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3"/>
  <workbookPr codeName="ThisWorkbook" defaultThemeVersion="124226"/>
  <mc:AlternateContent xmlns:mc="http://schemas.openxmlformats.org/markup-compatibility/2006">
    <mc:Choice Requires="x15">
      <x15ac:absPath xmlns:x15ac="http://schemas.microsoft.com/office/spreadsheetml/2010/11/ac" url="https://ascendanalytics-my.sharepoint.com/personal/bkm40_ascendanalytics_com/Documents/Desktop/"/>
    </mc:Choice>
  </mc:AlternateContent>
  <xr:revisionPtr revIDLastSave="0" documentId="8_{A9A645AA-134B-4D3E-B2A0-B25B891B8A2D}" xr6:coauthVersionLast="47" xr6:coauthVersionMax="47" xr10:uidLastSave="{00000000-0000-0000-0000-000000000000}"/>
  <bookViews>
    <workbookView xWindow="-120" yWindow="-120" windowWidth="29040" windowHeight="15840" activeTab="1" xr2:uid="{B7B4B93A-889C-48FA-8820-CA1F55C61D87}"/>
    <workbookView xWindow="-120" yWindow="-120" windowWidth="29040" windowHeight="15840" activeTab="4" xr2:uid="{BECD7A5F-806F-4AE5-A583-97CE4561B298}"/>
  </bookViews>
  <sheets>
    <sheet name="Cover sheet" sheetId="19" r:id="rId1"/>
    <sheet name="Admin Info" sheetId="1" r:id="rId2"/>
    <sheet name="CRAT" sheetId="2" r:id="rId3"/>
    <sheet name="EBT" sheetId="9" r:id="rId4"/>
    <sheet name="GEAT" sheetId="10" r:id="rId5"/>
    <sheet name="RPT" sheetId="18" r:id="rId6"/>
    <sheet name="Lists" sheetId="20" state="hidden" r:id="rId7"/>
  </sheets>
  <externalReferences>
    <externalReference r:id="rId8"/>
    <externalReference r:id="rId9"/>
    <externalReference r:id="rId10"/>
    <externalReference r:id="rId11"/>
    <externalReference r:id="rId12"/>
    <externalReference r:id="rId13"/>
  </externalReferences>
  <definedNames>
    <definedName name="__IntlFixup" hidden="1">TRUE</definedName>
    <definedName name="_Order1" hidden="1">255</definedName>
    <definedName name="_Order2" hidden="1">255</definedName>
    <definedName name="ab" hidden="1">[1]MASTER!#REF!</definedName>
    <definedName name="AccessDatabase" hidden="1">"C:\My Documents\MAUI MALL1.mdb"</definedName>
    <definedName name="ACwvu.CapersView." hidden="1">[1]MASTER!#REF!</definedName>
    <definedName name="ACwvu.Japan_Capers_Ed_Pub." hidden="1">'[2]THREE VARIABLES'!$N$1:$V$165</definedName>
    <definedName name="ACwvu.KJP_CC." hidden="1">'[2]THREE VARIABLES'!$N$4:$U$165</definedName>
    <definedName name="Adj_SA">#REF!</definedName>
    <definedName name="Avg_Monthly_Mead_Firm">[3]COB!$E$47</definedName>
    <definedName name="B" hidden="1">{"'PRODUCTIONCOST SHEET'!$B$3:$G$48"}</definedName>
    <definedName name="Base_Delivered">#REF!</definedName>
    <definedName name="border">#REF!</definedName>
    <definedName name="Capacity_Factor">#REF!</definedName>
    <definedName name="Cwvu.CapersView." hidden="1">[1]MASTER!#REF!</definedName>
    <definedName name="Cwvu.Japan_Capers_Ed_Pub." hidden="1">[1]MASTER!#REF!</definedName>
    <definedName name="Cwvu.KJP_CC." hidden="1">[1]MASTER!#REF!,[1]MASTER!#REF!,[1]MASTER!#REF!,[1]MASTER!#REF!,[1]MASTER!#REF!,[1]MASTER!#REF!,[1]MASTER!#REF!,[1]MASTER!#REF!,[1]MASTER!#REF!,[1]MASTER!#REF!,[1]MASTER!#REF!,[1]MASTER!#REF!,[1]MASTER!#REF!,[1]MASTER!#REF!,[1]MASTER!#REF!,[1]MASTER!#REF!,[1]MASTER!#REF!,[1]MASTER!#REF!,[1]MASTER!#REF!,[1]MASTER!#REF!</definedName>
    <definedName name="D" hidden="1">{#N/A,#N/A,FALSE,"DI 2 YEAR MASTER SCHEDULE"}</definedName>
    <definedName name="E" hidden="1">{#N/A,#N/A,FALSE,"DI 2 YEAR MASTER SCHEDULE"}</definedName>
    <definedName name="Excess_Product_Rate">#REF!</definedName>
    <definedName name="F" hidden="1">{"Japan_Capers_Ed_Pub",#N/A,FALSE,"DI 2 YEAR MASTER SCHEDULE"}</definedName>
    <definedName name="G" hidden="1">{#N/A,#N/A,FALSE,"DI 2 YEAR MASTER SCHEDULE"}</definedName>
    <definedName name="H" hidden="1">{#N/A,#N/A,FALSE,"PRJCTED MNTHLY QTY's"}</definedName>
    <definedName name="Holiday_List">'[4]Data Tables'!$E$6:$E$58</definedName>
    <definedName name="Holidays">#REF!</definedName>
    <definedName name="HTML_CodePage" hidden="1">1252</definedName>
    <definedName name="HTML_Control" hidden="1">{"'PRODUCTIONCOST SHEET'!$B$3:$G$48"}</definedName>
    <definedName name="HTML_Description" hidden="1">"DRAFT"</definedName>
    <definedName name="HTML_Email" hidden="1">"Patrick_Blattner@Studio.Disney.com"</definedName>
    <definedName name="HTML_Header" hidden="1">"EXISTING &amp; FUTURE PRODUCTS (CONFIDENTIAL)"</definedName>
    <definedName name="HTML_LastUpdate" hidden="1">"2/8/98"</definedName>
    <definedName name="HTML_LineAfter" hidden="1">FALSE</definedName>
    <definedName name="HTML_LineBefore" hidden="1">TRUE</definedName>
    <definedName name="HTML_Name" hidden="1">"Patrick Blattner"</definedName>
    <definedName name="HTML_OBDlg2" hidden="1">TRUE</definedName>
    <definedName name="HTML_OBDlg4" hidden="1">TRUE</definedName>
    <definedName name="HTML_OS" hidden="1">0</definedName>
    <definedName name="HTML_PathFile" hidden="1">"K:\ANIMATE\SECURE\Production\INTRANET\ANI.HTML.htm"</definedName>
    <definedName name="HTML_Title" hidden="1">"2D ANIMATION PRODUCTION TABLE"</definedName>
    <definedName name="I" hidden="1">{#N/A,#N/A,FALSE,"PRJCTED QTRLY $'s"}</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J" hidden="1">{#N/A,#N/A,FALSE,"PRJCTED QTRLY QTY's"}</definedName>
    <definedName name="K"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L"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M"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Max_Amount_Trigger">#REF!</definedName>
    <definedName name="new" hidden="1">{#N/A,#N/A,TRUE,"Section6";#N/A,#N/A,TRUE,"OHcycles";#N/A,#N/A,TRUE,"OHtiming";#N/A,#N/A,TRUE,"OHcosts";#N/A,#N/A,TRUE,"GTdegradation";#N/A,#N/A,TRUE,"GTperformance";#N/A,#N/A,TRUE,"GraphEquip"}</definedName>
    <definedName name="NGI_Table">'[4]Data Tables'!$J$41:$BZ$41</definedName>
    <definedName name="Off_Peak_Excess">#REF!</definedName>
    <definedName name="Off_Peak_Firm">#REF!</definedName>
    <definedName name="Off_peak_Max">#REF!</definedName>
    <definedName name="Off_Peak_Non_Firm">#REF!</definedName>
    <definedName name="OFO_Days">'[4]Data Tables'!$B$6:$B$194</definedName>
    <definedName name="OFO_Price_Table">'[4]Data Tables'!$B$6:$C$194</definedName>
    <definedName name="On_Peak_Excess">#REF!</definedName>
    <definedName name="On_Peak_Firm">#REF!</definedName>
    <definedName name="On_Peak_Max">#REF!</definedName>
    <definedName name="On_Peak_Non_Firm">#REF!</definedName>
    <definedName name="_xlnm.Print_Area" localSheetId="0">'Cover sheet'!$A$1:$A$17</definedName>
    <definedName name="_xlnm.Print_Titles" localSheetId="2">CRAT!$10:$10</definedName>
    <definedName name="_xlnm.Print_Titles" localSheetId="3">EBT!$10:$10</definedName>
    <definedName name="pro">#REF!</definedName>
    <definedName name="Product_Rate">#REF!</definedName>
    <definedName name="Quantity_Data">'[4]Quantity Data'!$B$8:$AK$2959</definedName>
    <definedName name="Rwvu.CapersView." hidden="1">'[2]THREE VARIABLES'!$A$1:$M$65536</definedName>
    <definedName name="Rwvu.Japan_Capers_Ed_Pub." hidden="1">'[2]THREE VARIABLES'!$A$1:$M$65536</definedName>
    <definedName name="Rwvu.KJP_CC." hidden="1">'[2]THREE VARIABLES'!$A$1:$M$65536</definedName>
    <definedName name="Shortfall_trigger">#REF!</definedName>
    <definedName name="Sun._NERC">#REF!</definedName>
    <definedName name="Swvu.CapersView." hidden="1">[1]MASTER!#REF!</definedName>
    <definedName name="Swvu.Japan_Capers_Ed_Pub." hidden="1">'[2]THREE VARIABLES'!$N$1:$V$165</definedName>
    <definedName name="Swvu.KJP_CC." hidden="1">'[2]THREE VARIABLES'!$N$4:$U$165</definedName>
    <definedName name="Tot_DA">#REF!</definedName>
    <definedName name="wrn.CapersPlotter." hidden="1">{#N/A,#N/A,FALSE,"DI 2 YEAR MASTER SCHEDULE"}</definedName>
    <definedName name="wrn.Cover." hidden="1">{#N/A,#N/A,TRUE,"Cover";#N/A,#N/A,TRUE,"Contents"}</definedName>
    <definedName name="wrn.CoverContents." hidden="1">{#N/A,#N/A,FALSE,"Cover";#N/A,#N/A,FALSE,"Contents"}</definedName>
    <definedName name="wrn.Edutainment._.Priority._.List." hidden="1">{#N/A,#N/A,FALSE,"DI 2 YEAR MASTER SCHEDULE"}</definedName>
    <definedName name="wrn.El._.Paso._.Offshore." hidden="1">{#N/A,#N/A,TRUE,"EPEsum";#N/A,#N/A,TRUE,"Approve1";#N/A,#N/A,TRUE,"Approve2";#N/A,#N/A,TRUE,"Approve3";#N/A,#N/A,TRUE,"EPE1";#N/A,#N/A,TRUE,"EPE2";#N/A,#N/A,TRUE,"CashCompare";#N/A,#N/A,TRUE,"XIRR";#N/A,#N/A,TRUE,"EPEloan";#N/A,#N/A,TRUE,"GraphEPE";#N/A,#N/A,TRUE,"OrgChart";#N/A,#N/A,TRUE,"SA08B"}</definedName>
    <definedName name="wrn.Japan_Capers_Ed._.Pub." hidden="1">{"Japan_Capers_Ed_Pub",#N/A,FALSE,"DI 2 YEAR MASTER SCHEDULE"}</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Priority._.list." hidden="1">{#N/A,#N/A,FALSE,"DI 2 YEAR MASTER SCHEDULE"}</definedName>
    <definedName name="wrn.Prjcted._.Mnthly._.Qtys." hidden="1">{#N/A,#N/A,FALSE,"PRJCTED MNTHLY QTY's"}</definedName>
    <definedName name="wrn.Prjcted._.Qtrly._.Dollars." hidden="1">{#N/A,#N/A,FALSE,"PRJCTED QTRLY $'s"}</definedName>
    <definedName name="wrn.Prjcted._.Qtrly._.Qtys." hidden="1">{#N/A,#N/A,FALSE,"PRJCTED QTRLY QTY's"}</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wvu.CapersView." hidden="1">{TRUE,TRUE,-2.75,-17,772.5,449.25,FALSE,TRUE,TRUE,TRUE,0,19,#N/A,30,#N/A,7.04065040650407,10.9795918367347,1,FALSE,FALSE,3,FALSE,1,FALSE,100,"Swvu.CapersView.","ACwvu.CapersView.",#N/A,FALSE,FALSE,0,0,0,0,2,"","&amp;R&amp;""Arial,Bold Italic""&amp;8&amp;F&amp;A&amp;D",TRUE,TRUE,FALSE,FALSE,1,#N/A,1,1,"=R1C1:R123C107",FALSE,"Rwvu.CapersView.","Cwvu.CapersView.",FALSE,FALSE,FALSE,262,600,600,FALSE,FALSE,TRUE,TRUE,TRUE}</definedName>
    <definedName name="wvu.Japan_Capers_Ed_Pub." hidden="1">{TRUE,TRUE,-2.75,-17,772.5,449.25,FALSE,TRUE,TRUE,TRUE,0,18,#N/A,1,#N/A,80.75,104.2,1,FALSE,FALSE,3,FALSE,1,FALSE,10,"Swvu.Japan_Capers_Ed_Pub.","ACwvu.Japan_Capers_Ed_Pub.",#N/A,FALSE,FALSE,0,0,0,0,2,"","&amp;R&amp;""Arial,Bold Italic""&amp;8&amp;F&amp;A&amp;D",TRUE,TRUE,FALSE,FALSE,1,#N/A,1,1,"=R1C18:R297C107",FALSE,"Rwvu.Japan_Capers_Ed_Pub.","Cwvu.Japan_Capers_Ed_Pub.",FALSE,FALSE,FALSE,262,600,600,FALSE,FALSE,TRUE,TRUE,TRUE}</definedName>
    <definedName name="wvu.KJP_CC." hidden="1">{TRUE,TRUE,-2.75,-17,964.5,641.25,FALSE,TRUE,TRUE,TRUE,0,18,#N/A,11,#N/A,22.5227272727273,72.25,1,FALSE,FALSE,3,TRUE,1,FALSE,40,"Swvu.KJP_CC.","ACwvu.KJP_CC.",#N/A,FALSE,FALSE,0,0,0,0,2,"&amp;C&amp;""Arial,Bold""&amp;72Actual Production vs. Projected ","&amp;R&amp;""Arial,Bold Italic""&amp;8&amp;F&amp;A&amp;D",TRUE,TRUE,FALSE,FALSE,1,#N/A,1,1,"=R13C18:R168C107",FALSE,"Rwvu.KJP_CC.","Cwvu.KJP_CC.",FALSE,FALSE,FALSE,263,600,600,FALSE,FALSE,TRUE,TRUE,TRUE}</definedName>
    <definedName name="YESNO" localSheetId="5">[5]Lists!$A$52:$A$53</definedName>
    <definedName name="YESNO">[6]Lists!$A$52:$A$53</definedName>
    <definedName name="Z_046A23F8_4D15_41E0_A67E_1D05CF2E9CA4_.wvu.PrintTitles" localSheetId="2" hidden="1">CRAT!$10:$10</definedName>
    <definedName name="Z_046A23F8_4D15_41E0_A67E_1D05CF2E9CA4_.wvu.PrintTitles" localSheetId="3" hidden="1">EBT!$10:$10</definedName>
    <definedName name="Z_046A23F8_4D15_41E0_A67E_1D05CF2E9CA4_.wvu.PrintTitles" localSheetId="4" hidden="1">GEAT!#REF!</definedName>
    <definedName name="Z_046A23F8_4D15_41E0_A67E_1D05CF2E9CA4_.wvu.PrintTitles" localSheetId="5" hidden="1">RPT!#REF!</definedName>
    <definedName name="Z_3EAFDB81_3C7B_4EC4_BD53_8A6926C61C4D_.wvu.PrintTitles" localSheetId="2" hidden="1">CRAT!$10:$10</definedName>
    <definedName name="Z_3EAFDB81_3C7B_4EC4_BD53_8A6926C61C4D_.wvu.PrintTitles" localSheetId="3" hidden="1">EBT!$10:$10</definedName>
    <definedName name="Z_3EAFDB81_3C7B_4EC4_BD53_8A6926C61C4D_.wvu.PrintTitles" localSheetId="4" hidden="1">GEAT!#REF!</definedName>
    <definedName name="Z_3EAFDB81_3C7B_4EC4_BD53_8A6926C61C4D_.wvu.PrintTitles" localSheetId="5" hidden="1">RPT!#REF!</definedName>
    <definedName name="Z_8273F839_864F_40CA_9F07_FCB68AAC5FAE_.wvu.PrintTitles" localSheetId="2" hidden="1">CRAT!$10:$10</definedName>
    <definedName name="Z_8273F839_864F_40CA_9F07_FCB68AAC5FAE_.wvu.PrintTitles" localSheetId="3" hidden="1">EBT!$10:$10</definedName>
    <definedName name="Z_8273F839_864F_40CA_9F07_FCB68AAC5FAE_.wvu.PrintTitles" localSheetId="4" hidden="1">GEAT!#REF!</definedName>
    <definedName name="Z_8273F839_864F_40CA_9F07_FCB68AAC5FAE_.wvu.PrintTitles" localSheetId="5" hidden="1">RPT!#REF!</definedName>
    <definedName name="Z_9660D43C_356B_4BBC_ADDE_819E1A7545B6_.wvu.PrintTitles" localSheetId="2" hidden="1">CRAT!$10:$10</definedName>
    <definedName name="Z_9660D43C_356B_4BBC_ADDE_819E1A7545B6_.wvu.PrintTitles" localSheetId="3" hidden="1">EBT!$10:$10</definedName>
    <definedName name="Z_9660D43C_356B_4BBC_ADDE_819E1A7545B6_.wvu.PrintTitles" localSheetId="4" hidden="1">GEAT!#REF!</definedName>
    <definedName name="Z_9660D43C_356B_4BBC_ADDE_819E1A7545B6_.wvu.PrintTitles" localSheetId="5" hidden="1">RPT!#REF!</definedName>
    <definedName name="Z_9A428CE1_B4D9_11D0_A8AA_0000C071AEE7_.wvu.Cols" hidden="1">[1]MASTER!$A$1:$Q$65536,[1]MASTER!$Y$1:$Z$65536</definedName>
    <definedName name="Z_9A428CE1_B4D9_11D0_A8AA_0000C071AEE7_.wvu.PrintArea" hidden="1">'[2]THREE VARIABLES'!$N$4:$S$5</definedName>
    <definedName name="Z_9A428CE1_B4D9_11D0_A8AA_0000C071AEE7_.wvu.Rows" hidden="1">[1]MASTER!#REF!,[1]MASTER!#REF!,[1]MASTER!#REF!,[1]MASTER!#REF!,[1]MASTER!#REF!,[1]MASTER!#REF!,[1]MASTER!#REF!,[1]MASTER!$A$98:$IV$272</definedName>
  </definedNames>
  <calcPr calcId="191029" iterate="1"/>
  <customWorkbookViews>
    <customWorkbookView name="Robert Kennedy - Personal View" guid="{8273F839-864F-40CA-9F07-FCB68AAC5FAE}" mergeInterval="0" personalView="1" maximized="1" windowWidth="1024" windowHeight="1024" tabRatio="574" activeSheetId="2" showComments="commIndAndComment"/>
    <customWorkbookView name="Vidaver, David@Energy - Personal View" guid="{9660D43C-356B-4BBC-ADDE-819E1A7545B6}" mergeInterval="0" personalView="1" maximized="1" windowWidth="1276" windowHeight="799" tabRatio="574" activeSheetId="5"/>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796" tabRatio="574" activeSheetId="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5" i="10" l="1"/>
  <c r="H25" i="10"/>
  <c r="I25" i="10"/>
  <c r="J25" i="10"/>
  <c r="K25" i="10"/>
  <c r="L25" i="10"/>
  <c r="M25" i="10"/>
  <c r="N25" i="10"/>
  <c r="O25" i="10"/>
  <c r="P25" i="10"/>
  <c r="F25" i="10"/>
  <c r="G17" i="9"/>
  <c r="H17" i="9"/>
  <c r="I17" i="9"/>
  <c r="J17" i="9"/>
  <c r="K17" i="9"/>
  <c r="L17" i="9"/>
  <c r="M17" i="9"/>
  <c r="N17" i="9"/>
  <c r="O17" i="9"/>
  <c r="P17" i="9"/>
  <c r="Q17" i="9"/>
  <c r="R17" i="9"/>
  <c r="S17" i="9"/>
  <c r="T17" i="9"/>
  <c r="U17" i="9"/>
  <c r="V17" i="9"/>
  <c r="W17" i="9"/>
  <c r="X17" i="9"/>
  <c r="Y17" i="9"/>
  <c r="Z17" i="9"/>
  <c r="AA17" i="9"/>
  <c r="F17" i="9"/>
  <c r="H29" i="2"/>
  <c r="I29" i="2"/>
  <c r="J29" i="2"/>
  <c r="K29" i="2"/>
  <c r="L29" i="2"/>
  <c r="M29" i="2"/>
  <c r="N29" i="2"/>
  <c r="O29" i="2"/>
  <c r="P29" i="2"/>
  <c r="Q29" i="2"/>
  <c r="R29" i="2"/>
  <c r="S29" i="2"/>
  <c r="T29" i="2"/>
  <c r="U29" i="2"/>
  <c r="V29" i="2"/>
  <c r="W29" i="2"/>
  <c r="X29" i="2"/>
  <c r="Y29" i="2"/>
  <c r="Z29" i="2"/>
  <c r="AA29" i="2"/>
  <c r="G29" i="2"/>
  <c r="G14" i="9"/>
  <c r="H14" i="9"/>
  <c r="I14" i="9"/>
  <c r="J14" i="9"/>
  <c r="K14" i="9"/>
  <c r="L14" i="9"/>
  <c r="M14" i="9"/>
  <c r="N14" i="9"/>
  <c r="O14" i="9"/>
  <c r="P14" i="9"/>
  <c r="Q14" i="9"/>
  <c r="R14" i="9"/>
  <c r="S14" i="9"/>
  <c r="T14" i="9"/>
  <c r="U14" i="9"/>
  <c r="V14" i="9"/>
  <c r="W14" i="9"/>
  <c r="X14" i="9"/>
  <c r="Y14" i="9"/>
  <c r="Z14" i="9"/>
  <c r="AA14" i="9"/>
  <c r="F14" i="9"/>
  <c r="G144" i="9" l="1"/>
  <c r="K144" i="9"/>
  <c r="L144" i="9"/>
  <c r="M144" i="9"/>
  <c r="N144" i="9"/>
  <c r="P144" i="9"/>
  <c r="R144" i="9"/>
  <c r="S144" i="9"/>
  <c r="T144" i="9"/>
  <c r="U144" i="9"/>
  <c r="V144" i="9"/>
  <c r="W144" i="9"/>
  <c r="F144" i="9"/>
  <c r="G11" i="9"/>
  <c r="H11" i="9"/>
  <c r="I11" i="9"/>
  <c r="J11" i="9"/>
  <c r="K11" i="9"/>
  <c r="L11" i="9"/>
  <c r="M11" i="9"/>
  <c r="N11" i="9"/>
  <c r="O11" i="9"/>
  <c r="P11" i="9"/>
  <c r="Q11" i="9"/>
  <c r="R11" i="9"/>
  <c r="S11" i="9"/>
  <c r="T11" i="9"/>
  <c r="U11" i="9"/>
  <c r="V11" i="9"/>
  <c r="W11" i="9"/>
  <c r="X11" i="9"/>
  <c r="Y11" i="9"/>
  <c r="Z11" i="9"/>
  <c r="AA11" i="9"/>
  <c r="F11" i="9"/>
  <c r="Q144" i="9"/>
  <c r="X144" i="9"/>
  <c r="Y144" i="9"/>
  <c r="Z144" i="9"/>
  <c r="H144" i="9"/>
  <c r="I144" i="9"/>
  <c r="J144" i="9"/>
  <c r="O144" i="9"/>
  <c r="AA144" i="9"/>
  <c r="F78" i="9"/>
  <c r="F46" i="9"/>
  <c r="F83" i="9" l="1"/>
  <c r="M105" i="2"/>
  <c r="J105" i="2"/>
  <c r="K106" i="2"/>
  <c r="L106" i="2"/>
  <c r="M106" i="2"/>
  <c r="N106" i="2"/>
  <c r="O106" i="2"/>
  <c r="P106" i="2"/>
  <c r="Q106" i="2"/>
  <c r="R106" i="2"/>
  <c r="S106" i="2"/>
  <c r="T106" i="2"/>
  <c r="U106" i="2"/>
  <c r="V106" i="2"/>
  <c r="W106" i="2"/>
  <c r="X106" i="2"/>
  <c r="Y106" i="2"/>
  <c r="Z106" i="2"/>
  <c r="AA106" i="2"/>
  <c r="J106" i="2"/>
  <c r="M87" i="2"/>
  <c r="N87" i="2"/>
  <c r="O87" i="2"/>
  <c r="P87" i="2"/>
  <c r="Q87" i="2"/>
  <c r="R87" i="2"/>
  <c r="S87" i="2"/>
  <c r="T87" i="2"/>
  <c r="U87" i="2"/>
  <c r="V87" i="2"/>
  <c r="W87" i="2"/>
  <c r="X87" i="2"/>
  <c r="Y87" i="2"/>
  <c r="Z87" i="2"/>
  <c r="AA87" i="2"/>
  <c r="L87" i="2"/>
  <c r="K87" i="2"/>
  <c r="L86" i="2" l="1"/>
  <c r="M86" i="2"/>
  <c r="N86" i="2"/>
  <c r="O86" i="2"/>
  <c r="P86" i="2"/>
  <c r="Q86" i="2"/>
  <c r="R86" i="2"/>
  <c r="S86" i="2"/>
  <c r="T86" i="2"/>
  <c r="U86" i="2"/>
  <c r="V86" i="2"/>
  <c r="W86" i="2"/>
  <c r="X86" i="2"/>
  <c r="Y86" i="2"/>
  <c r="Z86" i="2"/>
  <c r="AA86" i="2"/>
  <c r="K86" i="2"/>
  <c r="H18" i="2"/>
  <c r="N15" i="2"/>
  <c r="O15" i="2" s="1"/>
  <c r="P15" i="2" s="1"/>
  <c r="Q15" i="2" s="1"/>
  <c r="R15" i="2" s="1"/>
  <c r="S15" i="2" s="1"/>
  <c r="T15" i="2" s="1"/>
  <c r="U15" i="2" s="1"/>
  <c r="V15" i="2" s="1"/>
  <c r="W15" i="2" s="1"/>
  <c r="X15" i="2" s="1"/>
  <c r="Y15" i="2" s="1"/>
  <c r="Z15" i="2" s="1"/>
  <c r="AA15" i="2" s="1"/>
  <c r="M15" i="2"/>
  <c r="G13" i="2"/>
  <c r="H13" i="2"/>
  <c r="I13" i="2"/>
  <c r="J13" i="2"/>
  <c r="K13" i="2"/>
  <c r="L13" i="2"/>
  <c r="M13" i="2"/>
  <c r="N13" i="2"/>
  <c r="O13" i="2"/>
  <c r="P13" i="2"/>
  <c r="Q13" i="2"/>
  <c r="R13" i="2"/>
  <c r="S13" i="2"/>
  <c r="T13" i="2"/>
  <c r="U13" i="2"/>
  <c r="V13" i="2"/>
  <c r="W13" i="2"/>
  <c r="X13" i="2"/>
  <c r="Y13" i="2"/>
  <c r="Z13" i="2"/>
  <c r="AA13" i="2"/>
  <c r="F13" i="2"/>
  <c r="F18" i="2" l="1"/>
  <c r="G45" i="2" l="1"/>
  <c r="I18" i="2"/>
  <c r="E17" i="9"/>
  <c r="E80" i="9" l="1"/>
  <c r="E78" i="9" l="1"/>
  <c r="E140" i="9"/>
  <c r="E141" i="9"/>
  <c r="E106" i="10" s="1"/>
  <c r="E46" i="9"/>
  <c r="E143" i="9"/>
  <c r="E83" i="9" l="1"/>
  <c r="J46" i="9"/>
  <c r="AI21" i="18" l="1"/>
  <c r="AH21" i="18"/>
  <c r="AG21" i="18"/>
  <c r="AE21" i="18"/>
  <c r="AD21" i="18"/>
  <c r="AC21" i="18"/>
  <c r="AA21" i="18"/>
  <c r="Z21" i="18"/>
  <c r="Y21" i="18"/>
  <c r="W21" i="18"/>
  <c r="V21" i="18"/>
  <c r="U21" i="18"/>
  <c r="S21" i="18"/>
  <c r="R21" i="18"/>
  <c r="Q21" i="18"/>
  <c r="O21" i="18"/>
  <c r="N21" i="18"/>
  <c r="M21" i="18"/>
  <c r="AI27" i="18"/>
  <c r="AH27" i="18"/>
  <c r="AG27" i="18"/>
  <c r="AG28" i="18" s="1"/>
  <c r="AE27" i="18"/>
  <c r="AE28" i="18" s="1"/>
  <c r="AD27" i="18"/>
  <c r="AD28" i="18" s="1"/>
  <c r="AC27" i="18"/>
  <c r="AC28" i="18" s="1"/>
  <c r="AA27" i="18"/>
  <c r="AA28" i="18" s="1"/>
  <c r="Z27" i="18"/>
  <c r="Z28" i="18" s="1"/>
  <c r="Y27" i="18"/>
  <c r="Y28" i="18" s="1"/>
  <c r="W27" i="18"/>
  <c r="W28" i="18" s="1"/>
  <c r="V27" i="18"/>
  <c r="V28" i="18" s="1"/>
  <c r="U27" i="18"/>
  <c r="U28" i="18" s="1"/>
  <c r="S27" i="18"/>
  <c r="S28" i="18" s="1"/>
  <c r="R27" i="18"/>
  <c r="R28" i="18" s="1"/>
  <c r="Q27" i="18"/>
  <c r="Q28" i="18" s="1"/>
  <c r="O27" i="18"/>
  <c r="N27" i="18"/>
  <c r="M27" i="18"/>
  <c r="K27" i="18"/>
  <c r="J27" i="18"/>
  <c r="I27" i="18"/>
  <c r="J21" i="18"/>
  <c r="K21" i="18"/>
  <c r="I21" i="18"/>
  <c r="AH11" i="18"/>
  <c r="AI11" i="18"/>
  <c r="AG11" i="18"/>
  <c r="AD11" i="18"/>
  <c r="AE11" i="18"/>
  <c r="AC11" i="18"/>
  <c r="Z11" i="18"/>
  <c r="AA11" i="18"/>
  <c r="Y11" i="18"/>
  <c r="V11" i="18"/>
  <c r="W11" i="18"/>
  <c r="U11" i="18"/>
  <c r="R11" i="18"/>
  <c r="S11" i="18"/>
  <c r="Q11" i="18"/>
  <c r="N11" i="18"/>
  <c r="O11" i="18"/>
  <c r="M11" i="18"/>
  <c r="J11" i="18"/>
  <c r="K11" i="18"/>
  <c r="I11" i="18"/>
  <c r="I14" i="18" s="1"/>
  <c r="E28" i="18"/>
  <c r="D28" i="18"/>
  <c r="G27" i="18"/>
  <c r="G28" i="18" s="1"/>
  <c r="F27" i="18"/>
  <c r="F28" i="18" s="1"/>
  <c r="H25" i="18" s="1"/>
  <c r="G21" i="18"/>
  <c r="F21" i="18"/>
  <c r="G11" i="18"/>
  <c r="F11" i="18"/>
  <c r="D22" i="18"/>
  <c r="AI28" i="18"/>
  <c r="AH28" i="18"/>
  <c r="E18" i="2"/>
  <c r="M18" i="2"/>
  <c r="M21" i="2" s="1"/>
  <c r="F140" i="9"/>
  <c r="S113" i="10"/>
  <c r="T113" i="10"/>
  <c r="U113" i="10"/>
  <c r="V113" i="10"/>
  <c r="W113" i="10"/>
  <c r="X113" i="10"/>
  <c r="Y113" i="10"/>
  <c r="Z113" i="10"/>
  <c r="AA113" i="10"/>
  <c r="S114" i="10"/>
  <c r="T114" i="10"/>
  <c r="U114" i="10"/>
  <c r="V114" i="10"/>
  <c r="W114" i="10"/>
  <c r="X114" i="10"/>
  <c r="Y114" i="10"/>
  <c r="Z114" i="10"/>
  <c r="AA114" i="10"/>
  <c r="Z101" i="10"/>
  <c r="S99" i="10"/>
  <c r="S101" i="10" s="1"/>
  <c r="T99" i="10"/>
  <c r="T101" i="10" s="1"/>
  <c r="U99" i="10"/>
  <c r="U101" i="10" s="1"/>
  <c r="V99" i="10"/>
  <c r="V101" i="10" s="1"/>
  <c r="W99" i="10"/>
  <c r="W101" i="10" s="1"/>
  <c r="X99" i="10"/>
  <c r="X101" i="10" s="1"/>
  <c r="Y99" i="10"/>
  <c r="Y101" i="10" s="1"/>
  <c r="Z99" i="10"/>
  <c r="AA99" i="10"/>
  <c r="AA101" i="10" s="1"/>
  <c r="S81" i="10"/>
  <c r="T81" i="10"/>
  <c r="U81" i="10"/>
  <c r="V81" i="10"/>
  <c r="W81" i="10"/>
  <c r="X81" i="10"/>
  <c r="Y81" i="10"/>
  <c r="Z81" i="10"/>
  <c r="AA81" i="10"/>
  <c r="S59" i="10"/>
  <c r="T59" i="10"/>
  <c r="U59" i="10"/>
  <c r="V59" i="10"/>
  <c r="W59" i="10"/>
  <c r="X59" i="10"/>
  <c r="Y59" i="10"/>
  <c r="Z59" i="10"/>
  <c r="AA59" i="10"/>
  <c r="S31" i="10"/>
  <c r="S61" i="10" s="1"/>
  <c r="T31" i="10"/>
  <c r="T61" i="10" s="1"/>
  <c r="U31" i="10"/>
  <c r="U61" i="10" s="1"/>
  <c r="V31" i="10"/>
  <c r="V61" i="10" s="1"/>
  <c r="W31" i="10"/>
  <c r="X31" i="10"/>
  <c r="X61" i="10" s="1"/>
  <c r="Y31" i="10"/>
  <c r="Y61" i="10" s="1"/>
  <c r="Z31" i="10"/>
  <c r="Z61" i="10" s="1"/>
  <c r="AA31" i="10"/>
  <c r="AA61" i="10" s="1"/>
  <c r="W61" i="10" l="1"/>
  <c r="D14" i="18"/>
  <c r="X115" i="10"/>
  <c r="X117" i="10" s="1"/>
  <c r="Z115" i="10"/>
  <c r="Z117" i="10" s="1"/>
  <c r="U14" i="18"/>
  <c r="AA115" i="10"/>
  <c r="AA117" i="10" s="1"/>
  <c r="AG14" i="18"/>
  <c r="Y14" i="18"/>
  <c r="T115" i="10"/>
  <c r="T117" i="10" s="1"/>
  <c r="S115" i="10"/>
  <c r="S117" i="10" s="1"/>
  <c r="AC14" i="18"/>
  <c r="E22" i="18"/>
  <c r="Q14" i="18"/>
  <c r="Y115" i="10"/>
  <c r="Y117" i="10" s="1"/>
  <c r="W115" i="10"/>
  <c r="W117" i="10" s="1"/>
  <c r="V115" i="10"/>
  <c r="V117" i="10" s="1"/>
  <c r="U115" i="10"/>
  <c r="U117" i="10" s="1"/>
  <c r="E107" i="9"/>
  <c r="F107" i="9"/>
  <c r="S141" i="9"/>
  <c r="S106" i="10" s="1"/>
  <c r="S109" i="10" s="1"/>
  <c r="T141" i="9"/>
  <c r="T106" i="10" s="1"/>
  <c r="T109" i="10" s="1"/>
  <c r="U141" i="9"/>
  <c r="U106" i="10" s="1"/>
  <c r="U109" i="10" s="1"/>
  <c r="V141" i="9"/>
  <c r="V106" i="10" s="1"/>
  <c r="V109" i="10" s="1"/>
  <c r="W141" i="9"/>
  <c r="W106" i="10" s="1"/>
  <c r="W109" i="10" s="1"/>
  <c r="X141" i="9"/>
  <c r="X106" i="10" s="1"/>
  <c r="X109" i="10" s="1"/>
  <c r="Y141" i="9"/>
  <c r="Y106" i="10" s="1"/>
  <c r="Y109" i="10" s="1"/>
  <c r="Z141" i="9"/>
  <c r="Z106" i="10" s="1"/>
  <c r="Z109" i="10" s="1"/>
  <c r="AA141" i="9"/>
  <c r="AA106" i="10" s="1"/>
  <c r="AA109" i="10" s="1"/>
  <c r="S140" i="9"/>
  <c r="T140" i="9"/>
  <c r="U140" i="9"/>
  <c r="V140" i="9"/>
  <c r="W140" i="9"/>
  <c r="X140" i="9"/>
  <c r="Y140" i="9"/>
  <c r="Z140" i="9"/>
  <c r="AA140" i="9"/>
  <c r="S125" i="9"/>
  <c r="T125" i="9"/>
  <c r="U125" i="9"/>
  <c r="V125" i="9"/>
  <c r="W125" i="9"/>
  <c r="X125" i="9"/>
  <c r="Y125" i="9"/>
  <c r="Z125" i="9"/>
  <c r="AA125" i="9"/>
  <c r="S107" i="9"/>
  <c r="T107" i="9"/>
  <c r="U107" i="9"/>
  <c r="V107" i="9"/>
  <c r="W107" i="9"/>
  <c r="X107" i="9"/>
  <c r="Y107" i="9"/>
  <c r="Z107" i="9"/>
  <c r="AA107" i="9"/>
  <c r="S78" i="9"/>
  <c r="T78" i="9"/>
  <c r="U78" i="9"/>
  <c r="V78" i="9"/>
  <c r="W78" i="9"/>
  <c r="X78" i="9"/>
  <c r="Y78" i="9"/>
  <c r="Z78" i="9"/>
  <c r="AA78" i="9"/>
  <c r="S46" i="9"/>
  <c r="T46" i="9"/>
  <c r="U46" i="9"/>
  <c r="V46" i="9"/>
  <c r="W46" i="9"/>
  <c r="X46" i="9"/>
  <c r="Y46" i="9"/>
  <c r="Z46" i="9"/>
  <c r="AA46" i="9"/>
  <c r="X121" i="10" l="1"/>
  <c r="Z121" i="10"/>
  <c r="AD18" i="18"/>
  <c r="AD19" i="18" s="1"/>
  <c r="AD22" i="18" s="1"/>
  <c r="AG18" i="18"/>
  <c r="AG19" i="18" s="1"/>
  <c r="AI18" i="18"/>
  <c r="AI19" i="18" s="1"/>
  <c r="AI22" i="18" s="1"/>
  <c r="AA18" i="18"/>
  <c r="AA19" i="18" s="1"/>
  <c r="AA22" i="18" s="1"/>
  <c r="AH18" i="18"/>
  <c r="AH19" i="18" s="1"/>
  <c r="AE18" i="18"/>
  <c r="AE19" i="18" s="1"/>
  <c r="AE22" i="18" s="1"/>
  <c r="AC18" i="18"/>
  <c r="AC19" i="18" s="1"/>
  <c r="AC22" i="18" s="1"/>
  <c r="Y18" i="18"/>
  <c r="Y19" i="18" s="1"/>
  <c r="Y22" i="18" s="1"/>
  <c r="S121" i="10"/>
  <c r="T121" i="10"/>
  <c r="U121" i="10"/>
  <c r="V121" i="10"/>
  <c r="W121" i="10"/>
  <c r="Z18" i="18"/>
  <c r="Y121" i="10"/>
  <c r="AA121" i="10"/>
  <c r="Y127" i="9"/>
  <c r="AA127" i="9"/>
  <c r="Z127" i="9"/>
  <c r="W127" i="9"/>
  <c r="X127" i="9"/>
  <c r="V127" i="9"/>
  <c r="U127" i="9"/>
  <c r="T127" i="9"/>
  <c r="S127" i="9"/>
  <c r="Z83" i="9"/>
  <c r="AA83" i="9"/>
  <c r="Y83" i="9"/>
  <c r="X83" i="9"/>
  <c r="W83" i="9"/>
  <c r="U83" i="9"/>
  <c r="T83" i="9"/>
  <c r="V83" i="9"/>
  <c r="S83" i="9"/>
  <c r="AG22" i="18" l="1"/>
  <c r="AH22" i="18"/>
  <c r="AG30" i="18"/>
  <c r="AG32" i="18" s="1"/>
  <c r="Z19" i="18"/>
  <c r="Y30" i="18" s="1"/>
  <c r="Y32" i="18" s="1"/>
  <c r="AC30" i="18"/>
  <c r="AC32" i="18" s="1"/>
  <c r="Y139" i="9"/>
  <c r="Y142" i="9" s="1"/>
  <c r="Y145" i="9" s="1"/>
  <c r="U139" i="9"/>
  <c r="U142" i="9" s="1"/>
  <c r="U145" i="9" s="1"/>
  <c r="W139" i="9"/>
  <c r="W142" i="9" s="1"/>
  <c r="W145" i="9" s="1"/>
  <c r="X139" i="9"/>
  <c r="X142" i="9" s="1"/>
  <c r="X145" i="9" s="1"/>
  <c r="AA139" i="9"/>
  <c r="AA142" i="9" s="1"/>
  <c r="AA145" i="9" s="1"/>
  <c r="Z139" i="9"/>
  <c r="Z142" i="9" s="1"/>
  <c r="Z145" i="9" s="1"/>
  <c r="V139" i="9"/>
  <c r="V142" i="9" s="1"/>
  <c r="V145" i="9" s="1"/>
  <c r="S139" i="9"/>
  <c r="S142" i="9" s="1"/>
  <c r="S145" i="9" s="1"/>
  <c r="T139" i="9"/>
  <c r="T142" i="9" s="1"/>
  <c r="T145" i="9" s="1"/>
  <c r="Z22" i="18" l="1"/>
  <c r="T143" i="9" l="1"/>
  <c r="S143" i="9"/>
  <c r="U143" i="9"/>
  <c r="V143" i="9"/>
  <c r="W143" i="9"/>
  <c r="X143" i="9"/>
  <c r="Y143" i="9"/>
  <c r="Z143" i="9"/>
  <c r="AA143" i="9"/>
  <c r="G140" i="9"/>
  <c r="S117" i="2"/>
  <c r="T117" i="2"/>
  <c r="U117" i="2"/>
  <c r="V117" i="2"/>
  <c r="W117" i="2"/>
  <c r="X117" i="2"/>
  <c r="Y117" i="2"/>
  <c r="Z117" i="2"/>
  <c r="AA117" i="2"/>
  <c r="X99" i="2"/>
  <c r="S99" i="2"/>
  <c r="T99" i="2"/>
  <c r="U99" i="2"/>
  <c r="V99" i="2"/>
  <c r="W99" i="2"/>
  <c r="Y99" i="2"/>
  <c r="Z99" i="2"/>
  <c r="AA99" i="2"/>
  <c r="E99" i="2"/>
  <c r="R78" i="2"/>
  <c r="S78" i="2"/>
  <c r="T78" i="2"/>
  <c r="U78" i="2"/>
  <c r="V78" i="2"/>
  <c r="W78" i="2"/>
  <c r="X78" i="2"/>
  <c r="Y78" i="2"/>
  <c r="Z78" i="2"/>
  <c r="AA78" i="2"/>
  <c r="V45" i="2"/>
  <c r="S45" i="2"/>
  <c r="T45" i="2"/>
  <c r="U45" i="2"/>
  <c r="W45" i="2"/>
  <c r="X45" i="2"/>
  <c r="Y45" i="2"/>
  <c r="Z45" i="2"/>
  <c r="AA45" i="2"/>
  <c r="F78" i="2"/>
  <c r="G78" i="2"/>
  <c r="H78" i="2"/>
  <c r="I78" i="2"/>
  <c r="J78" i="2"/>
  <c r="K78" i="2"/>
  <c r="L78" i="2"/>
  <c r="M78" i="2"/>
  <c r="N78" i="2"/>
  <c r="O78" i="2"/>
  <c r="P78" i="2"/>
  <c r="Q78" i="2"/>
  <c r="E78" i="2"/>
  <c r="F45" i="2"/>
  <c r="H45" i="2"/>
  <c r="I45" i="2"/>
  <c r="J45" i="2"/>
  <c r="K45" i="2"/>
  <c r="L45" i="2"/>
  <c r="M45" i="2"/>
  <c r="N45" i="2"/>
  <c r="O45" i="2"/>
  <c r="P45" i="2"/>
  <c r="Q45" i="2"/>
  <c r="R45" i="2"/>
  <c r="E45" i="2"/>
  <c r="E117" i="2"/>
  <c r="E21" i="2"/>
  <c r="E123" i="2" s="1"/>
  <c r="G18" i="2"/>
  <c r="I80" i="2" l="1"/>
  <c r="V119" i="2"/>
  <c r="V126" i="2" s="1"/>
  <c r="AA119" i="2"/>
  <c r="AA126" i="2" s="1"/>
  <c r="W119" i="2"/>
  <c r="W126" i="2" s="1"/>
  <c r="U119" i="2"/>
  <c r="U126" i="2" s="1"/>
  <c r="Z119" i="2"/>
  <c r="Z126" i="2" s="1"/>
  <c r="Y119" i="2"/>
  <c r="Y126" i="2" s="1"/>
  <c r="AA80" i="2"/>
  <c r="AA124" i="2" s="1"/>
  <c r="W80" i="2"/>
  <c r="W124" i="2" s="1"/>
  <c r="Y80" i="2"/>
  <c r="Y124" i="2" s="1"/>
  <c r="V80" i="2"/>
  <c r="V124" i="2" s="1"/>
  <c r="X80" i="2"/>
  <c r="X124" i="2" s="1"/>
  <c r="T80" i="2"/>
  <c r="T124" i="2" s="1"/>
  <c r="S80" i="2"/>
  <c r="S124" i="2" s="1"/>
  <c r="Z80" i="2"/>
  <c r="Z124" i="2" s="1"/>
  <c r="E80" i="2"/>
  <c r="E124" i="2" s="1"/>
  <c r="E125" i="2" s="1"/>
  <c r="T119" i="2"/>
  <c r="T126" i="2" s="1"/>
  <c r="S119" i="2"/>
  <c r="S126" i="2" s="1"/>
  <c r="U80" i="2"/>
  <c r="U124" i="2" s="1"/>
  <c r="X119" i="2"/>
  <c r="X126" i="2" s="1"/>
  <c r="S18" i="2"/>
  <c r="T18" i="2"/>
  <c r="U18" i="2"/>
  <c r="V18" i="2"/>
  <c r="W18" i="2"/>
  <c r="X18" i="2"/>
  <c r="Y18" i="2"/>
  <c r="Z18" i="2"/>
  <c r="AA18" i="2"/>
  <c r="Y21" i="2" l="1"/>
  <c r="Y123" i="2" s="1"/>
  <c r="Y125" i="2" s="1"/>
  <c r="Y127" i="2" s="1"/>
  <c r="W21" i="2"/>
  <c r="W123" i="2" s="1"/>
  <c r="W125" i="2" s="1"/>
  <c r="W127" i="2" s="1"/>
  <c r="V21" i="2"/>
  <c r="V123" i="2" s="1"/>
  <c r="V125" i="2" s="1"/>
  <c r="V127" i="2" s="1"/>
  <c r="T21" i="2"/>
  <c r="T123" i="2" s="1"/>
  <c r="T125" i="2" s="1"/>
  <c r="T127" i="2" s="1"/>
  <c r="X21" i="2"/>
  <c r="X123" i="2" s="1"/>
  <c r="X125" i="2" s="1"/>
  <c r="X127" i="2" s="1"/>
  <c r="U21" i="2"/>
  <c r="U123" i="2" s="1"/>
  <c r="U125" i="2" s="1"/>
  <c r="U127" i="2" s="1"/>
  <c r="Z21" i="2"/>
  <c r="Z123" i="2" s="1"/>
  <c r="Z125" i="2" s="1"/>
  <c r="Z127" i="2" s="1"/>
  <c r="S21" i="2"/>
  <c r="S123" i="2" s="1"/>
  <c r="S125" i="2" s="1"/>
  <c r="S127" i="2" s="1"/>
  <c r="AA21" i="2"/>
  <c r="AA123" i="2" s="1"/>
  <c r="AA125" i="2" s="1"/>
  <c r="AA127" i="2" s="1"/>
  <c r="G141" i="9" l="1"/>
  <c r="G143" i="9" l="1"/>
  <c r="H125" i="9"/>
  <c r="F141" i="9"/>
  <c r="E125" i="9" l="1"/>
  <c r="F18" i="18" s="1"/>
  <c r="F125" i="9"/>
  <c r="F127" i="9" s="1"/>
  <c r="F117" i="2"/>
  <c r="F19" i="18" l="1"/>
  <c r="F22" i="18" s="1"/>
  <c r="E127" i="9"/>
  <c r="E139" i="9" s="1"/>
  <c r="E142" i="9" s="1"/>
  <c r="E145" i="9" s="1"/>
  <c r="G18" i="18"/>
  <c r="G19" i="18" l="1"/>
  <c r="D30" i="18" s="1"/>
  <c r="D32" i="18" s="1"/>
  <c r="H78" i="9"/>
  <c r="J18" i="18" s="1"/>
  <c r="J19" i="18" s="1"/>
  <c r="I78" i="9"/>
  <c r="J78" i="9"/>
  <c r="K78" i="9"/>
  <c r="L78" i="9"/>
  <c r="M78" i="9"/>
  <c r="N78" i="9"/>
  <c r="O78" i="9"/>
  <c r="P78" i="9"/>
  <c r="Q78" i="9"/>
  <c r="R78" i="9"/>
  <c r="G78" i="9"/>
  <c r="G22" i="18" l="1"/>
  <c r="H17" i="18" s="1"/>
  <c r="G21" i="2"/>
  <c r="G46" i="9"/>
  <c r="G83" i="9" s="1"/>
  <c r="R80" i="2"/>
  <c r="R124" i="2" s="1"/>
  <c r="G106" i="10" l="1"/>
  <c r="H141" i="9"/>
  <c r="H106" i="10" s="1"/>
  <c r="I141" i="9"/>
  <c r="I106" i="10" s="1"/>
  <c r="J141" i="9"/>
  <c r="J106" i="10" s="1"/>
  <c r="K141" i="9"/>
  <c r="K106" i="10" s="1"/>
  <c r="L141" i="9"/>
  <c r="L106" i="10" s="1"/>
  <c r="M141" i="9"/>
  <c r="M106" i="10" s="1"/>
  <c r="N141" i="9"/>
  <c r="N106" i="10" s="1"/>
  <c r="O141" i="9"/>
  <c r="O106" i="10" s="1"/>
  <c r="P141" i="9"/>
  <c r="P106" i="10" s="1"/>
  <c r="Q141" i="9"/>
  <c r="Q106" i="10" s="1"/>
  <c r="R141" i="9"/>
  <c r="R106" i="10" s="1"/>
  <c r="F106" i="10"/>
  <c r="F99" i="10" l="1"/>
  <c r="E99" i="10"/>
  <c r="F81" i="10"/>
  <c r="E81" i="10"/>
  <c r="I125" i="9"/>
  <c r="K18" i="18" s="1"/>
  <c r="K19" i="18" s="1"/>
  <c r="J125" i="9"/>
  <c r="M18" i="18" s="1"/>
  <c r="M19" i="18" s="1"/>
  <c r="K125" i="9"/>
  <c r="N18" i="18" s="1"/>
  <c r="N19" i="18" s="1"/>
  <c r="L125" i="9"/>
  <c r="O18" i="18" s="1"/>
  <c r="O19" i="18" s="1"/>
  <c r="M125" i="9"/>
  <c r="Q18" i="18" s="1"/>
  <c r="N125" i="9"/>
  <c r="R18" i="18" s="1"/>
  <c r="O125" i="9"/>
  <c r="S18" i="18" s="1"/>
  <c r="P125" i="9"/>
  <c r="U18" i="18" s="1"/>
  <c r="Q125" i="9"/>
  <c r="V18" i="18" s="1"/>
  <c r="R125" i="9"/>
  <c r="W18" i="18" s="1"/>
  <c r="G125" i="9"/>
  <c r="I18" i="18" s="1"/>
  <c r="I19" i="18" s="1"/>
  <c r="H46" i="9"/>
  <c r="I46" i="9"/>
  <c r="K46" i="9"/>
  <c r="L46" i="9"/>
  <c r="M46" i="9"/>
  <c r="N46" i="9"/>
  <c r="O46" i="9"/>
  <c r="P46" i="9"/>
  <c r="Q46" i="9"/>
  <c r="R46" i="9"/>
  <c r="F99" i="2"/>
  <c r="F119" i="2" s="1"/>
  <c r="F126" i="2" s="1"/>
  <c r="E119" i="2"/>
  <c r="E126" i="2" s="1"/>
  <c r="G80" i="2"/>
  <c r="I30" i="18" l="1"/>
  <c r="Q19" i="18"/>
  <c r="U19" i="18"/>
  <c r="S19" i="18"/>
  <c r="S22" i="18" s="1"/>
  <c r="W19" i="18"/>
  <c r="W22" i="18" s="1"/>
  <c r="R19" i="18"/>
  <c r="R22" i="18" s="1"/>
  <c r="V19" i="18"/>
  <c r="V22" i="18" s="1"/>
  <c r="E101" i="10"/>
  <c r="F101" i="10"/>
  <c r="F113" i="10"/>
  <c r="G113" i="10"/>
  <c r="H113" i="10"/>
  <c r="I113" i="10"/>
  <c r="J113" i="10"/>
  <c r="K113" i="10"/>
  <c r="L113" i="10"/>
  <c r="M113" i="10"/>
  <c r="N113" i="10"/>
  <c r="O113" i="10"/>
  <c r="P113" i="10"/>
  <c r="Q113" i="10"/>
  <c r="R113" i="10"/>
  <c r="E113" i="10"/>
  <c r="U30" i="18" l="1"/>
  <c r="U32" i="18" s="1"/>
  <c r="U22" i="18"/>
  <c r="Q30" i="18"/>
  <c r="Q32" i="18" s="1"/>
  <c r="Q22" i="18"/>
  <c r="F114" i="10"/>
  <c r="G114" i="10"/>
  <c r="H114" i="10"/>
  <c r="I114" i="10"/>
  <c r="J114" i="10"/>
  <c r="K114" i="10"/>
  <c r="L114" i="10"/>
  <c r="M114" i="10"/>
  <c r="N114" i="10"/>
  <c r="O114" i="10"/>
  <c r="P114" i="10"/>
  <c r="Q114" i="10"/>
  <c r="R114" i="10"/>
  <c r="E114" i="10"/>
  <c r="H140" i="9" l="1"/>
  <c r="I140" i="9"/>
  <c r="J140" i="9"/>
  <c r="K140" i="9"/>
  <c r="L140" i="9"/>
  <c r="M140" i="9"/>
  <c r="N140" i="9"/>
  <c r="O140" i="9"/>
  <c r="P140" i="9"/>
  <c r="Q140" i="9"/>
  <c r="R140" i="9"/>
  <c r="Q115" i="10" l="1"/>
  <c r="Q117" i="10" s="1"/>
  <c r="R115" i="10"/>
  <c r="R117" i="10" s="1"/>
  <c r="P115" i="10"/>
  <c r="P117" i="10" s="1"/>
  <c r="N115" i="10"/>
  <c r="N117" i="10" s="1"/>
  <c r="O115" i="10"/>
  <c r="O117" i="10" s="1"/>
  <c r="M115" i="10"/>
  <c r="M117" i="10" s="1"/>
  <c r="J115" i="10"/>
  <c r="J117" i="10" s="1"/>
  <c r="K115" i="10"/>
  <c r="K117" i="10" s="1"/>
  <c r="L115" i="10"/>
  <c r="L117" i="10" s="1"/>
  <c r="I115" i="10"/>
  <c r="I117" i="10" s="1"/>
  <c r="F115" i="10"/>
  <c r="F117" i="10" s="1"/>
  <c r="H115" i="10"/>
  <c r="H117" i="10" s="1"/>
  <c r="E115" i="10"/>
  <c r="E117" i="10" s="1"/>
  <c r="G115" i="10"/>
  <c r="G117" i="10" s="1"/>
  <c r="M30" i="18" l="1"/>
  <c r="O28" i="18"/>
  <c r="N28" i="18"/>
  <c r="M28" i="18"/>
  <c r="J28" i="18"/>
  <c r="K28" i="18"/>
  <c r="I28" i="18"/>
  <c r="G31" i="10" l="1"/>
  <c r="E31" i="10" l="1"/>
  <c r="E59" i="10"/>
  <c r="E61" i="10" l="1"/>
  <c r="E109" i="10" s="1"/>
  <c r="E121" i="10" s="1"/>
  <c r="M14" i="18"/>
  <c r="E127" i="2"/>
  <c r="L25" i="18" l="1"/>
  <c r="P25" i="18" s="1"/>
  <c r="T25" i="18" s="1"/>
  <c r="X25" i="18" s="1"/>
  <c r="AB25" i="18" s="1"/>
  <c r="AF25" i="18" s="1"/>
  <c r="R99" i="10"/>
  <c r="Q99" i="10"/>
  <c r="P99" i="10"/>
  <c r="O99" i="10"/>
  <c r="N99" i="10"/>
  <c r="M99" i="10"/>
  <c r="L99" i="10"/>
  <c r="K99" i="10"/>
  <c r="J99" i="10"/>
  <c r="I99" i="10"/>
  <c r="H99" i="10"/>
  <c r="G99" i="10"/>
  <c r="R81" i="10"/>
  <c r="Q81" i="10"/>
  <c r="P81" i="10"/>
  <c r="O81" i="10"/>
  <c r="N81" i="10"/>
  <c r="M81" i="10"/>
  <c r="L81" i="10"/>
  <c r="K81" i="10"/>
  <c r="J81" i="10"/>
  <c r="I81" i="10"/>
  <c r="H81" i="10"/>
  <c r="G81" i="10"/>
  <c r="R59" i="10"/>
  <c r="Q59" i="10"/>
  <c r="P59" i="10"/>
  <c r="O59" i="10"/>
  <c r="N59" i="10"/>
  <c r="M59" i="10"/>
  <c r="L59" i="10"/>
  <c r="K59" i="10"/>
  <c r="J59" i="10"/>
  <c r="I59" i="10"/>
  <c r="H59" i="10"/>
  <c r="G59" i="10"/>
  <c r="G61" i="10" s="1"/>
  <c r="F59" i="10"/>
  <c r="F143" i="9"/>
  <c r="K101" i="10" l="1"/>
  <c r="I101" i="10"/>
  <c r="O101" i="10"/>
  <c r="G101" i="10"/>
  <c r="G109" i="10" s="1"/>
  <c r="G121" i="10" s="1"/>
  <c r="M101" i="10"/>
  <c r="Q101" i="10"/>
  <c r="H101" i="10"/>
  <c r="J101" i="10"/>
  <c r="L101" i="10"/>
  <c r="N101" i="10"/>
  <c r="P101" i="10"/>
  <c r="R101" i="10"/>
  <c r="R107" i="9"/>
  <c r="Q107" i="9"/>
  <c r="P107" i="9"/>
  <c r="O107" i="9"/>
  <c r="N107" i="9"/>
  <c r="M107" i="9"/>
  <c r="L107" i="9"/>
  <c r="K107" i="9"/>
  <c r="J107" i="9"/>
  <c r="I107" i="9"/>
  <c r="H107" i="9"/>
  <c r="G107" i="9"/>
  <c r="G127" i="9" l="1"/>
  <c r="G139" i="9" s="1"/>
  <c r="G142" i="9" s="1"/>
  <c r="G145" i="9" s="1"/>
  <c r="I127" i="9"/>
  <c r="K127" i="9"/>
  <c r="M127" i="9"/>
  <c r="O127" i="9"/>
  <c r="Q127" i="9"/>
  <c r="H127" i="9"/>
  <c r="J127" i="9"/>
  <c r="L127" i="9"/>
  <c r="N127" i="9"/>
  <c r="P127" i="9"/>
  <c r="R127" i="9"/>
  <c r="G99" i="2"/>
  <c r="H99" i="2"/>
  <c r="I99" i="2"/>
  <c r="J99" i="2"/>
  <c r="K99" i="2"/>
  <c r="L99" i="2"/>
  <c r="M99" i="2"/>
  <c r="N99" i="2"/>
  <c r="O99" i="2"/>
  <c r="P99" i="2"/>
  <c r="Q99" i="2"/>
  <c r="R99" i="2"/>
  <c r="G117" i="2"/>
  <c r="H117" i="2"/>
  <c r="I117" i="2"/>
  <c r="J117" i="2"/>
  <c r="K117" i="2"/>
  <c r="L117" i="2"/>
  <c r="N117" i="2"/>
  <c r="O117" i="2"/>
  <c r="P117" i="2"/>
  <c r="Q117" i="2"/>
  <c r="R117" i="2"/>
  <c r="J119" i="2" l="1"/>
  <c r="J126" i="2" s="1"/>
  <c r="R119" i="2"/>
  <c r="R126" i="2" s="1"/>
  <c r="I119" i="2"/>
  <c r="I126" i="2" s="1"/>
  <c r="Q119" i="2"/>
  <c r="Q126" i="2" s="1"/>
  <c r="L119" i="2"/>
  <c r="L126" i="2" s="1"/>
  <c r="K119" i="2"/>
  <c r="K126" i="2" s="1"/>
  <c r="P119" i="2"/>
  <c r="P126" i="2" s="1"/>
  <c r="N119" i="2"/>
  <c r="N126" i="2" s="1"/>
  <c r="H119" i="2"/>
  <c r="H126" i="2" s="1"/>
  <c r="O119" i="2"/>
  <c r="O126" i="2" s="1"/>
  <c r="G119" i="2"/>
  <c r="G126" i="2" s="1"/>
  <c r="F21" i="2"/>
  <c r="F123" i="2" s="1"/>
  <c r="F80" i="2" l="1"/>
  <c r="F124" i="2" s="1"/>
  <c r="F125" i="2" s="1"/>
  <c r="F127" i="2" s="1"/>
  <c r="R31" i="10" l="1"/>
  <c r="R61" i="10" s="1"/>
  <c r="Q31" i="10"/>
  <c r="Q61" i="10" s="1"/>
  <c r="P31" i="10"/>
  <c r="P61" i="10" s="1"/>
  <c r="O31" i="10"/>
  <c r="O61" i="10" s="1"/>
  <c r="N31" i="10"/>
  <c r="N61" i="10" s="1"/>
  <c r="M31" i="10"/>
  <c r="M61" i="10" s="1"/>
  <c r="L31" i="10"/>
  <c r="L61" i="10" s="1"/>
  <c r="K31" i="10"/>
  <c r="K61" i="10" s="1"/>
  <c r="J31" i="10"/>
  <c r="J61" i="10" s="1"/>
  <c r="I31" i="10"/>
  <c r="I61" i="10" s="1"/>
  <c r="H31" i="10"/>
  <c r="H61" i="10" s="1"/>
  <c r="F31" i="10"/>
  <c r="F61" i="10" s="1"/>
  <c r="F109" i="10" s="1"/>
  <c r="O22" i="18"/>
  <c r="N22" i="18"/>
  <c r="M22" i="18"/>
  <c r="M32" i="18" s="1"/>
  <c r="K22" i="18"/>
  <c r="J22" i="18"/>
  <c r="I22" i="18"/>
  <c r="R143" i="9"/>
  <c r="Q143" i="9"/>
  <c r="P143" i="9"/>
  <c r="O143" i="9"/>
  <c r="N143" i="9"/>
  <c r="M143" i="9"/>
  <c r="L143" i="9"/>
  <c r="K143" i="9"/>
  <c r="J143" i="9"/>
  <c r="I143" i="9"/>
  <c r="H143" i="9"/>
  <c r="L17" i="18" l="1"/>
  <c r="P17" i="18" s="1"/>
  <c r="T17" i="18" s="1"/>
  <c r="X17" i="18" s="1"/>
  <c r="AB17" i="18" s="1"/>
  <c r="AF17" i="18" s="1"/>
  <c r="N109" i="10"/>
  <c r="N121" i="10" s="1"/>
  <c r="K109" i="10"/>
  <c r="K121" i="10" s="1"/>
  <c r="L109" i="10"/>
  <c r="L121" i="10" s="1"/>
  <c r="M109" i="10"/>
  <c r="M121" i="10" s="1"/>
  <c r="F121" i="10"/>
  <c r="O109" i="10"/>
  <c r="O121" i="10" s="1"/>
  <c r="H109" i="10"/>
  <c r="H121" i="10" s="1"/>
  <c r="P109" i="10"/>
  <c r="P121" i="10" s="1"/>
  <c r="I109" i="10"/>
  <c r="I121" i="10" s="1"/>
  <c r="Q109" i="10"/>
  <c r="Q121" i="10" s="1"/>
  <c r="J109" i="10"/>
  <c r="J121" i="10" s="1"/>
  <c r="R109" i="10"/>
  <c r="R121" i="10" s="1"/>
  <c r="I32" i="18"/>
  <c r="H83" i="9"/>
  <c r="H139" i="9" s="1"/>
  <c r="J83" i="9"/>
  <c r="J139" i="9" s="1"/>
  <c r="L83" i="9"/>
  <c r="L139" i="9" s="1"/>
  <c r="N83" i="9"/>
  <c r="N139" i="9" s="1"/>
  <c r="P83" i="9"/>
  <c r="P139" i="9" s="1"/>
  <c r="R83" i="9"/>
  <c r="R139" i="9" s="1"/>
  <c r="F139" i="9"/>
  <c r="I83" i="9"/>
  <c r="I139" i="9" s="1"/>
  <c r="K83" i="9"/>
  <c r="K139" i="9" s="1"/>
  <c r="M83" i="9"/>
  <c r="M139" i="9" s="1"/>
  <c r="O83" i="9"/>
  <c r="O139" i="9" s="1"/>
  <c r="Q83" i="9"/>
  <c r="Q139" i="9" s="1"/>
  <c r="P142" i="9" l="1"/>
  <c r="P145" i="9" s="1"/>
  <c r="Q142" i="9"/>
  <c r="Q145" i="9" s="1"/>
  <c r="N142" i="9"/>
  <c r="N145" i="9" s="1"/>
  <c r="O142" i="9"/>
  <c r="O145" i="9" s="1"/>
  <c r="L142" i="9"/>
  <c r="L145" i="9" s="1"/>
  <c r="M142" i="9"/>
  <c r="M145" i="9" s="1"/>
  <c r="J142" i="9"/>
  <c r="J145" i="9" s="1"/>
  <c r="K142" i="9"/>
  <c r="K145" i="9" s="1"/>
  <c r="H142" i="9"/>
  <c r="H145" i="9" s="1"/>
  <c r="I142" i="9"/>
  <c r="I145" i="9" s="1"/>
  <c r="R142" i="9"/>
  <c r="R145" i="9" s="1"/>
  <c r="H80" i="2"/>
  <c r="H124" i="2" s="1"/>
  <c r="I124" i="2"/>
  <c r="J80" i="2"/>
  <c r="J124" i="2" s="1"/>
  <c r="K80" i="2"/>
  <c r="K124" i="2" s="1"/>
  <c r="L80" i="2"/>
  <c r="L124" i="2" s="1"/>
  <c r="M80" i="2"/>
  <c r="M124" i="2" s="1"/>
  <c r="N80" i="2"/>
  <c r="N124" i="2" s="1"/>
  <c r="O80" i="2"/>
  <c r="O124" i="2" s="1"/>
  <c r="P80" i="2"/>
  <c r="P124" i="2" s="1"/>
  <c r="Q80" i="2"/>
  <c r="Q124" i="2" s="1"/>
  <c r="G124" i="2"/>
  <c r="F142" i="9" l="1"/>
  <c r="F145" i="9" s="1"/>
  <c r="O18" i="2"/>
  <c r="P18" i="2"/>
  <c r="Q18" i="2"/>
  <c r="R18" i="2"/>
  <c r="H21" i="2"/>
  <c r="H123" i="2" s="1"/>
  <c r="H125" i="2" s="1"/>
  <c r="H127" i="2" s="1"/>
  <c r="J18" i="2"/>
  <c r="K18" i="2"/>
  <c r="L18" i="2"/>
  <c r="N18" i="2"/>
  <c r="R21" i="2" l="1"/>
  <c r="R123" i="2" s="1"/>
  <c r="R125" i="2" s="1"/>
  <c r="R127" i="2" s="1"/>
  <c r="Q21" i="2"/>
  <c r="Q123" i="2" s="1"/>
  <c r="Q125" i="2" s="1"/>
  <c r="Q127" i="2" s="1"/>
  <c r="L21" i="2"/>
  <c r="L123" i="2" s="1"/>
  <c r="L125" i="2" s="1"/>
  <c r="L127" i="2" s="1"/>
  <c r="O21" i="2"/>
  <c r="O123" i="2" s="1"/>
  <c r="O125" i="2" s="1"/>
  <c r="O127" i="2" s="1"/>
  <c r="K21" i="2"/>
  <c r="K123" i="2" s="1"/>
  <c r="K125" i="2" s="1"/>
  <c r="K127" i="2" s="1"/>
  <c r="N21" i="2"/>
  <c r="N123" i="2" s="1"/>
  <c r="N125" i="2" s="1"/>
  <c r="N127" i="2" s="1"/>
  <c r="J21" i="2"/>
  <c r="J123" i="2" s="1"/>
  <c r="J125" i="2" s="1"/>
  <c r="J127" i="2" s="1"/>
  <c r="M123" i="2"/>
  <c r="M125" i="2" s="1"/>
  <c r="I21" i="2"/>
  <c r="I123" i="2" s="1"/>
  <c r="I125" i="2" s="1"/>
  <c r="I127" i="2" s="1"/>
  <c r="P21" i="2"/>
  <c r="P123" i="2" s="1"/>
  <c r="P125" i="2" s="1"/>
  <c r="P127" i="2" s="1"/>
  <c r="G123" i="2"/>
  <c r="G125" i="2" s="1"/>
  <c r="G127" i="2" s="1"/>
  <c r="M117" i="2" l="1"/>
  <c r="M119" i="2" s="1"/>
  <c r="M126" i="2" s="1"/>
  <c r="M127" i="2" s="1"/>
</calcChain>
</file>

<file path=xl/sharedStrings.xml><?xml version="1.0" encoding="utf-8"?>
<sst xmlns="http://schemas.openxmlformats.org/spreadsheetml/2006/main" count="1301" uniqueCount="445">
  <si>
    <t xml:space="preserve">Firm Sales Obligations </t>
  </si>
  <si>
    <t xml:space="preserve">Yellow fill relates to an application for confidentiality. </t>
  </si>
  <si>
    <t>Title:</t>
  </si>
  <si>
    <t>Name:</t>
  </si>
  <si>
    <t>Telephone:</t>
  </si>
  <si>
    <t>Address:</t>
  </si>
  <si>
    <t>Address 2:</t>
  </si>
  <si>
    <t>City:</t>
  </si>
  <si>
    <t>State:</t>
  </si>
  <si>
    <t>Zip:</t>
  </si>
  <si>
    <t>Application for Confidentiality</t>
  </si>
  <si>
    <t>Name of Resource Planning Coordinator</t>
  </si>
  <si>
    <t>Date Completed:</t>
  </si>
  <si>
    <t>ENERGY BALANCE SUMMARY</t>
  </si>
  <si>
    <t>2021</t>
  </si>
  <si>
    <t>2022</t>
  </si>
  <si>
    <t>E-mail:</t>
  </si>
  <si>
    <t>2023</t>
  </si>
  <si>
    <t>2024</t>
  </si>
  <si>
    <t>State of California</t>
  </si>
  <si>
    <t>California Energy Commission</t>
  </si>
  <si>
    <t>2025</t>
  </si>
  <si>
    <t>2026</t>
  </si>
  <si>
    <t>Data input by User are in dark green font.</t>
  </si>
  <si>
    <t>2027</t>
  </si>
  <si>
    <t>2028</t>
  </si>
  <si>
    <t>2029</t>
  </si>
  <si>
    <t>2030</t>
  </si>
  <si>
    <t xml:space="preserve">     [Customer-side solar: peak hour output]</t>
  </si>
  <si>
    <t>[list resource by plant or unit]</t>
  </si>
  <si>
    <t>[list contracts by name]</t>
  </si>
  <si>
    <t xml:space="preserve">Demand Response / Interruptible Programs on Peak </t>
  </si>
  <si>
    <t>GENERIC ADDITIONS</t>
  </si>
  <si>
    <t>[list resource by name or description]</t>
  </si>
  <si>
    <t>Firm Sales Obligations</t>
  </si>
  <si>
    <t>[list resource by name]</t>
  </si>
  <si>
    <t>CAPACITY BALANCE SUMMARY</t>
  </si>
  <si>
    <t>GHG EMISSIONS OF SHORT TERM PURCHASES</t>
  </si>
  <si>
    <t>NET ENERGY FOR  LOAD CALCULATIONS</t>
  </si>
  <si>
    <t>Units = MW</t>
  </si>
  <si>
    <t>PEAK LOAD CALCULATIONS</t>
  </si>
  <si>
    <t>Energy Balance Table</t>
  </si>
  <si>
    <t>Emissions Table</t>
  </si>
  <si>
    <t>RPS Table</t>
  </si>
  <si>
    <t>11a</t>
  </si>
  <si>
    <t>11b</t>
  </si>
  <si>
    <t>11c</t>
  </si>
  <si>
    <t>11d</t>
  </si>
  <si>
    <t>11e</t>
  </si>
  <si>
    <t>11f</t>
  </si>
  <si>
    <t>11g</t>
  </si>
  <si>
    <t>11h</t>
  </si>
  <si>
    <t>11i</t>
  </si>
  <si>
    <t>13a</t>
  </si>
  <si>
    <t>13b</t>
  </si>
  <si>
    <t>13c</t>
  </si>
  <si>
    <t>13d</t>
  </si>
  <si>
    <t>13e</t>
  </si>
  <si>
    <t>13f</t>
  </si>
  <si>
    <t>13g</t>
  </si>
  <si>
    <t>13h</t>
  </si>
  <si>
    <t>13i</t>
  </si>
  <si>
    <t>14a</t>
  </si>
  <si>
    <t>14b</t>
  </si>
  <si>
    <t>14c</t>
  </si>
  <si>
    <t>14d</t>
  </si>
  <si>
    <t>14e</t>
  </si>
  <si>
    <t>16a</t>
  </si>
  <si>
    <t>16b</t>
  </si>
  <si>
    <t>16c</t>
  </si>
  <si>
    <t>16d</t>
  </si>
  <si>
    <t>16e</t>
  </si>
  <si>
    <t>1i</t>
  </si>
  <si>
    <t>Emissions Intensity Units = mt CO2e/MWh</t>
  </si>
  <si>
    <t>Units = MWh</t>
  </si>
  <si>
    <t>1a</t>
  </si>
  <si>
    <t>1b</t>
  </si>
  <si>
    <t>1c</t>
  </si>
  <si>
    <t>1d</t>
  </si>
  <si>
    <t>1e</t>
  </si>
  <si>
    <t>1f</t>
  </si>
  <si>
    <t>1g</t>
  </si>
  <si>
    <t>1h</t>
  </si>
  <si>
    <t>1j</t>
  </si>
  <si>
    <t>RPS ENERGY REQUIREMENT CALCULATIONS</t>
  </si>
  <si>
    <t>Total peak dependable capacity of generic supply resources (not RPS-eligible)</t>
  </si>
  <si>
    <t>Total peak dependable capacity of generic RPS-eligible resources</t>
  </si>
  <si>
    <t>Total net energy for load (from 7)</t>
  </si>
  <si>
    <t>Emissions Intensity</t>
  </si>
  <si>
    <t xml:space="preserve">Emissions Intensity </t>
  </si>
  <si>
    <t>TOTAL GHG EMISSIONS</t>
  </si>
  <si>
    <t>Forecast Total Peak-Hour 1-in-2 Demand</t>
  </si>
  <si>
    <t>EXISTING AND PLANNED CAPACITY SUPPLY RESOURCES</t>
  </si>
  <si>
    <t>Total energy from generic supply resources (not RPS-eligible)</t>
  </si>
  <si>
    <t>Total energy from generic RPS-eligible resources</t>
  </si>
  <si>
    <t>2a</t>
  </si>
  <si>
    <t>2b</t>
  </si>
  <si>
    <t>2c</t>
  </si>
  <si>
    <t>2d</t>
  </si>
  <si>
    <t>2i</t>
  </si>
  <si>
    <t>2j</t>
  </si>
  <si>
    <t>2k</t>
  </si>
  <si>
    <t>2l</t>
  </si>
  <si>
    <t>Total GHG emissions from generic supply resources (not RPS-eligible)</t>
  </si>
  <si>
    <t>Total GHG emissions from generic RPS-eligible resources</t>
  </si>
  <si>
    <t>Total GHG emissions of existing and planned supply resources (not RPS-eligible) (sum of 1a…1n)</t>
  </si>
  <si>
    <t>Total GHG emissions from existing and planned supply resources (1+2)</t>
  </si>
  <si>
    <t>4a</t>
  </si>
  <si>
    <t>4b</t>
  </si>
  <si>
    <t>4c</t>
  </si>
  <si>
    <t>4d</t>
  </si>
  <si>
    <t>4e</t>
  </si>
  <si>
    <t>5a</t>
  </si>
  <si>
    <t>5b</t>
  </si>
  <si>
    <t>5c</t>
  </si>
  <si>
    <t>5d</t>
  </si>
  <si>
    <t>5e</t>
  </si>
  <si>
    <t>Compliance Period 4</t>
  </si>
  <si>
    <t>Compliance Period 5</t>
  </si>
  <si>
    <t>Compliance Period 6</t>
  </si>
  <si>
    <t xml:space="preserve">     [Light Duty PEV electricity consumption/procurement requirement]</t>
  </si>
  <si>
    <t>EMISSIONS FROM GENERIC ADDITIONS</t>
  </si>
  <si>
    <t>Retail sales to end-use customers</t>
  </si>
  <si>
    <t>Beginning balances</t>
  </si>
  <si>
    <t>Soft target (%)</t>
  </si>
  <si>
    <t>Required procurement for compliance period</t>
  </si>
  <si>
    <t>12a</t>
  </si>
  <si>
    <t>12b</t>
  </si>
  <si>
    <t>12c</t>
  </si>
  <si>
    <t>12d</t>
  </si>
  <si>
    <t>12e</t>
  </si>
  <si>
    <t>12f</t>
  </si>
  <si>
    <t>12g</t>
  </si>
  <si>
    <t>12h</t>
  </si>
  <si>
    <t>12i</t>
  </si>
  <si>
    <t>13j</t>
  </si>
  <si>
    <t>13k</t>
  </si>
  <si>
    <t>13l</t>
  </si>
  <si>
    <t>15a</t>
  </si>
  <si>
    <t>15b</t>
  </si>
  <si>
    <t>15c</t>
  </si>
  <si>
    <t>15d</t>
  </si>
  <si>
    <t>15e</t>
  </si>
  <si>
    <t>Description of Worksheet Tabs</t>
  </si>
  <si>
    <t xml:space="preserve">Administrative Information </t>
  </si>
  <si>
    <t>Name of Publicly Owned Utility ("POU")</t>
  </si>
  <si>
    <t>12j</t>
  </si>
  <si>
    <t>12k</t>
  </si>
  <si>
    <t>12l</t>
  </si>
  <si>
    <t>Total Peak Procurement Requirement (7+8+9)</t>
  </si>
  <si>
    <t>Total peak dependable capacity of existing and planned supply resources (not RPS-eligible) (sum of 11a…11n)</t>
  </si>
  <si>
    <t>Total peak dependable capacity of existing and planned supply resources (11+12)</t>
  </si>
  <si>
    <t>Total peak dependable capacity of generic supply resources (14+15)</t>
  </si>
  <si>
    <t>Total peak dependable capacity of generic supply resources (from line 16)</t>
  </si>
  <si>
    <t>Total peak dependable capacity of existing and planned supply resources (from line 13)</t>
  </si>
  <si>
    <t>Total energy from existing and planned supply resources (not RPS-eligible) (sum of 12a…12n)</t>
  </si>
  <si>
    <t>Total energy from generic supply resources (15+16)</t>
  </si>
  <si>
    <t>Total GHG emissions from generic supply resources (4+5)</t>
  </si>
  <si>
    <t>Total peak procurement requirement (from line 10)</t>
  </si>
  <si>
    <t>CRAT</t>
  </si>
  <si>
    <t>Name of Scenario</t>
  </si>
  <si>
    <t>Date Updated:</t>
  </si>
  <si>
    <t>GHG EMISSIONS IMPACT OF TRANSPORTATION ELECTRIFICATION</t>
  </si>
  <si>
    <r>
      <rPr>
        <b/>
        <sz val="12"/>
        <color indexed="8"/>
        <rFont val="Arial"/>
        <family val="2"/>
      </rPr>
      <t>CRAT:</t>
    </r>
    <r>
      <rPr>
        <sz val="12"/>
        <color indexed="8"/>
        <rFont val="Arial"/>
        <family val="2"/>
      </rPr>
      <t xml:space="preserve">  Capacity Resource Accounting Table (CRAT): Annual peak capacity demand in each year and the contribution of each energy resource (capacity) in the POU’s portfolio to meet that demand.
</t>
    </r>
  </si>
  <si>
    <t xml:space="preserve">   GHG Emissions Accounting Table </t>
  </si>
  <si>
    <t xml:space="preserve">   Energy Balance Table </t>
  </si>
  <si>
    <t xml:space="preserve">   Capacity Resource Accounting Table </t>
  </si>
  <si>
    <t>Form CEC 113 (May 2017)</t>
  </si>
  <si>
    <t>Form CEC 109 (May 2017)</t>
  </si>
  <si>
    <t>Form CEC 110 (May 2017)</t>
  </si>
  <si>
    <t>Form CEC 111 (May 2017)</t>
  </si>
  <si>
    <t>Form CEC 112 (May 2017)</t>
  </si>
  <si>
    <t xml:space="preserve">   RPS Procurement Table </t>
  </si>
  <si>
    <t>11j</t>
  </si>
  <si>
    <t>11k</t>
  </si>
  <si>
    <t>11l</t>
  </si>
  <si>
    <t>11m</t>
  </si>
  <si>
    <t>11n</t>
  </si>
  <si>
    <t>12m</t>
  </si>
  <si>
    <t>12n</t>
  </si>
  <si>
    <t>12o</t>
  </si>
  <si>
    <t>12p</t>
  </si>
  <si>
    <t>12q</t>
  </si>
  <si>
    <t>12r</t>
  </si>
  <si>
    <t>14f</t>
  </si>
  <si>
    <t>14g</t>
  </si>
  <si>
    <t>14h</t>
  </si>
  <si>
    <t>14i</t>
  </si>
  <si>
    <t>14j</t>
  </si>
  <si>
    <t>14k</t>
  </si>
  <si>
    <t>14l</t>
  </si>
  <si>
    <t>14m</t>
  </si>
  <si>
    <t>14n</t>
  </si>
  <si>
    <t>15f</t>
  </si>
  <si>
    <t>15g</t>
  </si>
  <si>
    <t>15h</t>
  </si>
  <si>
    <t>15i</t>
  </si>
  <si>
    <t>15j</t>
  </si>
  <si>
    <t>15k</t>
  </si>
  <si>
    <t>15l</t>
  </si>
  <si>
    <t>15m</t>
  </si>
  <si>
    <t>15n</t>
  </si>
  <si>
    <t>13m</t>
  </si>
  <si>
    <t>13n</t>
  </si>
  <si>
    <t>Total energy from existing and planned supply resources (12+13)</t>
  </si>
  <si>
    <t>16f</t>
  </si>
  <si>
    <t>16g</t>
  </si>
  <si>
    <t>16h</t>
  </si>
  <si>
    <t>16i</t>
  </si>
  <si>
    <t>16j</t>
  </si>
  <si>
    <t>16k</t>
  </si>
  <si>
    <t>16l</t>
  </si>
  <si>
    <t>16m</t>
  </si>
  <si>
    <t>16n</t>
  </si>
  <si>
    <t>1k</t>
  </si>
  <si>
    <t>1l</t>
  </si>
  <si>
    <t>1m</t>
  </si>
  <si>
    <t>1n</t>
  </si>
  <si>
    <t>2e</t>
  </si>
  <si>
    <t>2f</t>
  </si>
  <si>
    <t>2g</t>
  </si>
  <si>
    <t>2h</t>
  </si>
  <si>
    <t>2m</t>
  </si>
  <si>
    <t>2n</t>
  </si>
  <si>
    <t>4f</t>
  </si>
  <si>
    <t>4g</t>
  </si>
  <si>
    <t>4h</t>
  </si>
  <si>
    <t>4i</t>
  </si>
  <si>
    <t>4j</t>
  </si>
  <si>
    <t>4k</t>
  </si>
  <si>
    <t>4l</t>
  </si>
  <si>
    <t>4m</t>
  </si>
  <si>
    <t>4n</t>
  </si>
  <si>
    <t>5f</t>
  </si>
  <si>
    <t>5g</t>
  </si>
  <si>
    <t>5h</t>
  </si>
  <si>
    <t>5i</t>
  </si>
  <si>
    <t>5j</t>
  </si>
  <si>
    <t>5k</t>
  </si>
  <si>
    <t>5l</t>
  </si>
  <si>
    <t>5m</t>
  </si>
  <si>
    <t>5n</t>
  </si>
  <si>
    <r>
      <t>Admin Info:</t>
    </r>
    <r>
      <rPr>
        <sz val="12"/>
        <color indexed="8"/>
        <rFont val="Arial"/>
        <family val="2"/>
      </rPr>
      <t xml:space="preserve">  A listing of contact information of the tables' preparer with information for any back-up personnel. 
</t>
    </r>
  </si>
  <si>
    <r>
      <t xml:space="preserve">EBT: </t>
    </r>
    <r>
      <rPr>
        <sz val="12"/>
        <color indexed="8"/>
        <rFont val="Arial"/>
        <family val="2"/>
      </rPr>
      <t>Energy Balance Table</t>
    </r>
    <r>
      <rPr>
        <b/>
        <sz val="12"/>
        <color indexed="8"/>
        <rFont val="Arial"/>
        <family val="2"/>
      </rPr>
      <t xml:space="preserve"> </t>
    </r>
    <r>
      <rPr>
        <sz val="12"/>
        <color indexed="8"/>
        <rFont val="Arial"/>
        <family val="2"/>
      </rPr>
      <t>(EBT):</t>
    </r>
    <r>
      <rPr>
        <b/>
        <sz val="12"/>
        <color indexed="8"/>
        <rFont val="Arial"/>
        <family val="2"/>
      </rPr>
      <t xml:space="preserve"> </t>
    </r>
    <r>
      <rPr>
        <sz val="12"/>
        <color indexed="8"/>
        <rFont val="Arial"/>
        <family val="2"/>
      </rPr>
      <t>Annual total energy demand and annual estimates for energy supply from various resources.</t>
    </r>
    <r>
      <rPr>
        <b/>
        <sz val="12"/>
        <color indexed="8"/>
        <rFont val="Arial"/>
        <family val="2"/>
      </rPr>
      <t xml:space="preserve">
</t>
    </r>
  </si>
  <si>
    <r>
      <rPr>
        <b/>
        <sz val="12"/>
        <color indexed="8"/>
        <rFont val="Arial"/>
        <family val="2"/>
      </rPr>
      <t>RPT:</t>
    </r>
    <r>
      <rPr>
        <sz val="12"/>
        <color indexed="8"/>
        <rFont val="Arial"/>
        <family val="2"/>
      </rPr>
      <t xml:space="preserve"> Resource Procurement Table (RPT): A detailed summary of a POU resource plan to meet the RPS requirements. 
</t>
    </r>
  </si>
  <si>
    <t>Standardized Reporting Tables for Public Owned Utility IRP Filing</t>
  </si>
  <si>
    <t>Back-up / Additional Contact Persons for Questions about these Tables (Optional):</t>
  </si>
  <si>
    <t>Persons who prepared Tables</t>
  </si>
  <si>
    <t xml:space="preserve">     [Peak load reduction due to thermal energy storage]</t>
  </si>
  <si>
    <r>
      <rPr>
        <b/>
        <sz val="12"/>
        <rFont val="Calibri"/>
        <family val="2"/>
        <scheme val="minor"/>
      </rPr>
      <t>Current capacity surplus</t>
    </r>
    <r>
      <rPr>
        <b/>
        <sz val="12"/>
        <color rgb="FFFF0000"/>
        <rFont val="Calibri"/>
        <family val="2"/>
        <scheme val="minor"/>
      </rPr>
      <t xml:space="preserve"> (shortfall) </t>
    </r>
    <r>
      <rPr>
        <b/>
        <sz val="12"/>
        <rFont val="Calibri"/>
        <family val="2"/>
        <scheme val="minor"/>
      </rPr>
      <t>(18-17)</t>
    </r>
  </si>
  <si>
    <t xml:space="preserve">     [Light Duty PEV consumption in peak hour]</t>
  </si>
  <si>
    <r>
      <rPr>
        <b/>
        <sz val="12"/>
        <color indexed="8"/>
        <rFont val="Arial"/>
        <family val="2"/>
      </rPr>
      <t>GEAT:</t>
    </r>
    <r>
      <rPr>
        <sz val="12"/>
        <color indexed="8"/>
        <rFont val="Arial"/>
        <family val="2"/>
      </rPr>
      <t xml:space="preserve">  GHG Emissions Accounting Table (GEAT): Annual GHG emissions associated with each resource in the POU’s portfolio to demonstrate compliance with the GHG emissions reduction targets established by CARB.
</t>
    </r>
  </si>
  <si>
    <t>GHG emissions reduction due to gasoline vehicle displacement by LD PEVs</t>
  </si>
  <si>
    <t>GHG emissions increase due to LD PEV electricity loads</t>
  </si>
  <si>
    <t>Utility-Owned Generation and Storage (not RPS-eligible):</t>
  </si>
  <si>
    <t>Long-Term Contracts (not RPS-eligible):</t>
  </si>
  <si>
    <t>Utility-Owned Generation (not RPS-eligible):</t>
  </si>
  <si>
    <t>Utility-Owned Generation Resources (not RPS-eligible):</t>
  </si>
  <si>
    <t>EXISTING AND PLANNED GENERATION RESOURCES</t>
  </si>
  <si>
    <t>Utility-Owned RPS-eligible  Generation Resources:</t>
  </si>
  <si>
    <t>Utility-Owned RPS-eligible Resources:</t>
  </si>
  <si>
    <t>Long-Term Contracts (RPS-eligible):</t>
  </si>
  <si>
    <t>NON-RPS ELIGIBLE RESOURCES:</t>
  </si>
  <si>
    <t>RPS-ELIGIBLE RESOURCES:</t>
  </si>
  <si>
    <t>ENERGY FROM SHORT-TERM PURCHASES</t>
  </si>
  <si>
    <t>Short term and spot market purchases:</t>
  </si>
  <si>
    <t>GHG EMISSIONS FROM EXISTING AND PLANNED  SUPPLY RESOURCES</t>
  </si>
  <si>
    <t>Yearly Emissions Total Units = Mmt CO2e</t>
  </si>
  <si>
    <t>Planned capacity surplus/shortfall (shortfalls assumed to be met with short-term capacity purchases) (19+20)</t>
  </si>
  <si>
    <t>6A</t>
  </si>
  <si>
    <t>Net purchases of Category 3 RECs</t>
  </si>
  <si>
    <t>Net purchases of  Category 0, 1 and 2 RECs</t>
  </si>
  <si>
    <t>RPS-eligible energy procured (copied from EBT)</t>
  </si>
  <si>
    <t xml:space="preserve">   Amount of energy applied to procurement obligation</t>
  </si>
  <si>
    <t>7A</t>
  </si>
  <si>
    <t>Undelivered RPS energy</t>
  </si>
  <si>
    <t>13z</t>
  </si>
  <si>
    <t>19a</t>
  </si>
  <si>
    <t>Total delivered energy (19-19a+20)</t>
  </si>
  <si>
    <t>Surplus/Shortfall (21-22)</t>
  </si>
  <si>
    <t>Emissions intensity (portfolio gas/short-term and spot market purchases)</t>
  </si>
  <si>
    <t>8a</t>
  </si>
  <si>
    <t>8b</t>
  </si>
  <si>
    <t>8c</t>
  </si>
  <si>
    <t>8d</t>
  </si>
  <si>
    <t>PORTFOLIO GHG EMISSIONS</t>
  </si>
  <si>
    <t>Firm Sales Obligations (MWh from EBT)</t>
  </si>
  <si>
    <t>8e</t>
  </si>
  <si>
    <t>Emissions adjustment (8Cx8D)</t>
  </si>
  <si>
    <t>8f</t>
  </si>
  <si>
    <t>17z</t>
  </si>
  <si>
    <r>
      <t xml:space="preserve">Total energy from supply resources </t>
    </r>
    <r>
      <rPr>
        <b/>
        <sz val="12"/>
        <color rgb="FFFF0000"/>
        <rFont val="Calibri"/>
        <family val="2"/>
        <scheme val="minor"/>
      </rPr>
      <t>(14+17+17z)</t>
    </r>
  </si>
  <si>
    <t>EMISSIONS ADJUSTMENTS</t>
  </si>
  <si>
    <t>Total energy for emissions adjustment (8a+8b)</t>
  </si>
  <si>
    <t>Total generation plus RECs (all Categories) applied to procurement requirement (6A + 7A + 11)</t>
  </si>
  <si>
    <t>Undelivered RPS energy (from 13z)</t>
  </si>
  <si>
    <t>Total energy from RPS-eligible short-term contracts</t>
  </si>
  <si>
    <t>Total GHG emissions to meet net energy for load (3+6+7)</t>
  </si>
  <si>
    <t xml:space="preserve">     [Other transportation electricity consumption/procurement requirement]</t>
  </si>
  <si>
    <t xml:space="preserve">     [Other electrification/fuel substitution; consumption/procurement requirement]</t>
  </si>
  <si>
    <t>GHG emissions reduction due to fuel displacement - other transportation electrification</t>
  </si>
  <si>
    <t>GHG emissions increase due to increased electricity loads - other transportation electrification</t>
  </si>
  <si>
    <t>Undelivered RPS energy (MWh from EBT)</t>
  </si>
  <si>
    <t>Standardized Reporting Tables 
for Publicly Owned Utility IRP Filing
California Energy Commission
Energy Assessment Division</t>
  </si>
  <si>
    <t>Fuel type</t>
  </si>
  <si>
    <t>UOG-NON-RPS</t>
  </si>
  <si>
    <t>Natural Gas</t>
  </si>
  <si>
    <t>Pump Storage</t>
  </si>
  <si>
    <t>Coal</t>
  </si>
  <si>
    <t>Large Hydroelectric</t>
  </si>
  <si>
    <t>Nuclear</t>
  </si>
  <si>
    <t>Biofuels</t>
  </si>
  <si>
    <t>Storage</t>
  </si>
  <si>
    <t>Battery Storage</t>
  </si>
  <si>
    <t>LT contracts-NON-RPS</t>
  </si>
  <si>
    <t>Unspecified/System Power</t>
  </si>
  <si>
    <t>UOG RPS</t>
  </si>
  <si>
    <t>Small Hydroelectric</t>
  </si>
  <si>
    <t>Solar PV</t>
  </si>
  <si>
    <t>Solar Thermal</t>
  </si>
  <si>
    <t>Geothermal</t>
  </si>
  <si>
    <t>Wind</t>
  </si>
  <si>
    <t>LT contracts RPS</t>
  </si>
  <si>
    <t>Generic-NON-RPS</t>
  </si>
  <si>
    <t>Generic RPS</t>
  </si>
  <si>
    <t>13o</t>
  </si>
  <si>
    <t>13q</t>
  </si>
  <si>
    <t>13p</t>
  </si>
  <si>
    <t>13r</t>
  </si>
  <si>
    <t>13s</t>
  </si>
  <si>
    <t>13t</t>
  </si>
  <si>
    <t>12s</t>
  </si>
  <si>
    <t>2o</t>
  </si>
  <si>
    <t>2p</t>
  </si>
  <si>
    <t>sq</t>
  </si>
  <si>
    <t>2t</t>
  </si>
  <si>
    <t>2r</t>
  </si>
  <si>
    <t>2s</t>
  </si>
  <si>
    <t>Total GHG emissions from RPS-eligible resources (sum of 2a…2t)</t>
  </si>
  <si>
    <t>For fuel type, choose from list or enter value</t>
  </si>
  <si>
    <t>Total peak dependable capacity of existing and planned RPS-eligible resources (sum of 12a…12t)</t>
  </si>
  <si>
    <t>Adjusted Portfolio emissions (8-8e)</t>
  </si>
  <si>
    <t>Category 0, 1 and 2 Resources (bundled with RECs)</t>
  </si>
  <si>
    <t>Category 3 Resources (unbundled RECs)</t>
  </si>
  <si>
    <t>Over/under procurement for compliance period (13 - 4)</t>
  </si>
  <si>
    <t>Excess balance at beginning/end of compliance period</t>
  </si>
  <si>
    <t>Excess balance and REC purchases applied to procurement obligation</t>
  </si>
  <si>
    <t>Net change in REC balance</t>
  </si>
  <si>
    <t>Net energy for load (accounting for AAEE impacts)</t>
  </si>
  <si>
    <t>Retail sales to end-use customers (accounting for AAEE impacts)</t>
  </si>
  <si>
    <t>Net energy for load</t>
  </si>
  <si>
    <t>Total net energy for load (accounting for AAEE impacts) (5+6)</t>
  </si>
  <si>
    <t>Annual Retail sales to end-use customers (accounting for AAEE impacts) (From EBT)</t>
  </si>
  <si>
    <t>Green pricing program Exclusion, (may include other exclusions like self generation exclusion)</t>
  </si>
  <si>
    <t>Net change in balance/carryover (RECs and RPS-eligible energy) (6+7-6A-7A)</t>
  </si>
  <si>
    <t xml:space="preserve">  Excess balance and REC purchases applied to procurement obligation</t>
  </si>
  <si>
    <t>18a</t>
  </si>
  <si>
    <t>Net Short term and spot market purchases  (18 - 18a)</t>
  </si>
  <si>
    <t>Net spot market/short-term purchases:</t>
  </si>
  <si>
    <t>Short term and spot market sales (only report sales of energy from resources already included in the EBT):</t>
  </si>
  <si>
    <t>Magnolia</t>
  </si>
  <si>
    <t>IPP</t>
  </si>
  <si>
    <t>Palo Verde</t>
  </si>
  <si>
    <t>Tieton</t>
  </si>
  <si>
    <t>Pebble Springs</t>
  </si>
  <si>
    <t>IPP - Coal</t>
  </si>
  <si>
    <t>Emissions are in metric tons CO2e</t>
  </si>
  <si>
    <t>Footnotes:</t>
  </si>
  <si>
    <t>2031</t>
  </si>
  <si>
    <t>2032</t>
  </si>
  <si>
    <t>2033</t>
  </si>
  <si>
    <t>2034</t>
  </si>
  <si>
    <t>2035</t>
  </si>
  <si>
    <t>2036</t>
  </si>
  <si>
    <t>2037</t>
  </si>
  <si>
    <t>2038</t>
  </si>
  <si>
    <t>2039</t>
  </si>
  <si>
    <t>2040</t>
  </si>
  <si>
    <t>2041</t>
  </si>
  <si>
    <t>2042</t>
  </si>
  <si>
    <t>2043</t>
  </si>
  <si>
    <t>2044</t>
  </si>
  <si>
    <t>2045</t>
  </si>
  <si>
    <t xml:space="preserve">     [Customer-side solar: nameplate capacity]*</t>
  </si>
  <si>
    <t>Hydrogen</t>
  </si>
  <si>
    <t>Hoover Dam</t>
  </si>
  <si>
    <t>Solar PV + Storage</t>
  </si>
  <si>
    <t>Other loads*</t>
  </si>
  <si>
    <t>*Other loads include transmission losses, distribution losses and storage losses.</t>
  </si>
  <si>
    <t xml:space="preserve">     [Customer-side solar generation]**</t>
  </si>
  <si>
    <t>**Incremental customer-side solar generation to what was embedded in residential/commercial load forecasts.</t>
  </si>
  <si>
    <t>IPP - NG</t>
  </si>
  <si>
    <t>13u</t>
  </si>
  <si>
    <t>13v</t>
  </si>
  <si>
    <t>Compliance Period 7</t>
  </si>
  <si>
    <t>Start of 2021</t>
  </si>
  <si>
    <t>Compliance Period 8</t>
  </si>
  <si>
    <t>Compliance Period 9</t>
  </si>
  <si>
    <t>Compliance Period 10</t>
  </si>
  <si>
    <t>Compliance Period 11</t>
  </si>
  <si>
    <t>*** Units listed twice because they are PCC0 resources which only have a portion of their generation that is RPS eligible.</t>
  </si>
  <si>
    <t>****Adjusted Ameresco RPS/REC amount due to it being a PCC0 contract.</t>
  </si>
  <si>
    <t>Total energy from RPS-eligible resources (sum of 13a…13v)</t>
  </si>
  <si>
    <t>Grayson Unit 9</t>
  </si>
  <si>
    <t>Internal Combustion Units</t>
  </si>
  <si>
    <t>Scholls Canyon</t>
  </si>
  <si>
    <t>Eland Solar</t>
  </si>
  <si>
    <t>GWP City Solar</t>
  </si>
  <si>
    <t>Whitegrass</t>
  </si>
  <si>
    <t>Starpeak</t>
  </si>
  <si>
    <t>NM Wind</t>
  </si>
  <si>
    <t>California Solar</t>
  </si>
  <si>
    <t>PNW Wind</t>
  </si>
  <si>
    <t>Long-Duration Storage</t>
  </si>
  <si>
    <t>Four-hr Storage</t>
  </si>
  <si>
    <t>Eight-hr Storage</t>
  </si>
  <si>
    <t>Hydrogen Generation</t>
  </si>
  <si>
    <t>Landfill Gas</t>
  </si>
  <si>
    <t>Included in line 3</t>
  </si>
  <si>
    <t>11o</t>
  </si>
  <si>
    <t>*Customer Solar listed in incremental to what was embedded in baseload forecast on line 1.</t>
  </si>
  <si>
    <t>Additional Achievable Energy Efficiency Savings on Peak **</t>
  </si>
  <si>
    <t xml:space="preserve">** Includes customer side energy storage </t>
  </si>
  <si>
    <t>MCSG/Skylar (not RPS eligible)</t>
  </si>
  <si>
    <t>MCSG/Skylar (RPS eligible)</t>
  </si>
  <si>
    <t>Scenario Name: Carbon Free by 2035 with Local Resource Focus</t>
  </si>
  <si>
    <t>Planning Reserve Margin</t>
  </si>
  <si>
    <t xml:space="preserve">Peak Demand (accounting for demand response and AAEE) (1-5-6) </t>
  </si>
  <si>
    <t>BESS - 75 MW Nameplate</t>
  </si>
  <si>
    <t>Total net energy inclusive of customer side solar (7 - 8)</t>
  </si>
  <si>
    <t>City of Glendale Water and Power</t>
  </si>
  <si>
    <t>Ralph Sakr</t>
  </si>
  <si>
    <t>Power Systems Analyst</t>
  </si>
  <si>
    <t>rsakr@glendaleca.gov</t>
  </si>
  <si>
    <t>141 N. Glendale Ave. Ste. 450</t>
  </si>
  <si>
    <t>Glendale</t>
  </si>
  <si>
    <t>California</t>
  </si>
  <si>
    <t>Lily Cardenas</t>
  </si>
  <si>
    <t>Power Planning Manager</t>
  </si>
  <si>
    <t>icardenas@glendaleca.gov</t>
  </si>
  <si>
    <t xml:space="preserve">Glendale </t>
  </si>
  <si>
    <t>Scenario 4 -  Carbon Free by 2035 with Local Resource Focus</t>
  </si>
  <si>
    <t>Chie Valdez - Integrated Resources Planning Administrator</t>
  </si>
  <si>
    <t>(818) 551-4685</t>
  </si>
  <si>
    <t>(818) 551-4690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</si>
</sst>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1">
    <numFmt numFmtId="5" formatCode="&quot;$&quot;#,##0_);\(&quot;$&quot;#,##0\)"/>
    <numFmt numFmtId="6" formatCode="&quot;$&quot;#,##0_);[Red]\(&quot;$&quot;#,##0\)"/>
    <numFmt numFmtId="7" formatCode="&quot;$&quot;#,##0.00_);\(&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409]mmm\-yy;@"/>
    <numFmt numFmtId="165" formatCode="#,##0.000_);[Red]\(#,##0.000\)"/>
    <numFmt numFmtId="166" formatCode="0.0"/>
    <numFmt numFmtId="167" formatCode="_(* #,##0_);_(* \(#,##0\);_(* &quot;-&quot;??_);_(@_)"/>
    <numFmt numFmtId="168" formatCode="_-* #,##0_-;\-* #,##0_-;_-* &quot;-&quot;_-;_-@_-"/>
    <numFmt numFmtId="169" formatCode="_-* #,##0.00_-;\-* #,##0.00_-;_-* &quot;-&quot;??_-;_-@_-"/>
    <numFmt numFmtId="170" formatCode="0.000000"/>
    <numFmt numFmtId="171" formatCode="#,##0;\(#,##0\)"/>
    <numFmt numFmtId="172" formatCode="&quot;$&quot;#,##0.0;[Red]\-&quot;$&quot;#,##0.0"/>
    <numFmt numFmtId="173" formatCode="_(* #,##0_);_(* \(#,##0\);_(* &quot;0.0&quot;_);_(@_)"/>
    <numFmt numFmtId="174" formatCode="m\-d\-yy"/>
    <numFmt numFmtId="175" formatCode="#,##0;\-#,##0;&quot;-&quot;"/>
    <numFmt numFmtId="176" formatCode="#,##0.000\¢;\(#,##0.000\¢\)"/>
    <numFmt numFmtId="177" formatCode="&quot;$&quot;#,\);\(&quot;$&quot;#,##0\)"/>
    <numFmt numFmtId="178" formatCode="0.000_)"/>
    <numFmt numFmtId="179" formatCode="#,##0.00;[Red]\(#,##0.00\)"/>
    <numFmt numFmtId="180" formatCode="#,##0_);[Red]\(#,##0\);&quot;-&quot;_);@_)"/>
    <numFmt numFmtId="181" formatCode="_(* #,##0.00_);_(* \(#,##0.00\);_(* \-??_);_(@_)"/>
    <numFmt numFmtId="182" formatCode="00000"/>
    <numFmt numFmtId="183" formatCode="&quot;$&quot;#,##0_);[Red]\(&quot;$&quot;#,##0\);&quot;-&quot;_);@_)"/>
    <numFmt numFmtId="184" formatCode="&quot;$&quot;#,##0\ ;\(&quot;$&quot;#,##0\)"/>
    <numFmt numFmtId="185" formatCode="#,##0.0"/>
    <numFmt numFmtId="186" formatCode="#,##0.00;[Red]#,##0.00"/>
    <numFmt numFmtId="187" formatCode="_([$€-2]* #,##0.00_);_([$€-2]* \(#,##0.00\);_([$€-2]* &quot;-&quot;??_)"/>
    <numFmt numFmtId="188" formatCode="_-* #,##0.0_-;\-* #,##0.0_-;_-* &quot;-&quot;??_-;_-@_-"/>
    <numFmt numFmtId="189" formatCode="yyyy"/>
    <numFmt numFmtId="190" formatCode="#,##0.00&quot; $&quot;;\-#,##0.00&quot; $&quot;"/>
    <numFmt numFmtId="191" formatCode="General_)"/>
    <numFmt numFmtId="192" formatCode="[Red][&gt;8760]General;[Black][&lt;=8760]General"/>
    <numFmt numFmtId="193" formatCode="[Red][=1]General;[Black][&lt;&gt;1]General"/>
    <numFmt numFmtId="194" formatCode="_(&quot;N$&quot;* #,##0_);_(&quot;N$&quot;* \(#,##0\);_(&quot;N$&quot;* &quot;-&quot;_);_(@_)"/>
    <numFmt numFmtId="195" formatCode="_(&quot;N$&quot;* #,##0.00_);_(&quot;N$&quot;* \(#,##0.00\);_(&quot;N$&quot;* &quot;-&quot;??_);_(@_)"/>
    <numFmt numFmtId="196" formatCode="#,##0.0000\ ;[Red]\(#,##0.0000\)"/>
    <numFmt numFmtId="197" formatCode="0.00_)"/>
    <numFmt numFmtId="198" formatCode="[$-409]mmmm\-yy;@"/>
    <numFmt numFmtId="199" formatCode="0.0%"/>
    <numFmt numFmtId="200" formatCode="&quot;$&quot;#,##0"/>
    <numFmt numFmtId="201" formatCode="[&lt;0]&quot;&quot;;[Black][&gt;0]\(00.0%\);General"/>
    <numFmt numFmtId="202" formatCode="0000"/>
    <numFmt numFmtId="203" formatCode="0.0000"/>
    <numFmt numFmtId="204" formatCode="_-&quot;£&quot;* #,##0_-;\-&quot;£&quot;* #,##0_-;_-&quot;£&quot;* &quot;-&quot;_-;_-@_-"/>
    <numFmt numFmtId="205" formatCode="_-&quot;£&quot;* #,##0.00_-;\-&quot;£&quot;* #,##0.00_-;_-&quot;£&quot;* &quot;-&quot;??_-;_-@_-"/>
    <numFmt numFmtId="206" formatCode="&quot;$&quot;#,##0.00"/>
    <numFmt numFmtId="207" formatCode="m/d"/>
  </numFmts>
  <fonts count="196">
    <font>
      <sz val="12"/>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name val="Times New Roman"/>
      <family val="1"/>
    </font>
    <font>
      <sz val="8"/>
      <name val="Times New Roman"/>
      <family val="1"/>
    </font>
    <font>
      <b/>
      <sz val="12"/>
      <name val="Times New Roman"/>
      <family val="1"/>
    </font>
    <font>
      <sz val="12"/>
      <color rgb="FF008000"/>
      <name val="Times New Roman"/>
      <family val="1"/>
    </font>
    <font>
      <sz val="10"/>
      <name val="Arial"/>
      <family val="2"/>
    </font>
    <font>
      <u/>
      <sz val="10"/>
      <color indexed="12"/>
      <name val="Arial"/>
      <family val="2"/>
    </font>
    <font>
      <sz val="10"/>
      <name val="Times New Roman"/>
      <family val="1"/>
    </font>
    <font>
      <b/>
      <sz val="10"/>
      <name val="Times New Roman"/>
      <family val="1"/>
    </font>
    <font>
      <sz val="12"/>
      <name val="Calibri"/>
      <family val="2"/>
      <scheme val="minor"/>
    </font>
    <font>
      <b/>
      <sz val="12"/>
      <name val="Calibri"/>
      <family val="2"/>
      <scheme val="minor"/>
    </font>
    <font>
      <b/>
      <u/>
      <sz val="12"/>
      <name val="Calibri"/>
      <family val="2"/>
      <scheme val="minor"/>
    </font>
    <font>
      <b/>
      <sz val="12"/>
      <color indexed="10"/>
      <name val="Calibri"/>
      <family val="2"/>
      <scheme val="minor"/>
    </font>
    <font>
      <sz val="12"/>
      <color rgb="FF008000"/>
      <name val="Calibri"/>
      <family val="2"/>
      <scheme val="minor"/>
    </font>
    <font>
      <sz val="12"/>
      <color rgb="FF00B050"/>
      <name val="Calibri"/>
      <family val="2"/>
      <scheme val="minor"/>
    </font>
    <font>
      <b/>
      <sz val="12"/>
      <color rgb="FF00B050"/>
      <name val="Calibri"/>
      <family val="2"/>
      <scheme val="minor"/>
    </font>
    <font>
      <sz val="10"/>
      <name val="Calibri"/>
      <family val="2"/>
      <scheme val="minor"/>
    </font>
    <font>
      <b/>
      <sz val="10"/>
      <name val="Calibri"/>
      <family val="2"/>
      <scheme val="minor"/>
    </font>
    <font>
      <u/>
      <sz val="10"/>
      <color indexed="12"/>
      <name val="Calibri"/>
      <family val="2"/>
      <scheme val="minor"/>
    </font>
    <font>
      <b/>
      <sz val="12"/>
      <color rgb="FFFF0000"/>
      <name val="Calibri"/>
      <family val="2"/>
      <scheme val="minor"/>
    </font>
    <font>
      <b/>
      <sz val="14"/>
      <name val="Arial"/>
      <family val="2"/>
    </font>
    <font>
      <b/>
      <sz val="10"/>
      <name val="Arial"/>
      <family val="2"/>
    </font>
    <font>
      <b/>
      <sz val="10"/>
      <color theme="0"/>
      <name val="Arial"/>
      <family val="2"/>
    </font>
    <font>
      <sz val="11"/>
      <color rgb="FF9C0006"/>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b/>
      <sz val="16"/>
      <color theme="1"/>
      <name val="Arial"/>
      <family val="2"/>
    </font>
    <font>
      <sz val="12"/>
      <color theme="1"/>
      <name val="Arial"/>
      <family val="2"/>
    </font>
    <font>
      <b/>
      <sz val="12"/>
      <color theme="1"/>
      <name val="Arial"/>
      <family val="2"/>
    </font>
    <font>
      <sz val="12"/>
      <color rgb="FF000000"/>
      <name val="Arial"/>
      <family val="2"/>
    </font>
    <font>
      <b/>
      <sz val="12"/>
      <color rgb="FF000000"/>
      <name val="Arial"/>
      <family val="2"/>
    </font>
    <font>
      <b/>
      <sz val="12"/>
      <color indexed="8"/>
      <name val="Arial"/>
      <family val="2"/>
    </font>
    <font>
      <sz val="12"/>
      <color indexed="8"/>
      <name val="Arial"/>
      <family val="2"/>
    </font>
    <font>
      <b/>
      <sz val="12"/>
      <name val="Arial"/>
      <family val="2"/>
    </font>
    <font>
      <sz val="12"/>
      <name val="Arial"/>
      <family val="2"/>
    </font>
    <font>
      <sz val="10"/>
      <color indexed="11"/>
      <name val="Arial"/>
      <family val="2"/>
    </font>
    <font>
      <i/>
      <sz val="10"/>
      <color indexed="12"/>
      <name val="Arial"/>
      <family val="2"/>
    </font>
    <font>
      <i/>
      <sz val="10"/>
      <color indexed="10"/>
      <name val="Arial"/>
      <family val="2"/>
    </font>
    <font>
      <u/>
      <sz val="8.4"/>
      <color indexed="12"/>
      <name val="Arial"/>
      <family val="2"/>
    </font>
    <font>
      <sz val="10"/>
      <color indexed="8"/>
      <name val="Arial"/>
      <family val="2"/>
    </font>
    <font>
      <sz val="10"/>
      <name val="楲污麬ឬ⠭"/>
    </font>
    <font>
      <b/>
      <sz val="10"/>
      <name val="Arial Narrow"/>
      <family val="2"/>
    </font>
    <font>
      <sz val="10"/>
      <color theme="1"/>
      <name val="Arial"/>
      <family val="2"/>
    </font>
    <font>
      <sz val="11"/>
      <color theme="1"/>
      <name val="Calibri"/>
      <family val="2"/>
    </font>
    <font>
      <sz val="11"/>
      <color indexed="8"/>
      <name val="Calibri"/>
      <family val="2"/>
    </font>
    <font>
      <sz val="10"/>
      <color theme="1"/>
      <name val="Calibri"/>
      <family val="2"/>
    </font>
    <font>
      <sz val="11"/>
      <color theme="0"/>
      <name val="Calibri"/>
      <family val="2"/>
    </font>
    <font>
      <sz val="12"/>
      <color theme="0"/>
      <name val="Arial"/>
      <family val="2"/>
    </font>
    <font>
      <sz val="11"/>
      <color indexed="9"/>
      <name val="Calibri"/>
      <family val="2"/>
    </font>
    <font>
      <sz val="10"/>
      <color theme="0"/>
      <name val="Arial"/>
      <family val="2"/>
    </font>
    <font>
      <sz val="10"/>
      <color theme="0"/>
      <name val="Calibri"/>
      <family val="2"/>
    </font>
    <font>
      <sz val="11"/>
      <color indexed="63"/>
      <name val="Calibri"/>
      <family val="2"/>
    </font>
    <font>
      <sz val="8"/>
      <name val="楲污麬ឬ⠭"/>
      <family val="2"/>
    </font>
    <font>
      <sz val="8"/>
      <color indexed="23"/>
      <name val="楲污牥睥删"/>
      <family val="2"/>
    </font>
    <font>
      <sz val="10"/>
      <color indexed="23"/>
      <name val="楲污牥睥删"/>
      <family val="2"/>
    </font>
    <font>
      <sz val="10"/>
      <name val="MS Sans Serif"/>
      <family val="2"/>
    </font>
    <font>
      <sz val="10"/>
      <color indexed="12"/>
      <name val="Arial"/>
      <family val="2"/>
    </font>
    <font>
      <sz val="10"/>
      <color indexed="12"/>
      <name val="Arial Narrow"/>
      <family val="2"/>
    </font>
    <font>
      <sz val="11"/>
      <color rgb="FF9C0006"/>
      <name val="Calibri"/>
      <family val="2"/>
    </font>
    <font>
      <sz val="12"/>
      <color rgb="FF9C0006"/>
      <name val="Arial"/>
      <family val="2"/>
    </font>
    <font>
      <sz val="11"/>
      <color rgb="FF9C0006"/>
      <name val="Arial"/>
      <family val="2"/>
    </font>
    <font>
      <sz val="11"/>
      <color indexed="20"/>
      <name val="Calibri"/>
      <family val="2"/>
    </font>
    <font>
      <sz val="10"/>
      <color rgb="FF9C0006"/>
      <name val="Arial"/>
      <family val="2"/>
    </font>
    <font>
      <sz val="11"/>
      <color indexed="14"/>
      <name val="Calibri"/>
      <family val="2"/>
      <scheme val="minor"/>
    </font>
    <font>
      <sz val="10"/>
      <color rgb="FF9C0006"/>
      <name val="Calibri"/>
      <family val="2"/>
    </font>
    <font>
      <sz val="11"/>
      <color indexed="28"/>
      <name val="Calibri"/>
      <family val="2"/>
    </font>
    <font>
      <sz val="9"/>
      <name val="Helv"/>
    </font>
    <font>
      <i/>
      <sz val="14"/>
      <name val="Arial"/>
      <family val="2"/>
    </font>
    <font>
      <sz val="10"/>
      <name val="Helv"/>
      <charset val="177"/>
    </font>
    <font>
      <b/>
      <sz val="12"/>
      <name val="Helv"/>
    </font>
    <font>
      <b/>
      <sz val="11"/>
      <color rgb="FFFA7D00"/>
      <name val="Calibri"/>
      <family val="2"/>
    </font>
    <font>
      <b/>
      <sz val="12"/>
      <color rgb="FFFA7D00"/>
      <name val="Arial"/>
      <family val="2"/>
    </font>
    <font>
      <b/>
      <sz val="11"/>
      <color indexed="52"/>
      <name val="Calibri"/>
      <family val="2"/>
    </font>
    <font>
      <b/>
      <sz val="10"/>
      <color rgb="FFFA7D00"/>
      <name val="Arial"/>
      <family val="2"/>
    </font>
    <font>
      <b/>
      <sz val="10"/>
      <color rgb="FFFA7D00"/>
      <name val="Calibri"/>
      <family val="2"/>
    </font>
    <font>
      <b/>
      <sz val="10"/>
      <color indexed="8"/>
      <name val="Arial"/>
      <family val="2"/>
    </font>
    <font>
      <sz val="10"/>
      <name val="Helvetica"/>
      <family val="2"/>
    </font>
    <font>
      <b/>
      <sz val="11"/>
      <color theme="0"/>
      <name val="Calibri"/>
      <family val="2"/>
    </font>
    <font>
      <b/>
      <sz val="12"/>
      <color theme="0"/>
      <name val="Arial"/>
      <family val="2"/>
    </font>
    <font>
      <b/>
      <sz val="11"/>
      <color indexed="9"/>
      <name val="Calibri"/>
      <family val="2"/>
    </font>
    <font>
      <b/>
      <sz val="10"/>
      <color theme="0"/>
      <name val="Calibri"/>
      <family val="2"/>
    </font>
    <font>
      <sz val="11"/>
      <name val="Tms Rmn"/>
      <family val="1"/>
    </font>
    <font>
      <sz val="11"/>
      <name val="Arial"/>
      <family val="2"/>
    </font>
    <font>
      <sz val="11"/>
      <color theme="1"/>
      <name val="Arial"/>
      <family val="2"/>
    </font>
    <font>
      <sz val="10"/>
      <name val="Mangal"/>
      <family val="2"/>
    </font>
    <font>
      <sz val="12"/>
      <name val="Helv"/>
    </font>
    <font>
      <sz val="10"/>
      <name val="MS Serif"/>
      <family val="1"/>
    </font>
    <font>
      <sz val="11"/>
      <name val="Book Antiqua"/>
      <family val="1"/>
    </font>
    <font>
      <sz val="11"/>
      <name val="??"/>
      <family val="3"/>
      <charset val="129"/>
    </font>
    <font>
      <sz val="11"/>
      <name val="??"/>
      <family val="3"/>
    </font>
    <font>
      <sz val="10"/>
      <name val="Helv"/>
    </font>
    <font>
      <sz val="10"/>
      <color indexed="16"/>
      <name val="MS Serif"/>
      <family val="1"/>
    </font>
    <font>
      <i/>
      <sz val="11"/>
      <color rgb="FF7F7F7F"/>
      <name val="Calibri"/>
      <family val="2"/>
    </font>
    <font>
      <i/>
      <sz val="12"/>
      <color rgb="FF7F7F7F"/>
      <name val="Arial"/>
      <family val="2"/>
    </font>
    <font>
      <i/>
      <sz val="11"/>
      <color indexed="23"/>
      <name val="Calibri"/>
      <family val="2"/>
    </font>
    <font>
      <sz val="18"/>
      <name val="Arial"/>
      <family val="2"/>
    </font>
    <font>
      <sz val="8"/>
      <name val="Arial"/>
      <family val="2"/>
    </font>
    <font>
      <i/>
      <sz val="12"/>
      <name val="Arial"/>
      <family val="2"/>
    </font>
    <font>
      <sz val="18"/>
      <name val="Times New Roman"/>
      <family val="1"/>
    </font>
    <font>
      <i/>
      <sz val="12"/>
      <name val="Times New Roman"/>
      <family val="1"/>
    </font>
    <font>
      <sz val="11"/>
      <color rgb="FF006100"/>
      <name val="Calibri"/>
      <family val="2"/>
    </font>
    <font>
      <sz val="12"/>
      <color rgb="FF006100"/>
      <name val="Arial"/>
      <family val="2"/>
    </font>
    <font>
      <sz val="11"/>
      <color indexed="17"/>
      <name val="Calibri"/>
      <family val="2"/>
    </font>
    <font>
      <b/>
      <u/>
      <sz val="11"/>
      <color indexed="37"/>
      <name val="Arial"/>
      <family val="2"/>
    </font>
    <font>
      <b/>
      <i/>
      <sz val="14"/>
      <color indexed="9"/>
      <name val="Arial"/>
      <family val="2"/>
    </font>
    <font>
      <b/>
      <sz val="15"/>
      <color theme="3"/>
      <name val="Calibri"/>
      <family val="2"/>
    </font>
    <font>
      <b/>
      <sz val="15"/>
      <color theme="3"/>
      <name val="Arial"/>
      <family val="2"/>
    </font>
    <font>
      <b/>
      <sz val="15"/>
      <color indexed="56"/>
      <name val="Calibri"/>
      <family val="2"/>
    </font>
    <font>
      <b/>
      <sz val="13"/>
      <color theme="3"/>
      <name val="Calibri"/>
      <family val="2"/>
    </font>
    <font>
      <b/>
      <sz val="13"/>
      <color theme="3"/>
      <name val="Arial"/>
      <family val="2"/>
    </font>
    <font>
      <b/>
      <sz val="13"/>
      <color indexed="56"/>
      <name val="Calibri"/>
      <family val="2"/>
    </font>
    <font>
      <b/>
      <sz val="11"/>
      <color theme="3"/>
      <name val="Calibri"/>
      <family val="2"/>
    </font>
    <font>
      <b/>
      <sz val="11"/>
      <color theme="3"/>
      <name val="Arial"/>
      <family val="2"/>
    </font>
    <font>
      <b/>
      <sz val="11"/>
      <color indexed="56"/>
      <name val="Calibri"/>
      <family val="2"/>
    </font>
    <font>
      <sz val="7"/>
      <color indexed="12"/>
      <name val="Arial"/>
      <family val="2"/>
    </font>
    <font>
      <u/>
      <sz val="11"/>
      <color theme="10"/>
      <name val="Calibri"/>
      <family val="2"/>
      <scheme val="minor"/>
    </font>
    <font>
      <u/>
      <sz val="10"/>
      <color indexed="10"/>
      <name val="Arial"/>
      <family val="2"/>
    </font>
    <font>
      <u/>
      <sz val="11"/>
      <color indexed="12"/>
      <name val="Calibri"/>
      <family val="2"/>
    </font>
    <font>
      <u/>
      <sz val="8.4"/>
      <color theme="10"/>
      <name val="Arial"/>
      <family val="2"/>
    </font>
    <font>
      <u/>
      <sz val="12"/>
      <color indexed="12"/>
      <name val="Times New Roman"/>
      <family val="1"/>
    </font>
    <font>
      <u/>
      <sz val="11"/>
      <color theme="10"/>
      <name val="Calibri"/>
      <family val="2"/>
    </font>
    <font>
      <u/>
      <sz val="7.7"/>
      <color theme="10"/>
      <name val="Arial"/>
      <family val="2"/>
    </font>
    <font>
      <sz val="12"/>
      <color rgb="FF3F3F76"/>
      <name val="Arial"/>
      <family val="2"/>
    </font>
    <font>
      <sz val="11"/>
      <color indexed="62"/>
      <name val="Calibri"/>
      <family val="2"/>
    </font>
    <font>
      <sz val="11"/>
      <color rgb="FF3F3F76"/>
      <name val="Calibri"/>
      <family val="2"/>
    </font>
    <font>
      <sz val="11"/>
      <color rgb="FFFA7D00"/>
      <name val="Calibri"/>
      <family val="2"/>
    </font>
    <font>
      <sz val="12"/>
      <color rgb="FFFA7D00"/>
      <name val="Arial"/>
      <family val="2"/>
    </font>
    <font>
      <sz val="11"/>
      <color indexed="52"/>
      <name val="Calibri"/>
      <family val="2"/>
    </font>
    <font>
      <sz val="11"/>
      <color rgb="FF9C6500"/>
      <name val="Calibri"/>
      <family val="2"/>
    </font>
    <font>
      <sz val="12"/>
      <color rgb="FF9C6500"/>
      <name val="Arial"/>
      <family val="2"/>
    </font>
    <font>
      <sz val="11"/>
      <color indexed="60"/>
      <name val="Calibri"/>
      <family val="2"/>
    </font>
    <font>
      <sz val="7"/>
      <name val="Small Fonts"/>
      <family val="2"/>
    </font>
    <font>
      <b/>
      <i/>
      <sz val="16"/>
      <name val="Helv"/>
    </font>
    <font>
      <sz val="11"/>
      <name val="Tms Rmn"/>
    </font>
    <font>
      <sz val="11"/>
      <name val="Times"/>
      <family val="1"/>
    </font>
    <font>
      <sz val="11"/>
      <color indexed="8"/>
      <name val="Arial"/>
      <family val="2"/>
      <charset val="1"/>
    </font>
    <font>
      <sz val="11"/>
      <color indexed="8"/>
      <name val="Calibri"/>
      <family val="2"/>
      <charset val="1"/>
    </font>
    <font>
      <sz val="11"/>
      <name val="Calibri"/>
      <family val="2"/>
    </font>
    <font>
      <sz val="10"/>
      <name val="Times New Roman"/>
      <family val="1"/>
      <charset val="204"/>
    </font>
    <font>
      <sz val="10"/>
      <name val="MS Sans Serif"/>
      <family val="2"/>
      <charset val="1"/>
    </font>
    <font>
      <sz val="10"/>
      <color rgb="FF000000"/>
      <name val="Times New Roman"/>
      <family val="1"/>
    </font>
    <font>
      <sz val="5"/>
      <name val="Helv"/>
    </font>
    <font>
      <b/>
      <sz val="11"/>
      <color rgb="FF3F3F3F"/>
      <name val="Calibri"/>
      <family val="2"/>
    </font>
    <font>
      <b/>
      <sz val="12"/>
      <color rgb="FF3F3F3F"/>
      <name val="Arial"/>
      <family val="2"/>
    </font>
    <font>
      <b/>
      <sz val="11"/>
      <color indexed="63"/>
      <name val="Calibri"/>
      <family val="2"/>
    </font>
    <font>
      <sz val="22"/>
      <name val="UBSHeadline"/>
      <family val="1"/>
    </font>
    <font>
      <sz val="10"/>
      <color indexed="14"/>
      <name val="Arial"/>
      <family val="2"/>
    </font>
    <font>
      <sz val="8"/>
      <name val="Helv"/>
    </font>
    <font>
      <sz val="9"/>
      <color indexed="8"/>
      <name val="Arial"/>
      <family val="2"/>
    </font>
    <font>
      <sz val="5"/>
      <name val="Arial"/>
      <family val="2"/>
    </font>
    <font>
      <b/>
      <sz val="14"/>
      <color indexed="9"/>
      <name val="Arial"/>
      <family val="2"/>
    </font>
    <font>
      <b/>
      <sz val="12"/>
      <color indexed="9"/>
      <name val="Arial"/>
      <family val="2"/>
    </font>
    <font>
      <b/>
      <sz val="10"/>
      <color indexed="9"/>
      <name val="Arial"/>
      <family val="2"/>
    </font>
    <font>
      <b/>
      <i/>
      <sz val="8"/>
      <color indexed="9"/>
      <name val="Arial"/>
      <family val="2"/>
    </font>
    <font>
      <b/>
      <sz val="8"/>
      <name val="Arial"/>
      <family val="2"/>
    </font>
    <font>
      <b/>
      <sz val="8"/>
      <color indexed="8"/>
      <name val="Helv"/>
    </font>
    <font>
      <sz val="10"/>
      <name val="Frutiger 45 Light"/>
      <family val="2"/>
    </font>
    <font>
      <b/>
      <sz val="11"/>
      <name val="Times New Roman"/>
      <family val="1"/>
    </font>
    <font>
      <sz val="18"/>
      <color theme="3"/>
      <name val="Cambria"/>
      <family val="2"/>
      <scheme val="major"/>
    </font>
    <font>
      <b/>
      <sz val="18"/>
      <color indexed="56"/>
      <name val="Cambria"/>
      <family val="2"/>
    </font>
    <font>
      <b/>
      <sz val="11"/>
      <color theme="1"/>
      <name val="Calibri"/>
      <family val="2"/>
    </font>
    <font>
      <b/>
      <sz val="11"/>
      <color indexed="8"/>
      <name val="Calibri"/>
      <family val="2"/>
    </font>
    <font>
      <sz val="8"/>
      <color indexed="12"/>
      <name val="Arial"/>
      <family val="2"/>
    </font>
    <font>
      <sz val="10"/>
      <name val="Courier"/>
      <family val="3"/>
    </font>
    <font>
      <sz val="10"/>
      <color indexed="39"/>
      <name val="Arial"/>
      <family val="2"/>
    </font>
    <font>
      <sz val="11"/>
      <color rgb="FFFF0000"/>
      <name val="Calibri"/>
      <family val="2"/>
    </font>
    <font>
      <sz val="12"/>
      <color rgb="FFFF0000"/>
      <name val="Arial"/>
      <family val="2"/>
    </font>
    <font>
      <sz val="11"/>
      <color indexed="10"/>
      <name val="Calibri"/>
      <family val="2"/>
    </font>
    <font>
      <b/>
      <sz val="8"/>
      <name val="Calibri"/>
      <family val="2"/>
      <scheme val="minor"/>
    </font>
    <font>
      <b/>
      <u/>
      <sz val="14"/>
      <name val="Calibri"/>
      <family val="2"/>
      <scheme val="minor"/>
    </font>
    <font>
      <sz val="12"/>
      <name val="Times New Roman"/>
      <family val="1"/>
    </font>
    <font>
      <b/>
      <sz val="10"/>
      <color rgb="FFFFFFFF"/>
      <name val="Calibri"/>
      <family val="2"/>
    </font>
    <font>
      <b/>
      <sz val="10"/>
      <color rgb="FF005DAA"/>
      <name val="Calibri"/>
      <family val="2"/>
    </font>
    <font>
      <sz val="10"/>
      <color rgb="FF000000"/>
      <name val="Calibri"/>
      <family val="2"/>
    </font>
    <font>
      <sz val="10"/>
      <color theme="1"/>
      <name val="Calibri"/>
      <family val="2"/>
      <scheme val="minor"/>
    </font>
    <font>
      <b/>
      <sz val="18"/>
      <name val="Arial"/>
      <family val="2"/>
    </font>
    <font>
      <sz val="12"/>
      <color rgb="FF00B050"/>
      <name val="Times New Roman"/>
      <family val="1"/>
    </font>
    <font>
      <sz val="11"/>
      <color rgb="FF00B050"/>
      <name val="Calibri"/>
      <family val="2"/>
      <scheme val="minor"/>
    </font>
    <font>
      <b/>
      <sz val="11"/>
      <name val="Calibri"/>
      <family val="2"/>
      <scheme val="minor"/>
    </font>
    <font>
      <sz val="12"/>
      <name val="Times New Roman"/>
      <family val="1"/>
    </font>
    <font>
      <sz val="12"/>
      <color theme="3" tint="0.39997558519241921"/>
      <name val="Calibri"/>
      <family val="2"/>
      <scheme val="minor"/>
    </font>
    <font>
      <sz val="8"/>
      <name val="Times New Roman"/>
      <family val="1"/>
    </font>
    <font>
      <sz val="8"/>
      <name val="Times New Roman"/>
      <family val="1"/>
    </font>
    <font>
      <sz val="11"/>
      <name val="Calibri"/>
      <family val="2"/>
      <scheme val="minor"/>
    </font>
    <font>
      <sz val="10"/>
      <color indexed="8"/>
      <name val="Calibri"/>
      <family val="2"/>
    </font>
    <font>
      <sz val="10"/>
      <color indexed="9"/>
      <name val="Arial"/>
      <family val="2"/>
    </font>
    <font>
      <sz val="10"/>
      <color indexed="20"/>
      <name val="Arial"/>
      <family val="2"/>
    </font>
    <font>
      <b/>
      <sz val="10"/>
      <color indexed="52"/>
      <name val="Arial"/>
      <family val="2"/>
    </font>
  </fonts>
  <fills count="116">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rgb="FFFFFF99"/>
        <bgColor indexed="64"/>
      </patternFill>
    </fill>
    <fill>
      <patternFill patternType="solid">
        <fgColor theme="0" tint="-0.34998626667073579"/>
        <bgColor indexed="64"/>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5"/>
        <bgColor indexed="64"/>
      </patternFill>
    </fill>
    <fill>
      <patternFill patternType="solid">
        <fgColor indexed="31"/>
      </patternFill>
    </fill>
    <fill>
      <patternFill patternType="solid">
        <fgColor indexed="9"/>
      </patternFill>
    </fill>
    <fill>
      <patternFill patternType="solid">
        <fgColor indexed="31"/>
        <bgColor indexed="22"/>
      </patternFill>
    </fill>
    <fill>
      <patternFill patternType="solid">
        <fgColor indexed="45"/>
      </patternFill>
    </fill>
    <fill>
      <patternFill patternType="solid">
        <fgColor indexed="47"/>
      </patternFill>
    </fill>
    <fill>
      <patternFill patternType="solid">
        <fgColor indexed="29"/>
      </patternFill>
    </fill>
    <fill>
      <patternFill patternType="solid">
        <fgColor indexed="45"/>
        <bgColor indexed="29"/>
      </patternFill>
    </fill>
    <fill>
      <patternFill patternType="solid">
        <fgColor indexed="42"/>
      </patternFill>
    </fill>
    <fill>
      <patternFill patternType="solid">
        <fgColor indexed="26"/>
      </patternFill>
    </fill>
    <fill>
      <patternFill patternType="solid">
        <fgColor indexed="42"/>
        <bgColor indexed="27"/>
      </patternFill>
    </fill>
    <fill>
      <patternFill patternType="solid">
        <fgColor indexed="46"/>
      </patternFill>
    </fill>
    <fill>
      <patternFill patternType="solid">
        <fgColor indexed="46"/>
        <bgColor indexed="24"/>
      </patternFill>
    </fill>
    <fill>
      <patternFill patternType="solid">
        <fgColor indexed="27"/>
      </patternFill>
    </fill>
    <fill>
      <patternFill patternType="solid">
        <fgColor indexed="27"/>
        <bgColor indexed="41"/>
      </patternFill>
    </fill>
    <fill>
      <patternFill patternType="solid">
        <fgColor indexed="47"/>
        <bgColor indexed="22"/>
      </patternFill>
    </fill>
    <fill>
      <patternFill patternType="solid">
        <fgColor indexed="44"/>
      </patternFill>
    </fill>
    <fill>
      <patternFill patternType="solid">
        <fgColor indexed="22"/>
      </patternFill>
    </fill>
    <fill>
      <patternFill patternType="solid">
        <fgColor indexed="44"/>
        <bgColor indexed="31"/>
      </patternFill>
    </fill>
    <fill>
      <patternFill patternType="solid">
        <fgColor indexed="29"/>
        <bgColor indexed="45"/>
      </patternFill>
    </fill>
    <fill>
      <patternFill patternType="solid">
        <fgColor indexed="11"/>
      </patternFill>
    </fill>
    <fill>
      <patternFill patternType="solid">
        <fgColor indexed="43"/>
      </patternFill>
    </fill>
    <fill>
      <patternFill patternType="solid">
        <fgColor indexed="21"/>
        <bgColor indexed="57"/>
      </patternFill>
    </fill>
    <fill>
      <patternFill patternType="solid">
        <fgColor indexed="51"/>
      </patternFill>
    </fill>
    <fill>
      <patternFill patternType="solid">
        <fgColor indexed="51"/>
        <bgColor indexed="34"/>
      </patternFill>
    </fill>
    <fill>
      <patternFill patternType="solid">
        <fgColor indexed="30"/>
      </patternFill>
    </fill>
    <fill>
      <patternFill patternType="solid">
        <fgColor indexed="49"/>
      </patternFill>
    </fill>
    <fill>
      <patternFill patternType="solid">
        <fgColor indexed="30"/>
        <bgColor indexed="38"/>
      </patternFill>
    </fill>
    <fill>
      <patternFill patternType="solid">
        <fgColor indexed="36"/>
      </patternFill>
    </fill>
    <fill>
      <patternFill patternType="solid">
        <fgColor indexed="20"/>
        <bgColor indexed="36"/>
      </patternFill>
    </fill>
    <fill>
      <patternFill patternType="solid">
        <fgColor indexed="49"/>
        <bgColor indexed="40"/>
      </patternFill>
    </fill>
    <fill>
      <patternFill patternType="solid">
        <fgColor indexed="52"/>
      </patternFill>
    </fill>
    <fill>
      <patternFill patternType="solid">
        <fgColor indexed="52"/>
        <bgColor indexed="51"/>
      </patternFill>
    </fill>
    <fill>
      <patternFill patternType="gray0625">
        <fgColor indexed="11"/>
        <bgColor indexed="25"/>
      </patternFill>
    </fill>
    <fill>
      <patternFill patternType="solid">
        <fgColor indexed="31"/>
        <bgColor indexed="31"/>
      </patternFill>
    </fill>
    <fill>
      <patternFill patternType="solid">
        <fgColor indexed="44"/>
        <bgColor indexed="44"/>
      </patternFill>
    </fill>
    <fill>
      <patternFill patternType="solid">
        <fgColor indexed="62"/>
      </patternFill>
    </fill>
    <fill>
      <patternFill patternType="solid">
        <fgColor indexed="62"/>
        <bgColor indexed="56"/>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10"/>
      </patternFill>
    </fill>
    <fill>
      <patternFill patternType="solid">
        <fgColor indexed="19"/>
      </patternFill>
    </fill>
    <fill>
      <patternFill patternType="solid">
        <fgColor indexed="16"/>
        <bgColor indexed="10"/>
      </patternFill>
    </fill>
    <fill>
      <patternFill patternType="solid">
        <fgColor indexed="42"/>
        <bgColor indexed="42"/>
      </patternFill>
    </fill>
    <fill>
      <patternFill patternType="solid">
        <fgColor indexed="57"/>
      </patternFill>
    </fill>
    <fill>
      <patternFill patternType="solid">
        <fgColor indexed="57"/>
        <bgColor indexed="38"/>
      </patternFill>
    </fill>
    <fill>
      <patternFill patternType="solid">
        <fgColor indexed="54"/>
      </patternFill>
    </fill>
    <fill>
      <patternFill patternType="solid">
        <fgColor indexed="27"/>
        <bgColor indexed="27"/>
      </patternFill>
    </fill>
    <fill>
      <patternFill patternType="solid">
        <fgColor indexed="47"/>
        <bgColor indexed="47"/>
      </patternFill>
    </fill>
    <fill>
      <patternFill patternType="solid">
        <fgColor indexed="53"/>
      </patternFill>
    </fill>
    <fill>
      <patternFill patternType="solid">
        <fgColor indexed="53"/>
        <bgColor indexed="52"/>
      </patternFill>
    </fill>
    <fill>
      <patternFill patternType="solid">
        <fgColor indexed="41"/>
        <bgColor indexed="64"/>
      </patternFill>
    </fill>
    <fill>
      <patternFill patternType="solid">
        <fgColor indexed="44"/>
        <bgColor indexed="64"/>
      </patternFill>
    </fill>
    <fill>
      <patternFill patternType="solid">
        <fgColor indexed="24"/>
        <bgColor indexed="25"/>
      </patternFill>
    </fill>
    <fill>
      <patternFill patternType="solid">
        <fgColor indexed="26"/>
        <bgColor indexed="64"/>
      </patternFill>
    </fill>
    <fill>
      <patternFill patternType="solid">
        <fgColor indexed="15"/>
        <bgColor indexed="64"/>
      </patternFill>
    </fill>
    <fill>
      <patternFill patternType="solid">
        <fgColor indexed="22"/>
        <bgColor indexed="31"/>
      </patternFill>
    </fill>
    <fill>
      <patternFill patternType="solid">
        <fgColor indexed="9"/>
        <bgColor indexed="64"/>
      </patternFill>
    </fill>
    <fill>
      <patternFill patternType="solid">
        <fgColor indexed="55"/>
      </patternFill>
    </fill>
    <fill>
      <patternFill patternType="solid">
        <fgColor indexed="55"/>
        <bgColor indexed="23"/>
      </patternFill>
    </fill>
    <fill>
      <patternFill patternType="solid">
        <fgColor indexed="32"/>
        <bgColor indexed="32"/>
      </patternFill>
    </fill>
    <fill>
      <patternFill patternType="solid">
        <fgColor indexed="22"/>
        <bgColor indexed="64"/>
      </patternFill>
    </fill>
    <fill>
      <patternFill patternType="solid">
        <fgColor indexed="63"/>
      </patternFill>
    </fill>
    <fill>
      <patternFill patternType="gray0625">
        <fgColor indexed="14"/>
        <bgColor indexed="25"/>
      </patternFill>
    </fill>
    <fill>
      <patternFill patternType="solid">
        <fgColor indexed="16"/>
        <bgColor indexed="25"/>
      </patternFill>
    </fill>
    <fill>
      <patternFill patternType="solid">
        <fgColor indexed="41"/>
      </patternFill>
    </fill>
    <fill>
      <patternFill patternType="solid">
        <fgColor indexed="58"/>
        <bgColor indexed="64"/>
      </patternFill>
    </fill>
    <fill>
      <patternFill patternType="solid">
        <fgColor indexed="63"/>
        <bgColor indexed="64"/>
      </patternFill>
    </fill>
    <fill>
      <patternFill patternType="solid">
        <fgColor indexed="8"/>
        <bgColor indexed="64"/>
      </patternFill>
    </fill>
    <fill>
      <patternFill patternType="solid">
        <fgColor indexed="62"/>
        <bgColor indexed="64"/>
      </patternFill>
    </fill>
    <fill>
      <patternFill patternType="solid">
        <fgColor indexed="43"/>
        <bgColor indexed="64"/>
      </patternFill>
    </fill>
    <fill>
      <patternFill patternType="solid">
        <fgColor theme="0"/>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005DAA"/>
        <bgColor indexed="64"/>
      </patternFill>
    </fill>
    <fill>
      <patternFill patternType="solid">
        <fgColor rgb="FFCBEAF1"/>
        <bgColor rgb="FF000000"/>
      </patternFill>
    </fill>
    <fill>
      <patternFill patternType="solid">
        <fgColor rgb="FFFFFF00"/>
        <bgColor indexed="64"/>
      </patternFill>
    </fill>
  </fills>
  <borders count="81">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double">
        <color indexed="64"/>
      </top>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bottom style="thin">
        <color indexed="64"/>
      </bottom>
      <diagonal/>
    </border>
    <border>
      <left/>
      <right style="thick">
        <color indexed="64"/>
      </right>
      <top style="thin">
        <color indexed="64"/>
      </top>
      <bottom style="thin">
        <color indexed="64"/>
      </bottom>
      <diagonal/>
    </border>
    <border>
      <left style="double">
        <color indexed="64"/>
      </left>
      <right/>
      <top/>
      <bottom style="hair">
        <color indexed="64"/>
      </bottom>
      <diagonal/>
    </border>
    <border>
      <left/>
      <right style="medium">
        <color indexed="8"/>
      </right>
      <top/>
      <bottom style="medium">
        <color indexed="8"/>
      </bottom>
      <diagonal/>
    </border>
    <border>
      <left style="thin">
        <color indexed="23"/>
      </left>
      <right style="thin">
        <color indexed="23"/>
      </right>
      <top style="thin">
        <color indexed="23"/>
      </top>
      <bottom style="thin">
        <color indexed="23"/>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double">
        <color indexed="63"/>
      </left>
      <right style="double">
        <color indexed="63"/>
      </right>
      <top style="double">
        <color indexed="63"/>
      </top>
      <bottom style="double">
        <color indexed="63"/>
      </bottom>
      <diagonal/>
    </border>
    <border>
      <left style="double">
        <color indexed="64"/>
      </left>
      <right style="thin">
        <color indexed="64"/>
      </right>
      <top/>
      <bottom/>
      <diagonal/>
    </border>
    <border>
      <left/>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double">
        <color indexed="64"/>
      </left>
      <right style="double">
        <color indexed="64"/>
      </right>
      <top style="double">
        <color indexed="64"/>
      </top>
      <bottom style="double">
        <color indexed="6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style="thin">
        <color indexed="62"/>
      </top>
      <bottom style="double">
        <color indexed="62"/>
      </bottom>
      <diagonal/>
    </border>
    <border>
      <left/>
      <right/>
      <top style="thin">
        <color indexed="64"/>
      </top>
      <bottom style="double">
        <color indexed="64"/>
      </bottom>
      <diagonal/>
    </border>
    <border>
      <left style="thin">
        <color theme="0"/>
      </left>
      <right style="thin">
        <color theme="0"/>
      </right>
      <top/>
      <bottom/>
      <diagonal/>
    </border>
    <border>
      <left style="thin">
        <color indexed="64"/>
      </left>
      <right style="thick">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theme="0"/>
      </left>
      <right/>
      <top style="medium">
        <color indexed="64"/>
      </top>
      <bottom style="medium">
        <color indexed="64"/>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left>
      <right style="thin">
        <color theme="0"/>
      </right>
      <top/>
      <bottom style="thin">
        <color theme="0"/>
      </bottom>
      <diagonal/>
    </border>
    <border>
      <left style="medium">
        <color theme="0"/>
      </left>
      <right style="medium">
        <color indexed="64"/>
      </right>
      <top style="medium">
        <color indexed="64"/>
      </top>
      <bottom style="medium">
        <color indexed="64"/>
      </bottom>
      <diagonal/>
    </border>
    <border>
      <left style="thin">
        <color theme="0"/>
      </left>
      <right/>
      <top/>
      <bottom style="thin">
        <color theme="0"/>
      </bottom>
      <diagonal/>
    </border>
    <border>
      <left style="thin">
        <color theme="0"/>
      </left>
      <right/>
      <top style="thin">
        <color theme="0"/>
      </top>
      <bottom style="thin">
        <color theme="0"/>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right/>
      <top style="thin">
        <color indexed="64"/>
      </top>
      <bottom/>
      <diagonal/>
    </border>
    <border>
      <left style="medium">
        <color rgb="FFBFBFBF"/>
      </left>
      <right style="medium">
        <color rgb="FFBFBFBF"/>
      </right>
      <top style="medium">
        <color rgb="FFBFBFBF"/>
      </top>
      <bottom style="medium">
        <color rgb="FFBFBFBF"/>
      </bottom>
      <diagonal/>
    </border>
    <border>
      <left/>
      <right/>
      <top style="double">
        <color indexed="0"/>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24"/>
      </left>
      <right style="thin">
        <color indexed="24"/>
      </right>
      <top style="thin">
        <color indexed="24"/>
      </top>
      <bottom style="thin">
        <color indexed="24"/>
      </bottom>
      <diagonal/>
    </border>
    <border>
      <left style="thin">
        <color indexed="0"/>
      </left>
      <right style="thin">
        <color indexed="0"/>
      </right>
      <top style="thin">
        <color indexed="0"/>
      </top>
      <bottom style="thin">
        <color indexed="0"/>
      </bottom>
      <diagonal/>
    </border>
    <border>
      <left/>
      <right style="thick">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indexed="24"/>
      </left>
      <right style="thin">
        <color indexed="24"/>
      </right>
      <top style="thin">
        <color indexed="24"/>
      </top>
      <bottom style="thin">
        <color indexed="2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5918">
    <xf numFmtId="0" fontId="0" fillId="0" borderId="0"/>
    <xf numFmtId="0" fontId="12" fillId="0" borderId="0"/>
    <xf numFmtId="0" fontId="13" fillId="0" borderId="0" applyNumberFormat="0" applyFill="0" applyBorder="0" applyAlignment="0" applyProtection="0">
      <alignment vertical="top"/>
      <protection locked="0"/>
    </xf>
    <xf numFmtId="0" fontId="12" fillId="0" borderId="0"/>
    <xf numFmtId="9" fontId="8" fillId="0" borderId="0" applyFont="0" applyFill="0" applyBorder="0" applyAlignment="0" applyProtection="0"/>
    <xf numFmtId="0" fontId="7" fillId="0" borderId="0"/>
    <xf numFmtId="43" fontId="7"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64" fontId="12" fillId="0" borderId="0" applyFont="0" applyFill="0" applyBorder="0" applyAlignment="0" applyProtection="0"/>
    <xf numFmtId="164" fontId="12" fillId="0" borderId="0" applyFont="0" applyFill="0" applyBorder="0" applyAlignment="0" applyProtection="0"/>
    <xf numFmtId="164" fontId="12" fillId="0" borderId="0" applyFont="0" applyFill="0" applyBorder="0" applyAlignment="0" applyProtection="0"/>
    <xf numFmtId="7" fontId="12" fillId="0" borderId="0"/>
    <xf numFmtId="7" fontId="12" fillId="0" borderId="0"/>
    <xf numFmtId="164" fontId="42" fillId="0" borderId="0" applyFont="0" applyFill="0" applyBorder="0" applyAlignment="0" applyProtection="0"/>
    <xf numFmtId="164" fontId="42" fillId="0" borderId="0" applyFont="0" applyFill="0" applyBorder="0" applyAlignment="0" applyProtection="0"/>
    <xf numFmtId="0" fontId="43" fillId="0" borderId="0" applyNumberFormat="0" applyFill="0" applyBorder="0" applyAlignment="0" applyProtection="0">
      <alignment vertical="top"/>
    </xf>
    <xf numFmtId="0" fontId="44" fillId="0" borderId="0" applyNumberFormat="0" applyFill="0" applyBorder="0" applyAlignment="0" applyProtection="0">
      <alignment vertical="top"/>
    </xf>
    <xf numFmtId="0" fontId="12" fillId="0" borderId="0" applyNumberFormat="0" applyFill="0" applyBorder="0" applyAlignment="0" applyProtection="0"/>
    <xf numFmtId="0" fontId="12" fillId="0" borderId="0" applyNumberFormat="0" applyFill="0" applyBorder="0" applyAlignment="0" applyProtection="0"/>
    <xf numFmtId="0" fontId="45" fillId="0" borderId="0" applyNumberFormat="0" applyFill="0" applyBorder="0" applyAlignment="0" applyProtection="0">
      <alignment vertical="top"/>
    </xf>
    <xf numFmtId="168" fontId="12" fillId="0" borderId="0" applyFont="0" applyFill="0" applyBorder="0" applyAlignment="0" applyProtection="0"/>
    <xf numFmtId="0" fontId="46" fillId="0" borderId="0" applyNumberFormat="0" applyFill="0" applyBorder="0" applyAlignment="0" applyProtection="0">
      <alignment vertical="top"/>
      <protection locked="0"/>
    </xf>
    <xf numFmtId="169" fontId="12" fillId="0" borderId="0" applyFont="0" applyFill="0" applyBorder="0" applyAlignment="0" applyProtection="0"/>
    <xf numFmtId="0" fontId="12" fillId="0" borderId="0"/>
    <xf numFmtId="0" fontId="12" fillId="0" borderId="0"/>
    <xf numFmtId="0" fontId="12" fillId="0" borderId="0"/>
    <xf numFmtId="0" fontId="12" fillId="0" borderId="0"/>
    <xf numFmtId="170" fontId="12" fillId="0" borderId="0">
      <alignment horizontal="left" wrapText="1"/>
    </xf>
    <xf numFmtId="170" fontId="12" fillId="0" borderId="0">
      <alignment horizontal="left" wrapText="1"/>
    </xf>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170" fontId="12" fillId="0" borderId="0">
      <alignment horizontal="left" wrapText="1"/>
    </xf>
    <xf numFmtId="170" fontId="12" fillId="0" borderId="0">
      <alignment horizontal="left" wrapText="1"/>
    </xf>
    <xf numFmtId="0" fontId="12" fillId="0" borderId="0" applyNumberFormat="0" applyFill="0" applyBorder="0" applyAlignment="0" applyProtection="0"/>
    <xf numFmtId="0" fontId="12" fillId="0" borderId="0" applyNumberFormat="0" applyFill="0" applyBorder="0" applyAlignment="0" applyProtection="0"/>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170" fontId="12" fillId="0" borderId="0">
      <alignment horizontal="left" wrapText="1"/>
    </xf>
    <xf numFmtId="170" fontId="12" fillId="0" borderId="0">
      <alignment horizontal="left" wrapText="1"/>
    </xf>
    <xf numFmtId="0" fontId="12" fillId="0" borderId="0" applyNumberFormat="0" applyFill="0" applyBorder="0" applyAlignment="0" applyProtection="0"/>
    <xf numFmtId="0" fontId="12" fillId="0" borderId="0" applyNumberFormat="0" applyFill="0" applyBorder="0" applyAlignment="0" applyProtection="0"/>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47"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48"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applyNumberFormat="0" applyFill="0" applyBorder="0" applyAlignment="0" applyProtection="0"/>
    <xf numFmtId="0" fontId="8" fillId="0" borderId="0" applyNumberFormat="0" applyFill="0" applyBorder="0" applyAlignment="0" applyProtection="0"/>
    <xf numFmtId="0" fontId="12" fillId="0" borderId="0" applyNumberFormat="0" applyFill="0" applyBorder="0" applyAlignment="0" applyProtection="0"/>
    <xf numFmtId="164"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4" fontId="12" fillId="0" borderId="0" applyNumberFormat="0" applyFill="0" applyBorder="0" applyAlignment="0" applyProtection="0"/>
    <xf numFmtId="0" fontId="8" fillId="0" borderId="0" applyNumberFormat="0" applyFill="0" applyBorder="0" applyAlignment="0" applyProtection="0"/>
    <xf numFmtId="0" fontId="12" fillId="0" borderId="0" applyNumberFormat="0" applyFill="0" applyBorder="0" applyAlignment="0" applyProtection="0"/>
    <xf numFmtId="164"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4" fontId="12" fillId="0" borderId="0" applyNumberFormat="0" applyFill="0" applyBorder="0" applyAlignment="0" applyProtection="0"/>
    <xf numFmtId="164" fontId="12" fillId="0" borderId="0" applyNumberFormat="0" applyFill="0" applyBorder="0" applyAlignment="0" applyProtection="0"/>
    <xf numFmtId="0" fontId="12" fillId="0" borderId="0" applyNumberFormat="0" applyFill="0" applyBorder="0" applyAlignment="0" applyProtection="0"/>
    <xf numFmtId="0" fontId="7" fillId="0" borderId="0"/>
    <xf numFmtId="171" fontId="12" fillId="0" borderId="0" applyBorder="0"/>
    <xf numFmtId="171" fontId="12" fillId="0" borderId="0" applyBorder="0"/>
    <xf numFmtId="4" fontId="12" fillId="0" borderId="0"/>
    <xf numFmtId="4" fontId="12" fillId="0" borderId="0"/>
    <xf numFmtId="0" fontId="49" fillId="0" borderId="1" applyNumberFormat="0" applyFont="0" applyFill="0" applyAlignment="0" applyProtection="0"/>
    <xf numFmtId="0" fontId="50"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51" fillId="15" borderId="0" applyNumberFormat="0" applyBorder="0" applyAlignment="0" applyProtection="0"/>
    <xf numFmtId="0" fontId="35" fillId="15" borderId="0" applyNumberFormat="0" applyBorder="0" applyAlignment="0" applyProtection="0"/>
    <xf numFmtId="0" fontId="52" fillId="39" borderId="0" applyNumberFormat="0" applyBorder="0" applyAlignment="0" applyProtection="0"/>
    <xf numFmtId="0" fontId="7" fillId="15" borderId="0" applyNumberFormat="0" applyBorder="0" applyAlignment="0" applyProtection="0"/>
    <xf numFmtId="0" fontId="50"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164" fontId="52" fillId="39" borderId="0" applyNumberFormat="0" applyBorder="0" applyAlignment="0" applyProtection="0"/>
    <xf numFmtId="164" fontId="52" fillId="39" borderId="0" applyNumberFormat="0" applyBorder="0" applyAlignment="0" applyProtection="0"/>
    <xf numFmtId="0" fontId="35" fillId="15" borderId="0" applyNumberFormat="0" applyBorder="0" applyAlignment="0" applyProtection="0"/>
    <xf numFmtId="0" fontId="50" fillId="15" borderId="0" applyNumberFormat="0" applyBorder="0" applyAlignment="0" applyProtection="0"/>
    <xf numFmtId="0" fontId="7" fillId="40"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53" fillId="15"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35" fillId="15" borderId="0" applyNumberFormat="0" applyBorder="0" applyAlignment="0" applyProtection="0"/>
    <xf numFmtId="0" fontId="52" fillId="40" borderId="0" applyNumberFormat="0" applyBorder="0" applyAlignment="0" applyProtection="0"/>
    <xf numFmtId="0" fontId="35" fillId="15" borderId="0" applyNumberFormat="0" applyBorder="0" applyAlignment="0" applyProtection="0"/>
    <xf numFmtId="0" fontId="52" fillId="39"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52" fillId="41"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164" fontId="52" fillId="39" borderId="0" applyNumberFormat="0" applyBorder="0" applyAlignment="0" applyProtection="0"/>
    <xf numFmtId="164" fontId="52" fillId="39" borderId="0" applyNumberFormat="0" applyBorder="0" applyAlignment="0" applyProtection="0"/>
    <xf numFmtId="164" fontId="52" fillId="39" borderId="0" applyNumberFormat="0" applyBorder="0" applyAlignment="0" applyProtection="0"/>
    <xf numFmtId="164" fontId="52" fillId="39"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52" fillId="3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35" fillId="15"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41" borderId="0" applyNumberFormat="0" applyBorder="0" applyAlignment="0" applyProtection="0"/>
    <xf numFmtId="0" fontId="35" fillId="15" borderId="0" applyNumberFormat="0" applyBorder="0" applyAlignment="0" applyProtection="0"/>
    <xf numFmtId="0" fontId="52" fillId="3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164" fontId="52" fillId="39" borderId="0" applyNumberFormat="0" applyBorder="0" applyAlignment="0" applyProtection="0"/>
    <xf numFmtId="164" fontId="52" fillId="39" borderId="0" applyNumberFormat="0" applyBorder="0" applyAlignment="0" applyProtection="0"/>
    <xf numFmtId="164" fontId="52" fillId="39" borderId="0" applyNumberFormat="0" applyBorder="0" applyAlignment="0" applyProtection="0"/>
    <xf numFmtId="164" fontId="52" fillId="39"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52" fillId="39" borderId="0" applyNumberFormat="0" applyBorder="0" applyAlignment="0" applyProtection="0"/>
    <xf numFmtId="0" fontId="7" fillId="15"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35" fillId="15" borderId="0" applyNumberFormat="0" applyBorder="0" applyAlignment="0" applyProtection="0"/>
    <xf numFmtId="0" fontId="52" fillId="40"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52" fillId="40"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52" fillId="40" borderId="0" applyNumberFormat="0" applyBorder="0" applyAlignment="0" applyProtection="0"/>
    <xf numFmtId="0" fontId="7" fillId="15" borderId="0" applyNumberFormat="0" applyBorder="0" applyAlignment="0" applyProtection="0"/>
    <xf numFmtId="0" fontId="52" fillId="40"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50" fillId="15" borderId="0" applyNumberFormat="0" applyBorder="0" applyAlignment="0" applyProtection="0"/>
    <xf numFmtId="0" fontId="53"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50" fillId="15" borderId="0" applyNumberFormat="0" applyBorder="0" applyAlignment="0" applyProtection="0"/>
    <xf numFmtId="0" fontId="7" fillId="15" borderId="0" applyNumberFormat="0" applyBorder="0" applyAlignment="0" applyProtection="0"/>
    <xf numFmtId="0" fontId="35" fillId="15" borderId="0" applyNumberFormat="0" applyBorder="0" applyAlignment="0" applyProtection="0"/>
    <xf numFmtId="0" fontId="50"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51" fillId="19" borderId="0" applyNumberFormat="0" applyBorder="0" applyAlignment="0" applyProtection="0"/>
    <xf numFmtId="0" fontId="35" fillId="19" borderId="0" applyNumberFormat="0" applyBorder="0" applyAlignment="0" applyProtection="0"/>
    <xf numFmtId="0" fontId="52" fillId="42" borderId="0" applyNumberFormat="0" applyBorder="0" applyAlignment="0" applyProtection="0"/>
    <xf numFmtId="0" fontId="7" fillId="19" borderId="0" applyNumberFormat="0" applyBorder="0" applyAlignment="0" applyProtection="0"/>
    <xf numFmtId="0" fontId="50"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164" fontId="52" fillId="42" borderId="0" applyNumberFormat="0" applyBorder="0" applyAlignment="0" applyProtection="0"/>
    <xf numFmtId="164" fontId="52" fillId="42" borderId="0" applyNumberFormat="0" applyBorder="0" applyAlignment="0" applyProtection="0"/>
    <xf numFmtId="0" fontId="35" fillId="19" borderId="0" applyNumberFormat="0" applyBorder="0" applyAlignment="0" applyProtection="0"/>
    <xf numFmtId="0" fontId="50" fillId="19" borderId="0" applyNumberFormat="0" applyBorder="0" applyAlignment="0" applyProtection="0"/>
    <xf numFmtId="0" fontId="7" fillId="43"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53" fillId="19"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35" fillId="19" borderId="0" applyNumberFormat="0" applyBorder="0" applyAlignment="0" applyProtection="0"/>
    <xf numFmtId="0" fontId="52" fillId="44" borderId="0" applyNumberFormat="0" applyBorder="0" applyAlignment="0" applyProtection="0"/>
    <xf numFmtId="0" fontId="35" fillId="19" borderId="0" applyNumberFormat="0" applyBorder="0" applyAlignment="0" applyProtection="0"/>
    <xf numFmtId="0" fontId="52" fillId="42"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52" fillId="4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164" fontId="52" fillId="42" borderId="0" applyNumberFormat="0" applyBorder="0" applyAlignment="0" applyProtection="0"/>
    <xf numFmtId="164" fontId="52" fillId="42" borderId="0" applyNumberFormat="0" applyBorder="0" applyAlignment="0" applyProtection="0"/>
    <xf numFmtId="164" fontId="52" fillId="42" borderId="0" applyNumberFormat="0" applyBorder="0" applyAlignment="0" applyProtection="0"/>
    <xf numFmtId="164" fontId="52" fillId="42"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52" fillId="42"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35" fillId="19"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5" borderId="0" applyNumberFormat="0" applyBorder="0" applyAlignment="0" applyProtection="0"/>
    <xf numFmtId="0" fontId="35" fillId="19" borderId="0" applyNumberFormat="0" applyBorder="0" applyAlignment="0" applyProtection="0"/>
    <xf numFmtId="0" fontId="52" fillId="42"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164" fontId="52" fillId="42" borderId="0" applyNumberFormat="0" applyBorder="0" applyAlignment="0" applyProtection="0"/>
    <xf numFmtId="164" fontId="52" fillId="42" borderId="0" applyNumberFormat="0" applyBorder="0" applyAlignment="0" applyProtection="0"/>
    <xf numFmtId="164" fontId="52" fillId="42" borderId="0" applyNumberFormat="0" applyBorder="0" applyAlignment="0" applyProtection="0"/>
    <xf numFmtId="164" fontId="52" fillId="42"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52" fillId="42" borderId="0" applyNumberFormat="0" applyBorder="0" applyAlignment="0" applyProtection="0"/>
    <xf numFmtId="0" fontId="7" fillId="19"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35" fillId="19" borderId="0" applyNumberFormat="0" applyBorder="0" applyAlignment="0" applyProtection="0"/>
    <xf numFmtId="0" fontId="52" fillId="44"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52" fillId="44"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52" fillId="44" borderId="0" applyNumberFormat="0" applyBorder="0" applyAlignment="0" applyProtection="0"/>
    <xf numFmtId="0" fontId="7" fillId="19" borderId="0" applyNumberFormat="0" applyBorder="0" applyAlignment="0" applyProtection="0"/>
    <xf numFmtId="0" fontId="52" fillId="44"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50" fillId="19" borderId="0" applyNumberFormat="0" applyBorder="0" applyAlignment="0" applyProtection="0"/>
    <xf numFmtId="0" fontId="53"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50" fillId="19" borderId="0" applyNumberFormat="0" applyBorder="0" applyAlignment="0" applyProtection="0"/>
    <xf numFmtId="0" fontId="7" fillId="19" borderId="0" applyNumberFormat="0" applyBorder="0" applyAlignment="0" applyProtection="0"/>
    <xf numFmtId="0" fontId="35" fillId="19" borderId="0" applyNumberFormat="0" applyBorder="0" applyAlignment="0" applyProtection="0"/>
    <xf numFmtId="0" fontId="50"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51" fillId="23" borderId="0" applyNumberFormat="0" applyBorder="0" applyAlignment="0" applyProtection="0"/>
    <xf numFmtId="0" fontId="35" fillId="23" borderId="0" applyNumberFormat="0" applyBorder="0" applyAlignment="0" applyProtection="0"/>
    <xf numFmtId="0" fontId="52" fillId="46" borderId="0" applyNumberFormat="0" applyBorder="0" applyAlignment="0" applyProtection="0"/>
    <xf numFmtId="0" fontId="7" fillId="23" borderId="0" applyNumberFormat="0" applyBorder="0" applyAlignment="0" applyProtection="0"/>
    <xf numFmtId="0" fontId="50"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164" fontId="52" fillId="46" borderId="0" applyNumberFormat="0" applyBorder="0" applyAlignment="0" applyProtection="0"/>
    <xf numFmtId="164" fontId="52" fillId="46" borderId="0" applyNumberFormat="0" applyBorder="0" applyAlignment="0" applyProtection="0"/>
    <xf numFmtId="0" fontId="35" fillId="23" borderId="0" applyNumberFormat="0" applyBorder="0" applyAlignment="0" applyProtection="0"/>
    <xf numFmtId="0" fontId="50" fillId="23" borderId="0" applyNumberFormat="0" applyBorder="0" applyAlignment="0" applyProtection="0"/>
    <xf numFmtId="0" fontId="7" fillId="47"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53" fillId="23"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35" fillId="23" borderId="0" applyNumberFormat="0" applyBorder="0" applyAlignment="0" applyProtection="0"/>
    <xf numFmtId="0" fontId="52" fillId="47" borderId="0" applyNumberFormat="0" applyBorder="0" applyAlignment="0" applyProtection="0"/>
    <xf numFmtId="0" fontId="35" fillId="23" borderId="0" applyNumberFormat="0" applyBorder="0" applyAlignment="0" applyProtection="0"/>
    <xf numFmtId="0" fontId="52" fillId="46"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52" fillId="48"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164" fontId="52" fillId="46" borderId="0" applyNumberFormat="0" applyBorder="0" applyAlignment="0" applyProtection="0"/>
    <xf numFmtId="164" fontId="52" fillId="46" borderId="0" applyNumberFormat="0" applyBorder="0" applyAlignment="0" applyProtection="0"/>
    <xf numFmtId="164" fontId="52" fillId="46" borderId="0" applyNumberFormat="0" applyBorder="0" applyAlignment="0" applyProtection="0"/>
    <xf numFmtId="164" fontId="52" fillId="46"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52" fillId="46"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35" fillId="23"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8" borderId="0" applyNumberFormat="0" applyBorder="0" applyAlignment="0" applyProtection="0"/>
    <xf numFmtId="0" fontId="35" fillId="23" borderId="0" applyNumberFormat="0" applyBorder="0" applyAlignment="0" applyProtection="0"/>
    <xf numFmtId="0" fontId="52" fillId="46"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164" fontId="52" fillId="46" borderId="0" applyNumberFormat="0" applyBorder="0" applyAlignment="0" applyProtection="0"/>
    <xf numFmtId="164" fontId="52" fillId="46" borderId="0" applyNumberFormat="0" applyBorder="0" applyAlignment="0" applyProtection="0"/>
    <xf numFmtId="164" fontId="52" fillId="46" borderId="0" applyNumberFormat="0" applyBorder="0" applyAlignment="0" applyProtection="0"/>
    <xf numFmtId="164" fontId="52" fillId="46"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52" fillId="46" borderId="0" applyNumberFormat="0" applyBorder="0" applyAlignment="0" applyProtection="0"/>
    <xf numFmtId="0" fontId="7" fillId="23"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35" fillId="23" borderId="0" applyNumberFormat="0" applyBorder="0" applyAlignment="0" applyProtection="0"/>
    <xf numFmtId="0" fontId="52" fillId="4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52" fillId="47"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52" fillId="47" borderId="0" applyNumberFormat="0" applyBorder="0" applyAlignment="0" applyProtection="0"/>
    <xf numFmtId="0" fontId="7" fillId="23" borderId="0" applyNumberFormat="0" applyBorder="0" applyAlignment="0" applyProtection="0"/>
    <xf numFmtId="0" fontId="52" fillId="47"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50" fillId="23" borderId="0" applyNumberFormat="0" applyBorder="0" applyAlignment="0" applyProtection="0"/>
    <xf numFmtId="0" fontId="53"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50" fillId="23" borderId="0" applyNumberFormat="0" applyBorder="0" applyAlignment="0" applyProtection="0"/>
    <xf numFmtId="0" fontId="7" fillId="23" borderId="0" applyNumberFormat="0" applyBorder="0" applyAlignment="0" applyProtection="0"/>
    <xf numFmtId="0" fontId="35" fillId="23" borderId="0" applyNumberFormat="0" applyBorder="0" applyAlignment="0" applyProtection="0"/>
    <xf numFmtId="0" fontId="50"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51" fillId="27" borderId="0" applyNumberFormat="0" applyBorder="0" applyAlignment="0" applyProtection="0"/>
    <xf numFmtId="0" fontId="35" fillId="27" borderId="0" applyNumberFormat="0" applyBorder="0" applyAlignment="0" applyProtection="0"/>
    <xf numFmtId="0" fontId="52" fillId="49" borderId="0" applyNumberFormat="0" applyBorder="0" applyAlignment="0" applyProtection="0"/>
    <xf numFmtId="0" fontId="7" fillId="27" borderId="0" applyNumberFormat="0" applyBorder="0" applyAlignment="0" applyProtection="0"/>
    <xf numFmtId="0" fontId="50"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0" fontId="35" fillId="27" borderId="0" applyNumberFormat="0" applyBorder="0" applyAlignment="0" applyProtection="0"/>
    <xf numFmtId="0" fontId="50" fillId="27" borderId="0" applyNumberFormat="0" applyBorder="0" applyAlignment="0" applyProtection="0"/>
    <xf numFmtId="0" fontId="7" fillId="40"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53" fillId="27"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35" fillId="27" borderId="0" applyNumberFormat="0" applyBorder="0" applyAlignment="0" applyProtection="0"/>
    <xf numFmtId="0" fontId="52" fillId="40" borderId="0" applyNumberFormat="0" applyBorder="0" applyAlignment="0" applyProtection="0"/>
    <xf numFmtId="0" fontId="35" fillId="27" borderId="0" applyNumberFormat="0" applyBorder="0" applyAlignment="0" applyProtection="0"/>
    <xf numFmtId="0" fontId="52" fillId="49"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52" fillId="50"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52" fillId="49"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35" fillId="27"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50" borderId="0" applyNumberFormat="0" applyBorder="0" applyAlignment="0" applyProtection="0"/>
    <xf numFmtId="0" fontId="35" fillId="27" borderId="0" applyNumberFormat="0" applyBorder="0" applyAlignment="0" applyProtection="0"/>
    <xf numFmtId="0" fontId="52" fillId="49"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52" fillId="49" borderId="0" applyNumberFormat="0" applyBorder="0" applyAlignment="0" applyProtection="0"/>
    <xf numFmtId="0" fontId="7" fillId="27"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35" fillId="27" borderId="0" applyNumberFormat="0" applyBorder="0" applyAlignment="0" applyProtection="0"/>
    <xf numFmtId="0" fontId="52" fillId="40"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52" fillId="40"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52" fillId="40" borderId="0" applyNumberFormat="0" applyBorder="0" applyAlignment="0" applyProtection="0"/>
    <xf numFmtId="0" fontId="7" fillId="27" borderId="0" applyNumberFormat="0" applyBorder="0" applyAlignment="0" applyProtection="0"/>
    <xf numFmtId="0" fontId="52" fillId="40"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50" fillId="27" borderId="0" applyNumberFormat="0" applyBorder="0" applyAlignment="0" applyProtection="0"/>
    <xf numFmtId="0" fontId="53"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50" fillId="27" borderId="0" applyNumberFormat="0" applyBorder="0" applyAlignment="0" applyProtection="0"/>
    <xf numFmtId="0" fontId="7" fillId="27" borderId="0" applyNumberFormat="0" applyBorder="0" applyAlignment="0" applyProtection="0"/>
    <xf numFmtId="0" fontId="35" fillId="27" borderId="0" applyNumberFormat="0" applyBorder="0" applyAlignment="0" applyProtection="0"/>
    <xf numFmtId="0" fontId="50"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51" fillId="31" borderId="0" applyNumberFormat="0" applyBorder="0" applyAlignment="0" applyProtection="0"/>
    <xf numFmtId="0" fontId="35" fillId="31" borderId="0" applyNumberFormat="0" applyBorder="0" applyAlignment="0" applyProtection="0"/>
    <xf numFmtId="0" fontId="52" fillId="51" borderId="0" applyNumberFormat="0" applyBorder="0" applyAlignment="0" applyProtection="0"/>
    <xf numFmtId="0" fontId="7" fillId="31" borderId="0" applyNumberFormat="0" applyBorder="0" applyAlignment="0" applyProtection="0"/>
    <xf numFmtId="0" fontId="50"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164" fontId="52" fillId="51" borderId="0" applyNumberFormat="0" applyBorder="0" applyAlignment="0" applyProtection="0"/>
    <xf numFmtId="164" fontId="52" fillId="51" borderId="0" applyNumberFormat="0" applyBorder="0" applyAlignment="0" applyProtection="0"/>
    <xf numFmtId="0" fontId="35" fillId="31" borderId="0" applyNumberFormat="0" applyBorder="0" applyAlignment="0" applyProtection="0"/>
    <xf numFmtId="0" fontId="50"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53" fillId="3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52" fillId="52"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164" fontId="52" fillId="51" borderId="0" applyNumberFormat="0" applyBorder="0" applyAlignment="0" applyProtection="0"/>
    <xf numFmtId="164" fontId="52" fillId="51" borderId="0" applyNumberFormat="0" applyBorder="0" applyAlignment="0" applyProtection="0"/>
    <xf numFmtId="164" fontId="52" fillId="51" borderId="0" applyNumberFormat="0" applyBorder="0" applyAlignment="0" applyProtection="0"/>
    <xf numFmtId="164" fontId="52" fillId="5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52" fillId="5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35" fillId="3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2" borderId="0" applyNumberFormat="0" applyBorder="0" applyAlignment="0" applyProtection="0"/>
    <xf numFmtId="0" fontId="35" fillId="31" borderId="0" applyNumberFormat="0" applyBorder="0" applyAlignment="0" applyProtection="0"/>
    <xf numFmtId="0" fontId="52" fillId="5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164" fontId="52" fillId="51" borderId="0" applyNumberFormat="0" applyBorder="0" applyAlignment="0" applyProtection="0"/>
    <xf numFmtId="164" fontId="52" fillId="51" borderId="0" applyNumberFormat="0" applyBorder="0" applyAlignment="0" applyProtection="0"/>
    <xf numFmtId="164" fontId="52" fillId="51" borderId="0" applyNumberFormat="0" applyBorder="0" applyAlignment="0" applyProtection="0"/>
    <xf numFmtId="164" fontId="52" fillId="5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52" fillId="51" borderId="0" applyNumberFormat="0" applyBorder="0" applyAlignment="0" applyProtection="0"/>
    <xf numFmtId="0" fontId="7" fillId="3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52" fillId="5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52" fillId="5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50" fillId="31" borderId="0" applyNumberFormat="0" applyBorder="0" applyAlignment="0" applyProtection="0"/>
    <xf numFmtId="0" fontId="53"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50" fillId="31" borderId="0" applyNumberFormat="0" applyBorder="0" applyAlignment="0" applyProtection="0"/>
    <xf numFmtId="0" fontId="7" fillId="31" borderId="0" applyNumberFormat="0" applyBorder="0" applyAlignment="0" applyProtection="0"/>
    <xf numFmtId="0" fontId="35" fillId="31" borderId="0" applyNumberFormat="0" applyBorder="0" applyAlignment="0" applyProtection="0"/>
    <xf numFmtId="0" fontId="50"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51" fillId="35" borderId="0" applyNumberFormat="0" applyBorder="0" applyAlignment="0" applyProtection="0"/>
    <xf numFmtId="0" fontId="35" fillId="35" borderId="0" applyNumberFormat="0" applyBorder="0" applyAlignment="0" applyProtection="0"/>
    <xf numFmtId="0" fontId="52" fillId="43" borderId="0" applyNumberFormat="0" applyBorder="0" applyAlignment="0" applyProtection="0"/>
    <xf numFmtId="0" fontId="7" fillId="35" borderId="0" applyNumberFormat="0" applyBorder="0" applyAlignment="0" applyProtection="0"/>
    <xf numFmtId="0" fontId="50"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164" fontId="52" fillId="43" borderId="0" applyNumberFormat="0" applyBorder="0" applyAlignment="0" applyProtection="0"/>
    <xf numFmtId="164" fontId="52" fillId="43" borderId="0" applyNumberFormat="0" applyBorder="0" applyAlignment="0" applyProtection="0"/>
    <xf numFmtId="0" fontId="35" fillId="35" borderId="0" applyNumberFormat="0" applyBorder="0" applyAlignment="0" applyProtection="0"/>
    <xf numFmtId="0" fontId="50"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53" fillId="35"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52" fillId="53"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164" fontId="52" fillId="43" borderId="0" applyNumberFormat="0" applyBorder="0" applyAlignment="0" applyProtection="0"/>
    <xf numFmtId="164" fontId="52" fillId="43" borderId="0" applyNumberFormat="0" applyBorder="0" applyAlignment="0" applyProtection="0"/>
    <xf numFmtId="164" fontId="52" fillId="43" borderId="0" applyNumberFormat="0" applyBorder="0" applyAlignment="0" applyProtection="0"/>
    <xf numFmtId="164" fontId="52" fillId="43"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52" fillId="43"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35" fillId="35"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53" borderId="0" applyNumberFormat="0" applyBorder="0" applyAlignment="0" applyProtection="0"/>
    <xf numFmtId="0" fontId="35" fillId="35" borderId="0" applyNumberFormat="0" applyBorder="0" applyAlignment="0" applyProtection="0"/>
    <xf numFmtId="0" fontId="52" fillId="43"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164" fontId="52" fillId="43" borderId="0" applyNumberFormat="0" applyBorder="0" applyAlignment="0" applyProtection="0"/>
    <xf numFmtId="164" fontId="52" fillId="43" borderId="0" applyNumberFormat="0" applyBorder="0" applyAlignment="0" applyProtection="0"/>
    <xf numFmtId="164" fontId="52" fillId="43" borderId="0" applyNumberFormat="0" applyBorder="0" applyAlignment="0" applyProtection="0"/>
    <xf numFmtId="164" fontId="52" fillId="43"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52" fillId="43" borderId="0" applyNumberFormat="0" applyBorder="0" applyAlignment="0" applyProtection="0"/>
    <xf numFmtId="0" fontId="7" fillId="35"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52" fillId="43"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52" fillId="43"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50" fillId="35" borderId="0" applyNumberFormat="0" applyBorder="0" applyAlignment="0" applyProtection="0"/>
    <xf numFmtId="0" fontId="53"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50" fillId="35" borderId="0" applyNumberFormat="0" applyBorder="0" applyAlignment="0" applyProtection="0"/>
    <xf numFmtId="0" fontId="7" fillId="35" borderId="0" applyNumberFormat="0" applyBorder="0" applyAlignment="0" applyProtection="0"/>
    <xf numFmtId="0" fontId="35" fillId="35" borderId="0" applyNumberFormat="0" applyBorder="0" applyAlignment="0" applyProtection="0"/>
    <xf numFmtId="0" fontId="50"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51" fillId="16" borderId="0" applyNumberFormat="0" applyBorder="0" applyAlignment="0" applyProtection="0"/>
    <xf numFmtId="0" fontId="35" fillId="16" borderId="0" applyNumberFormat="0" applyBorder="0" applyAlignment="0" applyProtection="0"/>
    <xf numFmtId="0" fontId="52" fillId="54" borderId="0" applyNumberFormat="0" applyBorder="0" applyAlignment="0" applyProtection="0"/>
    <xf numFmtId="0" fontId="7" fillId="16" borderId="0" applyNumberFormat="0" applyBorder="0" applyAlignment="0" applyProtection="0"/>
    <xf numFmtId="0" fontId="50"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0" fontId="35" fillId="16" borderId="0" applyNumberFormat="0" applyBorder="0" applyAlignment="0" applyProtection="0"/>
    <xf numFmtId="0" fontId="50" fillId="16" borderId="0" applyNumberFormat="0" applyBorder="0" applyAlignment="0" applyProtection="0"/>
    <xf numFmtId="0" fontId="7" fillId="5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53" fillId="16"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35" fillId="16" borderId="0" applyNumberFormat="0" applyBorder="0" applyAlignment="0" applyProtection="0"/>
    <xf numFmtId="0" fontId="52" fillId="55" borderId="0" applyNumberFormat="0" applyBorder="0" applyAlignment="0" applyProtection="0"/>
    <xf numFmtId="0" fontId="35" fillId="16" borderId="0" applyNumberFormat="0" applyBorder="0" applyAlignment="0" applyProtection="0"/>
    <xf numFmtId="0" fontId="52" fillId="54"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52" fillId="5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52" fillId="5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35" fillId="16"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6" borderId="0" applyNumberFormat="0" applyBorder="0" applyAlignment="0" applyProtection="0"/>
    <xf numFmtId="0" fontId="35" fillId="16" borderId="0" applyNumberFormat="0" applyBorder="0" applyAlignment="0" applyProtection="0"/>
    <xf numFmtId="0" fontId="52" fillId="5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52" fillId="54" borderId="0" applyNumberFormat="0" applyBorder="0" applyAlignment="0" applyProtection="0"/>
    <xf numFmtId="0" fontId="7" fillId="16"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35" fillId="16" borderId="0" applyNumberFormat="0" applyBorder="0" applyAlignment="0" applyProtection="0"/>
    <xf numFmtId="0" fontId="52" fillId="5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52" fillId="55"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52" fillId="55" borderId="0" applyNumberFormat="0" applyBorder="0" applyAlignment="0" applyProtection="0"/>
    <xf numFmtId="0" fontId="7" fillId="16" borderId="0" applyNumberFormat="0" applyBorder="0" applyAlignment="0" applyProtection="0"/>
    <xf numFmtId="0" fontId="52" fillId="55"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50" fillId="16" borderId="0" applyNumberFormat="0" applyBorder="0" applyAlignment="0" applyProtection="0"/>
    <xf numFmtId="0" fontId="53"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50" fillId="16" borderId="0" applyNumberFormat="0" applyBorder="0" applyAlignment="0" applyProtection="0"/>
    <xf numFmtId="0" fontId="7" fillId="16" borderId="0" applyNumberFormat="0" applyBorder="0" applyAlignment="0" applyProtection="0"/>
    <xf numFmtId="0" fontId="35" fillId="16" borderId="0" applyNumberFormat="0" applyBorder="0" applyAlignment="0" applyProtection="0"/>
    <xf numFmtId="0" fontId="50"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51" fillId="20" borderId="0" applyNumberFormat="0" applyBorder="0" applyAlignment="0" applyProtection="0"/>
    <xf numFmtId="0" fontId="35" fillId="20" borderId="0" applyNumberFormat="0" applyBorder="0" applyAlignment="0" applyProtection="0"/>
    <xf numFmtId="0" fontId="52" fillId="44" borderId="0" applyNumberFormat="0" applyBorder="0" applyAlignment="0" applyProtection="0"/>
    <xf numFmtId="0" fontId="7" fillId="20" borderId="0" applyNumberFormat="0" applyBorder="0" applyAlignment="0" applyProtection="0"/>
    <xf numFmtId="0" fontId="50"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164" fontId="52" fillId="44" borderId="0" applyNumberFormat="0" applyBorder="0" applyAlignment="0" applyProtection="0"/>
    <xf numFmtId="164" fontId="52" fillId="44" borderId="0" applyNumberFormat="0" applyBorder="0" applyAlignment="0" applyProtection="0"/>
    <xf numFmtId="0" fontId="35" fillId="20" borderId="0" applyNumberFormat="0" applyBorder="0" applyAlignment="0" applyProtection="0"/>
    <xf numFmtId="0" fontId="50"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53" fillId="20"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52" fillId="57"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164" fontId="52" fillId="44" borderId="0" applyNumberFormat="0" applyBorder="0" applyAlignment="0" applyProtection="0"/>
    <xf numFmtId="164" fontId="52" fillId="44" borderId="0" applyNumberFormat="0" applyBorder="0" applyAlignment="0" applyProtection="0"/>
    <xf numFmtId="164" fontId="52" fillId="44" borderId="0" applyNumberFormat="0" applyBorder="0" applyAlignment="0" applyProtection="0"/>
    <xf numFmtId="164" fontId="52" fillId="44"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52" fillId="4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35" fillId="20"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57" borderId="0" applyNumberFormat="0" applyBorder="0" applyAlignment="0" applyProtection="0"/>
    <xf numFmtId="0" fontId="35" fillId="20" borderId="0" applyNumberFormat="0" applyBorder="0" applyAlignment="0" applyProtection="0"/>
    <xf numFmtId="0" fontId="52" fillId="4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164" fontId="52" fillId="44" borderId="0" applyNumberFormat="0" applyBorder="0" applyAlignment="0" applyProtection="0"/>
    <xf numFmtId="164" fontId="52" fillId="44" borderId="0" applyNumberFormat="0" applyBorder="0" applyAlignment="0" applyProtection="0"/>
    <xf numFmtId="164" fontId="52" fillId="44" borderId="0" applyNumberFormat="0" applyBorder="0" applyAlignment="0" applyProtection="0"/>
    <xf numFmtId="164" fontId="52" fillId="44"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52" fillId="44" borderId="0" applyNumberFormat="0" applyBorder="0" applyAlignment="0" applyProtection="0"/>
    <xf numFmtId="0" fontId="7" fillId="20"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52" fillId="4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52" fillId="44"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50" fillId="20" borderId="0" applyNumberFormat="0" applyBorder="0" applyAlignment="0" applyProtection="0"/>
    <xf numFmtId="0" fontId="53"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50" fillId="20" borderId="0" applyNumberFormat="0" applyBorder="0" applyAlignment="0" applyProtection="0"/>
    <xf numFmtId="0" fontId="7" fillId="20" borderId="0" applyNumberFormat="0" applyBorder="0" applyAlignment="0" applyProtection="0"/>
    <xf numFmtId="0" fontId="35" fillId="20" borderId="0" applyNumberFormat="0" applyBorder="0" applyAlignment="0" applyProtection="0"/>
    <xf numFmtId="0" fontId="50"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51" fillId="24" borderId="0" applyNumberFormat="0" applyBorder="0" applyAlignment="0" applyProtection="0"/>
    <xf numFmtId="0" fontId="35" fillId="24" borderId="0" applyNumberFormat="0" applyBorder="0" applyAlignment="0" applyProtection="0"/>
    <xf numFmtId="0" fontId="52" fillId="58" borderId="0" applyNumberFormat="0" applyBorder="0" applyAlignment="0" applyProtection="0"/>
    <xf numFmtId="0" fontId="7" fillId="24" borderId="0" applyNumberFormat="0" applyBorder="0" applyAlignment="0" applyProtection="0"/>
    <xf numFmtId="0" fontId="50"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164" fontId="52" fillId="58" borderId="0" applyNumberFormat="0" applyBorder="0" applyAlignment="0" applyProtection="0"/>
    <xf numFmtId="164" fontId="52" fillId="58" borderId="0" applyNumberFormat="0" applyBorder="0" applyAlignment="0" applyProtection="0"/>
    <xf numFmtId="0" fontId="35" fillId="24" borderId="0" applyNumberFormat="0" applyBorder="0" applyAlignment="0" applyProtection="0"/>
    <xf numFmtId="0" fontId="50" fillId="24" borderId="0" applyNumberFormat="0" applyBorder="0" applyAlignment="0" applyProtection="0"/>
    <xf numFmtId="0" fontId="7" fillId="59"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53" fillId="24"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35" fillId="24" borderId="0" applyNumberFormat="0" applyBorder="0" applyAlignment="0" applyProtection="0"/>
    <xf numFmtId="0" fontId="52" fillId="59" borderId="0" applyNumberFormat="0" applyBorder="0" applyAlignment="0" applyProtection="0"/>
    <xf numFmtId="0" fontId="35" fillId="24" borderId="0" applyNumberFormat="0" applyBorder="0" applyAlignment="0" applyProtection="0"/>
    <xf numFmtId="0" fontId="52" fillId="58"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52" fillId="6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164" fontId="52" fillId="58" borderId="0" applyNumberFormat="0" applyBorder="0" applyAlignment="0" applyProtection="0"/>
    <xf numFmtId="164" fontId="52" fillId="58" borderId="0" applyNumberFormat="0" applyBorder="0" applyAlignment="0" applyProtection="0"/>
    <xf numFmtId="164" fontId="52" fillId="58" borderId="0" applyNumberFormat="0" applyBorder="0" applyAlignment="0" applyProtection="0"/>
    <xf numFmtId="164" fontId="52" fillId="58"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52" fillId="5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35" fillId="24"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60" borderId="0" applyNumberFormat="0" applyBorder="0" applyAlignment="0" applyProtection="0"/>
    <xf numFmtId="0" fontId="35" fillId="24" borderId="0" applyNumberFormat="0" applyBorder="0" applyAlignment="0" applyProtection="0"/>
    <xf numFmtId="0" fontId="52" fillId="5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164" fontId="52" fillId="58" borderId="0" applyNumberFormat="0" applyBorder="0" applyAlignment="0" applyProtection="0"/>
    <xf numFmtId="164" fontId="52" fillId="58" borderId="0" applyNumberFormat="0" applyBorder="0" applyAlignment="0" applyProtection="0"/>
    <xf numFmtId="164" fontId="52" fillId="58" borderId="0" applyNumberFormat="0" applyBorder="0" applyAlignment="0" applyProtection="0"/>
    <xf numFmtId="164" fontId="52" fillId="58"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52" fillId="58" borderId="0" applyNumberFormat="0" applyBorder="0" applyAlignment="0" applyProtection="0"/>
    <xf numFmtId="0" fontId="7" fillId="24"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35" fillId="24" borderId="0" applyNumberFormat="0" applyBorder="0" applyAlignment="0" applyProtection="0"/>
    <xf numFmtId="0" fontId="52" fillId="59"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52" fillId="59"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52" fillId="59" borderId="0" applyNumberFormat="0" applyBorder="0" applyAlignment="0" applyProtection="0"/>
    <xf numFmtId="0" fontId="7" fillId="24" borderId="0" applyNumberFormat="0" applyBorder="0" applyAlignment="0" applyProtection="0"/>
    <xf numFmtId="0" fontId="52" fillId="59"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50" fillId="24" borderId="0" applyNumberFormat="0" applyBorder="0" applyAlignment="0" applyProtection="0"/>
    <xf numFmtId="0" fontId="53"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50" fillId="24" borderId="0" applyNumberFormat="0" applyBorder="0" applyAlignment="0" applyProtection="0"/>
    <xf numFmtId="0" fontId="7" fillId="24" borderId="0" applyNumberFormat="0" applyBorder="0" applyAlignment="0" applyProtection="0"/>
    <xf numFmtId="0" fontId="35" fillId="24" borderId="0" applyNumberFormat="0" applyBorder="0" applyAlignment="0" applyProtection="0"/>
    <xf numFmtId="0" fontId="50"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51" fillId="28" borderId="0" applyNumberFormat="0" applyBorder="0" applyAlignment="0" applyProtection="0"/>
    <xf numFmtId="0" fontId="35" fillId="28" borderId="0" applyNumberFormat="0" applyBorder="0" applyAlignment="0" applyProtection="0"/>
    <xf numFmtId="0" fontId="52" fillId="49" borderId="0" applyNumberFormat="0" applyBorder="0" applyAlignment="0" applyProtection="0"/>
    <xf numFmtId="0" fontId="7" fillId="28" borderId="0" applyNumberFormat="0" applyBorder="0" applyAlignment="0" applyProtection="0"/>
    <xf numFmtId="0" fontId="50"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0" fontId="35" fillId="28" borderId="0" applyNumberFormat="0" applyBorder="0" applyAlignment="0" applyProtection="0"/>
    <xf numFmtId="0" fontId="50" fillId="28" borderId="0" applyNumberFormat="0" applyBorder="0" applyAlignment="0" applyProtection="0"/>
    <xf numFmtId="0" fontId="7" fillId="55"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53" fillId="28"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35" fillId="28" borderId="0" applyNumberFormat="0" applyBorder="0" applyAlignment="0" applyProtection="0"/>
    <xf numFmtId="0" fontId="52" fillId="55" borderId="0" applyNumberFormat="0" applyBorder="0" applyAlignment="0" applyProtection="0"/>
    <xf numFmtId="0" fontId="35" fillId="28" borderId="0" applyNumberFormat="0" applyBorder="0" applyAlignment="0" applyProtection="0"/>
    <xf numFmtId="0" fontId="52" fillId="49"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52" fillId="50"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52" fillId="49"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35" fillId="28"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50" borderId="0" applyNumberFormat="0" applyBorder="0" applyAlignment="0" applyProtection="0"/>
    <xf numFmtId="0" fontId="35" fillId="28" borderId="0" applyNumberFormat="0" applyBorder="0" applyAlignment="0" applyProtection="0"/>
    <xf numFmtId="0" fontId="52" fillId="49"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164" fontId="52" fillId="49"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52" fillId="49" borderId="0" applyNumberFormat="0" applyBorder="0" applyAlignment="0" applyProtection="0"/>
    <xf numFmtId="0" fontId="7" fillId="28"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35" fillId="28" borderId="0" applyNumberFormat="0" applyBorder="0" applyAlignment="0" applyProtection="0"/>
    <xf numFmtId="0" fontId="52" fillId="55"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52" fillId="55"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52" fillId="55" borderId="0" applyNumberFormat="0" applyBorder="0" applyAlignment="0" applyProtection="0"/>
    <xf numFmtId="0" fontId="7" fillId="28" borderId="0" applyNumberFormat="0" applyBorder="0" applyAlignment="0" applyProtection="0"/>
    <xf numFmtId="0" fontId="52" fillId="55"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50" fillId="28" borderId="0" applyNumberFormat="0" applyBorder="0" applyAlignment="0" applyProtection="0"/>
    <xf numFmtId="0" fontId="53"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50" fillId="28" borderId="0" applyNumberFormat="0" applyBorder="0" applyAlignment="0" applyProtection="0"/>
    <xf numFmtId="0" fontId="7" fillId="28" borderId="0" applyNumberFormat="0" applyBorder="0" applyAlignment="0" applyProtection="0"/>
    <xf numFmtId="0" fontId="35" fillId="28" borderId="0" applyNumberFormat="0" applyBorder="0" applyAlignment="0" applyProtection="0"/>
    <xf numFmtId="0" fontId="50"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51" fillId="32" borderId="0" applyNumberFormat="0" applyBorder="0" applyAlignment="0" applyProtection="0"/>
    <xf numFmtId="0" fontId="35" fillId="32" borderId="0" applyNumberFormat="0" applyBorder="0" applyAlignment="0" applyProtection="0"/>
    <xf numFmtId="0" fontId="52" fillId="54" borderId="0" applyNumberFormat="0" applyBorder="0" applyAlignment="0" applyProtection="0"/>
    <xf numFmtId="0" fontId="7" fillId="32" borderId="0" applyNumberFormat="0" applyBorder="0" applyAlignment="0" applyProtection="0"/>
    <xf numFmtId="0" fontId="50"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0" fontId="35" fillId="32" borderId="0" applyNumberFormat="0" applyBorder="0" applyAlignment="0" applyProtection="0"/>
    <xf numFmtId="0" fontId="50"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53" fillId="32"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52" fillId="5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52" fillId="54"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35" fillId="32"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6" borderId="0" applyNumberFormat="0" applyBorder="0" applyAlignment="0" applyProtection="0"/>
    <xf numFmtId="0" fontId="35" fillId="32" borderId="0" applyNumberFormat="0" applyBorder="0" applyAlignment="0" applyProtection="0"/>
    <xf numFmtId="0" fontId="52" fillId="54"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164" fontId="52" fillId="54"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52" fillId="54" borderId="0" applyNumberFormat="0" applyBorder="0" applyAlignment="0" applyProtection="0"/>
    <xf numFmtId="0" fontId="7" fillId="32"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52" fillId="54"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52" fillId="54"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50" fillId="32" borderId="0" applyNumberFormat="0" applyBorder="0" applyAlignment="0" applyProtection="0"/>
    <xf numFmtId="0" fontId="53"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50" fillId="32" borderId="0" applyNumberFormat="0" applyBorder="0" applyAlignment="0" applyProtection="0"/>
    <xf numFmtId="0" fontId="7" fillId="32" borderId="0" applyNumberFormat="0" applyBorder="0" applyAlignment="0" applyProtection="0"/>
    <xf numFmtId="0" fontId="35" fillId="32" borderId="0" applyNumberFormat="0" applyBorder="0" applyAlignment="0" applyProtection="0"/>
    <xf numFmtId="0" fontId="50"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51" fillId="36" borderId="0" applyNumberFormat="0" applyBorder="0" applyAlignment="0" applyProtection="0"/>
    <xf numFmtId="0" fontId="35" fillId="36" borderId="0" applyNumberFormat="0" applyBorder="0" applyAlignment="0" applyProtection="0"/>
    <xf numFmtId="0" fontId="52" fillId="61" borderId="0" applyNumberFormat="0" applyBorder="0" applyAlignment="0" applyProtection="0"/>
    <xf numFmtId="0" fontId="7" fillId="36" borderId="0" applyNumberFormat="0" applyBorder="0" applyAlignment="0" applyProtection="0"/>
    <xf numFmtId="0" fontId="50"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164" fontId="52" fillId="61" borderId="0" applyNumberFormat="0" applyBorder="0" applyAlignment="0" applyProtection="0"/>
    <xf numFmtId="164" fontId="52" fillId="61" borderId="0" applyNumberFormat="0" applyBorder="0" applyAlignment="0" applyProtection="0"/>
    <xf numFmtId="0" fontId="35" fillId="36" borderId="0" applyNumberFormat="0" applyBorder="0" applyAlignment="0" applyProtection="0"/>
    <xf numFmtId="0" fontId="50" fillId="36" borderId="0" applyNumberFormat="0" applyBorder="0" applyAlignment="0" applyProtection="0"/>
    <xf numFmtId="0" fontId="7" fillId="43"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53" fillId="36"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35" fillId="36" borderId="0" applyNumberFormat="0" applyBorder="0" applyAlignment="0" applyProtection="0"/>
    <xf numFmtId="0" fontId="52" fillId="43" borderId="0" applyNumberFormat="0" applyBorder="0" applyAlignment="0" applyProtection="0"/>
    <xf numFmtId="0" fontId="35" fillId="36" borderId="0" applyNumberFormat="0" applyBorder="0" applyAlignment="0" applyProtection="0"/>
    <xf numFmtId="0" fontId="52" fillId="61"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52" fillId="6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164" fontId="52" fillId="61" borderId="0" applyNumberFormat="0" applyBorder="0" applyAlignment="0" applyProtection="0"/>
    <xf numFmtId="164" fontId="52" fillId="61" borderId="0" applyNumberFormat="0" applyBorder="0" applyAlignment="0" applyProtection="0"/>
    <xf numFmtId="164" fontId="52" fillId="61" borderId="0" applyNumberFormat="0" applyBorder="0" applyAlignment="0" applyProtection="0"/>
    <xf numFmtId="164" fontId="52" fillId="61"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52" fillId="61"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35" fillId="36"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2" borderId="0" applyNumberFormat="0" applyBorder="0" applyAlignment="0" applyProtection="0"/>
    <xf numFmtId="0" fontId="35" fillId="36" borderId="0" applyNumberFormat="0" applyBorder="0" applyAlignment="0" applyProtection="0"/>
    <xf numFmtId="0" fontId="52" fillId="61"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164" fontId="52" fillId="61" borderId="0" applyNumberFormat="0" applyBorder="0" applyAlignment="0" applyProtection="0"/>
    <xf numFmtId="164" fontId="52" fillId="61" borderId="0" applyNumberFormat="0" applyBorder="0" applyAlignment="0" applyProtection="0"/>
    <xf numFmtId="164" fontId="52" fillId="61" borderId="0" applyNumberFormat="0" applyBorder="0" applyAlignment="0" applyProtection="0"/>
    <xf numFmtId="164" fontId="52" fillId="61"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52" fillId="61" borderId="0" applyNumberFormat="0" applyBorder="0" applyAlignment="0" applyProtection="0"/>
    <xf numFmtId="0" fontId="7" fillId="36"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35" fillId="36" borderId="0" applyNumberFormat="0" applyBorder="0" applyAlignment="0" applyProtection="0"/>
    <xf numFmtId="0" fontId="52" fillId="43"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52" fillId="43"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52" fillId="43" borderId="0" applyNumberFormat="0" applyBorder="0" applyAlignment="0" applyProtection="0"/>
    <xf numFmtId="0" fontId="7" fillId="36" borderId="0" applyNumberFormat="0" applyBorder="0" applyAlignment="0" applyProtection="0"/>
    <xf numFmtId="0" fontId="52" fillId="43"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50" fillId="36" borderId="0" applyNumberFormat="0" applyBorder="0" applyAlignment="0" applyProtection="0"/>
    <xf numFmtId="0" fontId="53"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0" fontId="50" fillId="36" borderId="0" applyNumberFormat="0" applyBorder="0" applyAlignment="0" applyProtection="0"/>
    <xf numFmtId="0" fontId="7" fillId="36" borderId="0" applyNumberFormat="0" applyBorder="0" applyAlignment="0" applyProtection="0"/>
    <xf numFmtId="0" fontId="35" fillId="36" borderId="0" applyNumberFormat="0" applyBorder="0" applyAlignment="0" applyProtection="0"/>
    <xf numFmtId="10" fontId="48" fillId="0" borderId="0" applyFont="0" applyFill="0" applyBorder="0" applyAlignment="0" applyProtection="0"/>
    <xf numFmtId="10" fontId="48" fillId="0" borderId="0" applyFont="0" applyFill="0" applyBorder="0" applyAlignment="0" applyProtection="0">
      <alignment horizontal="center" vertical="center"/>
    </xf>
    <xf numFmtId="0" fontId="54" fillId="17" borderId="0" applyNumberFormat="0" applyBorder="0" applyAlignment="0" applyProtection="0"/>
    <xf numFmtId="0" fontId="55" fillId="17" borderId="0" applyNumberFormat="0" applyBorder="0" applyAlignment="0" applyProtection="0"/>
    <xf numFmtId="0" fontId="56" fillId="63" borderId="0" applyNumberFormat="0" applyBorder="0" applyAlignment="0" applyProtection="0"/>
    <xf numFmtId="0" fontId="33" fillId="17" borderId="0" applyNumberFormat="0" applyBorder="0" applyAlignment="0" applyProtection="0"/>
    <xf numFmtId="0" fontId="57" fillId="17" borderId="0" applyNumberFormat="0" applyBorder="0" applyAlignment="0" applyProtection="0"/>
    <xf numFmtId="164" fontId="56" fillId="63" borderId="0" applyNumberFormat="0" applyBorder="0" applyAlignment="0" applyProtection="0"/>
    <xf numFmtId="0" fontId="57" fillId="17" borderId="0" applyNumberFormat="0" applyBorder="0" applyAlignment="0" applyProtection="0"/>
    <xf numFmtId="0" fontId="33" fillId="64" borderId="0" applyNumberFormat="0" applyBorder="0" applyAlignment="0" applyProtection="0"/>
    <xf numFmtId="0" fontId="58" fillId="17" borderId="0" applyNumberFormat="0" applyBorder="0" applyAlignment="0" applyProtection="0"/>
    <xf numFmtId="0" fontId="56" fillId="63" borderId="0" applyNumberFormat="0" applyBorder="0" applyAlignment="0" applyProtection="0"/>
    <xf numFmtId="0" fontId="56" fillId="65" borderId="0" applyNumberFormat="0" applyBorder="0" applyAlignment="0" applyProtection="0"/>
    <xf numFmtId="0" fontId="56" fillId="64" borderId="0" applyNumberFormat="0" applyBorder="0" applyAlignment="0" applyProtection="0"/>
    <xf numFmtId="0" fontId="56" fillId="63" borderId="0" applyNumberFormat="0" applyBorder="0" applyAlignment="0" applyProtection="0"/>
    <xf numFmtId="164" fontId="56" fillId="63" borderId="0" applyNumberFormat="0" applyBorder="0" applyAlignment="0" applyProtection="0"/>
    <xf numFmtId="0" fontId="33" fillId="17" borderId="0" applyNumberFormat="0" applyBorder="0" applyAlignment="0" applyProtection="0"/>
    <xf numFmtId="0" fontId="56" fillId="64" borderId="0" applyNumberFormat="0" applyBorder="0" applyAlignment="0" applyProtection="0"/>
    <xf numFmtId="0" fontId="56" fillId="64" borderId="0" applyNumberFormat="0" applyBorder="0" applyAlignment="0" applyProtection="0"/>
    <xf numFmtId="0" fontId="33" fillId="17" borderId="0" applyNumberFormat="0" applyBorder="0" applyAlignment="0" applyProtection="0"/>
    <xf numFmtId="164" fontId="56" fillId="63" borderId="0" applyNumberFormat="0" applyBorder="0" applyAlignment="0" applyProtection="0"/>
    <xf numFmtId="0" fontId="56" fillId="63" borderId="0" applyNumberFormat="0" applyBorder="0" applyAlignment="0" applyProtection="0"/>
    <xf numFmtId="0" fontId="33" fillId="17" borderId="0" applyNumberFormat="0" applyBorder="0" applyAlignment="0" applyProtection="0"/>
    <xf numFmtId="0" fontId="56" fillId="64" borderId="0" applyNumberFormat="0" applyBorder="0" applyAlignment="0" applyProtection="0"/>
    <xf numFmtId="0" fontId="55" fillId="17" borderId="0" applyNumberFormat="0" applyBorder="0" applyAlignment="0" applyProtection="0"/>
    <xf numFmtId="0" fontId="33" fillId="17" borderId="0" applyNumberFormat="0" applyBorder="0" applyAlignment="0" applyProtection="0"/>
    <xf numFmtId="0" fontId="33" fillId="17" borderId="0" applyNumberFormat="0" applyBorder="0" applyAlignment="0" applyProtection="0"/>
    <xf numFmtId="0" fontId="58" fillId="17" borderId="0" applyNumberFormat="0" applyBorder="0" applyAlignment="0" applyProtection="0"/>
    <xf numFmtId="0" fontId="57" fillId="17" borderId="0" applyNumberFormat="0" applyBorder="0" applyAlignment="0" applyProtection="0"/>
    <xf numFmtId="0" fontId="54" fillId="21" borderId="0" applyNumberFormat="0" applyBorder="0" applyAlignment="0" applyProtection="0"/>
    <xf numFmtId="0" fontId="55" fillId="21" borderId="0" applyNumberFormat="0" applyBorder="0" applyAlignment="0" applyProtection="0"/>
    <xf numFmtId="0" fontId="56" fillId="44" borderId="0" applyNumberFormat="0" applyBorder="0" applyAlignment="0" applyProtection="0"/>
    <xf numFmtId="0" fontId="33" fillId="21" borderId="0" applyNumberFormat="0" applyBorder="0" applyAlignment="0" applyProtection="0"/>
    <xf numFmtId="0" fontId="57" fillId="21" borderId="0" applyNumberFormat="0" applyBorder="0" applyAlignment="0" applyProtection="0"/>
    <xf numFmtId="164" fontId="56" fillId="44" borderId="0" applyNumberFormat="0" applyBorder="0" applyAlignment="0" applyProtection="0"/>
    <xf numFmtId="0" fontId="57" fillId="21" borderId="0" applyNumberFormat="0" applyBorder="0" applyAlignment="0" applyProtection="0"/>
    <xf numFmtId="0" fontId="58" fillId="21" borderId="0" applyNumberFormat="0" applyBorder="0" applyAlignment="0" applyProtection="0"/>
    <xf numFmtId="0" fontId="56" fillId="44" borderId="0" applyNumberFormat="0" applyBorder="0" applyAlignment="0" applyProtection="0"/>
    <xf numFmtId="0" fontId="56" fillId="57" borderId="0" applyNumberFormat="0" applyBorder="0" applyAlignment="0" applyProtection="0"/>
    <xf numFmtId="0" fontId="56" fillId="44" borderId="0" applyNumberFormat="0" applyBorder="0" applyAlignment="0" applyProtection="0"/>
    <xf numFmtId="0" fontId="33" fillId="21" borderId="0" applyNumberFormat="0" applyBorder="0" applyAlignment="0" applyProtection="0"/>
    <xf numFmtId="164" fontId="56" fillId="44" borderId="0" applyNumberFormat="0" applyBorder="0" applyAlignment="0" applyProtection="0"/>
    <xf numFmtId="0" fontId="33" fillId="21" borderId="0" applyNumberFormat="0" applyBorder="0" applyAlignment="0" applyProtection="0"/>
    <xf numFmtId="0" fontId="56" fillId="44" borderId="0" applyNumberFormat="0" applyBorder="0" applyAlignment="0" applyProtection="0"/>
    <xf numFmtId="164" fontId="56" fillId="44" borderId="0" applyNumberFormat="0" applyBorder="0" applyAlignment="0" applyProtection="0"/>
    <xf numFmtId="0" fontId="33" fillId="21" borderId="0" applyNumberFormat="0" applyBorder="0" applyAlignment="0" applyProtection="0"/>
    <xf numFmtId="0" fontId="55" fillId="21" borderId="0" applyNumberFormat="0" applyBorder="0" applyAlignment="0" applyProtection="0"/>
    <xf numFmtId="0" fontId="33" fillId="21" borderId="0" applyNumberFormat="0" applyBorder="0" applyAlignment="0" applyProtection="0"/>
    <xf numFmtId="0" fontId="33" fillId="21" borderId="0" applyNumberFormat="0" applyBorder="0" applyAlignment="0" applyProtection="0"/>
    <xf numFmtId="0" fontId="58" fillId="21" borderId="0" applyNumberFormat="0" applyBorder="0" applyAlignment="0" applyProtection="0"/>
    <xf numFmtId="0" fontId="57" fillId="21" borderId="0" applyNumberFormat="0" applyBorder="0" applyAlignment="0" applyProtection="0"/>
    <xf numFmtId="0" fontId="54" fillId="25" borderId="0" applyNumberFormat="0" applyBorder="0" applyAlignment="0" applyProtection="0"/>
    <xf numFmtId="0" fontId="55" fillId="25" borderId="0" applyNumberFormat="0" applyBorder="0" applyAlignment="0" applyProtection="0"/>
    <xf numFmtId="0" fontId="56" fillId="58" borderId="0" applyNumberFormat="0" applyBorder="0" applyAlignment="0" applyProtection="0"/>
    <xf numFmtId="0" fontId="33" fillId="25" borderId="0" applyNumberFormat="0" applyBorder="0" applyAlignment="0" applyProtection="0"/>
    <xf numFmtId="0" fontId="57" fillId="25" borderId="0" applyNumberFormat="0" applyBorder="0" applyAlignment="0" applyProtection="0"/>
    <xf numFmtId="164" fontId="56" fillId="58" borderId="0" applyNumberFormat="0" applyBorder="0" applyAlignment="0" applyProtection="0"/>
    <xf numFmtId="0" fontId="57" fillId="25" borderId="0" applyNumberFormat="0" applyBorder="0" applyAlignment="0" applyProtection="0"/>
    <xf numFmtId="0" fontId="33" fillId="59" borderId="0" applyNumberFormat="0" applyBorder="0" applyAlignment="0" applyProtection="0"/>
    <xf numFmtId="0" fontId="58" fillId="25" borderId="0" applyNumberFormat="0" applyBorder="0" applyAlignment="0" applyProtection="0"/>
    <xf numFmtId="0" fontId="56" fillId="58" borderId="0" applyNumberFormat="0" applyBorder="0" applyAlignment="0" applyProtection="0"/>
    <xf numFmtId="0" fontId="56" fillId="60" borderId="0" applyNumberFormat="0" applyBorder="0" applyAlignment="0" applyProtection="0"/>
    <xf numFmtId="0" fontId="56" fillId="59" borderId="0" applyNumberFormat="0" applyBorder="0" applyAlignment="0" applyProtection="0"/>
    <xf numFmtId="0" fontId="56" fillId="58" borderId="0" applyNumberFormat="0" applyBorder="0" applyAlignment="0" applyProtection="0"/>
    <xf numFmtId="164" fontId="56" fillId="58" borderId="0" applyNumberFormat="0" applyBorder="0" applyAlignment="0" applyProtection="0"/>
    <xf numFmtId="0" fontId="33" fillId="25" borderId="0" applyNumberFormat="0" applyBorder="0" applyAlignment="0" applyProtection="0"/>
    <xf numFmtId="0" fontId="56" fillId="59" borderId="0" applyNumberFormat="0" applyBorder="0" applyAlignment="0" applyProtection="0"/>
    <xf numFmtId="0" fontId="56" fillId="59" borderId="0" applyNumberFormat="0" applyBorder="0" applyAlignment="0" applyProtection="0"/>
    <xf numFmtId="0" fontId="33" fillId="25" borderId="0" applyNumberFormat="0" applyBorder="0" applyAlignment="0" applyProtection="0"/>
    <xf numFmtId="164" fontId="56" fillId="58" borderId="0" applyNumberFormat="0" applyBorder="0" applyAlignment="0" applyProtection="0"/>
    <xf numFmtId="0" fontId="56" fillId="58" borderId="0" applyNumberFormat="0" applyBorder="0" applyAlignment="0" applyProtection="0"/>
    <xf numFmtId="0" fontId="33" fillId="25" borderId="0" applyNumberFormat="0" applyBorder="0" applyAlignment="0" applyProtection="0"/>
    <xf numFmtId="0" fontId="56" fillId="59" borderId="0" applyNumberFormat="0" applyBorder="0" applyAlignment="0" applyProtection="0"/>
    <xf numFmtId="0" fontId="55" fillId="25" borderId="0" applyNumberFormat="0" applyBorder="0" applyAlignment="0" applyProtection="0"/>
    <xf numFmtId="0" fontId="33" fillId="25" borderId="0" applyNumberFormat="0" applyBorder="0" applyAlignment="0" applyProtection="0"/>
    <xf numFmtId="0" fontId="33" fillId="25" borderId="0" applyNumberFormat="0" applyBorder="0" applyAlignment="0" applyProtection="0"/>
    <xf numFmtId="0" fontId="58" fillId="25" borderId="0" applyNumberFormat="0" applyBorder="0" applyAlignment="0" applyProtection="0"/>
    <xf numFmtId="0" fontId="57" fillId="25" borderId="0" applyNumberFormat="0" applyBorder="0" applyAlignment="0" applyProtection="0"/>
    <xf numFmtId="0" fontId="54" fillId="29" borderId="0" applyNumberFormat="0" applyBorder="0" applyAlignment="0" applyProtection="0"/>
    <xf numFmtId="0" fontId="55" fillId="29" borderId="0" applyNumberFormat="0" applyBorder="0" applyAlignment="0" applyProtection="0"/>
    <xf numFmtId="0" fontId="56" fillId="66" borderId="0" applyNumberFormat="0" applyBorder="0" applyAlignment="0" applyProtection="0"/>
    <xf numFmtId="0" fontId="33" fillId="29" borderId="0" applyNumberFormat="0" applyBorder="0" applyAlignment="0" applyProtection="0"/>
    <xf numFmtId="0" fontId="57" fillId="29" borderId="0" applyNumberFormat="0" applyBorder="0" applyAlignment="0" applyProtection="0"/>
    <xf numFmtId="164" fontId="56" fillId="66" borderId="0" applyNumberFormat="0" applyBorder="0" applyAlignment="0" applyProtection="0"/>
    <xf numFmtId="0" fontId="57" fillId="29" borderId="0" applyNumberFormat="0" applyBorder="0" applyAlignment="0" applyProtection="0"/>
    <xf numFmtId="0" fontId="33" fillId="55" borderId="0" applyNumberFormat="0" applyBorder="0" applyAlignment="0" applyProtection="0"/>
    <xf numFmtId="0" fontId="58" fillId="29" borderId="0" applyNumberFormat="0" applyBorder="0" applyAlignment="0" applyProtection="0"/>
    <xf numFmtId="0" fontId="56" fillId="66" borderId="0" applyNumberFormat="0" applyBorder="0" applyAlignment="0" applyProtection="0"/>
    <xf numFmtId="0" fontId="56" fillId="67" borderId="0" applyNumberFormat="0" applyBorder="0" applyAlignment="0" applyProtection="0"/>
    <xf numFmtId="0" fontId="56" fillId="55" borderId="0" applyNumberFormat="0" applyBorder="0" applyAlignment="0" applyProtection="0"/>
    <xf numFmtId="0" fontId="56" fillId="66" borderId="0" applyNumberFormat="0" applyBorder="0" applyAlignment="0" applyProtection="0"/>
    <xf numFmtId="164" fontId="56" fillId="66" borderId="0" applyNumberFormat="0" applyBorder="0" applyAlignment="0" applyProtection="0"/>
    <xf numFmtId="0" fontId="33" fillId="29" borderId="0" applyNumberFormat="0" applyBorder="0" applyAlignment="0" applyProtection="0"/>
    <xf numFmtId="0" fontId="56" fillId="55" borderId="0" applyNumberFormat="0" applyBorder="0" applyAlignment="0" applyProtection="0"/>
    <xf numFmtId="0" fontId="56" fillId="55" borderId="0" applyNumberFormat="0" applyBorder="0" applyAlignment="0" applyProtection="0"/>
    <xf numFmtId="0" fontId="33" fillId="29" borderId="0" applyNumberFormat="0" applyBorder="0" applyAlignment="0" applyProtection="0"/>
    <xf numFmtId="164" fontId="56" fillId="66" borderId="0" applyNumberFormat="0" applyBorder="0" applyAlignment="0" applyProtection="0"/>
    <xf numFmtId="0" fontId="56" fillId="66" borderId="0" applyNumberFormat="0" applyBorder="0" applyAlignment="0" applyProtection="0"/>
    <xf numFmtId="0" fontId="33" fillId="29" borderId="0" applyNumberFormat="0" applyBorder="0" applyAlignment="0" applyProtection="0"/>
    <xf numFmtId="0" fontId="56" fillId="55" borderId="0" applyNumberFormat="0" applyBorder="0" applyAlignment="0" applyProtection="0"/>
    <xf numFmtId="0" fontId="55" fillId="29" borderId="0" applyNumberFormat="0" applyBorder="0" applyAlignment="0" applyProtection="0"/>
    <xf numFmtId="0" fontId="33" fillId="29" borderId="0" applyNumberFormat="0" applyBorder="0" applyAlignment="0" applyProtection="0"/>
    <xf numFmtId="0" fontId="33" fillId="29" borderId="0" applyNumberFormat="0" applyBorder="0" applyAlignment="0" applyProtection="0"/>
    <xf numFmtId="0" fontId="58" fillId="29" borderId="0" applyNumberFormat="0" applyBorder="0" applyAlignment="0" applyProtection="0"/>
    <xf numFmtId="0" fontId="57" fillId="29" borderId="0" applyNumberFormat="0" applyBorder="0" applyAlignment="0" applyProtection="0"/>
    <xf numFmtId="0" fontId="54" fillId="33" borderId="0" applyNumberFormat="0" applyBorder="0" applyAlignment="0" applyProtection="0"/>
    <xf numFmtId="0" fontId="55" fillId="33" borderId="0" applyNumberFormat="0" applyBorder="0" applyAlignment="0" applyProtection="0"/>
    <xf numFmtId="0" fontId="56" fillId="64" borderId="0" applyNumberFormat="0" applyBorder="0" applyAlignment="0" applyProtection="0"/>
    <xf numFmtId="0" fontId="33" fillId="33" borderId="0" applyNumberFormat="0" applyBorder="0" applyAlignment="0" applyProtection="0"/>
    <xf numFmtId="0" fontId="57" fillId="33" borderId="0" applyNumberFormat="0" applyBorder="0" applyAlignment="0" applyProtection="0"/>
    <xf numFmtId="164" fontId="56" fillId="64" borderId="0" applyNumberFormat="0" applyBorder="0" applyAlignment="0" applyProtection="0"/>
    <xf numFmtId="0" fontId="57" fillId="33" borderId="0" applyNumberFormat="0" applyBorder="0" applyAlignment="0" applyProtection="0"/>
    <xf numFmtId="0" fontId="58" fillId="33" borderId="0" applyNumberFormat="0" applyBorder="0" applyAlignment="0" applyProtection="0"/>
    <xf numFmtId="0" fontId="56" fillId="64" borderId="0" applyNumberFormat="0" applyBorder="0" applyAlignment="0" applyProtection="0"/>
    <xf numFmtId="0" fontId="56" fillId="68" borderId="0" applyNumberFormat="0" applyBorder="0" applyAlignment="0" applyProtection="0"/>
    <xf numFmtId="0" fontId="56" fillId="64" borderId="0" applyNumberFormat="0" applyBorder="0" applyAlignment="0" applyProtection="0"/>
    <xf numFmtId="0" fontId="33" fillId="33" borderId="0" applyNumberFormat="0" applyBorder="0" applyAlignment="0" applyProtection="0"/>
    <xf numFmtId="164" fontId="56" fillId="64" borderId="0" applyNumberFormat="0" applyBorder="0" applyAlignment="0" applyProtection="0"/>
    <xf numFmtId="0" fontId="33" fillId="33" borderId="0" applyNumberFormat="0" applyBorder="0" applyAlignment="0" applyProtection="0"/>
    <xf numFmtId="0" fontId="56" fillId="64" borderId="0" applyNumberFormat="0" applyBorder="0" applyAlignment="0" applyProtection="0"/>
    <xf numFmtId="164" fontId="56" fillId="64" borderId="0" applyNumberFormat="0" applyBorder="0" applyAlignment="0" applyProtection="0"/>
    <xf numFmtId="0" fontId="33" fillId="33" borderId="0" applyNumberFormat="0" applyBorder="0" applyAlignment="0" applyProtection="0"/>
    <xf numFmtId="0" fontId="55" fillId="33" borderId="0" applyNumberFormat="0" applyBorder="0" applyAlignment="0" applyProtection="0"/>
    <xf numFmtId="0" fontId="33" fillId="33" borderId="0" applyNumberFormat="0" applyBorder="0" applyAlignment="0" applyProtection="0"/>
    <xf numFmtId="0" fontId="33" fillId="33" borderId="0" applyNumberFormat="0" applyBorder="0" applyAlignment="0" applyProtection="0"/>
    <xf numFmtId="0" fontId="58" fillId="33" borderId="0" applyNumberFormat="0" applyBorder="0" applyAlignment="0" applyProtection="0"/>
    <xf numFmtId="0" fontId="57" fillId="33" borderId="0" applyNumberFormat="0" applyBorder="0" applyAlignment="0" applyProtection="0"/>
    <xf numFmtId="0" fontId="54" fillId="37" borderId="0" applyNumberFormat="0" applyBorder="0" applyAlignment="0" applyProtection="0"/>
    <xf numFmtId="0" fontId="55" fillId="37" borderId="0" applyNumberFormat="0" applyBorder="0" applyAlignment="0" applyProtection="0"/>
    <xf numFmtId="0" fontId="56" fillId="69" borderId="0" applyNumberFormat="0" applyBorder="0" applyAlignment="0" applyProtection="0"/>
    <xf numFmtId="0" fontId="33" fillId="37" borderId="0" applyNumberFormat="0" applyBorder="0" applyAlignment="0" applyProtection="0"/>
    <xf numFmtId="0" fontId="57" fillId="37" borderId="0" applyNumberFormat="0" applyBorder="0" applyAlignment="0" applyProtection="0"/>
    <xf numFmtId="164" fontId="56" fillId="69" borderId="0" applyNumberFormat="0" applyBorder="0" applyAlignment="0" applyProtection="0"/>
    <xf numFmtId="0" fontId="57" fillId="37" borderId="0" applyNumberFormat="0" applyBorder="0" applyAlignment="0" applyProtection="0"/>
    <xf numFmtId="0" fontId="33" fillId="43" borderId="0" applyNumberFormat="0" applyBorder="0" applyAlignment="0" applyProtection="0"/>
    <xf numFmtId="0" fontId="58" fillId="37" borderId="0" applyNumberFormat="0" applyBorder="0" applyAlignment="0" applyProtection="0"/>
    <xf numFmtId="0" fontId="56" fillId="69" borderId="0" applyNumberFormat="0" applyBorder="0" applyAlignment="0" applyProtection="0"/>
    <xf numFmtId="0" fontId="56" fillId="70" borderId="0" applyNumberFormat="0" applyBorder="0" applyAlignment="0" applyProtection="0"/>
    <xf numFmtId="0" fontId="56" fillId="43" borderId="0" applyNumberFormat="0" applyBorder="0" applyAlignment="0" applyProtection="0"/>
    <xf numFmtId="0" fontId="56" fillId="69" borderId="0" applyNumberFormat="0" applyBorder="0" applyAlignment="0" applyProtection="0"/>
    <xf numFmtId="164" fontId="56" fillId="69" borderId="0" applyNumberFormat="0" applyBorder="0" applyAlignment="0" applyProtection="0"/>
    <xf numFmtId="0" fontId="33" fillId="37" borderId="0" applyNumberFormat="0" applyBorder="0" applyAlignment="0" applyProtection="0"/>
    <xf numFmtId="0" fontId="56" fillId="43" borderId="0" applyNumberFormat="0" applyBorder="0" applyAlignment="0" applyProtection="0"/>
    <xf numFmtId="0" fontId="56" fillId="43" borderId="0" applyNumberFormat="0" applyBorder="0" applyAlignment="0" applyProtection="0"/>
    <xf numFmtId="0" fontId="33" fillId="37" borderId="0" applyNumberFormat="0" applyBorder="0" applyAlignment="0" applyProtection="0"/>
    <xf numFmtId="164" fontId="56" fillId="69" borderId="0" applyNumberFormat="0" applyBorder="0" applyAlignment="0" applyProtection="0"/>
    <xf numFmtId="0" fontId="56" fillId="69" borderId="0" applyNumberFormat="0" applyBorder="0" applyAlignment="0" applyProtection="0"/>
    <xf numFmtId="0" fontId="33" fillId="37" borderId="0" applyNumberFormat="0" applyBorder="0" applyAlignment="0" applyProtection="0"/>
    <xf numFmtId="0" fontId="56" fillId="43" borderId="0" applyNumberFormat="0" applyBorder="0" applyAlignment="0" applyProtection="0"/>
    <xf numFmtId="0" fontId="55" fillId="37" borderId="0" applyNumberFormat="0" applyBorder="0" applyAlignment="0" applyProtection="0"/>
    <xf numFmtId="0" fontId="33" fillId="37" borderId="0" applyNumberFormat="0" applyBorder="0" applyAlignment="0" applyProtection="0"/>
    <xf numFmtId="0" fontId="33" fillId="37" borderId="0" applyNumberFormat="0" applyBorder="0" applyAlignment="0" applyProtection="0"/>
    <xf numFmtId="0" fontId="58" fillId="37" borderId="0" applyNumberFormat="0" applyBorder="0" applyAlignment="0" applyProtection="0"/>
    <xf numFmtId="0" fontId="57" fillId="37" borderId="0" applyNumberFormat="0" applyBorder="0" applyAlignment="0" applyProtection="0"/>
    <xf numFmtId="0" fontId="48" fillId="0" borderId="15" applyNumberFormat="0" applyFont="0" applyFill="0" applyAlignment="0" applyProtection="0"/>
    <xf numFmtId="164" fontId="42" fillId="71" borderId="27" applyNumberFormat="0" applyFont="0" applyAlignment="0" applyProtection="0">
      <alignment vertical="top"/>
    </xf>
    <xf numFmtId="164" fontId="42" fillId="46" borderId="28" applyNumberFormat="0" applyFont="0" applyBorder="0" applyProtection="0"/>
    <xf numFmtId="0" fontId="59" fillId="72" borderId="0" applyNumberFormat="0" applyBorder="0" applyAlignment="0" applyProtection="0"/>
    <xf numFmtId="0" fontId="59" fillId="72" borderId="0" applyNumberFormat="0" applyBorder="0" applyAlignment="0" applyProtection="0"/>
    <xf numFmtId="0" fontId="56" fillId="73"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4" fillId="14" borderId="0" applyNumberFormat="0" applyBorder="0" applyAlignment="0" applyProtection="0"/>
    <xf numFmtId="0" fontId="55" fillId="14" borderId="0" applyNumberFormat="0" applyBorder="0" applyAlignment="0" applyProtection="0"/>
    <xf numFmtId="0" fontId="55" fillId="14" borderId="0" applyNumberFormat="0" applyBorder="0" applyAlignment="0" applyProtection="0"/>
    <xf numFmtId="0" fontId="56" fillId="74" borderId="0" applyNumberFormat="0" applyBorder="0" applyAlignment="0" applyProtection="0"/>
    <xf numFmtId="0" fontId="33" fillId="14" borderId="0" applyNumberFormat="0" applyBorder="0" applyAlignment="0" applyProtection="0"/>
    <xf numFmtId="0" fontId="57" fillId="14" borderId="0" applyNumberFormat="0" applyBorder="0" applyAlignment="0" applyProtection="0"/>
    <xf numFmtId="164" fontId="56" fillId="74" borderId="0" applyNumberFormat="0" applyBorder="0" applyAlignment="0" applyProtection="0"/>
    <xf numFmtId="0" fontId="57" fillId="14" borderId="0" applyNumberFormat="0" applyBorder="0" applyAlignment="0" applyProtection="0"/>
    <xf numFmtId="0" fontId="33" fillId="64" borderId="0" applyNumberFormat="0" applyBorder="0" applyAlignment="0" applyProtection="0"/>
    <xf numFmtId="0" fontId="58" fillId="14" borderId="0" applyNumberFormat="0" applyBorder="0" applyAlignment="0" applyProtection="0"/>
    <xf numFmtId="0" fontId="56" fillId="74" borderId="0" applyNumberFormat="0" applyBorder="0" applyAlignment="0" applyProtection="0"/>
    <xf numFmtId="0" fontId="56" fillId="75" borderId="0" applyNumberFormat="0" applyBorder="0" applyAlignment="0" applyProtection="0"/>
    <xf numFmtId="0" fontId="56" fillId="64" borderId="0" applyNumberFormat="0" applyBorder="0" applyAlignment="0" applyProtection="0"/>
    <xf numFmtId="0" fontId="56" fillId="74" borderId="0" applyNumberFormat="0" applyBorder="0" applyAlignment="0" applyProtection="0"/>
    <xf numFmtId="164" fontId="56" fillId="74" borderId="0" applyNumberFormat="0" applyBorder="0" applyAlignment="0" applyProtection="0"/>
    <xf numFmtId="0" fontId="33" fillId="14" borderId="0" applyNumberFormat="0" applyBorder="0" applyAlignment="0" applyProtection="0"/>
    <xf numFmtId="0" fontId="33" fillId="64" borderId="0" applyNumberFormat="0" applyBorder="0" applyAlignment="0" applyProtection="0"/>
    <xf numFmtId="0" fontId="56" fillId="64" borderId="0" applyNumberFormat="0" applyBorder="0" applyAlignment="0" applyProtection="0"/>
    <xf numFmtId="0" fontId="56" fillId="64" borderId="0" applyNumberFormat="0" applyBorder="0" applyAlignment="0" applyProtection="0"/>
    <xf numFmtId="0" fontId="33" fillId="14" borderId="0" applyNumberFormat="0" applyBorder="0" applyAlignment="0" applyProtection="0"/>
    <xf numFmtId="164" fontId="56" fillId="74" borderId="0" applyNumberFormat="0" applyBorder="0" applyAlignment="0" applyProtection="0"/>
    <xf numFmtId="0" fontId="56" fillId="74" borderId="0" applyNumberFormat="0" applyBorder="0" applyAlignment="0" applyProtection="0"/>
    <xf numFmtId="0" fontId="33" fillId="14" borderId="0" applyNumberFormat="0" applyBorder="0" applyAlignment="0" applyProtection="0"/>
    <xf numFmtId="0" fontId="56" fillId="64" borderId="0" applyNumberFormat="0" applyBorder="0" applyAlignment="0" applyProtection="0"/>
    <xf numFmtId="0" fontId="55" fillId="14" borderId="0" applyNumberFormat="0" applyBorder="0" applyAlignment="0" applyProtection="0"/>
    <xf numFmtId="0" fontId="33" fillId="14" borderId="0" applyNumberFormat="0" applyBorder="0" applyAlignment="0" applyProtection="0"/>
    <xf numFmtId="0" fontId="33" fillId="14" borderId="0" applyNumberFormat="0" applyBorder="0" applyAlignment="0" applyProtection="0"/>
    <xf numFmtId="0" fontId="58" fillId="14" borderId="0" applyNumberFormat="0" applyBorder="0" applyAlignment="0" applyProtection="0"/>
    <xf numFmtId="0" fontId="57" fillId="14" borderId="0" applyNumberFormat="0" applyBorder="0" applyAlignment="0" applyProtection="0"/>
    <xf numFmtId="0" fontId="59" fillId="76" borderId="0" applyNumberFormat="0" applyBorder="0" applyAlignment="0" applyProtection="0"/>
    <xf numFmtId="0" fontId="59" fillId="77" borderId="0" applyNumberFormat="0" applyBorder="0" applyAlignment="0" applyProtection="0"/>
    <xf numFmtId="0" fontId="56" fillId="7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4" fillId="18" borderId="0" applyNumberFormat="0" applyBorder="0" applyAlignment="0" applyProtection="0"/>
    <xf numFmtId="0" fontId="55" fillId="18" borderId="0" applyNumberFormat="0" applyBorder="0" applyAlignment="0" applyProtection="0"/>
    <xf numFmtId="0" fontId="55" fillId="18" borderId="0" applyNumberFormat="0" applyBorder="0" applyAlignment="0" applyProtection="0"/>
    <xf numFmtId="0" fontId="56" fillId="79" borderId="0" applyNumberFormat="0" applyBorder="0" applyAlignment="0" applyProtection="0"/>
    <xf numFmtId="0" fontId="33" fillId="18" borderId="0" applyNumberFormat="0" applyBorder="0" applyAlignment="0" applyProtection="0"/>
    <xf numFmtId="0" fontId="57" fillId="18" borderId="0" applyNumberFormat="0" applyBorder="0" applyAlignment="0" applyProtection="0"/>
    <xf numFmtId="164" fontId="56" fillId="79" borderId="0" applyNumberFormat="0" applyBorder="0" applyAlignment="0" applyProtection="0"/>
    <xf numFmtId="0" fontId="57" fillId="18" borderId="0" applyNumberFormat="0" applyBorder="0" applyAlignment="0" applyProtection="0"/>
    <xf numFmtId="0" fontId="33" fillId="80" borderId="0" applyNumberFormat="0" applyBorder="0" applyAlignment="0" applyProtection="0"/>
    <xf numFmtId="0" fontId="58" fillId="18" borderId="0" applyNumberFormat="0" applyBorder="0" applyAlignment="0" applyProtection="0"/>
    <xf numFmtId="0" fontId="56" fillId="79" borderId="0" applyNumberFormat="0" applyBorder="0" applyAlignment="0" applyProtection="0"/>
    <xf numFmtId="0" fontId="56" fillId="81" borderId="0" applyNumberFormat="0" applyBorder="0" applyAlignment="0" applyProtection="0"/>
    <xf numFmtId="0" fontId="56" fillId="79" borderId="0" applyNumberFormat="0" applyBorder="0" applyAlignment="0" applyProtection="0"/>
    <xf numFmtId="0" fontId="33" fillId="18" borderId="0" applyNumberFormat="0" applyBorder="0" applyAlignment="0" applyProtection="0"/>
    <xf numFmtId="164" fontId="56" fillId="79" borderId="0" applyNumberFormat="0" applyBorder="0" applyAlignment="0" applyProtection="0"/>
    <xf numFmtId="0" fontId="33" fillId="80" borderId="0" applyNumberFormat="0" applyBorder="0" applyAlignment="0" applyProtection="0"/>
    <xf numFmtId="0" fontId="33" fillId="18" borderId="0" applyNumberFormat="0" applyBorder="0" applyAlignment="0" applyProtection="0"/>
    <xf numFmtId="0" fontId="56" fillId="79" borderId="0" applyNumberFormat="0" applyBorder="0" applyAlignment="0" applyProtection="0"/>
    <xf numFmtId="164" fontId="56" fillId="79" borderId="0" applyNumberFormat="0" applyBorder="0" applyAlignment="0" applyProtection="0"/>
    <xf numFmtId="0" fontId="33" fillId="18" borderId="0" applyNumberFormat="0" applyBorder="0" applyAlignment="0" applyProtection="0"/>
    <xf numFmtId="0" fontId="55" fillId="18" borderId="0" applyNumberFormat="0" applyBorder="0" applyAlignment="0" applyProtection="0"/>
    <xf numFmtId="0" fontId="33" fillId="18" borderId="0" applyNumberFormat="0" applyBorder="0" applyAlignment="0" applyProtection="0"/>
    <xf numFmtId="0" fontId="33" fillId="18" borderId="0" applyNumberFormat="0" applyBorder="0" applyAlignment="0" applyProtection="0"/>
    <xf numFmtId="0" fontId="58" fillId="18" borderId="0" applyNumberFormat="0" applyBorder="0" applyAlignment="0" applyProtection="0"/>
    <xf numFmtId="0" fontId="57" fillId="18" borderId="0" applyNumberFormat="0" applyBorder="0" applyAlignment="0" applyProtection="0"/>
    <xf numFmtId="0" fontId="59" fillId="76" borderId="0" applyNumberFormat="0" applyBorder="0" applyAlignment="0" applyProtection="0"/>
    <xf numFmtId="0" fontId="59" fillId="82" borderId="0" applyNumberFormat="0" applyBorder="0" applyAlignment="0" applyProtection="0"/>
    <xf numFmtId="0" fontId="56" fillId="77"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4" fillId="22" borderId="0" applyNumberFormat="0" applyBorder="0" applyAlignment="0" applyProtection="0"/>
    <xf numFmtId="0" fontId="55" fillId="22" borderId="0" applyNumberFormat="0" applyBorder="0" applyAlignment="0" applyProtection="0"/>
    <xf numFmtId="0" fontId="55" fillId="22" borderId="0" applyNumberFormat="0" applyBorder="0" applyAlignment="0" applyProtection="0"/>
    <xf numFmtId="0" fontId="56" fillId="83" borderId="0" applyNumberFormat="0" applyBorder="0" applyAlignment="0" applyProtection="0"/>
    <xf numFmtId="0" fontId="33" fillId="22" borderId="0" applyNumberFormat="0" applyBorder="0" applyAlignment="0" applyProtection="0"/>
    <xf numFmtId="0" fontId="57" fillId="22" borderId="0" applyNumberFormat="0" applyBorder="0" applyAlignment="0" applyProtection="0"/>
    <xf numFmtId="164" fontId="56" fillId="83" borderId="0" applyNumberFormat="0" applyBorder="0" applyAlignment="0" applyProtection="0"/>
    <xf numFmtId="0" fontId="57" fillId="22" borderId="0" applyNumberFormat="0" applyBorder="0" applyAlignment="0" applyProtection="0"/>
    <xf numFmtId="0" fontId="33" fillId="80" borderId="0" applyNumberFormat="0" applyBorder="0" applyAlignment="0" applyProtection="0"/>
    <xf numFmtId="0" fontId="58" fillId="22" borderId="0" applyNumberFormat="0" applyBorder="0" applyAlignment="0" applyProtection="0"/>
    <xf numFmtId="0" fontId="56" fillId="83" borderId="0" applyNumberFormat="0" applyBorder="0" applyAlignment="0" applyProtection="0"/>
    <xf numFmtId="0" fontId="56" fillId="84" borderId="0" applyNumberFormat="0" applyBorder="0" applyAlignment="0" applyProtection="0"/>
    <xf numFmtId="0" fontId="56" fillId="83" borderId="0" applyNumberFormat="0" applyBorder="0" applyAlignment="0" applyProtection="0"/>
    <xf numFmtId="0" fontId="33" fillId="22" borderId="0" applyNumberFormat="0" applyBorder="0" applyAlignment="0" applyProtection="0"/>
    <xf numFmtId="164" fontId="56" fillId="83" borderId="0" applyNumberFormat="0" applyBorder="0" applyAlignment="0" applyProtection="0"/>
    <xf numFmtId="0" fontId="33" fillId="80" borderId="0" applyNumberFormat="0" applyBorder="0" applyAlignment="0" applyProtection="0"/>
    <xf numFmtId="0" fontId="33" fillId="22" borderId="0" applyNumberFormat="0" applyBorder="0" applyAlignment="0" applyProtection="0"/>
    <xf numFmtId="0" fontId="56" fillId="83" borderId="0" applyNumberFormat="0" applyBorder="0" applyAlignment="0" applyProtection="0"/>
    <xf numFmtId="164" fontId="56" fillId="83" borderId="0" applyNumberFormat="0" applyBorder="0" applyAlignment="0" applyProtection="0"/>
    <xf numFmtId="0" fontId="33" fillId="22" borderId="0" applyNumberFormat="0" applyBorder="0" applyAlignment="0" applyProtection="0"/>
    <xf numFmtId="0" fontId="55"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58" fillId="22" borderId="0" applyNumberFormat="0" applyBorder="0" applyAlignment="0" applyProtection="0"/>
    <xf numFmtId="0" fontId="57" fillId="22" borderId="0" applyNumberFormat="0" applyBorder="0" applyAlignment="0" applyProtection="0"/>
    <xf numFmtId="0" fontId="59" fillId="72" borderId="0" applyNumberFormat="0" applyBorder="0" applyAlignment="0" applyProtection="0"/>
    <xf numFmtId="0" fontId="59" fillId="77" borderId="0" applyNumberFormat="0" applyBorder="0" applyAlignment="0" applyProtection="0"/>
    <xf numFmtId="0" fontId="56" fillId="77"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4" fillId="26" borderId="0" applyNumberFormat="0" applyBorder="0" applyAlignment="0" applyProtection="0"/>
    <xf numFmtId="0" fontId="55" fillId="26" borderId="0" applyNumberFormat="0" applyBorder="0" applyAlignment="0" applyProtection="0"/>
    <xf numFmtId="0" fontId="55" fillId="26" borderId="0" applyNumberFormat="0" applyBorder="0" applyAlignment="0" applyProtection="0"/>
    <xf numFmtId="0" fontId="56" fillId="66" borderId="0" applyNumberFormat="0" applyBorder="0" applyAlignment="0" applyProtection="0"/>
    <xf numFmtId="0" fontId="33" fillId="26" borderId="0" applyNumberFormat="0" applyBorder="0" applyAlignment="0" applyProtection="0"/>
    <xf numFmtId="0" fontId="57" fillId="26" borderId="0" applyNumberFormat="0" applyBorder="0" applyAlignment="0" applyProtection="0"/>
    <xf numFmtId="164" fontId="56" fillId="66" borderId="0" applyNumberFormat="0" applyBorder="0" applyAlignment="0" applyProtection="0"/>
    <xf numFmtId="0" fontId="57" fillId="26" borderId="0" applyNumberFormat="0" applyBorder="0" applyAlignment="0" applyProtection="0"/>
    <xf numFmtId="0" fontId="33" fillId="85" borderId="0" applyNumberFormat="0" applyBorder="0" applyAlignment="0" applyProtection="0"/>
    <xf numFmtId="0" fontId="58" fillId="26" borderId="0" applyNumberFormat="0" applyBorder="0" applyAlignment="0" applyProtection="0"/>
    <xf numFmtId="0" fontId="56" fillId="66" borderId="0" applyNumberFormat="0" applyBorder="0" applyAlignment="0" applyProtection="0"/>
    <xf numFmtId="0" fontId="56" fillId="67" borderId="0" applyNumberFormat="0" applyBorder="0" applyAlignment="0" applyProtection="0"/>
    <xf numFmtId="0" fontId="56" fillId="85" borderId="0" applyNumberFormat="0" applyBorder="0" applyAlignment="0" applyProtection="0"/>
    <xf numFmtId="0" fontId="56" fillId="66" borderId="0" applyNumberFormat="0" applyBorder="0" applyAlignment="0" applyProtection="0"/>
    <xf numFmtId="164" fontId="56" fillId="66" borderId="0" applyNumberFormat="0" applyBorder="0" applyAlignment="0" applyProtection="0"/>
    <xf numFmtId="0" fontId="33" fillId="26" borderId="0" applyNumberFormat="0" applyBorder="0" applyAlignment="0" applyProtection="0"/>
    <xf numFmtId="0" fontId="33" fillId="85" borderId="0" applyNumberFormat="0" applyBorder="0" applyAlignment="0" applyProtection="0"/>
    <xf numFmtId="0" fontId="56" fillId="85" borderId="0" applyNumberFormat="0" applyBorder="0" applyAlignment="0" applyProtection="0"/>
    <xf numFmtId="0" fontId="56" fillId="85" borderId="0" applyNumberFormat="0" applyBorder="0" applyAlignment="0" applyProtection="0"/>
    <xf numFmtId="0" fontId="33" fillId="26" borderId="0" applyNumberFormat="0" applyBorder="0" applyAlignment="0" applyProtection="0"/>
    <xf numFmtId="164" fontId="56" fillId="66" borderId="0" applyNumberFormat="0" applyBorder="0" applyAlignment="0" applyProtection="0"/>
    <xf numFmtId="0" fontId="56" fillId="66" borderId="0" applyNumberFormat="0" applyBorder="0" applyAlignment="0" applyProtection="0"/>
    <xf numFmtId="0" fontId="33" fillId="26" borderId="0" applyNumberFormat="0" applyBorder="0" applyAlignment="0" applyProtection="0"/>
    <xf numFmtId="0" fontId="56" fillId="85" borderId="0" applyNumberFormat="0" applyBorder="0" applyAlignment="0" applyProtection="0"/>
    <xf numFmtId="0" fontId="55" fillId="26" borderId="0" applyNumberFormat="0" applyBorder="0" applyAlignment="0" applyProtection="0"/>
    <xf numFmtId="0" fontId="33" fillId="26" borderId="0" applyNumberFormat="0" applyBorder="0" applyAlignment="0" applyProtection="0"/>
    <xf numFmtId="0" fontId="33" fillId="26" borderId="0" applyNumberFormat="0" applyBorder="0" applyAlignment="0" applyProtection="0"/>
    <xf numFmtId="0" fontId="58" fillId="26" borderId="0" applyNumberFormat="0" applyBorder="0" applyAlignment="0" applyProtection="0"/>
    <xf numFmtId="0" fontId="57" fillId="26" borderId="0" applyNumberFormat="0" applyBorder="0" applyAlignment="0" applyProtection="0"/>
    <xf numFmtId="0" fontId="59" fillId="86" borderId="0" applyNumberFormat="0" applyBorder="0" applyAlignment="0" applyProtection="0"/>
    <xf numFmtId="0" fontId="59" fillId="72" borderId="0" applyNumberFormat="0" applyBorder="0" applyAlignment="0" applyProtection="0"/>
    <xf numFmtId="0" fontId="56" fillId="73" borderId="0" applyNumberFormat="0" applyBorder="0" applyAlignment="0" applyProtection="0"/>
    <xf numFmtId="0" fontId="54" fillId="30" borderId="0" applyNumberFormat="0" applyBorder="0" applyAlignment="0" applyProtection="0"/>
    <xf numFmtId="0" fontId="54" fillId="30" borderId="0" applyNumberFormat="0" applyBorder="0" applyAlignment="0" applyProtection="0"/>
    <xf numFmtId="0" fontId="54" fillId="30" borderId="0" applyNumberFormat="0" applyBorder="0" applyAlignment="0" applyProtection="0"/>
    <xf numFmtId="0" fontId="54" fillId="30" borderId="0" applyNumberFormat="0" applyBorder="0" applyAlignment="0" applyProtection="0"/>
    <xf numFmtId="0" fontId="55" fillId="30" borderId="0" applyNumberFormat="0" applyBorder="0" applyAlignment="0" applyProtection="0"/>
    <xf numFmtId="0" fontId="55" fillId="30" borderId="0" applyNumberFormat="0" applyBorder="0" applyAlignment="0" applyProtection="0"/>
    <xf numFmtId="0" fontId="56" fillId="64" borderId="0" applyNumberFormat="0" applyBorder="0" applyAlignment="0" applyProtection="0"/>
    <xf numFmtId="0" fontId="33" fillId="30" borderId="0" applyNumberFormat="0" applyBorder="0" applyAlignment="0" applyProtection="0"/>
    <xf numFmtId="0" fontId="57" fillId="30" borderId="0" applyNumberFormat="0" applyBorder="0" applyAlignment="0" applyProtection="0"/>
    <xf numFmtId="164" fontId="56" fillId="64" borderId="0" applyNumberFormat="0" applyBorder="0" applyAlignment="0" applyProtection="0"/>
    <xf numFmtId="0" fontId="57" fillId="30" borderId="0" applyNumberFormat="0" applyBorder="0" applyAlignment="0" applyProtection="0"/>
    <xf numFmtId="0" fontId="58" fillId="30" borderId="0" applyNumberFormat="0" applyBorder="0" applyAlignment="0" applyProtection="0"/>
    <xf numFmtId="0" fontId="56" fillId="64" borderId="0" applyNumberFormat="0" applyBorder="0" applyAlignment="0" applyProtection="0"/>
    <xf numFmtId="0" fontId="56" fillId="68" borderId="0" applyNumberFormat="0" applyBorder="0" applyAlignment="0" applyProtection="0"/>
    <xf numFmtId="0" fontId="56" fillId="64" borderId="0" applyNumberFormat="0" applyBorder="0" applyAlignment="0" applyProtection="0"/>
    <xf numFmtId="0" fontId="33" fillId="30" borderId="0" applyNumberFormat="0" applyBorder="0" applyAlignment="0" applyProtection="0"/>
    <xf numFmtId="164" fontId="56" fillId="64" borderId="0" applyNumberFormat="0" applyBorder="0" applyAlignment="0" applyProtection="0"/>
    <xf numFmtId="0" fontId="33" fillId="30" borderId="0" applyNumberFormat="0" applyBorder="0" applyAlignment="0" applyProtection="0"/>
    <xf numFmtId="0" fontId="56" fillId="64" borderId="0" applyNumberFormat="0" applyBorder="0" applyAlignment="0" applyProtection="0"/>
    <xf numFmtId="164" fontId="56" fillId="64" borderId="0" applyNumberFormat="0" applyBorder="0" applyAlignment="0" applyProtection="0"/>
    <xf numFmtId="0" fontId="33" fillId="30" borderId="0" applyNumberFormat="0" applyBorder="0" applyAlignment="0" applyProtection="0"/>
    <xf numFmtId="0" fontId="55" fillId="30" borderId="0" applyNumberFormat="0" applyBorder="0" applyAlignment="0" applyProtection="0"/>
    <xf numFmtId="0" fontId="33" fillId="30" borderId="0" applyNumberFormat="0" applyBorder="0" applyAlignment="0" applyProtection="0"/>
    <xf numFmtId="0" fontId="33" fillId="30" borderId="0" applyNumberFormat="0" applyBorder="0" applyAlignment="0" applyProtection="0"/>
    <xf numFmtId="0" fontId="58" fillId="30" borderId="0" applyNumberFormat="0" applyBorder="0" applyAlignment="0" applyProtection="0"/>
    <xf numFmtId="0" fontId="57" fillId="30" borderId="0" applyNumberFormat="0" applyBorder="0" applyAlignment="0" applyProtection="0"/>
    <xf numFmtId="0" fontId="59" fillId="76" borderId="0" applyNumberFormat="0" applyBorder="0" applyAlignment="0" applyProtection="0"/>
    <xf numFmtId="0" fontId="59" fillId="87" borderId="0" applyNumberFormat="0" applyBorder="0" applyAlignment="0" applyProtection="0"/>
    <xf numFmtId="0" fontId="56" fillId="87"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4" fillId="34" borderId="0" applyNumberFormat="0" applyBorder="0" applyAlignment="0" applyProtection="0"/>
    <xf numFmtId="0" fontId="55" fillId="34" borderId="0" applyNumberFormat="0" applyBorder="0" applyAlignment="0" applyProtection="0"/>
    <xf numFmtId="0" fontId="55" fillId="34" borderId="0" applyNumberFormat="0" applyBorder="0" applyAlignment="0" applyProtection="0"/>
    <xf numFmtId="0" fontId="56" fillId="88" borderId="0" applyNumberFormat="0" applyBorder="0" applyAlignment="0" applyProtection="0"/>
    <xf numFmtId="0" fontId="33" fillId="34" borderId="0" applyNumberFormat="0" applyBorder="0" applyAlignment="0" applyProtection="0"/>
    <xf numFmtId="0" fontId="57" fillId="34" borderId="0" applyNumberFormat="0" applyBorder="0" applyAlignment="0" applyProtection="0"/>
    <xf numFmtId="164" fontId="56" fillId="88" borderId="0" applyNumberFormat="0" applyBorder="0" applyAlignment="0" applyProtection="0"/>
    <xf numFmtId="0" fontId="57" fillId="34" borderId="0" applyNumberFormat="0" applyBorder="0" applyAlignment="0" applyProtection="0"/>
    <xf numFmtId="0" fontId="58" fillId="34" borderId="0" applyNumberFormat="0" applyBorder="0" applyAlignment="0" applyProtection="0"/>
    <xf numFmtId="0" fontId="56" fillId="88" borderId="0" applyNumberFormat="0" applyBorder="0" applyAlignment="0" applyProtection="0"/>
    <xf numFmtId="0" fontId="56" fillId="89" borderId="0" applyNumberFormat="0" applyBorder="0" applyAlignment="0" applyProtection="0"/>
    <xf numFmtId="0" fontId="56" fillId="88" borderId="0" applyNumberFormat="0" applyBorder="0" applyAlignment="0" applyProtection="0"/>
    <xf numFmtId="0" fontId="33" fillId="34" borderId="0" applyNumberFormat="0" applyBorder="0" applyAlignment="0" applyProtection="0"/>
    <xf numFmtId="164" fontId="56" fillId="88" borderId="0" applyNumberFormat="0" applyBorder="0" applyAlignment="0" applyProtection="0"/>
    <xf numFmtId="0" fontId="33" fillId="34" borderId="0" applyNumberFormat="0" applyBorder="0" applyAlignment="0" applyProtection="0"/>
    <xf numFmtId="0" fontId="56" fillId="88" borderId="0" applyNumberFormat="0" applyBorder="0" applyAlignment="0" applyProtection="0"/>
    <xf numFmtId="164" fontId="56" fillId="88" borderId="0" applyNumberFormat="0" applyBorder="0" applyAlignment="0" applyProtection="0"/>
    <xf numFmtId="0" fontId="33" fillId="34" borderId="0" applyNumberFormat="0" applyBorder="0" applyAlignment="0" applyProtection="0"/>
    <xf numFmtId="0" fontId="55" fillId="34" borderId="0" applyNumberFormat="0" applyBorder="0" applyAlignment="0" applyProtection="0"/>
    <xf numFmtId="0" fontId="33" fillId="34" borderId="0" applyNumberFormat="0" applyBorder="0" applyAlignment="0" applyProtection="0"/>
    <xf numFmtId="0" fontId="33" fillId="34" borderId="0" applyNumberFormat="0" applyBorder="0" applyAlignment="0" applyProtection="0"/>
    <xf numFmtId="0" fontId="58" fillId="34" borderId="0" applyNumberFormat="0" applyBorder="0" applyAlignment="0" applyProtection="0"/>
    <xf numFmtId="0" fontId="57" fillId="34" borderId="0" applyNumberFormat="0" applyBorder="0" applyAlignment="0" applyProtection="0"/>
    <xf numFmtId="0" fontId="60" fillId="0" borderId="29" applyNumberFormat="0"/>
    <xf numFmtId="0" fontId="48" fillId="0" borderId="4" applyNumberFormat="0" applyFont="0" applyBorder="0"/>
    <xf numFmtId="0" fontId="61" fillId="90" borderId="4" applyNumberFormat="0" applyBorder="0"/>
    <xf numFmtId="0" fontId="61" fillId="90" borderId="30" applyNumberFormat="0" applyFont="0"/>
    <xf numFmtId="0" fontId="62" fillId="90" borderId="4" applyNumberFormat="0" applyFont="0" applyBorder="0"/>
    <xf numFmtId="172" fontId="14" fillId="91" borderId="31">
      <alignment horizontal="center" vertical="center"/>
    </xf>
    <xf numFmtId="172" fontId="14" fillId="91" borderId="31">
      <alignment horizontal="center" vertical="center"/>
    </xf>
    <xf numFmtId="172" fontId="14" fillId="91" borderId="31">
      <alignment horizontal="center" vertical="center"/>
    </xf>
    <xf numFmtId="173" fontId="63" fillId="91" borderId="31">
      <alignment horizontal="center" vertical="center"/>
    </xf>
    <xf numFmtId="174" fontId="28" fillId="91" borderId="31">
      <alignment horizontal="center" vertical="center"/>
    </xf>
    <xf numFmtId="174" fontId="28" fillId="91" borderId="31">
      <alignment horizontal="center" vertical="center"/>
    </xf>
    <xf numFmtId="174" fontId="28" fillId="91" borderId="31">
      <alignment horizontal="center" vertical="center"/>
    </xf>
    <xf numFmtId="174" fontId="28" fillId="91" borderId="31">
      <alignment horizontal="center" vertical="center"/>
    </xf>
    <xf numFmtId="174" fontId="28" fillId="91" borderId="31">
      <alignment horizontal="center" vertical="center"/>
    </xf>
    <xf numFmtId="174" fontId="28" fillId="91" borderId="31">
      <alignment horizontal="center" vertical="center"/>
    </xf>
    <xf numFmtId="174" fontId="28" fillId="91" borderId="31">
      <alignment horizontal="center" vertical="center"/>
    </xf>
    <xf numFmtId="174" fontId="28" fillId="91" borderId="31">
      <alignment horizontal="center" vertical="center"/>
    </xf>
    <xf numFmtId="172" fontId="14" fillId="91" borderId="31">
      <alignment horizontal="center" vertical="center"/>
    </xf>
    <xf numFmtId="174" fontId="28" fillId="91" borderId="31">
      <alignment horizontal="center" vertical="center"/>
    </xf>
    <xf numFmtId="174" fontId="28" fillId="91" borderId="31">
      <alignment horizontal="center" vertical="center"/>
    </xf>
    <xf numFmtId="0" fontId="64" fillId="0" borderId="0" applyNumberFormat="0" applyFill="0" applyBorder="0" applyAlignment="0">
      <protection locked="0"/>
    </xf>
    <xf numFmtId="0" fontId="65" fillId="0" borderId="0" applyNumberFormat="0" applyFill="0" applyBorder="0" applyAlignment="0">
      <protection locked="0"/>
    </xf>
    <xf numFmtId="0" fontId="64" fillId="0" borderId="0" applyNumberFormat="0" applyFill="0" applyBorder="0" applyAlignment="0">
      <protection locked="0"/>
    </xf>
    <xf numFmtId="0" fontId="65" fillId="0" borderId="0" applyNumberFormat="0" applyFill="0" applyBorder="0" applyAlignment="0">
      <protection locked="0"/>
    </xf>
    <xf numFmtId="0" fontId="66" fillId="8" borderId="0" applyNumberFormat="0" applyBorder="0" applyAlignment="0" applyProtection="0"/>
    <xf numFmtId="0" fontId="67" fillId="8" borderId="0" applyNumberFormat="0" applyBorder="0" applyAlignment="0" applyProtection="0"/>
    <xf numFmtId="0" fontId="68" fillId="8" borderId="0" applyNumberFormat="0" applyBorder="0" applyAlignment="0" applyProtection="0"/>
    <xf numFmtId="0" fontId="69" fillId="42" borderId="0" applyNumberFormat="0" applyBorder="0" applyAlignment="0" applyProtection="0"/>
    <xf numFmtId="0" fontId="30" fillId="8" borderId="0" applyNumberFormat="0" applyBorder="0" applyAlignment="0" applyProtection="0"/>
    <xf numFmtId="0" fontId="70" fillId="8" borderId="0" applyNumberFormat="0" applyBorder="0" applyAlignment="0" applyProtection="0"/>
    <xf numFmtId="164" fontId="69" fillId="42" borderId="0" applyNumberFormat="0" applyBorder="0" applyAlignment="0" applyProtection="0"/>
    <xf numFmtId="0" fontId="70" fillId="8" borderId="0" applyNumberFormat="0" applyBorder="0" applyAlignment="0" applyProtection="0"/>
    <xf numFmtId="0" fontId="71" fillId="8" borderId="0" applyNumberFormat="0" applyBorder="0" applyAlignment="0" applyProtection="0"/>
    <xf numFmtId="0" fontId="72" fillId="8" borderId="0" applyNumberFormat="0" applyBorder="0" applyAlignment="0" applyProtection="0"/>
    <xf numFmtId="0" fontId="69" fillId="42" borderId="0" applyNumberFormat="0" applyBorder="0" applyAlignment="0" applyProtection="0"/>
    <xf numFmtId="0" fontId="73" fillId="45" borderId="0" applyNumberFormat="0" applyBorder="0" applyAlignment="0" applyProtection="0"/>
    <xf numFmtId="0" fontId="69" fillId="42" borderId="0" applyNumberFormat="0" applyBorder="0" applyAlignment="0" applyProtection="0"/>
    <xf numFmtId="0" fontId="30" fillId="8" borderId="0" applyNumberFormat="0" applyBorder="0" applyAlignment="0" applyProtection="0"/>
    <xf numFmtId="164" fontId="69" fillId="42" borderId="0" applyNumberFormat="0" applyBorder="0" applyAlignment="0" applyProtection="0"/>
    <xf numFmtId="0" fontId="30" fillId="8" borderId="0" applyNumberFormat="0" applyBorder="0" applyAlignment="0" applyProtection="0"/>
    <xf numFmtId="0" fontId="69" fillId="42" borderId="0" applyNumberFormat="0" applyBorder="0" applyAlignment="0" applyProtection="0"/>
    <xf numFmtId="164" fontId="69" fillId="42" borderId="0" applyNumberFormat="0" applyBorder="0" applyAlignment="0" applyProtection="0"/>
    <xf numFmtId="0" fontId="30" fillId="8" borderId="0" applyNumberFormat="0" applyBorder="0" applyAlignment="0" applyProtection="0"/>
    <xf numFmtId="0" fontId="67" fillId="8" borderId="0" applyNumberFormat="0" applyBorder="0" applyAlignment="0" applyProtection="0"/>
    <xf numFmtId="0" fontId="30" fillId="8" borderId="0" applyNumberFormat="0" applyBorder="0" applyAlignment="0" applyProtection="0"/>
    <xf numFmtId="0" fontId="30" fillId="8" borderId="0" applyNumberFormat="0" applyBorder="0" applyAlignment="0" applyProtection="0"/>
    <xf numFmtId="0" fontId="72" fillId="8" borderId="0" applyNumberFormat="0" applyBorder="0" applyAlignment="0" applyProtection="0"/>
    <xf numFmtId="0" fontId="70" fillId="8" borderId="0" applyNumberFormat="0" applyBorder="0" applyAlignment="0" applyProtection="0"/>
    <xf numFmtId="3" fontId="74" fillId="0" borderId="0" applyFill="0" applyBorder="0" applyProtection="0">
      <alignment horizontal="right"/>
    </xf>
    <xf numFmtId="0" fontId="12" fillId="54" borderId="0" applyNumberFormat="0" applyBorder="0" applyAlignment="0">
      <protection locked="0"/>
    </xf>
    <xf numFmtId="0" fontId="12" fillId="54" borderId="0" applyNumberFormat="0" applyBorder="0" applyAlignment="0">
      <protection locked="0"/>
    </xf>
    <xf numFmtId="3" fontId="75" fillId="92" borderId="0" applyNumberFormat="0" applyBorder="0" applyAlignment="0" applyProtection="0">
      <alignment vertical="top"/>
    </xf>
    <xf numFmtId="164" fontId="76" fillId="0" borderId="0"/>
    <xf numFmtId="164" fontId="77" fillId="93" borderId="32" applyNumberFormat="0" applyBorder="0" applyAlignment="0" applyProtection="0"/>
    <xf numFmtId="164" fontId="77" fillId="93" borderId="32" applyNumberFormat="0" applyBorder="0" applyAlignment="0" applyProtection="0"/>
    <xf numFmtId="164" fontId="77" fillId="93" borderId="32" applyNumberFormat="0" applyBorder="0" applyAlignment="0" applyProtection="0"/>
    <xf numFmtId="164" fontId="77" fillId="93" borderId="32" applyNumberFormat="0" applyBorder="0" applyAlignment="0" applyProtection="0"/>
    <xf numFmtId="164" fontId="77" fillId="93" borderId="32" applyNumberFormat="0" applyBorder="0" applyAlignment="0" applyProtection="0"/>
    <xf numFmtId="164" fontId="77" fillId="93" borderId="32" applyNumberFormat="0" applyBorder="0" applyAlignment="0" applyProtection="0"/>
    <xf numFmtId="164" fontId="77" fillId="93" borderId="32" applyNumberFormat="0" applyBorder="0" applyAlignment="0" applyProtection="0"/>
    <xf numFmtId="164" fontId="77" fillId="93" borderId="32" applyNumberFormat="0" applyBorder="0" applyAlignment="0" applyProtection="0"/>
    <xf numFmtId="164" fontId="77" fillId="93" borderId="32" applyNumberFormat="0" applyBorder="0" applyAlignment="0" applyProtection="0"/>
    <xf numFmtId="164" fontId="77" fillId="93" borderId="32" applyNumberFormat="0" applyBorder="0" applyAlignment="0" applyProtection="0"/>
    <xf numFmtId="164" fontId="77" fillId="93" borderId="32" applyNumberFormat="0" applyBorder="0" applyAlignment="0" applyProtection="0"/>
    <xf numFmtId="0" fontId="47" fillId="94" borderId="0">
      <alignment horizontal="center"/>
    </xf>
    <xf numFmtId="0" fontId="47" fillId="94" borderId="0">
      <alignment horizontal="center"/>
    </xf>
    <xf numFmtId="175" fontId="47" fillId="0" borderId="0" applyFill="0" applyBorder="0" applyAlignment="0"/>
    <xf numFmtId="0" fontId="78" fillId="11" borderId="20" applyNumberFormat="0" applyAlignment="0" applyProtection="0"/>
    <xf numFmtId="0" fontId="79" fillId="11" borderId="20" applyNumberFormat="0" applyAlignment="0" applyProtection="0"/>
    <xf numFmtId="0" fontId="80" fillId="55" borderId="33" applyNumberFormat="0" applyAlignment="0" applyProtection="0"/>
    <xf numFmtId="0" fontId="31" fillId="11" borderId="20" applyNumberFormat="0" applyAlignment="0" applyProtection="0"/>
    <xf numFmtId="0" fontId="81" fillId="11" borderId="20" applyNumberFormat="0" applyAlignment="0" applyProtection="0"/>
    <xf numFmtId="164" fontId="80" fillId="55" borderId="33" applyNumberFormat="0" applyAlignment="0" applyProtection="0"/>
    <xf numFmtId="0" fontId="81" fillId="11" borderId="20" applyNumberFormat="0" applyAlignment="0" applyProtection="0"/>
    <xf numFmtId="0" fontId="31" fillId="40" borderId="20" applyNumberFormat="0" applyAlignment="0" applyProtection="0"/>
    <xf numFmtId="0" fontId="82" fillId="11" borderId="20" applyNumberFormat="0" applyAlignment="0" applyProtection="0"/>
    <xf numFmtId="0" fontId="80" fillId="55" borderId="33" applyNumberFormat="0" applyAlignment="0" applyProtection="0"/>
    <xf numFmtId="0" fontId="80" fillId="95" borderId="33" applyNumberFormat="0" applyAlignment="0" applyProtection="0"/>
    <xf numFmtId="0" fontId="80" fillId="40" borderId="33" applyNumberFormat="0" applyAlignment="0" applyProtection="0"/>
    <xf numFmtId="0" fontId="80" fillId="55" borderId="33" applyNumberFormat="0" applyAlignment="0" applyProtection="0"/>
    <xf numFmtId="164" fontId="80" fillId="55" borderId="33" applyNumberFormat="0" applyAlignment="0" applyProtection="0"/>
    <xf numFmtId="0" fontId="31" fillId="11" borderId="20" applyNumberFormat="0" applyAlignment="0" applyProtection="0"/>
    <xf numFmtId="0" fontId="80" fillId="40" borderId="33" applyNumberFormat="0" applyAlignment="0" applyProtection="0"/>
    <xf numFmtId="0" fontId="80" fillId="40" borderId="33" applyNumberFormat="0" applyAlignment="0" applyProtection="0"/>
    <xf numFmtId="0" fontId="31" fillId="11" borderId="20" applyNumberFormat="0" applyAlignment="0" applyProtection="0"/>
    <xf numFmtId="164" fontId="80" fillId="55" borderId="33" applyNumberFormat="0" applyAlignment="0" applyProtection="0"/>
    <xf numFmtId="0" fontId="80" fillId="55" borderId="33" applyNumberFormat="0" applyAlignment="0" applyProtection="0"/>
    <xf numFmtId="0" fontId="31" fillId="11" borderId="20" applyNumberFormat="0" applyAlignment="0" applyProtection="0"/>
    <xf numFmtId="0" fontId="80" fillId="40" borderId="33" applyNumberFormat="0" applyAlignment="0" applyProtection="0"/>
    <xf numFmtId="0" fontId="79" fillId="11" borderId="20" applyNumberFormat="0" applyAlignment="0" applyProtection="0"/>
    <xf numFmtId="0" fontId="31" fillId="11" borderId="20" applyNumberFormat="0" applyAlignment="0" applyProtection="0"/>
    <xf numFmtId="0" fontId="31" fillId="11" borderId="20" applyNumberFormat="0" applyAlignment="0" applyProtection="0"/>
    <xf numFmtId="0" fontId="82" fillId="11" borderId="20" applyNumberFormat="0" applyAlignment="0" applyProtection="0"/>
    <xf numFmtId="0" fontId="81" fillId="11" borderId="20" applyNumberFormat="0" applyAlignment="0" applyProtection="0"/>
    <xf numFmtId="0" fontId="12" fillId="0" borderId="34" applyNumberFormat="0" applyFont="0" applyBorder="0"/>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12" fillId="0" borderId="4" applyNumberFormat="0" applyBorder="0">
      <alignment horizontal="center"/>
    </xf>
    <xf numFmtId="0" fontId="27" fillId="96" borderId="35" applyNumberFormat="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Fill="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0" fontId="12" fillId="0" borderId="34" applyNumberFormat="0" applyFont="0" applyBorder="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9" fontId="12" fillId="2" borderId="35" applyNumberFormat="0" applyFont="0"/>
    <xf numFmtId="0" fontId="41" fillId="0" borderId="36" applyNumberFormat="0" applyBorder="0"/>
    <xf numFmtId="0" fontId="41" fillId="0" borderId="36" applyNumberFormat="0" applyBorder="0"/>
    <xf numFmtId="0" fontId="41" fillId="0" borderId="36" applyNumberFormat="0" applyBorder="0"/>
    <xf numFmtId="0" fontId="41" fillId="0" borderId="36" applyNumberFormat="0" applyBorder="0"/>
    <xf numFmtId="0" fontId="41" fillId="0" borderId="36" applyNumberFormat="0" applyBorder="0"/>
    <xf numFmtId="0" fontId="41" fillId="0" borderId="36" applyNumberFormat="0" applyBorder="0"/>
    <xf numFmtId="0" fontId="41" fillId="0" borderId="36" applyNumberFormat="0" applyBorder="0"/>
    <xf numFmtId="0" fontId="41" fillId="0" borderId="36" applyNumberFormat="0" applyBorder="0"/>
    <xf numFmtId="0" fontId="41" fillId="0" borderId="36" applyNumberFormat="0" applyBorder="0"/>
    <xf numFmtId="0" fontId="41" fillId="0" borderId="36" applyNumberFormat="0" applyBorder="0"/>
    <xf numFmtId="0" fontId="12" fillId="0" borderId="0">
      <alignment horizontal="centerContinuous" vertical="center" wrapText="1"/>
    </xf>
    <xf numFmtId="0" fontId="12" fillId="0" borderId="0">
      <alignment horizontal="centerContinuous" vertical="center" wrapText="1"/>
    </xf>
    <xf numFmtId="0" fontId="83" fillId="0" borderId="0">
      <alignment horizontal="centerContinuous" vertical="center" wrapText="1"/>
    </xf>
    <xf numFmtId="176" fontId="84" fillId="0" borderId="0" applyFont="0" applyAlignment="0"/>
    <xf numFmtId="0" fontId="85" fillId="12" borderId="23" applyNumberFormat="0" applyAlignment="0" applyProtection="0"/>
    <xf numFmtId="0" fontId="86" fillId="12" borderId="23" applyNumberFormat="0" applyAlignment="0" applyProtection="0"/>
    <xf numFmtId="0" fontId="87" fillId="97" borderId="37" applyNumberFormat="0" applyAlignment="0" applyProtection="0"/>
    <xf numFmtId="0" fontId="32" fillId="12" borderId="23" applyNumberFormat="0" applyAlignment="0" applyProtection="0"/>
    <xf numFmtId="0" fontId="29" fillId="12" borderId="23" applyNumberFormat="0" applyAlignment="0" applyProtection="0"/>
    <xf numFmtId="164" fontId="87" fillId="97" borderId="37" applyNumberFormat="0" applyAlignment="0" applyProtection="0"/>
    <xf numFmtId="0" fontId="29" fillId="12" borderId="23" applyNumberFormat="0" applyAlignment="0" applyProtection="0"/>
    <xf numFmtId="0" fontId="88" fillId="12" borderId="23" applyNumberFormat="0" applyAlignment="0" applyProtection="0"/>
    <xf numFmtId="0" fontId="87" fillId="97" borderId="37" applyNumberFormat="0" applyAlignment="0" applyProtection="0"/>
    <xf numFmtId="0" fontId="87" fillId="98" borderId="37" applyNumberFormat="0" applyAlignment="0" applyProtection="0"/>
    <xf numFmtId="0" fontId="87" fillId="97" borderId="37" applyNumberFormat="0" applyAlignment="0" applyProtection="0"/>
    <xf numFmtId="0" fontId="32" fillId="12" borderId="23" applyNumberFormat="0" applyAlignment="0" applyProtection="0"/>
    <xf numFmtId="164" fontId="87" fillId="97" borderId="37" applyNumberFormat="0" applyAlignment="0" applyProtection="0"/>
    <xf numFmtId="0" fontId="32" fillId="12" borderId="23" applyNumberFormat="0" applyAlignment="0" applyProtection="0"/>
    <xf numFmtId="0" fontId="87" fillId="97" borderId="37" applyNumberFormat="0" applyAlignment="0" applyProtection="0"/>
    <xf numFmtId="164" fontId="87" fillId="97" borderId="37" applyNumberFormat="0" applyAlignment="0" applyProtection="0"/>
    <xf numFmtId="0" fontId="32" fillId="12" borderId="23" applyNumberFormat="0" applyAlignment="0" applyProtection="0"/>
    <xf numFmtId="0" fontId="86" fillId="12" borderId="23" applyNumberFormat="0" applyAlignment="0" applyProtection="0"/>
    <xf numFmtId="0" fontId="32" fillId="12" borderId="23" applyNumberFormat="0" applyAlignment="0" applyProtection="0"/>
    <xf numFmtId="0" fontId="32" fillId="12" borderId="23" applyNumberFormat="0" applyAlignment="0" applyProtection="0"/>
    <xf numFmtId="0" fontId="88" fillId="12" borderId="23" applyNumberFormat="0" applyAlignment="0" applyProtection="0"/>
    <xf numFmtId="0" fontId="29" fillId="12" borderId="23" applyNumberFormat="0" applyAlignment="0" applyProtection="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177" fontId="12" fillId="0" borderId="0"/>
    <xf numFmtId="178" fontId="89" fillId="0" borderId="0"/>
    <xf numFmtId="177" fontId="12" fillId="0" borderId="0"/>
    <xf numFmtId="0" fontId="12" fillId="0" borderId="0" applyFont="0" applyFill="0" applyBorder="0" applyAlignment="0" applyProtection="0">
      <alignment horizontal="center" vertical="center"/>
    </xf>
    <xf numFmtId="179" fontId="63"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179" fontId="12" fillId="0" borderId="0" applyFont="0" applyFill="0" applyBorder="0" applyAlignment="0" applyProtection="0">
      <alignment horizontal="center" vertical="center"/>
    </xf>
    <xf numFmtId="0" fontId="12" fillId="0" borderId="0" applyFont="0" applyFill="0" applyBorder="0" applyAlignment="0" applyProtection="0">
      <alignment horizontal="center" vertical="center"/>
    </xf>
    <xf numFmtId="0" fontId="12" fillId="0" borderId="0" applyFont="0" applyFill="0" applyBorder="0" applyAlignment="0" applyProtection="0">
      <alignment horizontal="center"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8" fillId="0" borderId="0" applyFont="0" applyFill="0" applyBorder="0" applyAlignment="0" applyProtection="0"/>
    <xf numFmtId="41" fontId="12" fillId="0" borderId="0">
      <alignment vertical="center"/>
    </xf>
    <xf numFmtId="41" fontId="8" fillId="0" borderId="0" applyFont="0" applyFill="0" applyBorder="0" applyAlignment="0" applyProtection="0"/>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xf numFmtId="41" fontId="12" fillId="0" borderId="0"/>
    <xf numFmtId="41" fontId="12" fillId="0" borderId="0"/>
    <xf numFmtId="41" fontId="12" fillId="0" borderId="0"/>
    <xf numFmtId="41" fontId="12" fillId="0" borderId="0"/>
    <xf numFmtId="41" fontId="12" fillId="0" borderId="0"/>
    <xf numFmtId="41" fontId="12" fillId="0" borderId="0"/>
    <xf numFmtId="41" fontId="12" fillId="0" borderId="0"/>
    <xf numFmtId="41" fontId="1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41" fontId="12" fillId="0" borderId="0">
      <alignment vertical="center"/>
    </xf>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37" fontId="52" fillId="0" borderId="0" applyFont="0" applyFill="0" applyBorder="0" applyAlignment="0" applyProtection="0"/>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41" fontId="12" fillId="0" borderId="0">
      <alignment vertical="center"/>
    </xf>
    <xf numFmtId="180" fontId="84" fillId="0" borderId="38" applyBorder="0">
      <alignment horizontal="center"/>
    </xf>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35"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35"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35"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35"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35"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35"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7" fillId="0" borderId="0" applyFont="0" applyFill="0" applyBorder="0" applyAlignment="0" applyProtection="0"/>
    <xf numFmtId="43" fontId="47"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12" fillId="0" borderId="0">
      <alignment vertical="center"/>
    </xf>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47"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39" fontId="52"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8"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8" fillId="0" borderId="0" applyFont="0" applyFill="0" applyBorder="0" applyAlignment="0" applyProtection="0"/>
    <xf numFmtId="43" fontId="63" fillId="0" borderId="0" applyFont="0" applyFill="0" applyBorder="0" applyAlignment="0" applyProtection="0"/>
    <xf numFmtId="39" fontId="12" fillId="0" borderId="0" applyFont="0" applyFill="0" applyBorder="0">
      <protection locked="0"/>
    </xf>
    <xf numFmtId="43" fontId="90" fillId="0" borderId="0" applyFont="0" applyFill="0" applyBorder="0" applyAlignment="0" applyProtection="0"/>
    <xf numFmtId="39" fontId="12" fillId="0" borderId="0" applyFont="0" applyFill="0" applyBorder="0">
      <protection locked="0"/>
    </xf>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9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42" fillId="0" borderId="0" applyFont="0" applyFill="0" applyBorder="0" applyAlignment="0" applyProtection="0"/>
    <xf numFmtId="43" fontId="52" fillId="0" borderId="0" applyFont="0" applyFill="0" applyBorder="0" applyAlignment="0" applyProtection="0"/>
    <xf numFmtId="181" fontId="92" fillId="0" borderId="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7"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7"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181" fontId="92" fillId="0" borderId="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181" fontId="92" fillId="0" borderId="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181" fontId="92" fillId="0" borderId="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47" fillId="0" borderId="0" applyFont="0" applyFill="0" applyBorder="0" applyAlignment="0" applyProtection="0"/>
    <xf numFmtId="43" fontId="9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47"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lignment vertical="center"/>
    </xf>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42" fontId="47" fillId="0" borderId="0"/>
    <xf numFmtId="42" fontId="47" fillId="0" borderId="0"/>
    <xf numFmtId="42" fontId="47" fillId="0" borderId="0"/>
    <xf numFmtId="42" fontId="47" fillId="0" borderId="0"/>
    <xf numFmtId="42" fontId="47" fillId="0" borderId="0"/>
    <xf numFmtId="42" fontId="47" fillId="0" borderId="0"/>
    <xf numFmtId="42" fontId="47" fillId="0" borderId="0"/>
    <xf numFmtId="0" fontId="52" fillId="0" borderId="0"/>
    <xf numFmtId="0" fontId="52" fillId="0" borderId="0"/>
    <xf numFmtId="43" fontId="12" fillId="0" borderId="0" applyFont="0" applyFill="0" applyBorder="0" applyAlignment="0" applyProtection="0"/>
    <xf numFmtId="43" fontId="63" fillId="0" borderId="0" applyFont="0" applyFill="0" applyBorder="0" applyAlignment="0" applyProtection="0"/>
    <xf numFmtId="42" fontId="47" fillId="0" borderId="0"/>
    <xf numFmtId="0" fontId="52" fillId="0" borderId="0"/>
    <xf numFmtId="0" fontId="52" fillId="0" borderId="0"/>
    <xf numFmtId="43" fontId="7" fillId="0" borderId="0" applyFont="0" applyFill="0" applyBorder="0" applyAlignment="0" applyProtection="0"/>
    <xf numFmtId="42" fontId="47"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2" fontId="47" fillId="0" borderId="0"/>
    <xf numFmtId="0" fontId="52" fillId="0" borderId="0"/>
    <xf numFmtId="0" fontId="52" fillId="0" borderId="0"/>
    <xf numFmtId="0" fontId="52" fillId="0" borderId="0"/>
    <xf numFmtId="0" fontId="52" fillId="0" borderId="0"/>
    <xf numFmtId="43" fontId="7" fillId="0" borderId="0" applyFont="0" applyFill="0" applyBorder="0" applyAlignment="0" applyProtection="0"/>
    <xf numFmtId="42" fontId="47" fillId="0" borderId="0"/>
    <xf numFmtId="0" fontId="52" fillId="0" borderId="0"/>
    <xf numFmtId="0" fontId="52" fillId="0" borderId="0"/>
    <xf numFmtId="42" fontId="47" fillId="0" borderId="0"/>
    <xf numFmtId="0" fontId="52" fillId="0" borderId="0"/>
    <xf numFmtId="0" fontId="52" fillId="0" borderId="0"/>
    <xf numFmtId="42" fontId="47" fillId="0" borderId="0"/>
    <xf numFmtId="0" fontId="52" fillId="0" borderId="0"/>
    <xf numFmtId="0" fontId="52" fillId="0" borderId="0"/>
    <xf numFmtId="42" fontId="47" fillId="0" borderId="0"/>
    <xf numFmtId="42" fontId="47" fillId="0" borderId="0"/>
    <xf numFmtId="43" fontId="8" fillId="0" borderId="0" applyFont="0" applyFill="0" applyBorder="0" applyAlignment="0" applyProtection="0"/>
    <xf numFmtId="43" fontId="7"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8"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7" fillId="0" borderId="0" applyFont="0" applyFill="0" applyBorder="0" applyAlignment="0" applyProtection="0"/>
    <xf numFmtId="43" fontId="8" fillId="0" borderId="0" applyFont="0" applyFill="0" applyBorder="0" applyAlignment="0" applyProtection="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7"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91"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4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4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4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4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4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2" fontId="47" fillId="0" borderId="0"/>
    <xf numFmtId="42" fontId="47" fillId="0" borderId="0"/>
    <xf numFmtId="42" fontId="47" fillId="0" borderId="0"/>
    <xf numFmtId="42" fontId="47" fillId="0" borderId="0"/>
    <xf numFmtId="42" fontId="47" fillId="0" borderId="0"/>
    <xf numFmtId="42" fontId="47" fillId="0" borderId="0"/>
    <xf numFmtId="42" fontId="47" fillId="0" borderId="0"/>
    <xf numFmtId="0" fontId="52" fillId="0" borderId="0"/>
    <xf numFmtId="0" fontId="52" fillId="0" borderId="0"/>
    <xf numFmtId="43" fontId="52" fillId="0" borderId="0" applyFont="0" applyFill="0" applyBorder="0" applyAlignment="0" applyProtection="0"/>
    <xf numFmtId="43" fontId="12" fillId="0" borderId="0" applyFont="0" applyFill="0" applyBorder="0" applyAlignment="0" applyProtection="0"/>
    <xf numFmtId="42" fontId="47" fillId="0" borderId="0"/>
    <xf numFmtId="0" fontId="52" fillId="0" borderId="0"/>
    <xf numFmtId="0" fontId="52" fillId="0" borderId="0"/>
    <xf numFmtId="43" fontId="52" fillId="0" borderId="0" applyFont="0" applyFill="0" applyBorder="0" applyAlignment="0" applyProtection="0"/>
    <xf numFmtId="43" fontId="12" fillId="0" borderId="0" applyFont="0" applyFill="0" applyBorder="0" applyAlignment="0" applyProtection="0"/>
    <xf numFmtId="42" fontId="47"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2" fontId="47" fillId="0" borderId="0"/>
    <xf numFmtId="0" fontId="52" fillId="0" borderId="0"/>
    <xf numFmtId="0" fontId="52" fillId="0" borderId="0"/>
    <xf numFmtId="42" fontId="47" fillId="0" borderId="0"/>
    <xf numFmtId="0" fontId="52" fillId="0" borderId="0"/>
    <xf numFmtId="0" fontId="52" fillId="0" borderId="0"/>
    <xf numFmtId="42" fontId="47" fillId="0" borderId="0"/>
    <xf numFmtId="0" fontId="52" fillId="0" borderId="0"/>
    <xf numFmtId="0" fontId="52" fillId="0" borderId="0"/>
    <xf numFmtId="42" fontId="47" fillId="0" borderId="0"/>
    <xf numFmtId="42" fontId="47" fillId="0" borderId="0"/>
    <xf numFmtId="42" fontId="47"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4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4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43" fontId="63" fillId="0" borderId="0" applyFont="0" applyFill="0" applyBorder="0" applyAlignment="0" applyProtection="0"/>
    <xf numFmtId="43" fontId="52" fillId="0" borderId="0" applyFont="0" applyFill="0" applyBorder="0" applyAlignment="0" applyProtection="0"/>
    <xf numFmtId="43" fontId="1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43" fontId="7"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8"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7" fillId="0" borderId="0" applyFont="0" applyFill="0" applyBorder="0" applyAlignment="0" applyProtection="0"/>
    <xf numFmtId="43" fontId="63" fillId="0" borderId="0" applyFont="0" applyFill="0" applyBorder="0" applyAlignment="0" applyProtection="0"/>
    <xf numFmtId="43" fontId="8"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7"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7"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7"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7"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7"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7"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7"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43" fontId="7"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43" fontId="7"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7"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7" fillId="0" borderId="0" applyFont="0" applyFill="0" applyBorder="0" applyAlignment="0" applyProtection="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43" fontId="7"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47" fillId="0" borderId="0" applyFont="0" applyFill="0" applyBorder="0" applyAlignment="0" applyProtection="0"/>
    <xf numFmtId="43" fontId="47"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43" fontId="35"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43" fontId="35"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43" fontId="35" fillId="0" borderId="0" applyFont="0" applyFill="0" applyBorder="0" applyAlignment="0" applyProtection="0"/>
    <xf numFmtId="39" fontId="52" fillId="0" borderId="0" applyFont="0" applyFill="0" applyBorder="0" applyAlignment="0" applyProtection="0"/>
    <xf numFmtId="43" fontId="35"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43" fontId="35"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43" fontId="35"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0" fontId="52" fillId="0" borderId="0"/>
    <xf numFmtId="43" fontId="35" fillId="0" borderId="0" applyFont="0" applyFill="0" applyBorder="0" applyAlignment="0" applyProtection="0"/>
    <xf numFmtId="43" fontId="35" fillId="0" borderId="0" applyFont="0" applyFill="0" applyBorder="0" applyAlignment="0" applyProtection="0"/>
    <xf numFmtId="43" fontId="35" fillId="0" borderId="0" applyFont="0" applyFill="0" applyBorder="0" applyAlignment="0" applyProtection="0"/>
    <xf numFmtId="0" fontId="52" fillId="0" borderId="0"/>
    <xf numFmtId="0" fontId="52" fillId="0" borderId="0"/>
    <xf numFmtId="43" fontId="35" fillId="0" borderId="0" applyFont="0" applyFill="0" applyBorder="0" applyAlignment="0" applyProtection="0"/>
    <xf numFmtId="0" fontId="52" fillId="0" borderId="0"/>
    <xf numFmtId="43" fontId="35" fillId="0" borderId="0" applyFont="0" applyFill="0" applyBorder="0" applyAlignment="0" applyProtection="0"/>
    <xf numFmtId="43" fontId="35"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63" fillId="0" borderId="0" applyFont="0" applyFill="0" applyBorder="0" applyAlignment="0" applyProtection="0"/>
    <xf numFmtId="0" fontId="52" fillId="0" borderId="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43" fontId="1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39" fontId="52" fillId="0" borderId="0" applyFont="0" applyFill="0" applyBorder="0" applyAlignment="0" applyProtection="0"/>
    <xf numFmtId="0" fontId="52" fillId="0" borderId="0"/>
    <xf numFmtId="0" fontId="52" fillId="0" borderId="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39" fontId="52" fillId="0" borderId="0" applyFont="0" applyFill="0" applyBorder="0" applyAlignment="0" applyProtection="0"/>
    <xf numFmtId="0" fontId="52" fillId="0" borderId="0"/>
    <xf numFmtId="0" fontId="52" fillId="0" borderId="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39"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43" fontId="12"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43" fontId="63" fillId="0" borderId="0" applyFont="0" applyFill="0" applyBorder="0" applyAlignment="0" applyProtection="0"/>
    <xf numFmtId="0" fontId="52" fillId="0" borderId="0"/>
    <xf numFmtId="0" fontId="52" fillId="0" borderId="0"/>
    <xf numFmtId="3" fontId="12" fillId="0" borderId="0" applyFont="0" applyFill="0" applyBorder="0" applyAlignment="0" applyProtection="0"/>
    <xf numFmtId="0" fontId="93" fillId="0" borderId="0"/>
    <xf numFmtId="0" fontId="52" fillId="0" borderId="0"/>
    <xf numFmtId="0" fontId="52" fillId="0" borderId="0"/>
    <xf numFmtId="0" fontId="52" fillId="0" borderId="0"/>
    <xf numFmtId="0" fontId="52" fillId="0" borderId="0"/>
    <xf numFmtId="164" fontId="76" fillId="0" borderId="0"/>
    <xf numFmtId="0" fontId="52" fillId="0" borderId="0"/>
    <xf numFmtId="0" fontId="52" fillId="0" borderId="0"/>
    <xf numFmtId="0" fontId="52" fillId="0" borderId="0"/>
    <xf numFmtId="0" fontId="52" fillId="0" borderId="0"/>
    <xf numFmtId="164" fontId="76" fillId="0" borderId="0"/>
    <xf numFmtId="0" fontId="94" fillId="0" borderId="0" applyNumberFormat="0" applyAlignment="0">
      <alignment horizontal="left"/>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20" fontId="12" fillId="0" borderId="0" applyFont="0" applyFill="0" applyBorder="0" applyAlignment="0" applyProtection="0"/>
    <xf numFmtId="0" fontId="52" fillId="0" borderId="0"/>
    <xf numFmtId="0" fontId="52" fillId="0" borderId="0"/>
    <xf numFmtId="182" fontId="95"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0" fontId="52" fillId="0" borderId="0"/>
    <xf numFmtId="0" fontId="52" fillId="0" borderId="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5"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83" fontId="84" fillId="0" borderId="2" applyFont="0" applyFill="0" applyBorder="0" applyAlignment="0" applyProtection="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7"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44" fontId="7"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4" fontId="7"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44" fontId="7"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44" fontId="7"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44"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44" fontId="52" fillId="0" borderId="0" applyFont="0" applyFill="0" applyBorder="0" applyAlignment="0" applyProtection="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44" fontId="1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7" fontId="5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5" fontId="12" fillId="0" borderId="0" applyFont="0" applyFill="0" applyBorder="0" applyAlignment="0" applyProtection="0"/>
    <xf numFmtId="0" fontId="52" fillId="0" borderId="0"/>
    <xf numFmtId="0" fontId="52" fillId="0" borderId="0"/>
    <xf numFmtId="18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6" fontId="96" fillId="0" borderId="0">
      <protection locked="0"/>
    </xf>
    <xf numFmtId="0" fontId="52" fillId="0" borderId="0"/>
    <xf numFmtId="0" fontId="52" fillId="0" borderId="0"/>
    <xf numFmtId="6" fontId="97" fillId="0" borderId="0">
      <protection locked="0"/>
    </xf>
    <xf numFmtId="16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6" fontId="97" fillId="0" borderId="0">
      <protection locked="0"/>
    </xf>
    <xf numFmtId="6" fontId="96" fillId="0" borderId="0">
      <protection locked="0"/>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85" fontId="12" fillId="0" borderId="0"/>
    <xf numFmtId="168" fontId="12" fillId="0" borderId="0" applyFont="0" applyFill="0" applyBorder="0" applyAlignment="0" applyProtection="0"/>
    <xf numFmtId="169" fontId="12" fillId="0" borderId="0" applyFont="0" applyFill="0" applyBorder="0" applyAlignment="0" applyProtection="0"/>
    <xf numFmtId="0" fontId="52" fillId="0" borderId="0"/>
    <xf numFmtId="186" fontId="98" fillId="0" borderId="0">
      <alignment horizontal="right"/>
      <protection locked="0"/>
    </xf>
    <xf numFmtId="0" fontId="52" fillId="0" borderId="0"/>
    <xf numFmtId="0" fontId="52" fillId="0" borderId="0"/>
    <xf numFmtId="0" fontId="52" fillId="0" borderId="0"/>
    <xf numFmtId="0" fontId="52" fillId="0" borderId="0"/>
    <xf numFmtId="0" fontId="52" fillId="0" borderId="0"/>
    <xf numFmtId="0" fontId="52" fillId="0" borderId="0"/>
    <xf numFmtId="37" fontId="93" fillId="99" borderId="0" applyNumberFormat="0" applyFon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99" fillId="0" borderId="0" applyNumberFormat="0" applyAlignment="0">
      <alignment horizontal="left"/>
    </xf>
    <xf numFmtId="0" fontId="52" fillId="0" borderId="0"/>
    <xf numFmtId="0" fontId="52" fillId="0" borderId="0"/>
    <xf numFmtId="187"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00" fillId="0" borderId="0" applyNumberForma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02"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102" fillId="0" borderId="0" applyNumberFormat="0" applyFill="0" applyBorder="0" applyAlignment="0" applyProtection="0"/>
    <xf numFmtId="0" fontId="52" fillId="0" borderId="0"/>
    <xf numFmtId="0" fontId="52" fillId="0" borderId="0"/>
    <xf numFmtId="0" fontId="101"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8" fillId="0" borderId="0" applyNumberFormat="0" applyFill="0" applyBorder="0" applyAlignment="0" applyProtection="0"/>
    <xf numFmtId="0" fontId="52" fillId="0" borderId="0"/>
    <xf numFmtId="0" fontId="52" fillId="0" borderId="0"/>
    <xf numFmtId="0" fontId="103" fillId="0" borderId="0" applyProtection="0"/>
    <xf numFmtId="0" fontId="104" fillId="0" borderId="0" applyProtection="0"/>
    <xf numFmtId="0" fontId="105" fillId="0" borderId="0" applyProtection="0"/>
    <xf numFmtId="0" fontId="8" fillId="0" borderId="0" applyProtection="0"/>
    <xf numFmtId="0" fontId="106" fillId="0" borderId="0" applyProtection="0"/>
    <xf numFmtId="0" fontId="9" fillId="0" borderId="0" applyProtection="0"/>
    <xf numFmtId="0" fontId="107" fillId="0" borderId="0" applyProtection="0"/>
    <xf numFmtId="188" fontId="12" fillId="0" borderId="0">
      <protection locked="0"/>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2"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88" fontId="12" fillId="0" borderId="0">
      <protection locked="0"/>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98" fillId="0" borderId="0"/>
    <xf numFmtId="0" fontId="52" fillId="0" borderId="0"/>
    <xf numFmtId="0" fontId="52" fillId="0" borderId="0"/>
    <xf numFmtId="167" fontId="95" fillId="0" borderId="0" applyFont="0" applyFill="0" applyBorder="0" applyAlignment="0" applyProtection="0"/>
    <xf numFmtId="0" fontId="52" fillId="0" borderId="0"/>
    <xf numFmtId="0" fontId="52" fillId="0" borderId="0"/>
    <xf numFmtId="189" fontId="12" fillId="0" borderId="0" applyFont="0" applyFill="0" applyBorder="0" applyAlignment="0" applyProtection="0">
      <alignment horizontal="center"/>
    </xf>
    <xf numFmtId="0" fontId="52" fillId="0" borderId="0"/>
    <xf numFmtId="0" fontId="52" fillId="0" borderId="0"/>
    <xf numFmtId="0" fontId="52" fillId="0" borderId="0"/>
    <xf numFmtId="0" fontId="108" fillId="7" borderId="0" applyNumberFormat="0" applyBorder="0" applyAlignment="0" applyProtection="0"/>
    <xf numFmtId="0" fontId="109" fillId="7" borderId="0" applyNumberFormat="0" applyBorder="0" applyAlignment="0" applyProtection="0"/>
    <xf numFmtId="0" fontId="110" fillId="46"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0" fillId="46"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110" fillId="46" borderId="0" applyNumberFormat="0" applyBorder="0" applyAlignment="0" applyProtection="0"/>
    <xf numFmtId="0" fontId="52" fillId="0" borderId="0"/>
    <xf numFmtId="0" fontId="52" fillId="0" borderId="0"/>
    <xf numFmtId="0" fontId="109" fillId="7"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5" fontId="42" fillId="71" borderId="27" applyNumberFormat="0" applyAlignment="0" applyProtection="0">
      <alignment vertical="top"/>
    </xf>
    <xf numFmtId="38" fontId="104" fillId="100"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1"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1" fillId="0" borderId="39" applyNumberFormat="0" applyAlignment="0" applyProtection="0">
      <alignment horizontal="left" vertical="center"/>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41" fillId="0" borderId="4">
      <alignment horizontal="left" vertical="center"/>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64" fontId="112" fillId="101" borderId="0" applyProtection="0"/>
    <xf numFmtId="0" fontId="52" fillId="0" borderId="0"/>
    <xf numFmtId="0" fontId="113" fillId="0" borderId="17" applyNumberFormat="0" applyFill="0" applyAlignment="0" applyProtection="0"/>
    <xf numFmtId="0" fontId="114" fillId="0" borderId="17" applyNumberFormat="0" applyFill="0" applyAlignment="0" applyProtection="0"/>
    <xf numFmtId="0" fontId="115" fillId="0" borderId="40"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5" fillId="0" borderId="40"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5" fillId="0" borderId="40" applyNumberFormat="0" applyFill="0" applyAlignment="0" applyProtection="0"/>
    <xf numFmtId="0" fontId="52" fillId="0" borderId="0"/>
    <xf numFmtId="0" fontId="52" fillId="0" borderId="0"/>
    <xf numFmtId="0" fontId="114" fillId="0" borderId="17"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6" fillId="0" borderId="18" applyNumberFormat="0" applyFill="0" applyAlignment="0" applyProtection="0"/>
    <xf numFmtId="0" fontId="117" fillId="0" borderId="18" applyNumberFormat="0" applyFill="0" applyAlignment="0" applyProtection="0"/>
    <xf numFmtId="0" fontId="118" fillId="0" borderId="41"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8" fillId="0" borderId="41"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8" fillId="0" borderId="41" applyNumberFormat="0" applyFill="0" applyAlignment="0" applyProtection="0"/>
    <xf numFmtId="0" fontId="52" fillId="0" borderId="0"/>
    <xf numFmtId="0" fontId="52" fillId="0" borderId="0"/>
    <xf numFmtId="0" fontId="117" fillId="0" borderId="18"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9" fillId="0" borderId="19" applyNumberFormat="0" applyFill="0" applyAlignment="0" applyProtection="0"/>
    <xf numFmtId="0" fontId="120" fillId="0" borderId="19" applyNumberFormat="0" applyFill="0" applyAlignment="0" applyProtection="0"/>
    <xf numFmtId="0" fontId="121" fillId="0" borderId="42"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21" fillId="0" borderId="42"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21" fillId="0" borderId="42" applyNumberFormat="0" applyFill="0" applyAlignment="0" applyProtection="0"/>
    <xf numFmtId="0" fontId="52" fillId="0" borderId="0"/>
    <xf numFmtId="0" fontId="52" fillId="0" borderId="0"/>
    <xf numFmtId="0" fontId="120" fillId="0" borderId="19"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19" fillId="0" borderId="0" applyNumberFormat="0" applyFill="0" applyBorder="0" applyAlignment="0" applyProtection="0"/>
    <xf numFmtId="0" fontId="120" fillId="0" borderId="0" applyNumberFormat="0" applyFill="0" applyBorder="0" applyAlignment="0" applyProtection="0"/>
    <xf numFmtId="0" fontId="121"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21"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21" fillId="0" borderId="0" applyNumberFormat="0" applyFill="0" applyBorder="0" applyAlignment="0" applyProtection="0"/>
    <xf numFmtId="0" fontId="52" fillId="0" borderId="0"/>
    <xf numFmtId="0" fontId="52" fillId="0" borderId="0"/>
    <xf numFmtId="0" fontId="120" fillId="0" borderId="0" applyNumberFormat="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90" fontId="12" fillId="0" borderId="0">
      <protection locked="0"/>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90" fontId="12" fillId="0" borderId="0">
      <protection locked="0"/>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64" fillId="0" borderId="43"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191" fontId="122" fillId="0" borderId="0"/>
    <xf numFmtId="0" fontId="52" fillId="0" borderId="0"/>
    <xf numFmtId="0" fontId="52" fillId="0" borderId="0"/>
    <xf numFmtId="0" fontId="123" fillId="0" borderId="0" applyNumberFormat="0" applyFill="0" applyBorder="0" applyAlignment="0" applyProtection="0"/>
    <xf numFmtId="0" fontId="124"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52" fillId="0" borderId="0"/>
    <xf numFmtId="0" fontId="52" fillId="0" borderId="0"/>
    <xf numFmtId="0" fontId="125" fillId="0" borderId="0" applyNumberFormat="0" applyFill="0" applyBorder="0" applyAlignment="0" applyProtection="0"/>
    <xf numFmtId="0" fontId="126" fillId="0" borderId="0" applyNumberFormat="0" applyFill="0" applyBorder="0" applyAlignment="0" applyProtection="0">
      <alignment vertical="top"/>
      <protection locked="0"/>
    </xf>
    <xf numFmtId="0" fontId="13" fillId="0" borderId="0" applyNumberFormat="0" applyFill="0" applyBorder="0" applyAlignment="0" applyProtection="0">
      <alignment vertical="top"/>
      <protection locked="0"/>
    </xf>
    <xf numFmtId="0" fontId="52" fillId="0" borderId="0"/>
    <xf numFmtId="0" fontId="52" fillId="0" borderId="0"/>
    <xf numFmtId="0" fontId="13" fillId="0" borderId="0" applyNumberFormat="0" applyFill="0" applyBorder="0" applyAlignment="0" applyProtection="0">
      <alignment vertical="top"/>
      <protection locked="0"/>
    </xf>
    <xf numFmtId="0" fontId="52" fillId="0" borderId="0"/>
    <xf numFmtId="0" fontId="52" fillId="0" borderId="0"/>
    <xf numFmtId="0" fontId="127" fillId="0" borderId="0" applyNumberFormat="0" applyFill="0" applyBorder="0" applyAlignment="0" applyProtection="0">
      <alignment vertical="top"/>
      <protection locked="0"/>
    </xf>
    <xf numFmtId="0" fontId="52" fillId="0" borderId="0"/>
    <xf numFmtId="0" fontId="52" fillId="0" borderId="0"/>
    <xf numFmtId="0" fontId="127" fillId="0" borderId="0" applyNumberFormat="0" applyFill="0" applyBorder="0" applyAlignment="0" applyProtection="0">
      <alignment vertical="top"/>
      <protection locked="0"/>
    </xf>
    <xf numFmtId="0" fontId="52" fillId="0" borderId="0"/>
    <xf numFmtId="0" fontId="52" fillId="0" borderId="0"/>
    <xf numFmtId="0" fontId="127" fillId="0" borderId="0" applyNumberFormat="0" applyFill="0" applyBorder="0" applyAlignment="0" applyProtection="0">
      <alignment vertical="top"/>
      <protection locked="0"/>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24" fillId="0" borderId="0" applyNumberFormat="0" applyFill="0" applyBorder="0" applyAlignment="0" applyProtection="0">
      <alignment vertical="top"/>
      <protection locked="0"/>
    </xf>
    <xf numFmtId="0" fontId="52" fillId="0" borderId="0"/>
    <xf numFmtId="0" fontId="52" fillId="0" borderId="0"/>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0" fontId="128" fillId="0" borderId="0" applyNumberFormat="0" applyFill="0" applyBorder="0" applyAlignment="0" applyProtection="0">
      <alignment vertical="top"/>
      <protection locked="0"/>
    </xf>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0" fontId="104" fillId="93" borderId="1"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30" fillId="10" borderId="20" applyNumberFormat="0" applyAlignment="0" applyProtection="0"/>
    <xf numFmtId="0" fontId="52" fillId="0" borderId="0"/>
    <xf numFmtId="0" fontId="52" fillId="0" borderId="0"/>
    <xf numFmtId="0" fontId="130" fillId="10" borderId="20" applyNumberFormat="0" applyAlignment="0" applyProtection="0"/>
    <xf numFmtId="0" fontId="52" fillId="0" borderId="0"/>
    <xf numFmtId="0" fontId="52" fillId="0" borderId="0"/>
    <xf numFmtId="0" fontId="130" fillId="10" borderId="20" applyNumberFormat="0" applyAlignment="0" applyProtection="0"/>
    <xf numFmtId="0" fontId="52" fillId="0" borderId="0"/>
    <xf numFmtId="0" fontId="52" fillId="0" borderId="0"/>
    <xf numFmtId="0" fontId="130" fillId="10" borderId="20" applyNumberFormat="0" applyAlignment="0" applyProtection="0"/>
    <xf numFmtId="0" fontId="52" fillId="0" borderId="0"/>
    <xf numFmtId="0" fontId="52" fillId="0" borderId="0"/>
    <xf numFmtId="0" fontId="130" fillId="10" borderId="20" applyNumberFormat="0" applyAlignment="0" applyProtection="0"/>
    <xf numFmtId="0" fontId="52" fillId="0" borderId="0"/>
    <xf numFmtId="0" fontId="52" fillId="0" borderId="0"/>
    <xf numFmtId="0" fontId="130" fillId="10" borderId="20" applyNumberFormat="0" applyAlignment="0" applyProtection="0"/>
    <xf numFmtId="0" fontId="52" fillId="0" borderId="0"/>
    <xf numFmtId="0" fontId="52" fillId="0" borderId="0"/>
    <xf numFmtId="0" fontId="130" fillId="10" borderId="20" applyNumberFormat="0" applyAlignment="0" applyProtection="0"/>
    <xf numFmtId="0" fontId="52" fillId="0" borderId="0"/>
    <xf numFmtId="0" fontId="52" fillId="0" borderId="0"/>
    <xf numFmtId="0" fontId="130" fillId="10" borderId="20" applyNumberFormat="0" applyAlignment="0" applyProtection="0"/>
    <xf numFmtId="0" fontId="52" fillId="0" borderId="0"/>
    <xf numFmtId="0" fontId="52" fillId="0" borderId="0"/>
    <xf numFmtId="0" fontId="130" fillId="10" borderId="20" applyNumberFormat="0" applyAlignment="0" applyProtection="0"/>
    <xf numFmtId="0" fontId="52" fillId="0" borderId="0"/>
    <xf numFmtId="0" fontId="52" fillId="0" borderId="0"/>
    <xf numFmtId="0" fontId="130" fillId="10" borderId="20" applyNumberFormat="0" applyAlignment="0" applyProtection="0"/>
    <xf numFmtId="0" fontId="131" fillId="43" borderId="33" applyNumberFormat="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30" fillId="10" borderId="20" applyNumberFormat="0" applyAlignment="0" applyProtection="0"/>
    <xf numFmtId="0" fontId="52" fillId="0" borderId="0"/>
    <xf numFmtId="0" fontId="130" fillId="10" borderId="20" applyNumberFormat="0" applyAlignment="0" applyProtection="0"/>
    <xf numFmtId="0" fontId="52" fillId="0" borderId="0"/>
    <xf numFmtId="0" fontId="130" fillId="10" borderId="20" applyNumberFormat="0" applyAlignment="0" applyProtection="0"/>
    <xf numFmtId="0" fontId="52" fillId="0" borderId="0"/>
    <xf numFmtId="0" fontId="130" fillId="10" borderId="20" applyNumberFormat="0" applyAlignment="0" applyProtection="0"/>
    <xf numFmtId="0" fontId="132" fillId="10" borderId="20" applyNumberFormat="0" applyAlignment="0" applyProtection="0"/>
    <xf numFmtId="0" fontId="130" fillId="10" borderId="20" applyNumberFormat="0" applyAlignment="0" applyProtection="0"/>
    <xf numFmtId="0" fontId="132" fillId="10" borderId="20" applyNumberFormat="0" applyAlignment="0" applyProtection="0"/>
    <xf numFmtId="0" fontId="132" fillId="10" borderId="20" applyNumberFormat="0" applyAlignment="0" applyProtection="0"/>
    <xf numFmtId="0" fontId="132" fillId="10" borderId="20" applyNumberFormat="0" applyAlignment="0" applyProtection="0"/>
    <xf numFmtId="0" fontId="130" fillId="10" borderId="20" applyNumberFormat="0" applyAlignment="0" applyProtection="0"/>
    <xf numFmtId="0" fontId="130" fillId="10" borderId="20" applyNumberFormat="0" applyAlignment="0" applyProtection="0"/>
    <xf numFmtId="0" fontId="131" fillId="43" borderId="33" applyNumberFormat="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131" fillId="43" borderId="33" applyNumberFormat="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131" fillId="43" borderId="33" applyNumberFormat="0" applyAlignment="0" applyProtection="0"/>
    <xf numFmtId="0" fontId="52" fillId="0" borderId="0"/>
    <xf numFmtId="0" fontId="52" fillId="0" borderId="0"/>
    <xf numFmtId="0" fontId="52" fillId="0" borderId="0"/>
    <xf numFmtId="0" fontId="52" fillId="0" borderId="0"/>
    <xf numFmtId="0" fontId="131" fillId="43" borderId="33" applyNumberFormat="0" applyAlignment="0" applyProtection="0"/>
    <xf numFmtId="0" fontId="52" fillId="0" borderId="0"/>
    <xf numFmtId="0" fontId="52" fillId="0" borderId="0"/>
    <xf numFmtId="0" fontId="52" fillId="0" borderId="0"/>
    <xf numFmtId="0" fontId="52" fillId="0" borderId="0"/>
    <xf numFmtId="0" fontId="131" fillId="43" borderId="33" applyNumberFormat="0" applyAlignment="0" applyProtection="0"/>
    <xf numFmtId="0" fontId="52" fillId="0" borderId="0"/>
    <xf numFmtId="0" fontId="52" fillId="0" borderId="0"/>
    <xf numFmtId="0" fontId="52" fillId="0" borderId="0"/>
    <xf numFmtId="0" fontId="52" fillId="0" borderId="0"/>
    <xf numFmtId="0" fontId="130" fillId="10" borderId="20" applyNumberFormat="0" applyAlignment="0" applyProtection="0"/>
    <xf numFmtId="0" fontId="52" fillId="0" borderId="0"/>
    <xf numFmtId="0" fontId="52" fillId="0" borderId="0"/>
    <xf numFmtId="0" fontId="52" fillId="0" borderId="0"/>
    <xf numFmtId="0" fontId="52" fillId="0" borderId="0"/>
    <xf numFmtId="0" fontId="130" fillId="10" borderId="20" applyNumberFormat="0" applyAlignment="0" applyProtection="0"/>
    <xf numFmtId="0" fontId="52" fillId="0" borderId="0"/>
    <xf numFmtId="0" fontId="52" fillId="0" borderId="0"/>
    <xf numFmtId="0" fontId="52" fillId="0" borderId="0"/>
    <xf numFmtId="0" fontId="52" fillId="0" borderId="0"/>
    <xf numFmtId="0" fontId="130" fillId="10" borderId="20" applyNumberFormat="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92" fontId="42" fillId="0" borderId="0" applyFill="0" applyBorder="0" applyAlignment="0" applyProtection="0">
      <alignment horizontal="center"/>
    </xf>
    <xf numFmtId="0" fontId="52" fillId="0" borderId="0"/>
    <xf numFmtId="0" fontId="52" fillId="0" borderId="0"/>
    <xf numFmtId="0" fontId="52" fillId="0" borderId="0"/>
    <xf numFmtId="0" fontId="133" fillId="0" borderId="22" applyNumberFormat="0" applyFill="0" applyAlignment="0" applyProtection="0"/>
    <xf numFmtId="0" fontId="134" fillId="0" borderId="22" applyNumberFormat="0" applyFill="0" applyAlignment="0" applyProtection="0"/>
    <xf numFmtId="0" fontId="135" fillId="0" borderId="44"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35" fillId="0" borderId="44"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135" fillId="0" borderId="44" applyNumberFormat="0" applyFill="0" applyAlignment="0" applyProtection="0"/>
    <xf numFmtId="0" fontId="52" fillId="0" borderId="0"/>
    <xf numFmtId="0" fontId="52" fillId="0" borderId="0"/>
    <xf numFmtId="0" fontId="134" fillId="0" borderId="22" applyNumberFormat="0" applyFill="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93" fontId="42" fillId="0" borderId="0" applyFill="0" applyBorder="0" applyAlignment="0" applyProtection="0">
      <alignment horizontal="center"/>
    </xf>
    <xf numFmtId="41" fontId="12" fillId="0" borderId="0" applyFont="0" applyFill="0" applyBorder="0" applyAlignment="0" applyProtection="0"/>
    <xf numFmtId="43" fontId="12" fillId="0" borderId="0" applyFont="0" applyFill="0" applyBorder="0" applyAlignment="0" applyProtection="0"/>
    <xf numFmtId="194" fontId="12" fillId="0" borderId="0" applyFont="0" applyFill="0" applyBorder="0" applyAlignment="0" applyProtection="0"/>
    <xf numFmtId="195" fontId="12" fillId="0" borderId="0" applyFont="0" applyFill="0" applyBorder="0" applyAlignment="0" applyProtection="0"/>
    <xf numFmtId="42" fontId="12" fillId="0" borderId="0" applyFont="0" applyFill="0" applyBorder="0" applyAlignment="0" applyProtection="0"/>
    <xf numFmtId="44" fontId="12" fillId="0" borderId="0" applyFont="0" applyFill="0" applyBorder="0" applyAlignment="0" applyProtection="0"/>
    <xf numFmtId="0" fontId="52" fillId="0" borderId="0"/>
    <xf numFmtId="0" fontId="52" fillId="0" borderId="0"/>
    <xf numFmtId="0" fontId="52" fillId="0" borderId="0"/>
    <xf numFmtId="0" fontId="52" fillId="0" borderId="0"/>
    <xf numFmtId="0" fontId="52" fillId="0" borderId="0"/>
    <xf numFmtId="0" fontId="136" fillId="9" borderId="0" applyNumberFormat="0" applyBorder="0" applyAlignment="0" applyProtection="0"/>
    <xf numFmtId="0" fontId="137" fillId="9" borderId="0" applyNumberFormat="0" applyBorder="0" applyAlignment="0" applyProtection="0"/>
    <xf numFmtId="0" fontId="138" fillId="59"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38" fillId="59"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138" fillId="59" borderId="0" applyNumberFormat="0" applyBorder="0" applyAlignment="0" applyProtection="0"/>
    <xf numFmtId="0" fontId="52" fillId="0" borderId="0"/>
    <xf numFmtId="0" fontId="52" fillId="0" borderId="0"/>
    <xf numFmtId="0" fontId="137" fillId="9" borderId="0" applyNumberFormat="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64" fontId="93" fillId="0" borderId="0" applyFont="0" applyFill="0" applyBorder="0" applyAlignment="0" applyProtection="0">
      <alignment horizontal="center"/>
    </xf>
    <xf numFmtId="37" fontId="139"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7" fillId="0" borderId="0"/>
    <xf numFmtId="196" fontId="14" fillId="0" borderId="0"/>
    <xf numFmtId="164" fontId="140" fillId="0" borderId="0"/>
    <xf numFmtId="0" fontId="7" fillId="0" borderId="0"/>
    <xf numFmtId="0" fontId="7" fillId="0" borderId="0"/>
    <xf numFmtId="0" fontId="7" fillId="0" borderId="0"/>
    <xf numFmtId="0" fontId="7" fillId="0" borderId="0"/>
    <xf numFmtId="0" fontId="7" fillId="0" borderId="0"/>
    <xf numFmtId="0" fontId="7" fillId="0" borderId="0"/>
    <xf numFmtId="196" fontId="1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7" fontId="140" fillId="0" borderId="0"/>
    <xf numFmtId="191" fontId="141" fillId="0" borderId="0"/>
    <xf numFmtId="0" fontId="7" fillId="0" borderId="0"/>
    <xf numFmtId="191" fontId="142" fillId="0" borderId="0"/>
    <xf numFmtId="0" fontId="7" fillId="0" borderId="0"/>
    <xf numFmtId="191" fontId="141" fillId="0" borderId="0"/>
    <xf numFmtId="191" fontId="142" fillId="0" borderId="0"/>
    <xf numFmtId="191" fontId="141" fillId="0" borderId="0"/>
    <xf numFmtId="0" fontId="7" fillId="0" borderId="0"/>
    <xf numFmtId="191" fontId="142" fillId="0" borderId="0"/>
    <xf numFmtId="0" fontId="7" fillId="0" borderId="0"/>
    <xf numFmtId="191" fontId="141" fillId="0" borderId="0"/>
    <xf numFmtId="191" fontId="142" fillId="0" borderId="0"/>
    <xf numFmtId="191" fontId="141" fillId="0" borderId="0"/>
    <xf numFmtId="0" fontId="7" fillId="0" borderId="0"/>
    <xf numFmtId="191" fontId="142" fillId="0" borderId="0"/>
    <xf numFmtId="0" fontId="7" fillId="0" borderId="0"/>
    <xf numFmtId="191" fontId="141" fillId="0" borderId="0"/>
    <xf numFmtId="191" fontId="142" fillId="0" borderId="0"/>
    <xf numFmtId="191" fontId="141" fillId="0" borderId="0"/>
    <xf numFmtId="0" fontId="7" fillId="0" borderId="0"/>
    <xf numFmtId="191" fontId="142" fillId="0" borderId="0"/>
    <xf numFmtId="0" fontId="7" fillId="0" borderId="0"/>
    <xf numFmtId="191" fontId="141" fillId="0" borderId="0"/>
    <xf numFmtId="191" fontId="142" fillId="0" borderId="0"/>
    <xf numFmtId="191" fontId="141" fillId="0" borderId="0"/>
    <xf numFmtId="0" fontId="7" fillId="0" borderId="0"/>
    <xf numFmtId="191" fontId="142" fillId="0" borderId="0"/>
    <xf numFmtId="0" fontId="7" fillId="0" borderId="0"/>
    <xf numFmtId="191" fontId="141" fillId="0" borderId="0"/>
    <xf numFmtId="191" fontId="142" fillId="0" borderId="0"/>
    <xf numFmtId="191" fontId="141" fillId="0" borderId="0"/>
    <xf numFmtId="0" fontId="7" fillId="0" borderId="0"/>
    <xf numFmtId="191" fontId="142" fillId="0" borderId="0"/>
    <xf numFmtId="0" fontId="7" fillId="0" borderId="0"/>
    <xf numFmtId="191" fontId="141" fillId="0" borderId="0"/>
    <xf numFmtId="191" fontId="142" fillId="0" borderId="0"/>
    <xf numFmtId="191" fontId="141" fillId="0" borderId="0"/>
    <xf numFmtId="0" fontId="7" fillId="0" borderId="0"/>
    <xf numFmtId="191" fontId="142" fillId="0" borderId="0"/>
    <xf numFmtId="0" fontId="7" fillId="0" borderId="0"/>
    <xf numFmtId="191" fontId="141" fillId="0" borderId="0"/>
    <xf numFmtId="191" fontId="14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12" fillId="0" borderId="0"/>
    <xf numFmtId="0" fontId="63" fillId="0" borderId="0"/>
    <xf numFmtId="0" fontId="7" fillId="0" borderId="0"/>
    <xf numFmtId="0" fontId="7" fillId="0" borderId="0"/>
    <xf numFmtId="0" fontId="63" fillId="0" borderId="0"/>
    <xf numFmtId="0" fontId="91" fillId="0" borderId="0"/>
    <xf numFmtId="0" fontId="7" fillId="0" borderId="0"/>
    <xf numFmtId="0" fontId="63" fillId="0" borderId="0"/>
    <xf numFmtId="0" fontId="7"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91" fillId="0" borderId="0"/>
    <xf numFmtId="0" fontId="7" fillId="0" borderId="0"/>
    <xf numFmtId="0" fontId="7" fillId="0" borderId="0"/>
    <xf numFmtId="0" fontId="7" fillId="0" borderId="0"/>
    <xf numFmtId="0" fontId="35" fillId="0" borderId="0"/>
    <xf numFmtId="0" fontId="7" fillId="0" borderId="0"/>
    <xf numFmtId="0" fontId="35" fillId="0" borderId="0"/>
    <xf numFmtId="0" fontId="7" fillId="0" borderId="0"/>
    <xf numFmtId="0" fontId="7" fillId="0" borderId="0"/>
    <xf numFmtId="0" fontId="35" fillId="0" borderId="0"/>
    <xf numFmtId="0" fontId="7" fillId="0" borderId="0"/>
    <xf numFmtId="0" fontId="35" fillId="0" borderId="0"/>
    <xf numFmtId="0" fontId="7" fillId="0" borderId="0"/>
    <xf numFmtId="0" fontId="35"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3" fillId="0" borderId="0"/>
    <xf numFmtId="0" fontId="7" fillId="0" borderId="0"/>
    <xf numFmtId="0" fontId="7" fillId="0" borderId="0"/>
    <xf numFmtId="0" fontId="7" fillId="0" borderId="0"/>
    <xf numFmtId="0" fontId="7" fillId="0" borderId="0"/>
    <xf numFmtId="0" fontId="7" fillId="0" borderId="0"/>
    <xf numFmtId="0" fontId="7" fillId="0" borderId="0"/>
    <xf numFmtId="0" fontId="14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35" fillId="0" borderId="0"/>
    <xf numFmtId="0" fontId="7" fillId="0" borderId="0"/>
    <xf numFmtId="0" fontId="35" fillId="0" borderId="0"/>
    <xf numFmtId="0" fontId="35"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35" fillId="0" borderId="0"/>
    <xf numFmtId="0" fontId="7" fillId="0" borderId="0"/>
    <xf numFmtId="0" fontId="7" fillId="0" borderId="0"/>
    <xf numFmtId="0" fontId="7" fillId="0" borderId="0"/>
    <xf numFmtId="0" fontId="35" fillId="0" borderId="0"/>
    <xf numFmtId="0" fontId="7" fillId="0" borderId="0"/>
    <xf numFmtId="0" fontId="7" fillId="0" borderId="0"/>
    <xf numFmtId="0" fontId="35" fillId="0" borderId="0"/>
    <xf numFmtId="0" fontId="7" fillId="0" borderId="0"/>
    <xf numFmtId="0" fontId="7" fillId="0" borderId="0"/>
    <xf numFmtId="0" fontId="35"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35" fillId="0" borderId="0"/>
    <xf numFmtId="0" fontId="7" fillId="0" borderId="0"/>
    <xf numFmtId="0" fontId="35" fillId="0" borderId="0"/>
    <xf numFmtId="0" fontId="35" fillId="0" borderId="0"/>
    <xf numFmtId="0" fontId="7" fillId="0" borderId="0"/>
    <xf numFmtId="0" fontId="7" fillId="0" borderId="0"/>
    <xf numFmtId="0" fontId="35" fillId="0" borderId="0"/>
    <xf numFmtId="0" fontId="7" fillId="0" borderId="0"/>
    <xf numFmtId="0" fontId="35" fillId="0" borderId="0"/>
    <xf numFmtId="0" fontId="35"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91"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7" fillId="0" borderId="0"/>
    <xf numFmtId="0" fontId="63" fillId="0" borderId="0"/>
    <xf numFmtId="0" fontId="6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1" fillId="0" borderId="0"/>
    <xf numFmtId="0" fontId="63" fillId="0" borderId="0"/>
    <xf numFmtId="0" fontId="63" fillId="0" borderId="0"/>
    <xf numFmtId="0" fontId="51" fillId="0" borderId="0"/>
    <xf numFmtId="0" fontId="63" fillId="0" borderId="0"/>
    <xf numFmtId="0" fontId="63" fillId="0" borderId="0"/>
    <xf numFmtId="0" fontId="51" fillId="0" borderId="0"/>
    <xf numFmtId="0" fontId="63" fillId="0" borderId="0"/>
    <xf numFmtId="0" fontId="63" fillId="0" borderId="0"/>
    <xf numFmtId="0" fontId="51" fillId="0" borderId="0"/>
    <xf numFmtId="0" fontId="63" fillId="0" borderId="0"/>
    <xf numFmtId="0" fontId="63" fillId="0" borderId="0"/>
    <xf numFmtId="0" fontId="63" fillId="0" borderId="0"/>
    <xf numFmtId="0" fontId="63" fillId="0" borderId="0"/>
    <xf numFmtId="0" fontId="63"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35" fillId="0" borderId="0"/>
    <xf numFmtId="0" fontId="35" fillId="0" borderId="0"/>
    <xf numFmtId="0" fontId="63" fillId="0" borderId="0"/>
    <xf numFmtId="0" fontId="63" fillId="0" borderId="0"/>
    <xf numFmtId="0" fontId="35" fillId="0" borderId="0"/>
    <xf numFmtId="0" fontId="35" fillId="0" borderId="0"/>
    <xf numFmtId="0" fontId="35" fillId="0" borderId="0"/>
    <xf numFmtId="0" fontId="63" fillId="0" borderId="0"/>
    <xf numFmtId="0" fontId="63" fillId="0" borderId="0"/>
    <xf numFmtId="0" fontId="35" fillId="0" borderId="0"/>
    <xf numFmtId="0" fontId="35" fillId="0" borderId="0"/>
    <xf numFmtId="0" fontId="35" fillId="0" borderId="0"/>
    <xf numFmtId="0" fontId="63" fillId="0" borderId="0"/>
    <xf numFmtId="0" fontId="63" fillId="0" borderId="0"/>
    <xf numFmtId="0" fontId="35" fillId="0" borderId="0"/>
    <xf numFmtId="0" fontId="35" fillId="0" borderId="0"/>
    <xf numFmtId="0" fontId="35" fillId="0" borderId="0"/>
    <xf numFmtId="0" fontId="63" fillId="0" borderId="0"/>
    <xf numFmtId="0" fontId="145" fillId="0" borderId="0"/>
    <xf numFmtId="0" fontId="35" fillId="0" borderId="0"/>
    <xf numFmtId="0" fontId="35" fillId="0" borderId="0"/>
    <xf numFmtId="0" fontId="35" fillId="0" borderId="0"/>
    <xf numFmtId="0" fontId="145" fillId="0" borderId="0"/>
    <xf numFmtId="0" fontId="12"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12" fillId="0" borderId="0" applyNumberFormat="0" applyFill="0" applyBorder="0" applyAlignment="0" applyProtection="0"/>
    <xf numFmtId="0" fontId="35" fillId="0" borderId="0"/>
    <xf numFmtId="0" fontId="35" fillId="0" borderId="0"/>
    <xf numFmtId="0" fontId="35" fillId="0" borderId="0"/>
    <xf numFmtId="0" fontId="12" fillId="0" borderId="0" applyNumberFormat="0" applyFill="0" applyBorder="0" applyAlignment="0" applyProtection="0"/>
    <xf numFmtId="0" fontId="12" fillId="0" borderId="0" applyNumberFormat="0" applyFill="0" applyBorder="0" applyAlignment="0" applyProtection="0"/>
    <xf numFmtId="0" fontId="35" fillId="0" borderId="0"/>
    <xf numFmtId="0" fontId="35" fillId="0" borderId="0"/>
    <xf numFmtId="0" fontId="35" fillId="0" borderId="0"/>
    <xf numFmtId="0" fontId="12" fillId="0" borderId="0" applyNumberFormat="0" applyFill="0" applyBorder="0" applyAlignment="0" applyProtection="0"/>
    <xf numFmtId="0" fontId="63" fillId="0" borderId="0"/>
    <xf numFmtId="0" fontId="35" fillId="0" borderId="0"/>
    <xf numFmtId="0" fontId="35" fillId="0" borderId="0"/>
    <xf numFmtId="0" fontId="35" fillId="0" borderId="0"/>
    <xf numFmtId="0" fontId="63" fillId="0" borderId="0"/>
    <xf numFmtId="0" fontId="63" fillId="0" borderId="0"/>
    <xf numFmtId="0" fontId="35" fillId="0" borderId="0"/>
    <xf numFmtId="0" fontId="35" fillId="0" borderId="0"/>
    <xf numFmtId="0" fontId="35" fillId="0" borderId="0"/>
    <xf numFmtId="0" fontId="63" fillId="0" borderId="0"/>
    <xf numFmtId="0" fontId="63" fillId="0" borderId="0"/>
    <xf numFmtId="0" fontId="35" fillId="0" borderId="0"/>
    <xf numFmtId="0" fontId="35" fillId="0" borderId="0"/>
    <xf numFmtId="0" fontId="35" fillId="0" borderId="0"/>
    <xf numFmtId="0" fontId="63" fillId="0" borderId="0"/>
    <xf numFmtId="0" fontId="63" fillId="0" borderId="0"/>
    <xf numFmtId="0" fontId="35" fillId="0" borderId="0"/>
    <xf numFmtId="0" fontId="35" fillId="0" borderId="0"/>
    <xf numFmtId="0" fontId="35" fillId="0" borderId="0"/>
    <xf numFmtId="0" fontId="63" fillId="0" borderId="0"/>
    <xf numFmtId="0" fontId="63" fillId="0" borderId="0"/>
    <xf numFmtId="0" fontId="35" fillId="0" borderId="0"/>
    <xf numFmtId="0" fontId="35" fillId="0" borderId="0"/>
    <xf numFmtId="0" fontId="35" fillId="0" borderId="0"/>
    <xf numFmtId="0" fontId="12"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35" fillId="0" borderId="0"/>
    <xf numFmtId="0" fontId="35" fillId="0" borderId="0"/>
    <xf numFmtId="0" fontId="7" fillId="0" borderId="0"/>
    <xf numFmtId="0" fontId="7" fillId="0" borderId="0"/>
    <xf numFmtId="0" fontId="35" fillId="0" borderId="0"/>
    <xf numFmtId="0" fontId="7" fillId="0" borderId="0"/>
    <xf numFmtId="0" fontId="35" fillId="0" borderId="0"/>
    <xf numFmtId="0" fontId="7"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35" fillId="0" borderId="0"/>
    <xf numFmtId="0" fontId="35" fillId="0" borderId="0"/>
    <xf numFmtId="0" fontId="7" fillId="0" borderId="0"/>
    <xf numFmtId="0" fontId="7" fillId="0" borderId="0"/>
    <xf numFmtId="0" fontId="35" fillId="0" borderId="0"/>
    <xf numFmtId="0" fontId="7" fillId="0" borderId="0"/>
    <xf numFmtId="0" fontId="35"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46" fillId="0" borderId="0" applyNumberFormat="0" applyFill="0" applyBorder="0" applyProtection="0">
      <alignment vertical="top" wrapText="1"/>
    </xf>
    <xf numFmtId="0" fontId="35" fillId="0" borderId="0"/>
    <xf numFmtId="0" fontId="35" fillId="0" borderId="0"/>
    <xf numFmtId="0" fontId="35" fillId="0" borderId="0"/>
    <xf numFmtId="0" fontId="146" fillId="0" borderId="0" applyNumberFormat="0" applyFill="0" applyBorder="0" applyProtection="0">
      <alignment vertical="top" wrapText="1"/>
    </xf>
    <xf numFmtId="0" fontId="35" fillId="0" borderId="0"/>
    <xf numFmtId="0" fontId="35" fillId="0" borderId="0"/>
    <xf numFmtId="0" fontId="35" fillId="0" borderId="0"/>
    <xf numFmtId="0" fontId="146" fillId="0" borderId="0" applyNumberFormat="0" applyFill="0" applyBorder="0" applyProtection="0">
      <alignment vertical="top" wrapText="1"/>
    </xf>
    <xf numFmtId="0" fontId="12"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12" fillId="0" borderId="0"/>
    <xf numFmtId="0" fontId="7" fillId="0" borderId="0"/>
    <xf numFmtId="0" fontId="63"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147" fillId="0" borderId="0"/>
    <xf numFmtId="0" fontId="7" fillId="0" borderId="0"/>
    <xf numFmtId="0" fontId="14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147" fillId="0" borderId="0"/>
    <xf numFmtId="0" fontId="7" fillId="0" borderId="0"/>
    <xf numFmtId="0" fontId="7" fillId="0" borderId="0"/>
    <xf numFmtId="0" fontId="14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12" fillId="0" borderId="0"/>
    <xf numFmtId="0" fontId="7"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12" fillId="0" borderId="0"/>
    <xf numFmtId="0" fontId="12" fillId="0" borderId="0"/>
    <xf numFmtId="0" fontId="12" fillId="0" borderId="0"/>
    <xf numFmtId="0" fontId="12" fillId="0" borderId="0"/>
    <xf numFmtId="0" fontId="7" fillId="0" borderId="0"/>
    <xf numFmtId="0" fontId="7" fillId="0" borderId="0"/>
    <xf numFmtId="0" fontId="63" fillId="0" borderId="0"/>
    <xf numFmtId="0" fontId="12" fillId="0" borderId="0" applyNumberFormat="0" applyFill="0" applyBorder="0" applyAlignment="0" applyProtection="0"/>
    <xf numFmtId="0" fontId="12"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applyNumberFormat="0" applyFill="0" applyBorder="0" applyAlignment="0" applyProtection="0"/>
    <xf numFmtId="0" fontId="12"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12" fillId="0" borderId="0"/>
    <xf numFmtId="0" fontId="7" fillId="0" borderId="0"/>
    <xf numFmtId="0" fontId="12" fillId="0" borderId="0"/>
    <xf numFmtId="0" fontId="7" fillId="0" borderId="0"/>
    <xf numFmtId="0" fontId="35" fillId="0" borderId="0"/>
    <xf numFmtId="0" fontId="7" fillId="0" borderId="0"/>
    <xf numFmtId="0" fontId="35" fillId="0" borderId="0"/>
    <xf numFmtId="0" fontId="35" fillId="0" borderId="0"/>
    <xf numFmtId="0" fontId="35" fillId="0" borderId="0"/>
    <xf numFmtId="0" fontId="35" fillId="0" borderId="0"/>
    <xf numFmtId="0" fontId="146" fillId="0" borderId="0" applyNumberFormat="0" applyFill="0" applyBorder="0" applyProtection="0">
      <alignment vertical="top" wrapText="1"/>
    </xf>
    <xf numFmtId="0" fontId="35" fillId="0" borderId="0"/>
    <xf numFmtId="0" fontId="35" fillId="0" borderId="0"/>
    <xf numFmtId="0" fontId="35" fillId="0" borderId="0"/>
    <xf numFmtId="0" fontId="146" fillId="0" borderId="0" applyNumberFormat="0" applyFill="0" applyBorder="0" applyProtection="0">
      <alignment vertical="top" wrapText="1"/>
    </xf>
    <xf numFmtId="0" fontId="35" fillId="0" borderId="0"/>
    <xf numFmtId="0" fontId="35" fillId="0" borderId="0"/>
    <xf numFmtId="0" fontId="35" fillId="0" borderId="0"/>
    <xf numFmtId="0" fontId="146" fillId="0" borderId="0" applyNumberFormat="0" applyFill="0" applyBorder="0" applyProtection="0">
      <alignment vertical="top" wrapText="1"/>
    </xf>
    <xf numFmtId="0" fontId="35" fillId="0" borderId="0"/>
    <xf numFmtId="0" fontId="35" fillId="0" borderId="0"/>
    <xf numFmtId="0" fontId="35" fillId="0" borderId="0"/>
    <xf numFmtId="0" fontId="146" fillId="0" borderId="0" applyNumberFormat="0" applyFill="0" applyBorder="0" applyProtection="0">
      <alignment vertical="top" wrapText="1"/>
    </xf>
    <xf numFmtId="0" fontId="35" fillId="0" borderId="0"/>
    <xf numFmtId="0" fontId="35" fillId="0" borderId="0"/>
    <xf numFmtId="0" fontId="35" fillId="0" borderId="0"/>
    <xf numFmtId="0" fontId="146" fillId="0" borderId="0" applyNumberFormat="0" applyFill="0" applyBorder="0" applyProtection="0">
      <alignment vertical="top" wrapText="1"/>
    </xf>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148" fillId="0" borderId="0"/>
    <xf numFmtId="0" fontId="12" fillId="0" borderId="0"/>
    <xf numFmtId="0" fontId="7"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35" fillId="0" borderId="0"/>
    <xf numFmtId="0" fontId="35" fillId="0" borderId="0"/>
    <xf numFmtId="0" fontId="7" fillId="0" borderId="0"/>
    <xf numFmtId="0" fontId="7" fillId="0" borderId="0"/>
    <xf numFmtId="0" fontId="35" fillId="0" borderId="0"/>
    <xf numFmtId="0" fontId="7" fillId="0" borderId="0"/>
    <xf numFmtId="0" fontId="35" fillId="0" borderId="0"/>
    <xf numFmtId="0" fontId="7"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35" fillId="0" borderId="0"/>
    <xf numFmtId="0" fontId="35" fillId="0" borderId="0"/>
    <xf numFmtId="0" fontId="7" fillId="0" borderId="0"/>
    <xf numFmtId="0" fontId="7" fillId="0" borderId="0"/>
    <xf numFmtId="0" fontId="35" fillId="0" borderId="0"/>
    <xf numFmtId="0" fontId="7" fillId="0" borderId="0"/>
    <xf numFmtId="0" fontId="35"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7" fillId="0" borderId="0"/>
    <xf numFmtId="0" fontId="12"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50"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12"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2" fillId="0" borderId="0"/>
    <xf numFmtId="0" fontId="7" fillId="0" borderId="0"/>
    <xf numFmtId="0" fontId="42"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42" fillId="0" borderId="0"/>
    <xf numFmtId="0" fontId="4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42"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63"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63" fillId="0" borderId="0"/>
    <xf numFmtId="0" fontId="63"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63" fillId="0" borderId="0"/>
    <xf numFmtId="0" fontId="7" fillId="0" borderId="0"/>
    <xf numFmtId="0" fontId="63" fillId="0" borderId="0"/>
    <xf numFmtId="0" fontId="7" fillId="0" borderId="0"/>
    <xf numFmtId="0" fontId="7" fillId="0" borderId="0"/>
    <xf numFmtId="0" fontId="144" fillId="0" borderId="0"/>
    <xf numFmtId="0" fontId="144" fillId="0" borderId="0"/>
    <xf numFmtId="0" fontId="63"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7" fillId="0" borderId="0"/>
    <xf numFmtId="0" fontId="47" fillId="0" borderId="0"/>
    <xf numFmtId="0" fontId="47" fillId="0" borderId="0"/>
    <xf numFmtId="0" fontId="47" fillId="0" borderId="0"/>
    <xf numFmtId="0" fontId="47" fillId="0" borderId="0"/>
    <xf numFmtId="0" fontId="47" fillId="0" borderId="0"/>
    <xf numFmtId="0" fontId="47" fillId="0" borderId="0"/>
    <xf numFmtId="0" fontId="7" fillId="0" borderId="0"/>
    <xf numFmtId="0" fontId="7" fillId="0" borderId="0"/>
    <xf numFmtId="0" fontId="12" fillId="0" borderId="0"/>
    <xf numFmtId="198" fontId="12" fillId="0" borderId="0"/>
    <xf numFmtId="0" fontId="4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8" fontId="12" fillId="0" borderId="0"/>
    <xf numFmtId="0" fontId="4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47" fillId="0" borderId="0"/>
    <xf numFmtId="0" fontId="7" fillId="0" borderId="0"/>
    <xf numFmtId="0" fontId="7" fillId="0" borderId="0"/>
    <xf numFmtId="0" fontId="7" fillId="0" borderId="0"/>
    <xf numFmtId="0" fontId="47" fillId="0" borderId="0"/>
    <xf numFmtId="0" fontId="7" fillId="0" borderId="0"/>
    <xf numFmtId="0" fontId="7" fillId="0" borderId="0"/>
    <xf numFmtId="0" fontId="47" fillId="0" borderId="0"/>
    <xf numFmtId="0" fontId="7" fillId="0" borderId="0"/>
    <xf numFmtId="0" fontId="7" fillId="0" borderId="0"/>
    <xf numFmtId="0" fontId="47" fillId="0" borderId="0"/>
    <xf numFmtId="0" fontId="7" fillId="0" borderId="0"/>
    <xf numFmtId="0" fontId="7" fillId="0" borderId="0"/>
    <xf numFmtId="0" fontId="47" fillId="0" borderId="0"/>
    <xf numFmtId="0" fontId="7" fillId="0" borderId="0"/>
    <xf numFmtId="0" fontId="7" fillId="0" borderId="0"/>
    <xf numFmtId="170" fontId="12" fillId="0" borderId="0">
      <alignment horizontal="left" wrapText="1"/>
    </xf>
    <xf numFmtId="164"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7" fillId="0" borderId="0"/>
    <xf numFmtId="0" fontId="7" fillId="0" borderId="0"/>
    <xf numFmtId="170" fontId="12"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7" fontId="149" fillId="0" borderId="0"/>
    <xf numFmtId="0" fontId="7" fillId="0" borderId="0"/>
    <xf numFmtId="0" fontId="7" fillId="0" borderId="0"/>
    <xf numFmtId="0" fontId="7" fillId="0" borderId="0"/>
    <xf numFmtId="0" fontId="7" fillId="0" borderId="0"/>
    <xf numFmtId="0" fontId="7" fillId="0" borderId="0"/>
    <xf numFmtId="0" fontId="7" fillId="0" borderId="0"/>
    <xf numFmtId="0" fontId="14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2" fillId="0" borderId="0"/>
    <xf numFmtId="0" fontId="4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8"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91" fillId="0" borderId="0"/>
    <xf numFmtId="0" fontId="7"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12" fillId="0" borderId="0"/>
    <xf numFmtId="0" fontId="12" fillId="0" borderId="0"/>
    <xf numFmtId="0" fontId="12"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12" fillId="0" borderId="0"/>
    <xf numFmtId="0" fontId="12" fillId="0" borderId="0"/>
    <xf numFmtId="0" fontId="12"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12" fillId="0" borderId="0"/>
    <xf numFmtId="0" fontId="7"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144"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35" fillId="0" borderId="0"/>
    <xf numFmtId="0" fontId="7" fillId="0" borderId="0"/>
    <xf numFmtId="0" fontId="52"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35" fillId="0" borderId="0"/>
    <xf numFmtId="0" fontId="35" fillId="0" borderId="0"/>
    <xf numFmtId="0" fontId="35" fillId="0" borderId="0"/>
    <xf numFmtId="0" fontId="144" fillId="0" borderId="0"/>
    <xf numFmtId="0" fontId="35"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7" fillId="0" borderId="0"/>
    <xf numFmtId="0" fontId="7" fillId="0" borderId="0"/>
    <xf numFmtId="0" fontId="7" fillId="0" borderId="0"/>
    <xf numFmtId="0" fontId="35" fillId="0" borderId="0"/>
    <xf numFmtId="0" fontId="7" fillId="0" borderId="0"/>
    <xf numFmtId="0" fontId="35" fillId="0" borderId="0"/>
    <xf numFmtId="0" fontId="35" fillId="0" borderId="0"/>
    <xf numFmtId="0" fontId="35" fillId="0" borderId="0"/>
    <xf numFmtId="0" fontId="7" fillId="0" borderId="0"/>
    <xf numFmtId="0" fontId="144"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35" fillId="0" borderId="0"/>
    <xf numFmtId="0" fontId="35" fillId="0" borderId="0"/>
    <xf numFmtId="0" fontId="35" fillId="0" borderId="0"/>
    <xf numFmtId="0" fontId="7" fillId="0" borderId="0"/>
    <xf numFmtId="0" fontId="144" fillId="0" borderId="0"/>
    <xf numFmtId="0" fontId="7" fillId="0" borderId="0"/>
    <xf numFmtId="0" fontId="35" fillId="0" borderId="0"/>
    <xf numFmtId="0" fontId="12"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8"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35"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35"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8" fillId="0" borderId="0"/>
    <xf numFmtId="0" fontId="7" fillId="0" borderId="0"/>
    <xf numFmtId="0" fontId="7" fillId="0" borderId="0"/>
    <xf numFmtId="0" fontId="144"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12" fillId="0" borderId="0"/>
    <xf numFmtId="0" fontId="35" fillId="0" borderId="0"/>
    <xf numFmtId="0" fontId="35"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12" fillId="0" borderId="0"/>
    <xf numFmtId="0" fontId="35" fillId="0" borderId="0"/>
    <xf numFmtId="0" fontId="35" fillId="0" borderId="0"/>
    <xf numFmtId="0" fontId="63" fillId="0" borderId="0"/>
    <xf numFmtId="0" fontId="63"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12" fillId="0" borderId="0"/>
    <xf numFmtId="0" fontId="35" fillId="0" borderId="0"/>
    <xf numFmtId="0" fontId="35" fillId="0" borderId="0"/>
    <xf numFmtId="0" fontId="35" fillId="0" borderId="0"/>
    <xf numFmtId="0" fontId="63" fillId="0" borderId="0"/>
    <xf numFmtId="0" fontId="63" fillId="0" borderId="0"/>
    <xf numFmtId="0" fontId="63" fillId="0" borderId="0"/>
    <xf numFmtId="0" fontId="63" fillId="0" borderId="0"/>
    <xf numFmtId="0" fontId="63" fillId="0" borderId="0"/>
    <xf numFmtId="0" fontId="63" fillId="0" borderId="0"/>
    <xf numFmtId="0" fontId="91" fillId="0" borderId="0"/>
    <xf numFmtId="0" fontId="91" fillId="0" borderId="0"/>
    <xf numFmtId="0" fontId="91" fillId="0" borderId="0"/>
    <xf numFmtId="0" fontId="91" fillId="0" borderId="0"/>
    <xf numFmtId="0" fontId="91" fillId="0" borderId="0"/>
    <xf numFmtId="0" fontId="91"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91" fillId="0" borderId="0"/>
    <xf numFmtId="0" fontId="7" fillId="0" borderId="0"/>
    <xf numFmtId="0" fontId="12" fillId="0" borderId="0"/>
    <xf numFmtId="0" fontId="7" fillId="0" borderId="0"/>
    <xf numFmtId="0" fontId="63" fillId="0" borderId="0"/>
    <xf numFmtId="0" fontId="12" fillId="0" borderId="0"/>
    <xf numFmtId="0" fontId="91" fillId="0" borderId="0"/>
    <xf numFmtId="0" fontId="9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6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35" fillId="0" borderId="0"/>
    <xf numFmtId="0" fontId="35" fillId="0" borderId="0"/>
    <xf numFmtId="0" fontId="35" fillId="0" borderId="0"/>
    <xf numFmtId="0" fontId="7" fillId="0" borderId="0"/>
    <xf numFmtId="0" fontId="144" fillId="0" borderId="0"/>
    <xf numFmtId="0" fontId="35"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35" fillId="0" borderId="0"/>
    <xf numFmtId="0" fontId="7" fillId="0" borderId="0"/>
    <xf numFmtId="0" fontId="35" fillId="0" borderId="0"/>
    <xf numFmtId="0" fontId="35" fillId="0" borderId="0"/>
    <xf numFmtId="0" fontId="7" fillId="0" borderId="0"/>
    <xf numFmtId="0" fontId="7" fillId="0" borderId="0"/>
    <xf numFmtId="0" fontId="7" fillId="0" borderId="0"/>
    <xf numFmtId="0" fontId="35" fillId="0" borderId="0"/>
    <xf numFmtId="0" fontId="7" fillId="0" borderId="0"/>
    <xf numFmtId="0" fontId="35" fillId="0" borderId="0"/>
    <xf numFmtId="0" fontId="35" fillId="0" borderId="0"/>
    <xf numFmtId="0" fontId="35" fillId="0" borderId="0"/>
    <xf numFmtId="0" fontId="7" fillId="0" borderId="0"/>
    <xf numFmtId="0" fontId="144"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1" fillId="0" borderId="0"/>
    <xf numFmtId="0" fontId="12"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35" fillId="0" borderId="0"/>
    <xf numFmtId="0" fontId="35" fillId="0" borderId="0"/>
    <xf numFmtId="0" fontId="35" fillId="0" borderId="0"/>
    <xf numFmtId="0" fontId="144"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7" fillId="0" borderId="0"/>
    <xf numFmtId="0" fontId="144" fillId="0" borderId="0"/>
    <xf numFmtId="0" fontId="7" fillId="0" borderId="0"/>
    <xf numFmtId="0" fontId="144" fillId="0" borderId="0"/>
    <xf numFmtId="0" fontId="7" fillId="0" borderId="0"/>
    <xf numFmtId="0" fontId="35"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9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35" fillId="0" borderId="0"/>
    <xf numFmtId="0" fontId="7" fillId="0" borderId="0"/>
    <xf numFmtId="0" fontId="35" fillId="0" borderId="0"/>
    <xf numFmtId="0" fontId="35" fillId="0" borderId="0"/>
    <xf numFmtId="0" fontId="35" fillId="0" borderId="0"/>
    <xf numFmtId="0" fontId="63" fillId="0" borderId="0"/>
    <xf numFmtId="0" fontId="12" fillId="0" borderId="0"/>
    <xf numFmtId="0" fontId="35" fillId="0" borderId="0"/>
    <xf numFmtId="0" fontId="63" fillId="0" borderId="0"/>
    <xf numFmtId="0" fontId="63" fillId="0" borderId="0"/>
    <xf numFmtId="0" fontId="12" fillId="0" borderId="0"/>
    <xf numFmtId="0" fontId="12" fillId="0" borderId="0"/>
    <xf numFmtId="0" fontId="7" fillId="0" borderId="0"/>
    <xf numFmtId="0" fontId="145" fillId="0" borderId="0"/>
    <xf numFmtId="0" fontId="145" fillId="0" borderId="0"/>
    <xf numFmtId="0" fontId="145"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3" fillId="0" borderId="0"/>
    <xf numFmtId="0" fontId="63"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7"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7" fillId="0" borderId="0"/>
    <xf numFmtId="0" fontId="7" fillId="0" borderId="0"/>
    <xf numFmtId="0" fontId="7"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63"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63" fillId="0" borderId="0"/>
    <xf numFmtId="0" fontId="63" fillId="0" borderId="0"/>
    <xf numFmtId="0" fontId="63" fillId="0" borderId="0"/>
    <xf numFmtId="0" fontId="63" fillId="0" borderId="0"/>
    <xf numFmtId="0" fontId="91" fillId="0" borderId="0"/>
    <xf numFmtId="0" fontId="63" fillId="0" borderId="0"/>
    <xf numFmtId="0" fontId="63" fillId="0" borderId="0"/>
    <xf numFmtId="0" fontId="63" fillId="0" borderId="0"/>
    <xf numFmtId="0" fontId="63" fillId="0" borderId="0"/>
    <xf numFmtId="0" fontId="63" fillId="0" borderId="0"/>
    <xf numFmtId="0" fontId="12"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7" fillId="0" borderId="0"/>
    <xf numFmtId="0" fontId="8" fillId="0" borderId="0"/>
    <xf numFmtId="0" fontId="7" fillId="0" borderId="0"/>
    <xf numFmtId="0" fontId="7" fillId="0" borderId="0"/>
    <xf numFmtId="0" fontId="8"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7" fillId="0" borderId="0"/>
    <xf numFmtId="0" fontId="47" fillId="0" borderId="0"/>
    <xf numFmtId="0" fontId="35" fillId="0" borderId="0"/>
    <xf numFmtId="0" fontId="47" fillId="0" borderId="0"/>
    <xf numFmtId="0" fontId="47" fillId="0" borderId="0"/>
    <xf numFmtId="0" fontId="47" fillId="0" borderId="0"/>
    <xf numFmtId="0" fontId="47" fillId="0" borderId="0"/>
    <xf numFmtId="0" fontId="47" fillId="0" borderId="0"/>
    <xf numFmtId="0" fontId="7" fillId="0" borderId="0"/>
    <xf numFmtId="0" fontId="7" fillId="0" borderId="0"/>
    <xf numFmtId="0" fontId="4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4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4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4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7" fillId="0" borderId="0"/>
    <xf numFmtId="0" fontId="7" fillId="0" borderId="0"/>
    <xf numFmtId="0" fontId="7" fillId="0" borderId="0"/>
    <xf numFmtId="0" fontId="7" fillId="0" borderId="0"/>
    <xf numFmtId="0" fontId="47" fillId="0" borderId="0"/>
    <xf numFmtId="0" fontId="7" fillId="0" borderId="0"/>
    <xf numFmtId="0" fontId="7" fillId="0" borderId="0"/>
    <xf numFmtId="0" fontId="144" fillId="0" borderId="0"/>
    <xf numFmtId="0" fontId="47" fillId="0" borderId="0"/>
    <xf numFmtId="0" fontId="7" fillId="0" borderId="0"/>
    <xf numFmtId="0" fontId="35" fillId="0" borderId="0"/>
    <xf numFmtId="0" fontId="7" fillId="0" borderId="0"/>
    <xf numFmtId="0" fontId="35" fillId="0" borderId="0"/>
    <xf numFmtId="0" fontId="35" fillId="0" borderId="0"/>
    <xf numFmtId="0" fontId="4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35" fillId="0" borderId="0"/>
    <xf numFmtId="0" fontId="7" fillId="0" borderId="0"/>
    <xf numFmtId="0" fontId="35" fillId="0" borderId="0"/>
    <xf numFmtId="0" fontId="35" fillId="0" borderId="0"/>
    <xf numFmtId="0" fontId="7" fillId="0" borderId="0"/>
    <xf numFmtId="0" fontId="7" fillId="0" borderId="0"/>
    <xf numFmtId="0" fontId="7" fillId="0" borderId="0"/>
    <xf numFmtId="0" fontId="7" fillId="0" borderId="0"/>
    <xf numFmtId="0" fontId="35" fillId="0" borderId="0"/>
    <xf numFmtId="0" fontId="7" fillId="0" borderId="0"/>
    <xf numFmtId="0" fontId="35" fillId="0" borderId="0"/>
    <xf numFmtId="0" fontId="35"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35" fillId="0" borderId="0"/>
    <xf numFmtId="0" fontId="35" fillId="0" borderId="0"/>
    <xf numFmtId="0" fontId="35" fillId="0" borderId="0"/>
    <xf numFmtId="0" fontId="7" fillId="0" borderId="0"/>
    <xf numFmtId="0" fontId="35" fillId="0" borderId="0"/>
    <xf numFmtId="0" fontId="7" fillId="0" borderId="0"/>
    <xf numFmtId="0" fontId="35"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2" fillId="0" borderId="0"/>
    <xf numFmtId="0" fontId="7" fillId="0" borderId="0"/>
    <xf numFmtId="0" fontId="7" fillId="0" borderId="0"/>
    <xf numFmtId="0" fontId="12" fillId="0" borderId="0"/>
    <xf numFmtId="0" fontId="7" fillId="0" borderId="0"/>
    <xf numFmtId="0" fontId="7" fillId="0" borderId="0"/>
    <xf numFmtId="0" fontId="50" fillId="0" borderId="0"/>
    <xf numFmtId="0" fontId="7" fillId="0" borderId="0"/>
    <xf numFmtId="0" fontId="7" fillId="0" borderId="0"/>
    <xf numFmtId="0" fontId="50" fillId="0" borderId="0"/>
    <xf numFmtId="0" fontId="7" fillId="0" borderId="0"/>
    <xf numFmtId="0" fontId="7" fillId="0" borderId="0"/>
    <xf numFmtId="0" fontId="50" fillId="0" borderId="0"/>
    <xf numFmtId="0" fontId="7" fillId="0" borderId="0"/>
    <xf numFmtId="0" fontId="7" fillId="0" borderId="0"/>
    <xf numFmtId="0" fontId="50" fillId="0" borderId="0"/>
    <xf numFmtId="0" fontId="7" fillId="0" borderId="0"/>
    <xf numFmtId="0" fontId="7" fillId="0" borderId="0"/>
    <xf numFmtId="0" fontId="50" fillId="0" borderId="0"/>
    <xf numFmtId="0" fontId="7" fillId="0" borderId="0"/>
    <xf numFmtId="0" fontId="7" fillId="0" borderId="0"/>
    <xf numFmtId="0" fontId="50" fillId="0" borderId="0"/>
    <xf numFmtId="0" fontId="7" fillId="0" borderId="0"/>
    <xf numFmtId="0" fontId="7" fillId="0" borderId="0"/>
    <xf numFmtId="0" fontId="50" fillId="0" borderId="0"/>
    <xf numFmtId="0" fontId="7" fillId="0" borderId="0"/>
    <xf numFmtId="0" fontId="7" fillId="0" borderId="0"/>
    <xf numFmtId="0" fontId="50" fillId="0" borderId="0"/>
    <xf numFmtId="0" fontId="7" fillId="0" borderId="0"/>
    <xf numFmtId="0" fontId="7" fillId="0" borderId="0"/>
    <xf numFmtId="0" fontId="12"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144" fillId="0" borderId="0"/>
    <xf numFmtId="0" fontId="7" fillId="0" borderId="0"/>
    <xf numFmtId="0" fontId="35" fillId="0" borderId="0"/>
    <xf numFmtId="0" fontId="144" fillId="0" borderId="0"/>
    <xf numFmtId="0" fontId="35"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144"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14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44" fillId="0" borderId="0"/>
    <xf numFmtId="0" fontId="7" fillId="0" borderId="0"/>
    <xf numFmtId="0" fontId="7" fillId="0" borderId="0"/>
    <xf numFmtId="0" fontId="35" fillId="0" borderId="0"/>
    <xf numFmtId="0" fontId="7" fillId="0" borderId="0"/>
    <xf numFmtId="0" fontId="35" fillId="0" borderId="0"/>
    <xf numFmtId="0" fontId="7" fillId="0" borderId="0"/>
    <xf numFmtId="0" fontId="7" fillId="0" borderId="0"/>
    <xf numFmtId="0" fontId="35"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7" fillId="0" borderId="0"/>
    <xf numFmtId="0" fontId="7" fillId="0" borderId="0"/>
    <xf numFmtId="0" fontId="12" fillId="0" borderId="0"/>
    <xf numFmtId="0" fontId="7" fillId="0" borderId="0"/>
    <xf numFmtId="0" fontId="7" fillId="0" borderId="0"/>
    <xf numFmtId="0" fontId="12" fillId="0" borderId="0"/>
    <xf numFmtId="0" fontId="7" fillId="0" borderId="0"/>
    <xf numFmtId="0" fontId="63" fillId="0" borderId="0"/>
    <xf numFmtId="0" fontId="7" fillId="0" borderId="0"/>
    <xf numFmtId="0" fontId="63"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51" fillId="13" borderId="24" applyNumberFormat="0" applyFont="0" applyAlignment="0" applyProtection="0"/>
    <xf numFmtId="0" fontId="35" fillId="13" borderId="24" applyNumberFormat="0" applyFont="0" applyAlignment="0" applyProtection="0"/>
    <xf numFmtId="0" fontId="52" fillId="47" borderId="45" applyNumberFormat="0" applyFont="0" applyAlignment="0" applyProtection="0"/>
    <xf numFmtId="0" fontId="7" fillId="0" borderId="0"/>
    <xf numFmtId="0" fontId="7" fillId="0" borderId="0"/>
    <xf numFmtId="0" fontId="7" fillId="0" borderId="0"/>
    <xf numFmtId="0" fontId="7" fillId="0" borderId="0"/>
    <xf numFmtId="0" fontId="7" fillId="0" borderId="0"/>
    <xf numFmtId="0" fontId="47" fillId="47" borderId="45" applyNumberFormat="0" applyFont="0" applyAlignment="0" applyProtection="0"/>
    <xf numFmtId="0" fontId="35" fillId="13" borderId="24" applyNumberFormat="0" applyFont="0" applyAlignment="0" applyProtection="0"/>
    <xf numFmtId="0" fontId="52" fillId="47" borderId="45" applyNumberFormat="0" applyFont="0" applyAlignment="0" applyProtection="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35" fillId="13" borderId="24" applyNumberFormat="0" applyFont="0" applyAlignment="0" applyProtection="0"/>
    <xf numFmtId="0" fontId="35" fillId="13" borderId="24" applyNumberFormat="0" applyFont="0" applyAlignment="0" applyProtection="0"/>
    <xf numFmtId="0" fontId="35" fillId="13" borderId="24" applyNumberFormat="0" applyFont="0" applyAlignment="0" applyProtection="0"/>
    <xf numFmtId="0" fontId="35" fillId="13" borderId="24" applyNumberFormat="0" applyFont="0" applyAlignment="0" applyProtection="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52" fillId="47" borderId="45" applyNumberFormat="0" applyFont="0" applyAlignment="0" applyProtection="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35" fillId="13" borderId="24" applyNumberFormat="0" applyFont="0" applyAlignment="0" applyProtection="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7" fillId="0" borderId="0"/>
    <xf numFmtId="0" fontId="35" fillId="13" borderId="24" applyNumberFormat="0" applyFont="0" applyAlignment="0" applyProtection="0"/>
    <xf numFmtId="0" fontId="35" fillId="13" borderId="24" applyNumberFormat="0" applyFont="0" applyAlignment="0" applyProtection="0"/>
    <xf numFmtId="0" fontId="35" fillId="13" borderId="24" applyNumberFormat="0" applyFont="0" applyAlignment="0" applyProtection="0"/>
    <xf numFmtId="0" fontId="35" fillId="13" borderId="24" applyNumberFormat="0" applyFont="0" applyAlignment="0" applyProtection="0"/>
    <xf numFmtId="0" fontId="35" fillId="13" borderId="24" applyNumberFormat="0" applyFont="0" applyAlignment="0" applyProtection="0"/>
    <xf numFmtId="0" fontId="35" fillId="13" borderId="24" applyNumberFormat="0" applyFont="0" applyAlignment="0" applyProtection="0"/>
    <xf numFmtId="0" fontId="7" fillId="0" borderId="0"/>
    <xf numFmtId="0" fontId="7" fillId="0" borderId="0"/>
    <xf numFmtId="0" fontId="52" fillId="47" borderId="45" applyNumberFormat="0" applyFont="0" applyAlignment="0" applyProtection="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35" fillId="13" borderId="24" applyNumberFormat="0" applyFont="0" applyAlignment="0" applyProtection="0"/>
    <xf numFmtId="0" fontId="7" fillId="0" borderId="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52" fillId="47" borderId="45" applyNumberFormat="0" applyFont="0" applyAlignment="0" applyProtection="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35" fillId="13" borderId="24" applyNumberFormat="0" applyFont="0" applyAlignment="0" applyProtection="0"/>
    <xf numFmtId="0" fontId="7" fillId="0" borderId="0"/>
    <xf numFmtId="0" fontId="7" fillId="0" borderId="0"/>
    <xf numFmtId="0" fontId="35" fillId="13" borderId="24" applyNumberFormat="0" applyFont="0" applyAlignment="0" applyProtection="0"/>
    <xf numFmtId="0" fontId="7" fillId="0" borderId="0"/>
    <xf numFmtId="0" fontId="35" fillId="13" borderId="24"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0" fillId="11" borderId="21" applyNumberFormat="0" applyAlignment="0" applyProtection="0"/>
    <xf numFmtId="0" fontId="151" fillId="11" borderId="21" applyNumberFormat="0" applyAlignment="0" applyProtection="0"/>
    <xf numFmtId="0" fontId="152" fillId="55" borderId="46" applyNumberForma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2" fillId="55" borderId="46" applyNumberFormat="0" applyAlignment="0" applyProtection="0"/>
    <xf numFmtId="0" fontId="7" fillId="0" borderId="0"/>
    <xf numFmtId="0" fontId="7" fillId="0" borderId="0"/>
    <xf numFmtId="0" fontId="7" fillId="0" borderId="0"/>
    <xf numFmtId="0" fontId="7" fillId="0" borderId="0"/>
    <xf numFmtId="0" fontId="152" fillId="55" borderId="46" applyNumberFormat="0" applyAlignment="0" applyProtection="0"/>
    <xf numFmtId="0" fontId="7" fillId="0" borderId="0"/>
    <xf numFmtId="0" fontId="7" fillId="0" borderId="0"/>
    <xf numFmtId="0" fontId="151" fillId="11" borderId="21" applyNumberFormat="0" applyAlignment="0" applyProtection="0"/>
    <xf numFmtId="0" fontId="7" fillId="0" borderId="0"/>
    <xf numFmtId="0" fontId="7" fillId="0" borderId="0"/>
    <xf numFmtId="0" fontId="7" fillId="0" borderId="0"/>
    <xf numFmtId="0" fontId="7" fillId="0" borderId="0"/>
    <xf numFmtId="191" fontId="153" fillId="0" borderId="5">
      <alignment vertical="center"/>
    </xf>
    <xf numFmtId="0" fontId="7" fillId="0" borderId="0"/>
    <xf numFmtId="164" fontId="7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4" fillId="0" borderId="0" applyFont="0" applyFill="0" applyBorder="0" applyAlignment="0" applyProtection="0"/>
    <xf numFmtId="10" fontId="14" fillId="0" borderId="0" applyFont="0" applyFill="0" applyBorder="0" applyAlignment="0" applyProtection="0"/>
    <xf numFmtId="10"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alignment vertical="top"/>
    </xf>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0" fontId="7" fillId="0" borderId="0"/>
    <xf numFmtId="9" fontId="12" fillId="0" borderId="0" applyFont="0" applyFill="0" applyBorder="0" applyAlignment="0" applyProtection="0"/>
    <xf numFmtId="9" fontId="8"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8" fillId="0" borderId="0" applyFont="0" applyFill="0" applyBorder="0" applyAlignment="0" applyProtection="0"/>
    <xf numFmtId="0" fontId="7" fillId="0" borderId="0"/>
    <xf numFmtId="9" fontId="7"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9" fontId="8"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9" fontId="1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0" fontId="7" fillId="0" borderId="0"/>
    <xf numFmtId="0" fontId="7" fillId="0" borderId="0"/>
    <xf numFmtId="199" fontId="52" fillId="0" borderId="0" applyFont="0" applyFill="0" applyBorder="0" applyAlignment="0" applyProtection="0"/>
    <xf numFmtId="0" fontId="7" fillId="0" borderId="0"/>
    <xf numFmtId="0" fontId="7" fillId="0" borderId="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0" fontId="7" fillId="0" borderId="0"/>
    <xf numFmtId="0" fontId="7" fillId="0" borderId="0"/>
    <xf numFmtId="199" fontId="52" fillId="0" borderId="0" applyFont="0" applyFill="0" applyBorder="0" applyAlignment="0" applyProtection="0"/>
    <xf numFmtId="0" fontId="7" fillId="0" borderId="0"/>
    <xf numFmtId="0" fontId="7" fillId="0" borderId="0"/>
    <xf numFmtId="199" fontId="52" fillId="0" borderId="0" applyFont="0" applyFill="0" applyBorder="0" applyAlignment="0" applyProtection="0"/>
    <xf numFmtId="0" fontId="7" fillId="0" borderId="0"/>
    <xf numFmtId="0" fontId="7" fillId="0" borderId="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199" fontId="52" fillId="0" borderId="0" applyFont="0" applyFill="0" applyBorder="0" applyAlignment="0" applyProtection="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4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4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4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4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4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4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4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0" fontId="7" fillId="0" borderId="0"/>
    <xf numFmtId="0" fontId="7" fillId="0" borderId="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9" fontId="47" fillId="0" borderId="0" applyFont="0" applyFill="0" applyBorder="0" applyAlignment="0" applyProtection="0"/>
    <xf numFmtId="9" fontId="4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47" fillId="0" borderId="0" applyFont="0" applyFill="0" applyBorder="0" applyAlignment="0" applyProtection="0"/>
    <xf numFmtId="9" fontId="4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47" fillId="0" borderId="0" applyFont="0" applyFill="0" applyBorder="0" applyAlignment="0" applyProtection="0"/>
    <xf numFmtId="9" fontId="4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47" fillId="0" borderId="0" applyFont="0" applyFill="0" applyBorder="0" applyAlignment="0" applyProtection="0"/>
    <xf numFmtId="9" fontId="4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47" fillId="0" borderId="0" applyFont="0" applyFill="0" applyBorder="0" applyAlignment="0" applyProtection="0"/>
    <xf numFmtId="9" fontId="4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47" fillId="0" borderId="0" applyFont="0" applyFill="0" applyBorder="0" applyAlignment="0" applyProtection="0"/>
    <xf numFmtId="9" fontId="4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47" fillId="0" borderId="0" applyFont="0" applyFill="0" applyBorder="0" applyAlignment="0" applyProtection="0"/>
    <xf numFmtId="9" fontId="4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47" fillId="0" borderId="0" applyFont="0" applyFill="0" applyBorder="0" applyAlignment="0" applyProtection="0"/>
    <xf numFmtId="9" fontId="4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9"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 fontId="42" fillId="102" borderId="0" applyNumberFormat="0" applyBorder="0" applyAlignment="0" applyProtection="0">
      <alignment vertical="top"/>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 fontId="42" fillId="103" borderId="0" applyNumberFormat="0" applyFont="0" applyBorder="0" applyAlignment="0" applyProtection="0">
      <alignment vertical="top"/>
    </xf>
    <xf numFmtId="0" fontId="154" fillId="0" borderId="0" applyNumberFormat="0" applyFill="0" applyBorder="0" applyAlignment="0"/>
    <xf numFmtId="0" fontId="7" fillId="0" borderId="0"/>
    <xf numFmtId="0" fontId="7" fillId="0" borderId="0"/>
    <xf numFmtId="200" fontId="74" fillId="0" borderId="0" applyFill="0" applyBorder="0" applyProtection="0">
      <alignment horizontal="right"/>
    </xf>
    <xf numFmtId="0" fontId="7" fillId="0" borderId="0"/>
    <xf numFmtId="0" fontId="7" fillId="0" borderId="0"/>
    <xf numFmtId="14" fontId="155" fillId="0" borderId="0" applyNumberFormat="0" applyFill="0" applyBorder="0" applyAlignment="0" applyProtection="0">
      <alignment horizontal="left"/>
    </xf>
    <xf numFmtId="0" fontId="7" fillId="0" borderId="0"/>
    <xf numFmtId="0" fontId="7" fillId="0" borderId="0"/>
    <xf numFmtId="164" fontId="42" fillId="0" borderId="0" applyFont="0" applyFill="0" applyBorder="0" applyAlignment="0" applyProtection="0">
      <alignment vertical="top"/>
    </xf>
    <xf numFmtId="164" fontId="42" fillId="0" borderId="0" applyFont="0" applyFill="0" applyBorder="0" applyAlignment="0" applyProtection="0"/>
    <xf numFmtId="164" fontId="42" fillId="0" borderId="0" applyFont="0" applyFill="0" applyBorder="0" applyAlignment="0" applyProtection="0"/>
    <xf numFmtId="0" fontId="7" fillId="0" borderId="0"/>
    <xf numFmtId="4" fontId="156" fillId="104" borderId="1" applyNumberFormat="0" applyProtection="0">
      <alignment horizontal="right" vertical="center" wrapText="1"/>
    </xf>
    <xf numFmtId="0" fontId="7" fillId="0" borderId="0"/>
    <xf numFmtId="0" fontId="7" fillId="0" borderId="0"/>
    <xf numFmtId="191" fontId="157" fillId="0" borderId="13">
      <alignment horizontal="center"/>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1" fontId="28" fillId="0" borderId="0" applyFill="0" applyBorder="0" applyAlignment="0" applyProtection="0">
      <alignment horizontal="center"/>
    </xf>
    <xf numFmtId="0" fontId="12" fillId="105" borderId="0"/>
    <xf numFmtId="0" fontId="7" fillId="0" borderId="0"/>
    <xf numFmtId="170" fontId="12" fillId="0" borderId="0">
      <alignment horizontal="lef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8" fillId="10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27" fillId="0" borderId="0" applyNumberFormat="0" applyFill="0" applyBorder="0" applyAlignment="0" applyProtection="0"/>
    <xf numFmtId="0" fontId="104" fillId="0" borderId="0" applyNumberFormat="0" applyFill="0" applyBorder="0" applyProtection="0">
      <alignment wrapText="1"/>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59" fillId="10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02" fontId="12" fillId="0" borderId="0" applyFont="0" applyFill="0" applyBorder="0" applyProtection="0"/>
    <xf numFmtId="0" fontId="41"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2" fontId="12" fillId="0" borderId="0" applyFont="0" applyFill="0" applyBorder="0" applyProtection="0"/>
    <xf numFmtId="0" fontId="28" fillId="10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160" fillId="107"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160" fillId="107" borderId="0" applyNumberFormat="0" applyBorder="0" applyProtection="0">
      <alignment horizontal="center"/>
    </xf>
    <xf numFmtId="0" fontId="7" fillId="0" borderId="0"/>
    <xf numFmtId="0" fontId="7" fillId="0" borderId="0"/>
    <xf numFmtId="0" fontId="7" fillId="0" borderId="0"/>
    <xf numFmtId="0" fontId="7" fillId="0" borderId="0"/>
    <xf numFmtId="0" fontId="7" fillId="0" borderId="0"/>
    <xf numFmtId="0" fontId="161" fillId="107"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12" fillId="0" borderId="0" applyNumberFormat="0" applyFont="0" applyFill="0" applyBorder="0" applyProtection="0">
      <alignment horizontal="right"/>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0" applyNumberFormat="0" applyFont="0" applyFill="0" applyBorder="0" applyProtection="0">
      <alignment horizontal="left"/>
    </xf>
    <xf numFmtId="0" fontId="7" fillId="0" borderId="0"/>
    <xf numFmtId="0" fontId="7" fillId="0" borderId="0"/>
    <xf numFmtId="0" fontId="7" fillId="0" borderId="0"/>
    <xf numFmtId="0" fontId="7" fillId="0" borderId="0"/>
    <xf numFmtId="0" fontId="7" fillId="0" borderId="0"/>
    <xf numFmtId="0" fontId="104"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162"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12" fillId="10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203"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2"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166" fontId="1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2" fillId="0" borderId="47" applyNumberFormat="0" applyFon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47" fillId="0" borderId="0" applyNumberFormat="0" applyBorder="0" applyAlignment="0"/>
    <xf numFmtId="0" fontId="83" fillId="0" borderId="0" applyNumberFormat="0" applyBorder="0" applyAlignment="0"/>
    <xf numFmtId="40" fontId="163" fillId="0" borderId="0" applyBorder="0">
      <alignment horizontal="right"/>
    </xf>
    <xf numFmtId="0" fontId="7" fillId="0" borderId="0"/>
    <xf numFmtId="0" fontId="7" fillId="0" borderId="0"/>
    <xf numFmtId="0" fontId="7" fillId="0" borderId="0"/>
    <xf numFmtId="0" fontId="7" fillId="0" borderId="0"/>
    <xf numFmtId="49" fontId="164" fillId="0" borderId="5">
      <alignment vertical="center"/>
    </xf>
    <xf numFmtId="0" fontId="7" fillId="0" borderId="0"/>
    <xf numFmtId="0" fontId="7" fillId="0" borderId="0"/>
    <xf numFmtId="0" fontId="7" fillId="0" borderId="0"/>
    <xf numFmtId="40" fontId="165" fillId="0" borderId="0"/>
    <xf numFmtId="0" fontId="7" fillId="0" borderId="0"/>
    <xf numFmtId="0" fontId="7" fillId="0" borderId="0"/>
    <xf numFmtId="0" fontId="7" fillId="0" borderId="0"/>
    <xf numFmtId="0" fontId="166" fillId="0" borderId="0" applyNumberFormat="0" applyFill="0" applyBorder="0" applyAlignment="0" applyProtection="0"/>
    <xf numFmtId="0" fontId="167" fillId="0" borderId="0" applyNumberFormat="0" applyFill="0" applyBorder="0" applyAlignment="0" applyProtection="0"/>
    <xf numFmtId="0" fontId="7" fillId="0" borderId="0"/>
    <xf numFmtId="0" fontId="7" fillId="0" borderId="0"/>
    <xf numFmtId="0" fontId="16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28" fillId="0" borderId="4">
      <alignment horizontal="centerContinuous"/>
    </xf>
    <xf numFmtId="0" fontId="7" fillId="0" borderId="0"/>
    <xf numFmtId="0" fontId="7" fillId="0" borderId="0"/>
    <xf numFmtId="0" fontId="7" fillId="0" borderId="0"/>
    <xf numFmtId="0" fontId="167" fillId="0" borderId="0" applyNumberFormat="0" applyFill="0" applyBorder="0" applyAlignment="0" applyProtection="0"/>
    <xf numFmtId="0" fontId="7" fillId="0" borderId="0"/>
    <xf numFmtId="0" fontId="7" fillId="0" borderId="0"/>
    <xf numFmtId="0" fontId="7" fillId="0" borderId="0"/>
    <xf numFmtId="0" fontId="28" fillId="0" borderId="4">
      <alignment horizontal="centerContinuous"/>
    </xf>
    <xf numFmtId="0" fontId="7" fillId="0" borderId="0"/>
    <xf numFmtId="0" fontId="7" fillId="0" borderId="0"/>
    <xf numFmtId="0" fontId="7" fillId="0" borderId="0"/>
    <xf numFmtId="0" fontId="7" fillId="0" borderId="0"/>
    <xf numFmtId="0" fontId="7" fillId="0" borderId="0"/>
    <xf numFmtId="0" fontId="167"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8" fillId="0" borderId="25" applyNumberFormat="0" applyFill="0" applyAlignment="0" applyProtection="0"/>
    <xf numFmtId="0" fontId="36" fillId="0" borderId="25" applyNumberFormat="0" applyFill="0" applyAlignment="0" applyProtection="0"/>
    <xf numFmtId="0" fontId="169" fillId="0" borderId="48"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9" fillId="0" borderId="48"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0" fontId="12" fillId="0" borderId="49">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9" fillId="0" borderId="48"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90" fontId="12" fillId="0" borderId="49">
      <protection locked="0"/>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9" fillId="0" borderId="48"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6" fillId="0" borderId="25"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7" fontId="104" fillId="10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7" fontId="104"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3" fontId="170" fillId="0" borderId="43" applyProtection="0"/>
    <xf numFmtId="0" fontId="7" fillId="0" borderId="0"/>
    <xf numFmtId="0" fontId="7" fillId="0" borderId="0"/>
    <xf numFmtId="0" fontId="7" fillId="0" borderId="0"/>
    <xf numFmtId="0" fontId="7" fillId="0" borderId="0"/>
    <xf numFmtId="3" fontId="12" fillId="0" borderId="0">
      <protection locked="0"/>
    </xf>
    <xf numFmtId="0" fontId="171"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2" fillId="0" borderId="0" applyFill="0" applyBorder="0" applyAlignment="0"/>
    <xf numFmtId="0" fontId="7" fillId="0" borderId="0"/>
    <xf numFmtId="0" fontId="7" fillId="0" borderId="0"/>
    <xf numFmtId="0" fontId="7" fillId="0" borderId="0"/>
    <xf numFmtId="0" fontId="7" fillId="0" borderId="0"/>
    <xf numFmtId="0" fontId="7" fillId="0" borderId="0"/>
    <xf numFmtId="204" fontId="12" fillId="0" borderId="0" applyFont="0" applyFill="0" applyBorder="0" applyAlignment="0" applyProtection="0"/>
    <xf numFmtId="205" fontId="12" fillId="0" borderId="0" applyFont="0" applyFill="0" applyBorder="0" applyAlignment="0" applyProtection="0"/>
    <xf numFmtId="0" fontId="7" fillId="0" borderId="0"/>
    <xf numFmtId="0" fontId="173" fillId="0" borderId="0" applyNumberFormat="0" applyFill="0" applyBorder="0" applyAlignment="0" applyProtection="0"/>
    <xf numFmtId="0" fontId="174" fillId="0" borderId="0" applyNumberFormat="0" applyFill="0" applyBorder="0" applyAlignment="0" applyProtection="0"/>
    <xf numFmtId="0" fontId="175"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75" fillId="0" borderId="0" applyNumberFormat="0" applyFill="0" applyBorder="0" applyAlignment="0" applyProtection="0"/>
    <xf numFmtId="0" fontId="7" fillId="0" borderId="0"/>
    <xf numFmtId="0" fontId="7" fillId="0" borderId="0"/>
    <xf numFmtId="0" fontId="7" fillId="0" borderId="0"/>
    <xf numFmtId="0" fontId="7" fillId="0" borderId="0"/>
    <xf numFmtId="0" fontId="175" fillId="0" borderId="0" applyNumberFormat="0" applyFill="0" applyBorder="0" applyAlignment="0" applyProtection="0"/>
    <xf numFmtId="0" fontId="7" fillId="0" borderId="0"/>
    <xf numFmtId="0" fontId="174"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1" fontId="12" fillId="0" borderId="0">
      <alignment horizontal="center"/>
    </xf>
    <xf numFmtId="14" fontId="12" fillId="93" borderId="1" applyNumberFormat="0" applyFont="0" applyAlignment="0" applyProtection="0">
      <alignment horizontal="centerContinuous"/>
    </xf>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43" fontId="6" fillId="0" borderId="0" applyFont="0" applyFill="0" applyBorder="0" applyAlignment="0" applyProtection="0"/>
    <xf numFmtId="0" fontId="6" fillId="0" borderId="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40"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5"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43"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19"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47"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3"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40"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27"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1"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3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55"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59"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55"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2"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43"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0" fontId="6" fillId="36" borderId="0" applyNumberFormat="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9"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43" fontId="178" fillId="0" borderId="0" applyFont="0" applyFill="0" applyBorder="0" applyAlignment="0" applyProtection="0"/>
    <xf numFmtId="49" fontId="179" fillId="113" borderId="65">
      <alignment horizontal="center" vertical="center" wrapText="1" readingOrder="1"/>
    </xf>
    <xf numFmtId="49" fontId="180" fillId="114" borderId="65" applyNumberFormat="0">
      <alignment vertical="center" wrapText="1" readingOrder="1"/>
    </xf>
    <xf numFmtId="49" fontId="181" fillId="0" borderId="65">
      <alignment horizontal="left" vertical="center" wrapText="1" readingOrder="1"/>
    </xf>
    <xf numFmtId="206" fontId="181" fillId="0" borderId="65">
      <alignment horizontal="right" vertical="center" wrapText="1" readingOrder="1"/>
    </xf>
    <xf numFmtId="3" fontId="181" fillId="0" borderId="65">
      <alignment horizontal="right" vertical="center" wrapText="1" readingOrder="1"/>
    </xf>
    <xf numFmtId="9" fontId="181" fillId="0" borderId="65">
      <alignment horizontal="right" vertical="center" wrapText="1" readingOrder="1"/>
    </xf>
    <xf numFmtId="0" fontId="181" fillId="0" borderId="65">
      <alignment horizontal="right" vertical="center" wrapText="1" readingOrder="1"/>
    </xf>
    <xf numFmtId="4" fontId="181" fillId="0" borderId="65">
      <alignment horizontal="right" vertical="center" wrapText="1" readingOrder="1"/>
    </xf>
    <xf numFmtId="0" fontId="12" fillId="0" borderId="0"/>
    <xf numFmtId="43" fontId="12" fillId="0" borderId="0" applyFont="0" applyFill="0" applyBorder="0" applyAlignment="0" applyProtection="0"/>
    <xf numFmtId="43" fontId="5" fillId="0" borderId="0" applyFont="0" applyFill="0" applyBorder="0" applyAlignment="0" applyProtection="0"/>
    <xf numFmtId="207" fontId="12" fillId="0" borderId="0" applyFont="0" applyFill="0" applyBorder="0" applyAlignment="0" applyProtection="0"/>
    <xf numFmtId="2" fontId="12" fillId="0" borderId="0" applyFont="0" applyFill="0" applyBorder="0" applyAlignment="0" applyProtection="0"/>
    <xf numFmtId="0" fontId="183" fillId="0" borderId="0" applyNumberFormat="0" applyFont="0" applyFill="0" applyAlignment="0" applyProtection="0"/>
    <xf numFmtId="0" fontId="41" fillId="0" borderId="0" applyNumberFormat="0" applyFont="0" applyFill="0" applyAlignment="0" applyProtection="0"/>
    <xf numFmtId="43" fontId="12" fillId="0" borderId="0" applyFont="0" applyFill="0" applyBorder="0" applyAlignment="0" applyProtection="0"/>
    <xf numFmtId="0" fontId="5" fillId="0" borderId="0"/>
    <xf numFmtId="0" fontId="12" fillId="0" borderId="0"/>
    <xf numFmtId="0" fontId="5" fillId="0" borderId="0"/>
    <xf numFmtId="0" fontId="5" fillId="0" borderId="0"/>
    <xf numFmtId="9" fontId="5" fillId="0" borderId="0" applyFont="0" applyFill="0" applyBorder="0" applyAlignment="0" applyProtection="0"/>
    <xf numFmtId="0" fontId="12" fillId="0" borderId="66" applyNumberFormat="0" applyFont="0" applyBorder="0" applyAlignment="0" applyProtection="0"/>
    <xf numFmtId="2" fontId="12" fillId="0" borderId="0" applyFont="0" applyFill="0" applyBorder="0" applyAlignment="0" applyProtection="0"/>
    <xf numFmtId="43" fontId="12" fillId="0" borderId="0" applyFont="0" applyFill="0" applyBorder="0" applyAlignment="0" applyProtection="0"/>
    <xf numFmtId="0" fontId="12" fillId="0" borderId="0"/>
    <xf numFmtId="2" fontId="12" fillId="0" borderId="0" applyFont="0" applyFill="0" applyBorder="0" applyAlignment="0" applyProtection="0"/>
    <xf numFmtId="2" fontId="12" fillId="0" borderId="0" applyFont="0" applyFill="0" applyBorder="0" applyAlignment="0" applyProtection="0"/>
    <xf numFmtId="43"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44" fontId="5" fillId="0" borderId="0" applyFont="0" applyFill="0" applyBorder="0" applyAlignment="0" applyProtection="0"/>
    <xf numFmtId="43" fontId="5" fillId="0" borderId="0" applyFont="0" applyFill="0" applyBorder="0" applyAlignment="0" applyProtection="0"/>
    <xf numFmtId="0" fontId="5" fillId="0" borderId="0"/>
    <xf numFmtId="2" fontId="12" fillId="0" borderId="0" applyFont="0" applyFill="0" applyBorder="0" applyAlignment="0" applyProtection="0"/>
    <xf numFmtId="0" fontId="182" fillId="0" borderId="0"/>
    <xf numFmtId="0" fontId="4" fillId="0" borderId="0"/>
    <xf numFmtId="0" fontId="4" fillId="0" borderId="0"/>
    <xf numFmtId="0" fontId="3" fillId="0" borderId="0"/>
    <xf numFmtId="9" fontId="50" fillId="0" borderId="0" applyFont="0" applyFill="0" applyBorder="0" applyAlignment="0" applyProtection="0"/>
    <xf numFmtId="43" fontId="50" fillId="0" borderId="0" applyFon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9" fontId="187" fillId="0" borderId="0" applyFont="0" applyFill="0" applyBorder="0" applyAlignment="0" applyProtection="0"/>
    <xf numFmtId="0" fontId="8" fillId="0" borderId="0"/>
    <xf numFmtId="0" fontId="2" fillId="0" borderId="0"/>
    <xf numFmtId="43" fontId="2" fillId="0" borderId="0" applyFont="0" applyFill="0" applyBorder="0" applyAlignment="0" applyProtection="0"/>
    <xf numFmtId="0" fontId="2" fillId="0" borderId="0"/>
    <xf numFmtId="0" fontId="49" fillId="0" borderId="67" applyNumberFormat="0" applyFont="0" applyFill="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164" fontId="42" fillId="71" borderId="70" applyNumberFormat="0" applyFont="0" applyAlignment="0" applyProtection="0">
      <alignment vertical="top"/>
    </xf>
    <xf numFmtId="164" fontId="42" fillId="46" borderId="71" applyNumberFormat="0" applyFont="0" applyBorder="0" applyProtection="0"/>
    <xf numFmtId="0" fontId="48" fillId="0" borderId="56" applyNumberFormat="0" applyFont="0" applyBorder="0"/>
    <xf numFmtId="0" fontId="61" fillId="90" borderId="56" applyNumberFormat="0" applyBorder="0"/>
    <xf numFmtId="0" fontId="61" fillId="90" borderId="72" applyNumberFormat="0" applyFont="0"/>
    <xf numFmtId="0" fontId="62" fillId="90" borderId="56" applyNumberFormat="0" applyFont="0" applyBorder="0"/>
    <xf numFmtId="0" fontId="80" fillId="55" borderId="73" applyNumberFormat="0" applyAlignment="0" applyProtection="0"/>
    <xf numFmtId="164" fontId="80" fillId="55" borderId="73" applyNumberFormat="0" applyAlignment="0" applyProtection="0"/>
    <xf numFmtId="0" fontId="80" fillId="55" borderId="73" applyNumberFormat="0" applyAlignment="0" applyProtection="0"/>
    <xf numFmtId="0" fontId="80" fillId="95" borderId="73" applyNumberFormat="0" applyAlignment="0" applyProtection="0"/>
    <xf numFmtId="0" fontId="80" fillId="40" borderId="73" applyNumberFormat="0" applyAlignment="0" applyProtection="0"/>
    <xf numFmtId="0" fontId="80" fillId="55" borderId="73" applyNumberFormat="0" applyAlignment="0" applyProtection="0"/>
    <xf numFmtId="164" fontId="80" fillId="55" borderId="73" applyNumberFormat="0" applyAlignment="0" applyProtection="0"/>
    <xf numFmtId="0" fontId="80" fillId="40" borderId="73" applyNumberFormat="0" applyAlignment="0" applyProtection="0"/>
    <xf numFmtId="0" fontId="80" fillId="40" borderId="73" applyNumberFormat="0" applyAlignment="0" applyProtection="0"/>
    <xf numFmtId="164" fontId="80" fillId="55" borderId="73" applyNumberFormat="0" applyAlignment="0" applyProtection="0"/>
    <xf numFmtId="0" fontId="80" fillId="55" borderId="73" applyNumberFormat="0" applyAlignment="0" applyProtection="0"/>
    <xf numFmtId="0" fontId="80" fillId="40" borderId="73" applyNumberFormat="0" applyAlignment="0" applyProtection="0"/>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0" fontId="12" fillId="0" borderId="56" applyNumberFormat="0" applyBorder="0">
      <alignment horizontal="center"/>
    </xf>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183" fontId="84" fillId="0" borderId="64"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5" fontId="42" fillId="71" borderId="70" applyNumberFormat="0" applyAlignment="0" applyProtection="0">
      <alignment vertical="top"/>
    </xf>
    <xf numFmtId="0" fontId="41" fillId="0" borderId="56">
      <alignment horizontal="left" vertical="center"/>
    </xf>
    <xf numFmtId="10" fontId="104" fillId="93" borderId="67" applyNumberFormat="0" applyBorder="0" applyAlignment="0" applyProtection="0"/>
    <xf numFmtId="0" fontId="131" fillId="43" borderId="73" applyNumberFormat="0" applyAlignment="0" applyProtection="0"/>
    <xf numFmtId="0" fontId="131" fillId="43" borderId="73" applyNumberFormat="0" applyAlignment="0" applyProtection="0"/>
    <xf numFmtId="0" fontId="131" fillId="43" borderId="73" applyNumberFormat="0" applyAlignment="0" applyProtection="0"/>
    <xf numFmtId="0" fontId="131" fillId="43" borderId="73" applyNumberFormat="0" applyAlignment="0" applyProtection="0"/>
    <xf numFmtId="0" fontId="131" fillId="43" borderId="73" applyNumberFormat="0" applyAlignment="0" applyProtection="0"/>
    <xf numFmtId="0" fontId="131" fillId="43" borderId="73"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2" fillId="47" borderId="74" applyNumberFormat="0" applyFont="0" applyAlignment="0" applyProtection="0"/>
    <xf numFmtId="0" fontId="2" fillId="0" borderId="0"/>
    <xf numFmtId="0" fontId="2" fillId="0" borderId="0"/>
    <xf numFmtId="0" fontId="2" fillId="0" borderId="0"/>
    <xf numFmtId="0" fontId="2" fillId="0" borderId="0"/>
    <xf numFmtId="0" fontId="2" fillId="0" borderId="0"/>
    <xf numFmtId="0" fontId="47" fillId="47" borderId="74" applyNumberFormat="0" applyFont="0" applyAlignment="0" applyProtection="0"/>
    <xf numFmtId="0" fontId="52" fillId="47" borderId="7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2" fillId="47" borderId="7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2" fillId="47" borderId="7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2" fillId="47" borderId="74"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2" fillId="55" borderId="7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52" fillId="55" borderId="75" applyNumberFormat="0" applyAlignment="0" applyProtection="0"/>
    <xf numFmtId="0" fontId="2" fillId="0" borderId="0"/>
    <xf numFmtId="0" fontId="2" fillId="0" borderId="0"/>
    <xf numFmtId="0" fontId="2" fillId="0" borderId="0"/>
    <xf numFmtId="0" fontId="2" fillId="0" borderId="0"/>
    <xf numFmtId="0" fontId="152" fillId="55" borderId="75" applyNumberForma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 fontId="156" fillId="104" borderId="67" applyNumberFormat="0" applyProtection="0">
      <alignment horizontal="right" vertical="center" wrapText="1"/>
    </xf>
    <xf numFmtId="0" fontId="2" fillId="0" borderId="0"/>
    <xf numFmtId="0" fontId="2" fillId="0" borderId="0"/>
    <xf numFmtId="191" fontId="157" fillId="0" borderId="69">
      <alignment horizont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8" fillId="0" borderId="56">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8" fillId="0" borderId="56">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9" fillId="0" borderId="7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9" fillId="0" borderId="7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9" fillId="0" borderId="7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69" fillId="0" borderId="76" applyNumberFormat="0" applyFill="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4" fontId="12" fillId="93" borderId="67" applyNumberFormat="0" applyFont="0" applyAlignment="0" applyProtection="0">
      <alignment horizontal="centerContinuous"/>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0" fontId="2" fillId="0" borderId="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40"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43"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4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3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5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0"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59"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4"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55"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28"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2"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43"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0" fontId="2" fillId="36" borderId="0" applyNumberFormat="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2" fillId="0" borderId="0"/>
    <xf numFmtId="0" fontId="49" fillId="0" borderId="77" applyNumberFormat="0" applyFont="0" applyFill="0" applyAlignment="0" applyProtection="0"/>
    <xf numFmtId="0" fontId="47"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47"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47" fillId="39" borderId="0" applyNumberFormat="0" applyBorder="0" applyAlignment="0" applyProtection="0"/>
    <xf numFmtId="0" fontId="52" fillId="40" borderId="0" applyNumberFormat="0" applyBorder="0" applyAlignment="0" applyProtection="0"/>
    <xf numFmtId="0" fontId="19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52" fillId="39" borderId="0" applyNumberFormat="0" applyBorder="0" applyAlignment="0" applyProtection="0"/>
    <xf numFmtId="0" fontId="47" fillId="39" borderId="0" applyNumberFormat="0" applyBorder="0" applyAlignment="0" applyProtection="0"/>
    <xf numFmtId="0" fontId="52" fillId="39" borderId="0" applyNumberFormat="0" applyBorder="0" applyAlignment="0" applyProtection="0"/>
    <xf numFmtId="0" fontId="47" fillId="39" borderId="0" applyNumberFormat="0" applyBorder="0" applyAlignment="0" applyProtection="0"/>
    <xf numFmtId="0" fontId="52" fillId="39" borderId="0" applyNumberFormat="0" applyBorder="0" applyAlignment="0" applyProtection="0"/>
    <xf numFmtId="0" fontId="47"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47"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47" fillId="42" borderId="0" applyNumberFormat="0" applyBorder="0" applyAlignment="0" applyProtection="0"/>
    <xf numFmtId="0" fontId="52" fillId="43" borderId="0" applyNumberFormat="0" applyBorder="0" applyAlignment="0" applyProtection="0"/>
    <xf numFmtId="0" fontId="19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52" fillId="42" borderId="0" applyNumberFormat="0" applyBorder="0" applyAlignment="0" applyProtection="0"/>
    <xf numFmtId="0" fontId="47" fillId="42" borderId="0" applyNumberFormat="0" applyBorder="0" applyAlignment="0" applyProtection="0"/>
    <xf numFmtId="0" fontId="52" fillId="42" borderId="0" applyNumberFormat="0" applyBorder="0" applyAlignment="0" applyProtection="0"/>
    <xf numFmtId="0" fontId="47" fillId="42" borderId="0" applyNumberFormat="0" applyBorder="0" applyAlignment="0" applyProtection="0"/>
    <xf numFmtId="0" fontId="52" fillId="42" borderId="0" applyNumberFormat="0" applyBorder="0" applyAlignment="0" applyProtection="0"/>
    <xf numFmtId="0" fontId="47"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47"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47" fillId="46" borderId="0" applyNumberFormat="0" applyBorder="0" applyAlignment="0" applyProtection="0"/>
    <xf numFmtId="0" fontId="52" fillId="47" borderId="0" applyNumberFormat="0" applyBorder="0" applyAlignment="0" applyProtection="0"/>
    <xf numFmtId="0" fontId="19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52" fillId="46" borderId="0" applyNumberFormat="0" applyBorder="0" applyAlignment="0" applyProtection="0"/>
    <xf numFmtId="0" fontId="47" fillId="46" borderId="0" applyNumberFormat="0" applyBorder="0" applyAlignment="0" applyProtection="0"/>
    <xf numFmtId="0" fontId="52" fillId="46" borderId="0" applyNumberFormat="0" applyBorder="0" applyAlignment="0" applyProtection="0"/>
    <xf numFmtId="0" fontId="47" fillId="46" borderId="0" applyNumberFormat="0" applyBorder="0" applyAlignment="0" applyProtection="0"/>
    <xf numFmtId="0" fontId="52" fillId="46" borderId="0" applyNumberFormat="0" applyBorder="0" applyAlignment="0" applyProtection="0"/>
    <xf numFmtId="0" fontId="47"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47"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47" fillId="49" borderId="0" applyNumberFormat="0" applyBorder="0" applyAlignment="0" applyProtection="0"/>
    <xf numFmtId="0" fontId="52" fillId="40" borderId="0" applyNumberFormat="0" applyBorder="0" applyAlignment="0" applyProtection="0"/>
    <xf numFmtId="0" fontId="19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47" fillId="49" borderId="0" applyNumberFormat="0" applyBorder="0" applyAlignment="0" applyProtection="0"/>
    <xf numFmtId="0" fontId="52" fillId="49" borderId="0" applyNumberFormat="0" applyBorder="0" applyAlignment="0" applyProtection="0"/>
    <xf numFmtId="0" fontId="47" fillId="49" borderId="0" applyNumberFormat="0" applyBorder="0" applyAlignment="0" applyProtection="0"/>
    <xf numFmtId="0" fontId="52" fillId="49" borderId="0" applyNumberFormat="0" applyBorder="0" applyAlignment="0" applyProtection="0"/>
    <xf numFmtId="0" fontId="47"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47"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47" fillId="51" borderId="0" applyNumberFormat="0" applyBorder="0" applyAlignment="0" applyProtection="0"/>
    <xf numFmtId="0" fontId="40" fillId="51" borderId="0" applyNumberFormat="0" applyBorder="0" applyAlignment="0" applyProtection="0"/>
    <xf numFmtId="0" fontId="19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52" fillId="51" borderId="0" applyNumberFormat="0" applyBorder="0" applyAlignment="0" applyProtection="0"/>
    <xf numFmtId="0" fontId="47" fillId="51" borderId="0" applyNumberFormat="0" applyBorder="0" applyAlignment="0" applyProtection="0"/>
    <xf numFmtId="0" fontId="52" fillId="51" borderId="0" applyNumberFormat="0" applyBorder="0" applyAlignment="0" applyProtection="0"/>
    <xf numFmtId="0" fontId="47" fillId="51" borderId="0" applyNumberFormat="0" applyBorder="0" applyAlignment="0" applyProtection="0"/>
    <xf numFmtId="0" fontId="52" fillId="51" borderId="0" applyNumberFormat="0" applyBorder="0" applyAlignment="0" applyProtection="0"/>
    <xf numFmtId="0" fontId="47"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47"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47" fillId="43" borderId="0" applyNumberFormat="0" applyBorder="0" applyAlignment="0" applyProtection="0"/>
    <xf numFmtId="0" fontId="40" fillId="43" borderId="0" applyNumberFormat="0" applyBorder="0" applyAlignment="0" applyProtection="0"/>
    <xf numFmtId="0" fontId="19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52" fillId="43" borderId="0" applyNumberFormat="0" applyBorder="0" applyAlignment="0" applyProtection="0"/>
    <xf numFmtId="0" fontId="47" fillId="43" borderId="0" applyNumberFormat="0" applyBorder="0" applyAlignment="0" applyProtection="0"/>
    <xf numFmtId="0" fontId="52" fillId="43" borderId="0" applyNumberFormat="0" applyBorder="0" applyAlignment="0" applyProtection="0"/>
    <xf numFmtId="0" fontId="47" fillId="43" borderId="0" applyNumberFormat="0" applyBorder="0" applyAlignment="0" applyProtection="0"/>
    <xf numFmtId="0" fontId="52" fillId="43" borderId="0" applyNumberFormat="0" applyBorder="0" applyAlignment="0" applyProtection="0"/>
    <xf numFmtId="0" fontId="47"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47"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47" fillId="54" borderId="0" applyNumberFormat="0" applyBorder="0" applyAlignment="0" applyProtection="0"/>
    <xf numFmtId="0" fontId="52" fillId="55" borderId="0" applyNumberFormat="0" applyBorder="0" applyAlignment="0" applyProtection="0"/>
    <xf numFmtId="0" fontId="19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47" fillId="54" borderId="0" applyNumberFormat="0" applyBorder="0" applyAlignment="0" applyProtection="0"/>
    <xf numFmtId="0" fontId="52" fillId="54" borderId="0" applyNumberFormat="0" applyBorder="0" applyAlignment="0" applyProtection="0"/>
    <xf numFmtId="0" fontId="47" fillId="54" borderId="0" applyNumberFormat="0" applyBorder="0" applyAlignment="0" applyProtection="0"/>
    <xf numFmtId="0" fontId="52" fillId="54" borderId="0" applyNumberFormat="0" applyBorder="0" applyAlignment="0" applyProtection="0"/>
    <xf numFmtId="0" fontId="47"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47"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47" fillId="44" borderId="0" applyNumberFormat="0" applyBorder="0" applyAlignment="0" applyProtection="0"/>
    <xf numFmtId="0" fontId="40" fillId="44" borderId="0" applyNumberFormat="0" applyBorder="0" applyAlignment="0" applyProtection="0"/>
    <xf numFmtId="0" fontId="19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52" fillId="44" borderId="0" applyNumberFormat="0" applyBorder="0" applyAlignment="0" applyProtection="0"/>
    <xf numFmtId="0" fontId="47" fillId="44" borderId="0" applyNumberFormat="0" applyBorder="0" applyAlignment="0" applyProtection="0"/>
    <xf numFmtId="0" fontId="52" fillId="44" borderId="0" applyNumberFormat="0" applyBorder="0" applyAlignment="0" applyProtection="0"/>
    <xf numFmtId="0" fontId="47" fillId="44" borderId="0" applyNumberFormat="0" applyBorder="0" applyAlignment="0" applyProtection="0"/>
    <xf numFmtId="0" fontId="52" fillId="44" borderId="0" applyNumberFormat="0" applyBorder="0" applyAlignment="0" applyProtection="0"/>
    <xf numFmtId="0" fontId="47"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47"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47" fillId="58" borderId="0" applyNumberFormat="0" applyBorder="0" applyAlignment="0" applyProtection="0"/>
    <xf numFmtId="0" fontId="52" fillId="59" borderId="0" applyNumberFormat="0" applyBorder="0" applyAlignment="0" applyProtection="0"/>
    <xf numFmtId="0" fontId="19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52" fillId="58" borderId="0" applyNumberFormat="0" applyBorder="0" applyAlignment="0" applyProtection="0"/>
    <xf numFmtId="0" fontId="47" fillId="58" borderId="0" applyNumberFormat="0" applyBorder="0" applyAlignment="0" applyProtection="0"/>
    <xf numFmtId="0" fontId="52" fillId="58" borderId="0" applyNumberFormat="0" applyBorder="0" applyAlignment="0" applyProtection="0"/>
    <xf numFmtId="0" fontId="47" fillId="58" borderId="0" applyNumberFormat="0" applyBorder="0" applyAlignment="0" applyProtection="0"/>
    <xf numFmtId="0" fontId="52" fillId="58" borderId="0" applyNumberFormat="0" applyBorder="0" applyAlignment="0" applyProtection="0"/>
    <xf numFmtId="0" fontId="47"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47"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47" fillId="49" borderId="0" applyNumberFormat="0" applyBorder="0" applyAlignment="0" applyProtection="0"/>
    <xf numFmtId="0" fontId="52" fillId="55" borderId="0" applyNumberFormat="0" applyBorder="0" applyAlignment="0" applyProtection="0"/>
    <xf numFmtId="0" fontId="19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52" fillId="49" borderId="0" applyNumberFormat="0" applyBorder="0" applyAlignment="0" applyProtection="0"/>
    <xf numFmtId="0" fontId="47" fillId="49" borderId="0" applyNumberFormat="0" applyBorder="0" applyAlignment="0" applyProtection="0"/>
    <xf numFmtId="0" fontId="52" fillId="49" borderId="0" applyNumberFormat="0" applyBorder="0" applyAlignment="0" applyProtection="0"/>
    <xf numFmtId="0" fontId="47" fillId="49" borderId="0" applyNumberFormat="0" applyBorder="0" applyAlignment="0" applyProtection="0"/>
    <xf numFmtId="0" fontId="52" fillId="49" borderId="0" applyNumberFormat="0" applyBorder="0" applyAlignment="0" applyProtection="0"/>
    <xf numFmtId="0" fontId="47"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47"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47" fillId="54" borderId="0" applyNumberFormat="0" applyBorder="0" applyAlignment="0" applyProtection="0"/>
    <xf numFmtId="0" fontId="40" fillId="54" borderId="0" applyNumberFormat="0" applyBorder="0" applyAlignment="0" applyProtection="0"/>
    <xf numFmtId="0" fontId="19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52" fillId="54" borderId="0" applyNumberFormat="0" applyBorder="0" applyAlignment="0" applyProtection="0"/>
    <xf numFmtId="0" fontId="47" fillId="54" borderId="0" applyNumberFormat="0" applyBorder="0" applyAlignment="0" applyProtection="0"/>
    <xf numFmtId="0" fontId="52" fillId="54" borderId="0" applyNumberFormat="0" applyBorder="0" applyAlignment="0" applyProtection="0"/>
    <xf numFmtId="0" fontId="47" fillId="54" borderId="0" applyNumberFormat="0" applyBorder="0" applyAlignment="0" applyProtection="0"/>
    <xf numFmtId="0" fontId="52" fillId="54" borderId="0" applyNumberFormat="0" applyBorder="0" applyAlignment="0" applyProtection="0"/>
    <xf numFmtId="0" fontId="47"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47"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47" fillId="61" borderId="0" applyNumberFormat="0" applyBorder="0" applyAlignment="0" applyProtection="0"/>
    <xf numFmtId="0" fontId="52" fillId="43" borderId="0" applyNumberFormat="0" applyBorder="0" applyAlignment="0" applyProtection="0"/>
    <xf numFmtId="0" fontId="19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52" fillId="61" borderId="0" applyNumberFormat="0" applyBorder="0" applyAlignment="0" applyProtection="0"/>
    <xf numFmtId="0" fontId="47" fillId="61" borderId="0" applyNumberFormat="0" applyBorder="0" applyAlignment="0" applyProtection="0"/>
    <xf numFmtId="0" fontId="52" fillId="61" borderId="0" applyNumberFormat="0" applyBorder="0" applyAlignment="0" applyProtection="0"/>
    <xf numFmtId="0" fontId="47" fillId="61" borderId="0" applyNumberFormat="0" applyBorder="0" applyAlignment="0" applyProtection="0"/>
    <xf numFmtId="0" fontId="52" fillId="61" borderId="0" applyNumberFormat="0" applyBorder="0" applyAlignment="0" applyProtection="0"/>
    <xf numFmtId="0" fontId="56" fillId="63" borderId="0" applyNumberFormat="0" applyBorder="0" applyAlignment="0" applyProtection="0"/>
    <xf numFmtId="0" fontId="193" fillId="63" borderId="0" applyNumberFormat="0" applyBorder="0" applyAlignment="0" applyProtection="0"/>
    <xf numFmtId="0" fontId="56" fillId="63" borderId="0" applyNumberFormat="0" applyBorder="0" applyAlignment="0" applyProtection="0"/>
    <xf numFmtId="0" fontId="56" fillId="63"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44" borderId="0" applyNumberFormat="0" applyBorder="0" applyAlignment="0" applyProtection="0"/>
    <xf numFmtId="0" fontId="56" fillId="58" borderId="0" applyNumberFormat="0" applyBorder="0" applyAlignment="0" applyProtection="0"/>
    <xf numFmtId="0" fontId="193" fillId="58" borderId="0" applyNumberFormat="0" applyBorder="0" applyAlignment="0" applyProtection="0"/>
    <xf numFmtId="0" fontId="56" fillId="58" borderId="0" applyNumberFormat="0" applyBorder="0" applyAlignment="0" applyProtection="0"/>
    <xf numFmtId="0" fontId="56" fillId="58" borderId="0" applyNumberFormat="0" applyBorder="0" applyAlignment="0" applyProtection="0"/>
    <xf numFmtId="0" fontId="56" fillId="66" borderId="0" applyNumberFormat="0" applyBorder="0" applyAlignment="0" applyProtection="0"/>
    <xf numFmtId="0" fontId="193" fillId="66" borderId="0" applyNumberFormat="0" applyBorder="0" applyAlignment="0" applyProtection="0"/>
    <xf numFmtId="0" fontId="56" fillId="66" borderId="0" applyNumberFormat="0" applyBorder="0" applyAlignment="0" applyProtection="0"/>
    <xf numFmtId="0" fontId="56" fillId="66" borderId="0" applyNumberFormat="0" applyBorder="0" applyAlignment="0" applyProtection="0"/>
    <xf numFmtId="0" fontId="56" fillId="64" borderId="0" applyNumberFormat="0" applyBorder="0" applyAlignment="0" applyProtection="0"/>
    <xf numFmtId="0" fontId="56" fillId="64" borderId="0" applyNumberFormat="0" applyBorder="0" applyAlignment="0" applyProtection="0"/>
    <xf numFmtId="0" fontId="56" fillId="64" borderId="0" applyNumberFormat="0" applyBorder="0" applyAlignment="0" applyProtection="0"/>
    <xf numFmtId="0" fontId="56" fillId="64" borderId="0" applyNumberFormat="0" applyBorder="0" applyAlignment="0" applyProtection="0"/>
    <xf numFmtId="0" fontId="56" fillId="69" borderId="0" applyNumberFormat="0" applyBorder="0" applyAlignment="0" applyProtection="0"/>
    <xf numFmtId="0" fontId="193" fillId="69" borderId="0" applyNumberFormat="0" applyBorder="0" applyAlignment="0" applyProtection="0"/>
    <xf numFmtId="0" fontId="56" fillId="69" borderId="0" applyNumberFormat="0" applyBorder="0" applyAlignment="0" applyProtection="0"/>
    <xf numFmtId="0" fontId="56" fillId="69" borderId="0" applyNumberFormat="0" applyBorder="0" applyAlignment="0" applyProtection="0"/>
    <xf numFmtId="164" fontId="42" fillId="71" borderId="78" applyNumberFormat="0" applyFont="0" applyAlignment="0" applyProtection="0">
      <alignment vertical="top"/>
    </xf>
    <xf numFmtId="0" fontId="56" fillId="74" borderId="0" applyNumberFormat="0" applyBorder="0" applyAlignment="0" applyProtection="0"/>
    <xf numFmtId="0" fontId="193" fillId="74" borderId="0" applyNumberFormat="0" applyBorder="0" applyAlignment="0" applyProtection="0"/>
    <xf numFmtId="0" fontId="56" fillId="74" borderId="0" applyNumberFormat="0" applyBorder="0" applyAlignment="0" applyProtection="0"/>
    <xf numFmtId="0" fontId="56" fillId="74" borderId="0" applyNumberFormat="0" applyBorder="0" applyAlignment="0" applyProtection="0"/>
    <xf numFmtId="0" fontId="56" fillId="74" borderId="0" applyNumberFormat="0" applyBorder="0" applyAlignment="0" applyProtection="0"/>
    <xf numFmtId="0" fontId="56" fillId="79" borderId="0" applyNumberFormat="0" applyBorder="0" applyAlignment="0" applyProtection="0"/>
    <xf numFmtId="0" fontId="193"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79" borderId="0" applyNumberFormat="0" applyBorder="0" applyAlignment="0" applyProtection="0"/>
    <xf numFmtId="0" fontId="56" fillId="83" borderId="0" applyNumberFormat="0" applyBorder="0" applyAlignment="0" applyProtection="0"/>
    <xf numFmtId="0" fontId="193" fillId="83" borderId="0" applyNumberFormat="0" applyBorder="0" applyAlignment="0" applyProtection="0"/>
    <xf numFmtId="0" fontId="56" fillId="83" borderId="0" applyNumberFormat="0" applyBorder="0" applyAlignment="0" applyProtection="0"/>
    <xf numFmtId="0" fontId="56" fillId="83" borderId="0" applyNumberFormat="0" applyBorder="0" applyAlignment="0" applyProtection="0"/>
    <xf numFmtId="0" fontId="56" fillId="83" borderId="0" applyNumberFormat="0" applyBorder="0" applyAlignment="0" applyProtection="0"/>
    <xf numFmtId="0" fontId="56" fillId="66" borderId="0" applyNumberFormat="0" applyBorder="0" applyAlignment="0" applyProtection="0"/>
    <xf numFmtId="0" fontId="193" fillId="66" borderId="0" applyNumberFormat="0" applyBorder="0" applyAlignment="0" applyProtection="0"/>
    <xf numFmtId="0" fontId="56" fillId="66" borderId="0" applyNumberFormat="0" applyBorder="0" applyAlignment="0" applyProtection="0"/>
    <xf numFmtId="0" fontId="56" fillId="66" borderId="0" applyNumberFormat="0" applyBorder="0" applyAlignment="0" applyProtection="0"/>
    <xf numFmtId="0" fontId="56" fillId="66" borderId="0" applyNumberFormat="0" applyBorder="0" applyAlignment="0" applyProtection="0"/>
    <xf numFmtId="0" fontId="56" fillId="64" borderId="0" applyNumberFormat="0" applyBorder="0" applyAlignment="0" applyProtection="0"/>
    <xf numFmtId="0" fontId="56" fillId="64" borderId="0" applyNumberFormat="0" applyBorder="0" applyAlignment="0" applyProtection="0"/>
    <xf numFmtId="0" fontId="56" fillId="64" borderId="0" applyNumberFormat="0" applyBorder="0" applyAlignment="0" applyProtection="0"/>
    <xf numFmtId="0" fontId="56" fillId="64" borderId="0" applyNumberFormat="0" applyBorder="0" applyAlignment="0" applyProtection="0"/>
    <xf numFmtId="0" fontId="56" fillId="88" borderId="0" applyNumberFormat="0" applyBorder="0" applyAlignment="0" applyProtection="0"/>
    <xf numFmtId="0" fontId="56" fillId="88" borderId="0" applyNumberFormat="0" applyBorder="0" applyAlignment="0" applyProtection="0"/>
    <xf numFmtId="0" fontId="56" fillId="88" borderId="0" applyNumberFormat="0" applyBorder="0" applyAlignment="0" applyProtection="0"/>
    <xf numFmtId="0" fontId="56" fillId="88" borderId="0" applyNumberFormat="0" applyBorder="0" applyAlignment="0" applyProtection="0"/>
    <xf numFmtId="0" fontId="69" fillId="42" borderId="0" applyNumberFormat="0" applyBorder="0" applyAlignment="0" applyProtection="0"/>
    <xf numFmtId="0" fontId="194"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69" fillId="42" borderId="0" applyNumberFormat="0" applyBorder="0" applyAlignment="0" applyProtection="0"/>
    <xf numFmtId="0" fontId="80" fillId="55" borderId="73" applyNumberFormat="0" applyAlignment="0" applyProtection="0"/>
    <xf numFmtId="0" fontId="80" fillId="55" borderId="73" applyNumberFormat="0" applyAlignment="0" applyProtection="0"/>
    <xf numFmtId="0" fontId="195" fillId="55" borderId="73" applyNumberFormat="0" applyAlignment="0" applyProtection="0"/>
    <xf numFmtId="0" fontId="80" fillId="40" borderId="73" applyNumberFormat="0" applyAlignment="0" applyProtection="0"/>
    <xf numFmtId="0" fontId="80" fillId="55" borderId="73" applyNumberFormat="0" applyAlignment="0" applyProtection="0"/>
    <xf numFmtId="0" fontId="80" fillId="40" borderId="73" applyNumberFormat="0" applyAlignment="0" applyProtection="0"/>
    <xf numFmtId="0" fontId="80" fillId="55" borderId="73" applyNumberFormat="0" applyAlignment="0" applyProtection="0"/>
    <xf numFmtId="0" fontId="80" fillId="55" borderId="73" applyNumberFormat="0" applyAlignment="0" applyProtection="0"/>
    <xf numFmtId="0" fontId="87" fillId="97" borderId="37" applyNumberFormat="0" applyAlignment="0" applyProtection="0"/>
    <xf numFmtId="0" fontId="87" fillId="97" borderId="37" applyNumberFormat="0" applyAlignment="0" applyProtection="0"/>
    <xf numFmtId="0" fontId="87" fillId="97" borderId="37" applyNumberFormat="0" applyAlignment="0" applyProtection="0"/>
    <xf numFmtId="0" fontId="87" fillId="97" borderId="37" applyNumberFormat="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64" fontId="42" fillId="71" borderId="78" applyNumberFormat="0" applyFont="0" applyAlignment="0" applyProtection="0">
      <alignment vertical="top"/>
    </xf>
    <xf numFmtId="164" fontId="42" fillId="71" borderId="78" applyNumberFormat="0" applyFont="0" applyAlignment="0" applyProtection="0">
      <alignment vertical="top"/>
    </xf>
    <xf numFmtId="0" fontId="49" fillId="0" borderId="67" applyNumberFormat="0" applyFont="0" applyFill="0" applyAlignment="0" applyProtection="0"/>
    <xf numFmtId="0" fontId="2" fillId="0" borderId="0"/>
    <xf numFmtId="0" fontId="1" fillId="0" borderId="0"/>
  </cellStyleXfs>
  <cellXfs count="327">
    <xf numFmtId="0" fontId="0" fillId="0" borderId="0" xfId="0"/>
    <xf numFmtId="0" fontId="0" fillId="0" borderId="0" xfId="0" applyAlignment="1">
      <alignment vertical="center"/>
    </xf>
    <xf numFmtId="0" fontId="0" fillId="0" borderId="0" xfId="0" applyAlignment="1">
      <alignment horizontal="left" vertical="center"/>
    </xf>
    <xf numFmtId="3" fontId="0" fillId="0" borderId="0" xfId="0" applyNumberFormat="1" applyAlignment="1">
      <alignment vertical="center"/>
    </xf>
    <xf numFmtId="3" fontId="0" fillId="0" borderId="0" xfId="0" applyNumberFormat="1" applyAlignment="1">
      <alignment horizontal="left" vertical="center"/>
    </xf>
    <xf numFmtId="164" fontId="0" fillId="0" borderId="0" xfId="0" applyNumberFormat="1" applyAlignment="1">
      <alignment vertical="center"/>
    </xf>
    <xf numFmtId="9" fontId="11" fillId="0" borderId="0" xfId="0" applyNumberFormat="1" applyFont="1" applyAlignment="1">
      <alignment vertical="center"/>
    </xf>
    <xf numFmtId="0" fontId="8" fillId="0" borderId="0" xfId="0" applyFont="1" applyAlignment="1">
      <alignment horizontal="left" vertical="center" wrapText="1" indent="1"/>
    </xf>
    <xf numFmtId="38" fontId="10" fillId="0" borderId="0" xfId="0" applyNumberFormat="1" applyFont="1" applyAlignment="1">
      <alignment horizontal="left" vertical="center" indent="1"/>
    </xf>
    <xf numFmtId="0" fontId="0" fillId="0" borderId="0" xfId="0" applyAlignment="1">
      <alignment horizontal="left" vertical="center" wrapText="1" indent="1"/>
    </xf>
    <xf numFmtId="0" fontId="8" fillId="0" borderId="3" xfId="0" applyFont="1" applyBorder="1" applyAlignment="1">
      <alignment horizontal="left" vertical="center" wrapText="1" indent="1"/>
    </xf>
    <xf numFmtId="0" fontId="14" fillId="0" borderId="0" xfId="0" applyFont="1" applyAlignment="1">
      <alignment horizontal="left" vertical="center" wrapText="1" indent="1"/>
    </xf>
    <xf numFmtId="0" fontId="10" fillId="0" borderId="0" xfId="0" applyFont="1" applyAlignment="1">
      <alignment horizontal="left" vertical="center" indent="2"/>
    </xf>
    <xf numFmtId="0" fontId="10" fillId="0" borderId="0" xfId="0" applyFont="1" applyAlignment="1">
      <alignment horizontal="left" vertical="center" indent="1"/>
    </xf>
    <xf numFmtId="0" fontId="14" fillId="0" borderId="0" xfId="1" applyFont="1" applyAlignment="1">
      <alignment horizontal="left" vertical="center" wrapText="1" indent="1"/>
    </xf>
    <xf numFmtId="0" fontId="15" fillId="0" borderId="0" xfId="0" applyFont="1" applyAlignment="1">
      <alignment horizontal="left" vertical="center" wrapText="1" indent="1"/>
    </xf>
    <xf numFmtId="0" fontId="16" fillId="0" borderId="0" xfId="0" applyFont="1" applyAlignment="1">
      <alignment horizontal="left" vertical="center" wrapText="1" indent="1"/>
    </xf>
    <xf numFmtId="0" fontId="16" fillId="0" borderId="0" xfId="0" applyFont="1" applyAlignment="1">
      <alignment horizontal="center" vertical="center" wrapText="1"/>
    </xf>
    <xf numFmtId="0" fontId="17" fillId="0" borderId="0" xfId="0" applyFont="1" applyAlignment="1">
      <alignment horizontal="center" wrapText="1"/>
    </xf>
    <xf numFmtId="14" fontId="16" fillId="0" borderId="0" xfId="0" quotePrefix="1" applyNumberFormat="1" applyFont="1" applyAlignment="1">
      <alignment horizontal="left" vertical="center" wrapText="1" indent="1"/>
    </xf>
    <xf numFmtId="0" fontId="17" fillId="0" borderId="0" xfId="0" applyFont="1" applyAlignment="1">
      <alignment vertical="center" wrapText="1"/>
    </xf>
    <xf numFmtId="0" fontId="17" fillId="0" borderId="0" xfId="0" applyFont="1" applyAlignment="1">
      <alignment horizontal="left" vertical="center" wrapText="1" indent="1"/>
    </xf>
    <xf numFmtId="0" fontId="0" fillId="5" borderId="3" xfId="0" applyFill="1" applyBorder="1" applyAlignment="1">
      <alignment vertical="center"/>
    </xf>
    <xf numFmtId="0" fontId="10" fillId="5" borderId="4" xfId="0" applyFont="1" applyFill="1" applyBorder="1" applyAlignment="1">
      <alignment horizontal="left" vertical="center" wrapText="1" indent="1"/>
    </xf>
    <xf numFmtId="0" fontId="10" fillId="5" borderId="2" xfId="0" applyFont="1" applyFill="1" applyBorder="1" applyAlignment="1">
      <alignment horizontal="left" vertical="center" wrapText="1" indent="1"/>
    </xf>
    <xf numFmtId="0" fontId="10" fillId="0" borderId="0" xfId="0" applyFont="1" applyAlignment="1">
      <alignment horizontal="left" vertical="center" wrapText="1" indent="1"/>
    </xf>
    <xf numFmtId="0" fontId="16" fillId="0" borderId="5" xfId="0" applyFont="1" applyBorder="1" applyAlignment="1">
      <alignment horizontal="left" vertical="center" wrapText="1" indent="1"/>
    </xf>
    <xf numFmtId="0" fontId="10" fillId="0" borderId="7" xfId="0" applyFont="1" applyBorder="1" applyAlignment="1">
      <alignment horizontal="left" vertical="center" wrapText="1" indent="1"/>
    </xf>
    <xf numFmtId="0" fontId="8" fillId="0" borderId="7" xfId="0" applyFont="1" applyBorder="1" applyAlignment="1">
      <alignment horizontal="left" vertical="center" wrapText="1" indent="1"/>
    </xf>
    <xf numFmtId="0" fontId="8" fillId="0" borderId="13" xfId="0" applyFont="1" applyBorder="1" applyAlignment="1">
      <alignment horizontal="left" vertical="center" wrapText="1" indent="1"/>
    </xf>
    <xf numFmtId="0" fontId="8" fillId="0" borderId="4" xfId="0" applyFont="1" applyBorder="1" applyAlignment="1">
      <alignment horizontal="left" vertical="center" wrapText="1" indent="1"/>
    </xf>
    <xf numFmtId="0" fontId="10" fillId="0" borderId="5" xfId="0" applyFont="1" applyBorder="1" applyAlignment="1">
      <alignment horizontal="left" vertical="center" wrapText="1" indent="1"/>
    </xf>
    <xf numFmtId="0" fontId="8" fillId="0" borderId="2" xfId="0" applyFont="1" applyBorder="1" applyAlignment="1">
      <alignment horizontal="left" vertical="center" wrapText="1" indent="1"/>
    </xf>
    <xf numFmtId="0" fontId="10" fillId="0" borderId="4" xfId="0" applyFont="1" applyBorder="1" applyAlignment="1">
      <alignment horizontal="left" vertical="center" wrapText="1" indent="1"/>
    </xf>
    <xf numFmtId="0" fontId="17" fillId="0" borderId="3" xfId="0" applyFont="1" applyBorder="1" applyAlignment="1">
      <alignment horizontal="left" vertical="center" wrapText="1" indent="1"/>
    </xf>
    <xf numFmtId="0" fontId="17" fillId="0" borderId="3" xfId="0" applyFont="1" applyBorder="1" applyAlignment="1">
      <alignment horizontal="left" vertical="center" indent="1"/>
    </xf>
    <xf numFmtId="0" fontId="17" fillId="0" borderId="4" xfId="0" quotePrefix="1" applyFont="1" applyBorder="1" applyAlignment="1">
      <alignment horizontal="left" vertical="center" wrapText="1" indent="1"/>
    </xf>
    <xf numFmtId="0" fontId="16" fillId="0" borderId="3" xfId="0" applyFont="1" applyBorder="1" applyAlignment="1">
      <alignment horizontal="left" vertical="center" wrapText="1" indent="1"/>
    </xf>
    <xf numFmtId="0" fontId="19" fillId="0" borderId="3" xfId="0" applyFont="1" applyBorder="1" applyAlignment="1">
      <alignment horizontal="left" vertical="center" wrapText="1" indent="1"/>
    </xf>
    <xf numFmtId="164" fontId="16" fillId="0" borderId="0" xfId="0" applyNumberFormat="1" applyFont="1" applyAlignment="1">
      <alignment horizontal="left" vertical="center"/>
    </xf>
    <xf numFmtId="0" fontId="16" fillId="4" borderId="0" xfId="0" applyFont="1" applyFill="1" applyAlignment="1">
      <alignment horizontal="left" vertical="center"/>
    </xf>
    <xf numFmtId="3" fontId="16" fillId="4" borderId="0" xfId="0" applyNumberFormat="1" applyFont="1" applyFill="1" applyAlignment="1">
      <alignment horizontal="left" vertical="center"/>
    </xf>
    <xf numFmtId="3" fontId="16" fillId="0" borderId="0" xfId="0" applyNumberFormat="1" applyFont="1" applyAlignment="1">
      <alignment horizontal="left" vertical="center"/>
    </xf>
    <xf numFmtId="0" fontId="16" fillId="0" borderId="0" xfId="0" applyFont="1" applyAlignment="1">
      <alignment horizontal="left" vertical="center"/>
    </xf>
    <xf numFmtId="164" fontId="16" fillId="0" borderId="0" xfId="0" applyNumberFormat="1" applyFont="1" applyAlignment="1">
      <alignment horizontal="left" vertical="center" indent="1"/>
    </xf>
    <xf numFmtId="0" fontId="20" fillId="0" borderId="0" xfId="0" applyFont="1" applyAlignment="1">
      <alignment horizontal="left" vertical="center" indent="1"/>
    </xf>
    <xf numFmtId="0" fontId="20" fillId="0" borderId="0" xfId="0" applyFont="1" applyAlignment="1">
      <alignment horizontal="left" vertical="center"/>
    </xf>
    <xf numFmtId="49" fontId="17" fillId="2" borderId="1" xfId="0" applyNumberFormat="1" applyFont="1" applyFill="1" applyBorder="1" applyAlignment="1">
      <alignment horizontal="center" vertical="center"/>
    </xf>
    <xf numFmtId="0" fontId="16" fillId="0" borderId="8" xfId="0" applyFont="1" applyBorder="1" applyAlignment="1">
      <alignment horizontal="left" vertical="center" wrapText="1" indent="1"/>
    </xf>
    <xf numFmtId="38" fontId="20" fillId="0" borderId="1" xfId="0" applyNumberFormat="1" applyFont="1" applyBorder="1" applyAlignment="1">
      <alignment horizontal="right"/>
    </xf>
    <xf numFmtId="0" fontId="16" fillId="0" borderId="1" xfId="0" applyFont="1" applyBorder="1" applyAlignment="1">
      <alignment vertical="center"/>
    </xf>
    <xf numFmtId="0" fontId="17" fillId="0" borderId="8" xfId="0" applyFont="1" applyBorder="1" applyAlignment="1">
      <alignment horizontal="left" vertical="center" wrapText="1" indent="1"/>
    </xf>
    <xf numFmtId="38" fontId="17" fillId="0" borderId="7" xfId="0" applyNumberFormat="1" applyFont="1" applyBorder="1" applyAlignment="1">
      <alignment horizontal="right"/>
    </xf>
    <xf numFmtId="38" fontId="17" fillId="0" borderId="9" xfId="0" applyNumberFormat="1" applyFont="1" applyBorder="1" applyAlignment="1">
      <alignment horizontal="right"/>
    </xf>
    <xf numFmtId="0" fontId="17" fillId="5" borderId="2" xfId="0" applyFont="1" applyFill="1" applyBorder="1" applyAlignment="1">
      <alignment horizontal="left" vertical="center" wrapText="1" indent="1"/>
    </xf>
    <xf numFmtId="38" fontId="17" fillId="5" borderId="2" xfId="0" applyNumberFormat="1" applyFont="1" applyFill="1" applyBorder="1" applyAlignment="1">
      <alignment horizontal="right"/>
    </xf>
    <xf numFmtId="0" fontId="16" fillId="5" borderId="2" xfId="0" applyFont="1" applyFill="1" applyBorder="1" applyAlignment="1">
      <alignment vertical="center"/>
    </xf>
    <xf numFmtId="0" fontId="16" fillId="5" borderId="9" xfId="0" applyFont="1" applyFill="1" applyBorder="1" applyAlignment="1">
      <alignment vertical="center"/>
    </xf>
    <xf numFmtId="49" fontId="17" fillId="0" borderId="0" xfId="0" applyNumberFormat="1" applyFont="1" applyAlignment="1">
      <alignment horizontal="center" vertical="center"/>
    </xf>
    <xf numFmtId="38" fontId="17" fillId="0" borderId="0" xfId="0" applyNumberFormat="1" applyFont="1" applyAlignment="1">
      <alignment horizontal="right"/>
    </xf>
    <xf numFmtId="0" fontId="16" fillId="0" borderId="0" xfId="0" applyFont="1" applyAlignment="1">
      <alignment vertical="center"/>
    </xf>
    <xf numFmtId="0" fontId="16" fillId="3" borderId="1" xfId="0" applyFont="1" applyFill="1" applyBorder="1" applyAlignment="1">
      <alignment horizontal="center" vertical="center" wrapText="1"/>
    </xf>
    <xf numFmtId="0" fontId="16" fillId="0" borderId="7" xfId="0" applyFont="1" applyBorder="1" applyAlignment="1">
      <alignment horizontal="left" vertical="center" wrapText="1" indent="1"/>
    </xf>
    <xf numFmtId="38" fontId="17" fillId="0" borderId="1" xfId="0" applyNumberFormat="1" applyFont="1" applyBorder="1" applyAlignment="1">
      <alignment horizontal="right"/>
    </xf>
    <xf numFmtId="0" fontId="17" fillId="0" borderId="7" xfId="0" applyFont="1" applyBorder="1" applyAlignment="1">
      <alignment horizontal="left" vertical="center" wrapText="1" indent="1"/>
    </xf>
    <xf numFmtId="38" fontId="20" fillId="0" borderId="11" xfId="0" applyNumberFormat="1" applyFont="1" applyBorder="1" applyAlignment="1">
      <alignment horizontal="right"/>
    </xf>
    <xf numFmtId="0" fontId="16" fillId="0" borderId="11" xfId="0" applyFont="1" applyBorder="1" applyAlignment="1">
      <alignment vertical="center"/>
    </xf>
    <xf numFmtId="0" fontId="16" fillId="0" borderId="2" xfId="0" applyFont="1" applyBorder="1" applyAlignment="1">
      <alignment horizontal="left" vertical="center" wrapText="1" indent="1"/>
    </xf>
    <xf numFmtId="0" fontId="16" fillId="0" borderId="0" xfId="0" applyFont="1" applyAlignment="1">
      <alignment horizontal="right"/>
    </xf>
    <xf numFmtId="0" fontId="16" fillId="0" borderId="4" xfId="0" applyFont="1" applyBorder="1" applyAlignment="1">
      <alignment horizontal="left" vertical="center" wrapText="1" indent="1"/>
    </xf>
    <xf numFmtId="38" fontId="17" fillId="0" borderId="11" xfId="0" applyNumberFormat="1" applyFont="1" applyBorder="1" applyAlignment="1">
      <alignment horizontal="right"/>
    </xf>
    <xf numFmtId="0" fontId="16" fillId="0" borderId="1" xfId="0" applyFont="1" applyBorder="1" applyAlignment="1">
      <alignment horizontal="left" vertical="center" wrapText="1" indent="1"/>
    </xf>
    <xf numFmtId="38" fontId="20" fillId="3" borderId="13" xfId="0" applyNumberFormat="1" applyFont="1" applyFill="1" applyBorder="1" applyAlignment="1">
      <alignment horizontal="right"/>
    </xf>
    <xf numFmtId="38" fontId="20" fillId="3" borderId="2" xfId="0" applyNumberFormat="1" applyFont="1" applyFill="1" applyBorder="1" applyAlignment="1">
      <alignment horizontal="right"/>
    </xf>
    <xf numFmtId="0" fontId="16" fillId="3" borderId="2" xfId="0" applyFont="1" applyFill="1" applyBorder="1" applyAlignment="1">
      <alignment vertical="center"/>
    </xf>
    <xf numFmtId="0" fontId="16" fillId="3" borderId="9" xfId="0" applyFont="1" applyFill="1" applyBorder="1" applyAlignment="1">
      <alignment vertical="center"/>
    </xf>
    <xf numFmtId="38" fontId="20" fillId="3" borderId="6" xfId="0" applyNumberFormat="1" applyFont="1" applyFill="1" applyBorder="1" applyAlignment="1">
      <alignment horizontal="right"/>
    </xf>
    <xf numFmtId="38" fontId="20" fillId="3" borderId="0" xfId="0" applyNumberFormat="1" applyFont="1" applyFill="1" applyAlignment="1">
      <alignment horizontal="right"/>
    </xf>
    <xf numFmtId="0" fontId="16" fillId="3" borderId="0" xfId="0" applyFont="1" applyFill="1" applyAlignment="1">
      <alignment vertical="center"/>
    </xf>
    <xf numFmtId="0" fontId="16" fillId="3" borderId="8" xfId="0" applyFont="1" applyFill="1" applyBorder="1" applyAlignment="1">
      <alignment vertical="center"/>
    </xf>
    <xf numFmtId="38" fontId="17" fillId="3" borderId="6" xfId="0" applyNumberFormat="1" applyFont="1" applyFill="1" applyBorder="1" applyAlignment="1">
      <alignment horizontal="right"/>
    </xf>
    <xf numFmtId="38" fontId="17" fillId="3" borderId="0" xfId="0" applyNumberFormat="1" applyFont="1" applyFill="1" applyAlignment="1">
      <alignment horizontal="right"/>
    </xf>
    <xf numFmtId="38" fontId="17" fillId="3" borderId="13" xfId="0" applyNumberFormat="1" applyFont="1" applyFill="1" applyBorder="1" applyAlignment="1">
      <alignment horizontal="right"/>
    </xf>
    <xf numFmtId="38" fontId="17" fillId="3" borderId="2" xfId="0" applyNumberFormat="1" applyFont="1" applyFill="1" applyBorder="1" applyAlignment="1">
      <alignment horizontal="right"/>
    </xf>
    <xf numFmtId="38" fontId="21" fillId="0" borderId="7" xfId="0" applyNumberFormat="1" applyFont="1" applyBorder="1" applyAlignment="1">
      <alignment horizontal="right"/>
    </xf>
    <xf numFmtId="38" fontId="21" fillId="0" borderId="1" xfId="0" applyNumberFormat="1" applyFont="1" applyBorder="1" applyAlignment="1">
      <alignment horizontal="right"/>
    </xf>
    <xf numFmtId="0" fontId="21" fillId="0" borderId="1" xfId="0" applyFont="1" applyBorder="1" applyAlignment="1">
      <alignment vertical="center"/>
    </xf>
    <xf numFmtId="38" fontId="21" fillId="0" borderId="11" xfId="0" applyNumberFormat="1" applyFont="1" applyBorder="1" applyAlignment="1">
      <alignment horizontal="right"/>
    </xf>
    <xf numFmtId="0" fontId="21" fillId="0" borderId="11" xfId="0" applyFont="1" applyBorder="1" applyAlignment="1">
      <alignment vertical="center"/>
    </xf>
    <xf numFmtId="38" fontId="21" fillId="0" borderId="10" xfId="0" applyNumberFormat="1" applyFont="1" applyBorder="1" applyAlignment="1">
      <alignment horizontal="right"/>
    </xf>
    <xf numFmtId="0" fontId="21" fillId="0" borderId="10" xfId="0" applyFont="1" applyBorder="1" applyAlignment="1">
      <alignment vertical="center"/>
    </xf>
    <xf numFmtId="38" fontId="21" fillId="0" borderId="12" xfId="0" applyNumberFormat="1" applyFont="1" applyBorder="1" applyAlignment="1">
      <alignment horizontal="right"/>
    </xf>
    <xf numFmtId="38" fontId="21" fillId="0" borderId="3" xfId="0" applyNumberFormat="1" applyFont="1" applyBorder="1" applyAlignment="1">
      <alignment horizontal="right"/>
    </xf>
    <xf numFmtId="0" fontId="17" fillId="0" borderId="0" xfId="0" applyFont="1" applyAlignment="1">
      <alignment horizontal="left" vertical="center" indent="1"/>
    </xf>
    <xf numFmtId="0" fontId="17" fillId="0" borderId="0" xfId="0" quotePrefix="1" applyFont="1" applyAlignment="1">
      <alignment horizontal="left" vertical="center" wrapText="1" indent="1"/>
    </xf>
    <xf numFmtId="0" fontId="8" fillId="0" borderId="3" xfId="0" applyFont="1" applyBorder="1" applyAlignment="1">
      <alignment vertical="center"/>
    </xf>
    <xf numFmtId="38" fontId="17" fillId="3" borderId="9" xfId="0" applyNumberFormat="1" applyFont="1" applyFill="1" applyBorder="1" applyAlignment="1">
      <alignment horizontal="right"/>
    </xf>
    <xf numFmtId="164" fontId="17" fillId="0" borderId="0" xfId="0" applyNumberFormat="1" applyFont="1" applyAlignment="1">
      <alignment horizontal="left" vertical="center" indent="1"/>
    </xf>
    <xf numFmtId="0" fontId="23" fillId="0" borderId="0" xfId="0" applyFont="1" applyAlignment="1">
      <alignment horizontal="left" vertical="center" wrapText="1" indent="1"/>
    </xf>
    <xf numFmtId="0" fontId="24" fillId="0" borderId="0" xfId="1" applyFont="1" applyAlignment="1">
      <alignment horizontal="left" vertical="center" wrapText="1" indent="1"/>
    </xf>
    <xf numFmtId="0" fontId="17" fillId="0" borderId="0" xfId="1" applyFont="1" applyAlignment="1">
      <alignment horizontal="left" vertical="center" indent="2"/>
    </xf>
    <xf numFmtId="0" fontId="23" fillId="0" borderId="0" xfId="1" applyFont="1" applyAlignment="1">
      <alignment horizontal="left" vertical="center" wrapText="1" indent="1"/>
    </xf>
    <xf numFmtId="0" fontId="23" fillId="0" borderId="1" xfId="1" applyFont="1" applyBorder="1" applyAlignment="1">
      <alignment horizontal="left" vertical="center" wrapText="1" indent="1"/>
    </xf>
    <xf numFmtId="0" fontId="24" fillId="0" borderId="0" xfId="1" applyFont="1" applyAlignment="1">
      <alignment horizontal="center" vertical="center" wrapText="1"/>
    </xf>
    <xf numFmtId="0" fontId="24" fillId="0" borderId="0" xfId="0" applyFont="1" applyAlignment="1">
      <alignment horizontal="center" vertical="center" wrapText="1"/>
    </xf>
    <xf numFmtId="0" fontId="24" fillId="0" borderId="0" xfId="0" applyFont="1" applyAlignment="1">
      <alignment horizontal="left" vertical="center" wrapText="1" indent="1"/>
    </xf>
    <xf numFmtId="0" fontId="25" fillId="0" borderId="1" xfId="2" applyFont="1" applyBorder="1" applyAlignment="1" applyProtection="1">
      <alignment horizontal="left" vertical="center" wrapText="1" indent="1"/>
    </xf>
    <xf numFmtId="14" fontId="23" fillId="0" borderId="1" xfId="1" applyNumberFormat="1" applyFont="1" applyBorder="1" applyAlignment="1">
      <alignment horizontal="left" vertical="center" wrapText="1" indent="1"/>
    </xf>
    <xf numFmtId="14" fontId="23" fillId="0" borderId="0" xfId="1" applyNumberFormat="1" applyFont="1" applyAlignment="1">
      <alignment horizontal="left" vertical="center" wrapText="1" indent="1"/>
    </xf>
    <xf numFmtId="0" fontId="16" fillId="0" borderId="0" xfId="0" applyFont="1" applyAlignment="1">
      <alignment horizontal="center" vertical="center"/>
    </xf>
    <xf numFmtId="0" fontId="23" fillId="0" borderId="11" xfId="1" applyFont="1" applyBorder="1" applyAlignment="1">
      <alignment horizontal="left" vertical="center" wrapText="1" indent="1"/>
    </xf>
    <xf numFmtId="0" fontId="24" fillId="0" borderId="1" xfId="1" applyFont="1" applyBorder="1" applyAlignment="1">
      <alignment horizontal="left" vertical="center" wrapText="1" indent="1"/>
    </xf>
    <xf numFmtId="0" fontId="17" fillId="0" borderId="0" xfId="0" applyFont="1" applyAlignment="1">
      <alignment horizontal="left" vertical="center" indent="2"/>
    </xf>
    <xf numFmtId="0" fontId="0" fillId="0" borderId="0" xfId="0" applyAlignment="1">
      <alignment horizontal="center" vertical="center"/>
    </xf>
    <xf numFmtId="164" fontId="0" fillId="0" borderId="0" xfId="0" applyNumberFormat="1" applyAlignment="1">
      <alignment horizontal="center" vertical="center"/>
    </xf>
    <xf numFmtId="0" fontId="0" fillId="5" borderId="3" xfId="0" applyFill="1" applyBorder="1" applyAlignment="1">
      <alignment horizontal="center" vertical="center"/>
    </xf>
    <xf numFmtId="0" fontId="17" fillId="5" borderId="4" xfId="0" applyFont="1" applyFill="1" applyBorder="1" applyAlignment="1">
      <alignment horizontal="left" vertical="center" wrapText="1" indent="1"/>
    </xf>
    <xf numFmtId="38" fontId="17" fillId="5" borderId="4" xfId="0" applyNumberFormat="1" applyFont="1" applyFill="1" applyBorder="1" applyAlignment="1">
      <alignment horizontal="right"/>
    </xf>
    <xf numFmtId="0" fontId="16" fillId="5" borderId="4" xfId="0" applyFont="1" applyFill="1" applyBorder="1" applyAlignment="1">
      <alignment vertical="center"/>
    </xf>
    <xf numFmtId="0" fontId="16" fillId="5" borderId="7" xfId="0" applyFont="1" applyFill="1" applyBorder="1" applyAlignment="1">
      <alignment vertical="center"/>
    </xf>
    <xf numFmtId="38" fontId="22" fillId="0" borderId="0" xfId="0" applyNumberFormat="1" applyFont="1" applyAlignment="1">
      <alignment horizontal="right"/>
    </xf>
    <xf numFmtId="38" fontId="22" fillId="0" borderId="7" xfId="0" applyNumberFormat="1" applyFont="1" applyBorder="1" applyAlignment="1">
      <alignment horizontal="right"/>
    </xf>
    <xf numFmtId="0" fontId="16" fillId="0" borderId="11" xfId="0" applyFont="1" applyBorder="1" applyAlignment="1">
      <alignment horizontal="left" vertical="center" wrapText="1" indent="1"/>
    </xf>
    <xf numFmtId="38" fontId="22" fillId="3" borderId="6" xfId="0" applyNumberFormat="1" applyFont="1" applyFill="1" applyBorder="1" applyAlignment="1">
      <alignment horizontal="right"/>
    </xf>
    <xf numFmtId="38" fontId="22" fillId="3" borderId="0" xfId="0" applyNumberFormat="1" applyFont="1" applyFill="1" applyAlignment="1">
      <alignment horizontal="right"/>
    </xf>
    <xf numFmtId="0" fontId="21" fillId="3" borderId="0" xfId="0" applyFont="1" applyFill="1" applyAlignment="1">
      <alignment vertical="center"/>
    </xf>
    <xf numFmtId="0" fontId="21" fillId="3" borderId="8" xfId="0" applyFont="1" applyFill="1" applyBorder="1" applyAlignment="1">
      <alignment vertical="center"/>
    </xf>
    <xf numFmtId="0" fontId="17" fillId="3" borderId="0" xfId="0" applyFont="1" applyFill="1" applyAlignment="1">
      <alignment horizontal="left" vertical="center" wrapText="1" indent="1"/>
    </xf>
    <xf numFmtId="0" fontId="10" fillId="3" borderId="0" xfId="0" applyFont="1" applyFill="1" applyAlignment="1">
      <alignment horizontal="left" vertical="center" wrapText="1" indent="1"/>
    </xf>
    <xf numFmtId="0" fontId="8" fillId="3" borderId="0" xfId="0" applyFont="1" applyFill="1" applyAlignment="1">
      <alignment horizontal="left" vertical="center" wrapText="1" indent="1"/>
    </xf>
    <xf numFmtId="0" fontId="16" fillId="3" borderId="0" xfId="0" applyFont="1" applyFill="1" applyAlignment="1">
      <alignment horizontal="left" vertical="center" wrapText="1" indent="1"/>
    </xf>
    <xf numFmtId="0" fontId="17" fillId="3" borderId="6" xfId="0" applyFont="1" applyFill="1" applyBorder="1" applyAlignment="1">
      <alignment horizontal="left" vertical="center" wrapText="1" indent="1"/>
    </xf>
    <xf numFmtId="38" fontId="17" fillId="3" borderId="8" xfId="0" applyNumberFormat="1" applyFont="1" applyFill="1" applyBorder="1" applyAlignment="1">
      <alignment horizontal="right"/>
    </xf>
    <xf numFmtId="0" fontId="26" fillId="0" borderId="0" xfId="0" applyFont="1" applyAlignment="1">
      <alignment horizontal="left" vertical="center" indent="1"/>
    </xf>
    <xf numFmtId="165" fontId="20" fillId="0" borderId="1" xfId="0" applyNumberFormat="1" applyFont="1" applyBorder="1" applyAlignment="1">
      <alignment horizontal="right"/>
    </xf>
    <xf numFmtId="0" fontId="8" fillId="0" borderId="4" xfId="0" applyFont="1" applyBorder="1" applyAlignment="1">
      <alignment vertical="center"/>
    </xf>
    <xf numFmtId="38" fontId="22" fillId="0" borderId="14" xfId="0" applyNumberFormat="1" applyFont="1" applyBorder="1" applyAlignment="1">
      <alignment horizontal="right"/>
    </xf>
    <xf numFmtId="49" fontId="17" fillId="2" borderId="7" xfId="0" applyNumberFormat="1" applyFont="1" applyFill="1" applyBorder="1" applyAlignment="1">
      <alignment horizontal="center" vertical="center"/>
    </xf>
    <xf numFmtId="165" fontId="20" fillId="0" borderId="14" xfId="0" applyNumberFormat="1" applyFont="1" applyBorder="1" applyAlignment="1">
      <alignment horizontal="right"/>
    </xf>
    <xf numFmtId="0" fontId="16" fillId="0" borderId="14" xfId="0" applyFont="1" applyBorder="1" applyAlignment="1">
      <alignment horizontal="center" vertical="center" wrapText="1"/>
    </xf>
    <xf numFmtId="38" fontId="20" fillId="0" borderId="7" xfId="0" applyNumberFormat="1" applyFont="1" applyBorder="1" applyAlignment="1">
      <alignment horizontal="right"/>
    </xf>
    <xf numFmtId="0" fontId="8" fillId="3" borderId="3" xfId="0" applyFont="1" applyFill="1" applyBorder="1" applyAlignment="1">
      <alignment horizontal="left" vertical="center" wrapText="1" indent="1"/>
    </xf>
    <xf numFmtId="0" fontId="8" fillId="3" borderId="4" xfId="0" applyFont="1" applyFill="1" applyBorder="1" applyAlignment="1">
      <alignment horizontal="left" vertical="center" wrapText="1" indent="1"/>
    </xf>
    <xf numFmtId="0" fontId="16" fillId="3" borderId="4" xfId="0" applyFont="1" applyFill="1" applyBorder="1" applyAlignment="1">
      <alignment horizontal="left" vertical="center" wrapText="1" indent="1"/>
    </xf>
    <xf numFmtId="38" fontId="21" fillId="3" borderId="4" xfId="0" applyNumberFormat="1" applyFont="1" applyFill="1" applyBorder="1" applyAlignment="1">
      <alignment horizontal="right"/>
    </xf>
    <xf numFmtId="0" fontId="21" fillId="3" borderId="4" xfId="0" applyFont="1" applyFill="1" applyBorder="1" applyAlignment="1">
      <alignment vertical="center"/>
    </xf>
    <xf numFmtId="0" fontId="21" fillId="3" borderId="7" xfId="0" applyFont="1" applyFill="1" applyBorder="1" applyAlignment="1">
      <alignment vertical="center"/>
    </xf>
    <xf numFmtId="0" fontId="8" fillId="3" borderId="13" xfId="0" applyFont="1" applyFill="1" applyBorder="1" applyAlignment="1">
      <alignment horizontal="left" vertical="center" wrapText="1" indent="1"/>
    </xf>
    <xf numFmtId="0" fontId="8" fillId="3" borderId="2" xfId="0" applyFont="1" applyFill="1" applyBorder="1" applyAlignment="1">
      <alignment horizontal="left" vertical="center" wrapText="1" indent="1"/>
    </xf>
    <xf numFmtId="0" fontId="16" fillId="3" borderId="9" xfId="0" applyFont="1" applyFill="1" applyBorder="1" applyAlignment="1">
      <alignment horizontal="left" vertical="center" wrapText="1" indent="1"/>
    </xf>
    <xf numFmtId="38" fontId="21" fillId="3" borderId="7" xfId="0" applyNumberFormat="1" applyFont="1" applyFill="1" applyBorder="1" applyAlignment="1">
      <alignment horizontal="right"/>
    </xf>
    <xf numFmtId="0" fontId="17" fillId="0" borderId="12" xfId="0" applyFont="1" applyBorder="1" applyAlignment="1">
      <alignment horizontal="left" vertical="center" wrapText="1" indent="1"/>
    </xf>
    <xf numFmtId="0" fontId="17" fillId="0" borderId="14" xfId="0" applyFont="1" applyBorder="1" applyAlignment="1">
      <alignment horizontal="left" vertical="center" wrapText="1" indent="1"/>
    </xf>
    <xf numFmtId="38" fontId="17" fillId="0" borderId="14" xfId="0" applyNumberFormat="1" applyFont="1" applyBorder="1" applyAlignment="1">
      <alignment horizontal="right"/>
    </xf>
    <xf numFmtId="0" fontId="17" fillId="3" borderId="3" xfId="0" applyFont="1" applyFill="1" applyBorder="1" applyAlignment="1">
      <alignment horizontal="left" vertical="center" wrapText="1" indent="1"/>
    </xf>
    <xf numFmtId="0" fontId="10" fillId="3" borderId="4" xfId="0" applyFont="1" applyFill="1" applyBorder="1" applyAlignment="1">
      <alignment horizontal="left" vertical="center" wrapText="1" indent="1"/>
    </xf>
    <xf numFmtId="38" fontId="17" fillId="3" borderId="7" xfId="0" applyNumberFormat="1" applyFont="1" applyFill="1" applyBorder="1" applyAlignment="1">
      <alignment horizontal="right"/>
    </xf>
    <xf numFmtId="0" fontId="17" fillId="0" borderId="6" xfId="0" applyFont="1" applyBorder="1" applyAlignment="1">
      <alignment horizontal="left" vertical="center" wrapText="1" indent="1"/>
    </xf>
    <xf numFmtId="0" fontId="17" fillId="0" borderId="12" xfId="0" applyFont="1" applyBorder="1" applyAlignment="1">
      <alignment horizontal="left" vertical="center" indent="1"/>
    </xf>
    <xf numFmtId="0" fontId="17" fillId="0" borderId="5" xfId="0" quotePrefix="1" applyFont="1" applyBorder="1" applyAlignment="1">
      <alignment horizontal="left" vertical="center" wrapText="1" indent="1"/>
    </xf>
    <xf numFmtId="0" fontId="16" fillId="0" borderId="14" xfId="0" applyFont="1" applyBorder="1" applyAlignment="1">
      <alignment horizontal="left" vertical="center" wrapText="1" indent="1"/>
    </xf>
    <xf numFmtId="38" fontId="17" fillId="0" borderId="10" xfId="0" applyNumberFormat="1" applyFont="1" applyBorder="1" applyAlignment="1">
      <alignment horizontal="right"/>
    </xf>
    <xf numFmtId="0" fontId="17" fillId="3" borderId="4" xfId="0" applyFont="1" applyFill="1" applyBorder="1" applyAlignment="1">
      <alignment horizontal="left" vertical="center" wrapText="1" indent="1"/>
    </xf>
    <xf numFmtId="38" fontId="17" fillId="3" borderId="4" xfId="0" applyNumberFormat="1" applyFont="1" applyFill="1" applyBorder="1" applyAlignment="1">
      <alignment horizontal="right"/>
    </xf>
    <xf numFmtId="38" fontId="20" fillId="0" borderId="9" xfId="0" applyNumberFormat="1" applyFont="1" applyBorder="1" applyAlignment="1">
      <alignment horizontal="right"/>
    </xf>
    <xf numFmtId="0" fontId="17" fillId="0" borderId="13" xfId="0" applyFont="1" applyBorder="1" applyAlignment="1">
      <alignment horizontal="left" vertical="center" wrapText="1" indent="1"/>
    </xf>
    <xf numFmtId="0" fontId="10" fillId="0" borderId="2" xfId="0" applyFont="1" applyBorder="1" applyAlignment="1">
      <alignment horizontal="left" vertical="center" wrapText="1" indent="1"/>
    </xf>
    <xf numFmtId="0" fontId="17" fillId="0" borderId="9" xfId="0" applyFont="1" applyBorder="1" applyAlignment="1">
      <alignment horizontal="left" vertical="center" wrapText="1" indent="1"/>
    </xf>
    <xf numFmtId="0" fontId="8" fillId="0" borderId="1" xfId="0" applyFont="1" applyBorder="1" applyAlignment="1">
      <alignment vertical="center"/>
    </xf>
    <xf numFmtId="0" fontId="17" fillId="0" borderId="1" xfId="0" applyFont="1" applyBorder="1" applyAlignment="1">
      <alignment horizontal="left" vertical="center" wrapText="1" indent="1"/>
    </xf>
    <xf numFmtId="0" fontId="20" fillId="0" borderId="0" xfId="0" applyFont="1" applyAlignment="1">
      <alignment horizontal="center" vertical="center"/>
    </xf>
    <xf numFmtId="49" fontId="17" fillId="2" borderId="3" xfId="0" applyNumberFormat="1" applyFont="1" applyFill="1" applyBorder="1" applyAlignment="1">
      <alignment horizontal="center" vertical="center"/>
    </xf>
    <xf numFmtId="49" fontId="17" fillId="5" borderId="11" xfId="0" applyNumberFormat="1" applyFont="1" applyFill="1" applyBorder="1" applyAlignment="1">
      <alignment horizontal="center" vertical="center"/>
    </xf>
    <xf numFmtId="38" fontId="16" fillId="5" borderId="16" xfId="0" applyNumberFormat="1" applyFont="1" applyFill="1" applyBorder="1" applyAlignment="1">
      <alignment horizontal="right"/>
    </xf>
    <xf numFmtId="38" fontId="21" fillId="5" borderId="16" xfId="0" applyNumberFormat="1" applyFont="1" applyFill="1" applyBorder="1" applyAlignment="1">
      <alignment horizontal="right"/>
    </xf>
    <xf numFmtId="38" fontId="17" fillId="5" borderId="16" xfId="0" applyNumberFormat="1" applyFont="1" applyFill="1" applyBorder="1" applyAlignment="1">
      <alignment horizontal="right"/>
    </xf>
    <xf numFmtId="38" fontId="17" fillId="5" borderId="8" xfId="0" applyNumberFormat="1" applyFont="1" applyFill="1" applyBorder="1" applyAlignment="1">
      <alignment horizontal="right"/>
    </xf>
    <xf numFmtId="38" fontId="17" fillId="5" borderId="0" xfId="0" applyNumberFormat="1" applyFont="1" applyFill="1" applyAlignment="1">
      <alignment horizontal="right"/>
    </xf>
    <xf numFmtId="38" fontId="17" fillId="5" borderId="14" xfId="0" applyNumberFormat="1" applyFont="1" applyFill="1" applyBorder="1" applyAlignment="1">
      <alignment horizontal="right"/>
    </xf>
    <xf numFmtId="38" fontId="17" fillId="5" borderId="5" xfId="0" applyNumberFormat="1" applyFont="1" applyFill="1" applyBorder="1" applyAlignment="1">
      <alignment horizontal="right"/>
    </xf>
    <xf numFmtId="38" fontId="22" fillId="3" borderId="2" xfId="0" applyNumberFormat="1" applyFont="1" applyFill="1" applyBorder="1" applyAlignment="1">
      <alignment horizontal="right"/>
    </xf>
    <xf numFmtId="38" fontId="22" fillId="3" borderId="13" xfId="0" applyNumberFormat="1" applyFont="1" applyFill="1" applyBorder="1" applyAlignment="1">
      <alignment horizontal="right"/>
    </xf>
    <xf numFmtId="164" fontId="16" fillId="4" borderId="0" xfId="0" applyNumberFormat="1" applyFont="1" applyFill="1" applyAlignment="1">
      <alignment horizontal="left" vertical="center"/>
    </xf>
    <xf numFmtId="0" fontId="0" fillId="4" borderId="0" xfId="0" applyFill="1" applyAlignment="1">
      <alignment horizontal="left" vertical="center"/>
    </xf>
    <xf numFmtId="0" fontId="16" fillId="0" borderId="10" xfId="0" applyFont="1" applyBorder="1" applyAlignment="1">
      <alignment horizontal="left" vertical="center" wrapText="1" indent="1"/>
    </xf>
    <xf numFmtId="38" fontId="17" fillId="5" borderId="7" xfId="0" applyNumberFormat="1" applyFont="1" applyFill="1" applyBorder="1" applyAlignment="1">
      <alignment horizontal="right"/>
    </xf>
    <xf numFmtId="38" fontId="16" fillId="6" borderId="12" xfId="0" applyNumberFormat="1" applyFont="1" applyFill="1" applyBorder="1" applyAlignment="1">
      <alignment horizontal="left" vertical="center" wrapText="1" indent="1"/>
    </xf>
    <xf numFmtId="38" fontId="17" fillId="5" borderId="9" xfId="0" applyNumberFormat="1" applyFont="1" applyFill="1" applyBorder="1" applyAlignment="1">
      <alignment horizontal="right"/>
    </xf>
    <xf numFmtId="38" fontId="17" fillId="5" borderId="12" xfId="0" applyNumberFormat="1" applyFont="1" applyFill="1" applyBorder="1" applyAlignment="1">
      <alignment horizontal="right"/>
    </xf>
    <xf numFmtId="38" fontId="16" fillId="6" borderId="7" xfId="0" applyNumberFormat="1" applyFont="1" applyFill="1" applyBorder="1" applyAlignment="1">
      <alignment horizontal="left" vertical="center" wrapText="1" indent="1"/>
    </xf>
    <xf numFmtId="0" fontId="21" fillId="0" borderId="7" xfId="0" applyFont="1" applyBorder="1" applyAlignment="1">
      <alignment vertical="center"/>
    </xf>
    <xf numFmtId="0" fontId="16" fillId="5" borderId="5" xfId="0" applyFont="1" applyFill="1" applyBorder="1" applyAlignment="1">
      <alignment vertical="center"/>
    </xf>
    <xf numFmtId="0" fontId="21" fillId="5" borderId="16" xfId="0" applyFont="1" applyFill="1" applyBorder="1" applyAlignment="1">
      <alignment vertical="center"/>
    </xf>
    <xf numFmtId="10" fontId="16" fillId="6" borderId="1" xfId="0" applyNumberFormat="1" applyFont="1" applyFill="1" applyBorder="1" applyAlignment="1">
      <alignment horizontal="right"/>
    </xf>
    <xf numFmtId="10" fontId="16" fillId="6" borderId="3" xfId="0" applyNumberFormat="1" applyFont="1" applyFill="1" applyBorder="1" applyAlignment="1">
      <alignment horizontal="right"/>
    </xf>
    <xf numFmtId="38" fontId="16" fillId="6" borderId="0" xfId="0" applyNumberFormat="1" applyFont="1" applyFill="1" applyAlignment="1">
      <alignment horizontal="right"/>
    </xf>
    <xf numFmtId="10" fontId="16" fillId="6" borderId="7" xfId="0" applyNumberFormat="1" applyFont="1" applyFill="1" applyBorder="1" applyAlignment="1">
      <alignment horizontal="right"/>
    </xf>
    <xf numFmtId="38" fontId="16" fillId="0" borderId="14" xfId="0" applyNumberFormat="1" applyFont="1" applyBorder="1" applyAlignment="1">
      <alignment horizontal="right"/>
    </xf>
    <xf numFmtId="38" fontId="16" fillId="0" borderId="10" xfId="0" applyNumberFormat="1" applyFont="1" applyBorder="1" applyAlignment="1">
      <alignment horizontal="right"/>
    </xf>
    <xf numFmtId="0" fontId="34" fillId="38" borderId="0" xfId="5" applyFont="1" applyFill="1" applyAlignment="1">
      <alignment horizontal="center" vertical="center" wrapText="1"/>
    </xf>
    <xf numFmtId="0" fontId="35" fillId="38" borderId="0" xfId="5" applyFont="1" applyFill="1"/>
    <xf numFmtId="49" fontId="36" fillId="0" borderId="0" xfId="5" applyNumberFormat="1" applyFont="1" applyAlignment="1">
      <alignment horizontal="center" vertical="center"/>
    </xf>
    <xf numFmtId="0" fontId="37" fillId="0" borderId="0" xfId="5" applyFont="1"/>
    <xf numFmtId="0" fontId="39" fillId="0" borderId="26" xfId="5" applyFont="1" applyBorder="1" applyAlignment="1">
      <alignment horizontal="left" wrapText="1"/>
    </xf>
    <xf numFmtId="0" fontId="40" fillId="0" borderId="26" xfId="5" applyFont="1" applyBorder="1" applyAlignment="1">
      <alignment horizontal="left" wrapText="1"/>
    </xf>
    <xf numFmtId="0" fontId="16" fillId="0" borderId="7" xfId="0" applyFont="1" applyBorder="1" applyAlignment="1">
      <alignment horizontal="center" vertical="center" wrapText="1"/>
    </xf>
    <xf numFmtId="0" fontId="176" fillId="0" borderId="0" xfId="1" applyFont="1" applyAlignment="1">
      <alignment horizontal="left" vertical="center" indent="2"/>
    </xf>
    <xf numFmtId="0" fontId="8" fillId="0" borderId="0" xfId="0" applyFont="1" applyAlignment="1">
      <alignment horizontal="center" vertical="center"/>
    </xf>
    <xf numFmtId="0" fontId="38" fillId="0" borderId="50" xfId="5" applyFont="1" applyBorder="1"/>
    <xf numFmtId="0" fontId="177" fillId="0" borderId="0" xfId="0" applyFont="1" applyAlignment="1">
      <alignment horizontal="center" wrapText="1"/>
    </xf>
    <xf numFmtId="0" fontId="18" fillId="0" borderId="0" xfId="0" applyFont="1" applyAlignment="1">
      <alignment horizontal="left" vertical="center" wrapText="1" indent="1"/>
    </xf>
    <xf numFmtId="0" fontId="177" fillId="0" borderId="0" xfId="0" applyFont="1" applyAlignment="1">
      <alignment horizontal="center" vertical="center" wrapText="1"/>
    </xf>
    <xf numFmtId="38" fontId="16" fillId="110" borderId="1" xfId="0" applyNumberFormat="1" applyFont="1" applyFill="1" applyBorder="1" applyAlignment="1">
      <alignment horizontal="left" vertical="center" wrapText="1" indent="1"/>
    </xf>
    <xf numFmtId="49" fontId="17" fillId="2" borderId="51" xfId="0" applyNumberFormat="1" applyFont="1" applyFill="1" applyBorder="1" applyAlignment="1">
      <alignment horizontal="center" vertical="center"/>
    </xf>
    <xf numFmtId="0" fontId="0" fillId="0" borderId="0" xfId="0" applyAlignment="1">
      <alignment horizontal="center"/>
    </xf>
    <xf numFmtId="3" fontId="0" fillId="0" borderId="1" xfId="0" applyNumberFormat="1" applyBorder="1" applyAlignment="1">
      <alignment vertical="center"/>
    </xf>
    <xf numFmtId="0" fontId="0" fillId="0" borderId="1" xfId="0" applyBorder="1" applyAlignment="1">
      <alignment vertical="center"/>
    </xf>
    <xf numFmtId="0" fontId="17" fillId="0" borderId="52" xfId="0" applyFont="1" applyBorder="1" applyAlignment="1">
      <alignment horizontal="left" vertical="center" wrapText="1" indent="1"/>
    </xf>
    <xf numFmtId="0" fontId="10" fillId="0" borderId="39" xfId="0" applyFont="1" applyBorder="1" applyAlignment="1">
      <alignment horizontal="left" vertical="center" wrapText="1" indent="1"/>
    </xf>
    <xf numFmtId="0" fontId="17" fillId="0" borderId="53" xfId="0" applyFont="1" applyBorder="1" applyAlignment="1">
      <alignment horizontal="left" vertical="center" wrapText="1" indent="1"/>
    </xf>
    <xf numFmtId="0" fontId="10" fillId="0" borderId="54" xfId="0" applyFont="1" applyBorder="1" applyAlignment="1">
      <alignment horizontal="left" vertical="center" wrapText="1" indent="1"/>
    </xf>
    <xf numFmtId="38" fontId="17" fillId="110" borderId="1" xfId="0" applyNumberFormat="1" applyFont="1" applyFill="1" applyBorder="1" applyAlignment="1">
      <alignment horizontal="right"/>
    </xf>
    <xf numFmtId="0" fontId="17" fillId="0" borderId="56" xfId="0" quotePrefix="1" applyFont="1" applyBorder="1" applyAlignment="1">
      <alignment horizontal="left" vertical="center" wrapText="1" indent="1"/>
    </xf>
    <xf numFmtId="0" fontId="16" fillId="0" borderId="57" xfId="0" applyFont="1" applyBorder="1" applyAlignment="1">
      <alignment horizontal="left" vertical="center" wrapText="1" indent="1"/>
    </xf>
    <xf numFmtId="38" fontId="17" fillId="0" borderId="55" xfId="0" applyNumberFormat="1" applyFont="1" applyBorder="1" applyAlignment="1">
      <alignment horizontal="right"/>
    </xf>
    <xf numFmtId="0" fontId="16" fillId="110" borderId="0" xfId="0" applyFont="1" applyFill="1" applyAlignment="1">
      <alignment horizontal="left" vertical="center" wrapText="1" indent="1"/>
    </xf>
    <xf numFmtId="38" fontId="20" fillId="0" borderId="14" xfId="0" applyNumberFormat="1" applyFont="1" applyBorder="1" applyAlignment="1">
      <alignment horizontal="right"/>
    </xf>
    <xf numFmtId="38" fontId="17" fillId="0" borderId="57" xfId="0" applyNumberFormat="1" applyFont="1" applyBorder="1" applyAlignment="1">
      <alignment horizontal="right"/>
    </xf>
    <xf numFmtId="0" fontId="17" fillId="0" borderId="55" xfId="0" applyFont="1" applyBorder="1" applyAlignment="1">
      <alignment horizontal="left" vertical="center" wrapText="1" indent="1"/>
    </xf>
    <xf numFmtId="0" fontId="16" fillId="0" borderId="55" xfId="0" applyFont="1" applyBorder="1" applyAlignment="1">
      <alignment horizontal="left" vertical="center" wrapText="1" indent="1"/>
    </xf>
    <xf numFmtId="0" fontId="8" fillId="0" borderId="56" xfId="0" applyFont="1" applyBorder="1" applyAlignment="1">
      <alignment horizontal="left" vertical="center" wrapText="1" indent="1"/>
    </xf>
    <xf numFmtId="38" fontId="21" fillId="0" borderId="55" xfId="0" applyNumberFormat="1" applyFont="1" applyBorder="1" applyAlignment="1">
      <alignment horizontal="right"/>
    </xf>
    <xf numFmtId="0" fontId="21" fillId="0" borderId="55" xfId="0" applyFont="1" applyBorder="1" applyAlignment="1">
      <alignment vertical="center"/>
    </xf>
    <xf numFmtId="38" fontId="20" fillId="3" borderId="9" xfId="0" applyNumberFormat="1" applyFont="1" applyFill="1" applyBorder="1" applyAlignment="1">
      <alignment horizontal="right"/>
    </xf>
    <xf numFmtId="38" fontId="20" fillId="3" borderId="11" xfId="0" applyNumberFormat="1" applyFont="1" applyFill="1" applyBorder="1" applyAlignment="1">
      <alignment horizontal="right"/>
    </xf>
    <xf numFmtId="0" fontId="16" fillId="3" borderId="11" xfId="0" applyFont="1" applyFill="1" applyBorder="1" applyAlignment="1">
      <alignment vertical="center"/>
    </xf>
    <xf numFmtId="0" fontId="10" fillId="0" borderId="0" xfId="0" applyFont="1" applyAlignment="1">
      <alignment vertical="center"/>
    </xf>
    <xf numFmtId="0" fontId="8" fillId="0" borderId="0" xfId="0" applyFont="1"/>
    <xf numFmtId="0" fontId="16" fillId="0" borderId="7" xfId="0" applyFont="1" applyBorder="1" applyAlignment="1" applyProtection="1">
      <alignment horizontal="left" vertical="center" wrapText="1" indent="1"/>
      <protection locked="0"/>
    </xf>
    <xf numFmtId="0" fontId="17" fillId="0" borderId="57" xfId="0" applyFont="1" applyBorder="1" applyAlignment="1">
      <alignment horizontal="left" vertical="center" wrapText="1" indent="1"/>
    </xf>
    <xf numFmtId="0" fontId="8" fillId="0" borderId="26" xfId="0" applyFont="1" applyBorder="1" applyAlignment="1">
      <alignment horizontal="left" vertical="center" wrapText="1" indent="1"/>
    </xf>
    <xf numFmtId="0" fontId="8" fillId="0" borderId="58" xfId="0" applyFont="1" applyBorder="1" applyAlignment="1">
      <alignment horizontal="left" vertical="center" wrapText="1" indent="1"/>
    </xf>
    <xf numFmtId="0" fontId="17" fillId="0" borderId="59" xfId="0" applyFont="1" applyBorder="1" applyAlignment="1">
      <alignment horizontal="left" vertical="center" wrapText="1" indent="1"/>
    </xf>
    <xf numFmtId="38" fontId="21" fillId="3" borderId="2" xfId="0" applyNumberFormat="1" applyFont="1" applyFill="1" applyBorder="1" applyAlignment="1">
      <alignment horizontal="right"/>
    </xf>
    <xf numFmtId="0" fontId="21" fillId="3" borderId="2" xfId="0" applyFont="1" applyFill="1" applyBorder="1" applyAlignment="1">
      <alignment vertical="center"/>
    </xf>
    <xf numFmtId="38" fontId="21" fillId="3" borderId="0" xfId="0" applyNumberFormat="1" applyFont="1" applyFill="1" applyAlignment="1">
      <alignment horizontal="right"/>
    </xf>
    <xf numFmtId="0" fontId="16" fillId="0" borderId="60" xfId="0" applyFont="1" applyBorder="1" applyAlignment="1">
      <alignment horizontal="left" vertical="center" wrapText="1" indent="1"/>
    </xf>
    <xf numFmtId="0" fontId="16" fillId="0" borderId="61" xfId="0" applyFont="1" applyBorder="1" applyAlignment="1">
      <alignment horizontal="left" vertical="center" wrapText="1" indent="1"/>
    </xf>
    <xf numFmtId="0" fontId="16" fillId="3" borderId="3" xfId="0" applyFont="1" applyFill="1" applyBorder="1" applyAlignment="1">
      <alignment horizontal="center" vertical="center" wrapText="1"/>
    </xf>
    <xf numFmtId="38" fontId="21" fillId="3" borderId="6" xfId="0" applyNumberFormat="1" applyFont="1" applyFill="1" applyBorder="1" applyAlignment="1">
      <alignment horizontal="right"/>
    </xf>
    <xf numFmtId="38" fontId="20" fillId="3" borderId="57" xfId="0" applyNumberFormat="1" applyFont="1" applyFill="1" applyBorder="1" applyAlignment="1">
      <alignment horizontal="right"/>
    </xf>
    <xf numFmtId="0" fontId="8" fillId="0" borderId="0" xfId="0" applyFont="1" applyAlignment="1">
      <alignment vertical="center"/>
    </xf>
    <xf numFmtId="0" fontId="0" fillId="3" borderId="0" xfId="0" applyFill="1"/>
    <xf numFmtId="0" fontId="17" fillId="111" borderId="0" xfId="0" applyFont="1" applyFill="1" applyAlignment="1">
      <alignment horizontal="left" vertical="center" indent="1"/>
    </xf>
    <xf numFmtId="0" fontId="17" fillId="111" borderId="0" xfId="0" applyFont="1" applyFill="1" applyAlignment="1">
      <alignment horizontal="left" vertical="center" wrapText="1" indent="1"/>
    </xf>
    <xf numFmtId="38" fontId="17" fillId="111" borderId="0" xfId="0" applyNumberFormat="1" applyFont="1" applyFill="1" applyAlignment="1">
      <alignment horizontal="right"/>
    </xf>
    <xf numFmtId="0" fontId="16" fillId="0" borderId="62" xfId="0" applyFont="1" applyBorder="1" applyAlignment="1">
      <alignment horizontal="left" vertical="center" wrapText="1" indent="1"/>
    </xf>
    <xf numFmtId="38" fontId="16" fillId="6" borderId="55" xfId="0" applyNumberFormat="1" applyFont="1" applyFill="1" applyBorder="1" applyAlignment="1">
      <alignment horizontal="left" vertical="center" wrapText="1" indent="1"/>
    </xf>
    <xf numFmtId="38" fontId="17" fillId="110" borderId="7" xfId="0" applyNumberFormat="1" applyFont="1" applyFill="1" applyBorder="1" applyAlignment="1">
      <alignment horizontal="right"/>
    </xf>
    <xf numFmtId="49" fontId="17" fillId="2" borderId="63" xfId="0" applyNumberFormat="1" applyFont="1" applyFill="1" applyBorder="1" applyAlignment="1">
      <alignment horizontal="center" vertical="center"/>
    </xf>
    <xf numFmtId="49" fontId="17" fillId="2" borderId="11" xfId="0" applyNumberFormat="1" applyFont="1" applyFill="1" applyBorder="1" applyAlignment="1">
      <alignment horizontal="center" vertical="center"/>
    </xf>
    <xf numFmtId="37" fontId="8" fillId="0" borderId="55" xfId="25572" applyNumberFormat="1" applyFont="1" applyBorder="1" applyAlignment="1">
      <alignment horizontal="center"/>
    </xf>
    <xf numFmtId="0" fontId="16" fillId="0" borderId="55" xfId="0" applyFont="1" applyBorder="1" applyAlignment="1">
      <alignment vertical="center"/>
    </xf>
    <xf numFmtId="38" fontId="16" fillId="0" borderId="55" xfId="0" applyNumberFormat="1" applyFont="1" applyBorder="1" applyAlignment="1">
      <alignment horizontal="right"/>
    </xf>
    <xf numFmtId="1" fontId="20" fillId="0" borderId="67" xfId="0" applyNumberFormat="1" applyFont="1" applyBorder="1" applyAlignment="1">
      <alignment horizontal="center" vertical="center"/>
    </xf>
    <xf numFmtId="1" fontId="20" fillId="0" borderId="67" xfId="0" applyNumberFormat="1" applyFont="1" applyBorder="1" applyAlignment="1">
      <alignment horizontal="left" vertical="center"/>
    </xf>
    <xf numFmtId="167" fontId="12" fillId="110" borderId="0" xfId="25583" applyNumberFormat="1" applyFont="1" applyFill="1"/>
    <xf numFmtId="38" fontId="20" fillId="3" borderId="64" xfId="0" applyNumberFormat="1" applyFont="1" applyFill="1" applyBorder="1" applyAlignment="1">
      <alignment horizontal="right"/>
    </xf>
    <xf numFmtId="40" fontId="20" fillId="0" borderId="1" xfId="0" applyNumberFormat="1" applyFont="1" applyBorder="1" applyAlignment="1">
      <alignment horizontal="right"/>
    </xf>
    <xf numFmtId="38" fontId="17" fillId="0" borderId="0" xfId="0" applyNumberFormat="1" applyFont="1" applyAlignment="1">
      <alignment horizontal="left"/>
    </xf>
    <xf numFmtId="38" fontId="24" fillId="115" borderId="0" xfId="0" applyNumberFormat="1" applyFont="1" applyFill="1" applyAlignment="1">
      <alignment horizontal="left"/>
    </xf>
    <xf numFmtId="49" fontId="17" fillId="115" borderId="0" xfId="0" applyNumberFormat="1" applyFont="1" applyFill="1" applyAlignment="1">
      <alignment horizontal="center" vertical="center"/>
    </xf>
    <xf numFmtId="37" fontId="184" fillId="0" borderId="55" xfId="25572" applyNumberFormat="1" applyFont="1" applyBorder="1" applyAlignment="1">
      <alignment horizontal="center"/>
    </xf>
    <xf numFmtId="167" fontId="185" fillId="0" borderId="55" xfId="25572" applyNumberFormat="1" applyFont="1" applyBorder="1" applyAlignment="1">
      <alignment horizontal="center"/>
    </xf>
    <xf numFmtId="38" fontId="16" fillId="0" borderId="10" xfId="0" applyNumberFormat="1" applyFont="1" applyBorder="1" applyAlignment="1">
      <alignment horizontal="left" vertical="center" wrapText="1" indent="1"/>
    </xf>
    <xf numFmtId="37" fontId="10" fillId="0" borderId="55" xfId="25572" applyNumberFormat="1" applyFont="1" applyBorder="1" applyAlignment="1">
      <alignment horizontal="center"/>
    </xf>
    <xf numFmtId="0" fontId="186" fillId="0" borderId="0" xfId="0" applyFont="1" applyAlignment="1">
      <alignment horizontal="left" vertical="center" wrapText="1" indent="1"/>
    </xf>
    <xf numFmtId="0" fontId="17" fillId="110" borderId="0" xfId="0" applyFont="1" applyFill="1" applyAlignment="1">
      <alignment horizontal="left" vertical="center" wrapText="1" indent="1"/>
    </xf>
    <xf numFmtId="38" fontId="17" fillId="112" borderId="7" xfId="0" applyNumberFormat="1" applyFont="1" applyFill="1" applyBorder="1" applyAlignment="1">
      <alignment horizontal="center"/>
    </xf>
    <xf numFmtId="38" fontId="188" fillId="0" borderId="0" xfId="0" applyNumberFormat="1" applyFont="1" applyAlignment="1">
      <alignment horizontal="right"/>
    </xf>
    <xf numFmtId="9" fontId="17" fillId="0" borderId="0" xfId="25616" applyFont="1" applyAlignment="1">
      <alignment horizontal="right"/>
    </xf>
    <xf numFmtId="38" fontId="17" fillId="0" borderId="9" xfId="0" applyNumberFormat="1" applyFont="1" applyBorder="1" applyAlignment="1">
      <alignment horizontal="center"/>
    </xf>
    <xf numFmtId="14" fontId="16" fillId="0" borderId="0" xfId="0" applyNumberFormat="1" applyFont="1" applyAlignment="1">
      <alignment horizontal="left" vertical="center" wrapText="1" indent="1"/>
    </xf>
    <xf numFmtId="49" fontId="17" fillId="2" borderId="67" xfId="0" applyNumberFormat="1" applyFont="1" applyFill="1" applyBorder="1" applyAlignment="1">
      <alignment horizontal="center" vertical="center"/>
    </xf>
    <xf numFmtId="38" fontId="16" fillId="6" borderId="67" xfId="0" applyNumberFormat="1" applyFont="1" applyFill="1" applyBorder="1" applyAlignment="1">
      <alignment horizontal="left" vertical="center" wrapText="1" indent="1"/>
    </xf>
    <xf numFmtId="38" fontId="21" fillId="0" borderId="67" xfId="0" applyNumberFormat="1" applyFont="1" applyBorder="1" applyAlignment="1">
      <alignment horizontal="right"/>
    </xf>
    <xf numFmtId="10" fontId="16" fillId="6" borderId="67" xfId="0" applyNumberFormat="1" applyFont="1" applyFill="1" applyBorder="1" applyAlignment="1">
      <alignment horizontal="right"/>
    </xf>
    <xf numFmtId="9" fontId="21" fillId="3" borderId="0" xfId="25616" applyFont="1" applyFill="1" applyBorder="1" applyAlignment="1">
      <alignment horizontal="right"/>
    </xf>
    <xf numFmtId="9" fontId="21" fillId="3" borderId="6" xfId="25616" applyFont="1" applyFill="1" applyBorder="1" applyAlignment="1">
      <alignment horizontal="right"/>
    </xf>
    <xf numFmtId="37" fontId="184" fillId="0" borderId="67" xfId="25572" applyNumberFormat="1" applyFont="1" applyBorder="1" applyAlignment="1">
      <alignment horizontal="center"/>
    </xf>
    <xf numFmtId="0" fontId="23" fillId="0" borderId="67" xfId="1" applyFont="1" applyBorder="1" applyAlignment="1">
      <alignment horizontal="left" vertical="center" wrapText="1" indent="1"/>
    </xf>
    <xf numFmtId="0" fontId="13" fillId="0" borderId="67" xfId="2" applyBorder="1" applyAlignment="1" applyProtection="1">
      <alignment horizontal="left" vertical="center" wrapText="1" indent="1"/>
    </xf>
    <xf numFmtId="14" fontId="23" fillId="0" borderId="67" xfId="1" applyNumberFormat="1" applyFont="1" applyBorder="1" applyAlignment="1">
      <alignment horizontal="left" vertical="center" wrapText="1" indent="1"/>
    </xf>
    <xf numFmtId="0" fontId="10" fillId="0" borderId="57" xfId="0" applyFont="1" applyBorder="1" applyAlignment="1">
      <alignment horizontal="left" vertical="center" wrapText="1" indent="1"/>
    </xf>
    <xf numFmtId="37" fontId="0" fillId="0" borderId="0" xfId="0" applyNumberFormat="1" applyAlignment="1">
      <alignment vertical="center"/>
    </xf>
    <xf numFmtId="0" fontId="191" fillId="0" borderId="0" xfId="0" applyFont="1" applyAlignment="1">
      <alignment horizontal="left" vertical="center" wrapText="1" indent="1"/>
    </xf>
    <xf numFmtId="0" fontId="16" fillId="0" borderId="67" xfId="25617" applyFont="1" applyBorder="1" applyAlignment="1">
      <alignment horizontal="left" vertical="center" wrapText="1" indent="1"/>
    </xf>
    <xf numFmtId="3" fontId="1" fillId="0" borderId="0" xfId="45917" applyNumberFormat="1"/>
    <xf numFmtId="3" fontId="0" fillId="0" borderId="0" xfId="0" applyNumberFormat="1"/>
    <xf numFmtId="0" fontId="17" fillId="0" borderId="5" xfId="0" applyFont="1" applyBorder="1" applyAlignment="1">
      <alignment vertical="center"/>
    </xf>
    <xf numFmtId="37" fontId="0" fillId="0" borderId="5" xfId="0" applyNumberFormat="1" applyBorder="1" applyAlignment="1">
      <alignment vertical="center"/>
    </xf>
    <xf numFmtId="0" fontId="17" fillId="0" borderId="79" xfId="0" applyFont="1" applyBorder="1" applyAlignment="1">
      <alignment horizontal="left" vertical="center" wrapText="1" indent="1"/>
    </xf>
    <xf numFmtId="0" fontId="8" fillId="0" borderId="80" xfId="0" applyFont="1" applyBorder="1" applyAlignment="1">
      <alignment horizontal="left" vertical="center" wrapText="1" indent="1"/>
    </xf>
    <xf numFmtId="0" fontId="16" fillId="0" borderId="80" xfId="0" applyFont="1" applyBorder="1" applyAlignment="1">
      <alignment horizontal="left" vertical="center" wrapText="1" indent="1"/>
    </xf>
    <xf numFmtId="38" fontId="17" fillId="0" borderId="77" xfId="0" applyNumberFormat="1" applyFont="1" applyBorder="1" applyAlignment="1">
      <alignment horizontal="right"/>
    </xf>
    <xf numFmtId="0" fontId="13" fillId="0" borderId="1" xfId="2" applyBorder="1" applyAlignment="1" applyProtection="1">
      <alignment horizontal="left" vertical="center" wrapText="1" indent="1"/>
    </xf>
    <xf numFmtId="0" fontId="17" fillId="110" borderId="3" xfId="0" applyFont="1" applyFill="1" applyBorder="1" applyAlignment="1">
      <alignment horizontal="left" vertical="center" wrapText="1" indent="1"/>
    </xf>
    <xf numFmtId="0" fontId="0" fillId="0" borderId="56" xfId="0" applyBorder="1" applyAlignment="1">
      <alignment horizontal="left" vertical="center" wrapText="1" indent="1"/>
    </xf>
    <xf numFmtId="0" fontId="0" fillId="0" borderId="57" xfId="0" applyBorder="1" applyAlignment="1">
      <alignment horizontal="left" vertical="center" wrapText="1" indent="1"/>
    </xf>
    <xf numFmtId="0" fontId="17" fillId="0" borderId="5" xfId="0" applyFont="1" applyBorder="1" applyAlignment="1">
      <alignment horizontal="center" vertical="center"/>
    </xf>
    <xf numFmtId="3" fontId="17" fillId="0" borderId="5" xfId="0" applyNumberFormat="1" applyFont="1" applyBorder="1" applyAlignment="1">
      <alignment horizontal="center" vertical="center"/>
    </xf>
    <xf numFmtId="3" fontId="16" fillId="0" borderId="5" xfId="0" applyNumberFormat="1" applyFont="1" applyBorder="1" applyAlignment="1">
      <alignment horizontal="center" vertical="center"/>
    </xf>
    <xf numFmtId="38" fontId="16" fillId="6" borderId="68" xfId="0" applyNumberFormat="1" applyFont="1" applyFill="1" applyBorder="1" applyAlignment="1">
      <alignment horizontal="center" vertical="center" wrapText="1"/>
    </xf>
    <xf numFmtId="38" fontId="16" fillId="6" borderId="56" xfId="0" applyNumberFormat="1" applyFont="1" applyFill="1" applyBorder="1" applyAlignment="1">
      <alignment horizontal="center" vertical="center" wrapText="1"/>
    </xf>
    <xf numFmtId="38" fontId="16" fillId="6" borderId="57" xfId="0" applyNumberFormat="1" applyFont="1" applyFill="1" applyBorder="1" applyAlignment="1">
      <alignment horizontal="center" vertical="center" wrapText="1"/>
    </xf>
    <xf numFmtId="38" fontId="16" fillId="6" borderId="13" xfId="0" applyNumberFormat="1" applyFont="1" applyFill="1" applyBorder="1" applyAlignment="1">
      <alignment horizontal="center"/>
    </xf>
    <xf numFmtId="38" fontId="16" fillId="6" borderId="2" xfId="0" applyNumberFormat="1" applyFont="1" applyFill="1" applyBorder="1" applyAlignment="1">
      <alignment horizontal="center"/>
    </xf>
    <xf numFmtId="43" fontId="16" fillId="6" borderId="3" xfId="25572" applyFont="1" applyFill="1" applyBorder="1" applyAlignment="1">
      <alignment horizontal="center"/>
    </xf>
    <xf numFmtId="43" fontId="16" fillId="6" borderId="4" xfId="25572" applyFont="1" applyFill="1" applyBorder="1" applyAlignment="1">
      <alignment horizontal="center"/>
    </xf>
    <xf numFmtId="43" fontId="16" fillId="6" borderId="7" xfId="25572" applyFont="1" applyFill="1" applyBorder="1" applyAlignment="1">
      <alignment horizontal="center"/>
    </xf>
    <xf numFmtId="38" fontId="16" fillId="6" borderId="0" xfId="0" applyNumberFormat="1" applyFont="1" applyFill="1" applyAlignment="1">
      <alignment horizontal="center"/>
    </xf>
    <xf numFmtId="43" fontId="16" fillId="6" borderId="68" xfId="25572" applyFont="1" applyFill="1" applyBorder="1" applyAlignment="1">
      <alignment horizontal="center" vertical="center" wrapText="1"/>
    </xf>
    <xf numFmtId="43" fontId="16" fillId="6" borderId="56" xfId="25572" applyFont="1" applyFill="1" applyBorder="1" applyAlignment="1">
      <alignment horizontal="center" vertical="center" wrapText="1"/>
    </xf>
    <xf numFmtId="43" fontId="16" fillId="6" borderId="57" xfId="25572" applyFont="1" applyFill="1" applyBorder="1" applyAlignment="1">
      <alignment horizontal="center" vertical="center" wrapText="1"/>
    </xf>
    <xf numFmtId="43" fontId="16" fillId="6" borderId="5" xfId="25572" applyFont="1" applyFill="1" applyBorder="1" applyAlignment="1">
      <alignment horizontal="center"/>
    </xf>
    <xf numFmtId="0" fontId="16" fillId="0" borderId="5" xfId="0" applyFont="1" applyBorder="1" applyAlignment="1">
      <alignment horizontal="center" vertical="center"/>
    </xf>
    <xf numFmtId="38" fontId="16" fillId="6" borderId="9" xfId="0" applyNumberFormat="1" applyFont="1" applyFill="1" applyBorder="1" applyAlignment="1">
      <alignment horizontal="center"/>
    </xf>
  </cellXfs>
  <cellStyles count="45918">
    <cellStyle name="_x0013_" xfId="7" xr:uid="{00000000-0005-0000-0000-000000000000}"/>
    <cellStyle name="_x0013_ 2" xfId="8" xr:uid="{00000000-0005-0000-0000-000001000000}"/>
    <cellStyle name="_x0013_ 2 2" xfId="9" xr:uid="{00000000-0005-0000-0000-000002000000}"/>
    <cellStyle name="_x0013_ 2 2 2" xfId="10" xr:uid="{00000000-0005-0000-0000-000003000000}"/>
    <cellStyle name="_x0013_ 2 3" xfId="11" xr:uid="{00000000-0005-0000-0000-000004000000}"/>
    <cellStyle name="_x0013_ 2 3 2" xfId="12" xr:uid="{00000000-0005-0000-0000-000005000000}"/>
    <cellStyle name="_x0013_ 2 4" xfId="13" xr:uid="{00000000-0005-0000-0000-000006000000}"/>
    <cellStyle name="_x0013_ 3" xfId="14" xr:uid="{00000000-0005-0000-0000-000007000000}"/>
    <cellStyle name="_x0013_ 3 2" xfId="15" xr:uid="{00000000-0005-0000-0000-000008000000}"/>
    <cellStyle name="_x0013_ 3 2 2" xfId="16" xr:uid="{00000000-0005-0000-0000-000009000000}"/>
    <cellStyle name="_x0013_ 3 3" xfId="17" xr:uid="{00000000-0005-0000-0000-00000A000000}"/>
    <cellStyle name="_x0013_ 4" xfId="18" xr:uid="{00000000-0005-0000-0000-00000B000000}"/>
    <cellStyle name="_x0013_ 4 2" xfId="19" xr:uid="{00000000-0005-0000-0000-00000C000000}"/>
    <cellStyle name="_x0013_ 5" xfId="20" xr:uid="{00000000-0005-0000-0000-00000D000000}"/>
    <cellStyle name="_x0013_ 5 2" xfId="21" xr:uid="{00000000-0005-0000-0000-00000E000000}"/>
    <cellStyle name="_x0013_ 6" xfId="22" xr:uid="{00000000-0005-0000-0000-00000F000000}"/>
    <cellStyle name="$/RMB" xfId="23" xr:uid="{00000000-0005-0000-0000-000010000000}"/>
    <cellStyle name="$/RMB 0.00" xfId="24" xr:uid="{00000000-0005-0000-0000-000011000000}"/>
    <cellStyle name="$/RMB 0.0000" xfId="25" xr:uid="{00000000-0005-0000-0000-000012000000}"/>
    <cellStyle name="$0.00" xfId="26" xr:uid="{00000000-0005-0000-0000-000013000000}"/>
    <cellStyle name="$0.00 2" xfId="27" xr:uid="{00000000-0005-0000-0000-000014000000}"/>
    <cellStyle name="$HK" xfId="28" xr:uid="{00000000-0005-0000-0000-000015000000}"/>
    <cellStyle name="$HK 0.000" xfId="29" xr:uid="{00000000-0005-0000-0000-000016000000}"/>
    <cellStyle name="*MB Hardwired" xfId="30" xr:uid="{00000000-0005-0000-0000-000017000000}"/>
    <cellStyle name="*MB Input Table Calc" xfId="31" xr:uid="{00000000-0005-0000-0000-000018000000}"/>
    <cellStyle name="*MB Normal" xfId="32" xr:uid="{00000000-0005-0000-0000-000019000000}"/>
    <cellStyle name="*MB Normal 2" xfId="33" xr:uid="{00000000-0005-0000-0000-00001A000000}"/>
    <cellStyle name="*MB Placeholder" xfId="34" xr:uid="{00000000-0005-0000-0000-00001B000000}"/>
    <cellStyle name="?? [0]_VERA" xfId="35" xr:uid="{00000000-0005-0000-0000-00001C000000}"/>
    <cellStyle name="?????_VERA" xfId="36" xr:uid="{00000000-0005-0000-0000-00001D000000}"/>
    <cellStyle name="??_VERA" xfId="37" xr:uid="{00000000-0005-0000-0000-00001E000000}"/>
    <cellStyle name="_x0013__12 Rolling Months" xfId="38" xr:uid="{00000000-0005-0000-0000-00001F000000}"/>
    <cellStyle name="_x0013__12 Rolling Months 2" xfId="39" xr:uid="{00000000-0005-0000-0000-000020000000}"/>
    <cellStyle name="_x0013__12 Rolling Months 2 2" xfId="40" xr:uid="{00000000-0005-0000-0000-000021000000}"/>
    <cellStyle name="_x0013__12 Rolling Months 3" xfId="41" xr:uid="{00000000-0005-0000-0000-000022000000}"/>
    <cellStyle name="_2008_II__DR_RFP_COSTS" xfId="42" xr:uid="{00000000-0005-0000-0000-000023000000}"/>
    <cellStyle name="_2008_II__DR_RFP_COSTS 2" xfId="43" xr:uid="{00000000-0005-0000-0000-000024000000}"/>
    <cellStyle name="_x0013__2011 Actual" xfId="44" xr:uid="{00000000-0005-0000-0000-000025000000}"/>
    <cellStyle name="_x0013__2011 Actual 2" xfId="45" xr:uid="{00000000-0005-0000-0000-000026000000}"/>
    <cellStyle name="_x0013__2011 Actual 2 2" xfId="46" xr:uid="{00000000-0005-0000-0000-000027000000}"/>
    <cellStyle name="_x0013__2011 Actual 3" xfId="47" xr:uid="{00000000-0005-0000-0000-000028000000}"/>
    <cellStyle name="_x0013__2011 Data" xfId="48" xr:uid="{00000000-0005-0000-0000-000029000000}"/>
    <cellStyle name="_x0013__2011 Data 2" xfId="49" xr:uid="{00000000-0005-0000-0000-00002A000000}"/>
    <cellStyle name="_x0013__2011 Data 2 2" xfId="50" xr:uid="{00000000-0005-0000-0000-00002B000000}"/>
    <cellStyle name="_x0013__2011 Data 2 2 2" xfId="51" xr:uid="{00000000-0005-0000-0000-00002C000000}"/>
    <cellStyle name="_x0013__2011 Data 2 3" xfId="52" xr:uid="{00000000-0005-0000-0000-00002D000000}"/>
    <cellStyle name="_x0013__2011 Data 3" xfId="53" xr:uid="{00000000-0005-0000-0000-00002E000000}"/>
    <cellStyle name="_x0013__2011 Data_1" xfId="54" xr:uid="{00000000-0005-0000-0000-00002F000000}"/>
    <cellStyle name="_x0013__2011 Data_1 2" xfId="55" xr:uid="{00000000-0005-0000-0000-000030000000}"/>
    <cellStyle name="_x0013__2011 Data_1 2 2" xfId="56" xr:uid="{00000000-0005-0000-0000-000031000000}"/>
    <cellStyle name="_x0013__2011 Data_1 3" xfId="57" xr:uid="{00000000-0005-0000-0000-000032000000}"/>
    <cellStyle name="_x0013__2011 Data_1_2012 Data" xfId="58" xr:uid="{00000000-0005-0000-0000-000033000000}"/>
    <cellStyle name="_x0013__2011 Data_1_2012 Data 2" xfId="59" xr:uid="{00000000-0005-0000-0000-000034000000}"/>
    <cellStyle name="_x0013__2011 Data_1_2012 Data 2 2" xfId="60" xr:uid="{00000000-0005-0000-0000-000035000000}"/>
    <cellStyle name="_x0013__2011 Data_1_2012 Data 3" xfId="61" xr:uid="{00000000-0005-0000-0000-000036000000}"/>
    <cellStyle name="_x0013__2011 Data_1_JG view" xfId="62" xr:uid="{00000000-0005-0000-0000-000037000000}"/>
    <cellStyle name="_x0013__2011 Data_1_JG view 2" xfId="63" xr:uid="{00000000-0005-0000-0000-000038000000}"/>
    <cellStyle name="_x0013__2011 Data_12 Rolling Months" xfId="64" xr:uid="{00000000-0005-0000-0000-000039000000}"/>
    <cellStyle name="_x0013__2011 Data_12 Rolling Months 2" xfId="65" xr:uid="{00000000-0005-0000-0000-00003A000000}"/>
    <cellStyle name="_x0013__2011 Data_12 Rolling Months 2 2" xfId="66" xr:uid="{00000000-0005-0000-0000-00003B000000}"/>
    <cellStyle name="_x0013__2011 Data_12 Rolling Months 3" xfId="67" xr:uid="{00000000-0005-0000-0000-00003C000000}"/>
    <cellStyle name="_x0013__2011 Data_2011 Actual" xfId="68" xr:uid="{00000000-0005-0000-0000-00003D000000}"/>
    <cellStyle name="_x0013__2011 Data_2011 Actual 2" xfId="69" xr:uid="{00000000-0005-0000-0000-00003E000000}"/>
    <cellStyle name="_x0013__2011 Data_2012 Actual" xfId="70" xr:uid="{00000000-0005-0000-0000-00003F000000}"/>
    <cellStyle name="_x0013__2011 Data_2012 Actual 2" xfId="71" xr:uid="{00000000-0005-0000-0000-000040000000}"/>
    <cellStyle name="_x0013__2011 Data_2012 Forecast" xfId="72" xr:uid="{00000000-0005-0000-0000-000041000000}"/>
    <cellStyle name="_x0013__2011 Data_2012 Forecast 2" xfId="73" xr:uid="{00000000-0005-0000-0000-000042000000}"/>
    <cellStyle name="_x0013__2011 Data_Forecast Vs Actual Template" xfId="74" xr:uid="{00000000-0005-0000-0000-000043000000}"/>
    <cellStyle name="_x0013__2011 Data_Forecast Vs Actual Template 2" xfId="75" xr:uid="{00000000-0005-0000-0000-000044000000}"/>
    <cellStyle name="_2011 ERRA Forecast v394 092110 test" xfId="76" xr:uid="{00000000-0005-0000-0000-000045000000}"/>
    <cellStyle name="_2011 ERRA Forecast v394 092110 test 2" xfId="77" xr:uid="{00000000-0005-0000-0000-000046000000}"/>
    <cellStyle name="_x0013__2012 Actual" xfId="78" xr:uid="{00000000-0005-0000-0000-000047000000}"/>
    <cellStyle name="_x0013__2012 Actual 2" xfId="79" xr:uid="{00000000-0005-0000-0000-000048000000}"/>
    <cellStyle name="_x0013__2012 Actual 2 2" xfId="80" xr:uid="{00000000-0005-0000-0000-000049000000}"/>
    <cellStyle name="_x0013__2012 Actual 3" xfId="81" xr:uid="{00000000-0005-0000-0000-00004A000000}"/>
    <cellStyle name="_x0013__2012 Data" xfId="82" xr:uid="{00000000-0005-0000-0000-00004B000000}"/>
    <cellStyle name="_x0013__2012 Data 2" xfId="83" xr:uid="{00000000-0005-0000-0000-00004C000000}"/>
    <cellStyle name="_x0013__Aqu forecast" xfId="84" xr:uid="{00000000-0005-0000-0000-00004D000000}"/>
    <cellStyle name="_x0013__Aqu forecast 2" xfId="85" xr:uid="{00000000-0005-0000-0000-00004E000000}"/>
    <cellStyle name="_x0013__Aqu forecast 2 2" xfId="86" xr:uid="{00000000-0005-0000-0000-00004F000000}"/>
    <cellStyle name="_x0013__Aqu forecast 3" xfId="87" xr:uid="{00000000-0005-0000-0000-000050000000}"/>
    <cellStyle name="_Book15" xfId="88" xr:uid="{00000000-0005-0000-0000-000051000000}"/>
    <cellStyle name="_Book15 2" xfId="89" xr:uid="{00000000-0005-0000-0000-000052000000}"/>
    <cellStyle name="_Book2" xfId="90" xr:uid="{00000000-0005-0000-0000-000053000000}"/>
    <cellStyle name="_Book2 2" xfId="91" xr:uid="{00000000-0005-0000-0000-000054000000}"/>
    <cellStyle name="_Book6" xfId="92" xr:uid="{00000000-0005-0000-0000-000055000000}"/>
    <cellStyle name="_Book6 2" xfId="93" xr:uid="{00000000-0005-0000-0000-000056000000}"/>
    <cellStyle name="_Book6_Calc Greek Diffs" xfId="94" xr:uid="{00000000-0005-0000-0000-000057000000}"/>
    <cellStyle name="_Book6_Calc Greek Diffs 2" xfId="95" xr:uid="{00000000-0005-0000-0000-000058000000}"/>
    <cellStyle name="_Book6_Calc Greek Diffs_Forward AssumptionsPlusWorksheets" xfId="96" xr:uid="{00000000-0005-0000-0000-000059000000}"/>
    <cellStyle name="_Book6_Calc Greek Diffs_PV GDC - Actual" xfId="97" xr:uid="{00000000-0005-0000-0000-00005A000000}"/>
    <cellStyle name="_Book6_Calc Greek Diffs_PV GDC - Actual 2" xfId="98" xr:uid="{00000000-0005-0000-0000-00005B000000}"/>
    <cellStyle name="_Book6_Calc Greek Diffs_PV GDC - Actual_Forward AssumptionsPlusWorksheets" xfId="99" xr:uid="{00000000-0005-0000-0000-00005C000000}"/>
    <cellStyle name="_Book6_Calc Spread Opt" xfId="100" xr:uid="{00000000-0005-0000-0000-00005D000000}"/>
    <cellStyle name="_Book6_Calc Spread Opt 2" xfId="101" xr:uid="{00000000-0005-0000-0000-00005E000000}"/>
    <cellStyle name="_Book6_Calc Spread Opt_Forward AssumptionsPlusWorksheets" xfId="102" xr:uid="{00000000-0005-0000-0000-00005F000000}"/>
    <cellStyle name="_Book6_Counterparties" xfId="103" xr:uid="{00000000-0005-0000-0000-000060000000}"/>
    <cellStyle name="_Book6_Counterparties 2" xfId="104" xr:uid="{00000000-0005-0000-0000-000061000000}"/>
    <cellStyle name="_Book6_Forward AssumptionsPlusWorksheets" xfId="105" xr:uid="{00000000-0005-0000-0000-000062000000}"/>
    <cellStyle name="_Book6_Gas Input Screen" xfId="106" xr:uid="{00000000-0005-0000-0000-000063000000}"/>
    <cellStyle name="_Book6_Gas Input Screen 2" xfId="107" xr:uid="{00000000-0005-0000-0000-000064000000}"/>
    <cellStyle name="_Book6_Gas Input Screen_Forward AssumptionsPlusWorksheets" xfId="108" xr:uid="{00000000-0005-0000-0000-000065000000}"/>
    <cellStyle name="_Book6_Greek Daily Changes" xfId="109" xr:uid="{00000000-0005-0000-0000-000066000000}"/>
    <cellStyle name="_Book6_Greek Daily Changes 2" xfId="110" xr:uid="{00000000-0005-0000-0000-000067000000}"/>
    <cellStyle name="_Book6_Greek Daily Changes_Forward AssumptionsPlusWorksheets" xfId="111" xr:uid="{00000000-0005-0000-0000-000068000000}"/>
    <cellStyle name="_Book6_PnL Summary" xfId="112" xr:uid="{00000000-0005-0000-0000-000069000000}"/>
    <cellStyle name="_Book6_PnL Summary 2" xfId="113" xr:uid="{00000000-0005-0000-0000-00006A000000}"/>
    <cellStyle name="_Book6_PV GDC - Actual" xfId="114" xr:uid="{00000000-0005-0000-0000-00006B000000}"/>
    <cellStyle name="_Book6_PV GDC - Actual 2" xfId="115" xr:uid="{00000000-0005-0000-0000-00006C000000}"/>
    <cellStyle name="_Book6_PV GDC - Actual_Forward AssumptionsPlusWorksheets" xfId="116" xr:uid="{00000000-0005-0000-0000-00006D000000}"/>
    <cellStyle name="_Book6_Rho Table" xfId="117" xr:uid="{00000000-0005-0000-0000-00006E000000}"/>
    <cellStyle name="_Book6_Rho Table 2" xfId="118" xr:uid="{00000000-0005-0000-0000-00006F000000}"/>
    <cellStyle name="_Book6_Rho Table_Forward AssumptionsPlusWorksheets" xfId="119" xr:uid="{00000000-0005-0000-0000-000070000000}"/>
    <cellStyle name="_Book6_Sheet1" xfId="120" xr:uid="{00000000-0005-0000-0000-000071000000}"/>
    <cellStyle name="_Book6_Sheet1 2" xfId="121" xr:uid="{00000000-0005-0000-0000-000072000000}"/>
    <cellStyle name="_Book63" xfId="122" xr:uid="{00000000-0005-0000-0000-000073000000}"/>
    <cellStyle name="_Book63 2" xfId="123" xr:uid="{00000000-0005-0000-0000-000074000000}"/>
    <cellStyle name="_Book63_Calc Greek Diffs" xfId="124" xr:uid="{00000000-0005-0000-0000-000075000000}"/>
    <cellStyle name="_Book63_Calc Greek Diffs 2" xfId="125" xr:uid="{00000000-0005-0000-0000-000076000000}"/>
    <cellStyle name="_Book63_Calc Greek Diffs_Forward AssumptionsPlusWorksheets" xfId="126" xr:uid="{00000000-0005-0000-0000-000077000000}"/>
    <cellStyle name="_Book63_Calc Greek Diffs_PV GDC - Actual" xfId="127" xr:uid="{00000000-0005-0000-0000-000078000000}"/>
    <cellStyle name="_Book63_Calc Greek Diffs_PV GDC - Actual 2" xfId="128" xr:uid="{00000000-0005-0000-0000-000079000000}"/>
    <cellStyle name="_Book63_Calc Greek Diffs_PV GDC - Actual_Forward AssumptionsPlusWorksheets" xfId="129" xr:uid="{00000000-0005-0000-0000-00007A000000}"/>
    <cellStyle name="_Book63_Calc Spread Opt" xfId="130" xr:uid="{00000000-0005-0000-0000-00007B000000}"/>
    <cellStyle name="_Book63_Calc Spread Opt 2" xfId="131" xr:uid="{00000000-0005-0000-0000-00007C000000}"/>
    <cellStyle name="_Book63_Calc Spread Opt_Forward AssumptionsPlusWorksheets" xfId="132" xr:uid="{00000000-0005-0000-0000-00007D000000}"/>
    <cellStyle name="_Book63_Counterparties" xfId="133" xr:uid="{00000000-0005-0000-0000-00007E000000}"/>
    <cellStyle name="_Book63_Counterparties 2" xfId="134" xr:uid="{00000000-0005-0000-0000-00007F000000}"/>
    <cellStyle name="_Book63_Forward AssumptionsPlusWorksheets" xfId="135" xr:uid="{00000000-0005-0000-0000-000080000000}"/>
    <cellStyle name="_Book63_Gas Input Screen" xfId="136" xr:uid="{00000000-0005-0000-0000-000081000000}"/>
    <cellStyle name="_Book63_Gas Input Screen 2" xfId="137" xr:uid="{00000000-0005-0000-0000-000082000000}"/>
    <cellStyle name="_Book63_Gas Input Screen_Forward AssumptionsPlusWorksheets" xfId="138" xr:uid="{00000000-0005-0000-0000-000083000000}"/>
    <cellStyle name="_Book63_Greek Daily Changes" xfId="139" xr:uid="{00000000-0005-0000-0000-000084000000}"/>
    <cellStyle name="_Book63_Greek Daily Changes 2" xfId="140" xr:uid="{00000000-0005-0000-0000-000085000000}"/>
    <cellStyle name="_Book63_Greek Daily Changes_Forward AssumptionsPlusWorksheets" xfId="141" xr:uid="{00000000-0005-0000-0000-000086000000}"/>
    <cellStyle name="_Book63_PnL Summary" xfId="142" xr:uid="{00000000-0005-0000-0000-000087000000}"/>
    <cellStyle name="_Book63_PnL Summary 2" xfId="143" xr:uid="{00000000-0005-0000-0000-000088000000}"/>
    <cellStyle name="_Book63_PV GDC - Actual" xfId="144" xr:uid="{00000000-0005-0000-0000-000089000000}"/>
    <cellStyle name="_Book63_PV GDC - Actual 2" xfId="145" xr:uid="{00000000-0005-0000-0000-00008A000000}"/>
    <cellStyle name="_Book63_PV GDC - Actual_Forward AssumptionsPlusWorksheets" xfId="146" xr:uid="{00000000-0005-0000-0000-00008B000000}"/>
    <cellStyle name="_Book63_Rho Table" xfId="147" xr:uid="{00000000-0005-0000-0000-00008C000000}"/>
    <cellStyle name="_Book63_Rho Table 2" xfId="148" xr:uid="{00000000-0005-0000-0000-00008D000000}"/>
    <cellStyle name="_Book63_Rho Table_Forward AssumptionsPlusWorksheets" xfId="149" xr:uid="{00000000-0005-0000-0000-00008E000000}"/>
    <cellStyle name="_Book63_Sheet1" xfId="150" xr:uid="{00000000-0005-0000-0000-00008F000000}"/>
    <cellStyle name="_Book63_Sheet1 2" xfId="151" xr:uid="{00000000-0005-0000-0000-000090000000}"/>
    <cellStyle name="_CalPeak Model 5.24.06 - Final Equity Case v1" xfId="152" xr:uid="{00000000-0005-0000-0000-000091000000}"/>
    <cellStyle name="_CalPeak Pro Forma v33" xfId="153" xr:uid="{00000000-0005-0000-0000-000092000000}"/>
    <cellStyle name="_CCR" xfId="154" xr:uid="{00000000-0005-0000-0000-000093000000}"/>
    <cellStyle name="_CCR 2" xfId="155" xr:uid="{00000000-0005-0000-0000-000094000000}"/>
    <cellStyle name="_CFD 200601 RECON" xfId="156" xr:uid="{00000000-0005-0000-0000-000095000000}"/>
    <cellStyle name="_CFD 200601 RECON 2" xfId="157" xr:uid="{00000000-0005-0000-0000-000096000000}"/>
    <cellStyle name="_CFD 200601 RECON_Calc Greek Diffs" xfId="158" xr:uid="{00000000-0005-0000-0000-000097000000}"/>
    <cellStyle name="_CFD 200601 RECON_Calc Greek Diffs 2" xfId="159" xr:uid="{00000000-0005-0000-0000-000098000000}"/>
    <cellStyle name="_CFD 200601 RECON_Calc Greek Diffs_Forward AssumptionsPlusWorksheets" xfId="160" xr:uid="{00000000-0005-0000-0000-000099000000}"/>
    <cellStyle name="_CFD 200601 RECON_Calc Greek Diffs_PV GDC - Actual" xfId="161" xr:uid="{00000000-0005-0000-0000-00009A000000}"/>
    <cellStyle name="_CFD 200601 RECON_Calc Greek Diffs_PV GDC - Actual 2" xfId="162" xr:uid="{00000000-0005-0000-0000-00009B000000}"/>
    <cellStyle name="_CFD 200601 RECON_Calc Greek Diffs_PV GDC - Actual_Forward AssumptionsPlusWorksheets" xfId="163" xr:uid="{00000000-0005-0000-0000-00009C000000}"/>
    <cellStyle name="_CFD 200601 RECON_Calc Spread Opt" xfId="164" xr:uid="{00000000-0005-0000-0000-00009D000000}"/>
    <cellStyle name="_CFD 200601 RECON_Calc Spread Opt 2" xfId="165" xr:uid="{00000000-0005-0000-0000-00009E000000}"/>
    <cellStyle name="_CFD 200601 RECON_Calc Spread Opt_Forward AssumptionsPlusWorksheets" xfId="166" xr:uid="{00000000-0005-0000-0000-00009F000000}"/>
    <cellStyle name="_CFD 200601 RECON_Counterparties" xfId="167" xr:uid="{00000000-0005-0000-0000-0000A0000000}"/>
    <cellStyle name="_CFD 200601 RECON_Counterparties 2" xfId="168" xr:uid="{00000000-0005-0000-0000-0000A1000000}"/>
    <cellStyle name="_CFD 200601 RECON_Forward AssumptionsPlusWorksheets" xfId="169" xr:uid="{00000000-0005-0000-0000-0000A2000000}"/>
    <cellStyle name="_CFD 200601 RECON_Gas Input Screen" xfId="170" xr:uid="{00000000-0005-0000-0000-0000A3000000}"/>
    <cellStyle name="_CFD 200601 RECON_Gas Input Screen 2" xfId="171" xr:uid="{00000000-0005-0000-0000-0000A4000000}"/>
    <cellStyle name="_CFD 200601 RECON_Gas Input Screen_Forward AssumptionsPlusWorksheets" xfId="172" xr:uid="{00000000-0005-0000-0000-0000A5000000}"/>
    <cellStyle name="_CFD 200601 RECON_Greek Daily Changes" xfId="173" xr:uid="{00000000-0005-0000-0000-0000A6000000}"/>
    <cellStyle name="_CFD 200601 RECON_Greek Daily Changes 2" xfId="174" xr:uid="{00000000-0005-0000-0000-0000A7000000}"/>
    <cellStyle name="_CFD 200601 RECON_Greek Daily Changes_Forward AssumptionsPlusWorksheets" xfId="175" xr:uid="{00000000-0005-0000-0000-0000A8000000}"/>
    <cellStyle name="_CFD 200601 RECON_PnL Summary" xfId="176" xr:uid="{00000000-0005-0000-0000-0000A9000000}"/>
    <cellStyle name="_CFD 200601 RECON_PnL Summary 2" xfId="177" xr:uid="{00000000-0005-0000-0000-0000AA000000}"/>
    <cellStyle name="_CFD 200601 RECON_PV GDC - Actual" xfId="178" xr:uid="{00000000-0005-0000-0000-0000AB000000}"/>
    <cellStyle name="_CFD 200601 RECON_PV GDC - Actual 2" xfId="179" xr:uid="{00000000-0005-0000-0000-0000AC000000}"/>
    <cellStyle name="_CFD 200601 RECON_PV GDC - Actual_Forward AssumptionsPlusWorksheets" xfId="180" xr:uid="{00000000-0005-0000-0000-0000AD000000}"/>
    <cellStyle name="_CFD 200601 RECON_Rho Table" xfId="181" xr:uid="{00000000-0005-0000-0000-0000AE000000}"/>
    <cellStyle name="_CFD 200601 RECON_Rho Table 2" xfId="182" xr:uid="{00000000-0005-0000-0000-0000AF000000}"/>
    <cellStyle name="_CFD 200601 RECON_Rho Table_Forward AssumptionsPlusWorksheets" xfId="183" xr:uid="{00000000-0005-0000-0000-0000B0000000}"/>
    <cellStyle name="_CFD 200601 RECON_Sheet1" xfId="184" xr:uid="{00000000-0005-0000-0000-0000B1000000}"/>
    <cellStyle name="_CFD 200601 RECON_Sheet1 2" xfId="185" xr:uid="{00000000-0005-0000-0000-0000B2000000}"/>
    <cellStyle name="_CROSS CHECKS" xfId="186" xr:uid="{00000000-0005-0000-0000-0000B3000000}"/>
    <cellStyle name="_CROSS CHECKS 2" xfId="187" xr:uid="{00000000-0005-0000-0000-0000B4000000}"/>
    <cellStyle name="_DATA" xfId="188" xr:uid="{00000000-0005-0000-0000-0000B5000000}"/>
    <cellStyle name="_DWR cash frcst_PM14_2010-ERRA-MWh_4-14-09gas_ver20b" xfId="189" xr:uid="{00000000-0005-0000-0000-0000B6000000}"/>
    <cellStyle name="_DWR cash frcst_PM14_2010-ERRA-MWh_4-14-09gas_ver20b 2" xfId="190" xr:uid="{00000000-0005-0000-0000-0000B7000000}"/>
    <cellStyle name="_DWR cash frcst_PM15_2010ERRA_9-17-09gas_ver22d" xfId="191" xr:uid="{00000000-0005-0000-0000-0000B8000000}"/>
    <cellStyle name="_DWR cash frcst_PM15_2010ERRA_9-17-09gas_ver22d 2" xfId="192" xr:uid="{00000000-0005-0000-0000-0000B9000000}"/>
    <cellStyle name="_x0013__Forecast Vs Actual Template" xfId="193" xr:uid="{00000000-0005-0000-0000-0000BA000000}"/>
    <cellStyle name="_x0013__Forecast Vs Actual Template 2" xfId="194" xr:uid="{00000000-0005-0000-0000-0000BB000000}"/>
    <cellStyle name="_Fossil" xfId="195" xr:uid="{00000000-0005-0000-0000-0000BC000000}"/>
    <cellStyle name="_Fossil 2" xfId="196" xr:uid="{00000000-0005-0000-0000-0000BD000000}"/>
    <cellStyle name="_Fossil Costs" xfId="197" xr:uid="{00000000-0005-0000-0000-0000BE000000}"/>
    <cellStyle name="_Fossil Costs 2" xfId="198" xr:uid="{00000000-0005-0000-0000-0000BF000000}"/>
    <cellStyle name="_Gas Position" xfId="199" xr:uid="{00000000-0005-0000-0000-0000C0000000}"/>
    <cellStyle name="_Gas Position 2" xfId="200" xr:uid="{00000000-0005-0000-0000-0000C1000000}"/>
    <cellStyle name="_x0013__Generation and Renewables 2010 2011 (Brad Format)" xfId="201" xr:uid="{00000000-0005-0000-0000-0000C2000000}"/>
    <cellStyle name="_x0013__Generation and Renewables 2010 2011 (Brad Format) 2" xfId="202" xr:uid="{00000000-0005-0000-0000-0000C3000000}"/>
    <cellStyle name="_x0013__Generation and Renewables 2010 2011 (Brad Format) 2 2" xfId="203" xr:uid="{00000000-0005-0000-0000-0000C4000000}"/>
    <cellStyle name="_x0013__Generation and Renewables 2010 2011 (Brad Format) 3" xfId="204" xr:uid="{00000000-0005-0000-0000-0000C5000000}"/>
    <cellStyle name="_x0013__Hydro Forecast 2011-2012 (2)" xfId="205" xr:uid="{00000000-0005-0000-0000-0000C6000000}"/>
    <cellStyle name="_x0013__Hydro Forecast 2011-2012 (2) 2" xfId="206" xr:uid="{00000000-0005-0000-0000-0000C7000000}"/>
    <cellStyle name="_x0013__Hydro Forecast 2011-2012 (2) 2 2" xfId="207" xr:uid="{00000000-0005-0000-0000-0000C8000000}"/>
    <cellStyle name="_x0013__Hydro Forecast 2011-2012 (2) 3" xfId="208" xr:uid="{00000000-0005-0000-0000-0000C9000000}"/>
    <cellStyle name="_June 2009 Misc" xfId="209" xr:uid="{00000000-0005-0000-0000-0000CA000000}"/>
    <cellStyle name="_June 2009 Misc 2" xfId="210" xr:uid="{00000000-0005-0000-0000-0000CB000000}"/>
    <cellStyle name="_x0013__MWD Forecast" xfId="211" xr:uid="{00000000-0005-0000-0000-0000CC000000}"/>
    <cellStyle name="_x0013__MWD Forecast 2" xfId="212" xr:uid="{00000000-0005-0000-0000-0000CD000000}"/>
    <cellStyle name="_x0013__MWD Forecast 2 2" xfId="213" xr:uid="{00000000-0005-0000-0000-0000CE000000}"/>
    <cellStyle name="_x0013__MWD Forecast 3" xfId="214" xr:uid="{00000000-0005-0000-0000-0000CF000000}"/>
    <cellStyle name="_x0013__MWD Forecast_2012 Data" xfId="215" xr:uid="{00000000-0005-0000-0000-0000D0000000}"/>
    <cellStyle name="_x0013__MWD Forecast_2012 Data 2" xfId="216" xr:uid="{00000000-0005-0000-0000-0000D1000000}"/>
    <cellStyle name="_x0013__MWD Forecast_2012 Data 2 2" xfId="217" xr:uid="{00000000-0005-0000-0000-0000D2000000}"/>
    <cellStyle name="_x0013__MWD Forecast_2012 Data 3" xfId="218" xr:uid="{00000000-0005-0000-0000-0000D3000000}"/>
    <cellStyle name="_x0013__MWD Forecast_JG view" xfId="219" xr:uid="{00000000-0005-0000-0000-0000D4000000}"/>
    <cellStyle name="_x0013__MWD Forecast_JG view 2" xfId="220" xr:uid="{00000000-0005-0000-0000-0000D5000000}"/>
    <cellStyle name="_x0013__new vs old data" xfId="221" xr:uid="{00000000-0005-0000-0000-0000D6000000}"/>
    <cellStyle name="_x0013__new vs old data 2" xfId="222" xr:uid="{00000000-0005-0000-0000-0000D7000000}"/>
    <cellStyle name="_x0013__new vs old data 2 2" xfId="223" xr:uid="{00000000-0005-0000-0000-0000D8000000}"/>
    <cellStyle name="_x0013__new vs old data 3" xfId="224" xr:uid="{00000000-0005-0000-0000-0000D9000000}"/>
    <cellStyle name="_Output.REC" xfId="225" xr:uid="{00000000-0005-0000-0000-0000DA000000}"/>
    <cellStyle name="_PGE_Compliance Report_August_2010 with data sheets" xfId="226" xr:uid="{00000000-0005-0000-0000-0000DB000000}"/>
    <cellStyle name="_PGE_Compliance Report_August_2010 with data sheets 2" xfId="227" xr:uid="{00000000-0005-0000-0000-0000DC000000}"/>
    <cellStyle name="_PGE_Compliance Report_August_2010_Draft 3" xfId="228" xr:uid="{00000000-0005-0000-0000-0000DD000000}"/>
    <cellStyle name="_PGE_Compliance Report_August_2010_Draft 3 2" xfId="229" xr:uid="{00000000-0005-0000-0000-0000DE000000}"/>
    <cellStyle name="_PGE_Compliance Report_August_2010_Draft 5" xfId="230" xr:uid="{00000000-0005-0000-0000-0000DF000000}"/>
    <cellStyle name="_PGE_Compliance Report_August_2010_Draft 5 2" xfId="231" xr:uid="{00000000-0005-0000-0000-0000E0000000}"/>
    <cellStyle name="_PGE_Compliance Report_August_2010_Draft 8" xfId="232" xr:uid="{00000000-0005-0000-0000-0000E1000000}"/>
    <cellStyle name="_PGE_Compliance Report_August_2010_Draft 8 2" xfId="233" xr:uid="{00000000-0005-0000-0000-0000E2000000}"/>
    <cellStyle name="_PGE_Compliance Report_August_2010_Final_Confidential M2LL" xfId="234" xr:uid="{00000000-0005-0000-0000-0000E3000000}"/>
    <cellStyle name="_PGE_Compliance Report_August_2010_Final_Confidential M2LL 2" xfId="235" xr:uid="{00000000-0005-0000-0000-0000E4000000}"/>
    <cellStyle name="_RDC Fwd Pricing" xfId="236" xr:uid="{00000000-0005-0000-0000-0000E5000000}"/>
    <cellStyle name="_RDC Fwd Pricing 2" xfId="237" xr:uid="{00000000-0005-0000-0000-0000E6000000}"/>
    <cellStyle name="_x0013__Regression Forecast Comparison" xfId="238" xr:uid="{00000000-0005-0000-0000-0000E7000000}"/>
    <cellStyle name="_x0013__Regression Forecast Comparison 2" xfId="239" xr:uid="{00000000-0005-0000-0000-0000E8000000}"/>
    <cellStyle name="_x0013__Regression Forecast Comparison 2 2" xfId="240" xr:uid="{00000000-0005-0000-0000-0000E9000000}"/>
    <cellStyle name="_x0013__Regression Forecast Comparison 3" xfId="241" xr:uid="{00000000-0005-0000-0000-0000EA000000}"/>
    <cellStyle name="_RPS Costs" xfId="242" xr:uid="{00000000-0005-0000-0000-0000EB000000}"/>
    <cellStyle name="_RPS Costs 2" xfId="243" xr:uid="{00000000-0005-0000-0000-0000EC000000}"/>
    <cellStyle name="_x0013__Ruiz OG Gen" xfId="244" xr:uid="{00000000-0005-0000-0000-0000ED000000}"/>
    <cellStyle name="_x0013__Ruiz OG Gen 2" xfId="245" xr:uid="{00000000-0005-0000-0000-0000EE000000}"/>
    <cellStyle name="_x0013__Ruiz OG Gen 2 2" xfId="246" xr:uid="{00000000-0005-0000-0000-0000EF000000}"/>
    <cellStyle name="_x0013__Ruiz OG Gen 3" xfId="247" xr:uid="{00000000-0005-0000-0000-0000F0000000}"/>
    <cellStyle name="_Sheet1" xfId="248" xr:uid="{00000000-0005-0000-0000-0000F1000000}"/>
    <cellStyle name="_Sheet1 2" xfId="249" xr:uid="{00000000-0005-0000-0000-0000F2000000}"/>
    <cellStyle name="_Sheet2" xfId="250" xr:uid="{00000000-0005-0000-0000-0000F3000000}"/>
    <cellStyle name="_Sheet2 2" xfId="251" xr:uid="{00000000-0005-0000-0000-0000F4000000}"/>
    <cellStyle name="_Sheet3" xfId="252" xr:uid="{00000000-0005-0000-0000-0000F5000000}"/>
    <cellStyle name="_Sheet3 2" xfId="253" xr:uid="{00000000-0005-0000-0000-0000F6000000}"/>
    <cellStyle name="_Sheet6" xfId="254" xr:uid="{00000000-0005-0000-0000-0000F7000000}"/>
    <cellStyle name="_Sheet6 2" xfId="255" xr:uid="{00000000-0005-0000-0000-0000F8000000}"/>
    <cellStyle name="_Tbl 2 2 EBal" xfId="256" xr:uid="{00000000-0005-0000-0000-0000F9000000}"/>
    <cellStyle name="_Tbl 2 2 EBal 2" xfId="257" xr:uid="{00000000-0005-0000-0000-0000FA000000}"/>
    <cellStyle name="_x0010_“+ˆÉ•?pý¤" xfId="258" xr:uid="{00000000-0005-0000-0000-0000FB000000}"/>
    <cellStyle name="_x0010_“+ˆÉ•?pý¤ 2" xfId="259" xr:uid="{00000000-0005-0000-0000-0000FC000000}"/>
    <cellStyle name="_x0010_“+ˆÉ•?pý¤ 2 2" xfId="260" xr:uid="{00000000-0005-0000-0000-0000FD000000}"/>
    <cellStyle name="_x0010_“+ˆÉ•?pý¤ 2 2 2" xfId="261" xr:uid="{00000000-0005-0000-0000-0000FE000000}"/>
    <cellStyle name="_x0010_“+ˆÉ•?pý¤ 2 2 3" xfId="262" xr:uid="{00000000-0005-0000-0000-0000FF000000}"/>
    <cellStyle name="_x0010_“+ˆÉ•?pý¤ 2 3" xfId="263" xr:uid="{00000000-0005-0000-0000-000000010000}"/>
    <cellStyle name="_x0010_“+ˆÉ•?pý¤ 2 3 2" xfId="264" xr:uid="{00000000-0005-0000-0000-000001010000}"/>
    <cellStyle name="_x0010_“+ˆÉ•?pý¤ 2 4" xfId="265" xr:uid="{00000000-0005-0000-0000-000002010000}"/>
    <cellStyle name="_x0010_“+ˆÉ•?pý¤ 2 5" xfId="266" xr:uid="{00000000-0005-0000-0000-000003010000}"/>
    <cellStyle name="_x0010_“+ˆÉ•?pý¤ 3" xfId="267" xr:uid="{00000000-0005-0000-0000-000004010000}"/>
    <cellStyle name="_x0010_“+ˆÉ•?pý¤ 3 2" xfId="268" xr:uid="{00000000-0005-0000-0000-000005010000}"/>
    <cellStyle name="_x0010_“+ˆÉ•?pý¤ 3 3" xfId="269" xr:uid="{00000000-0005-0000-0000-000006010000}"/>
    <cellStyle name="_x0010_“+ˆÉ•?pý¤ 4" xfId="270" xr:uid="{00000000-0005-0000-0000-000007010000}"/>
    <cellStyle name="_x0010_“+ˆÉ•?pý¤ 4 2" xfId="271" xr:uid="{00000000-0005-0000-0000-000008010000}"/>
    <cellStyle name="_x0010_“+ˆÉ•?pý¤ 5" xfId="272" xr:uid="{00000000-0005-0000-0000-000009010000}"/>
    <cellStyle name="_x0010_“+ˆÉ•?pý¤ 5 2" xfId="273" xr:uid="{00000000-0005-0000-0000-00000A010000}"/>
    <cellStyle name="_x0010_“+ˆÉ•?pý¤ 6" xfId="274" xr:uid="{00000000-0005-0000-0000-00000B010000}"/>
    <cellStyle name="⁤⸰〰〰䍟剃 嬀　崀" xfId="275" xr:uid="{00000000-0005-0000-0000-00000C010000}"/>
    <cellStyle name="⁤⸰〰〰䍟剃 嬀　崀 2" xfId="19632" xr:uid="{00000000-0005-0000-0000-00000D010000}"/>
    <cellStyle name="⁤⸰〰〰䍟剃 嬀　崀 2 2" xfId="31621" xr:uid="{547E5503-C947-430B-B722-C5A25FA0F269}"/>
    <cellStyle name="⁤⸰〰〰䍟剃 嬀　崀 3" xfId="25620" xr:uid="{2850F7C2-41A4-44A6-A025-11929FA2AC29}"/>
    <cellStyle name="⁤⸰〰〰䍟剃 嬀　崀_EBT" xfId="37561" xr:uid="{BC011F06-C6C3-4265-9A7C-0AE504723C46}"/>
    <cellStyle name="0" xfId="276" xr:uid="{00000000-0005-0000-0000-00000E010000}"/>
    <cellStyle name="0 2" xfId="277" xr:uid="{00000000-0005-0000-0000-00000F010000}"/>
    <cellStyle name="0.00" xfId="278" xr:uid="{00000000-0005-0000-0000-000010010000}"/>
    <cellStyle name="0.00 2" xfId="279" xr:uid="{00000000-0005-0000-0000-000011010000}"/>
    <cellStyle name="1" xfId="280" xr:uid="{00000000-0005-0000-0000-000012010000}"/>
    <cellStyle name="1 2" xfId="25621" xr:uid="{CAD5A030-A30D-46F1-A35F-9473A85C62CB}"/>
    <cellStyle name="1_EBT" xfId="37562" xr:uid="{E331FC50-72B5-4F91-9457-C4509A3105F2}"/>
    <cellStyle name="1_EBT_1" xfId="45915" xr:uid="{D32F992C-50C3-4D6D-86E0-6FC0B6773744}"/>
    <cellStyle name="1_Header" xfId="25573" xr:uid="{00000000-0005-0000-0000-000013010000}"/>
    <cellStyle name="1_SubHead" xfId="25574" xr:uid="{00000000-0005-0000-0000-000014010000}"/>
    <cellStyle name="20% - Accent1 10" xfId="281" xr:uid="{00000000-0005-0000-0000-000015010000}"/>
    <cellStyle name="20% - Accent1 10 2" xfId="282" xr:uid="{00000000-0005-0000-0000-000016010000}"/>
    <cellStyle name="20% - Accent1 10 2 2" xfId="19633" xr:uid="{00000000-0005-0000-0000-000017010000}"/>
    <cellStyle name="20% - Accent1 10 2 2 2" xfId="31622" xr:uid="{28D042F4-6647-461D-9D32-082314567959}"/>
    <cellStyle name="20% - Accent1 10 2 3" xfId="25622" xr:uid="{D8A63C19-E9FF-4E29-AA1D-0F203DCFE06E}"/>
    <cellStyle name="20% - Accent1 10 2_EBT" xfId="37564" xr:uid="{F2E9F58F-FB5B-496C-8D9A-AAA492F81827}"/>
    <cellStyle name="20% - Accent1 10 3" xfId="283" xr:uid="{00000000-0005-0000-0000-000018010000}"/>
    <cellStyle name="20% - Accent1 10_EBT" xfId="37563" xr:uid="{841197CC-719B-45A1-BB73-73E44AF255EA}"/>
    <cellStyle name="20% - Accent1 11" xfId="284" xr:uid="{00000000-0005-0000-0000-000019010000}"/>
    <cellStyle name="20% - Accent1 12" xfId="285" xr:uid="{00000000-0005-0000-0000-00001A010000}"/>
    <cellStyle name="20% - Accent1 2" xfId="286" xr:uid="{00000000-0005-0000-0000-00001B010000}"/>
    <cellStyle name="20% - Accent1 2 2" xfId="287" xr:uid="{00000000-0005-0000-0000-00001C010000}"/>
    <cellStyle name="20% - Accent1 2 2 2" xfId="288" xr:uid="{00000000-0005-0000-0000-00001D010000}"/>
    <cellStyle name="20% - Accent1 2 2 2 2" xfId="289" xr:uid="{00000000-0005-0000-0000-00001E010000}"/>
    <cellStyle name="20% - Accent1 2 2 2 3" xfId="290" xr:uid="{00000000-0005-0000-0000-00001F010000}"/>
    <cellStyle name="20% - Accent1 2 2 2 4" xfId="291" xr:uid="{00000000-0005-0000-0000-000020010000}"/>
    <cellStyle name="20% - Accent1 2 2 2_EBT" xfId="37566" xr:uid="{9C79961F-8DB0-41B2-BCE5-E60E844056A2}"/>
    <cellStyle name="20% - Accent1 2 2 3" xfId="292" xr:uid="{00000000-0005-0000-0000-000021010000}"/>
    <cellStyle name="20% - Accent1 2 2 3 2" xfId="293" xr:uid="{00000000-0005-0000-0000-000022010000}"/>
    <cellStyle name="20% - Accent1 2 2 3 2 2" xfId="294" xr:uid="{00000000-0005-0000-0000-000023010000}"/>
    <cellStyle name="20% - Accent1 2 2 3 2 2 2" xfId="19637" xr:uid="{00000000-0005-0000-0000-000024010000}"/>
    <cellStyle name="20% - Accent1 2 2 3 2 2 2 2" xfId="31626" xr:uid="{9117D81D-34D3-4F4A-8C1E-98DC38EF0A60}"/>
    <cellStyle name="20% - Accent1 2 2 3 2 2 3" xfId="25626" xr:uid="{CD166589-32A2-4B9B-B4D8-F2B4B988B571}"/>
    <cellStyle name="20% - Accent1 2 2 3 2 2_EBT" xfId="37569" xr:uid="{2F95DC11-DA21-4302-B070-3C36DCFAA8E8}"/>
    <cellStyle name="20% - Accent1 2 2 3 2 3" xfId="19636" xr:uid="{00000000-0005-0000-0000-000025010000}"/>
    <cellStyle name="20% - Accent1 2 2 3 2 3 2" xfId="31625" xr:uid="{907AB935-2F14-4CE9-873A-AAFB7755C094}"/>
    <cellStyle name="20% - Accent1 2 2 3 2 4" xfId="25625" xr:uid="{78185BEA-6392-4941-B170-A598D408AB3E}"/>
    <cellStyle name="20% - Accent1 2 2 3 2_EBT" xfId="37568" xr:uid="{003A9143-40BB-4177-BFDF-3F0BC02F3636}"/>
    <cellStyle name="20% - Accent1 2 2 3 3" xfId="295" xr:uid="{00000000-0005-0000-0000-000026010000}"/>
    <cellStyle name="20% - Accent1 2 2 3 3 2" xfId="19638" xr:uid="{00000000-0005-0000-0000-000027010000}"/>
    <cellStyle name="20% - Accent1 2 2 3 3 2 2" xfId="31627" xr:uid="{9A35A681-76BC-4B3F-8DB3-BB1EE9CBC419}"/>
    <cellStyle name="20% - Accent1 2 2 3 3 3" xfId="25627" xr:uid="{029DA496-E4BC-4307-88B5-9E53E0D7AA79}"/>
    <cellStyle name="20% - Accent1 2 2 3 3_EBT" xfId="37570" xr:uid="{E141FC15-8B29-4461-9F93-C3625F405803}"/>
    <cellStyle name="20% - Accent1 2 2 3 4" xfId="296" xr:uid="{00000000-0005-0000-0000-000028010000}"/>
    <cellStyle name="20% - Accent1 2 2 3 5" xfId="19635" xr:uid="{00000000-0005-0000-0000-000029010000}"/>
    <cellStyle name="20% - Accent1 2 2 3 5 2" xfId="31624" xr:uid="{B83D829A-CFAA-42BD-9FE3-120852ACEB8A}"/>
    <cellStyle name="20% - Accent1 2 2 3 6" xfId="25624" xr:uid="{F7489A00-D7AA-4293-90B0-105CE377B5BB}"/>
    <cellStyle name="20% - Accent1 2 2 3_EBT" xfId="37567" xr:uid="{AC42E98F-62A5-4CB0-9D55-3FE2A26197E5}"/>
    <cellStyle name="20% - Accent1 2 2 4" xfId="297" xr:uid="{00000000-0005-0000-0000-00002A010000}"/>
    <cellStyle name="20% - Accent1 2 2 4 2" xfId="298" xr:uid="{00000000-0005-0000-0000-00002B010000}"/>
    <cellStyle name="20% - Accent1 2 2 4 2 2" xfId="19640" xr:uid="{00000000-0005-0000-0000-00002C010000}"/>
    <cellStyle name="20% - Accent1 2 2 4 2 2 2" xfId="31629" xr:uid="{8D57D36D-AE62-49D2-9119-37F0EEC7B352}"/>
    <cellStyle name="20% - Accent1 2 2 4 2 3" xfId="25629" xr:uid="{62CE2B57-2A25-4705-A28A-28A187DC5DA8}"/>
    <cellStyle name="20% - Accent1 2 2 4 2_EBT" xfId="37572" xr:uid="{56AD6DCE-92B9-4439-9A85-3A495A8F9479}"/>
    <cellStyle name="20% - Accent1 2 2 4 3" xfId="299" xr:uid="{00000000-0005-0000-0000-00002D010000}"/>
    <cellStyle name="20% - Accent1 2 2 4 4" xfId="19639" xr:uid="{00000000-0005-0000-0000-00002E010000}"/>
    <cellStyle name="20% - Accent1 2 2 4 4 2" xfId="31628" xr:uid="{6DDA9482-4EB8-48F4-A658-93D8A4E05A5B}"/>
    <cellStyle name="20% - Accent1 2 2 4 5" xfId="25628" xr:uid="{37A68FE9-F47D-4AF0-BBF7-7BE67E215DF6}"/>
    <cellStyle name="20% - Accent1 2 2 4_EBT" xfId="37571" xr:uid="{57BA2DEA-2B54-4DED-B731-26BE56DF0215}"/>
    <cellStyle name="20% - Accent1 2 2 5" xfId="300" xr:uid="{00000000-0005-0000-0000-00002F010000}"/>
    <cellStyle name="20% - Accent1 2 2 5 2" xfId="301" xr:uid="{00000000-0005-0000-0000-000030010000}"/>
    <cellStyle name="20% - Accent1 2 2 5 3" xfId="19641" xr:uid="{00000000-0005-0000-0000-000031010000}"/>
    <cellStyle name="20% - Accent1 2 2 5 3 2" xfId="31630" xr:uid="{CA2298AE-39D1-4238-803B-824D5EC77232}"/>
    <cellStyle name="20% - Accent1 2 2 5 4" xfId="25630" xr:uid="{5550D304-C5A8-40A5-988F-042CC70D7B02}"/>
    <cellStyle name="20% - Accent1 2 2 5_EBT" xfId="37573" xr:uid="{6D3E2AF0-2AF9-4F10-ABF8-5190FFA6F4B8}"/>
    <cellStyle name="20% - Accent1 2 2 6" xfId="302" xr:uid="{00000000-0005-0000-0000-000032010000}"/>
    <cellStyle name="20% - Accent1 2 2 6 2" xfId="303" xr:uid="{00000000-0005-0000-0000-000033010000}"/>
    <cellStyle name="20% - Accent1 2 2 7" xfId="304" xr:uid="{00000000-0005-0000-0000-000034010000}"/>
    <cellStyle name="20% - Accent1 2 2 8" xfId="19634" xr:uid="{00000000-0005-0000-0000-000035010000}"/>
    <cellStyle name="20% - Accent1 2 2 8 2" xfId="31623" xr:uid="{DA68DFEF-6C6B-4C82-8D23-A1C7892FAE05}"/>
    <cellStyle name="20% - Accent1 2 2 9" xfId="25623" xr:uid="{C84CCFF3-06C7-4B3D-94E5-C968FA9E419A}"/>
    <cellStyle name="20% - Accent1 2 2_EBT" xfId="37565" xr:uid="{71ED120F-DF3F-466E-83EC-5A37FFF20B90}"/>
    <cellStyle name="20% - Accent1 2 3" xfId="305" xr:uid="{00000000-0005-0000-0000-000036010000}"/>
    <cellStyle name="20% - Accent1 2 3 2" xfId="306" xr:uid="{00000000-0005-0000-0000-000037010000}"/>
    <cellStyle name="20% - Accent1 2 3 2 2" xfId="307" xr:uid="{00000000-0005-0000-0000-000038010000}"/>
    <cellStyle name="20% - Accent1 2 3 2 3" xfId="308" xr:uid="{00000000-0005-0000-0000-000039010000}"/>
    <cellStyle name="20% - Accent1 2 3 2 4" xfId="309" xr:uid="{00000000-0005-0000-0000-00003A010000}"/>
    <cellStyle name="20% - Accent1 2 3 2 5" xfId="19642" xr:uid="{00000000-0005-0000-0000-00003B010000}"/>
    <cellStyle name="20% - Accent1 2 3 2 5 2" xfId="31631" xr:uid="{EDB7F0B0-8B18-4F90-B9FC-11C7AB779CBF}"/>
    <cellStyle name="20% - Accent1 2 3 2 6" xfId="25631" xr:uid="{BC301A84-208F-4928-BC87-431BF3FDBB6B}"/>
    <cellStyle name="20% - Accent1 2 3 2_EBT" xfId="37575" xr:uid="{24A3125D-96AD-4708-9D00-CA67AA58546D}"/>
    <cellStyle name="20% - Accent1 2 3 3" xfId="310" xr:uid="{00000000-0005-0000-0000-00003C010000}"/>
    <cellStyle name="20% - Accent1 2 3 4" xfId="311" xr:uid="{00000000-0005-0000-0000-00003D010000}"/>
    <cellStyle name="20% - Accent1 2 3 5" xfId="312" xr:uid="{00000000-0005-0000-0000-00003E010000}"/>
    <cellStyle name="20% - Accent1 2 3_EBT" xfId="37574" xr:uid="{CC9A5C11-7722-4E8A-B8A5-9E9D6FA88252}"/>
    <cellStyle name="20% - Accent1 2 4" xfId="313" xr:uid="{00000000-0005-0000-0000-00003F010000}"/>
    <cellStyle name="20% - Accent1 2 4 2" xfId="314" xr:uid="{00000000-0005-0000-0000-000040010000}"/>
    <cellStyle name="20% - Accent1 2 4_EBT" xfId="37576" xr:uid="{4E03526C-E1EB-4E45-BE2C-AC120D377BE1}"/>
    <cellStyle name="20% - Accent1 2 5" xfId="315" xr:uid="{00000000-0005-0000-0000-000041010000}"/>
    <cellStyle name="20% - Accent1 2 5 2" xfId="316" xr:uid="{00000000-0005-0000-0000-000042010000}"/>
    <cellStyle name="20% - Accent1 2 5 3" xfId="317" xr:uid="{00000000-0005-0000-0000-000043010000}"/>
    <cellStyle name="20% - Accent1 2 6" xfId="318" xr:uid="{00000000-0005-0000-0000-000044010000}"/>
    <cellStyle name="20% - Accent1 2 6 2" xfId="319" xr:uid="{00000000-0005-0000-0000-000045010000}"/>
    <cellStyle name="20% - Accent1 2 7" xfId="320" xr:uid="{00000000-0005-0000-0000-000046010000}"/>
    <cellStyle name="20% - Accent1 2 7 2" xfId="321" xr:uid="{00000000-0005-0000-0000-000047010000}"/>
    <cellStyle name="20% - Accent1 2 8" xfId="322" xr:uid="{00000000-0005-0000-0000-000048010000}"/>
    <cellStyle name="20% - Accent1 3" xfId="323" xr:uid="{00000000-0005-0000-0000-000049010000}"/>
    <cellStyle name="20% - Accent1 3 2" xfId="324" xr:uid="{00000000-0005-0000-0000-00004A010000}"/>
    <cellStyle name="20% - Accent1 3 2 2" xfId="325" xr:uid="{00000000-0005-0000-0000-00004B010000}"/>
    <cellStyle name="20% - Accent1 3 2 2 2" xfId="326" xr:uid="{00000000-0005-0000-0000-00004C010000}"/>
    <cellStyle name="20% - Accent1 3 2 2 2 2" xfId="327" xr:uid="{00000000-0005-0000-0000-00004D010000}"/>
    <cellStyle name="20% - Accent1 3 2 2 2 2 2" xfId="19646" xr:uid="{00000000-0005-0000-0000-00004E010000}"/>
    <cellStyle name="20% - Accent1 3 2 2 2 2 2 2" xfId="31635" xr:uid="{02D73A60-DB5A-4965-9D85-B7AD43FDA82D}"/>
    <cellStyle name="20% - Accent1 3 2 2 2 2 3" xfId="25635" xr:uid="{0AF31906-B4BA-4328-9ED6-BC954CA4C29C}"/>
    <cellStyle name="20% - Accent1 3 2 2 2 2_EBT" xfId="37580" xr:uid="{A89675A9-5493-4855-9553-87292FA27581}"/>
    <cellStyle name="20% - Accent1 3 2 2 2 3" xfId="328" xr:uid="{00000000-0005-0000-0000-00004F010000}"/>
    <cellStyle name="20% - Accent1 3 2 2 2 4" xfId="19645" xr:uid="{00000000-0005-0000-0000-000050010000}"/>
    <cellStyle name="20% - Accent1 3 2 2 2 4 2" xfId="31634" xr:uid="{3C65D16E-2D1D-47ED-BE41-1BB775901C64}"/>
    <cellStyle name="20% - Accent1 3 2 2 2 5" xfId="25634" xr:uid="{3FBE003D-98FE-4110-B52F-9517486CBE85}"/>
    <cellStyle name="20% - Accent1 3 2 2 2_EBT" xfId="37579" xr:uid="{1B3B7F39-A415-4151-8E02-4EEBF9B45651}"/>
    <cellStyle name="20% - Accent1 3 2 2 3" xfId="329" xr:uid="{00000000-0005-0000-0000-000051010000}"/>
    <cellStyle name="20% - Accent1 3 2 2 3 2" xfId="330" xr:uid="{00000000-0005-0000-0000-000052010000}"/>
    <cellStyle name="20% - Accent1 3 2 2 3 3" xfId="19647" xr:uid="{00000000-0005-0000-0000-000053010000}"/>
    <cellStyle name="20% - Accent1 3 2 2 3 3 2" xfId="31636" xr:uid="{5BBFBE08-EF8E-48F4-9D54-D2625CDFBFC0}"/>
    <cellStyle name="20% - Accent1 3 2 2 3 4" xfId="25636" xr:uid="{FCE1CC82-B158-4601-8B60-31A9B4CC6C55}"/>
    <cellStyle name="20% - Accent1 3 2 2 3_EBT" xfId="37581" xr:uid="{F0DFE89A-787F-4E69-B44E-00E51326DFB7}"/>
    <cellStyle name="20% - Accent1 3 2 2 4" xfId="331" xr:uid="{00000000-0005-0000-0000-000054010000}"/>
    <cellStyle name="20% - Accent1 3 2 2 5" xfId="19644" xr:uid="{00000000-0005-0000-0000-000055010000}"/>
    <cellStyle name="20% - Accent1 3 2 2 5 2" xfId="31633" xr:uid="{E0DEED74-A103-468B-A25E-D3809D4E9CA7}"/>
    <cellStyle name="20% - Accent1 3 2 2 6" xfId="25633" xr:uid="{C5AC64B0-2BB8-446C-B067-E75748175450}"/>
    <cellStyle name="20% - Accent1 3 2 2_EBT" xfId="37578" xr:uid="{68F650DA-1AA3-4E04-BA45-6D75F81368A9}"/>
    <cellStyle name="20% - Accent1 3 2 3" xfId="332" xr:uid="{00000000-0005-0000-0000-000056010000}"/>
    <cellStyle name="20% - Accent1 3 2 3 2" xfId="333" xr:uid="{00000000-0005-0000-0000-000057010000}"/>
    <cellStyle name="20% - Accent1 3 2 3 2 2" xfId="19649" xr:uid="{00000000-0005-0000-0000-000058010000}"/>
    <cellStyle name="20% - Accent1 3 2 3 2 2 2" xfId="31638" xr:uid="{1093C9D9-7328-4D9E-AC17-49EA2C87BC0B}"/>
    <cellStyle name="20% - Accent1 3 2 3 2 3" xfId="25638" xr:uid="{0B775C5D-908F-4130-B0B6-1B89790336B6}"/>
    <cellStyle name="20% - Accent1 3 2 3 2_EBT" xfId="37583" xr:uid="{FC598711-A90F-4924-9641-88E2FC7A6DF9}"/>
    <cellStyle name="20% - Accent1 3 2 3 3" xfId="334" xr:uid="{00000000-0005-0000-0000-000059010000}"/>
    <cellStyle name="20% - Accent1 3 2 3 4" xfId="19648" xr:uid="{00000000-0005-0000-0000-00005A010000}"/>
    <cellStyle name="20% - Accent1 3 2 3 4 2" xfId="31637" xr:uid="{58845742-4A31-4B75-B70D-8571F4588011}"/>
    <cellStyle name="20% - Accent1 3 2 3 5" xfId="25637" xr:uid="{82142DD1-7F8B-43CD-96A8-4B16216266E2}"/>
    <cellStyle name="20% - Accent1 3 2 3_EBT" xfId="37582" xr:uid="{45B080A4-BF0E-41F9-AA68-C97AC226E25B}"/>
    <cellStyle name="20% - Accent1 3 2 4" xfId="335" xr:uid="{00000000-0005-0000-0000-00005B010000}"/>
    <cellStyle name="20% - Accent1 3 2 4 2" xfId="336" xr:uid="{00000000-0005-0000-0000-00005C010000}"/>
    <cellStyle name="20% - Accent1 3 2 4 3" xfId="19650" xr:uid="{00000000-0005-0000-0000-00005D010000}"/>
    <cellStyle name="20% - Accent1 3 2 4 3 2" xfId="31639" xr:uid="{D350B29C-0D87-4BD9-B4CB-73A838EEAAAA}"/>
    <cellStyle name="20% - Accent1 3 2 4 4" xfId="25639" xr:uid="{9E8A9F7D-2481-470B-8FE6-A72B6328AF97}"/>
    <cellStyle name="20% - Accent1 3 2 4_EBT" xfId="37584" xr:uid="{C1B4FEC2-8282-4F51-B3AF-C214343E0809}"/>
    <cellStyle name="20% - Accent1 3 2 5" xfId="337" xr:uid="{00000000-0005-0000-0000-00005E010000}"/>
    <cellStyle name="20% - Accent1 3 2 5 2" xfId="338" xr:uid="{00000000-0005-0000-0000-00005F010000}"/>
    <cellStyle name="20% - Accent1 3 2 6" xfId="339" xr:uid="{00000000-0005-0000-0000-000060010000}"/>
    <cellStyle name="20% - Accent1 3 2 6 2" xfId="340" xr:uid="{00000000-0005-0000-0000-000061010000}"/>
    <cellStyle name="20% - Accent1 3 2 7" xfId="341" xr:uid="{00000000-0005-0000-0000-000062010000}"/>
    <cellStyle name="20% - Accent1 3 2 8" xfId="19643" xr:uid="{00000000-0005-0000-0000-000063010000}"/>
    <cellStyle name="20% - Accent1 3 2 8 2" xfId="31632" xr:uid="{F61CCD72-8121-487A-B9FD-FEB9DAD8209A}"/>
    <cellStyle name="20% - Accent1 3 2 9" xfId="25632" xr:uid="{ED183964-674A-4699-B847-D330C66DC7A9}"/>
    <cellStyle name="20% - Accent1 3 2_EBT" xfId="37577" xr:uid="{D4C38623-9230-44D8-A53F-4DCF19F48275}"/>
    <cellStyle name="20% - Accent1 3 3" xfId="342" xr:uid="{00000000-0005-0000-0000-000064010000}"/>
    <cellStyle name="20% - Accent1 3 3 2" xfId="343" xr:uid="{00000000-0005-0000-0000-000065010000}"/>
    <cellStyle name="20% - Accent1 3 3 2 2" xfId="344" xr:uid="{00000000-0005-0000-0000-000066010000}"/>
    <cellStyle name="20% - Accent1 3 3 2 2 2" xfId="19653" xr:uid="{00000000-0005-0000-0000-000067010000}"/>
    <cellStyle name="20% - Accent1 3 3 2 2 2 2" xfId="31642" xr:uid="{907B7FD5-E7BF-4C9D-8FA4-E02B89F83A66}"/>
    <cellStyle name="20% - Accent1 3 3 2 2 3" xfId="25642" xr:uid="{2C4A2948-1D29-45D4-AF88-81D9F740BB70}"/>
    <cellStyle name="20% - Accent1 3 3 2 2_EBT" xfId="37587" xr:uid="{74CCA2F9-EAE6-41EB-8E3B-7CA1B803E5DD}"/>
    <cellStyle name="20% - Accent1 3 3 2 3" xfId="19652" xr:uid="{00000000-0005-0000-0000-000068010000}"/>
    <cellStyle name="20% - Accent1 3 3 2 3 2" xfId="31641" xr:uid="{8A98CFDF-DEA9-43A1-9C7F-D4F45ABC2055}"/>
    <cellStyle name="20% - Accent1 3 3 2 4" xfId="25641" xr:uid="{F5B816A9-F5B7-4805-B85A-90F11BA738A9}"/>
    <cellStyle name="20% - Accent1 3 3 2_EBT" xfId="37586" xr:uid="{694BD940-08ED-43E1-A19F-DAB964872350}"/>
    <cellStyle name="20% - Accent1 3 3 3" xfId="345" xr:uid="{00000000-0005-0000-0000-000069010000}"/>
    <cellStyle name="20% - Accent1 3 3 3 2" xfId="19654" xr:uid="{00000000-0005-0000-0000-00006A010000}"/>
    <cellStyle name="20% - Accent1 3 3 3 2 2" xfId="31643" xr:uid="{B01C968E-DEDE-4EB4-8300-139A293BA1C8}"/>
    <cellStyle name="20% - Accent1 3 3 3 3" xfId="25643" xr:uid="{FBD85183-59B2-477C-BCA6-244A71F3AAC4}"/>
    <cellStyle name="20% - Accent1 3 3 3_EBT" xfId="37588" xr:uid="{B1EC83BF-BB2B-4D61-B0CE-208819718CE0}"/>
    <cellStyle name="20% - Accent1 3 3 4" xfId="346" xr:uid="{00000000-0005-0000-0000-00006B010000}"/>
    <cellStyle name="20% - Accent1 3 3 5" xfId="19651" xr:uid="{00000000-0005-0000-0000-00006C010000}"/>
    <cellStyle name="20% - Accent1 3 3 5 2" xfId="31640" xr:uid="{27825137-101F-4410-BDF4-BEDAB4C625FC}"/>
    <cellStyle name="20% - Accent1 3 3 6" xfId="25640" xr:uid="{3C8DD9CC-17A9-49E1-9E16-4E81AAC5919E}"/>
    <cellStyle name="20% - Accent1 3 3_EBT" xfId="37585" xr:uid="{DB8B602E-260C-440E-A81C-F9C00730A756}"/>
    <cellStyle name="20% - Accent1 3 4" xfId="347" xr:uid="{00000000-0005-0000-0000-00006D010000}"/>
    <cellStyle name="20% - Accent1 3 4 2" xfId="348" xr:uid="{00000000-0005-0000-0000-00006E010000}"/>
    <cellStyle name="20% - Accent1 3 4 2 2" xfId="19656" xr:uid="{00000000-0005-0000-0000-00006F010000}"/>
    <cellStyle name="20% - Accent1 3 4 2 2 2" xfId="31645" xr:uid="{3E54FDB1-8846-41A8-BF5D-BC7AA7515EC5}"/>
    <cellStyle name="20% - Accent1 3 4 2 3" xfId="25645" xr:uid="{1318909F-084B-4331-B066-B383CC5094D4}"/>
    <cellStyle name="20% - Accent1 3 4 2_EBT" xfId="37590" xr:uid="{C1E21E55-61BC-4616-99B8-2B4F0C313AB5}"/>
    <cellStyle name="20% - Accent1 3 4 3" xfId="349" xr:uid="{00000000-0005-0000-0000-000070010000}"/>
    <cellStyle name="20% - Accent1 3 4 4" xfId="19655" xr:uid="{00000000-0005-0000-0000-000071010000}"/>
    <cellStyle name="20% - Accent1 3 4 4 2" xfId="31644" xr:uid="{676023A3-040B-47C0-A40C-4EFD518FBB2C}"/>
    <cellStyle name="20% - Accent1 3 4 5" xfId="25644" xr:uid="{6902B4D9-4015-4506-8147-550AA32D1DA4}"/>
    <cellStyle name="20% - Accent1 3 4_EBT" xfId="37589" xr:uid="{A39BD3A5-0A3B-4294-8D1C-FF243EF5CA0E}"/>
    <cellStyle name="20% - Accent1 3 5" xfId="350" xr:uid="{00000000-0005-0000-0000-000072010000}"/>
    <cellStyle name="20% - Accent1 3 5 2" xfId="351" xr:uid="{00000000-0005-0000-0000-000073010000}"/>
    <cellStyle name="20% - Accent1 3 5 3" xfId="19657" xr:uid="{00000000-0005-0000-0000-000074010000}"/>
    <cellStyle name="20% - Accent1 3 5 3 2" xfId="31646" xr:uid="{C299EBD0-5673-47C3-898E-768A20B6255E}"/>
    <cellStyle name="20% - Accent1 3 5 4" xfId="25646" xr:uid="{60015575-2315-4C01-AA79-9325F7B6F030}"/>
    <cellStyle name="20% - Accent1 3 5_EBT" xfId="37591" xr:uid="{B39930BF-3EAA-45A5-BBA9-3AA2AFEC06BE}"/>
    <cellStyle name="20% - Accent1 3 6" xfId="352" xr:uid="{00000000-0005-0000-0000-000075010000}"/>
    <cellStyle name="20% - Accent1 3 6 2" xfId="353" xr:uid="{00000000-0005-0000-0000-000076010000}"/>
    <cellStyle name="20% - Accent1 3 6 3" xfId="354" xr:uid="{00000000-0005-0000-0000-000077010000}"/>
    <cellStyle name="20% - Accent1 3 7" xfId="355" xr:uid="{00000000-0005-0000-0000-000078010000}"/>
    <cellStyle name="20% - Accent1 3 7 2" xfId="356" xr:uid="{00000000-0005-0000-0000-000079010000}"/>
    <cellStyle name="20% - Accent1 3 8" xfId="357" xr:uid="{00000000-0005-0000-0000-00007A010000}"/>
    <cellStyle name="20% - Accent1 3 9" xfId="358" xr:uid="{00000000-0005-0000-0000-00007B010000}"/>
    <cellStyle name="20% - Accent1 4" xfId="359" xr:uid="{00000000-0005-0000-0000-00007C010000}"/>
    <cellStyle name="20% - Accent1 4 2" xfId="360" xr:uid="{00000000-0005-0000-0000-00007D010000}"/>
    <cellStyle name="20% - Accent1 4 2 2" xfId="361" xr:uid="{00000000-0005-0000-0000-00007E010000}"/>
    <cellStyle name="20% - Accent1 4 2 2 2" xfId="362" xr:uid="{00000000-0005-0000-0000-00007F010000}"/>
    <cellStyle name="20% - Accent1 4 2 2 2 2" xfId="363" xr:uid="{00000000-0005-0000-0000-000080010000}"/>
    <cellStyle name="20% - Accent1 4 2 2 2 2 2" xfId="19661" xr:uid="{00000000-0005-0000-0000-000081010000}"/>
    <cellStyle name="20% - Accent1 4 2 2 2 2 2 2" xfId="31650" xr:uid="{4BEAF55C-D665-47EE-A349-452A9873F63E}"/>
    <cellStyle name="20% - Accent1 4 2 2 2 2 3" xfId="25650" xr:uid="{71A053A8-FA8F-4AAA-83C9-63A4031BC540}"/>
    <cellStyle name="20% - Accent1 4 2 2 2 2_EBT" xfId="37595" xr:uid="{747CBF8F-CF33-4F06-A169-FC5703B5259F}"/>
    <cellStyle name="20% - Accent1 4 2 2 2 3" xfId="364" xr:uid="{00000000-0005-0000-0000-000082010000}"/>
    <cellStyle name="20% - Accent1 4 2 2 2 4" xfId="19660" xr:uid="{00000000-0005-0000-0000-000083010000}"/>
    <cellStyle name="20% - Accent1 4 2 2 2 4 2" xfId="31649" xr:uid="{7103EA6B-C605-48F1-B63F-A6573EDC664F}"/>
    <cellStyle name="20% - Accent1 4 2 2 2 5" xfId="25649" xr:uid="{76331751-FB4D-4521-ACA3-F80E16417D73}"/>
    <cellStyle name="20% - Accent1 4 2 2 2_EBT" xfId="37594" xr:uid="{B8405EE3-2A7F-4767-A90F-54AF377798BB}"/>
    <cellStyle name="20% - Accent1 4 2 2 3" xfId="365" xr:uid="{00000000-0005-0000-0000-000084010000}"/>
    <cellStyle name="20% - Accent1 4 2 2 3 2" xfId="366" xr:uid="{00000000-0005-0000-0000-000085010000}"/>
    <cellStyle name="20% - Accent1 4 2 2 3 3" xfId="19662" xr:uid="{00000000-0005-0000-0000-000086010000}"/>
    <cellStyle name="20% - Accent1 4 2 2 3 3 2" xfId="31651" xr:uid="{2A1ED90D-D296-4568-9A8A-2579BB20D560}"/>
    <cellStyle name="20% - Accent1 4 2 2 3 4" xfId="25651" xr:uid="{1E76B6E7-8DF9-4F08-A3FC-23D31B78D32E}"/>
    <cellStyle name="20% - Accent1 4 2 2 3_EBT" xfId="37596" xr:uid="{40222C31-0D94-4C69-9C25-F9739088F917}"/>
    <cellStyle name="20% - Accent1 4 2 2 4" xfId="367" xr:uid="{00000000-0005-0000-0000-000087010000}"/>
    <cellStyle name="20% - Accent1 4 2 2 5" xfId="19659" xr:uid="{00000000-0005-0000-0000-000088010000}"/>
    <cellStyle name="20% - Accent1 4 2 2 5 2" xfId="31648" xr:uid="{CB14A7A0-C990-4256-BAAA-F4AAB940792B}"/>
    <cellStyle name="20% - Accent1 4 2 2 6" xfId="25648" xr:uid="{78114020-2EE2-4FB3-8C71-0672C7566277}"/>
    <cellStyle name="20% - Accent1 4 2 2_EBT" xfId="37593" xr:uid="{9BCE34FE-334D-4510-83F0-0DE414C8F680}"/>
    <cellStyle name="20% - Accent1 4 2 3" xfId="368" xr:uid="{00000000-0005-0000-0000-000089010000}"/>
    <cellStyle name="20% - Accent1 4 2 3 2" xfId="369" xr:uid="{00000000-0005-0000-0000-00008A010000}"/>
    <cellStyle name="20% - Accent1 4 2 3 2 2" xfId="19664" xr:uid="{00000000-0005-0000-0000-00008B010000}"/>
    <cellStyle name="20% - Accent1 4 2 3 2 2 2" xfId="31653" xr:uid="{ED98CACD-5CA9-41ED-BB7D-9790C603196B}"/>
    <cellStyle name="20% - Accent1 4 2 3 2 3" xfId="25653" xr:uid="{B719B403-E2D2-4166-91A8-1AA41B7B9899}"/>
    <cellStyle name="20% - Accent1 4 2 3 2_EBT" xfId="37598" xr:uid="{3966ADEC-6C80-46D2-B8A9-634851A6DA5C}"/>
    <cellStyle name="20% - Accent1 4 2 3 3" xfId="370" xr:uid="{00000000-0005-0000-0000-00008C010000}"/>
    <cellStyle name="20% - Accent1 4 2 3 4" xfId="19663" xr:uid="{00000000-0005-0000-0000-00008D010000}"/>
    <cellStyle name="20% - Accent1 4 2 3 4 2" xfId="31652" xr:uid="{6675E5AA-1E85-4CBD-A5E5-0D829FC02DF9}"/>
    <cellStyle name="20% - Accent1 4 2 3 5" xfId="25652" xr:uid="{ACA5C3A5-1392-4456-9D80-D59437BF72A4}"/>
    <cellStyle name="20% - Accent1 4 2 3_EBT" xfId="37597" xr:uid="{A7C08400-2794-491B-8BD1-B0367209F4B0}"/>
    <cellStyle name="20% - Accent1 4 2 4" xfId="371" xr:uid="{00000000-0005-0000-0000-00008E010000}"/>
    <cellStyle name="20% - Accent1 4 2 4 2" xfId="372" xr:uid="{00000000-0005-0000-0000-00008F010000}"/>
    <cellStyle name="20% - Accent1 4 2 4 3" xfId="19665" xr:uid="{00000000-0005-0000-0000-000090010000}"/>
    <cellStyle name="20% - Accent1 4 2 4 3 2" xfId="31654" xr:uid="{E44F548F-513F-42BA-A025-0C72152D47A4}"/>
    <cellStyle name="20% - Accent1 4 2 4 4" xfId="25654" xr:uid="{93619CBE-9D56-4BBA-B2D5-EC368EA66384}"/>
    <cellStyle name="20% - Accent1 4 2 4_EBT" xfId="37599" xr:uid="{9BBEF3C8-8631-4A15-A44F-D4E27F2E1D63}"/>
    <cellStyle name="20% - Accent1 4 2 5" xfId="373" xr:uid="{00000000-0005-0000-0000-000091010000}"/>
    <cellStyle name="20% - Accent1 4 2 5 2" xfId="374" xr:uid="{00000000-0005-0000-0000-000092010000}"/>
    <cellStyle name="20% - Accent1 4 2 6" xfId="375" xr:uid="{00000000-0005-0000-0000-000093010000}"/>
    <cellStyle name="20% - Accent1 4 2 6 2" xfId="376" xr:uid="{00000000-0005-0000-0000-000094010000}"/>
    <cellStyle name="20% - Accent1 4 2 7" xfId="377" xr:uid="{00000000-0005-0000-0000-000095010000}"/>
    <cellStyle name="20% - Accent1 4 2 8" xfId="19658" xr:uid="{00000000-0005-0000-0000-000096010000}"/>
    <cellStyle name="20% - Accent1 4 2 8 2" xfId="31647" xr:uid="{BB62742F-3EA0-4961-9D6C-5FD02783641B}"/>
    <cellStyle name="20% - Accent1 4 2 9" xfId="25647" xr:uid="{104A3CC1-2C3F-4893-AE53-09354CF509DD}"/>
    <cellStyle name="20% - Accent1 4 2_EBT" xfId="37592" xr:uid="{774828F5-0002-4A9B-A7B9-85CB0394D24D}"/>
    <cellStyle name="20% - Accent1 4 3" xfId="378" xr:uid="{00000000-0005-0000-0000-000097010000}"/>
    <cellStyle name="20% - Accent1 4 3 2" xfId="379" xr:uid="{00000000-0005-0000-0000-000098010000}"/>
    <cellStyle name="20% - Accent1 4 3 2 2" xfId="19667" xr:uid="{00000000-0005-0000-0000-000099010000}"/>
    <cellStyle name="20% - Accent1 4 3 2 2 2" xfId="31656" xr:uid="{DDAA4B9B-EACC-4015-908A-C968FF29DAD8}"/>
    <cellStyle name="20% - Accent1 4 3 2 3" xfId="25656" xr:uid="{23224884-B5A9-459A-AE7B-1B0F34478778}"/>
    <cellStyle name="20% - Accent1 4 3 2_EBT" xfId="37601" xr:uid="{74BD1276-A66A-44B3-B403-BDEBFE79A922}"/>
    <cellStyle name="20% - Accent1 4 3 3" xfId="380" xr:uid="{00000000-0005-0000-0000-00009A010000}"/>
    <cellStyle name="20% - Accent1 4 3 3 2" xfId="19668" xr:uid="{00000000-0005-0000-0000-00009B010000}"/>
    <cellStyle name="20% - Accent1 4 3 3 2 2" xfId="31657" xr:uid="{5ADBB0C5-6280-458A-B167-62B0C624DDE0}"/>
    <cellStyle name="20% - Accent1 4 3 3 3" xfId="25657" xr:uid="{40E89D59-9393-4BFA-A01B-8CD120F5E68E}"/>
    <cellStyle name="20% - Accent1 4 3 3_EBT" xfId="37602" xr:uid="{FA880DC6-D5F2-4126-8F79-9B0A650A52B8}"/>
    <cellStyle name="20% - Accent1 4 3 4" xfId="381" xr:uid="{00000000-0005-0000-0000-00009C010000}"/>
    <cellStyle name="20% - Accent1 4 3 5" xfId="19666" xr:uid="{00000000-0005-0000-0000-00009D010000}"/>
    <cellStyle name="20% - Accent1 4 3 5 2" xfId="31655" xr:uid="{565DBDBD-54EC-48AB-B545-3C9067C45087}"/>
    <cellStyle name="20% - Accent1 4 3 6" xfId="25655" xr:uid="{A9FE6531-2FF1-4079-8122-831A8C75C9FB}"/>
    <cellStyle name="20% - Accent1 4 3_EBT" xfId="37600" xr:uid="{789D1EEA-C502-4EF2-9C19-83FF508446D9}"/>
    <cellStyle name="20% - Accent1 4 4" xfId="382" xr:uid="{00000000-0005-0000-0000-00009E010000}"/>
    <cellStyle name="20% - Accent1 4 4 2" xfId="383" xr:uid="{00000000-0005-0000-0000-00009F010000}"/>
    <cellStyle name="20% - Accent1 4 4 2 2" xfId="19670" xr:uid="{00000000-0005-0000-0000-0000A0010000}"/>
    <cellStyle name="20% - Accent1 4 4 2 2 2" xfId="31659" xr:uid="{C1550974-1133-42A4-B02C-913E285C6147}"/>
    <cellStyle name="20% - Accent1 4 4 2 3" xfId="25659" xr:uid="{02536310-174E-461B-BC40-D970C63C851F}"/>
    <cellStyle name="20% - Accent1 4 4 2_EBT" xfId="37604" xr:uid="{25EF75B6-D6D5-495E-99DD-D6D4092582A7}"/>
    <cellStyle name="20% - Accent1 4 4 3" xfId="384" xr:uid="{00000000-0005-0000-0000-0000A1010000}"/>
    <cellStyle name="20% - Accent1 4 4 4" xfId="19669" xr:uid="{00000000-0005-0000-0000-0000A2010000}"/>
    <cellStyle name="20% - Accent1 4 4 4 2" xfId="31658" xr:uid="{CDC252B5-2D96-417E-8E89-F3612EE6D14C}"/>
    <cellStyle name="20% - Accent1 4 4 5" xfId="25658" xr:uid="{75CAECD4-C03D-4A1B-A469-142B3D083E2F}"/>
    <cellStyle name="20% - Accent1 4 4_EBT" xfId="37603" xr:uid="{6D64D603-9769-488D-A4DC-E3738458E51E}"/>
    <cellStyle name="20% - Accent1 4 5" xfId="385" xr:uid="{00000000-0005-0000-0000-0000A3010000}"/>
    <cellStyle name="20% - Accent1 4 5 2" xfId="19671" xr:uid="{00000000-0005-0000-0000-0000A4010000}"/>
    <cellStyle name="20% - Accent1 4 5 2 2" xfId="31660" xr:uid="{D03A24A4-4C39-46AF-A7AA-4056522BC2AC}"/>
    <cellStyle name="20% - Accent1 4 5 3" xfId="25660" xr:uid="{5CB220AB-FEEA-403B-B01A-A1C433C034DA}"/>
    <cellStyle name="20% - Accent1 4 5_EBT" xfId="37605" xr:uid="{B287751C-0D46-4380-A4AF-E4C84F96AFEC}"/>
    <cellStyle name="20% - Accent1 4 6" xfId="386" xr:uid="{00000000-0005-0000-0000-0000A5010000}"/>
    <cellStyle name="20% - Accent1 4 6 2" xfId="387" xr:uid="{00000000-0005-0000-0000-0000A6010000}"/>
    <cellStyle name="20% - Accent1 4 7" xfId="388" xr:uid="{00000000-0005-0000-0000-0000A7010000}"/>
    <cellStyle name="20% - Accent1 4 7 2" xfId="389" xr:uid="{00000000-0005-0000-0000-0000A8010000}"/>
    <cellStyle name="20% - Accent1 4 8" xfId="390" xr:uid="{00000000-0005-0000-0000-0000A9010000}"/>
    <cellStyle name="20% - Accent1 4 9" xfId="391" xr:uid="{00000000-0005-0000-0000-0000AA010000}"/>
    <cellStyle name="20% - Accent1 5" xfId="392" xr:uid="{00000000-0005-0000-0000-0000AB010000}"/>
    <cellStyle name="20% - Accent1 5 2" xfId="393" xr:uid="{00000000-0005-0000-0000-0000AC010000}"/>
    <cellStyle name="20% - Accent1 5 2 2" xfId="394" xr:uid="{00000000-0005-0000-0000-0000AD010000}"/>
    <cellStyle name="20% - Accent1 5 2 2 2" xfId="395" xr:uid="{00000000-0005-0000-0000-0000AE010000}"/>
    <cellStyle name="20% - Accent1 5 2 2 2 2" xfId="396" xr:uid="{00000000-0005-0000-0000-0000AF010000}"/>
    <cellStyle name="20% - Accent1 5 2 2 2 2 2" xfId="19675" xr:uid="{00000000-0005-0000-0000-0000B0010000}"/>
    <cellStyle name="20% - Accent1 5 2 2 2 2 2 2" xfId="31664" xr:uid="{55ABBA55-CF50-420E-943B-491B056CFD89}"/>
    <cellStyle name="20% - Accent1 5 2 2 2 2 3" xfId="25664" xr:uid="{CE6ECC4F-637D-491D-95A7-A4FEAAD32097}"/>
    <cellStyle name="20% - Accent1 5 2 2 2 2_EBT" xfId="37609" xr:uid="{4BB29409-EAE6-4F39-AF63-187DE64804FB}"/>
    <cellStyle name="20% - Accent1 5 2 2 2 3" xfId="19674" xr:uid="{00000000-0005-0000-0000-0000B1010000}"/>
    <cellStyle name="20% - Accent1 5 2 2 2 3 2" xfId="31663" xr:uid="{AD1D9272-8DC0-4A2A-B45C-77F3DD5A9274}"/>
    <cellStyle name="20% - Accent1 5 2 2 2 4" xfId="25663" xr:uid="{4C0C3A01-7997-4273-8DBA-844E9BE01D9B}"/>
    <cellStyle name="20% - Accent1 5 2 2 2_EBT" xfId="37608" xr:uid="{F0759C0F-2349-4A18-B5E7-F169C76B94E6}"/>
    <cellStyle name="20% - Accent1 5 2 2 3" xfId="397" xr:uid="{00000000-0005-0000-0000-0000B2010000}"/>
    <cellStyle name="20% - Accent1 5 2 2 3 2" xfId="19676" xr:uid="{00000000-0005-0000-0000-0000B3010000}"/>
    <cellStyle name="20% - Accent1 5 2 2 3 2 2" xfId="31665" xr:uid="{A1CEE648-DB70-4352-ADEE-4A9A3C55A62B}"/>
    <cellStyle name="20% - Accent1 5 2 2 3 3" xfId="25665" xr:uid="{2927FA08-5000-45DD-AD23-D6547905B95E}"/>
    <cellStyle name="20% - Accent1 5 2 2 3_EBT" xfId="37610" xr:uid="{5E26A5D7-B215-41A8-8F5B-483CC4774D0C}"/>
    <cellStyle name="20% - Accent1 5 2 2 4" xfId="19673" xr:uid="{00000000-0005-0000-0000-0000B4010000}"/>
    <cellStyle name="20% - Accent1 5 2 2 4 2" xfId="31662" xr:uid="{29B7B5C3-F1D5-4FD7-B3B5-A1441464B1A0}"/>
    <cellStyle name="20% - Accent1 5 2 2 5" xfId="25662" xr:uid="{F0468575-00E2-4FB2-8712-B4B535B1FC6D}"/>
    <cellStyle name="20% - Accent1 5 2 2_EBT" xfId="37607" xr:uid="{05F9497F-F113-4A96-B327-563155646215}"/>
    <cellStyle name="20% - Accent1 5 2 3" xfId="398" xr:uid="{00000000-0005-0000-0000-0000B5010000}"/>
    <cellStyle name="20% - Accent1 5 2 3 2" xfId="399" xr:uid="{00000000-0005-0000-0000-0000B6010000}"/>
    <cellStyle name="20% - Accent1 5 2 3 2 2" xfId="19678" xr:uid="{00000000-0005-0000-0000-0000B7010000}"/>
    <cellStyle name="20% - Accent1 5 2 3 2 2 2" xfId="31667" xr:uid="{56E165A1-3A61-4416-8CA2-F98A1FC6D070}"/>
    <cellStyle name="20% - Accent1 5 2 3 2 3" xfId="25667" xr:uid="{38B429C7-0257-4A7B-A3C9-C3B165B26043}"/>
    <cellStyle name="20% - Accent1 5 2 3 2_EBT" xfId="37612" xr:uid="{7A2929FC-433D-4782-9A16-9C01B88BE283}"/>
    <cellStyle name="20% - Accent1 5 2 3 3" xfId="19677" xr:uid="{00000000-0005-0000-0000-0000B8010000}"/>
    <cellStyle name="20% - Accent1 5 2 3 3 2" xfId="31666" xr:uid="{297B157B-0470-4290-B57C-71103B76EE2A}"/>
    <cellStyle name="20% - Accent1 5 2 3 4" xfId="25666" xr:uid="{EB846278-A64E-43EB-A4B1-689EAEEAD636}"/>
    <cellStyle name="20% - Accent1 5 2 3_EBT" xfId="37611" xr:uid="{D7472BA1-AA8D-44F5-84E8-CCECBBABACD5}"/>
    <cellStyle name="20% - Accent1 5 2 4" xfId="400" xr:uid="{00000000-0005-0000-0000-0000B9010000}"/>
    <cellStyle name="20% - Accent1 5 2 4 2" xfId="19679" xr:uid="{00000000-0005-0000-0000-0000BA010000}"/>
    <cellStyle name="20% - Accent1 5 2 4 2 2" xfId="31668" xr:uid="{C2BD6C31-05A6-46EC-9E36-3E0E3B9CC3D9}"/>
    <cellStyle name="20% - Accent1 5 2 4 3" xfId="25668" xr:uid="{D6D24736-83B4-42A1-80F8-53A46042E56C}"/>
    <cellStyle name="20% - Accent1 5 2 4_EBT" xfId="37613" xr:uid="{3F523F08-003E-4887-95B9-F9813CD6DE0F}"/>
    <cellStyle name="20% - Accent1 5 2 5" xfId="401" xr:uid="{00000000-0005-0000-0000-0000BB010000}"/>
    <cellStyle name="20% - Accent1 5 2 6" xfId="19672" xr:uid="{00000000-0005-0000-0000-0000BC010000}"/>
    <cellStyle name="20% - Accent1 5 2 6 2" xfId="31661" xr:uid="{2B707D18-F100-4F27-98F4-71003DEA3D26}"/>
    <cellStyle name="20% - Accent1 5 2 7" xfId="25661" xr:uid="{D4E761DA-6A46-496E-939E-4A52E5FC483D}"/>
    <cellStyle name="20% - Accent1 5 2_EBT" xfId="37606" xr:uid="{3A073A58-65DA-4DAE-BCDA-FFDA6DCB9252}"/>
    <cellStyle name="20% - Accent1 5 3" xfId="402" xr:uid="{00000000-0005-0000-0000-0000BD010000}"/>
    <cellStyle name="20% - Accent1 5 3 2" xfId="403" xr:uid="{00000000-0005-0000-0000-0000BE010000}"/>
    <cellStyle name="20% - Accent1 5 3 3" xfId="19680" xr:uid="{00000000-0005-0000-0000-0000BF010000}"/>
    <cellStyle name="20% - Accent1 5 3 3 2" xfId="31669" xr:uid="{70D607BB-3494-485F-8EFC-465C5259079F}"/>
    <cellStyle name="20% - Accent1 5 3 4" xfId="25669" xr:uid="{D67C2E65-BB56-4830-BFC5-495AAD6681E6}"/>
    <cellStyle name="20% - Accent1 5 3_EBT" xfId="37614" xr:uid="{0461F69E-A76B-4F98-B109-3345479C8F7E}"/>
    <cellStyle name="20% - Accent1 5 4" xfId="404" xr:uid="{00000000-0005-0000-0000-0000C0010000}"/>
    <cellStyle name="20% - Accent1 5 5" xfId="405" xr:uid="{00000000-0005-0000-0000-0000C1010000}"/>
    <cellStyle name="20% - Accent1 6" xfId="406" xr:uid="{00000000-0005-0000-0000-0000C2010000}"/>
    <cellStyle name="20% - Accent1 6 2" xfId="407" xr:uid="{00000000-0005-0000-0000-0000C3010000}"/>
    <cellStyle name="20% - Accent1 6 2 2" xfId="408" xr:uid="{00000000-0005-0000-0000-0000C4010000}"/>
    <cellStyle name="20% - Accent1 6 2 2 2" xfId="19682" xr:uid="{00000000-0005-0000-0000-0000C5010000}"/>
    <cellStyle name="20% - Accent1 6 2 2 2 2" xfId="31671" xr:uid="{22964FBA-6CD0-4C20-B50B-4464B57F71D2}"/>
    <cellStyle name="20% - Accent1 6 2 2 3" xfId="25671" xr:uid="{7664A43F-FA55-45BC-9A94-54374BF7E37B}"/>
    <cellStyle name="20% - Accent1 6 2 2_EBT" xfId="37616" xr:uid="{A2FFF194-19C2-4A88-90F1-AB47D5C40B26}"/>
    <cellStyle name="20% - Accent1 6 2 3" xfId="409" xr:uid="{00000000-0005-0000-0000-0000C6010000}"/>
    <cellStyle name="20% - Accent1 6 2 4" xfId="410" xr:uid="{00000000-0005-0000-0000-0000C7010000}"/>
    <cellStyle name="20% - Accent1 6 3" xfId="411" xr:uid="{00000000-0005-0000-0000-0000C8010000}"/>
    <cellStyle name="20% - Accent1 6 3 2" xfId="412" xr:uid="{00000000-0005-0000-0000-0000C9010000}"/>
    <cellStyle name="20% - Accent1 6 3 2 2" xfId="413" xr:uid="{00000000-0005-0000-0000-0000CA010000}"/>
    <cellStyle name="20% - Accent1 6 3 2 2 2" xfId="19685" xr:uid="{00000000-0005-0000-0000-0000CB010000}"/>
    <cellStyle name="20% - Accent1 6 3 2 2 2 2" xfId="31674" xr:uid="{7897E191-DAFE-4EB0-8684-0BCE565F0761}"/>
    <cellStyle name="20% - Accent1 6 3 2 2 3" xfId="25674" xr:uid="{8C6E3EE7-C513-4EFE-BB3A-F050CAA8653A}"/>
    <cellStyle name="20% - Accent1 6 3 2 2_EBT" xfId="37619" xr:uid="{415E3C77-E45B-4DD5-9D8C-16FAC0B259EB}"/>
    <cellStyle name="20% - Accent1 6 3 2 3" xfId="19684" xr:uid="{00000000-0005-0000-0000-0000CC010000}"/>
    <cellStyle name="20% - Accent1 6 3 2 3 2" xfId="31673" xr:uid="{02EF3B41-924A-44C8-B2BD-A00E6973D9C8}"/>
    <cellStyle name="20% - Accent1 6 3 2 4" xfId="25673" xr:uid="{50F9D317-D41B-443F-A397-1793022390A7}"/>
    <cellStyle name="20% - Accent1 6 3 2_EBT" xfId="37618" xr:uid="{6E34733B-AAE0-4044-80E2-1452DA683304}"/>
    <cellStyle name="20% - Accent1 6 3 3" xfId="414" xr:uid="{00000000-0005-0000-0000-0000CD010000}"/>
    <cellStyle name="20% - Accent1 6 3 3 2" xfId="19686" xr:uid="{00000000-0005-0000-0000-0000CE010000}"/>
    <cellStyle name="20% - Accent1 6 3 3 2 2" xfId="31675" xr:uid="{B6226BB5-3480-4698-BE89-8D550FEAE953}"/>
    <cellStyle name="20% - Accent1 6 3 3 3" xfId="25675" xr:uid="{1E45198E-17CF-4E69-8159-F4E3F83862DD}"/>
    <cellStyle name="20% - Accent1 6 3 3_EBT" xfId="37620" xr:uid="{FCAB916A-B178-4D8B-A587-B40C47274DE4}"/>
    <cellStyle name="20% - Accent1 6 3 4" xfId="415" xr:uid="{00000000-0005-0000-0000-0000CF010000}"/>
    <cellStyle name="20% - Accent1 6 3 5" xfId="19683" xr:uid="{00000000-0005-0000-0000-0000D0010000}"/>
    <cellStyle name="20% - Accent1 6 3 5 2" xfId="31672" xr:uid="{BFF791DB-3125-41F3-9754-2A544B3EBBC5}"/>
    <cellStyle name="20% - Accent1 6 3 6" xfId="25672" xr:uid="{F2657FDC-9194-4935-A3C3-2C0F967A2F47}"/>
    <cellStyle name="20% - Accent1 6 3_EBT" xfId="37617" xr:uid="{D6871296-CA78-496D-B75E-30D5D89F6901}"/>
    <cellStyle name="20% - Accent1 6 4" xfId="416" xr:uid="{00000000-0005-0000-0000-0000D1010000}"/>
    <cellStyle name="20% - Accent1 6 4 2" xfId="417" xr:uid="{00000000-0005-0000-0000-0000D2010000}"/>
    <cellStyle name="20% - Accent1 6 4 2 2" xfId="19688" xr:uid="{00000000-0005-0000-0000-0000D3010000}"/>
    <cellStyle name="20% - Accent1 6 4 2 2 2" xfId="31677" xr:uid="{34C7C338-E72D-44C9-B149-D234493445E3}"/>
    <cellStyle name="20% - Accent1 6 4 2 3" xfId="25677" xr:uid="{8F833BDD-A8BF-42E0-80FF-28EE9E19FDD4}"/>
    <cellStyle name="20% - Accent1 6 4 2_EBT" xfId="37622" xr:uid="{D68A83D5-5016-4549-AAEC-AE298973CC06}"/>
    <cellStyle name="20% - Accent1 6 4 3" xfId="19687" xr:uid="{00000000-0005-0000-0000-0000D4010000}"/>
    <cellStyle name="20% - Accent1 6 4 3 2" xfId="31676" xr:uid="{561A0A62-87A7-482B-AF3A-3C710BFA7553}"/>
    <cellStyle name="20% - Accent1 6 4 4" xfId="25676" xr:uid="{1E961285-8DA4-4824-8B23-220760094240}"/>
    <cellStyle name="20% - Accent1 6 4_EBT" xfId="37621" xr:uid="{FE4C70EF-EEFE-4993-AB25-E363DB70414A}"/>
    <cellStyle name="20% - Accent1 6 5" xfId="418" xr:uid="{00000000-0005-0000-0000-0000D5010000}"/>
    <cellStyle name="20% - Accent1 6 5 2" xfId="19689" xr:uid="{00000000-0005-0000-0000-0000D6010000}"/>
    <cellStyle name="20% - Accent1 6 5 2 2" xfId="31678" xr:uid="{EA8C08DE-1143-4B59-B34C-03D80319017C}"/>
    <cellStyle name="20% - Accent1 6 5 3" xfId="25678" xr:uid="{07E52490-738F-4C62-83A9-DA9519A6D0B5}"/>
    <cellStyle name="20% - Accent1 6 5_EBT" xfId="37623" xr:uid="{D55E9B26-9A43-4B8E-89F3-0B9487A78FA3}"/>
    <cellStyle name="20% - Accent1 6 6" xfId="419" xr:uid="{00000000-0005-0000-0000-0000D7010000}"/>
    <cellStyle name="20% - Accent1 6 7" xfId="19681" xr:uid="{00000000-0005-0000-0000-0000D8010000}"/>
    <cellStyle name="20% - Accent1 6 7 2" xfId="31670" xr:uid="{8D4AB93D-4306-45E9-8D64-3601FF28DE1B}"/>
    <cellStyle name="20% - Accent1 6 8" xfId="25670" xr:uid="{E30B35E8-95B3-4A80-A505-01133D6EE561}"/>
    <cellStyle name="20% - Accent1 6_EBT" xfId="37615" xr:uid="{369A8DA9-73F3-4EE9-BA80-F8E86B0C0108}"/>
    <cellStyle name="20% - Accent1 7" xfId="420" xr:uid="{00000000-0005-0000-0000-0000D9010000}"/>
    <cellStyle name="20% - Accent1 7 2" xfId="421" xr:uid="{00000000-0005-0000-0000-0000DA010000}"/>
    <cellStyle name="20% - Accent1 7 2 2" xfId="422" xr:uid="{00000000-0005-0000-0000-0000DB010000}"/>
    <cellStyle name="20% - Accent1 7 2 2 2" xfId="423" xr:uid="{00000000-0005-0000-0000-0000DC010000}"/>
    <cellStyle name="20% - Accent1 7 2 2 2 2" xfId="19693" xr:uid="{00000000-0005-0000-0000-0000DD010000}"/>
    <cellStyle name="20% - Accent1 7 2 2 2 2 2" xfId="31682" xr:uid="{C94F1DDC-056F-40A6-81F5-D33308B71CC7}"/>
    <cellStyle name="20% - Accent1 7 2 2 2 3" xfId="25682" xr:uid="{7B91E147-A308-43CC-92CD-C80AFA31EF1F}"/>
    <cellStyle name="20% - Accent1 7 2 2 2_EBT" xfId="37627" xr:uid="{64DC72DE-B02D-4A4B-9D50-0FD78EFB20D7}"/>
    <cellStyle name="20% - Accent1 7 2 2 3" xfId="19692" xr:uid="{00000000-0005-0000-0000-0000DE010000}"/>
    <cellStyle name="20% - Accent1 7 2 2 3 2" xfId="31681" xr:uid="{FC9610B0-1989-4C9D-AD03-D4B20EB1F27B}"/>
    <cellStyle name="20% - Accent1 7 2 2 4" xfId="25681" xr:uid="{E941FBAF-8261-4115-A0A7-6E9AA285D9F8}"/>
    <cellStyle name="20% - Accent1 7 2 2_EBT" xfId="37626" xr:uid="{3DB325E0-FDE1-46F1-92CF-6A4D3B46F903}"/>
    <cellStyle name="20% - Accent1 7 2 3" xfId="424" xr:uid="{00000000-0005-0000-0000-0000DF010000}"/>
    <cellStyle name="20% - Accent1 7 2 3 2" xfId="19694" xr:uid="{00000000-0005-0000-0000-0000E0010000}"/>
    <cellStyle name="20% - Accent1 7 2 3 2 2" xfId="31683" xr:uid="{D0770270-D8F4-4FE8-BB48-821008A78C4D}"/>
    <cellStyle name="20% - Accent1 7 2 3 3" xfId="25683" xr:uid="{B94C393A-3DD2-4576-9DCF-F10570FAE95D}"/>
    <cellStyle name="20% - Accent1 7 2 3_EBT" xfId="37628" xr:uid="{C289D2BC-2BAE-4AD7-A241-4FA9E811D1FE}"/>
    <cellStyle name="20% - Accent1 7 2 4" xfId="19691" xr:uid="{00000000-0005-0000-0000-0000E1010000}"/>
    <cellStyle name="20% - Accent1 7 2 4 2" xfId="31680" xr:uid="{9DCEF9E3-2419-458C-8DA3-83BF15E91E03}"/>
    <cellStyle name="20% - Accent1 7 2 5" xfId="25680" xr:uid="{CED8D822-0C54-47CC-BC1F-2EE59C04BCC7}"/>
    <cellStyle name="20% - Accent1 7 2_EBT" xfId="37625" xr:uid="{EEE6B82A-05AA-4D83-9078-771DB9E03ADD}"/>
    <cellStyle name="20% - Accent1 7 3" xfId="425" xr:uid="{00000000-0005-0000-0000-0000E2010000}"/>
    <cellStyle name="20% - Accent1 7 3 2" xfId="426" xr:uid="{00000000-0005-0000-0000-0000E3010000}"/>
    <cellStyle name="20% - Accent1 7 3 2 2" xfId="19696" xr:uid="{00000000-0005-0000-0000-0000E4010000}"/>
    <cellStyle name="20% - Accent1 7 3 2 2 2" xfId="31685" xr:uid="{DCE41C0E-A03D-484F-BD76-681F822551F6}"/>
    <cellStyle name="20% - Accent1 7 3 2 3" xfId="25685" xr:uid="{6D09EB2D-58B4-492A-8231-7555A9971BC4}"/>
    <cellStyle name="20% - Accent1 7 3 2_EBT" xfId="37630" xr:uid="{45E995CE-AAE1-44F4-8113-E07A1D1B2489}"/>
    <cellStyle name="20% - Accent1 7 3 3" xfId="19695" xr:uid="{00000000-0005-0000-0000-0000E5010000}"/>
    <cellStyle name="20% - Accent1 7 3 3 2" xfId="31684" xr:uid="{E3929422-2259-45CE-9DC4-755989210CA9}"/>
    <cellStyle name="20% - Accent1 7 3 4" xfId="25684" xr:uid="{3C36C3D7-9BEE-455A-9150-F92199A4C1AC}"/>
    <cellStyle name="20% - Accent1 7 3_EBT" xfId="37629" xr:uid="{033E8E1F-683D-4AE0-9E88-D16D4D7CC7D2}"/>
    <cellStyle name="20% - Accent1 7 4" xfId="427" xr:uid="{00000000-0005-0000-0000-0000E6010000}"/>
    <cellStyle name="20% - Accent1 7 4 2" xfId="19697" xr:uid="{00000000-0005-0000-0000-0000E7010000}"/>
    <cellStyle name="20% - Accent1 7 4 2 2" xfId="31686" xr:uid="{84CD3E99-4873-4038-9BA0-5F5C574EBD0A}"/>
    <cellStyle name="20% - Accent1 7 4 3" xfId="25686" xr:uid="{A71BC27B-F3ED-40D5-9DEA-7848CC446545}"/>
    <cellStyle name="20% - Accent1 7 4_EBT" xfId="37631" xr:uid="{A4135BB6-C032-4BFE-8070-384FF61F7E8E}"/>
    <cellStyle name="20% - Accent1 7 5" xfId="428" xr:uid="{00000000-0005-0000-0000-0000E8010000}"/>
    <cellStyle name="20% - Accent1 7 6" xfId="19690" xr:uid="{00000000-0005-0000-0000-0000E9010000}"/>
    <cellStyle name="20% - Accent1 7 6 2" xfId="31679" xr:uid="{593DC5F6-CCD6-4773-A7BE-4754A8064F97}"/>
    <cellStyle name="20% - Accent1 7 7" xfId="25679" xr:uid="{A8E784A9-1A0B-459C-B87B-4108765F7AE3}"/>
    <cellStyle name="20% - Accent1 7_EBT" xfId="37624" xr:uid="{490CBC56-FFE8-4E4D-B99C-628F2B2BCC50}"/>
    <cellStyle name="20% - Accent1 8" xfId="429" xr:uid="{00000000-0005-0000-0000-0000EA010000}"/>
    <cellStyle name="20% - Accent1 8 2" xfId="430" xr:uid="{00000000-0005-0000-0000-0000EB010000}"/>
    <cellStyle name="20% - Accent1 8 3" xfId="431" xr:uid="{00000000-0005-0000-0000-0000EC010000}"/>
    <cellStyle name="20% - Accent1 8 3 2" xfId="19698" xr:uid="{00000000-0005-0000-0000-0000ED010000}"/>
    <cellStyle name="20% - Accent1 8 3 2 2" xfId="31687" xr:uid="{71FD69CD-3CBA-4B38-B010-32EB58773BDE}"/>
    <cellStyle name="20% - Accent1 8 3 3" xfId="25687" xr:uid="{566DE031-C4AF-47C0-8CDA-3AE9258F26BC}"/>
    <cellStyle name="20% - Accent1 8 3_EBT" xfId="37633" xr:uid="{2453B109-9429-426E-99E7-C592AB9E79CB}"/>
    <cellStyle name="20% - Accent1 8 4" xfId="432" xr:uid="{00000000-0005-0000-0000-0000EE010000}"/>
    <cellStyle name="20% - Accent1 8_EBT" xfId="37632" xr:uid="{3F0026D0-A10C-4F64-A0B7-151B186D27EC}"/>
    <cellStyle name="20% - Accent1 9" xfId="433" xr:uid="{00000000-0005-0000-0000-0000EF010000}"/>
    <cellStyle name="20% - Accent1 9 2" xfId="434" xr:uid="{00000000-0005-0000-0000-0000F0010000}"/>
    <cellStyle name="20% - Accent1 9 2 2" xfId="19699" xr:uid="{00000000-0005-0000-0000-0000F1010000}"/>
    <cellStyle name="20% - Accent1 9 2 2 2" xfId="31688" xr:uid="{D7BEDCD0-635C-4998-A465-DC2D46885C4A}"/>
    <cellStyle name="20% - Accent1 9 2 3" xfId="25688" xr:uid="{A7F97ABB-0C51-469E-B76D-8D1B3E32B4FB}"/>
    <cellStyle name="20% - Accent1 9 2_EBT" xfId="37635" xr:uid="{A5D52665-6035-4328-9192-13A2A569C7AA}"/>
    <cellStyle name="20% - Accent1 9 3" xfId="435" xr:uid="{00000000-0005-0000-0000-0000F2010000}"/>
    <cellStyle name="20% - Accent1 9_EBT" xfId="37634" xr:uid="{A1102A3E-3588-45E6-B89E-C5719EBF2AD1}"/>
    <cellStyle name="20% - Accent2 10" xfId="436" xr:uid="{00000000-0005-0000-0000-0000F3010000}"/>
    <cellStyle name="20% - Accent2 10 2" xfId="437" xr:uid="{00000000-0005-0000-0000-0000F4010000}"/>
    <cellStyle name="20% - Accent2 10 2 2" xfId="19700" xr:uid="{00000000-0005-0000-0000-0000F5010000}"/>
    <cellStyle name="20% - Accent2 10 2 2 2" xfId="31689" xr:uid="{BBC16C60-669E-40B1-BA4D-29F66B80C095}"/>
    <cellStyle name="20% - Accent2 10 2 3" xfId="25689" xr:uid="{5260CE99-2326-48A5-924C-4C83B3E56931}"/>
    <cellStyle name="20% - Accent2 10 2_EBT" xfId="37637" xr:uid="{8D290D50-079F-44E5-A685-1BB2A47A16AB}"/>
    <cellStyle name="20% - Accent2 10 3" xfId="438" xr:uid="{00000000-0005-0000-0000-0000F6010000}"/>
    <cellStyle name="20% - Accent2 10_EBT" xfId="37636" xr:uid="{42D9633E-8CC2-42AD-99F0-2039FDA8E8B5}"/>
    <cellStyle name="20% - Accent2 11" xfId="439" xr:uid="{00000000-0005-0000-0000-0000F7010000}"/>
    <cellStyle name="20% - Accent2 12" xfId="440" xr:uid="{00000000-0005-0000-0000-0000F8010000}"/>
    <cellStyle name="20% - Accent2 2" xfId="441" xr:uid="{00000000-0005-0000-0000-0000F9010000}"/>
    <cellStyle name="20% - Accent2 2 2" xfId="442" xr:uid="{00000000-0005-0000-0000-0000FA010000}"/>
    <cellStyle name="20% - Accent2 2 2 2" xfId="443" xr:uid="{00000000-0005-0000-0000-0000FB010000}"/>
    <cellStyle name="20% - Accent2 2 2 2 2" xfId="444" xr:uid="{00000000-0005-0000-0000-0000FC010000}"/>
    <cellStyle name="20% - Accent2 2 2 2 3" xfId="445" xr:uid="{00000000-0005-0000-0000-0000FD010000}"/>
    <cellStyle name="20% - Accent2 2 2 2 4" xfId="446" xr:uid="{00000000-0005-0000-0000-0000FE010000}"/>
    <cellStyle name="20% - Accent2 2 2 2_EBT" xfId="37639" xr:uid="{267EF16E-6116-4818-BBF8-FF5093C4DFFB}"/>
    <cellStyle name="20% - Accent2 2 2 3" xfId="447" xr:uid="{00000000-0005-0000-0000-0000FF010000}"/>
    <cellStyle name="20% - Accent2 2 2 3 2" xfId="448" xr:uid="{00000000-0005-0000-0000-000000020000}"/>
    <cellStyle name="20% - Accent2 2 2 3 2 2" xfId="449" xr:uid="{00000000-0005-0000-0000-000001020000}"/>
    <cellStyle name="20% - Accent2 2 2 3 2 2 2" xfId="19704" xr:uid="{00000000-0005-0000-0000-000002020000}"/>
    <cellStyle name="20% - Accent2 2 2 3 2 2 2 2" xfId="31693" xr:uid="{24FC9C83-9848-4808-8D3D-6A3F2B93B6DE}"/>
    <cellStyle name="20% - Accent2 2 2 3 2 2 3" xfId="25693" xr:uid="{19D0B352-566F-478A-B5C3-1E8F35F10E4C}"/>
    <cellStyle name="20% - Accent2 2 2 3 2 2_EBT" xfId="37642" xr:uid="{275CC3E2-7BCD-48E7-93CE-D6C180D24AC6}"/>
    <cellStyle name="20% - Accent2 2 2 3 2 3" xfId="19703" xr:uid="{00000000-0005-0000-0000-000003020000}"/>
    <cellStyle name="20% - Accent2 2 2 3 2 3 2" xfId="31692" xr:uid="{7C0A6D34-8460-480E-B79A-85CEE3276EAB}"/>
    <cellStyle name="20% - Accent2 2 2 3 2 4" xfId="25692" xr:uid="{52A4DDD8-E7C5-4A04-8743-BD87C8DFD9F1}"/>
    <cellStyle name="20% - Accent2 2 2 3 2_EBT" xfId="37641" xr:uid="{E527D21B-3B1D-4A44-9B51-21A153F69AB8}"/>
    <cellStyle name="20% - Accent2 2 2 3 3" xfId="450" xr:uid="{00000000-0005-0000-0000-000004020000}"/>
    <cellStyle name="20% - Accent2 2 2 3 3 2" xfId="19705" xr:uid="{00000000-0005-0000-0000-000005020000}"/>
    <cellStyle name="20% - Accent2 2 2 3 3 2 2" xfId="31694" xr:uid="{159D70BE-FA40-425D-992F-D88E9121E999}"/>
    <cellStyle name="20% - Accent2 2 2 3 3 3" xfId="25694" xr:uid="{5322B608-E451-43B1-81DA-C281C872CAA0}"/>
    <cellStyle name="20% - Accent2 2 2 3 3_EBT" xfId="37643" xr:uid="{494047D7-6F9D-429B-B56B-A18FD5D51332}"/>
    <cellStyle name="20% - Accent2 2 2 3 4" xfId="451" xr:uid="{00000000-0005-0000-0000-000006020000}"/>
    <cellStyle name="20% - Accent2 2 2 3 5" xfId="19702" xr:uid="{00000000-0005-0000-0000-000007020000}"/>
    <cellStyle name="20% - Accent2 2 2 3 5 2" xfId="31691" xr:uid="{CD10608E-3CF4-4B7A-9EBE-2A207C0BF0A9}"/>
    <cellStyle name="20% - Accent2 2 2 3 6" xfId="25691" xr:uid="{5C3B7179-1B65-4BB5-B2C7-CE82D616A820}"/>
    <cellStyle name="20% - Accent2 2 2 3_EBT" xfId="37640" xr:uid="{86F7C024-0154-4E64-8D48-C1B9D70AED33}"/>
    <cellStyle name="20% - Accent2 2 2 4" xfId="452" xr:uid="{00000000-0005-0000-0000-000008020000}"/>
    <cellStyle name="20% - Accent2 2 2 4 2" xfId="453" xr:uid="{00000000-0005-0000-0000-000009020000}"/>
    <cellStyle name="20% - Accent2 2 2 4 2 2" xfId="19707" xr:uid="{00000000-0005-0000-0000-00000A020000}"/>
    <cellStyle name="20% - Accent2 2 2 4 2 2 2" xfId="31696" xr:uid="{04E5193B-DA46-4E82-B33B-B6F36D867E02}"/>
    <cellStyle name="20% - Accent2 2 2 4 2 3" xfId="25696" xr:uid="{ABD18AED-A3AE-4D3E-B502-61D0FE73311D}"/>
    <cellStyle name="20% - Accent2 2 2 4 2_EBT" xfId="37645" xr:uid="{7157F52E-9503-4F2D-8999-6D5E755F628B}"/>
    <cellStyle name="20% - Accent2 2 2 4 3" xfId="454" xr:uid="{00000000-0005-0000-0000-00000B020000}"/>
    <cellStyle name="20% - Accent2 2 2 4 4" xfId="19706" xr:uid="{00000000-0005-0000-0000-00000C020000}"/>
    <cellStyle name="20% - Accent2 2 2 4 4 2" xfId="31695" xr:uid="{77C31B1B-05F0-43EF-9552-B262C61CFD32}"/>
    <cellStyle name="20% - Accent2 2 2 4 5" xfId="25695" xr:uid="{75E39984-650B-45EE-A098-76BA563B0347}"/>
    <cellStyle name="20% - Accent2 2 2 4_EBT" xfId="37644" xr:uid="{7B28868B-036F-4CA8-91AA-9AA919EC7DC0}"/>
    <cellStyle name="20% - Accent2 2 2 5" xfId="455" xr:uid="{00000000-0005-0000-0000-00000D020000}"/>
    <cellStyle name="20% - Accent2 2 2 5 2" xfId="456" xr:uid="{00000000-0005-0000-0000-00000E020000}"/>
    <cellStyle name="20% - Accent2 2 2 5 3" xfId="19708" xr:uid="{00000000-0005-0000-0000-00000F020000}"/>
    <cellStyle name="20% - Accent2 2 2 5 3 2" xfId="31697" xr:uid="{F2B8EA86-5089-4176-AF47-DF044E9DCFAB}"/>
    <cellStyle name="20% - Accent2 2 2 5 4" xfId="25697" xr:uid="{E8A1091E-C607-4BD1-B468-4D2FCD302412}"/>
    <cellStyle name="20% - Accent2 2 2 5_EBT" xfId="37646" xr:uid="{C7BA4D7C-0B85-4636-826B-4C659A1CDE4F}"/>
    <cellStyle name="20% - Accent2 2 2 6" xfId="457" xr:uid="{00000000-0005-0000-0000-000010020000}"/>
    <cellStyle name="20% - Accent2 2 2 6 2" xfId="458" xr:uid="{00000000-0005-0000-0000-000011020000}"/>
    <cellStyle name="20% - Accent2 2 2 7" xfId="459" xr:uid="{00000000-0005-0000-0000-000012020000}"/>
    <cellStyle name="20% - Accent2 2 2 8" xfId="19701" xr:uid="{00000000-0005-0000-0000-000013020000}"/>
    <cellStyle name="20% - Accent2 2 2 8 2" xfId="31690" xr:uid="{0B9E7D66-EB72-4488-8AEA-7CC519529E32}"/>
    <cellStyle name="20% - Accent2 2 2 9" xfId="25690" xr:uid="{E239D6D2-60FD-4AB6-B44F-0533CAA7144F}"/>
    <cellStyle name="20% - Accent2 2 2_EBT" xfId="37638" xr:uid="{BBBA5BBA-7444-4E38-B0C4-85FB47F66A97}"/>
    <cellStyle name="20% - Accent2 2 3" xfId="460" xr:uid="{00000000-0005-0000-0000-000014020000}"/>
    <cellStyle name="20% - Accent2 2 3 2" xfId="461" xr:uid="{00000000-0005-0000-0000-000015020000}"/>
    <cellStyle name="20% - Accent2 2 3 2 2" xfId="462" xr:uid="{00000000-0005-0000-0000-000016020000}"/>
    <cellStyle name="20% - Accent2 2 3 2 3" xfId="463" xr:uid="{00000000-0005-0000-0000-000017020000}"/>
    <cellStyle name="20% - Accent2 2 3 2 4" xfId="464" xr:uid="{00000000-0005-0000-0000-000018020000}"/>
    <cellStyle name="20% - Accent2 2 3 2 5" xfId="19709" xr:uid="{00000000-0005-0000-0000-000019020000}"/>
    <cellStyle name="20% - Accent2 2 3 2 5 2" xfId="31698" xr:uid="{7595A19B-373A-4B7B-9EEC-1B86BDABDA13}"/>
    <cellStyle name="20% - Accent2 2 3 2 6" xfId="25698" xr:uid="{D7FB80FA-1E34-4594-8C99-C4A802FDB63A}"/>
    <cellStyle name="20% - Accent2 2 3 2_EBT" xfId="37648" xr:uid="{7C8768DE-0187-4E54-9DD0-E37017435F71}"/>
    <cellStyle name="20% - Accent2 2 3 3" xfId="465" xr:uid="{00000000-0005-0000-0000-00001A020000}"/>
    <cellStyle name="20% - Accent2 2 3 4" xfId="466" xr:uid="{00000000-0005-0000-0000-00001B020000}"/>
    <cellStyle name="20% - Accent2 2 3 5" xfId="467" xr:uid="{00000000-0005-0000-0000-00001C020000}"/>
    <cellStyle name="20% - Accent2 2 3_EBT" xfId="37647" xr:uid="{7BD69E67-C6E1-4799-A64B-0500591398D2}"/>
    <cellStyle name="20% - Accent2 2 4" xfId="468" xr:uid="{00000000-0005-0000-0000-00001D020000}"/>
    <cellStyle name="20% - Accent2 2 4 2" xfId="469" xr:uid="{00000000-0005-0000-0000-00001E020000}"/>
    <cellStyle name="20% - Accent2 2 4_EBT" xfId="37649" xr:uid="{E2916200-08B8-4B07-B309-4131D769C404}"/>
    <cellStyle name="20% - Accent2 2 5" xfId="470" xr:uid="{00000000-0005-0000-0000-00001F020000}"/>
    <cellStyle name="20% - Accent2 2 5 2" xfId="471" xr:uid="{00000000-0005-0000-0000-000020020000}"/>
    <cellStyle name="20% - Accent2 2 5 3" xfId="472" xr:uid="{00000000-0005-0000-0000-000021020000}"/>
    <cellStyle name="20% - Accent2 2 6" xfId="473" xr:uid="{00000000-0005-0000-0000-000022020000}"/>
    <cellStyle name="20% - Accent2 2 6 2" xfId="474" xr:uid="{00000000-0005-0000-0000-000023020000}"/>
    <cellStyle name="20% - Accent2 2 7" xfId="475" xr:uid="{00000000-0005-0000-0000-000024020000}"/>
    <cellStyle name="20% - Accent2 2 7 2" xfId="476" xr:uid="{00000000-0005-0000-0000-000025020000}"/>
    <cellStyle name="20% - Accent2 2 8" xfId="477" xr:uid="{00000000-0005-0000-0000-000026020000}"/>
    <cellStyle name="20% - Accent2 3" xfId="478" xr:uid="{00000000-0005-0000-0000-000027020000}"/>
    <cellStyle name="20% - Accent2 3 2" xfId="479" xr:uid="{00000000-0005-0000-0000-000028020000}"/>
    <cellStyle name="20% - Accent2 3 2 2" xfId="480" xr:uid="{00000000-0005-0000-0000-000029020000}"/>
    <cellStyle name="20% - Accent2 3 2 2 2" xfId="481" xr:uid="{00000000-0005-0000-0000-00002A020000}"/>
    <cellStyle name="20% - Accent2 3 2 2 2 2" xfId="482" xr:uid="{00000000-0005-0000-0000-00002B020000}"/>
    <cellStyle name="20% - Accent2 3 2 2 2 2 2" xfId="19713" xr:uid="{00000000-0005-0000-0000-00002C020000}"/>
    <cellStyle name="20% - Accent2 3 2 2 2 2 2 2" xfId="31702" xr:uid="{FA85CBF9-8ADD-4371-8349-01B8F0EEA5B4}"/>
    <cellStyle name="20% - Accent2 3 2 2 2 2 3" xfId="25702" xr:uid="{9A0323A5-52D6-44DD-868C-8404C6699F9A}"/>
    <cellStyle name="20% - Accent2 3 2 2 2 2_EBT" xfId="37653" xr:uid="{DE5918C8-1C7B-4635-868E-5D8D2060E9FB}"/>
    <cellStyle name="20% - Accent2 3 2 2 2 3" xfId="483" xr:uid="{00000000-0005-0000-0000-00002D020000}"/>
    <cellStyle name="20% - Accent2 3 2 2 2 4" xfId="19712" xr:uid="{00000000-0005-0000-0000-00002E020000}"/>
    <cellStyle name="20% - Accent2 3 2 2 2 4 2" xfId="31701" xr:uid="{4BB14689-16E9-4C73-9A06-D109FE5BDFB2}"/>
    <cellStyle name="20% - Accent2 3 2 2 2 5" xfId="25701" xr:uid="{2CC2679F-3E53-4385-83EC-65F40F58D1E4}"/>
    <cellStyle name="20% - Accent2 3 2 2 2_EBT" xfId="37652" xr:uid="{46CF5275-33CA-4D8C-A3C1-96E31AB5BF86}"/>
    <cellStyle name="20% - Accent2 3 2 2 3" xfId="484" xr:uid="{00000000-0005-0000-0000-00002F020000}"/>
    <cellStyle name="20% - Accent2 3 2 2 3 2" xfId="485" xr:uid="{00000000-0005-0000-0000-000030020000}"/>
    <cellStyle name="20% - Accent2 3 2 2 3 3" xfId="19714" xr:uid="{00000000-0005-0000-0000-000031020000}"/>
    <cellStyle name="20% - Accent2 3 2 2 3 3 2" xfId="31703" xr:uid="{90759CE4-067D-4F2F-9F97-C168826953F3}"/>
    <cellStyle name="20% - Accent2 3 2 2 3 4" xfId="25703" xr:uid="{A873B1C3-918F-4293-B8A2-6678E43B41F4}"/>
    <cellStyle name="20% - Accent2 3 2 2 3_EBT" xfId="37654" xr:uid="{7281180C-EA1D-46F7-8F3E-2D95AF09E50C}"/>
    <cellStyle name="20% - Accent2 3 2 2 4" xfId="486" xr:uid="{00000000-0005-0000-0000-000032020000}"/>
    <cellStyle name="20% - Accent2 3 2 2 5" xfId="19711" xr:uid="{00000000-0005-0000-0000-000033020000}"/>
    <cellStyle name="20% - Accent2 3 2 2 5 2" xfId="31700" xr:uid="{F8C51862-8F12-4A75-AF11-00A8AC169767}"/>
    <cellStyle name="20% - Accent2 3 2 2 6" xfId="25700" xr:uid="{05C0AD65-7CED-4B87-8CEB-E023A1163032}"/>
    <cellStyle name="20% - Accent2 3 2 2_EBT" xfId="37651" xr:uid="{2099D90D-561B-425D-B9D3-C9E7540DC4A6}"/>
    <cellStyle name="20% - Accent2 3 2 3" xfId="487" xr:uid="{00000000-0005-0000-0000-000034020000}"/>
    <cellStyle name="20% - Accent2 3 2 3 2" xfId="488" xr:uid="{00000000-0005-0000-0000-000035020000}"/>
    <cellStyle name="20% - Accent2 3 2 3 2 2" xfId="19716" xr:uid="{00000000-0005-0000-0000-000036020000}"/>
    <cellStyle name="20% - Accent2 3 2 3 2 2 2" xfId="31705" xr:uid="{1A8B8584-3DA2-41AB-BE1C-7389FC831909}"/>
    <cellStyle name="20% - Accent2 3 2 3 2 3" xfId="25705" xr:uid="{A65E0925-395F-461F-A6B1-D74786E96A58}"/>
    <cellStyle name="20% - Accent2 3 2 3 2_EBT" xfId="37656" xr:uid="{916E3586-1150-4BC0-A82B-E40BA1CF50BC}"/>
    <cellStyle name="20% - Accent2 3 2 3 3" xfId="489" xr:uid="{00000000-0005-0000-0000-000037020000}"/>
    <cellStyle name="20% - Accent2 3 2 3 4" xfId="19715" xr:uid="{00000000-0005-0000-0000-000038020000}"/>
    <cellStyle name="20% - Accent2 3 2 3 4 2" xfId="31704" xr:uid="{F218DD3C-B948-4B8F-8ED1-CB21FBE11FE0}"/>
    <cellStyle name="20% - Accent2 3 2 3 5" xfId="25704" xr:uid="{2F53E317-BAF9-4E78-ACD6-83D876DEC444}"/>
    <cellStyle name="20% - Accent2 3 2 3_EBT" xfId="37655" xr:uid="{CDB272C5-6AAD-461C-B712-906259E3DC46}"/>
    <cellStyle name="20% - Accent2 3 2 4" xfId="490" xr:uid="{00000000-0005-0000-0000-000039020000}"/>
    <cellStyle name="20% - Accent2 3 2 4 2" xfId="491" xr:uid="{00000000-0005-0000-0000-00003A020000}"/>
    <cellStyle name="20% - Accent2 3 2 4 3" xfId="19717" xr:uid="{00000000-0005-0000-0000-00003B020000}"/>
    <cellStyle name="20% - Accent2 3 2 4 3 2" xfId="31706" xr:uid="{D8552E25-17C4-49D5-873F-C763540041D7}"/>
    <cellStyle name="20% - Accent2 3 2 4 4" xfId="25706" xr:uid="{26C17556-E519-4F07-B065-FD91AFE1A028}"/>
    <cellStyle name="20% - Accent2 3 2 4_EBT" xfId="37657" xr:uid="{E9AE71CD-312A-42D1-A7FD-47C555FD4AE0}"/>
    <cellStyle name="20% - Accent2 3 2 5" xfId="492" xr:uid="{00000000-0005-0000-0000-00003C020000}"/>
    <cellStyle name="20% - Accent2 3 2 5 2" xfId="493" xr:uid="{00000000-0005-0000-0000-00003D020000}"/>
    <cellStyle name="20% - Accent2 3 2 6" xfId="494" xr:uid="{00000000-0005-0000-0000-00003E020000}"/>
    <cellStyle name="20% - Accent2 3 2 6 2" xfId="495" xr:uid="{00000000-0005-0000-0000-00003F020000}"/>
    <cellStyle name="20% - Accent2 3 2 7" xfId="496" xr:uid="{00000000-0005-0000-0000-000040020000}"/>
    <cellStyle name="20% - Accent2 3 2 8" xfId="19710" xr:uid="{00000000-0005-0000-0000-000041020000}"/>
    <cellStyle name="20% - Accent2 3 2 8 2" xfId="31699" xr:uid="{F2CCAD40-6222-4CD9-BD07-8CBF819D5CD1}"/>
    <cellStyle name="20% - Accent2 3 2 9" xfId="25699" xr:uid="{7F72231D-A0DC-41BC-87C5-FCBCF58084E9}"/>
    <cellStyle name="20% - Accent2 3 2_EBT" xfId="37650" xr:uid="{404E8C94-4259-48A5-A7F7-8FE953DA5369}"/>
    <cellStyle name="20% - Accent2 3 3" xfId="497" xr:uid="{00000000-0005-0000-0000-000042020000}"/>
    <cellStyle name="20% - Accent2 3 3 2" xfId="498" xr:uid="{00000000-0005-0000-0000-000043020000}"/>
    <cellStyle name="20% - Accent2 3 3 2 2" xfId="499" xr:uid="{00000000-0005-0000-0000-000044020000}"/>
    <cellStyle name="20% - Accent2 3 3 2 2 2" xfId="19720" xr:uid="{00000000-0005-0000-0000-000045020000}"/>
    <cellStyle name="20% - Accent2 3 3 2 2 2 2" xfId="31709" xr:uid="{6255A087-8449-4DDE-AD6D-29E9F0D1254E}"/>
    <cellStyle name="20% - Accent2 3 3 2 2 3" xfId="25709" xr:uid="{675677C1-04CA-4F3C-9645-CEBF4D22688B}"/>
    <cellStyle name="20% - Accent2 3 3 2 2_EBT" xfId="37660" xr:uid="{9A56FBED-E713-4FB8-9B66-68CB67509298}"/>
    <cellStyle name="20% - Accent2 3 3 2 3" xfId="19719" xr:uid="{00000000-0005-0000-0000-000046020000}"/>
    <cellStyle name="20% - Accent2 3 3 2 3 2" xfId="31708" xr:uid="{20B9D6D1-510B-4540-90AF-82CFB991DF75}"/>
    <cellStyle name="20% - Accent2 3 3 2 4" xfId="25708" xr:uid="{BB457101-87E1-40E8-A7F7-C58D2DC63600}"/>
    <cellStyle name="20% - Accent2 3 3 2_EBT" xfId="37659" xr:uid="{6BDE9DC8-CB15-4ABA-B04B-118A047F610A}"/>
    <cellStyle name="20% - Accent2 3 3 3" xfId="500" xr:uid="{00000000-0005-0000-0000-000047020000}"/>
    <cellStyle name="20% - Accent2 3 3 3 2" xfId="19721" xr:uid="{00000000-0005-0000-0000-000048020000}"/>
    <cellStyle name="20% - Accent2 3 3 3 2 2" xfId="31710" xr:uid="{CE627740-1E06-4A58-8566-79357DE107EC}"/>
    <cellStyle name="20% - Accent2 3 3 3 3" xfId="25710" xr:uid="{36B1477B-480F-4CD9-8536-8C2DAFB34A66}"/>
    <cellStyle name="20% - Accent2 3 3 3_EBT" xfId="37661" xr:uid="{8C23AA05-2D18-4670-BBEB-C9DF6C3D9212}"/>
    <cellStyle name="20% - Accent2 3 3 4" xfId="501" xr:uid="{00000000-0005-0000-0000-000049020000}"/>
    <cellStyle name="20% - Accent2 3 3 5" xfId="19718" xr:uid="{00000000-0005-0000-0000-00004A020000}"/>
    <cellStyle name="20% - Accent2 3 3 5 2" xfId="31707" xr:uid="{9F8BAB1A-DB10-4F8C-A6BB-831DF2711E58}"/>
    <cellStyle name="20% - Accent2 3 3 6" xfId="25707" xr:uid="{29D2FF10-2006-4157-AA71-FEEA1E19C276}"/>
    <cellStyle name="20% - Accent2 3 3_EBT" xfId="37658" xr:uid="{3ACB9F69-A2C9-4AEC-9E12-E4BE8DDAC86F}"/>
    <cellStyle name="20% - Accent2 3 4" xfId="502" xr:uid="{00000000-0005-0000-0000-00004B020000}"/>
    <cellStyle name="20% - Accent2 3 4 2" xfId="503" xr:uid="{00000000-0005-0000-0000-00004C020000}"/>
    <cellStyle name="20% - Accent2 3 4 2 2" xfId="19723" xr:uid="{00000000-0005-0000-0000-00004D020000}"/>
    <cellStyle name="20% - Accent2 3 4 2 2 2" xfId="31712" xr:uid="{C3FC59AE-3565-43F3-B9F4-E449937A47A9}"/>
    <cellStyle name="20% - Accent2 3 4 2 3" xfId="25712" xr:uid="{5C7AE7D1-610D-4F9D-8E77-113CF69B6E0C}"/>
    <cellStyle name="20% - Accent2 3 4 2_EBT" xfId="37663" xr:uid="{F28405B5-DA8C-4FC2-A4B6-ECC9AFFB0EE2}"/>
    <cellStyle name="20% - Accent2 3 4 3" xfId="504" xr:uid="{00000000-0005-0000-0000-00004E020000}"/>
    <cellStyle name="20% - Accent2 3 4 4" xfId="19722" xr:uid="{00000000-0005-0000-0000-00004F020000}"/>
    <cellStyle name="20% - Accent2 3 4 4 2" xfId="31711" xr:uid="{082F92DA-2709-47F0-AC3B-EBA12865AD19}"/>
    <cellStyle name="20% - Accent2 3 4 5" xfId="25711" xr:uid="{DA44B168-6407-4A8F-BB45-C2EDC11CAF5E}"/>
    <cellStyle name="20% - Accent2 3 4_EBT" xfId="37662" xr:uid="{0FF2363E-98A2-4E1A-AB21-A1DB51930D67}"/>
    <cellStyle name="20% - Accent2 3 5" xfId="505" xr:uid="{00000000-0005-0000-0000-000050020000}"/>
    <cellStyle name="20% - Accent2 3 5 2" xfId="506" xr:uid="{00000000-0005-0000-0000-000051020000}"/>
    <cellStyle name="20% - Accent2 3 5 3" xfId="19724" xr:uid="{00000000-0005-0000-0000-000052020000}"/>
    <cellStyle name="20% - Accent2 3 5 3 2" xfId="31713" xr:uid="{0C78A093-8AD9-4073-84BD-4987AA26C6C6}"/>
    <cellStyle name="20% - Accent2 3 5 4" xfId="25713" xr:uid="{3D0BDCEB-B960-4E22-838D-E13F73F4EA08}"/>
    <cellStyle name="20% - Accent2 3 5_EBT" xfId="37664" xr:uid="{E17DD78F-273C-4956-B56B-6A484831EF9B}"/>
    <cellStyle name="20% - Accent2 3 6" xfId="507" xr:uid="{00000000-0005-0000-0000-000053020000}"/>
    <cellStyle name="20% - Accent2 3 6 2" xfId="508" xr:uid="{00000000-0005-0000-0000-000054020000}"/>
    <cellStyle name="20% - Accent2 3 6 3" xfId="509" xr:uid="{00000000-0005-0000-0000-000055020000}"/>
    <cellStyle name="20% - Accent2 3 7" xfId="510" xr:uid="{00000000-0005-0000-0000-000056020000}"/>
    <cellStyle name="20% - Accent2 3 7 2" xfId="511" xr:uid="{00000000-0005-0000-0000-000057020000}"/>
    <cellStyle name="20% - Accent2 3 8" xfId="512" xr:uid="{00000000-0005-0000-0000-000058020000}"/>
    <cellStyle name="20% - Accent2 3 9" xfId="513" xr:uid="{00000000-0005-0000-0000-000059020000}"/>
    <cellStyle name="20% - Accent2 4" xfId="514" xr:uid="{00000000-0005-0000-0000-00005A020000}"/>
    <cellStyle name="20% - Accent2 4 2" xfId="515" xr:uid="{00000000-0005-0000-0000-00005B020000}"/>
    <cellStyle name="20% - Accent2 4 2 2" xfId="516" xr:uid="{00000000-0005-0000-0000-00005C020000}"/>
    <cellStyle name="20% - Accent2 4 2 2 2" xfId="517" xr:uid="{00000000-0005-0000-0000-00005D020000}"/>
    <cellStyle name="20% - Accent2 4 2 2 2 2" xfId="518" xr:uid="{00000000-0005-0000-0000-00005E020000}"/>
    <cellStyle name="20% - Accent2 4 2 2 2 2 2" xfId="19728" xr:uid="{00000000-0005-0000-0000-00005F020000}"/>
    <cellStyle name="20% - Accent2 4 2 2 2 2 2 2" xfId="31717" xr:uid="{C031601C-D077-497A-99F4-0A55E66E47A6}"/>
    <cellStyle name="20% - Accent2 4 2 2 2 2 3" xfId="25717" xr:uid="{76D7192E-CF20-4CB3-9036-8778E8BE2B12}"/>
    <cellStyle name="20% - Accent2 4 2 2 2 2_EBT" xfId="37668" xr:uid="{5FEF1B33-6DA9-491C-8B2F-CA857962D3FA}"/>
    <cellStyle name="20% - Accent2 4 2 2 2 3" xfId="519" xr:uid="{00000000-0005-0000-0000-000060020000}"/>
    <cellStyle name="20% - Accent2 4 2 2 2 4" xfId="19727" xr:uid="{00000000-0005-0000-0000-000061020000}"/>
    <cellStyle name="20% - Accent2 4 2 2 2 4 2" xfId="31716" xr:uid="{AE1C7B93-D74D-4253-B749-6971D441CCDD}"/>
    <cellStyle name="20% - Accent2 4 2 2 2 5" xfId="25716" xr:uid="{1AFDF49E-248D-4860-820E-288600B188D6}"/>
    <cellStyle name="20% - Accent2 4 2 2 2_EBT" xfId="37667" xr:uid="{1E617DAB-9C0C-4E92-A11B-73CE3B609C41}"/>
    <cellStyle name="20% - Accent2 4 2 2 3" xfId="520" xr:uid="{00000000-0005-0000-0000-000062020000}"/>
    <cellStyle name="20% - Accent2 4 2 2 3 2" xfId="521" xr:uid="{00000000-0005-0000-0000-000063020000}"/>
    <cellStyle name="20% - Accent2 4 2 2 3 3" xfId="19729" xr:uid="{00000000-0005-0000-0000-000064020000}"/>
    <cellStyle name="20% - Accent2 4 2 2 3 3 2" xfId="31718" xr:uid="{D9AE3019-CFAC-4BA9-8BDB-A449C693E299}"/>
    <cellStyle name="20% - Accent2 4 2 2 3 4" xfId="25718" xr:uid="{FD27F837-32A3-448F-852F-BA3C7738598F}"/>
    <cellStyle name="20% - Accent2 4 2 2 3_EBT" xfId="37669" xr:uid="{94F6F2AD-EE6E-4D6A-90A5-6EDA369CC33A}"/>
    <cellStyle name="20% - Accent2 4 2 2 4" xfId="522" xr:uid="{00000000-0005-0000-0000-000065020000}"/>
    <cellStyle name="20% - Accent2 4 2 2 5" xfId="19726" xr:uid="{00000000-0005-0000-0000-000066020000}"/>
    <cellStyle name="20% - Accent2 4 2 2 5 2" xfId="31715" xr:uid="{D038B36B-2045-49B5-888F-FEB6DC05C7A9}"/>
    <cellStyle name="20% - Accent2 4 2 2 6" xfId="25715" xr:uid="{77371096-CF55-4315-A6DA-D6ED15C729BB}"/>
    <cellStyle name="20% - Accent2 4 2 2_EBT" xfId="37666" xr:uid="{BF279849-32C9-43F8-BB7C-2D8040CA9A99}"/>
    <cellStyle name="20% - Accent2 4 2 3" xfId="523" xr:uid="{00000000-0005-0000-0000-000067020000}"/>
    <cellStyle name="20% - Accent2 4 2 3 2" xfId="524" xr:uid="{00000000-0005-0000-0000-000068020000}"/>
    <cellStyle name="20% - Accent2 4 2 3 2 2" xfId="19731" xr:uid="{00000000-0005-0000-0000-000069020000}"/>
    <cellStyle name="20% - Accent2 4 2 3 2 2 2" xfId="31720" xr:uid="{FFBBC387-AB5D-4594-9FE7-7A5D56DC5961}"/>
    <cellStyle name="20% - Accent2 4 2 3 2 3" xfId="25720" xr:uid="{C446F17A-193F-4E66-8213-01159C060F91}"/>
    <cellStyle name="20% - Accent2 4 2 3 2_EBT" xfId="37671" xr:uid="{780A29CC-A5C5-4543-B1C6-B3E0F1DC8401}"/>
    <cellStyle name="20% - Accent2 4 2 3 3" xfId="525" xr:uid="{00000000-0005-0000-0000-00006A020000}"/>
    <cellStyle name="20% - Accent2 4 2 3 4" xfId="19730" xr:uid="{00000000-0005-0000-0000-00006B020000}"/>
    <cellStyle name="20% - Accent2 4 2 3 4 2" xfId="31719" xr:uid="{7FF91332-955D-4966-95AF-AA7F69192809}"/>
    <cellStyle name="20% - Accent2 4 2 3 5" xfId="25719" xr:uid="{BD14CF7E-FDA7-4E80-ABB4-6A2472158C20}"/>
    <cellStyle name="20% - Accent2 4 2 3_EBT" xfId="37670" xr:uid="{CCED786A-5909-4D91-B89D-6947EB51ACAB}"/>
    <cellStyle name="20% - Accent2 4 2 4" xfId="526" xr:uid="{00000000-0005-0000-0000-00006C020000}"/>
    <cellStyle name="20% - Accent2 4 2 4 2" xfId="527" xr:uid="{00000000-0005-0000-0000-00006D020000}"/>
    <cellStyle name="20% - Accent2 4 2 4 3" xfId="19732" xr:uid="{00000000-0005-0000-0000-00006E020000}"/>
    <cellStyle name="20% - Accent2 4 2 4 3 2" xfId="31721" xr:uid="{981F50C9-0351-4D5D-AF2D-DEBD1C3837A5}"/>
    <cellStyle name="20% - Accent2 4 2 4 4" xfId="25721" xr:uid="{57C97711-51D9-4A20-9DC8-EAC7FFE9AB4C}"/>
    <cellStyle name="20% - Accent2 4 2 4_EBT" xfId="37672" xr:uid="{7FAD4687-9119-4894-9F51-CD9E48D1030B}"/>
    <cellStyle name="20% - Accent2 4 2 5" xfId="528" xr:uid="{00000000-0005-0000-0000-00006F020000}"/>
    <cellStyle name="20% - Accent2 4 2 5 2" xfId="529" xr:uid="{00000000-0005-0000-0000-000070020000}"/>
    <cellStyle name="20% - Accent2 4 2 6" xfId="530" xr:uid="{00000000-0005-0000-0000-000071020000}"/>
    <cellStyle name="20% - Accent2 4 2 6 2" xfId="531" xr:uid="{00000000-0005-0000-0000-000072020000}"/>
    <cellStyle name="20% - Accent2 4 2 7" xfId="532" xr:uid="{00000000-0005-0000-0000-000073020000}"/>
    <cellStyle name="20% - Accent2 4 2 8" xfId="19725" xr:uid="{00000000-0005-0000-0000-000074020000}"/>
    <cellStyle name="20% - Accent2 4 2 8 2" xfId="31714" xr:uid="{C89517E3-53B1-43D3-B586-B4E79A83E650}"/>
    <cellStyle name="20% - Accent2 4 2 9" xfId="25714" xr:uid="{5FFF1541-794F-496F-A6AB-D41869C9DC21}"/>
    <cellStyle name="20% - Accent2 4 2_EBT" xfId="37665" xr:uid="{55424544-D4D8-4F83-B353-F359BC01440B}"/>
    <cellStyle name="20% - Accent2 4 3" xfId="533" xr:uid="{00000000-0005-0000-0000-000075020000}"/>
    <cellStyle name="20% - Accent2 4 3 2" xfId="534" xr:uid="{00000000-0005-0000-0000-000076020000}"/>
    <cellStyle name="20% - Accent2 4 3 2 2" xfId="19734" xr:uid="{00000000-0005-0000-0000-000077020000}"/>
    <cellStyle name="20% - Accent2 4 3 2 2 2" xfId="31723" xr:uid="{E2C14EE9-E40E-4ED2-BBCA-16B524C13D4A}"/>
    <cellStyle name="20% - Accent2 4 3 2 3" xfId="25723" xr:uid="{4D62AC60-A5A2-4E3A-8977-516CDF36A771}"/>
    <cellStyle name="20% - Accent2 4 3 2_EBT" xfId="37674" xr:uid="{FE02EE78-52D3-4B52-98A8-DECD9C076802}"/>
    <cellStyle name="20% - Accent2 4 3 3" xfId="535" xr:uid="{00000000-0005-0000-0000-000078020000}"/>
    <cellStyle name="20% - Accent2 4 3 3 2" xfId="19735" xr:uid="{00000000-0005-0000-0000-000079020000}"/>
    <cellStyle name="20% - Accent2 4 3 3 2 2" xfId="31724" xr:uid="{C9F35A15-ECB2-423E-B52A-801DE2B4C4EF}"/>
    <cellStyle name="20% - Accent2 4 3 3 3" xfId="25724" xr:uid="{E03F10B0-A278-4A00-9AF4-3AD309AFC37F}"/>
    <cellStyle name="20% - Accent2 4 3 3_EBT" xfId="37675" xr:uid="{B87F6B5C-F21C-4B60-93E0-D9C823FFDC8E}"/>
    <cellStyle name="20% - Accent2 4 3 4" xfId="536" xr:uid="{00000000-0005-0000-0000-00007A020000}"/>
    <cellStyle name="20% - Accent2 4 3 5" xfId="19733" xr:uid="{00000000-0005-0000-0000-00007B020000}"/>
    <cellStyle name="20% - Accent2 4 3 5 2" xfId="31722" xr:uid="{5A898C7D-AF26-4E52-BF33-F4FC973CA53A}"/>
    <cellStyle name="20% - Accent2 4 3 6" xfId="25722" xr:uid="{A8662BDA-559B-4AB1-9492-7D9D90EA5D48}"/>
    <cellStyle name="20% - Accent2 4 3_EBT" xfId="37673" xr:uid="{3FDB3E33-EB1C-4149-B7A7-3A6260B3CFAD}"/>
    <cellStyle name="20% - Accent2 4 4" xfId="537" xr:uid="{00000000-0005-0000-0000-00007C020000}"/>
    <cellStyle name="20% - Accent2 4 4 2" xfId="538" xr:uid="{00000000-0005-0000-0000-00007D020000}"/>
    <cellStyle name="20% - Accent2 4 4 2 2" xfId="19737" xr:uid="{00000000-0005-0000-0000-00007E020000}"/>
    <cellStyle name="20% - Accent2 4 4 2 2 2" xfId="31726" xr:uid="{585D0723-3D1E-42F0-8927-9EA1D3266ABD}"/>
    <cellStyle name="20% - Accent2 4 4 2 3" xfId="25726" xr:uid="{44822C9F-3877-4F40-BC86-103641E20A9A}"/>
    <cellStyle name="20% - Accent2 4 4 2_EBT" xfId="37677" xr:uid="{017E5108-1335-4A14-A833-05777EB02A44}"/>
    <cellStyle name="20% - Accent2 4 4 3" xfId="539" xr:uid="{00000000-0005-0000-0000-00007F020000}"/>
    <cellStyle name="20% - Accent2 4 4 4" xfId="19736" xr:uid="{00000000-0005-0000-0000-000080020000}"/>
    <cellStyle name="20% - Accent2 4 4 4 2" xfId="31725" xr:uid="{F1B65E19-2DD5-42D4-A896-744B2F88D257}"/>
    <cellStyle name="20% - Accent2 4 4 5" xfId="25725" xr:uid="{8048FEAF-28BE-4256-820E-47D3E0021DC7}"/>
    <cellStyle name="20% - Accent2 4 4_EBT" xfId="37676" xr:uid="{37DF1D0A-B0C8-4022-8C16-1BDF736311DC}"/>
    <cellStyle name="20% - Accent2 4 5" xfId="540" xr:uid="{00000000-0005-0000-0000-000081020000}"/>
    <cellStyle name="20% - Accent2 4 5 2" xfId="19738" xr:uid="{00000000-0005-0000-0000-000082020000}"/>
    <cellStyle name="20% - Accent2 4 5 2 2" xfId="31727" xr:uid="{47A292EA-A3EF-41C5-A9EC-DBBF0E9067CA}"/>
    <cellStyle name="20% - Accent2 4 5 3" xfId="25727" xr:uid="{F1FFE714-2B44-4B75-91FD-E07184FA49CD}"/>
    <cellStyle name="20% - Accent2 4 5_EBT" xfId="37678" xr:uid="{BBF44262-921A-4AEF-8DDD-04FC4022EE6A}"/>
    <cellStyle name="20% - Accent2 4 6" xfId="541" xr:uid="{00000000-0005-0000-0000-000083020000}"/>
    <cellStyle name="20% - Accent2 4 6 2" xfId="542" xr:uid="{00000000-0005-0000-0000-000084020000}"/>
    <cellStyle name="20% - Accent2 4 7" xfId="543" xr:uid="{00000000-0005-0000-0000-000085020000}"/>
    <cellStyle name="20% - Accent2 4 7 2" xfId="544" xr:uid="{00000000-0005-0000-0000-000086020000}"/>
    <cellStyle name="20% - Accent2 4 8" xfId="545" xr:uid="{00000000-0005-0000-0000-000087020000}"/>
    <cellStyle name="20% - Accent2 4 9" xfId="546" xr:uid="{00000000-0005-0000-0000-000088020000}"/>
    <cellStyle name="20% - Accent2 5" xfId="547" xr:uid="{00000000-0005-0000-0000-000089020000}"/>
    <cellStyle name="20% - Accent2 5 2" xfId="548" xr:uid="{00000000-0005-0000-0000-00008A020000}"/>
    <cellStyle name="20% - Accent2 5 2 2" xfId="549" xr:uid="{00000000-0005-0000-0000-00008B020000}"/>
    <cellStyle name="20% - Accent2 5 2 2 2" xfId="550" xr:uid="{00000000-0005-0000-0000-00008C020000}"/>
    <cellStyle name="20% - Accent2 5 2 2 2 2" xfId="551" xr:uid="{00000000-0005-0000-0000-00008D020000}"/>
    <cellStyle name="20% - Accent2 5 2 2 2 2 2" xfId="19742" xr:uid="{00000000-0005-0000-0000-00008E020000}"/>
    <cellStyle name="20% - Accent2 5 2 2 2 2 2 2" xfId="31731" xr:uid="{86DC9A4B-4B2B-4218-BD96-7E1062BAFF03}"/>
    <cellStyle name="20% - Accent2 5 2 2 2 2 3" xfId="25731" xr:uid="{DA23F932-8BE0-4D4A-A16B-BDC22C625828}"/>
    <cellStyle name="20% - Accent2 5 2 2 2 2_EBT" xfId="37682" xr:uid="{E236947F-27AA-49E5-BE69-4A73EF951198}"/>
    <cellStyle name="20% - Accent2 5 2 2 2 3" xfId="19741" xr:uid="{00000000-0005-0000-0000-00008F020000}"/>
    <cellStyle name="20% - Accent2 5 2 2 2 3 2" xfId="31730" xr:uid="{2F34F833-633A-4887-845E-F98AD3D41708}"/>
    <cellStyle name="20% - Accent2 5 2 2 2 4" xfId="25730" xr:uid="{75895BBE-CE02-479C-9209-92896B3B6FB9}"/>
    <cellStyle name="20% - Accent2 5 2 2 2_EBT" xfId="37681" xr:uid="{332A49EC-2887-4B9D-A47C-913F9345C06E}"/>
    <cellStyle name="20% - Accent2 5 2 2 3" xfId="552" xr:uid="{00000000-0005-0000-0000-000090020000}"/>
    <cellStyle name="20% - Accent2 5 2 2 3 2" xfId="19743" xr:uid="{00000000-0005-0000-0000-000091020000}"/>
    <cellStyle name="20% - Accent2 5 2 2 3 2 2" xfId="31732" xr:uid="{CF016019-7612-4DA3-A6E9-D32D10EAAF66}"/>
    <cellStyle name="20% - Accent2 5 2 2 3 3" xfId="25732" xr:uid="{C82ED308-23B2-410B-B0BB-4F3EDB64381C}"/>
    <cellStyle name="20% - Accent2 5 2 2 3_EBT" xfId="37683" xr:uid="{EBA6D02D-93E8-408E-A85A-C00D6B5ADFCF}"/>
    <cellStyle name="20% - Accent2 5 2 2 4" xfId="19740" xr:uid="{00000000-0005-0000-0000-000092020000}"/>
    <cellStyle name="20% - Accent2 5 2 2 4 2" xfId="31729" xr:uid="{96A06F20-396B-471A-9D66-A99C0DE8091D}"/>
    <cellStyle name="20% - Accent2 5 2 2 5" xfId="25729" xr:uid="{68BBD918-8663-4D29-BDD6-2A04FF3DFAB5}"/>
    <cellStyle name="20% - Accent2 5 2 2_EBT" xfId="37680" xr:uid="{29255EB4-185E-4AB0-857F-CBD7F22B6693}"/>
    <cellStyle name="20% - Accent2 5 2 3" xfId="553" xr:uid="{00000000-0005-0000-0000-000093020000}"/>
    <cellStyle name="20% - Accent2 5 2 3 2" xfId="554" xr:uid="{00000000-0005-0000-0000-000094020000}"/>
    <cellStyle name="20% - Accent2 5 2 3 2 2" xfId="19745" xr:uid="{00000000-0005-0000-0000-000095020000}"/>
    <cellStyle name="20% - Accent2 5 2 3 2 2 2" xfId="31734" xr:uid="{B8F4CE1E-14C3-453E-8A58-9BEB4721E6FB}"/>
    <cellStyle name="20% - Accent2 5 2 3 2 3" xfId="25734" xr:uid="{F919D13C-E6B6-42F3-89E3-66330B13C3EC}"/>
    <cellStyle name="20% - Accent2 5 2 3 2_EBT" xfId="37685" xr:uid="{9E11649F-3A08-4BBF-833B-C2993E72A590}"/>
    <cellStyle name="20% - Accent2 5 2 3 3" xfId="19744" xr:uid="{00000000-0005-0000-0000-000096020000}"/>
    <cellStyle name="20% - Accent2 5 2 3 3 2" xfId="31733" xr:uid="{5F0E229D-6A28-4250-8E3C-0189AC82582D}"/>
    <cellStyle name="20% - Accent2 5 2 3 4" xfId="25733" xr:uid="{DBA4402B-733D-4AD5-96C8-7FA6840FFB4F}"/>
    <cellStyle name="20% - Accent2 5 2 3_EBT" xfId="37684" xr:uid="{867CEF24-8C7D-4A03-9EB1-58CF23273278}"/>
    <cellStyle name="20% - Accent2 5 2 4" xfId="555" xr:uid="{00000000-0005-0000-0000-000097020000}"/>
    <cellStyle name="20% - Accent2 5 2 4 2" xfId="19746" xr:uid="{00000000-0005-0000-0000-000098020000}"/>
    <cellStyle name="20% - Accent2 5 2 4 2 2" xfId="31735" xr:uid="{7389BBD0-B3CD-4418-80E8-F0BD8E360F2D}"/>
    <cellStyle name="20% - Accent2 5 2 4 3" xfId="25735" xr:uid="{6B2AC3C2-2017-403A-8B46-7E46449826F2}"/>
    <cellStyle name="20% - Accent2 5 2 4_EBT" xfId="37686" xr:uid="{77B9132F-405C-4973-832E-351F8485ACA5}"/>
    <cellStyle name="20% - Accent2 5 2 5" xfId="556" xr:uid="{00000000-0005-0000-0000-000099020000}"/>
    <cellStyle name="20% - Accent2 5 2 6" xfId="19739" xr:uid="{00000000-0005-0000-0000-00009A020000}"/>
    <cellStyle name="20% - Accent2 5 2 6 2" xfId="31728" xr:uid="{FA0E6A11-E353-4D09-B196-93ACE25B41D5}"/>
    <cellStyle name="20% - Accent2 5 2 7" xfId="25728" xr:uid="{8D4E4CE0-08F1-4F60-92B9-D5BB16E8A54D}"/>
    <cellStyle name="20% - Accent2 5 2_EBT" xfId="37679" xr:uid="{A800CD01-8026-4C4A-A3B3-0F1667A7E2EC}"/>
    <cellStyle name="20% - Accent2 5 3" xfId="557" xr:uid="{00000000-0005-0000-0000-00009B020000}"/>
    <cellStyle name="20% - Accent2 5 3 2" xfId="558" xr:uid="{00000000-0005-0000-0000-00009C020000}"/>
    <cellStyle name="20% - Accent2 5 3 3" xfId="19747" xr:uid="{00000000-0005-0000-0000-00009D020000}"/>
    <cellStyle name="20% - Accent2 5 3 3 2" xfId="31736" xr:uid="{6D8E7471-17FF-48EC-A745-F36DBF9262B1}"/>
    <cellStyle name="20% - Accent2 5 3 4" xfId="25736" xr:uid="{ED8560F2-E49F-47D8-A0B4-2E5A007CE4E9}"/>
    <cellStyle name="20% - Accent2 5 3_EBT" xfId="37687" xr:uid="{E46109DB-E71F-4BE5-861D-9DE801E87CDA}"/>
    <cellStyle name="20% - Accent2 5 4" xfId="559" xr:uid="{00000000-0005-0000-0000-00009E020000}"/>
    <cellStyle name="20% - Accent2 5 5" xfId="560" xr:uid="{00000000-0005-0000-0000-00009F020000}"/>
    <cellStyle name="20% - Accent2 6" xfId="561" xr:uid="{00000000-0005-0000-0000-0000A0020000}"/>
    <cellStyle name="20% - Accent2 6 2" xfId="562" xr:uid="{00000000-0005-0000-0000-0000A1020000}"/>
    <cellStyle name="20% - Accent2 6 2 2" xfId="563" xr:uid="{00000000-0005-0000-0000-0000A2020000}"/>
    <cellStyle name="20% - Accent2 6 2 2 2" xfId="19749" xr:uid="{00000000-0005-0000-0000-0000A3020000}"/>
    <cellStyle name="20% - Accent2 6 2 2 2 2" xfId="31738" xr:uid="{51DFF799-FDCD-4F6B-BCB5-6205C57D76E2}"/>
    <cellStyle name="20% - Accent2 6 2 2 3" xfId="25738" xr:uid="{4F1C8B72-65C3-4532-B64A-9E32FAF44027}"/>
    <cellStyle name="20% - Accent2 6 2 2_EBT" xfId="37689" xr:uid="{BC596557-E1D3-4AFE-8F31-47377FAA1155}"/>
    <cellStyle name="20% - Accent2 6 2 3" xfId="564" xr:uid="{00000000-0005-0000-0000-0000A4020000}"/>
    <cellStyle name="20% - Accent2 6 2 4" xfId="565" xr:uid="{00000000-0005-0000-0000-0000A5020000}"/>
    <cellStyle name="20% - Accent2 6 3" xfId="566" xr:uid="{00000000-0005-0000-0000-0000A6020000}"/>
    <cellStyle name="20% - Accent2 6 3 2" xfId="567" xr:uid="{00000000-0005-0000-0000-0000A7020000}"/>
    <cellStyle name="20% - Accent2 6 3 2 2" xfId="568" xr:uid="{00000000-0005-0000-0000-0000A8020000}"/>
    <cellStyle name="20% - Accent2 6 3 2 2 2" xfId="19752" xr:uid="{00000000-0005-0000-0000-0000A9020000}"/>
    <cellStyle name="20% - Accent2 6 3 2 2 2 2" xfId="31741" xr:uid="{E408B371-511D-4BFD-9472-1FC5D0562ACF}"/>
    <cellStyle name="20% - Accent2 6 3 2 2 3" xfId="25741" xr:uid="{49C153BD-52AF-4CBC-A0F0-036935BDCA2C}"/>
    <cellStyle name="20% - Accent2 6 3 2 2_EBT" xfId="37692" xr:uid="{53B69C30-5A14-454A-8D2E-272991714FB2}"/>
    <cellStyle name="20% - Accent2 6 3 2 3" xfId="19751" xr:uid="{00000000-0005-0000-0000-0000AA020000}"/>
    <cellStyle name="20% - Accent2 6 3 2 3 2" xfId="31740" xr:uid="{84F6D3AF-432E-4F10-BC62-F6C10E02273E}"/>
    <cellStyle name="20% - Accent2 6 3 2 4" xfId="25740" xr:uid="{63F051BF-1D6E-4A4F-9CDC-E23B7A4BE0D3}"/>
    <cellStyle name="20% - Accent2 6 3 2_EBT" xfId="37691" xr:uid="{561C21D7-A6C4-4014-B08F-BD3D5472259D}"/>
    <cellStyle name="20% - Accent2 6 3 3" xfId="569" xr:uid="{00000000-0005-0000-0000-0000AB020000}"/>
    <cellStyle name="20% - Accent2 6 3 3 2" xfId="19753" xr:uid="{00000000-0005-0000-0000-0000AC020000}"/>
    <cellStyle name="20% - Accent2 6 3 3 2 2" xfId="31742" xr:uid="{1610D149-2807-41BA-B9CB-BC147E1A58EC}"/>
    <cellStyle name="20% - Accent2 6 3 3 3" xfId="25742" xr:uid="{1CF7B23F-1BF6-42C2-A15C-35804AAD3F8C}"/>
    <cellStyle name="20% - Accent2 6 3 3_EBT" xfId="37693" xr:uid="{7EF40DF7-D11A-459C-9044-74E170DAD748}"/>
    <cellStyle name="20% - Accent2 6 3 4" xfId="570" xr:uid="{00000000-0005-0000-0000-0000AD020000}"/>
    <cellStyle name="20% - Accent2 6 3 5" xfId="19750" xr:uid="{00000000-0005-0000-0000-0000AE020000}"/>
    <cellStyle name="20% - Accent2 6 3 5 2" xfId="31739" xr:uid="{D39B42A9-7086-40C8-92D9-F0C9737AC8A6}"/>
    <cellStyle name="20% - Accent2 6 3 6" xfId="25739" xr:uid="{4E9E7C74-46B4-47AD-8106-68F2BC9399B9}"/>
    <cellStyle name="20% - Accent2 6 3_EBT" xfId="37690" xr:uid="{6007A61E-F0D0-4CA6-893B-D5CDB69C77A4}"/>
    <cellStyle name="20% - Accent2 6 4" xfId="571" xr:uid="{00000000-0005-0000-0000-0000AF020000}"/>
    <cellStyle name="20% - Accent2 6 4 2" xfId="572" xr:uid="{00000000-0005-0000-0000-0000B0020000}"/>
    <cellStyle name="20% - Accent2 6 4 2 2" xfId="19755" xr:uid="{00000000-0005-0000-0000-0000B1020000}"/>
    <cellStyle name="20% - Accent2 6 4 2 2 2" xfId="31744" xr:uid="{612F68D9-3C5F-46C8-B0E7-BE2E998B0A7B}"/>
    <cellStyle name="20% - Accent2 6 4 2 3" xfId="25744" xr:uid="{0CE976F8-1266-4315-8971-A8E3C98DB0B4}"/>
    <cellStyle name="20% - Accent2 6 4 2_EBT" xfId="37695" xr:uid="{2B26AC65-F0AF-454A-A66B-BCC80CCB5D6F}"/>
    <cellStyle name="20% - Accent2 6 4 3" xfId="19754" xr:uid="{00000000-0005-0000-0000-0000B2020000}"/>
    <cellStyle name="20% - Accent2 6 4 3 2" xfId="31743" xr:uid="{976B5DCF-F1F6-4D81-A4D6-150CD7CD8805}"/>
    <cellStyle name="20% - Accent2 6 4 4" xfId="25743" xr:uid="{170DADE4-8A88-498C-A6F6-E42FC49E53D7}"/>
    <cellStyle name="20% - Accent2 6 4_EBT" xfId="37694" xr:uid="{107304C4-6869-4329-B611-31218647E5EB}"/>
    <cellStyle name="20% - Accent2 6 5" xfId="573" xr:uid="{00000000-0005-0000-0000-0000B3020000}"/>
    <cellStyle name="20% - Accent2 6 5 2" xfId="19756" xr:uid="{00000000-0005-0000-0000-0000B4020000}"/>
    <cellStyle name="20% - Accent2 6 5 2 2" xfId="31745" xr:uid="{3B539F21-A751-4469-AEAF-20E190DB0D09}"/>
    <cellStyle name="20% - Accent2 6 5 3" xfId="25745" xr:uid="{D0FF106E-06F8-4B36-B990-59D28FE22CE5}"/>
    <cellStyle name="20% - Accent2 6 5_EBT" xfId="37696" xr:uid="{956C90AE-BE9D-4F39-9BAE-FDE2F5009238}"/>
    <cellStyle name="20% - Accent2 6 6" xfId="574" xr:uid="{00000000-0005-0000-0000-0000B5020000}"/>
    <cellStyle name="20% - Accent2 6 7" xfId="19748" xr:uid="{00000000-0005-0000-0000-0000B6020000}"/>
    <cellStyle name="20% - Accent2 6 7 2" xfId="31737" xr:uid="{0F0A53E8-18F5-4D7E-9391-2EB20DD67A02}"/>
    <cellStyle name="20% - Accent2 6 8" xfId="25737" xr:uid="{13710824-710B-43F2-84D0-6CB26BF427A3}"/>
    <cellStyle name="20% - Accent2 6_EBT" xfId="37688" xr:uid="{04267ED2-0065-4F01-AA39-0C08417382FF}"/>
    <cellStyle name="20% - Accent2 7" xfId="575" xr:uid="{00000000-0005-0000-0000-0000B7020000}"/>
    <cellStyle name="20% - Accent2 7 2" xfId="576" xr:uid="{00000000-0005-0000-0000-0000B8020000}"/>
    <cellStyle name="20% - Accent2 7 2 2" xfId="577" xr:uid="{00000000-0005-0000-0000-0000B9020000}"/>
    <cellStyle name="20% - Accent2 7 2 2 2" xfId="578" xr:uid="{00000000-0005-0000-0000-0000BA020000}"/>
    <cellStyle name="20% - Accent2 7 2 2 2 2" xfId="19760" xr:uid="{00000000-0005-0000-0000-0000BB020000}"/>
    <cellStyle name="20% - Accent2 7 2 2 2 2 2" xfId="31749" xr:uid="{4843AC3B-9A4E-44A2-89C7-7DA8F31A5289}"/>
    <cellStyle name="20% - Accent2 7 2 2 2 3" xfId="25749" xr:uid="{EAC589DD-DB7A-429E-ABA2-4CC5B5E5436C}"/>
    <cellStyle name="20% - Accent2 7 2 2 2_EBT" xfId="37700" xr:uid="{EE04F9C2-3795-4962-991B-4C0E33A600AD}"/>
    <cellStyle name="20% - Accent2 7 2 2 3" xfId="19759" xr:uid="{00000000-0005-0000-0000-0000BC020000}"/>
    <cellStyle name="20% - Accent2 7 2 2 3 2" xfId="31748" xr:uid="{3C964493-8626-401A-ACE0-D749EA36FEBF}"/>
    <cellStyle name="20% - Accent2 7 2 2 4" xfId="25748" xr:uid="{D85CDE0D-26E6-4C04-92A8-EA9E3977FDE1}"/>
    <cellStyle name="20% - Accent2 7 2 2_EBT" xfId="37699" xr:uid="{353119B8-0434-4C12-8A53-F5FEA71E182E}"/>
    <cellStyle name="20% - Accent2 7 2 3" xfId="579" xr:uid="{00000000-0005-0000-0000-0000BD020000}"/>
    <cellStyle name="20% - Accent2 7 2 3 2" xfId="19761" xr:uid="{00000000-0005-0000-0000-0000BE020000}"/>
    <cellStyle name="20% - Accent2 7 2 3 2 2" xfId="31750" xr:uid="{F28C53A5-A062-4CC8-8DD1-32A3B8A2D862}"/>
    <cellStyle name="20% - Accent2 7 2 3 3" xfId="25750" xr:uid="{D551C7EC-2923-4C8F-A1CB-67878CD3511A}"/>
    <cellStyle name="20% - Accent2 7 2 3_EBT" xfId="37701" xr:uid="{8C30F7F5-4B93-4E5F-A800-423D98497EC9}"/>
    <cellStyle name="20% - Accent2 7 2 4" xfId="19758" xr:uid="{00000000-0005-0000-0000-0000BF020000}"/>
    <cellStyle name="20% - Accent2 7 2 4 2" xfId="31747" xr:uid="{005DE345-EBD1-4A0A-B3D3-A5CD51E49CB3}"/>
    <cellStyle name="20% - Accent2 7 2 5" xfId="25747" xr:uid="{2C006C29-55DD-438D-B0CF-BBA209F55928}"/>
    <cellStyle name="20% - Accent2 7 2_EBT" xfId="37698" xr:uid="{33FEFA26-03E3-47EC-A517-867E3FAA21A5}"/>
    <cellStyle name="20% - Accent2 7 3" xfId="580" xr:uid="{00000000-0005-0000-0000-0000C0020000}"/>
    <cellStyle name="20% - Accent2 7 3 2" xfId="581" xr:uid="{00000000-0005-0000-0000-0000C1020000}"/>
    <cellStyle name="20% - Accent2 7 3 2 2" xfId="19763" xr:uid="{00000000-0005-0000-0000-0000C2020000}"/>
    <cellStyle name="20% - Accent2 7 3 2 2 2" xfId="31752" xr:uid="{ED647516-7DF1-48AB-9FF3-8E27DF61B7D4}"/>
    <cellStyle name="20% - Accent2 7 3 2 3" xfId="25752" xr:uid="{881CFA27-6FB1-44C4-82A6-B4E0B7B8B27B}"/>
    <cellStyle name="20% - Accent2 7 3 2_EBT" xfId="37703" xr:uid="{633DFD76-3B97-4225-9BE2-8D6EB32C79BA}"/>
    <cellStyle name="20% - Accent2 7 3 3" xfId="19762" xr:uid="{00000000-0005-0000-0000-0000C3020000}"/>
    <cellStyle name="20% - Accent2 7 3 3 2" xfId="31751" xr:uid="{D4DC239F-324F-448C-B6C3-999BFDD2039C}"/>
    <cellStyle name="20% - Accent2 7 3 4" xfId="25751" xr:uid="{4E6461D5-6B8B-48F6-B668-FD201FAA4691}"/>
    <cellStyle name="20% - Accent2 7 3_EBT" xfId="37702" xr:uid="{245C0E1F-A18B-4140-8B28-738A401CA471}"/>
    <cellStyle name="20% - Accent2 7 4" xfId="582" xr:uid="{00000000-0005-0000-0000-0000C4020000}"/>
    <cellStyle name="20% - Accent2 7 4 2" xfId="19764" xr:uid="{00000000-0005-0000-0000-0000C5020000}"/>
    <cellStyle name="20% - Accent2 7 4 2 2" xfId="31753" xr:uid="{3E8F688D-0C52-4630-99D8-B0EB1E93C7C9}"/>
    <cellStyle name="20% - Accent2 7 4 3" xfId="25753" xr:uid="{E8837A47-4281-4596-9DC0-7E6BCC1E30F8}"/>
    <cellStyle name="20% - Accent2 7 4_EBT" xfId="37704" xr:uid="{CC019220-D0DE-4093-BC4A-307FD8AC5828}"/>
    <cellStyle name="20% - Accent2 7 5" xfId="583" xr:uid="{00000000-0005-0000-0000-0000C6020000}"/>
    <cellStyle name="20% - Accent2 7 6" xfId="19757" xr:uid="{00000000-0005-0000-0000-0000C7020000}"/>
    <cellStyle name="20% - Accent2 7 6 2" xfId="31746" xr:uid="{2FACD3AB-9A28-4109-A1A9-BFDAE7B90878}"/>
    <cellStyle name="20% - Accent2 7 7" xfId="25746" xr:uid="{6999C1B3-528F-4105-88D8-4CD687B3F283}"/>
    <cellStyle name="20% - Accent2 7_EBT" xfId="37697" xr:uid="{F7E5A9FC-AF48-43DC-B02A-4C01264AB70A}"/>
    <cellStyle name="20% - Accent2 8" xfId="584" xr:uid="{00000000-0005-0000-0000-0000C8020000}"/>
    <cellStyle name="20% - Accent2 8 2" xfId="585" xr:uid="{00000000-0005-0000-0000-0000C9020000}"/>
    <cellStyle name="20% - Accent2 8 3" xfId="586" xr:uid="{00000000-0005-0000-0000-0000CA020000}"/>
    <cellStyle name="20% - Accent2 8 3 2" xfId="19765" xr:uid="{00000000-0005-0000-0000-0000CB020000}"/>
    <cellStyle name="20% - Accent2 8 3 2 2" xfId="31754" xr:uid="{3422B713-0DC4-43AF-9056-633F9D1062F0}"/>
    <cellStyle name="20% - Accent2 8 3 3" xfId="25754" xr:uid="{0A5505A3-2969-4D0F-A994-66893E95D8F6}"/>
    <cellStyle name="20% - Accent2 8 3_EBT" xfId="37706" xr:uid="{75F47948-E912-40AF-96EB-ADD3EE0BD37B}"/>
    <cellStyle name="20% - Accent2 8 4" xfId="587" xr:uid="{00000000-0005-0000-0000-0000CC020000}"/>
    <cellStyle name="20% - Accent2 8_EBT" xfId="37705" xr:uid="{9B41FDB1-E519-44FA-9DA7-90D9947162AC}"/>
    <cellStyle name="20% - Accent2 9" xfId="588" xr:uid="{00000000-0005-0000-0000-0000CD020000}"/>
    <cellStyle name="20% - Accent2 9 2" xfId="589" xr:uid="{00000000-0005-0000-0000-0000CE020000}"/>
    <cellStyle name="20% - Accent2 9 2 2" xfId="19766" xr:uid="{00000000-0005-0000-0000-0000CF020000}"/>
    <cellStyle name="20% - Accent2 9 2 2 2" xfId="31755" xr:uid="{512E3E13-BB83-4AC0-BDBE-58AB94EE9AF9}"/>
    <cellStyle name="20% - Accent2 9 2 3" xfId="25755" xr:uid="{0A481E65-9EE2-41FE-9B47-CF7F9D7339FD}"/>
    <cellStyle name="20% - Accent2 9 2_EBT" xfId="37708" xr:uid="{AB261DD8-B9DF-4F19-9CAC-9355748ACE42}"/>
    <cellStyle name="20% - Accent2 9 3" xfId="590" xr:uid="{00000000-0005-0000-0000-0000D0020000}"/>
    <cellStyle name="20% - Accent2 9_EBT" xfId="37707" xr:uid="{A24E436E-D710-4D2C-88CF-7F2EFA8E8BB6}"/>
    <cellStyle name="20% - Accent3 10" xfId="591" xr:uid="{00000000-0005-0000-0000-0000D1020000}"/>
    <cellStyle name="20% - Accent3 10 2" xfId="592" xr:uid="{00000000-0005-0000-0000-0000D2020000}"/>
    <cellStyle name="20% - Accent3 10 2 2" xfId="19767" xr:uid="{00000000-0005-0000-0000-0000D3020000}"/>
    <cellStyle name="20% - Accent3 10 2 2 2" xfId="31756" xr:uid="{40EA35CE-E39E-4241-83D3-904D08A54D7F}"/>
    <cellStyle name="20% - Accent3 10 2 3" xfId="25756" xr:uid="{797C715C-1E69-422D-B32C-79E7EF1E0199}"/>
    <cellStyle name="20% - Accent3 10 2_EBT" xfId="37710" xr:uid="{009F5910-CE54-4A59-A387-C6D1AB9ABEAC}"/>
    <cellStyle name="20% - Accent3 10 3" xfId="593" xr:uid="{00000000-0005-0000-0000-0000D4020000}"/>
    <cellStyle name="20% - Accent3 10_EBT" xfId="37709" xr:uid="{65F97003-1655-428D-A42A-8996C66713D8}"/>
    <cellStyle name="20% - Accent3 11" xfId="594" xr:uid="{00000000-0005-0000-0000-0000D5020000}"/>
    <cellStyle name="20% - Accent3 12" xfId="595" xr:uid="{00000000-0005-0000-0000-0000D6020000}"/>
    <cellStyle name="20% - Accent3 2" xfId="596" xr:uid="{00000000-0005-0000-0000-0000D7020000}"/>
    <cellStyle name="20% - Accent3 2 2" xfId="597" xr:uid="{00000000-0005-0000-0000-0000D8020000}"/>
    <cellStyle name="20% - Accent3 2 2 2" xfId="598" xr:uid="{00000000-0005-0000-0000-0000D9020000}"/>
    <cellStyle name="20% - Accent3 2 2 2 2" xfId="599" xr:uid="{00000000-0005-0000-0000-0000DA020000}"/>
    <cellStyle name="20% - Accent3 2 2 2 3" xfId="600" xr:uid="{00000000-0005-0000-0000-0000DB020000}"/>
    <cellStyle name="20% - Accent3 2 2 2 4" xfId="601" xr:uid="{00000000-0005-0000-0000-0000DC020000}"/>
    <cellStyle name="20% - Accent3 2 2 2_EBT" xfId="37712" xr:uid="{8F3BA8B7-90E5-469A-AE00-1FDF35F8AE2F}"/>
    <cellStyle name="20% - Accent3 2 2 3" xfId="602" xr:uid="{00000000-0005-0000-0000-0000DD020000}"/>
    <cellStyle name="20% - Accent3 2 2 3 2" xfId="603" xr:uid="{00000000-0005-0000-0000-0000DE020000}"/>
    <cellStyle name="20% - Accent3 2 2 3 2 2" xfId="604" xr:uid="{00000000-0005-0000-0000-0000DF020000}"/>
    <cellStyle name="20% - Accent3 2 2 3 2 2 2" xfId="19771" xr:uid="{00000000-0005-0000-0000-0000E0020000}"/>
    <cellStyle name="20% - Accent3 2 2 3 2 2 2 2" xfId="31760" xr:uid="{7D97E23F-EFF8-4C42-AFB3-A6F679A2EE27}"/>
    <cellStyle name="20% - Accent3 2 2 3 2 2 3" xfId="25760" xr:uid="{47F9AE32-39CF-4B4E-B9E2-AE92DB30CA65}"/>
    <cellStyle name="20% - Accent3 2 2 3 2 2_EBT" xfId="37715" xr:uid="{F939A990-1C92-45D1-8B90-DB3A0363DE60}"/>
    <cellStyle name="20% - Accent3 2 2 3 2 3" xfId="19770" xr:uid="{00000000-0005-0000-0000-0000E1020000}"/>
    <cellStyle name="20% - Accent3 2 2 3 2 3 2" xfId="31759" xr:uid="{8AE2D400-48F6-4362-8F4A-7A1100A7A14D}"/>
    <cellStyle name="20% - Accent3 2 2 3 2 4" xfId="25759" xr:uid="{03459816-60B8-4BD7-B36F-855AB58D6EAA}"/>
    <cellStyle name="20% - Accent3 2 2 3 2_EBT" xfId="37714" xr:uid="{861550AC-E238-4CF2-89C3-19B5179E8D27}"/>
    <cellStyle name="20% - Accent3 2 2 3 3" xfId="605" xr:uid="{00000000-0005-0000-0000-0000E2020000}"/>
    <cellStyle name="20% - Accent3 2 2 3 3 2" xfId="19772" xr:uid="{00000000-0005-0000-0000-0000E3020000}"/>
    <cellStyle name="20% - Accent3 2 2 3 3 2 2" xfId="31761" xr:uid="{0B874104-E2D9-443E-9432-2D4495A30336}"/>
    <cellStyle name="20% - Accent3 2 2 3 3 3" xfId="25761" xr:uid="{0CE0286C-42BE-4E4F-9635-BB208A6B84C5}"/>
    <cellStyle name="20% - Accent3 2 2 3 3_EBT" xfId="37716" xr:uid="{D9B08975-F1C3-4313-A210-FEFBB692FFCC}"/>
    <cellStyle name="20% - Accent3 2 2 3 4" xfId="606" xr:uid="{00000000-0005-0000-0000-0000E4020000}"/>
    <cellStyle name="20% - Accent3 2 2 3 5" xfId="19769" xr:uid="{00000000-0005-0000-0000-0000E5020000}"/>
    <cellStyle name="20% - Accent3 2 2 3 5 2" xfId="31758" xr:uid="{B6A41560-C0EB-410A-90A5-295856D1F497}"/>
    <cellStyle name="20% - Accent3 2 2 3 6" xfId="25758" xr:uid="{33E4FF1D-FBB5-4539-9727-1906F5B9790A}"/>
    <cellStyle name="20% - Accent3 2 2 3_EBT" xfId="37713" xr:uid="{AB51A3F2-AF12-45BE-9014-B2935DF219A0}"/>
    <cellStyle name="20% - Accent3 2 2 4" xfId="607" xr:uid="{00000000-0005-0000-0000-0000E6020000}"/>
    <cellStyle name="20% - Accent3 2 2 4 2" xfId="608" xr:uid="{00000000-0005-0000-0000-0000E7020000}"/>
    <cellStyle name="20% - Accent3 2 2 4 2 2" xfId="19774" xr:uid="{00000000-0005-0000-0000-0000E8020000}"/>
    <cellStyle name="20% - Accent3 2 2 4 2 2 2" xfId="31763" xr:uid="{70B6AE83-B9E8-4B2F-B972-4F432A980B40}"/>
    <cellStyle name="20% - Accent3 2 2 4 2 3" xfId="25763" xr:uid="{E0432F0E-0158-46B0-8524-4C230375656F}"/>
    <cellStyle name="20% - Accent3 2 2 4 2_EBT" xfId="37718" xr:uid="{92708768-CA44-4D07-86D0-353EDF44D6CB}"/>
    <cellStyle name="20% - Accent3 2 2 4 3" xfId="609" xr:uid="{00000000-0005-0000-0000-0000E9020000}"/>
    <cellStyle name="20% - Accent3 2 2 4 4" xfId="19773" xr:uid="{00000000-0005-0000-0000-0000EA020000}"/>
    <cellStyle name="20% - Accent3 2 2 4 4 2" xfId="31762" xr:uid="{D846BE6E-EDDC-48B9-A8E5-2F8B66232EAC}"/>
    <cellStyle name="20% - Accent3 2 2 4 5" xfId="25762" xr:uid="{0E4B978C-2B02-4960-891B-6F6EA4BCE823}"/>
    <cellStyle name="20% - Accent3 2 2 4_EBT" xfId="37717" xr:uid="{7259F951-48A6-491C-9C3E-52F21FC96C45}"/>
    <cellStyle name="20% - Accent3 2 2 5" xfId="610" xr:uid="{00000000-0005-0000-0000-0000EB020000}"/>
    <cellStyle name="20% - Accent3 2 2 5 2" xfId="611" xr:uid="{00000000-0005-0000-0000-0000EC020000}"/>
    <cellStyle name="20% - Accent3 2 2 5 3" xfId="19775" xr:uid="{00000000-0005-0000-0000-0000ED020000}"/>
    <cellStyle name="20% - Accent3 2 2 5 3 2" xfId="31764" xr:uid="{6BD38E0F-F759-4CBD-BE61-5E848F84B752}"/>
    <cellStyle name="20% - Accent3 2 2 5 4" xfId="25764" xr:uid="{19BAB459-6E9A-4FED-B1D3-48DCD80EC559}"/>
    <cellStyle name="20% - Accent3 2 2 5_EBT" xfId="37719" xr:uid="{B233FC75-5C93-4659-9C83-D1993AA69951}"/>
    <cellStyle name="20% - Accent3 2 2 6" xfId="612" xr:uid="{00000000-0005-0000-0000-0000EE020000}"/>
    <cellStyle name="20% - Accent3 2 2 6 2" xfId="613" xr:uid="{00000000-0005-0000-0000-0000EF020000}"/>
    <cellStyle name="20% - Accent3 2 2 7" xfId="614" xr:uid="{00000000-0005-0000-0000-0000F0020000}"/>
    <cellStyle name="20% - Accent3 2 2 8" xfId="19768" xr:uid="{00000000-0005-0000-0000-0000F1020000}"/>
    <cellStyle name="20% - Accent3 2 2 8 2" xfId="31757" xr:uid="{7D75C25B-D824-4557-A3E3-EB61C15F1D47}"/>
    <cellStyle name="20% - Accent3 2 2 9" xfId="25757" xr:uid="{39F37C12-E5B7-4E56-AC00-3AB097AE2C30}"/>
    <cellStyle name="20% - Accent3 2 2_EBT" xfId="37711" xr:uid="{8389EF62-59EE-4DE6-A552-B3507D5DCE32}"/>
    <cellStyle name="20% - Accent3 2 3" xfId="615" xr:uid="{00000000-0005-0000-0000-0000F2020000}"/>
    <cellStyle name="20% - Accent3 2 3 2" xfId="616" xr:uid="{00000000-0005-0000-0000-0000F3020000}"/>
    <cellStyle name="20% - Accent3 2 3 2 2" xfId="617" xr:uid="{00000000-0005-0000-0000-0000F4020000}"/>
    <cellStyle name="20% - Accent3 2 3 2 3" xfId="618" xr:uid="{00000000-0005-0000-0000-0000F5020000}"/>
    <cellStyle name="20% - Accent3 2 3 2 4" xfId="619" xr:uid="{00000000-0005-0000-0000-0000F6020000}"/>
    <cellStyle name="20% - Accent3 2 3 2 5" xfId="19776" xr:uid="{00000000-0005-0000-0000-0000F7020000}"/>
    <cellStyle name="20% - Accent3 2 3 2 5 2" xfId="31765" xr:uid="{5A98940E-C978-4415-9515-E89DC7B87640}"/>
    <cellStyle name="20% - Accent3 2 3 2 6" xfId="25765" xr:uid="{C7BA69C9-D505-49FD-946B-8F597EDAEEE4}"/>
    <cellStyle name="20% - Accent3 2 3 2_EBT" xfId="37721" xr:uid="{D7D49B9B-0AED-43F5-9D1C-DA275FCEC76E}"/>
    <cellStyle name="20% - Accent3 2 3 3" xfId="620" xr:uid="{00000000-0005-0000-0000-0000F8020000}"/>
    <cellStyle name="20% - Accent3 2 3 4" xfId="621" xr:uid="{00000000-0005-0000-0000-0000F9020000}"/>
    <cellStyle name="20% - Accent3 2 3 5" xfId="622" xr:uid="{00000000-0005-0000-0000-0000FA020000}"/>
    <cellStyle name="20% - Accent3 2 3_EBT" xfId="37720" xr:uid="{758AA06E-1786-4111-B95B-5AB5583998B9}"/>
    <cellStyle name="20% - Accent3 2 4" xfId="623" xr:uid="{00000000-0005-0000-0000-0000FB020000}"/>
    <cellStyle name="20% - Accent3 2 4 2" xfId="624" xr:uid="{00000000-0005-0000-0000-0000FC020000}"/>
    <cellStyle name="20% - Accent3 2 4_EBT" xfId="37722" xr:uid="{782EF8F4-95D0-41B6-8FB2-7957E7DE3C81}"/>
    <cellStyle name="20% - Accent3 2 5" xfId="625" xr:uid="{00000000-0005-0000-0000-0000FD020000}"/>
    <cellStyle name="20% - Accent3 2 5 2" xfId="626" xr:uid="{00000000-0005-0000-0000-0000FE020000}"/>
    <cellStyle name="20% - Accent3 2 5 3" xfId="627" xr:uid="{00000000-0005-0000-0000-0000FF020000}"/>
    <cellStyle name="20% - Accent3 2 6" xfId="628" xr:uid="{00000000-0005-0000-0000-000000030000}"/>
    <cellStyle name="20% - Accent3 2 6 2" xfId="629" xr:uid="{00000000-0005-0000-0000-000001030000}"/>
    <cellStyle name="20% - Accent3 2 7" xfId="630" xr:uid="{00000000-0005-0000-0000-000002030000}"/>
    <cellStyle name="20% - Accent3 2 7 2" xfId="631" xr:uid="{00000000-0005-0000-0000-000003030000}"/>
    <cellStyle name="20% - Accent3 2 8" xfId="632" xr:uid="{00000000-0005-0000-0000-000004030000}"/>
    <cellStyle name="20% - Accent3 3" xfId="633" xr:uid="{00000000-0005-0000-0000-000005030000}"/>
    <cellStyle name="20% - Accent3 3 2" xfId="634" xr:uid="{00000000-0005-0000-0000-000006030000}"/>
    <cellStyle name="20% - Accent3 3 2 2" xfId="635" xr:uid="{00000000-0005-0000-0000-000007030000}"/>
    <cellStyle name="20% - Accent3 3 2 2 2" xfId="636" xr:uid="{00000000-0005-0000-0000-000008030000}"/>
    <cellStyle name="20% - Accent3 3 2 2 2 2" xfId="637" xr:uid="{00000000-0005-0000-0000-000009030000}"/>
    <cellStyle name="20% - Accent3 3 2 2 2 2 2" xfId="19780" xr:uid="{00000000-0005-0000-0000-00000A030000}"/>
    <cellStyle name="20% - Accent3 3 2 2 2 2 2 2" xfId="31769" xr:uid="{E71F9C09-8E05-4814-BDAD-C1C954E02632}"/>
    <cellStyle name="20% - Accent3 3 2 2 2 2 3" xfId="25769" xr:uid="{6ECAAD37-C9E2-4E38-A67D-8F8F48190398}"/>
    <cellStyle name="20% - Accent3 3 2 2 2 2_EBT" xfId="37726" xr:uid="{EF7C6B54-C9EB-4414-86C4-701A99FD94CF}"/>
    <cellStyle name="20% - Accent3 3 2 2 2 3" xfId="638" xr:uid="{00000000-0005-0000-0000-00000B030000}"/>
    <cellStyle name="20% - Accent3 3 2 2 2 4" xfId="19779" xr:uid="{00000000-0005-0000-0000-00000C030000}"/>
    <cellStyle name="20% - Accent3 3 2 2 2 4 2" xfId="31768" xr:uid="{CEBE4270-B8C2-43DE-B851-FA297C6CC396}"/>
    <cellStyle name="20% - Accent3 3 2 2 2 5" xfId="25768" xr:uid="{0DBDC957-0A8C-4712-AF94-C6F15EC9DD17}"/>
    <cellStyle name="20% - Accent3 3 2 2 2_EBT" xfId="37725" xr:uid="{8FCDF411-1069-47FD-BE47-DFB27240F78E}"/>
    <cellStyle name="20% - Accent3 3 2 2 3" xfId="639" xr:uid="{00000000-0005-0000-0000-00000D030000}"/>
    <cellStyle name="20% - Accent3 3 2 2 3 2" xfId="640" xr:uid="{00000000-0005-0000-0000-00000E030000}"/>
    <cellStyle name="20% - Accent3 3 2 2 3 3" xfId="19781" xr:uid="{00000000-0005-0000-0000-00000F030000}"/>
    <cellStyle name="20% - Accent3 3 2 2 3 3 2" xfId="31770" xr:uid="{B196434A-5627-4266-B6C4-7424E3381FF7}"/>
    <cellStyle name="20% - Accent3 3 2 2 3 4" xfId="25770" xr:uid="{7216F0DB-1016-4F12-BE79-B8953437E7DD}"/>
    <cellStyle name="20% - Accent3 3 2 2 3_EBT" xfId="37727" xr:uid="{26CFCCE1-65B5-4263-B359-3465700F5D8F}"/>
    <cellStyle name="20% - Accent3 3 2 2 4" xfId="641" xr:uid="{00000000-0005-0000-0000-000010030000}"/>
    <cellStyle name="20% - Accent3 3 2 2 5" xfId="19778" xr:uid="{00000000-0005-0000-0000-000011030000}"/>
    <cellStyle name="20% - Accent3 3 2 2 5 2" xfId="31767" xr:uid="{2141DF5E-A5F4-4022-816C-414C7D720606}"/>
    <cellStyle name="20% - Accent3 3 2 2 6" xfId="25767" xr:uid="{C2DF36B1-95A8-49F1-862A-EBE0621A340A}"/>
    <cellStyle name="20% - Accent3 3 2 2_EBT" xfId="37724" xr:uid="{A51A9F7F-A3C9-4241-AED2-92695615EBA7}"/>
    <cellStyle name="20% - Accent3 3 2 3" xfId="642" xr:uid="{00000000-0005-0000-0000-000012030000}"/>
    <cellStyle name="20% - Accent3 3 2 3 2" xfId="643" xr:uid="{00000000-0005-0000-0000-000013030000}"/>
    <cellStyle name="20% - Accent3 3 2 3 2 2" xfId="19783" xr:uid="{00000000-0005-0000-0000-000014030000}"/>
    <cellStyle name="20% - Accent3 3 2 3 2 2 2" xfId="31772" xr:uid="{7B44280E-3073-4400-A9AF-F56E76E03CDE}"/>
    <cellStyle name="20% - Accent3 3 2 3 2 3" xfId="25772" xr:uid="{F9773C47-56DD-4C62-9E32-A20A8E7B9CA1}"/>
    <cellStyle name="20% - Accent3 3 2 3 2_EBT" xfId="37729" xr:uid="{99FFB70B-B538-443F-A16C-1CA869E25785}"/>
    <cellStyle name="20% - Accent3 3 2 3 3" xfId="644" xr:uid="{00000000-0005-0000-0000-000015030000}"/>
    <cellStyle name="20% - Accent3 3 2 3 4" xfId="19782" xr:uid="{00000000-0005-0000-0000-000016030000}"/>
    <cellStyle name="20% - Accent3 3 2 3 4 2" xfId="31771" xr:uid="{F58F0320-29EB-4F19-8456-C7BCCD8641FD}"/>
    <cellStyle name="20% - Accent3 3 2 3 5" xfId="25771" xr:uid="{A4692A39-DBCB-4147-A36B-97A577A69F92}"/>
    <cellStyle name="20% - Accent3 3 2 3_EBT" xfId="37728" xr:uid="{D2C32136-97BF-444D-A219-7BC9922FCC9F}"/>
    <cellStyle name="20% - Accent3 3 2 4" xfId="645" xr:uid="{00000000-0005-0000-0000-000017030000}"/>
    <cellStyle name="20% - Accent3 3 2 4 2" xfId="646" xr:uid="{00000000-0005-0000-0000-000018030000}"/>
    <cellStyle name="20% - Accent3 3 2 4 3" xfId="19784" xr:uid="{00000000-0005-0000-0000-000019030000}"/>
    <cellStyle name="20% - Accent3 3 2 4 3 2" xfId="31773" xr:uid="{85BF08AD-77F0-4401-9D69-EACCE1D6EF78}"/>
    <cellStyle name="20% - Accent3 3 2 4 4" xfId="25773" xr:uid="{FAD16E16-7E9D-4CC6-B06B-0C1CD1CCEA5B}"/>
    <cellStyle name="20% - Accent3 3 2 4_EBT" xfId="37730" xr:uid="{C70064CB-D636-4B26-9679-832792F88B58}"/>
    <cellStyle name="20% - Accent3 3 2 5" xfId="647" xr:uid="{00000000-0005-0000-0000-00001A030000}"/>
    <cellStyle name="20% - Accent3 3 2 5 2" xfId="648" xr:uid="{00000000-0005-0000-0000-00001B030000}"/>
    <cellStyle name="20% - Accent3 3 2 6" xfId="649" xr:uid="{00000000-0005-0000-0000-00001C030000}"/>
    <cellStyle name="20% - Accent3 3 2 6 2" xfId="650" xr:uid="{00000000-0005-0000-0000-00001D030000}"/>
    <cellStyle name="20% - Accent3 3 2 7" xfId="651" xr:uid="{00000000-0005-0000-0000-00001E030000}"/>
    <cellStyle name="20% - Accent3 3 2 8" xfId="19777" xr:uid="{00000000-0005-0000-0000-00001F030000}"/>
    <cellStyle name="20% - Accent3 3 2 8 2" xfId="31766" xr:uid="{3AE8C2A9-E3BF-4274-A6F8-D596139FBD97}"/>
    <cellStyle name="20% - Accent3 3 2 9" xfId="25766" xr:uid="{C78EDE97-E965-48A1-AF6A-B023B27AF355}"/>
    <cellStyle name="20% - Accent3 3 2_EBT" xfId="37723" xr:uid="{D99F6F92-4871-433D-A3D3-33833448127E}"/>
    <cellStyle name="20% - Accent3 3 3" xfId="652" xr:uid="{00000000-0005-0000-0000-000020030000}"/>
    <cellStyle name="20% - Accent3 3 3 2" xfId="653" xr:uid="{00000000-0005-0000-0000-000021030000}"/>
    <cellStyle name="20% - Accent3 3 3 2 2" xfId="654" xr:uid="{00000000-0005-0000-0000-000022030000}"/>
    <cellStyle name="20% - Accent3 3 3 2 2 2" xfId="19787" xr:uid="{00000000-0005-0000-0000-000023030000}"/>
    <cellStyle name="20% - Accent3 3 3 2 2 2 2" xfId="31776" xr:uid="{06430363-1C00-418A-BF15-7DA4CCE532BB}"/>
    <cellStyle name="20% - Accent3 3 3 2 2 3" xfId="25776" xr:uid="{8A12042B-3E4B-4C40-A3D0-F972CF21D36C}"/>
    <cellStyle name="20% - Accent3 3 3 2 2_EBT" xfId="37733" xr:uid="{B6B2212C-C55E-47E6-A134-A11DF6E27D60}"/>
    <cellStyle name="20% - Accent3 3 3 2 3" xfId="19786" xr:uid="{00000000-0005-0000-0000-000024030000}"/>
    <cellStyle name="20% - Accent3 3 3 2 3 2" xfId="31775" xr:uid="{E08AA194-C9D0-4E04-94EE-0F5243DEBD3E}"/>
    <cellStyle name="20% - Accent3 3 3 2 4" xfId="25775" xr:uid="{740E7FC9-DD2F-4264-92B3-925A2A7C1524}"/>
    <cellStyle name="20% - Accent3 3 3 2_EBT" xfId="37732" xr:uid="{AE276186-BFA7-42D5-B969-A1B5C0D35E69}"/>
    <cellStyle name="20% - Accent3 3 3 3" xfId="655" xr:uid="{00000000-0005-0000-0000-000025030000}"/>
    <cellStyle name="20% - Accent3 3 3 3 2" xfId="19788" xr:uid="{00000000-0005-0000-0000-000026030000}"/>
    <cellStyle name="20% - Accent3 3 3 3 2 2" xfId="31777" xr:uid="{F56E4F8B-715D-44CA-AAB9-8755FF020718}"/>
    <cellStyle name="20% - Accent3 3 3 3 3" xfId="25777" xr:uid="{2F7E4606-7E9D-4980-9133-D841C7D52A2E}"/>
    <cellStyle name="20% - Accent3 3 3 3_EBT" xfId="37734" xr:uid="{FCFC504B-80E1-412B-AF38-9CBE11F8F433}"/>
    <cellStyle name="20% - Accent3 3 3 4" xfId="656" xr:uid="{00000000-0005-0000-0000-000027030000}"/>
    <cellStyle name="20% - Accent3 3 3 5" xfId="19785" xr:uid="{00000000-0005-0000-0000-000028030000}"/>
    <cellStyle name="20% - Accent3 3 3 5 2" xfId="31774" xr:uid="{A817157B-8770-49D6-BF67-CB179F240D61}"/>
    <cellStyle name="20% - Accent3 3 3 6" xfId="25774" xr:uid="{CB9D722A-86D0-4435-9EE2-B4C21AB9C47B}"/>
    <cellStyle name="20% - Accent3 3 3_EBT" xfId="37731" xr:uid="{4221411C-52BE-43B8-8021-C14DF1F2584D}"/>
    <cellStyle name="20% - Accent3 3 4" xfId="657" xr:uid="{00000000-0005-0000-0000-000029030000}"/>
    <cellStyle name="20% - Accent3 3 4 2" xfId="658" xr:uid="{00000000-0005-0000-0000-00002A030000}"/>
    <cellStyle name="20% - Accent3 3 4 2 2" xfId="19790" xr:uid="{00000000-0005-0000-0000-00002B030000}"/>
    <cellStyle name="20% - Accent3 3 4 2 2 2" xfId="31779" xr:uid="{11E676DD-91FF-4BBA-8520-A7CC97F35D57}"/>
    <cellStyle name="20% - Accent3 3 4 2 3" xfId="25779" xr:uid="{D163C3D5-402B-40EA-A674-C6561B4DBBDD}"/>
    <cellStyle name="20% - Accent3 3 4 2_EBT" xfId="37736" xr:uid="{CA97BF70-28AE-4AC4-83E7-A7489F32D815}"/>
    <cellStyle name="20% - Accent3 3 4 3" xfId="659" xr:uid="{00000000-0005-0000-0000-00002C030000}"/>
    <cellStyle name="20% - Accent3 3 4 4" xfId="19789" xr:uid="{00000000-0005-0000-0000-00002D030000}"/>
    <cellStyle name="20% - Accent3 3 4 4 2" xfId="31778" xr:uid="{AE227F0B-762B-4364-9604-430DDF5E61DB}"/>
    <cellStyle name="20% - Accent3 3 4 5" xfId="25778" xr:uid="{6B8EEB5E-837D-47F9-8D97-916055F751CB}"/>
    <cellStyle name="20% - Accent3 3 4_EBT" xfId="37735" xr:uid="{8E9A68CF-88C5-4FCB-9B97-69A61E09A95C}"/>
    <cellStyle name="20% - Accent3 3 5" xfId="660" xr:uid="{00000000-0005-0000-0000-00002E030000}"/>
    <cellStyle name="20% - Accent3 3 5 2" xfId="661" xr:uid="{00000000-0005-0000-0000-00002F030000}"/>
    <cellStyle name="20% - Accent3 3 5 3" xfId="19791" xr:uid="{00000000-0005-0000-0000-000030030000}"/>
    <cellStyle name="20% - Accent3 3 5 3 2" xfId="31780" xr:uid="{211289F8-F703-403F-83C5-0AB0A0F89C67}"/>
    <cellStyle name="20% - Accent3 3 5 4" xfId="25780" xr:uid="{2D7CC276-E160-4CBD-95FE-4EE6FC9B530D}"/>
    <cellStyle name="20% - Accent3 3 5_EBT" xfId="37737" xr:uid="{2348B10A-3B29-4675-B3E7-3C5400EC1419}"/>
    <cellStyle name="20% - Accent3 3 6" xfId="662" xr:uid="{00000000-0005-0000-0000-000031030000}"/>
    <cellStyle name="20% - Accent3 3 6 2" xfId="663" xr:uid="{00000000-0005-0000-0000-000032030000}"/>
    <cellStyle name="20% - Accent3 3 6 3" xfId="664" xr:uid="{00000000-0005-0000-0000-000033030000}"/>
    <cellStyle name="20% - Accent3 3 7" xfId="665" xr:uid="{00000000-0005-0000-0000-000034030000}"/>
    <cellStyle name="20% - Accent3 3 7 2" xfId="666" xr:uid="{00000000-0005-0000-0000-000035030000}"/>
    <cellStyle name="20% - Accent3 3 8" xfId="667" xr:uid="{00000000-0005-0000-0000-000036030000}"/>
    <cellStyle name="20% - Accent3 3 9" xfId="668" xr:uid="{00000000-0005-0000-0000-000037030000}"/>
    <cellStyle name="20% - Accent3 4" xfId="669" xr:uid="{00000000-0005-0000-0000-000038030000}"/>
    <cellStyle name="20% - Accent3 4 2" xfId="670" xr:uid="{00000000-0005-0000-0000-000039030000}"/>
    <cellStyle name="20% - Accent3 4 2 2" xfId="671" xr:uid="{00000000-0005-0000-0000-00003A030000}"/>
    <cellStyle name="20% - Accent3 4 2 2 2" xfId="672" xr:uid="{00000000-0005-0000-0000-00003B030000}"/>
    <cellStyle name="20% - Accent3 4 2 2 2 2" xfId="673" xr:uid="{00000000-0005-0000-0000-00003C030000}"/>
    <cellStyle name="20% - Accent3 4 2 2 2 2 2" xfId="19795" xr:uid="{00000000-0005-0000-0000-00003D030000}"/>
    <cellStyle name="20% - Accent3 4 2 2 2 2 2 2" xfId="31784" xr:uid="{B72967FA-DDE4-4995-877C-6298A0536460}"/>
    <cellStyle name="20% - Accent3 4 2 2 2 2 3" xfId="25784" xr:uid="{5436E934-2535-4BBD-A3F0-497B79962AC5}"/>
    <cellStyle name="20% - Accent3 4 2 2 2 2_EBT" xfId="37741" xr:uid="{9E42AB32-F71B-4B8E-AD24-4FBD2641CFF2}"/>
    <cellStyle name="20% - Accent3 4 2 2 2 3" xfId="674" xr:uid="{00000000-0005-0000-0000-00003E030000}"/>
    <cellStyle name="20% - Accent3 4 2 2 2 4" xfId="19794" xr:uid="{00000000-0005-0000-0000-00003F030000}"/>
    <cellStyle name="20% - Accent3 4 2 2 2 4 2" xfId="31783" xr:uid="{4BF73FAA-EB3F-4D66-AACB-20FBA28F1AEB}"/>
    <cellStyle name="20% - Accent3 4 2 2 2 5" xfId="25783" xr:uid="{547EFBE2-C779-43B6-AED8-F97BF86FFF2E}"/>
    <cellStyle name="20% - Accent3 4 2 2 2_EBT" xfId="37740" xr:uid="{9097F422-91BC-43AD-833F-9871EF8C09E2}"/>
    <cellStyle name="20% - Accent3 4 2 2 3" xfId="675" xr:uid="{00000000-0005-0000-0000-000040030000}"/>
    <cellStyle name="20% - Accent3 4 2 2 3 2" xfId="676" xr:uid="{00000000-0005-0000-0000-000041030000}"/>
    <cellStyle name="20% - Accent3 4 2 2 3 3" xfId="19796" xr:uid="{00000000-0005-0000-0000-000042030000}"/>
    <cellStyle name="20% - Accent3 4 2 2 3 3 2" xfId="31785" xr:uid="{A510454E-1232-4F25-9E2D-C75183271E5D}"/>
    <cellStyle name="20% - Accent3 4 2 2 3 4" xfId="25785" xr:uid="{C37C8777-6726-48F6-A335-07601749126B}"/>
    <cellStyle name="20% - Accent3 4 2 2 3_EBT" xfId="37742" xr:uid="{BD6BD150-AE5E-4960-9C8B-AF537D82317E}"/>
    <cellStyle name="20% - Accent3 4 2 2 4" xfId="677" xr:uid="{00000000-0005-0000-0000-000043030000}"/>
    <cellStyle name="20% - Accent3 4 2 2 5" xfId="19793" xr:uid="{00000000-0005-0000-0000-000044030000}"/>
    <cellStyle name="20% - Accent3 4 2 2 5 2" xfId="31782" xr:uid="{73D3FE47-B1C2-4489-9E16-EB659778E286}"/>
    <cellStyle name="20% - Accent3 4 2 2 6" xfId="25782" xr:uid="{3502DB33-9B57-4ACF-8E05-1CE30A99E1D1}"/>
    <cellStyle name="20% - Accent3 4 2 2_EBT" xfId="37739" xr:uid="{E2F285D2-E583-4178-8AE4-C4EA8019E9AA}"/>
    <cellStyle name="20% - Accent3 4 2 3" xfId="678" xr:uid="{00000000-0005-0000-0000-000045030000}"/>
    <cellStyle name="20% - Accent3 4 2 3 2" xfId="679" xr:uid="{00000000-0005-0000-0000-000046030000}"/>
    <cellStyle name="20% - Accent3 4 2 3 2 2" xfId="19798" xr:uid="{00000000-0005-0000-0000-000047030000}"/>
    <cellStyle name="20% - Accent3 4 2 3 2 2 2" xfId="31787" xr:uid="{B61B5492-862F-475F-9AFB-E6DB05B7CEB5}"/>
    <cellStyle name="20% - Accent3 4 2 3 2 3" xfId="25787" xr:uid="{A506C2DD-BD6D-473E-9E62-E210C73671BF}"/>
    <cellStyle name="20% - Accent3 4 2 3 2_EBT" xfId="37744" xr:uid="{806B0689-1167-48FE-9C83-84AEC21789F3}"/>
    <cellStyle name="20% - Accent3 4 2 3 3" xfId="680" xr:uid="{00000000-0005-0000-0000-000048030000}"/>
    <cellStyle name="20% - Accent3 4 2 3 4" xfId="19797" xr:uid="{00000000-0005-0000-0000-000049030000}"/>
    <cellStyle name="20% - Accent3 4 2 3 4 2" xfId="31786" xr:uid="{D5D92130-9121-4127-9B5F-D93F3551D9A0}"/>
    <cellStyle name="20% - Accent3 4 2 3 5" xfId="25786" xr:uid="{A956E796-AB9A-43A9-B14B-BED319CCA4EF}"/>
    <cellStyle name="20% - Accent3 4 2 3_EBT" xfId="37743" xr:uid="{7331753D-F7A2-49C0-874A-EB5EC05121F6}"/>
    <cellStyle name="20% - Accent3 4 2 4" xfId="681" xr:uid="{00000000-0005-0000-0000-00004A030000}"/>
    <cellStyle name="20% - Accent3 4 2 4 2" xfId="682" xr:uid="{00000000-0005-0000-0000-00004B030000}"/>
    <cellStyle name="20% - Accent3 4 2 4 3" xfId="19799" xr:uid="{00000000-0005-0000-0000-00004C030000}"/>
    <cellStyle name="20% - Accent3 4 2 4 3 2" xfId="31788" xr:uid="{72582E35-742D-4C73-85F7-105407C4B949}"/>
    <cellStyle name="20% - Accent3 4 2 4 4" xfId="25788" xr:uid="{502394E6-0E10-4C41-A278-89F84BBF8C3F}"/>
    <cellStyle name="20% - Accent3 4 2 4_EBT" xfId="37745" xr:uid="{16EB25B5-961B-4343-B76E-2DA83F4CF9F6}"/>
    <cellStyle name="20% - Accent3 4 2 5" xfId="683" xr:uid="{00000000-0005-0000-0000-00004D030000}"/>
    <cellStyle name="20% - Accent3 4 2 5 2" xfId="684" xr:uid="{00000000-0005-0000-0000-00004E030000}"/>
    <cellStyle name="20% - Accent3 4 2 6" xfId="685" xr:uid="{00000000-0005-0000-0000-00004F030000}"/>
    <cellStyle name="20% - Accent3 4 2 6 2" xfId="686" xr:uid="{00000000-0005-0000-0000-000050030000}"/>
    <cellStyle name="20% - Accent3 4 2 7" xfId="687" xr:uid="{00000000-0005-0000-0000-000051030000}"/>
    <cellStyle name="20% - Accent3 4 2 8" xfId="19792" xr:uid="{00000000-0005-0000-0000-000052030000}"/>
    <cellStyle name="20% - Accent3 4 2 8 2" xfId="31781" xr:uid="{C2C7FDA0-6177-4264-AB4C-24896E4A95A7}"/>
    <cellStyle name="20% - Accent3 4 2 9" xfId="25781" xr:uid="{9DBBFC80-FE00-48E0-9140-20D54742C785}"/>
    <cellStyle name="20% - Accent3 4 2_EBT" xfId="37738" xr:uid="{51EEF4F5-0D0D-4AED-BF61-C5BD98ED60A8}"/>
    <cellStyle name="20% - Accent3 4 3" xfId="688" xr:uid="{00000000-0005-0000-0000-000053030000}"/>
    <cellStyle name="20% - Accent3 4 3 2" xfId="689" xr:uid="{00000000-0005-0000-0000-000054030000}"/>
    <cellStyle name="20% - Accent3 4 3 2 2" xfId="19801" xr:uid="{00000000-0005-0000-0000-000055030000}"/>
    <cellStyle name="20% - Accent3 4 3 2 2 2" xfId="31790" xr:uid="{5607472D-B4EE-4AA1-8D42-7A3F5C4BB77F}"/>
    <cellStyle name="20% - Accent3 4 3 2 3" xfId="25790" xr:uid="{930566ED-8178-4429-B3D8-A27CBFBA305F}"/>
    <cellStyle name="20% - Accent3 4 3 2_EBT" xfId="37747" xr:uid="{AD627220-0F37-4AA4-A87D-CB96786F1020}"/>
    <cellStyle name="20% - Accent3 4 3 3" xfId="690" xr:uid="{00000000-0005-0000-0000-000056030000}"/>
    <cellStyle name="20% - Accent3 4 3 3 2" xfId="19802" xr:uid="{00000000-0005-0000-0000-000057030000}"/>
    <cellStyle name="20% - Accent3 4 3 3 2 2" xfId="31791" xr:uid="{AB41D47D-5C5A-4BEE-8EEE-6438B23E2655}"/>
    <cellStyle name="20% - Accent3 4 3 3 3" xfId="25791" xr:uid="{BDFCEB7F-A8A3-4757-A19D-B8CD707DD525}"/>
    <cellStyle name="20% - Accent3 4 3 3_EBT" xfId="37748" xr:uid="{006E226E-378D-4B7E-A8F0-C24273B23C11}"/>
    <cellStyle name="20% - Accent3 4 3 4" xfId="691" xr:uid="{00000000-0005-0000-0000-000058030000}"/>
    <cellStyle name="20% - Accent3 4 3 5" xfId="19800" xr:uid="{00000000-0005-0000-0000-000059030000}"/>
    <cellStyle name="20% - Accent3 4 3 5 2" xfId="31789" xr:uid="{30CC0DFD-BC66-4843-859E-B00AC408D404}"/>
    <cellStyle name="20% - Accent3 4 3 6" xfId="25789" xr:uid="{F6F5E1D5-AB64-4584-836A-5CA63F0D247B}"/>
    <cellStyle name="20% - Accent3 4 3_EBT" xfId="37746" xr:uid="{54D2D749-A244-4CE9-8625-20CDD5364A07}"/>
    <cellStyle name="20% - Accent3 4 4" xfId="692" xr:uid="{00000000-0005-0000-0000-00005A030000}"/>
    <cellStyle name="20% - Accent3 4 4 2" xfId="693" xr:uid="{00000000-0005-0000-0000-00005B030000}"/>
    <cellStyle name="20% - Accent3 4 4 2 2" xfId="19804" xr:uid="{00000000-0005-0000-0000-00005C030000}"/>
    <cellStyle name="20% - Accent3 4 4 2 2 2" xfId="31793" xr:uid="{1663B416-6C15-47A6-92F2-BA3103B5E17F}"/>
    <cellStyle name="20% - Accent3 4 4 2 3" xfId="25793" xr:uid="{56AA7F64-8D13-4C80-9D4A-3D6EE7EAF965}"/>
    <cellStyle name="20% - Accent3 4 4 2_EBT" xfId="37750" xr:uid="{400BC1F7-B0B2-4956-88F7-007ADD363BF0}"/>
    <cellStyle name="20% - Accent3 4 4 3" xfId="694" xr:uid="{00000000-0005-0000-0000-00005D030000}"/>
    <cellStyle name="20% - Accent3 4 4 4" xfId="19803" xr:uid="{00000000-0005-0000-0000-00005E030000}"/>
    <cellStyle name="20% - Accent3 4 4 4 2" xfId="31792" xr:uid="{64540CC3-89E8-4280-AEA2-D9DFE30FE4F7}"/>
    <cellStyle name="20% - Accent3 4 4 5" xfId="25792" xr:uid="{9EE4C134-A52C-47F8-A79A-B6CF78A65695}"/>
    <cellStyle name="20% - Accent3 4 4_EBT" xfId="37749" xr:uid="{7D361302-7627-474E-B95A-4E5DA4F4522E}"/>
    <cellStyle name="20% - Accent3 4 5" xfId="695" xr:uid="{00000000-0005-0000-0000-00005F030000}"/>
    <cellStyle name="20% - Accent3 4 5 2" xfId="19805" xr:uid="{00000000-0005-0000-0000-000060030000}"/>
    <cellStyle name="20% - Accent3 4 5 2 2" xfId="31794" xr:uid="{3464C900-28DD-4108-8C48-60435EF92B7A}"/>
    <cellStyle name="20% - Accent3 4 5 3" xfId="25794" xr:uid="{C6BF7A85-9312-4F23-8B26-CBB18084C4C3}"/>
    <cellStyle name="20% - Accent3 4 5_EBT" xfId="37751" xr:uid="{0A61EC9E-3EF4-4F2D-B4DF-7CD938EDF41D}"/>
    <cellStyle name="20% - Accent3 4 6" xfId="696" xr:uid="{00000000-0005-0000-0000-000061030000}"/>
    <cellStyle name="20% - Accent3 4 6 2" xfId="697" xr:uid="{00000000-0005-0000-0000-000062030000}"/>
    <cellStyle name="20% - Accent3 4 7" xfId="698" xr:uid="{00000000-0005-0000-0000-000063030000}"/>
    <cellStyle name="20% - Accent3 4 7 2" xfId="699" xr:uid="{00000000-0005-0000-0000-000064030000}"/>
    <cellStyle name="20% - Accent3 4 8" xfId="700" xr:uid="{00000000-0005-0000-0000-000065030000}"/>
    <cellStyle name="20% - Accent3 4 9" xfId="701" xr:uid="{00000000-0005-0000-0000-000066030000}"/>
    <cellStyle name="20% - Accent3 5" xfId="702" xr:uid="{00000000-0005-0000-0000-000067030000}"/>
    <cellStyle name="20% - Accent3 5 2" xfId="703" xr:uid="{00000000-0005-0000-0000-000068030000}"/>
    <cellStyle name="20% - Accent3 5 2 2" xfId="704" xr:uid="{00000000-0005-0000-0000-000069030000}"/>
    <cellStyle name="20% - Accent3 5 2 2 2" xfId="705" xr:uid="{00000000-0005-0000-0000-00006A030000}"/>
    <cellStyle name="20% - Accent3 5 2 2 2 2" xfId="706" xr:uid="{00000000-0005-0000-0000-00006B030000}"/>
    <cellStyle name="20% - Accent3 5 2 2 2 2 2" xfId="19809" xr:uid="{00000000-0005-0000-0000-00006C030000}"/>
    <cellStyle name="20% - Accent3 5 2 2 2 2 2 2" xfId="31798" xr:uid="{B76F96B1-FF98-497E-A06F-1BC757EBB211}"/>
    <cellStyle name="20% - Accent3 5 2 2 2 2 3" xfId="25798" xr:uid="{8F029E2E-1ACC-4AB2-8D13-90EB57FFFB1D}"/>
    <cellStyle name="20% - Accent3 5 2 2 2 2_EBT" xfId="37755" xr:uid="{235FEAA9-8841-423D-BFC8-4A4BD22FE335}"/>
    <cellStyle name="20% - Accent3 5 2 2 2 3" xfId="19808" xr:uid="{00000000-0005-0000-0000-00006D030000}"/>
    <cellStyle name="20% - Accent3 5 2 2 2 3 2" xfId="31797" xr:uid="{B9FBB702-248E-44C7-A2F5-DC3D611CE9F4}"/>
    <cellStyle name="20% - Accent3 5 2 2 2 4" xfId="25797" xr:uid="{53C0BB6B-BB97-423F-A56B-EC26861547ED}"/>
    <cellStyle name="20% - Accent3 5 2 2 2_EBT" xfId="37754" xr:uid="{2C140D3C-7F7B-47C1-A98F-19BB1C7B2855}"/>
    <cellStyle name="20% - Accent3 5 2 2 3" xfId="707" xr:uid="{00000000-0005-0000-0000-00006E030000}"/>
    <cellStyle name="20% - Accent3 5 2 2 3 2" xfId="19810" xr:uid="{00000000-0005-0000-0000-00006F030000}"/>
    <cellStyle name="20% - Accent3 5 2 2 3 2 2" xfId="31799" xr:uid="{BC065E4E-A5D7-4B5F-A0C9-D31F2A72DFBB}"/>
    <cellStyle name="20% - Accent3 5 2 2 3 3" xfId="25799" xr:uid="{CD086FB7-5E28-4373-9591-545AF00150A1}"/>
    <cellStyle name="20% - Accent3 5 2 2 3_EBT" xfId="37756" xr:uid="{188D0EE5-2DB3-447B-BA0C-EEBB88108A9F}"/>
    <cellStyle name="20% - Accent3 5 2 2 4" xfId="19807" xr:uid="{00000000-0005-0000-0000-000070030000}"/>
    <cellStyle name="20% - Accent3 5 2 2 4 2" xfId="31796" xr:uid="{1A1AC476-4C63-443B-AD12-B2ABFD890697}"/>
    <cellStyle name="20% - Accent3 5 2 2 5" xfId="25796" xr:uid="{60DDDD71-F2C2-49A3-9DC8-312751E8E5E8}"/>
    <cellStyle name="20% - Accent3 5 2 2_EBT" xfId="37753" xr:uid="{2A914BF3-0786-44A6-8A6B-5FBA4E7A7882}"/>
    <cellStyle name="20% - Accent3 5 2 3" xfId="708" xr:uid="{00000000-0005-0000-0000-000071030000}"/>
    <cellStyle name="20% - Accent3 5 2 3 2" xfId="709" xr:uid="{00000000-0005-0000-0000-000072030000}"/>
    <cellStyle name="20% - Accent3 5 2 3 2 2" xfId="19812" xr:uid="{00000000-0005-0000-0000-000073030000}"/>
    <cellStyle name="20% - Accent3 5 2 3 2 2 2" xfId="31801" xr:uid="{D59B76F7-9D54-400D-B83F-185D6C5C3615}"/>
    <cellStyle name="20% - Accent3 5 2 3 2 3" xfId="25801" xr:uid="{7A4962D8-E771-49D3-9C6A-768F66327CF3}"/>
    <cellStyle name="20% - Accent3 5 2 3 2_EBT" xfId="37758" xr:uid="{4FC18002-F049-4BAC-9A8D-6C3381D9EB7E}"/>
    <cellStyle name="20% - Accent3 5 2 3 3" xfId="19811" xr:uid="{00000000-0005-0000-0000-000074030000}"/>
    <cellStyle name="20% - Accent3 5 2 3 3 2" xfId="31800" xr:uid="{370E8D61-339D-4B42-931F-47B6E5A6ED74}"/>
    <cellStyle name="20% - Accent3 5 2 3 4" xfId="25800" xr:uid="{CDAC21ED-484A-4F58-B3E3-28B6512E655D}"/>
    <cellStyle name="20% - Accent3 5 2 3_EBT" xfId="37757" xr:uid="{23AA2C60-FB87-4FC1-8591-19D357D0FFB6}"/>
    <cellStyle name="20% - Accent3 5 2 4" xfId="710" xr:uid="{00000000-0005-0000-0000-000075030000}"/>
    <cellStyle name="20% - Accent3 5 2 4 2" xfId="19813" xr:uid="{00000000-0005-0000-0000-000076030000}"/>
    <cellStyle name="20% - Accent3 5 2 4 2 2" xfId="31802" xr:uid="{5FFE1D7B-F2D7-440D-A9F5-B664D1E2BF1E}"/>
    <cellStyle name="20% - Accent3 5 2 4 3" xfId="25802" xr:uid="{6CF3F61E-01A8-4C90-9D79-EF1324CA4F78}"/>
    <cellStyle name="20% - Accent3 5 2 4_EBT" xfId="37759" xr:uid="{A8B00A2C-1668-44DE-9D41-3DE0A6C80BB2}"/>
    <cellStyle name="20% - Accent3 5 2 5" xfId="711" xr:uid="{00000000-0005-0000-0000-000077030000}"/>
    <cellStyle name="20% - Accent3 5 2 6" xfId="19806" xr:uid="{00000000-0005-0000-0000-000078030000}"/>
    <cellStyle name="20% - Accent3 5 2 6 2" xfId="31795" xr:uid="{7C9D0C6B-67BE-4FC2-842B-271B1CE87005}"/>
    <cellStyle name="20% - Accent3 5 2 7" xfId="25795" xr:uid="{BD43F08F-C978-4F75-9B74-DFF7DB2E7998}"/>
    <cellStyle name="20% - Accent3 5 2_EBT" xfId="37752" xr:uid="{BD9C117F-15C6-4158-9AAE-F286504E30AF}"/>
    <cellStyle name="20% - Accent3 5 3" xfId="712" xr:uid="{00000000-0005-0000-0000-000079030000}"/>
    <cellStyle name="20% - Accent3 5 3 2" xfId="713" xr:uid="{00000000-0005-0000-0000-00007A030000}"/>
    <cellStyle name="20% - Accent3 5 3 3" xfId="19814" xr:uid="{00000000-0005-0000-0000-00007B030000}"/>
    <cellStyle name="20% - Accent3 5 3 3 2" xfId="31803" xr:uid="{A961593D-EDD3-4835-A3A9-50B9EEA5B5CA}"/>
    <cellStyle name="20% - Accent3 5 3 4" xfId="25803" xr:uid="{9CC2B416-E281-4F09-9DBE-2C2C19814E10}"/>
    <cellStyle name="20% - Accent3 5 3_EBT" xfId="37760" xr:uid="{8AB9395A-2D30-4532-85B8-999E3373FE00}"/>
    <cellStyle name="20% - Accent3 5 4" xfId="714" xr:uid="{00000000-0005-0000-0000-00007C030000}"/>
    <cellStyle name="20% - Accent3 5 5" xfId="715" xr:uid="{00000000-0005-0000-0000-00007D030000}"/>
    <cellStyle name="20% - Accent3 6" xfId="716" xr:uid="{00000000-0005-0000-0000-00007E030000}"/>
    <cellStyle name="20% - Accent3 6 2" xfId="717" xr:uid="{00000000-0005-0000-0000-00007F030000}"/>
    <cellStyle name="20% - Accent3 6 2 2" xfId="718" xr:uid="{00000000-0005-0000-0000-000080030000}"/>
    <cellStyle name="20% - Accent3 6 2 2 2" xfId="19816" xr:uid="{00000000-0005-0000-0000-000081030000}"/>
    <cellStyle name="20% - Accent3 6 2 2 2 2" xfId="31805" xr:uid="{4BFF6D65-8849-4EFD-A9A2-8271A57E2BC5}"/>
    <cellStyle name="20% - Accent3 6 2 2 3" xfId="25805" xr:uid="{5C5EBC9D-3A97-4910-81D3-16022E54E404}"/>
    <cellStyle name="20% - Accent3 6 2 2_EBT" xfId="37762" xr:uid="{E9EEE24C-D632-40BF-B0E8-CB80CE98CA27}"/>
    <cellStyle name="20% - Accent3 6 2 3" xfId="719" xr:uid="{00000000-0005-0000-0000-000082030000}"/>
    <cellStyle name="20% - Accent3 6 2 4" xfId="720" xr:uid="{00000000-0005-0000-0000-000083030000}"/>
    <cellStyle name="20% - Accent3 6 3" xfId="721" xr:uid="{00000000-0005-0000-0000-000084030000}"/>
    <cellStyle name="20% - Accent3 6 3 2" xfId="722" xr:uid="{00000000-0005-0000-0000-000085030000}"/>
    <cellStyle name="20% - Accent3 6 3 2 2" xfId="723" xr:uid="{00000000-0005-0000-0000-000086030000}"/>
    <cellStyle name="20% - Accent3 6 3 2 2 2" xfId="19819" xr:uid="{00000000-0005-0000-0000-000087030000}"/>
    <cellStyle name="20% - Accent3 6 3 2 2 2 2" xfId="31808" xr:uid="{C2A4EB4E-866A-4CA4-8400-687864D0C79E}"/>
    <cellStyle name="20% - Accent3 6 3 2 2 3" xfId="25808" xr:uid="{9EFEB03E-6F6A-4124-8F5B-82755BEEFE50}"/>
    <cellStyle name="20% - Accent3 6 3 2 2_EBT" xfId="37765" xr:uid="{F7652017-E0DF-4DA1-87EB-AA048B1B62CF}"/>
    <cellStyle name="20% - Accent3 6 3 2 3" xfId="19818" xr:uid="{00000000-0005-0000-0000-000088030000}"/>
    <cellStyle name="20% - Accent3 6 3 2 3 2" xfId="31807" xr:uid="{00537BF4-F5D2-46D7-BAB6-F4F78917C7C1}"/>
    <cellStyle name="20% - Accent3 6 3 2 4" xfId="25807" xr:uid="{3CFAC0A0-CDB1-493A-AE68-0E0931FBBB66}"/>
    <cellStyle name="20% - Accent3 6 3 2_EBT" xfId="37764" xr:uid="{6941A046-D734-4756-B5DD-92E16B9E0DFE}"/>
    <cellStyle name="20% - Accent3 6 3 3" xfId="724" xr:uid="{00000000-0005-0000-0000-000089030000}"/>
    <cellStyle name="20% - Accent3 6 3 3 2" xfId="19820" xr:uid="{00000000-0005-0000-0000-00008A030000}"/>
    <cellStyle name="20% - Accent3 6 3 3 2 2" xfId="31809" xr:uid="{AB3DC192-40BC-4944-BBE6-07E70B380F09}"/>
    <cellStyle name="20% - Accent3 6 3 3 3" xfId="25809" xr:uid="{F9F5EBC1-025A-4E4B-81D4-93DEEED1EE7A}"/>
    <cellStyle name="20% - Accent3 6 3 3_EBT" xfId="37766" xr:uid="{F7D9FD21-9271-47CC-B45B-611C5899E3E0}"/>
    <cellStyle name="20% - Accent3 6 3 4" xfId="725" xr:uid="{00000000-0005-0000-0000-00008B030000}"/>
    <cellStyle name="20% - Accent3 6 3 5" xfId="19817" xr:uid="{00000000-0005-0000-0000-00008C030000}"/>
    <cellStyle name="20% - Accent3 6 3 5 2" xfId="31806" xr:uid="{F402647C-CDAF-455E-9436-462C6D6CD1ED}"/>
    <cellStyle name="20% - Accent3 6 3 6" xfId="25806" xr:uid="{5D6481B6-1FAD-4D2E-B21C-9639CF69D261}"/>
    <cellStyle name="20% - Accent3 6 3_EBT" xfId="37763" xr:uid="{BDFC4689-5676-4AC5-9033-F9D506240477}"/>
    <cellStyle name="20% - Accent3 6 4" xfId="726" xr:uid="{00000000-0005-0000-0000-00008D030000}"/>
    <cellStyle name="20% - Accent3 6 4 2" xfId="727" xr:uid="{00000000-0005-0000-0000-00008E030000}"/>
    <cellStyle name="20% - Accent3 6 4 2 2" xfId="19822" xr:uid="{00000000-0005-0000-0000-00008F030000}"/>
    <cellStyle name="20% - Accent3 6 4 2 2 2" xfId="31811" xr:uid="{A9D9DE76-2789-4C1F-8675-AA51F3723319}"/>
    <cellStyle name="20% - Accent3 6 4 2 3" xfId="25811" xr:uid="{5F7BB856-8D55-4F0E-A9AF-D5EE133BD761}"/>
    <cellStyle name="20% - Accent3 6 4 2_EBT" xfId="37768" xr:uid="{9C84332C-1B71-47A8-8015-0DD38774C2C0}"/>
    <cellStyle name="20% - Accent3 6 4 3" xfId="19821" xr:uid="{00000000-0005-0000-0000-000090030000}"/>
    <cellStyle name="20% - Accent3 6 4 3 2" xfId="31810" xr:uid="{B282F940-A92E-4538-BBE2-72C4A30FB27B}"/>
    <cellStyle name="20% - Accent3 6 4 4" xfId="25810" xr:uid="{96675B54-E44B-4A80-BE2E-98DA85CE59FB}"/>
    <cellStyle name="20% - Accent3 6 4_EBT" xfId="37767" xr:uid="{870BF4C8-4A03-45D8-B0C6-3D6747CAE55F}"/>
    <cellStyle name="20% - Accent3 6 5" xfId="728" xr:uid="{00000000-0005-0000-0000-000091030000}"/>
    <cellStyle name="20% - Accent3 6 5 2" xfId="19823" xr:uid="{00000000-0005-0000-0000-000092030000}"/>
    <cellStyle name="20% - Accent3 6 5 2 2" xfId="31812" xr:uid="{31A9909F-A9DC-4A41-A78B-743F20E345F2}"/>
    <cellStyle name="20% - Accent3 6 5 3" xfId="25812" xr:uid="{71205439-0AA0-4DD7-ABDE-3177DE11D698}"/>
    <cellStyle name="20% - Accent3 6 5_EBT" xfId="37769" xr:uid="{E163401C-C766-4A5A-8BF3-DA81B4555A72}"/>
    <cellStyle name="20% - Accent3 6 6" xfId="729" xr:uid="{00000000-0005-0000-0000-000093030000}"/>
    <cellStyle name="20% - Accent3 6 7" xfId="19815" xr:uid="{00000000-0005-0000-0000-000094030000}"/>
    <cellStyle name="20% - Accent3 6 7 2" xfId="31804" xr:uid="{CADCF771-0855-4A7F-AC72-569CBB23C5BA}"/>
    <cellStyle name="20% - Accent3 6 8" xfId="25804" xr:uid="{34A935C6-308E-4FE9-928E-E925F0E55768}"/>
    <cellStyle name="20% - Accent3 6_EBT" xfId="37761" xr:uid="{340ABB22-33E9-4124-8C1C-1BDE64875617}"/>
    <cellStyle name="20% - Accent3 7" xfId="730" xr:uid="{00000000-0005-0000-0000-000095030000}"/>
    <cellStyle name="20% - Accent3 7 2" xfId="731" xr:uid="{00000000-0005-0000-0000-000096030000}"/>
    <cellStyle name="20% - Accent3 7 2 2" xfId="732" xr:uid="{00000000-0005-0000-0000-000097030000}"/>
    <cellStyle name="20% - Accent3 7 2 2 2" xfId="733" xr:uid="{00000000-0005-0000-0000-000098030000}"/>
    <cellStyle name="20% - Accent3 7 2 2 2 2" xfId="19827" xr:uid="{00000000-0005-0000-0000-000099030000}"/>
    <cellStyle name="20% - Accent3 7 2 2 2 2 2" xfId="31816" xr:uid="{E9FAB570-E976-4F09-AE7F-99F47D7295E0}"/>
    <cellStyle name="20% - Accent3 7 2 2 2 3" xfId="25816" xr:uid="{97BFBE4F-092B-44B5-A25E-7BD05B6DCC5E}"/>
    <cellStyle name="20% - Accent3 7 2 2 2_EBT" xfId="37773" xr:uid="{A900444B-6C29-45EA-A724-5D49A311D5F3}"/>
    <cellStyle name="20% - Accent3 7 2 2 3" xfId="19826" xr:uid="{00000000-0005-0000-0000-00009A030000}"/>
    <cellStyle name="20% - Accent3 7 2 2 3 2" xfId="31815" xr:uid="{7FA7CF78-E204-43A3-A75C-ADBBBC2C2DBC}"/>
    <cellStyle name="20% - Accent3 7 2 2 4" xfId="25815" xr:uid="{D4134A80-E19C-4FB1-A89A-3120B7FAE797}"/>
    <cellStyle name="20% - Accent3 7 2 2_EBT" xfId="37772" xr:uid="{F2C8E7E9-BFA9-4EF9-BEFA-78E2427A0FF0}"/>
    <cellStyle name="20% - Accent3 7 2 3" xfId="734" xr:uid="{00000000-0005-0000-0000-00009B030000}"/>
    <cellStyle name="20% - Accent3 7 2 3 2" xfId="19828" xr:uid="{00000000-0005-0000-0000-00009C030000}"/>
    <cellStyle name="20% - Accent3 7 2 3 2 2" xfId="31817" xr:uid="{0F538D73-5EA7-4647-8473-2E80A01E750F}"/>
    <cellStyle name="20% - Accent3 7 2 3 3" xfId="25817" xr:uid="{55F2394B-FA03-4AD8-B129-D76424869276}"/>
    <cellStyle name="20% - Accent3 7 2 3_EBT" xfId="37774" xr:uid="{17E7F69E-862E-4862-BFCC-6A66A4C68945}"/>
    <cellStyle name="20% - Accent3 7 2 4" xfId="19825" xr:uid="{00000000-0005-0000-0000-00009D030000}"/>
    <cellStyle name="20% - Accent3 7 2 4 2" xfId="31814" xr:uid="{BBE9B73C-E405-44FA-973D-5C0EBAA28B6F}"/>
    <cellStyle name="20% - Accent3 7 2 5" xfId="25814" xr:uid="{DC992820-79D4-4904-9071-52BC97FE49A4}"/>
    <cellStyle name="20% - Accent3 7 2_EBT" xfId="37771" xr:uid="{5D8D8D40-26A7-48C9-BBA2-10BEB0F6EDF8}"/>
    <cellStyle name="20% - Accent3 7 3" xfId="735" xr:uid="{00000000-0005-0000-0000-00009E030000}"/>
    <cellStyle name="20% - Accent3 7 3 2" xfId="736" xr:uid="{00000000-0005-0000-0000-00009F030000}"/>
    <cellStyle name="20% - Accent3 7 3 2 2" xfId="19830" xr:uid="{00000000-0005-0000-0000-0000A0030000}"/>
    <cellStyle name="20% - Accent3 7 3 2 2 2" xfId="31819" xr:uid="{C3EC1EF9-4299-4288-9773-196EB56754C6}"/>
    <cellStyle name="20% - Accent3 7 3 2 3" xfId="25819" xr:uid="{29E0A4FD-35DE-4F3C-8BE5-5D919A55CEAF}"/>
    <cellStyle name="20% - Accent3 7 3 2_EBT" xfId="37776" xr:uid="{1F638A08-374C-45C6-84CF-D42E0D4B9114}"/>
    <cellStyle name="20% - Accent3 7 3 3" xfId="19829" xr:uid="{00000000-0005-0000-0000-0000A1030000}"/>
    <cellStyle name="20% - Accent3 7 3 3 2" xfId="31818" xr:uid="{19519BDF-2DB8-449C-8B12-B2A5942E2297}"/>
    <cellStyle name="20% - Accent3 7 3 4" xfId="25818" xr:uid="{BA1E8822-E682-4C73-A52F-1885B92892A7}"/>
    <cellStyle name="20% - Accent3 7 3_EBT" xfId="37775" xr:uid="{7A0F5581-882A-4D51-9500-E2DBFB5EC46B}"/>
    <cellStyle name="20% - Accent3 7 4" xfId="737" xr:uid="{00000000-0005-0000-0000-0000A2030000}"/>
    <cellStyle name="20% - Accent3 7 4 2" xfId="19831" xr:uid="{00000000-0005-0000-0000-0000A3030000}"/>
    <cellStyle name="20% - Accent3 7 4 2 2" xfId="31820" xr:uid="{2D2552AA-1B49-467D-AA73-69D34F2810B3}"/>
    <cellStyle name="20% - Accent3 7 4 3" xfId="25820" xr:uid="{C28F2198-5554-4E6E-AD46-735AD9E72992}"/>
    <cellStyle name="20% - Accent3 7 4_EBT" xfId="37777" xr:uid="{7730B1B1-E777-4F0B-A76C-2070934D9B45}"/>
    <cellStyle name="20% - Accent3 7 5" xfId="738" xr:uid="{00000000-0005-0000-0000-0000A4030000}"/>
    <cellStyle name="20% - Accent3 7 6" xfId="19824" xr:uid="{00000000-0005-0000-0000-0000A5030000}"/>
    <cellStyle name="20% - Accent3 7 6 2" xfId="31813" xr:uid="{E010A797-34D6-443C-A0C6-BBEBD06EBFA9}"/>
    <cellStyle name="20% - Accent3 7 7" xfId="25813" xr:uid="{ED0B6124-7F43-422B-AEC4-74A66870FB9C}"/>
    <cellStyle name="20% - Accent3 7_EBT" xfId="37770" xr:uid="{C33708D9-12CA-44F3-9847-823789DC9027}"/>
    <cellStyle name="20% - Accent3 8" xfId="739" xr:uid="{00000000-0005-0000-0000-0000A6030000}"/>
    <cellStyle name="20% - Accent3 8 2" xfId="740" xr:uid="{00000000-0005-0000-0000-0000A7030000}"/>
    <cellStyle name="20% - Accent3 8 3" xfId="741" xr:uid="{00000000-0005-0000-0000-0000A8030000}"/>
    <cellStyle name="20% - Accent3 8 3 2" xfId="19832" xr:uid="{00000000-0005-0000-0000-0000A9030000}"/>
    <cellStyle name="20% - Accent3 8 3 2 2" xfId="31821" xr:uid="{3AD2C89A-05AB-49D9-8C78-A148613094BD}"/>
    <cellStyle name="20% - Accent3 8 3 3" xfId="25821" xr:uid="{1CD0102D-9CB6-4EC5-A07C-E3CE1865B985}"/>
    <cellStyle name="20% - Accent3 8 3_EBT" xfId="37779" xr:uid="{3472B17C-3CE0-431F-87B8-21C67C1E638A}"/>
    <cellStyle name="20% - Accent3 8 4" xfId="742" xr:uid="{00000000-0005-0000-0000-0000AA030000}"/>
    <cellStyle name="20% - Accent3 8_EBT" xfId="37778" xr:uid="{9FBB5AB4-69B1-4475-A004-3C66FA716B98}"/>
    <cellStyle name="20% - Accent3 9" xfId="743" xr:uid="{00000000-0005-0000-0000-0000AB030000}"/>
    <cellStyle name="20% - Accent3 9 2" xfId="744" xr:uid="{00000000-0005-0000-0000-0000AC030000}"/>
    <cellStyle name="20% - Accent3 9 2 2" xfId="19833" xr:uid="{00000000-0005-0000-0000-0000AD030000}"/>
    <cellStyle name="20% - Accent3 9 2 2 2" xfId="31822" xr:uid="{6C323279-B30B-4CE9-B521-AFB9F5C105EC}"/>
    <cellStyle name="20% - Accent3 9 2 3" xfId="25822" xr:uid="{EE5F990E-9F21-46EF-BB32-2E77A5AAE533}"/>
    <cellStyle name="20% - Accent3 9 2_EBT" xfId="37781" xr:uid="{FF830172-A656-4C3D-94D8-68F66C84CA2E}"/>
    <cellStyle name="20% - Accent3 9 3" xfId="745" xr:uid="{00000000-0005-0000-0000-0000AE030000}"/>
    <cellStyle name="20% - Accent3 9_EBT" xfId="37780" xr:uid="{4BE8D24C-01F3-4620-B033-E4E8AD66041A}"/>
    <cellStyle name="20% - Accent4 10" xfId="746" xr:uid="{00000000-0005-0000-0000-0000AF030000}"/>
    <cellStyle name="20% - Accent4 10 2" xfId="747" xr:uid="{00000000-0005-0000-0000-0000B0030000}"/>
    <cellStyle name="20% - Accent4 10 2 2" xfId="19834" xr:uid="{00000000-0005-0000-0000-0000B1030000}"/>
    <cellStyle name="20% - Accent4 10 2 2 2" xfId="31823" xr:uid="{70529A2C-08D0-4A59-9712-29B18435411E}"/>
    <cellStyle name="20% - Accent4 10 2 3" xfId="25823" xr:uid="{87F4305F-824F-46DF-AB0F-2967E1F5AB75}"/>
    <cellStyle name="20% - Accent4 10 2_EBT" xfId="37783" xr:uid="{6B077F8F-8528-49C9-900C-193AE2B4D9C1}"/>
    <cellStyle name="20% - Accent4 10 3" xfId="748" xr:uid="{00000000-0005-0000-0000-0000B2030000}"/>
    <cellStyle name="20% - Accent4 10_EBT" xfId="37782" xr:uid="{B63F936A-F8D0-45FD-81CA-4BA18D00FFB3}"/>
    <cellStyle name="20% - Accent4 11" xfId="749" xr:uid="{00000000-0005-0000-0000-0000B3030000}"/>
    <cellStyle name="20% - Accent4 12" xfId="750" xr:uid="{00000000-0005-0000-0000-0000B4030000}"/>
    <cellStyle name="20% - Accent4 2" xfId="751" xr:uid="{00000000-0005-0000-0000-0000B5030000}"/>
    <cellStyle name="20% - Accent4 2 2" xfId="752" xr:uid="{00000000-0005-0000-0000-0000B6030000}"/>
    <cellStyle name="20% - Accent4 2 2 2" xfId="753" xr:uid="{00000000-0005-0000-0000-0000B7030000}"/>
    <cellStyle name="20% - Accent4 2 2 2 2" xfId="754" xr:uid="{00000000-0005-0000-0000-0000B8030000}"/>
    <cellStyle name="20% - Accent4 2 2 2 3" xfId="755" xr:uid="{00000000-0005-0000-0000-0000B9030000}"/>
    <cellStyle name="20% - Accent4 2 2 2 4" xfId="756" xr:uid="{00000000-0005-0000-0000-0000BA030000}"/>
    <cellStyle name="20% - Accent4 2 2 2_EBT" xfId="37785" xr:uid="{39B56436-2F32-4115-B964-7DB47460E141}"/>
    <cellStyle name="20% - Accent4 2 2 3" xfId="757" xr:uid="{00000000-0005-0000-0000-0000BB030000}"/>
    <cellStyle name="20% - Accent4 2 2 3 2" xfId="758" xr:uid="{00000000-0005-0000-0000-0000BC030000}"/>
    <cellStyle name="20% - Accent4 2 2 3 2 2" xfId="759" xr:uid="{00000000-0005-0000-0000-0000BD030000}"/>
    <cellStyle name="20% - Accent4 2 2 3 2 2 2" xfId="19838" xr:uid="{00000000-0005-0000-0000-0000BE030000}"/>
    <cellStyle name="20% - Accent4 2 2 3 2 2 2 2" xfId="31827" xr:uid="{940D00A9-C913-426C-853A-71FC39571CD4}"/>
    <cellStyle name="20% - Accent4 2 2 3 2 2 3" xfId="25827" xr:uid="{4774B569-AAAD-41BB-BB28-B6750C3C54B0}"/>
    <cellStyle name="20% - Accent4 2 2 3 2 2_EBT" xfId="37788" xr:uid="{58517E5C-EB4B-4725-B07C-B74F2AD60304}"/>
    <cellStyle name="20% - Accent4 2 2 3 2 3" xfId="19837" xr:uid="{00000000-0005-0000-0000-0000BF030000}"/>
    <cellStyle name="20% - Accent4 2 2 3 2 3 2" xfId="31826" xr:uid="{4124ABCC-2DC4-468D-B6FE-4DE1D0069DFD}"/>
    <cellStyle name="20% - Accent4 2 2 3 2 4" xfId="25826" xr:uid="{4433F19B-4E7E-427A-849E-878EDD96BB09}"/>
    <cellStyle name="20% - Accent4 2 2 3 2_EBT" xfId="37787" xr:uid="{3A6D4F59-77D5-47D5-89CF-3EE75DC962A3}"/>
    <cellStyle name="20% - Accent4 2 2 3 3" xfId="760" xr:uid="{00000000-0005-0000-0000-0000C0030000}"/>
    <cellStyle name="20% - Accent4 2 2 3 3 2" xfId="19839" xr:uid="{00000000-0005-0000-0000-0000C1030000}"/>
    <cellStyle name="20% - Accent4 2 2 3 3 2 2" xfId="31828" xr:uid="{775B4FE4-F7E9-46AA-85D0-EDFDD521F6E0}"/>
    <cellStyle name="20% - Accent4 2 2 3 3 3" xfId="25828" xr:uid="{EA2CCF20-0A66-49D4-8857-BFD5AA706395}"/>
    <cellStyle name="20% - Accent4 2 2 3 3_EBT" xfId="37789" xr:uid="{27811AA8-0E95-4C09-8F46-5266D07A74FD}"/>
    <cellStyle name="20% - Accent4 2 2 3 4" xfId="761" xr:uid="{00000000-0005-0000-0000-0000C2030000}"/>
    <cellStyle name="20% - Accent4 2 2 3 5" xfId="19836" xr:uid="{00000000-0005-0000-0000-0000C3030000}"/>
    <cellStyle name="20% - Accent4 2 2 3 5 2" xfId="31825" xr:uid="{D2F733E1-5D6B-4873-A217-42628B62D46F}"/>
    <cellStyle name="20% - Accent4 2 2 3 6" xfId="25825" xr:uid="{EF4F438D-033A-4477-9497-07527C55F35B}"/>
    <cellStyle name="20% - Accent4 2 2 3_EBT" xfId="37786" xr:uid="{FE4DD9A8-CEDF-48A2-9A88-66CB481B979A}"/>
    <cellStyle name="20% - Accent4 2 2 4" xfId="762" xr:uid="{00000000-0005-0000-0000-0000C4030000}"/>
    <cellStyle name="20% - Accent4 2 2 4 2" xfId="763" xr:uid="{00000000-0005-0000-0000-0000C5030000}"/>
    <cellStyle name="20% - Accent4 2 2 4 2 2" xfId="19841" xr:uid="{00000000-0005-0000-0000-0000C6030000}"/>
    <cellStyle name="20% - Accent4 2 2 4 2 2 2" xfId="31830" xr:uid="{BA5C33AC-EDFD-4327-BC34-D709563F0D94}"/>
    <cellStyle name="20% - Accent4 2 2 4 2 3" xfId="25830" xr:uid="{B75C26E1-F356-4D0F-B6E0-C876ED253427}"/>
    <cellStyle name="20% - Accent4 2 2 4 2_EBT" xfId="37791" xr:uid="{FE006FD6-4CDA-41B2-958D-99161A5706B7}"/>
    <cellStyle name="20% - Accent4 2 2 4 3" xfId="764" xr:uid="{00000000-0005-0000-0000-0000C7030000}"/>
    <cellStyle name="20% - Accent4 2 2 4 4" xfId="19840" xr:uid="{00000000-0005-0000-0000-0000C8030000}"/>
    <cellStyle name="20% - Accent4 2 2 4 4 2" xfId="31829" xr:uid="{3B900E4D-B2C3-4849-921A-C1BB61D03FD9}"/>
    <cellStyle name="20% - Accent4 2 2 4 5" xfId="25829" xr:uid="{DCFDB1B1-4514-4C34-8C3F-9F3BC86F34E6}"/>
    <cellStyle name="20% - Accent4 2 2 4_EBT" xfId="37790" xr:uid="{A9DB8BC3-27BE-4325-855D-5332E303B353}"/>
    <cellStyle name="20% - Accent4 2 2 5" xfId="765" xr:uid="{00000000-0005-0000-0000-0000C9030000}"/>
    <cellStyle name="20% - Accent4 2 2 5 2" xfId="766" xr:uid="{00000000-0005-0000-0000-0000CA030000}"/>
    <cellStyle name="20% - Accent4 2 2 5 3" xfId="19842" xr:uid="{00000000-0005-0000-0000-0000CB030000}"/>
    <cellStyle name="20% - Accent4 2 2 5 3 2" xfId="31831" xr:uid="{8ABD8440-5ACE-402B-BA50-16CD004D62E1}"/>
    <cellStyle name="20% - Accent4 2 2 5 4" xfId="25831" xr:uid="{042E28FD-0BF5-4B8B-9B32-63EA7516DA3F}"/>
    <cellStyle name="20% - Accent4 2 2 5_EBT" xfId="37792" xr:uid="{8DC3A791-BA94-428E-BAEC-3C40FF6110CF}"/>
    <cellStyle name="20% - Accent4 2 2 6" xfId="767" xr:uid="{00000000-0005-0000-0000-0000CC030000}"/>
    <cellStyle name="20% - Accent4 2 2 6 2" xfId="768" xr:uid="{00000000-0005-0000-0000-0000CD030000}"/>
    <cellStyle name="20% - Accent4 2 2 7" xfId="769" xr:uid="{00000000-0005-0000-0000-0000CE030000}"/>
    <cellStyle name="20% - Accent4 2 2 8" xfId="19835" xr:uid="{00000000-0005-0000-0000-0000CF030000}"/>
    <cellStyle name="20% - Accent4 2 2 8 2" xfId="31824" xr:uid="{44537E30-F564-43AD-A012-3FA209B3674B}"/>
    <cellStyle name="20% - Accent4 2 2 9" xfId="25824" xr:uid="{4AA7675C-7774-4AD9-918F-0694A9AFA894}"/>
    <cellStyle name="20% - Accent4 2 2_EBT" xfId="37784" xr:uid="{6AEB6A72-6915-4975-9718-39A5021ED596}"/>
    <cellStyle name="20% - Accent4 2 3" xfId="770" xr:uid="{00000000-0005-0000-0000-0000D0030000}"/>
    <cellStyle name="20% - Accent4 2 3 2" xfId="771" xr:uid="{00000000-0005-0000-0000-0000D1030000}"/>
    <cellStyle name="20% - Accent4 2 3 2 2" xfId="772" xr:uid="{00000000-0005-0000-0000-0000D2030000}"/>
    <cellStyle name="20% - Accent4 2 3 2 3" xfId="773" xr:uid="{00000000-0005-0000-0000-0000D3030000}"/>
    <cellStyle name="20% - Accent4 2 3 2 4" xfId="774" xr:uid="{00000000-0005-0000-0000-0000D4030000}"/>
    <cellStyle name="20% - Accent4 2 3 2 5" xfId="19843" xr:uid="{00000000-0005-0000-0000-0000D5030000}"/>
    <cellStyle name="20% - Accent4 2 3 2 5 2" xfId="31832" xr:uid="{147801AD-1E8F-4378-ABBB-9BD32DC78CA3}"/>
    <cellStyle name="20% - Accent4 2 3 2 6" xfId="25832" xr:uid="{A26A970B-12E2-4A94-AF58-13A8274B461C}"/>
    <cellStyle name="20% - Accent4 2 3 2_EBT" xfId="37794" xr:uid="{BA886D0E-99FB-4E4F-A96D-750870AF36CC}"/>
    <cellStyle name="20% - Accent4 2 3 3" xfId="775" xr:uid="{00000000-0005-0000-0000-0000D6030000}"/>
    <cellStyle name="20% - Accent4 2 3 4" xfId="776" xr:uid="{00000000-0005-0000-0000-0000D7030000}"/>
    <cellStyle name="20% - Accent4 2 3 5" xfId="777" xr:uid="{00000000-0005-0000-0000-0000D8030000}"/>
    <cellStyle name="20% - Accent4 2 3_EBT" xfId="37793" xr:uid="{BBCF62E0-170D-4325-86C3-5E59EE1CB513}"/>
    <cellStyle name="20% - Accent4 2 4" xfId="778" xr:uid="{00000000-0005-0000-0000-0000D9030000}"/>
    <cellStyle name="20% - Accent4 2 4 2" xfId="779" xr:uid="{00000000-0005-0000-0000-0000DA030000}"/>
    <cellStyle name="20% - Accent4 2 4_EBT" xfId="37795" xr:uid="{60315004-3906-4446-82FC-3D76E964D7B9}"/>
    <cellStyle name="20% - Accent4 2 5" xfId="780" xr:uid="{00000000-0005-0000-0000-0000DB030000}"/>
    <cellStyle name="20% - Accent4 2 5 2" xfId="781" xr:uid="{00000000-0005-0000-0000-0000DC030000}"/>
    <cellStyle name="20% - Accent4 2 5 3" xfId="782" xr:uid="{00000000-0005-0000-0000-0000DD030000}"/>
    <cellStyle name="20% - Accent4 2 6" xfId="783" xr:uid="{00000000-0005-0000-0000-0000DE030000}"/>
    <cellStyle name="20% - Accent4 2 6 2" xfId="784" xr:uid="{00000000-0005-0000-0000-0000DF030000}"/>
    <cellStyle name="20% - Accent4 2 7" xfId="785" xr:uid="{00000000-0005-0000-0000-0000E0030000}"/>
    <cellStyle name="20% - Accent4 2 7 2" xfId="786" xr:uid="{00000000-0005-0000-0000-0000E1030000}"/>
    <cellStyle name="20% - Accent4 2 8" xfId="787" xr:uid="{00000000-0005-0000-0000-0000E2030000}"/>
    <cellStyle name="20% - Accent4 3" xfId="788" xr:uid="{00000000-0005-0000-0000-0000E3030000}"/>
    <cellStyle name="20% - Accent4 3 2" xfId="789" xr:uid="{00000000-0005-0000-0000-0000E4030000}"/>
    <cellStyle name="20% - Accent4 3 2 2" xfId="790" xr:uid="{00000000-0005-0000-0000-0000E5030000}"/>
    <cellStyle name="20% - Accent4 3 2 2 2" xfId="791" xr:uid="{00000000-0005-0000-0000-0000E6030000}"/>
    <cellStyle name="20% - Accent4 3 2 2 2 2" xfId="792" xr:uid="{00000000-0005-0000-0000-0000E7030000}"/>
    <cellStyle name="20% - Accent4 3 2 2 2 2 2" xfId="19847" xr:uid="{00000000-0005-0000-0000-0000E8030000}"/>
    <cellStyle name="20% - Accent4 3 2 2 2 2 2 2" xfId="31836" xr:uid="{43E21958-B183-402C-B7E5-009ED36A1A27}"/>
    <cellStyle name="20% - Accent4 3 2 2 2 2 3" xfId="25836" xr:uid="{51F599BA-ADD2-4EC0-9818-AC9DA9AE1DAC}"/>
    <cellStyle name="20% - Accent4 3 2 2 2 2_EBT" xfId="37799" xr:uid="{54938243-3E59-4BA5-A6E9-7E5F234F23D2}"/>
    <cellStyle name="20% - Accent4 3 2 2 2 3" xfId="793" xr:uid="{00000000-0005-0000-0000-0000E9030000}"/>
    <cellStyle name="20% - Accent4 3 2 2 2 4" xfId="19846" xr:uid="{00000000-0005-0000-0000-0000EA030000}"/>
    <cellStyle name="20% - Accent4 3 2 2 2 4 2" xfId="31835" xr:uid="{D0ED330B-B2E6-4258-A65F-B0ABAF68EF9D}"/>
    <cellStyle name="20% - Accent4 3 2 2 2 5" xfId="25835" xr:uid="{7B2A97A5-92F1-4EB6-A6A6-7155B3E3E6A7}"/>
    <cellStyle name="20% - Accent4 3 2 2 2_EBT" xfId="37798" xr:uid="{5CF9C716-AC0D-45A3-8067-93C8DEA20BEF}"/>
    <cellStyle name="20% - Accent4 3 2 2 3" xfId="794" xr:uid="{00000000-0005-0000-0000-0000EB030000}"/>
    <cellStyle name="20% - Accent4 3 2 2 3 2" xfId="795" xr:uid="{00000000-0005-0000-0000-0000EC030000}"/>
    <cellStyle name="20% - Accent4 3 2 2 3 3" xfId="19848" xr:uid="{00000000-0005-0000-0000-0000ED030000}"/>
    <cellStyle name="20% - Accent4 3 2 2 3 3 2" xfId="31837" xr:uid="{BDC85ED5-8884-4B67-9EA6-93E3D7D5F235}"/>
    <cellStyle name="20% - Accent4 3 2 2 3 4" xfId="25837" xr:uid="{79EDA71E-9AC7-4BE7-9DF1-10623D1CA11F}"/>
    <cellStyle name="20% - Accent4 3 2 2 3_EBT" xfId="37800" xr:uid="{A8ACD931-4938-4682-A40A-951484EB873A}"/>
    <cellStyle name="20% - Accent4 3 2 2 4" xfId="796" xr:uid="{00000000-0005-0000-0000-0000EE030000}"/>
    <cellStyle name="20% - Accent4 3 2 2 5" xfId="19845" xr:uid="{00000000-0005-0000-0000-0000EF030000}"/>
    <cellStyle name="20% - Accent4 3 2 2 5 2" xfId="31834" xr:uid="{77575BE7-4AD3-4215-BB0C-C953379EB1E3}"/>
    <cellStyle name="20% - Accent4 3 2 2 6" xfId="25834" xr:uid="{2BF5A2EF-C6A4-4361-A4B9-EE3392844869}"/>
    <cellStyle name="20% - Accent4 3 2 2_EBT" xfId="37797" xr:uid="{0D02D3CC-E338-4A86-8424-0BC2A6F901D1}"/>
    <cellStyle name="20% - Accent4 3 2 3" xfId="797" xr:uid="{00000000-0005-0000-0000-0000F0030000}"/>
    <cellStyle name="20% - Accent4 3 2 3 2" xfId="798" xr:uid="{00000000-0005-0000-0000-0000F1030000}"/>
    <cellStyle name="20% - Accent4 3 2 3 2 2" xfId="19850" xr:uid="{00000000-0005-0000-0000-0000F2030000}"/>
    <cellStyle name="20% - Accent4 3 2 3 2 2 2" xfId="31839" xr:uid="{98F4FDA4-90FA-4E23-9646-CD114D38655A}"/>
    <cellStyle name="20% - Accent4 3 2 3 2 3" xfId="25839" xr:uid="{D6814687-FA67-4A7D-B7F0-5771CF6AAAC5}"/>
    <cellStyle name="20% - Accent4 3 2 3 2_EBT" xfId="37802" xr:uid="{19A553FE-096B-439C-A692-651C78184F1A}"/>
    <cellStyle name="20% - Accent4 3 2 3 3" xfId="799" xr:uid="{00000000-0005-0000-0000-0000F3030000}"/>
    <cellStyle name="20% - Accent4 3 2 3 4" xfId="19849" xr:uid="{00000000-0005-0000-0000-0000F4030000}"/>
    <cellStyle name="20% - Accent4 3 2 3 4 2" xfId="31838" xr:uid="{01FDD5DD-E0D6-4D21-B718-BC4758FEA439}"/>
    <cellStyle name="20% - Accent4 3 2 3 5" xfId="25838" xr:uid="{117D7712-45F8-4F15-BF77-D8C4D9F76F3A}"/>
    <cellStyle name="20% - Accent4 3 2 3_EBT" xfId="37801" xr:uid="{B13F907A-497E-4954-803B-69EB270FF656}"/>
    <cellStyle name="20% - Accent4 3 2 4" xfId="800" xr:uid="{00000000-0005-0000-0000-0000F5030000}"/>
    <cellStyle name="20% - Accent4 3 2 4 2" xfId="801" xr:uid="{00000000-0005-0000-0000-0000F6030000}"/>
    <cellStyle name="20% - Accent4 3 2 4 3" xfId="19851" xr:uid="{00000000-0005-0000-0000-0000F7030000}"/>
    <cellStyle name="20% - Accent4 3 2 4 3 2" xfId="31840" xr:uid="{0E8B7AE1-D0C7-449B-99E3-A561B566C376}"/>
    <cellStyle name="20% - Accent4 3 2 4 4" xfId="25840" xr:uid="{08F9F888-5685-4CD6-8006-AB727718ACE3}"/>
    <cellStyle name="20% - Accent4 3 2 4_EBT" xfId="37803" xr:uid="{E35072C7-83A1-462C-963E-B22DEA3ADAB8}"/>
    <cellStyle name="20% - Accent4 3 2 5" xfId="802" xr:uid="{00000000-0005-0000-0000-0000F8030000}"/>
    <cellStyle name="20% - Accent4 3 2 5 2" xfId="803" xr:uid="{00000000-0005-0000-0000-0000F9030000}"/>
    <cellStyle name="20% - Accent4 3 2 6" xfId="804" xr:uid="{00000000-0005-0000-0000-0000FA030000}"/>
    <cellStyle name="20% - Accent4 3 2 6 2" xfId="805" xr:uid="{00000000-0005-0000-0000-0000FB030000}"/>
    <cellStyle name="20% - Accent4 3 2 7" xfId="806" xr:uid="{00000000-0005-0000-0000-0000FC030000}"/>
    <cellStyle name="20% - Accent4 3 2 8" xfId="19844" xr:uid="{00000000-0005-0000-0000-0000FD030000}"/>
    <cellStyle name="20% - Accent4 3 2 8 2" xfId="31833" xr:uid="{9F354C1C-CCEC-49F6-81DB-B7B14DBFA52D}"/>
    <cellStyle name="20% - Accent4 3 2 9" xfId="25833" xr:uid="{EC4C64AE-7214-4110-8F0E-7ADF4C988368}"/>
    <cellStyle name="20% - Accent4 3 2_EBT" xfId="37796" xr:uid="{FF727CD4-3E62-442E-A36A-34EC5DCD5A87}"/>
    <cellStyle name="20% - Accent4 3 3" xfId="807" xr:uid="{00000000-0005-0000-0000-0000FE030000}"/>
    <cellStyle name="20% - Accent4 3 3 2" xfId="808" xr:uid="{00000000-0005-0000-0000-0000FF030000}"/>
    <cellStyle name="20% - Accent4 3 3 2 2" xfId="809" xr:uid="{00000000-0005-0000-0000-000000040000}"/>
    <cellStyle name="20% - Accent4 3 3 2 2 2" xfId="19854" xr:uid="{00000000-0005-0000-0000-000001040000}"/>
    <cellStyle name="20% - Accent4 3 3 2 2 2 2" xfId="31843" xr:uid="{6C558FF9-2B1C-425F-8E59-7B5A7C1B537E}"/>
    <cellStyle name="20% - Accent4 3 3 2 2 3" xfId="25843" xr:uid="{BEEB9344-E169-40AE-B6D3-F13543202192}"/>
    <cellStyle name="20% - Accent4 3 3 2 2_EBT" xfId="37806" xr:uid="{32B515B7-8728-49E9-94CA-999E1773D328}"/>
    <cellStyle name="20% - Accent4 3 3 2 3" xfId="19853" xr:uid="{00000000-0005-0000-0000-000002040000}"/>
    <cellStyle name="20% - Accent4 3 3 2 3 2" xfId="31842" xr:uid="{D675C699-02EA-453E-BFFA-4466471BB3C4}"/>
    <cellStyle name="20% - Accent4 3 3 2 4" xfId="25842" xr:uid="{4E1A49B8-CF9D-4794-9931-C98E8AD3CD5E}"/>
    <cellStyle name="20% - Accent4 3 3 2_EBT" xfId="37805" xr:uid="{7F82110F-440C-4B26-BDC8-ACE35D52CCC1}"/>
    <cellStyle name="20% - Accent4 3 3 3" xfId="810" xr:uid="{00000000-0005-0000-0000-000003040000}"/>
    <cellStyle name="20% - Accent4 3 3 3 2" xfId="19855" xr:uid="{00000000-0005-0000-0000-000004040000}"/>
    <cellStyle name="20% - Accent4 3 3 3 2 2" xfId="31844" xr:uid="{7FECC6B5-484D-4F05-9129-6B22FA30D6F1}"/>
    <cellStyle name="20% - Accent4 3 3 3 3" xfId="25844" xr:uid="{8C401149-80FB-47C7-B282-AD3CD684A921}"/>
    <cellStyle name="20% - Accent4 3 3 3_EBT" xfId="37807" xr:uid="{784179E7-D12B-4CE5-AD22-742B0D0E2292}"/>
    <cellStyle name="20% - Accent4 3 3 4" xfId="811" xr:uid="{00000000-0005-0000-0000-000005040000}"/>
    <cellStyle name="20% - Accent4 3 3 5" xfId="19852" xr:uid="{00000000-0005-0000-0000-000006040000}"/>
    <cellStyle name="20% - Accent4 3 3 5 2" xfId="31841" xr:uid="{452A68B9-16DE-488D-AABD-05E2FFD8EFA9}"/>
    <cellStyle name="20% - Accent4 3 3 6" xfId="25841" xr:uid="{238B4CB2-3568-4E61-90B3-D15CDF795362}"/>
    <cellStyle name="20% - Accent4 3 3_EBT" xfId="37804" xr:uid="{504BE36D-5513-4832-B64A-D9BE82154CB4}"/>
    <cellStyle name="20% - Accent4 3 4" xfId="812" xr:uid="{00000000-0005-0000-0000-000007040000}"/>
    <cellStyle name="20% - Accent4 3 4 2" xfId="813" xr:uid="{00000000-0005-0000-0000-000008040000}"/>
    <cellStyle name="20% - Accent4 3 4 2 2" xfId="19857" xr:uid="{00000000-0005-0000-0000-000009040000}"/>
    <cellStyle name="20% - Accent4 3 4 2 2 2" xfId="31846" xr:uid="{63C8744A-C672-4E8A-A2DA-E70CF1DB0C80}"/>
    <cellStyle name="20% - Accent4 3 4 2 3" xfId="25846" xr:uid="{C364C65C-F566-4E0B-AC58-D06E0F9268C8}"/>
    <cellStyle name="20% - Accent4 3 4 2_EBT" xfId="37809" xr:uid="{E29705BA-2742-49EB-A5A1-EF7529150CAA}"/>
    <cellStyle name="20% - Accent4 3 4 3" xfId="814" xr:uid="{00000000-0005-0000-0000-00000A040000}"/>
    <cellStyle name="20% - Accent4 3 4 4" xfId="19856" xr:uid="{00000000-0005-0000-0000-00000B040000}"/>
    <cellStyle name="20% - Accent4 3 4 4 2" xfId="31845" xr:uid="{C06C3F2B-3150-4516-BA40-8B019E3FB9B4}"/>
    <cellStyle name="20% - Accent4 3 4 5" xfId="25845" xr:uid="{D230F156-1799-42C4-A6DB-CD8497A36A04}"/>
    <cellStyle name="20% - Accent4 3 4_EBT" xfId="37808" xr:uid="{AB08A35E-93E4-4361-A777-81622826C09A}"/>
    <cellStyle name="20% - Accent4 3 5" xfId="815" xr:uid="{00000000-0005-0000-0000-00000C040000}"/>
    <cellStyle name="20% - Accent4 3 5 2" xfId="816" xr:uid="{00000000-0005-0000-0000-00000D040000}"/>
    <cellStyle name="20% - Accent4 3 5 3" xfId="19858" xr:uid="{00000000-0005-0000-0000-00000E040000}"/>
    <cellStyle name="20% - Accent4 3 5 3 2" xfId="31847" xr:uid="{4378A89A-8BAF-4CBA-AA75-225A58214A0A}"/>
    <cellStyle name="20% - Accent4 3 5 4" xfId="25847" xr:uid="{B33C07C9-3E78-4DA1-B3F6-0ACE9895EF77}"/>
    <cellStyle name="20% - Accent4 3 5_EBT" xfId="37810" xr:uid="{EC96CC68-C308-479F-A144-42A4008B216A}"/>
    <cellStyle name="20% - Accent4 3 6" xfId="817" xr:uid="{00000000-0005-0000-0000-00000F040000}"/>
    <cellStyle name="20% - Accent4 3 6 2" xfId="818" xr:uid="{00000000-0005-0000-0000-000010040000}"/>
    <cellStyle name="20% - Accent4 3 6 3" xfId="819" xr:uid="{00000000-0005-0000-0000-000011040000}"/>
    <cellStyle name="20% - Accent4 3 7" xfId="820" xr:uid="{00000000-0005-0000-0000-000012040000}"/>
    <cellStyle name="20% - Accent4 3 7 2" xfId="821" xr:uid="{00000000-0005-0000-0000-000013040000}"/>
    <cellStyle name="20% - Accent4 3 8" xfId="822" xr:uid="{00000000-0005-0000-0000-000014040000}"/>
    <cellStyle name="20% - Accent4 3 9" xfId="823" xr:uid="{00000000-0005-0000-0000-000015040000}"/>
    <cellStyle name="20% - Accent4 4" xfId="824" xr:uid="{00000000-0005-0000-0000-000016040000}"/>
    <cellStyle name="20% - Accent4 4 2" xfId="825" xr:uid="{00000000-0005-0000-0000-000017040000}"/>
    <cellStyle name="20% - Accent4 4 2 2" xfId="826" xr:uid="{00000000-0005-0000-0000-000018040000}"/>
    <cellStyle name="20% - Accent4 4 2 2 2" xfId="827" xr:uid="{00000000-0005-0000-0000-000019040000}"/>
    <cellStyle name="20% - Accent4 4 2 2 2 2" xfId="828" xr:uid="{00000000-0005-0000-0000-00001A040000}"/>
    <cellStyle name="20% - Accent4 4 2 2 2 2 2" xfId="19862" xr:uid="{00000000-0005-0000-0000-00001B040000}"/>
    <cellStyle name="20% - Accent4 4 2 2 2 2 2 2" xfId="31851" xr:uid="{98CE0326-ABFA-450F-8806-FE8D745626F8}"/>
    <cellStyle name="20% - Accent4 4 2 2 2 2 3" xfId="25851" xr:uid="{CDF9707D-7923-42A6-ACBA-7CE781396271}"/>
    <cellStyle name="20% - Accent4 4 2 2 2 2_EBT" xfId="37814" xr:uid="{F888568D-5691-4554-96CD-6B51936FABD7}"/>
    <cellStyle name="20% - Accent4 4 2 2 2 3" xfId="829" xr:uid="{00000000-0005-0000-0000-00001C040000}"/>
    <cellStyle name="20% - Accent4 4 2 2 2 4" xfId="19861" xr:uid="{00000000-0005-0000-0000-00001D040000}"/>
    <cellStyle name="20% - Accent4 4 2 2 2 4 2" xfId="31850" xr:uid="{056AD95E-3C61-4A41-AB4D-C34A57D6109C}"/>
    <cellStyle name="20% - Accent4 4 2 2 2 5" xfId="25850" xr:uid="{3A807DE3-FD83-4E1C-97EC-5BC51A0A00E0}"/>
    <cellStyle name="20% - Accent4 4 2 2 2_EBT" xfId="37813" xr:uid="{DAEE8D41-6D74-42D4-BBA5-39B78D760CD8}"/>
    <cellStyle name="20% - Accent4 4 2 2 3" xfId="830" xr:uid="{00000000-0005-0000-0000-00001E040000}"/>
    <cellStyle name="20% - Accent4 4 2 2 3 2" xfId="831" xr:uid="{00000000-0005-0000-0000-00001F040000}"/>
    <cellStyle name="20% - Accent4 4 2 2 3 3" xfId="19863" xr:uid="{00000000-0005-0000-0000-000020040000}"/>
    <cellStyle name="20% - Accent4 4 2 2 3 3 2" xfId="31852" xr:uid="{AFA6FBC1-AB1A-417A-B8C1-E453B921201E}"/>
    <cellStyle name="20% - Accent4 4 2 2 3 4" xfId="25852" xr:uid="{02C4E14A-B480-48D4-834F-51CE8AAB5F8C}"/>
    <cellStyle name="20% - Accent4 4 2 2 3_EBT" xfId="37815" xr:uid="{ED60091D-75B3-4038-9FC7-9C568202F8CD}"/>
    <cellStyle name="20% - Accent4 4 2 2 4" xfId="832" xr:uid="{00000000-0005-0000-0000-000021040000}"/>
    <cellStyle name="20% - Accent4 4 2 2 5" xfId="19860" xr:uid="{00000000-0005-0000-0000-000022040000}"/>
    <cellStyle name="20% - Accent4 4 2 2 5 2" xfId="31849" xr:uid="{5FDFDD02-F2D1-4C63-9D73-55B61271CDEF}"/>
    <cellStyle name="20% - Accent4 4 2 2 6" xfId="25849" xr:uid="{71DFFC29-8841-4265-B85F-EDBF547D1918}"/>
    <cellStyle name="20% - Accent4 4 2 2_EBT" xfId="37812" xr:uid="{00760C7A-17BC-4576-8E27-7C7AD395F997}"/>
    <cellStyle name="20% - Accent4 4 2 3" xfId="833" xr:uid="{00000000-0005-0000-0000-000023040000}"/>
    <cellStyle name="20% - Accent4 4 2 3 2" xfId="834" xr:uid="{00000000-0005-0000-0000-000024040000}"/>
    <cellStyle name="20% - Accent4 4 2 3 2 2" xfId="19865" xr:uid="{00000000-0005-0000-0000-000025040000}"/>
    <cellStyle name="20% - Accent4 4 2 3 2 2 2" xfId="31854" xr:uid="{1857C57A-0CE1-4C1E-876F-FA3D0DFAA9BD}"/>
    <cellStyle name="20% - Accent4 4 2 3 2 3" xfId="25854" xr:uid="{B674B70D-3D65-4A28-AA65-20B9B98E9541}"/>
    <cellStyle name="20% - Accent4 4 2 3 2_EBT" xfId="37817" xr:uid="{068F1C9D-2BAA-46DD-BD35-09E229E65555}"/>
    <cellStyle name="20% - Accent4 4 2 3 3" xfId="835" xr:uid="{00000000-0005-0000-0000-000026040000}"/>
    <cellStyle name="20% - Accent4 4 2 3 4" xfId="19864" xr:uid="{00000000-0005-0000-0000-000027040000}"/>
    <cellStyle name="20% - Accent4 4 2 3 4 2" xfId="31853" xr:uid="{F39672D2-F1C8-4E60-BC32-13669DEF28F1}"/>
    <cellStyle name="20% - Accent4 4 2 3 5" xfId="25853" xr:uid="{4ADBB49A-617A-4119-9B7E-706BCC9485F7}"/>
    <cellStyle name="20% - Accent4 4 2 3_EBT" xfId="37816" xr:uid="{B2188384-8CE4-4D40-87C7-D65961CA106C}"/>
    <cellStyle name="20% - Accent4 4 2 4" xfId="836" xr:uid="{00000000-0005-0000-0000-000028040000}"/>
    <cellStyle name="20% - Accent4 4 2 4 2" xfId="837" xr:uid="{00000000-0005-0000-0000-000029040000}"/>
    <cellStyle name="20% - Accent4 4 2 4 3" xfId="19866" xr:uid="{00000000-0005-0000-0000-00002A040000}"/>
    <cellStyle name="20% - Accent4 4 2 4 3 2" xfId="31855" xr:uid="{A05D75C4-2AC2-4133-A861-ED24C00F7FA9}"/>
    <cellStyle name="20% - Accent4 4 2 4 4" xfId="25855" xr:uid="{17DB68F5-D1D6-40E4-BFF2-FC444DEB7325}"/>
    <cellStyle name="20% - Accent4 4 2 4_EBT" xfId="37818" xr:uid="{A534DC0B-37FF-4C50-9C9B-2548BCDF2093}"/>
    <cellStyle name="20% - Accent4 4 2 5" xfId="838" xr:uid="{00000000-0005-0000-0000-00002B040000}"/>
    <cellStyle name="20% - Accent4 4 2 5 2" xfId="839" xr:uid="{00000000-0005-0000-0000-00002C040000}"/>
    <cellStyle name="20% - Accent4 4 2 6" xfId="840" xr:uid="{00000000-0005-0000-0000-00002D040000}"/>
    <cellStyle name="20% - Accent4 4 2 6 2" xfId="841" xr:uid="{00000000-0005-0000-0000-00002E040000}"/>
    <cellStyle name="20% - Accent4 4 2 7" xfId="842" xr:uid="{00000000-0005-0000-0000-00002F040000}"/>
    <cellStyle name="20% - Accent4 4 2 8" xfId="19859" xr:uid="{00000000-0005-0000-0000-000030040000}"/>
    <cellStyle name="20% - Accent4 4 2 8 2" xfId="31848" xr:uid="{A5D49408-19F0-4E66-9407-EA76392DFE3E}"/>
    <cellStyle name="20% - Accent4 4 2 9" xfId="25848" xr:uid="{09387394-1411-4A7C-9659-4F58FF7BF2A6}"/>
    <cellStyle name="20% - Accent4 4 2_EBT" xfId="37811" xr:uid="{40E499A1-A4E5-4B38-B653-4BE8CC3620E8}"/>
    <cellStyle name="20% - Accent4 4 3" xfId="843" xr:uid="{00000000-0005-0000-0000-000031040000}"/>
    <cellStyle name="20% - Accent4 4 3 2" xfId="844" xr:uid="{00000000-0005-0000-0000-000032040000}"/>
    <cellStyle name="20% - Accent4 4 3 2 2" xfId="19868" xr:uid="{00000000-0005-0000-0000-000033040000}"/>
    <cellStyle name="20% - Accent4 4 3 2 2 2" xfId="31857" xr:uid="{3749BD4D-DFD6-4256-94D6-5C4136F7585A}"/>
    <cellStyle name="20% - Accent4 4 3 2 3" xfId="25857" xr:uid="{4D70D5E1-6A97-45B0-8C7C-BDC8ED5ADF59}"/>
    <cellStyle name="20% - Accent4 4 3 2_EBT" xfId="37820" xr:uid="{A81DB9CA-BC33-4819-B0E7-8E0B91ACE0D8}"/>
    <cellStyle name="20% - Accent4 4 3 3" xfId="845" xr:uid="{00000000-0005-0000-0000-000034040000}"/>
    <cellStyle name="20% - Accent4 4 3 3 2" xfId="19869" xr:uid="{00000000-0005-0000-0000-000035040000}"/>
    <cellStyle name="20% - Accent4 4 3 3 2 2" xfId="31858" xr:uid="{650302EE-FAC7-449E-BF30-5FB8C89A5FB9}"/>
    <cellStyle name="20% - Accent4 4 3 3 3" xfId="25858" xr:uid="{64A95F97-27FC-4598-9D67-3EDB506D26C0}"/>
    <cellStyle name="20% - Accent4 4 3 3_EBT" xfId="37821" xr:uid="{D0BA6E0C-489B-47BE-9B4C-C333A515124B}"/>
    <cellStyle name="20% - Accent4 4 3 4" xfId="846" xr:uid="{00000000-0005-0000-0000-000036040000}"/>
    <cellStyle name="20% - Accent4 4 3 5" xfId="19867" xr:uid="{00000000-0005-0000-0000-000037040000}"/>
    <cellStyle name="20% - Accent4 4 3 5 2" xfId="31856" xr:uid="{3BC87404-D0D0-4179-88FB-9D979600F24B}"/>
    <cellStyle name="20% - Accent4 4 3 6" xfId="25856" xr:uid="{CAB327D4-72BB-481E-BCF4-AED1F9E6ACB4}"/>
    <cellStyle name="20% - Accent4 4 3_EBT" xfId="37819" xr:uid="{2D192355-4078-45E8-8538-1E165DBFF26F}"/>
    <cellStyle name="20% - Accent4 4 4" xfId="847" xr:uid="{00000000-0005-0000-0000-000038040000}"/>
    <cellStyle name="20% - Accent4 4 4 2" xfId="848" xr:uid="{00000000-0005-0000-0000-000039040000}"/>
    <cellStyle name="20% - Accent4 4 4 2 2" xfId="19871" xr:uid="{00000000-0005-0000-0000-00003A040000}"/>
    <cellStyle name="20% - Accent4 4 4 2 2 2" xfId="31860" xr:uid="{E6EA985C-AACF-4C25-9B0E-04EE1CB6F5B6}"/>
    <cellStyle name="20% - Accent4 4 4 2 3" xfId="25860" xr:uid="{33037323-7AED-434C-859F-39F9C2BD7729}"/>
    <cellStyle name="20% - Accent4 4 4 2_EBT" xfId="37823" xr:uid="{5FE2EA01-BCB5-4C53-B874-6805C3CA2ED3}"/>
    <cellStyle name="20% - Accent4 4 4 3" xfId="849" xr:uid="{00000000-0005-0000-0000-00003B040000}"/>
    <cellStyle name="20% - Accent4 4 4 4" xfId="19870" xr:uid="{00000000-0005-0000-0000-00003C040000}"/>
    <cellStyle name="20% - Accent4 4 4 4 2" xfId="31859" xr:uid="{BBB9D22C-53DE-4289-B07B-05B7592AAA95}"/>
    <cellStyle name="20% - Accent4 4 4 5" xfId="25859" xr:uid="{C04E4239-0175-41FC-9B50-A1F6CD2704CC}"/>
    <cellStyle name="20% - Accent4 4 4_EBT" xfId="37822" xr:uid="{4D19F57C-19A5-462D-9B06-8050EACC144E}"/>
    <cellStyle name="20% - Accent4 4 5" xfId="850" xr:uid="{00000000-0005-0000-0000-00003D040000}"/>
    <cellStyle name="20% - Accent4 4 5 2" xfId="19872" xr:uid="{00000000-0005-0000-0000-00003E040000}"/>
    <cellStyle name="20% - Accent4 4 5 2 2" xfId="31861" xr:uid="{E19204FD-A0F6-4876-AF40-DF29435984F4}"/>
    <cellStyle name="20% - Accent4 4 5 3" xfId="25861" xr:uid="{3737A4FD-5C18-4EA2-A9D2-D09E5B6AFCF2}"/>
    <cellStyle name="20% - Accent4 4 5_EBT" xfId="37824" xr:uid="{84BB7719-41AC-47CA-86CE-C79937AA6883}"/>
    <cellStyle name="20% - Accent4 4 6" xfId="851" xr:uid="{00000000-0005-0000-0000-00003F040000}"/>
    <cellStyle name="20% - Accent4 4 6 2" xfId="852" xr:uid="{00000000-0005-0000-0000-000040040000}"/>
    <cellStyle name="20% - Accent4 4 7" xfId="853" xr:uid="{00000000-0005-0000-0000-000041040000}"/>
    <cellStyle name="20% - Accent4 4 7 2" xfId="854" xr:uid="{00000000-0005-0000-0000-000042040000}"/>
    <cellStyle name="20% - Accent4 4 8" xfId="855" xr:uid="{00000000-0005-0000-0000-000043040000}"/>
    <cellStyle name="20% - Accent4 4 9" xfId="856" xr:uid="{00000000-0005-0000-0000-000044040000}"/>
    <cellStyle name="20% - Accent4 5" xfId="857" xr:uid="{00000000-0005-0000-0000-000045040000}"/>
    <cellStyle name="20% - Accent4 5 2" xfId="858" xr:uid="{00000000-0005-0000-0000-000046040000}"/>
    <cellStyle name="20% - Accent4 5 2 2" xfId="859" xr:uid="{00000000-0005-0000-0000-000047040000}"/>
    <cellStyle name="20% - Accent4 5 2 2 2" xfId="860" xr:uid="{00000000-0005-0000-0000-000048040000}"/>
    <cellStyle name="20% - Accent4 5 2 2 2 2" xfId="861" xr:uid="{00000000-0005-0000-0000-000049040000}"/>
    <cellStyle name="20% - Accent4 5 2 2 2 2 2" xfId="19876" xr:uid="{00000000-0005-0000-0000-00004A040000}"/>
    <cellStyle name="20% - Accent4 5 2 2 2 2 2 2" xfId="31865" xr:uid="{C65E9FD5-73B4-4BD4-9029-DFA1835342A6}"/>
    <cellStyle name="20% - Accent4 5 2 2 2 2 3" xfId="25865" xr:uid="{98E18E1A-7E6D-4DA6-B6C6-92CBD758E84F}"/>
    <cellStyle name="20% - Accent4 5 2 2 2 2_EBT" xfId="37828" xr:uid="{0C39C9FB-05B1-40EA-A908-8CFD75CE2017}"/>
    <cellStyle name="20% - Accent4 5 2 2 2 3" xfId="19875" xr:uid="{00000000-0005-0000-0000-00004B040000}"/>
    <cellStyle name="20% - Accent4 5 2 2 2 3 2" xfId="31864" xr:uid="{C4F0FC04-AC09-49CD-96DD-7B4E4EAFAAB8}"/>
    <cellStyle name="20% - Accent4 5 2 2 2 4" xfId="25864" xr:uid="{5B2DE744-6196-40A4-AF03-541C35F154B8}"/>
    <cellStyle name="20% - Accent4 5 2 2 2_EBT" xfId="37827" xr:uid="{9F1549B9-D1A2-4AB8-A84F-68024D3E0929}"/>
    <cellStyle name="20% - Accent4 5 2 2 3" xfId="862" xr:uid="{00000000-0005-0000-0000-00004C040000}"/>
    <cellStyle name="20% - Accent4 5 2 2 3 2" xfId="19877" xr:uid="{00000000-0005-0000-0000-00004D040000}"/>
    <cellStyle name="20% - Accent4 5 2 2 3 2 2" xfId="31866" xr:uid="{58976BFE-CBE9-4995-8402-13D67878439C}"/>
    <cellStyle name="20% - Accent4 5 2 2 3 3" xfId="25866" xr:uid="{DBF4663B-E76F-44BF-8CAC-7D9AAA4E8479}"/>
    <cellStyle name="20% - Accent4 5 2 2 3_EBT" xfId="37829" xr:uid="{4C032A6F-4A84-41EF-8703-B1B037855C5E}"/>
    <cellStyle name="20% - Accent4 5 2 2 4" xfId="19874" xr:uid="{00000000-0005-0000-0000-00004E040000}"/>
    <cellStyle name="20% - Accent4 5 2 2 4 2" xfId="31863" xr:uid="{BF890835-799E-4663-86D1-0AF982EE980E}"/>
    <cellStyle name="20% - Accent4 5 2 2 5" xfId="25863" xr:uid="{ECAC979C-A747-40D2-95FA-EA77285D3A93}"/>
    <cellStyle name="20% - Accent4 5 2 2_EBT" xfId="37826" xr:uid="{F8119340-9853-45BE-BB82-A79A67F02515}"/>
    <cellStyle name="20% - Accent4 5 2 3" xfId="863" xr:uid="{00000000-0005-0000-0000-00004F040000}"/>
    <cellStyle name="20% - Accent4 5 2 3 2" xfId="864" xr:uid="{00000000-0005-0000-0000-000050040000}"/>
    <cellStyle name="20% - Accent4 5 2 3 2 2" xfId="19879" xr:uid="{00000000-0005-0000-0000-000051040000}"/>
    <cellStyle name="20% - Accent4 5 2 3 2 2 2" xfId="31868" xr:uid="{9F990443-BC78-4442-BEC4-1CD3164A550F}"/>
    <cellStyle name="20% - Accent4 5 2 3 2 3" xfId="25868" xr:uid="{1D6DBFD3-FA6E-4B3E-A19D-938CDE04698F}"/>
    <cellStyle name="20% - Accent4 5 2 3 2_EBT" xfId="37831" xr:uid="{3D3E31A2-2189-4937-AD90-B13161452E53}"/>
    <cellStyle name="20% - Accent4 5 2 3 3" xfId="19878" xr:uid="{00000000-0005-0000-0000-000052040000}"/>
    <cellStyle name="20% - Accent4 5 2 3 3 2" xfId="31867" xr:uid="{6D7CB80F-5A45-4F17-9299-F8FE67F72D74}"/>
    <cellStyle name="20% - Accent4 5 2 3 4" xfId="25867" xr:uid="{45747AE1-8778-4B8F-A577-E7C40F81A417}"/>
    <cellStyle name="20% - Accent4 5 2 3_EBT" xfId="37830" xr:uid="{8D69BB34-9E83-440B-BE09-A16B1AA359DB}"/>
    <cellStyle name="20% - Accent4 5 2 4" xfId="865" xr:uid="{00000000-0005-0000-0000-000053040000}"/>
    <cellStyle name="20% - Accent4 5 2 4 2" xfId="19880" xr:uid="{00000000-0005-0000-0000-000054040000}"/>
    <cellStyle name="20% - Accent4 5 2 4 2 2" xfId="31869" xr:uid="{50ABD4FE-4B23-4EEB-8CC3-62B09D053E67}"/>
    <cellStyle name="20% - Accent4 5 2 4 3" xfId="25869" xr:uid="{D4B39FEC-A7A1-418D-A583-6170D2822CD4}"/>
    <cellStyle name="20% - Accent4 5 2 4_EBT" xfId="37832" xr:uid="{42C843E6-B1F4-407D-9861-C3549AAE40FA}"/>
    <cellStyle name="20% - Accent4 5 2 5" xfId="866" xr:uid="{00000000-0005-0000-0000-000055040000}"/>
    <cellStyle name="20% - Accent4 5 2 6" xfId="19873" xr:uid="{00000000-0005-0000-0000-000056040000}"/>
    <cellStyle name="20% - Accent4 5 2 6 2" xfId="31862" xr:uid="{3E402E4C-BEA0-4B69-9FE0-75177DA6C40D}"/>
    <cellStyle name="20% - Accent4 5 2 7" xfId="25862" xr:uid="{5BC88A27-65CE-4BC2-8AEE-5C2B365654C7}"/>
    <cellStyle name="20% - Accent4 5 2_EBT" xfId="37825" xr:uid="{713C986F-1429-4D88-90C6-6BD1266D80E1}"/>
    <cellStyle name="20% - Accent4 5 3" xfId="867" xr:uid="{00000000-0005-0000-0000-000057040000}"/>
    <cellStyle name="20% - Accent4 5 3 2" xfId="868" xr:uid="{00000000-0005-0000-0000-000058040000}"/>
    <cellStyle name="20% - Accent4 5 3 3" xfId="19881" xr:uid="{00000000-0005-0000-0000-000059040000}"/>
    <cellStyle name="20% - Accent4 5 3 3 2" xfId="31870" xr:uid="{3BEF6A67-4474-4E59-9336-9B65A4D14A28}"/>
    <cellStyle name="20% - Accent4 5 3 4" xfId="25870" xr:uid="{0B72BDCD-49DE-4F13-8231-887ABA234E76}"/>
    <cellStyle name="20% - Accent4 5 3_EBT" xfId="37833" xr:uid="{09F78DAD-D770-43A0-8C73-BB191FAD8297}"/>
    <cellStyle name="20% - Accent4 5 4" xfId="869" xr:uid="{00000000-0005-0000-0000-00005A040000}"/>
    <cellStyle name="20% - Accent4 5 5" xfId="870" xr:uid="{00000000-0005-0000-0000-00005B040000}"/>
    <cellStyle name="20% - Accent4 6" xfId="871" xr:uid="{00000000-0005-0000-0000-00005C040000}"/>
    <cellStyle name="20% - Accent4 6 2" xfId="872" xr:uid="{00000000-0005-0000-0000-00005D040000}"/>
    <cellStyle name="20% - Accent4 6 2 2" xfId="873" xr:uid="{00000000-0005-0000-0000-00005E040000}"/>
    <cellStyle name="20% - Accent4 6 2 2 2" xfId="19883" xr:uid="{00000000-0005-0000-0000-00005F040000}"/>
    <cellStyle name="20% - Accent4 6 2 2 2 2" xfId="31872" xr:uid="{5A72D30D-348C-4638-9541-64DA0DE7FC32}"/>
    <cellStyle name="20% - Accent4 6 2 2 3" xfId="25872" xr:uid="{84A9E092-E328-4F9E-9BD2-E2D9E68C5FBA}"/>
    <cellStyle name="20% - Accent4 6 2 2_EBT" xfId="37835" xr:uid="{E82F073D-988C-4097-9B10-BAD87277AA0B}"/>
    <cellStyle name="20% - Accent4 6 2 3" xfId="874" xr:uid="{00000000-0005-0000-0000-000060040000}"/>
    <cellStyle name="20% - Accent4 6 2 4" xfId="875" xr:uid="{00000000-0005-0000-0000-000061040000}"/>
    <cellStyle name="20% - Accent4 6 3" xfId="876" xr:uid="{00000000-0005-0000-0000-000062040000}"/>
    <cellStyle name="20% - Accent4 6 3 2" xfId="877" xr:uid="{00000000-0005-0000-0000-000063040000}"/>
    <cellStyle name="20% - Accent4 6 3 2 2" xfId="878" xr:uid="{00000000-0005-0000-0000-000064040000}"/>
    <cellStyle name="20% - Accent4 6 3 2 2 2" xfId="19886" xr:uid="{00000000-0005-0000-0000-000065040000}"/>
    <cellStyle name="20% - Accent4 6 3 2 2 2 2" xfId="31875" xr:uid="{C52C87DD-CEA3-4A28-93E1-FBCC2E5850C3}"/>
    <cellStyle name="20% - Accent4 6 3 2 2 3" xfId="25875" xr:uid="{C5EDE100-95C7-431F-891C-593810C0855D}"/>
    <cellStyle name="20% - Accent4 6 3 2 2_EBT" xfId="37838" xr:uid="{8BFAA0E5-48D6-4CD8-A358-D978F01AE9AD}"/>
    <cellStyle name="20% - Accent4 6 3 2 3" xfId="19885" xr:uid="{00000000-0005-0000-0000-000066040000}"/>
    <cellStyle name="20% - Accent4 6 3 2 3 2" xfId="31874" xr:uid="{9B4CFBE1-C083-4A43-9C4F-1CA4CBF4B8C8}"/>
    <cellStyle name="20% - Accent4 6 3 2 4" xfId="25874" xr:uid="{836C0FD1-966D-4E39-9253-1693022AE51C}"/>
    <cellStyle name="20% - Accent4 6 3 2_EBT" xfId="37837" xr:uid="{DA82BFE9-5073-4697-A095-0BDC7B18F339}"/>
    <cellStyle name="20% - Accent4 6 3 3" xfId="879" xr:uid="{00000000-0005-0000-0000-000067040000}"/>
    <cellStyle name="20% - Accent4 6 3 3 2" xfId="19887" xr:uid="{00000000-0005-0000-0000-000068040000}"/>
    <cellStyle name="20% - Accent4 6 3 3 2 2" xfId="31876" xr:uid="{AD80FA4D-202B-4733-8190-A62DCB8384D3}"/>
    <cellStyle name="20% - Accent4 6 3 3 3" xfId="25876" xr:uid="{E2B40DEA-DF34-4BC7-AFA3-1D3756EB9AD7}"/>
    <cellStyle name="20% - Accent4 6 3 3_EBT" xfId="37839" xr:uid="{F078135B-9094-4D52-AA43-16247519B7C0}"/>
    <cellStyle name="20% - Accent4 6 3 4" xfId="880" xr:uid="{00000000-0005-0000-0000-000069040000}"/>
    <cellStyle name="20% - Accent4 6 3 5" xfId="19884" xr:uid="{00000000-0005-0000-0000-00006A040000}"/>
    <cellStyle name="20% - Accent4 6 3 5 2" xfId="31873" xr:uid="{3D5140A1-DE4A-41E7-8214-6D1836C0B798}"/>
    <cellStyle name="20% - Accent4 6 3 6" xfId="25873" xr:uid="{B5E2C9B9-A947-4ABF-A955-5813E3D01E33}"/>
    <cellStyle name="20% - Accent4 6 3_EBT" xfId="37836" xr:uid="{3815199B-40B7-424A-92A7-FA0F35091F43}"/>
    <cellStyle name="20% - Accent4 6 4" xfId="881" xr:uid="{00000000-0005-0000-0000-00006B040000}"/>
    <cellStyle name="20% - Accent4 6 4 2" xfId="882" xr:uid="{00000000-0005-0000-0000-00006C040000}"/>
    <cellStyle name="20% - Accent4 6 4 2 2" xfId="19889" xr:uid="{00000000-0005-0000-0000-00006D040000}"/>
    <cellStyle name="20% - Accent4 6 4 2 2 2" xfId="31878" xr:uid="{0FFD2C66-83BE-4B89-B840-E3C68D2AA960}"/>
    <cellStyle name="20% - Accent4 6 4 2 3" xfId="25878" xr:uid="{604E612C-E952-4C3C-952A-6514A79D763C}"/>
    <cellStyle name="20% - Accent4 6 4 2_EBT" xfId="37841" xr:uid="{FE10F4DF-B525-4440-A95E-9D15734141F6}"/>
    <cellStyle name="20% - Accent4 6 4 3" xfId="19888" xr:uid="{00000000-0005-0000-0000-00006E040000}"/>
    <cellStyle name="20% - Accent4 6 4 3 2" xfId="31877" xr:uid="{469C5B4C-195E-404C-A6CD-70F03F1ED182}"/>
    <cellStyle name="20% - Accent4 6 4 4" xfId="25877" xr:uid="{D862E1D8-0530-4F43-9F2B-A09D5675AF37}"/>
    <cellStyle name="20% - Accent4 6 4_EBT" xfId="37840" xr:uid="{A53C1EDD-EA14-44B7-B71B-4A77DB5AEE49}"/>
    <cellStyle name="20% - Accent4 6 5" xfId="883" xr:uid="{00000000-0005-0000-0000-00006F040000}"/>
    <cellStyle name="20% - Accent4 6 5 2" xfId="19890" xr:uid="{00000000-0005-0000-0000-000070040000}"/>
    <cellStyle name="20% - Accent4 6 5 2 2" xfId="31879" xr:uid="{5714708B-FA7E-425D-AD6B-B4A2874EE768}"/>
    <cellStyle name="20% - Accent4 6 5 3" xfId="25879" xr:uid="{608B0E93-B3B5-44E2-80DC-AC6E35055F87}"/>
    <cellStyle name="20% - Accent4 6 5_EBT" xfId="37842" xr:uid="{DE472C77-45A9-4445-A9C1-48E420C24251}"/>
    <cellStyle name="20% - Accent4 6 6" xfId="884" xr:uid="{00000000-0005-0000-0000-000071040000}"/>
    <cellStyle name="20% - Accent4 6 7" xfId="19882" xr:uid="{00000000-0005-0000-0000-000072040000}"/>
    <cellStyle name="20% - Accent4 6 7 2" xfId="31871" xr:uid="{B0D50A0D-D572-45FC-A1CC-FA8DCE6A1C29}"/>
    <cellStyle name="20% - Accent4 6 8" xfId="25871" xr:uid="{4BEE9D73-7C18-471C-97B8-2F94831BF966}"/>
    <cellStyle name="20% - Accent4 6_EBT" xfId="37834" xr:uid="{A1430F02-3ABA-4095-91E6-28963574A58B}"/>
    <cellStyle name="20% - Accent4 7" xfId="885" xr:uid="{00000000-0005-0000-0000-000073040000}"/>
    <cellStyle name="20% - Accent4 7 2" xfId="886" xr:uid="{00000000-0005-0000-0000-000074040000}"/>
    <cellStyle name="20% - Accent4 7 2 2" xfId="887" xr:uid="{00000000-0005-0000-0000-000075040000}"/>
    <cellStyle name="20% - Accent4 7 2 2 2" xfId="888" xr:uid="{00000000-0005-0000-0000-000076040000}"/>
    <cellStyle name="20% - Accent4 7 2 2 2 2" xfId="19894" xr:uid="{00000000-0005-0000-0000-000077040000}"/>
    <cellStyle name="20% - Accent4 7 2 2 2 2 2" xfId="31883" xr:uid="{6CC0AEC4-9B38-4FD9-B544-3C6908436D18}"/>
    <cellStyle name="20% - Accent4 7 2 2 2 3" xfId="25883" xr:uid="{B9573BBF-F2E3-4E91-9764-C40B89C9812F}"/>
    <cellStyle name="20% - Accent4 7 2 2 2_EBT" xfId="37846" xr:uid="{1954CAEA-C4E6-49FE-850B-E982DCD78C89}"/>
    <cellStyle name="20% - Accent4 7 2 2 3" xfId="19893" xr:uid="{00000000-0005-0000-0000-000078040000}"/>
    <cellStyle name="20% - Accent4 7 2 2 3 2" xfId="31882" xr:uid="{51133AEC-AC1E-4BAB-890E-6863A090FD47}"/>
    <cellStyle name="20% - Accent4 7 2 2 4" xfId="25882" xr:uid="{8B6DFBB9-5152-483B-847A-C492B9432846}"/>
    <cellStyle name="20% - Accent4 7 2 2_EBT" xfId="37845" xr:uid="{090D4285-BFD7-41E5-ADF4-64317DF67293}"/>
    <cellStyle name="20% - Accent4 7 2 3" xfId="889" xr:uid="{00000000-0005-0000-0000-000079040000}"/>
    <cellStyle name="20% - Accent4 7 2 3 2" xfId="19895" xr:uid="{00000000-0005-0000-0000-00007A040000}"/>
    <cellStyle name="20% - Accent4 7 2 3 2 2" xfId="31884" xr:uid="{1F255710-76D2-44B5-9D32-B20DFBB8A7B5}"/>
    <cellStyle name="20% - Accent4 7 2 3 3" xfId="25884" xr:uid="{566DF4D9-E5AD-4298-A1B6-1DBA7581124A}"/>
    <cellStyle name="20% - Accent4 7 2 3_EBT" xfId="37847" xr:uid="{3918B1C8-43B6-4D47-AA23-44CD06AE75BF}"/>
    <cellStyle name="20% - Accent4 7 2 4" xfId="19892" xr:uid="{00000000-0005-0000-0000-00007B040000}"/>
    <cellStyle name="20% - Accent4 7 2 4 2" xfId="31881" xr:uid="{3D2E79A0-7CEB-4764-A2EA-BA1C0E7C0068}"/>
    <cellStyle name="20% - Accent4 7 2 5" xfId="25881" xr:uid="{E8CACC3E-7558-4338-AF68-1C92D2D35A8F}"/>
    <cellStyle name="20% - Accent4 7 2_EBT" xfId="37844" xr:uid="{721ACBCC-AF1C-4E57-8F4C-E8BC66A347AE}"/>
    <cellStyle name="20% - Accent4 7 3" xfId="890" xr:uid="{00000000-0005-0000-0000-00007C040000}"/>
    <cellStyle name="20% - Accent4 7 3 2" xfId="891" xr:uid="{00000000-0005-0000-0000-00007D040000}"/>
    <cellStyle name="20% - Accent4 7 3 2 2" xfId="19897" xr:uid="{00000000-0005-0000-0000-00007E040000}"/>
    <cellStyle name="20% - Accent4 7 3 2 2 2" xfId="31886" xr:uid="{4CF03833-AA4C-47F0-A4FD-A36866A8E01B}"/>
    <cellStyle name="20% - Accent4 7 3 2 3" xfId="25886" xr:uid="{D30F60DA-BBBD-42DB-AA1E-E7ACFCB2E0F5}"/>
    <cellStyle name="20% - Accent4 7 3 2_EBT" xfId="37849" xr:uid="{527DB344-DC0D-421A-8B3A-D84B48500B6A}"/>
    <cellStyle name="20% - Accent4 7 3 3" xfId="19896" xr:uid="{00000000-0005-0000-0000-00007F040000}"/>
    <cellStyle name="20% - Accent4 7 3 3 2" xfId="31885" xr:uid="{1E64B975-9E1D-4DD9-97D8-485BCC167788}"/>
    <cellStyle name="20% - Accent4 7 3 4" xfId="25885" xr:uid="{7E61D2E9-9EDA-4D7A-A70D-2603D70D4E91}"/>
    <cellStyle name="20% - Accent4 7 3_EBT" xfId="37848" xr:uid="{C9540E52-54D3-496D-811D-6B58F2EB1F72}"/>
    <cellStyle name="20% - Accent4 7 4" xfId="892" xr:uid="{00000000-0005-0000-0000-000080040000}"/>
    <cellStyle name="20% - Accent4 7 4 2" xfId="19898" xr:uid="{00000000-0005-0000-0000-000081040000}"/>
    <cellStyle name="20% - Accent4 7 4 2 2" xfId="31887" xr:uid="{0B1E569F-1C00-4BCD-97F0-DB0D5E9D8A80}"/>
    <cellStyle name="20% - Accent4 7 4 3" xfId="25887" xr:uid="{25A36F00-234C-4376-AD2B-1ACCD21BBD98}"/>
    <cellStyle name="20% - Accent4 7 4_EBT" xfId="37850" xr:uid="{20673C91-66A8-4E80-98C2-8DB57FA5F431}"/>
    <cellStyle name="20% - Accent4 7 5" xfId="893" xr:uid="{00000000-0005-0000-0000-000082040000}"/>
    <cellStyle name="20% - Accent4 7 6" xfId="19891" xr:uid="{00000000-0005-0000-0000-000083040000}"/>
    <cellStyle name="20% - Accent4 7 6 2" xfId="31880" xr:uid="{6616B030-C2C6-4F73-B98F-9133F1958F39}"/>
    <cellStyle name="20% - Accent4 7 7" xfId="25880" xr:uid="{4263B42E-11F1-4760-9C4D-C64746F76037}"/>
    <cellStyle name="20% - Accent4 7_EBT" xfId="37843" xr:uid="{2EE0AC25-CA33-48AB-A115-9B14AC67A46A}"/>
    <cellStyle name="20% - Accent4 8" xfId="894" xr:uid="{00000000-0005-0000-0000-000084040000}"/>
    <cellStyle name="20% - Accent4 8 2" xfId="895" xr:uid="{00000000-0005-0000-0000-000085040000}"/>
    <cellStyle name="20% - Accent4 8 3" xfId="896" xr:uid="{00000000-0005-0000-0000-000086040000}"/>
    <cellStyle name="20% - Accent4 8 3 2" xfId="19899" xr:uid="{00000000-0005-0000-0000-000087040000}"/>
    <cellStyle name="20% - Accent4 8 3 2 2" xfId="31888" xr:uid="{643FC07F-24C8-434E-B297-2A16F46CAB8B}"/>
    <cellStyle name="20% - Accent4 8 3 3" xfId="25888" xr:uid="{EF2971E7-F30C-4612-823A-E95636461C2D}"/>
    <cellStyle name="20% - Accent4 8 3_EBT" xfId="37852" xr:uid="{897A6B2C-795C-4354-9A19-1F9834557BFB}"/>
    <cellStyle name="20% - Accent4 8 4" xfId="897" xr:uid="{00000000-0005-0000-0000-000088040000}"/>
    <cellStyle name="20% - Accent4 8_EBT" xfId="37851" xr:uid="{40287D54-10F7-465E-A3EE-651E1687E2BC}"/>
    <cellStyle name="20% - Accent4 9" xfId="898" xr:uid="{00000000-0005-0000-0000-000089040000}"/>
    <cellStyle name="20% - Accent4 9 2" xfId="899" xr:uid="{00000000-0005-0000-0000-00008A040000}"/>
    <cellStyle name="20% - Accent4 9 2 2" xfId="19900" xr:uid="{00000000-0005-0000-0000-00008B040000}"/>
    <cellStyle name="20% - Accent4 9 2 2 2" xfId="31889" xr:uid="{822E50DF-05F4-44A4-B14A-A9898603ED20}"/>
    <cellStyle name="20% - Accent4 9 2 3" xfId="25889" xr:uid="{6B6A30EE-5DE5-4C90-A9D2-4E8F97F2D000}"/>
    <cellStyle name="20% - Accent4 9 2_EBT" xfId="37854" xr:uid="{E5CA34DD-2C9B-4FAF-8353-74A6CEC37145}"/>
    <cellStyle name="20% - Accent4 9 3" xfId="900" xr:uid="{00000000-0005-0000-0000-00008C040000}"/>
    <cellStyle name="20% - Accent4 9_EBT" xfId="37853" xr:uid="{5951C14A-FB5B-41D8-93DE-56741AE58819}"/>
    <cellStyle name="20% - Accent5 10" xfId="901" xr:uid="{00000000-0005-0000-0000-00008D040000}"/>
    <cellStyle name="20% - Accent5 10 2" xfId="902" xr:uid="{00000000-0005-0000-0000-00008E040000}"/>
    <cellStyle name="20% - Accent5 10 2 2" xfId="19901" xr:uid="{00000000-0005-0000-0000-00008F040000}"/>
    <cellStyle name="20% - Accent5 10 2 2 2" xfId="31890" xr:uid="{D9143157-A408-4548-8455-AB1884D75F1B}"/>
    <cellStyle name="20% - Accent5 10 2 3" xfId="25890" xr:uid="{AA6DB886-92C7-4A48-9B8A-D714E49EA116}"/>
    <cellStyle name="20% - Accent5 10 2_EBT" xfId="37856" xr:uid="{641120BB-D825-4054-9991-51ABB9100307}"/>
    <cellStyle name="20% - Accent5 10 3" xfId="903" xr:uid="{00000000-0005-0000-0000-000090040000}"/>
    <cellStyle name="20% - Accent5 10_EBT" xfId="37855" xr:uid="{055EE4DB-A285-4223-833B-76C84CB71BC5}"/>
    <cellStyle name="20% - Accent5 11" xfId="904" xr:uid="{00000000-0005-0000-0000-000091040000}"/>
    <cellStyle name="20% - Accent5 12" xfId="905" xr:uid="{00000000-0005-0000-0000-000092040000}"/>
    <cellStyle name="20% - Accent5 2" xfId="906" xr:uid="{00000000-0005-0000-0000-000093040000}"/>
    <cellStyle name="20% - Accent5 2 2" xfId="907" xr:uid="{00000000-0005-0000-0000-000094040000}"/>
    <cellStyle name="20% - Accent5 2 2 2" xfId="908" xr:uid="{00000000-0005-0000-0000-000095040000}"/>
    <cellStyle name="20% - Accent5 2 2 2 2" xfId="909" xr:uid="{00000000-0005-0000-0000-000096040000}"/>
    <cellStyle name="20% - Accent5 2 2 2 3" xfId="910" xr:uid="{00000000-0005-0000-0000-000097040000}"/>
    <cellStyle name="20% - Accent5 2 2 2 4" xfId="911" xr:uid="{00000000-0005-0000-0000-000098040000}"/>
    <cellStyle name="20% - Accent5 2 2 2_EBT" xfId="37858" xr:uid="{16F17E8F-B4B1-4583-A524-BC592DC3E2C9}"/>
    <cellStyle name="20% - Accent5 2 2 3" xfId="912" xr:uid="{00000000-0005-0000-0000-000099040000}"/>
    <cellStyle name="20% - Accent5 2 2 3 2" xfId="913" xr:uid="{00000000-0005-0000-0000-00009A040000}"/>
    <cellStyle name="20% - Accent5 2 2 3 2 2" xfId="914" xr:uid="{00000000-0005-0000-0000-00009B040000}"/>
    <cellStyle name="20% - Accent5 2 2 3 2 2 2" xfId="19905" xr:uid="{00000000-0005-0000-0000-00009C040000}"/>
    <cellStyle name="20% - Accent5 2 2 3 2 2 2 2" xfId="31894" xr:uid="{CA99C663-94DE-43ED-BAFE-AF942478A3DF}"/>
    <cellStyle name="20% - Accent5 2 2 3 2 2 3" xfId="25894" xr:uid="{25D4FDEA-B5B3-45FA-9744-64FC4D4106B3}"/>
    <cellStyle name="20% - Accent5 2 2 3 2 2_EBT" xfId="37861" xr:uid="{3155ED8D-B2CF-41E7-B679-BBC7AEAC7204}"/>
    <cellStyle name="20% - Accent5 2 2 3 2 3" xfId="19904" xr:uid="{00000000-0005-0000-0000-00009D040000}"/>
    <cellStyle name="20% - Accent5 2 2 3 2 3 2" xfId="31893" xr:uid="{03BCF654-80A3-4ADA-9868-99950782F9BE}"/>
    <cellStyle name="20% - Accent5 2 2 3 2 4" xfId="25893" xr:uid="{06D16A91-ABB4-43FF-904E-286C79D82A04}"/>
    <cellStyle name="20% - Accent5 2 2 3 2_EBT" xfId="37860" xr:uid="{36978C51-2892-4CC0-BB8B-4556BA17F558}"/>
    <cellStyle name="20% - Accent5 2 2 3 3" xfId="915" xr:uid="{00000000-0005-0000-0000-00009E040000}"/>
    <cellStyle name="20% - Accent5 2 2 3 3 2" xfId="19906" xr:uid="{00000000-0005-0000-0000-00009F040000}"/>
    <cellStyle name="20% - Accent5 2 2 3 3 2 2" xfId="31895" xr:uid="{37E1ECFA-2FA4-4EA3-832F-D9DDCE3D4C07}"/>
    <cellStyle name="20% - Accent5 2 2 3 3 3" xfId="25895" xr:uid="{06A999A7-C04E-44E9-B660-5B0FBA643CE2}"/>
    <cellStyle name="20% - Accent5 2 2 3 3_EBT" xfId="37862" xr:uid="{321144C7-8777-425C-9797-AA231A2F8498}"/>
    <cellStyle name="20% - Accent5 2 2 3 4" xfId="916" xr:uid="{00000000-0005-0000-0000-0000A0040000}"/>
    <cellStyle name="20% - Accent5 2 2 3 5" xfId="19903" xr:uid="{00000000-0005-0000-0000-0000A1040000}"/>
    <cellStyle name="20% - Accent5 2 2 3 5 2" xfId="31892" xr:uid="{CE67566B-9357-494B-BDB7-E7D36FC3D505}"/>
    <cellStyle name="20% - Accent5 2 2 3 6" xfId="25892" xr:uid="{E6F71A19-592B-40AD-9197-363B05413D7D}"/>
    <cellStyle name="20% - Accent5 2 2 3_EBT" xfId="37859" xr:uid="{E4D10FAA-A558-4BB7-B4E5-437F08C5FA5F}"/>
    <cellStyle name="20% - Accent5 2 2 4" xfId="917" xr:uid="{00000000-0005-0000-0000-0000A2040000}"/>
    <cellStyle name="20% - Accent5 2 2 4 2" xfId="918" xr:uid="{00000000-0005-0000-0000-0000A3040000}"/>
    <cellStyle name="20% - Accent5 2 2 4 2 2" xfId="19908" xr:uid="{00000000-0005-0000-0000-0000A4040000}"/>
    <cellStyle name="20% - Accent5 2 2 4 2 2 2" xfId="31897" xr:uid="{9D8B845E-507E-4C2A-AEDE-CD04E5B70821}"/>
    <cellStyle name="20% - Accent5 2 2 4 2 3" xfId="25897" xr:uid="{7C2199D7-0DAA-4125-AC08-31F6EADE36FE}"/>
    <cellStyle name="20% - Accent5 2 2 4 2_EBT" xfId="37864" xr:uid="{05BAE2C3-CAB3-47DE-AD18-B0990D320BDA}"/>
    <cellStyle name="20% - Accent5 2 2 4 3" xfId="919" xr:uid="{00000000-0005-0000-0000-0000A5040000}"/>
    <cellStyle name="20% - Accent5 2 2 4 4" xfId="19907" xr:uid="{00000000-0005-0000-0000-0000A6040000}"/>
    <cellStyle name="20% - Accent5 2 2 4 4 2" xfId="31896" xr:uid="{95EB4B47-804C-4D83-9C8D-5577EE550C54}"/>
    <cellStyle name="20% - Accent5 2 2 4 5" xfId="25896" xr:uid="{D115DA1E-FB64-4FBD-9364-6A09C9CCE433}"/>
    <cellStyle name="20% - Accent5 2 2 4_EBT" xfId="37863" xr:uid="{41B98818-3658-4DFA-BD30-B471615DC82A}"/>
    <cellStyle name="20% - Accent5 2 2 5" xfId="920" xr:uid="{00000000-0005-0000-0000-0000A7040000}"/>
    <cellStyle name="20% - Accent5 2 2 5 2" xfId="921" xr:uid="{00000000-0005-0000-0000-0000A8040000}"/>
    <cellStyle name="20% - Accent5 2 2 5 3" xfId="19909" xr:uid="{00000000-0005-0000-0000-0000A9040000}"/>
    <cellStyle name="20% - Accent5 2 2 5 3 2" xfId="31898" xr:uid="{B0B348B4-2238-464C-9526-3437825CF379}"/>
    <cellStyle name="20% - Accent5 2 2 5 4" xfId="25898" xr:uid="{5D60F6C0-2617-48F4-9D7E-5CCF25CF46F8}"/>
    <cellStyle name="20% - Accent5 2 2 5_EBT" xfId="37865" xr:uid="{CD01CB12-5813-4BC7-9EBD-2ED5B98DAD96}"/>
    <cellStyle name="20% - Accent5 2 2 6" xfId="922" xr:uid="{00000000-0005-0000-0000-0000AA040000}"/>
    <cellStyle name="20% - Accent5 2 2 6 2" xfId="923" xr:uid="{00000000-0005-0000-0000-0000AB040000}"/>
    <cellStyle name="20% - Accent5 2 2 7" xfId="924" xr:uid="{00000000-0005-0000-0000-0000AC040000}"/>
    <cellStyle name="20% - Accent5 2 2 8" xfId="19902" xr:uid="{00000000-0005-0000-0000-0000AD040000}"/>
    <cellStyle name="20% - Accent5 2 2 8 2" xfId="31891" xr:uid="{F131C06E-7D76-4761-97D0-2DB1E0441963}"/>
    <cellStyle name="20% - Accent5 2 2 9" xfId="25891" xr:uid="{317A1231-BE2C-45C4-90BC-BD76120F598D}"/>
    <cellStyle name="20% - Accent5 2 2_EBT" xfId="37857" xr:uid="{7494F7B6-A1C5-4359-89A7-6D1D101AAC3C}"/>
    <cellStyle name="20% - Accent5 2 3" xfId="925" xr:uid="{00000000-0005-0000-0000-0000AE040000}"/>
    <cellStyle name="20% - Accent5 2 3 2" xfId="926" xr:uid="{00000000-0005-0000-0000-0000AF040000}"/>
    <cellStyle name="20% - Accent5 2 3 2 2" xfId="927" xr:uid="{00000000-0005-0000-0000-0000B0040000}"/>
    <cellStyle name="20% - Accent5 2 3 2 3" xfId="928" xr:uid="{00000000-0005-0000-0000-0000B1040000}"/>
    <cellStyle name="20% - Accent5 2 3 2_EBT" xfId="37867" xr:uid="{543539E3-323B-4C45-B0BE-A20A6E501587}"/>
    <cellStyle name="20% - Accent5 2 3 3" xfId="929" xr:uid="{00000000-0005-0000-0000-0000B2040000}"/>
    <cellStyle name="20% - Accent5 2 3 4" xfId="930" xr:uid="{00000000-0005-0000-0000-0000B3040000}"/>
    <cellStyle name="20% - Accent5 2 3 5" xfId="931" xr:uid="{00000000-0005-0000-0000-0000B4040000}"/>
    <cellStyle name="20% - Accent5 2 3_EBT" xfId="37866" xr:uid="{F0227E78-3DD3-4313-80F5-D1CE88B42DE0}"/>
    <cellStyle name="20% - Accent5 2 4" xfId="932" xr:uid="{00000000-0005-0000-0000-0000B5040000}"/>
    <cellStyle name="20% - Accent5 2 4 2" xfId="933" xr:uid="{00000000-0005-0000-0000-0000B6040000}"/>
    <cellStyle name="20% - Accent5 2 4_EBT" xfId="37868" xr:uid="{7CE06140-8AD3-47CF-B7EE-06537262F9EB}"/>
    <cellStyle name="20% - Accent5 2 5" xfId="934" xr:uid="{00000000-0005-0000-0000-0000B7040000}"/>
    <cellStyle name="20% - Accent5 2 5 2" xfId="935" xr:uid="{00000000-0005-0000-0000-0000B8040000}"/>
    <cellStyle name="20% - Accent5 2 6" xfId="936" xr:uid="{00000000-0005-0000-0000-0000B9040000}"/>
    <cellStyle name="20% - Accent5 2 7" xfId="937" xr:uid="{00000000-0005-0000-0000-0000BA040000}"/>
    <cellStyle name="20% - Accent5 2 8" xfId="938" xr:uid="{00000000-0005-0000-0000-0000BB040000}"/>
    <cellStyle name="20% - Accent5 3" xfId="939" xr:uid="{00000000-0005-0000-0000-0000BC040000}"/>
    <cellStyle name="20% - Accent5 3 2" xfId="940" xr:uid="{00000000-0005-0000-0000-0000BD040000}"/>
    <cellStyle name="20% - Accent5 3 2 2" xfId="941" xr:uid="{00000000-0005-0000-0000-0000BE040000}"/>
    <cellStyle name="20% - Accent5 3 2 2 2" xfId="942" xr:uid="{00000000-0005-0000-0000-0000BF040000}"/>
    <cellStyle name="20% - Accent5 3 2 2 2 2" xfId="943" xr:uid="{00000000-0005-0000-0000-0000C0040000}"/>
    <cellStyle name="20% - Accent5 3 2 2 2 2 2" xfId="19913" xr:uid="{00000000-0005-0000-0000-0000C1040000}"/>
    <cellStyle name="20% - Accent5 3 2 2 2 2 2 2" xfId="31902" xr:uid="{38FCEDE7-3AED-4217-B38C-E8F344C7AEC1}"/>
    <cellStyle name="20% - Accent5 3 2 2 2 2 3" xfId="25902" xr:uid="{ED6E908E-4C10-45C7-8530-1E1312D24FE4}"/>
    <cellStyle name="20% - Accent5 3 2 2 2 2_EBT" xfId="37872" xr:uid="{795F7E61-21DE-4561-A760-24D1AE28F718}"/>
    <cellStyle name="20% - Accent5 3 2 2 2 3" xfId="944" xr:uid="{00000000-0005-0000-0000-0000C2040000}"/>
    <cellStyle name="20% - Accent5 3 2 2 2 4" xfId="19912" xr:uid="{00000000-0005-0000-0000-0000C3040000}"/>
    <cellStyle name="20% - Accent5 3 2 2 2 4 2" xfId="31901" xr:uid="{2C8AF836-7D22-424D-8FA5-F2CC33EB9A96}"/>
    <cellStyle name="20% - Accent5 3 2 2 2 5" xfId="25901" xr:uid="{340F8F4D-E4CF-4A30-A5CD-3216C9F8C1A1}"/>
    <cellStyle name="20% - Accent5 3 2 2 2_EBT" xfId="37871" xr:uid="{6849A8B3-601C-4080-B09A-79ABBC67BFB4}"/>
    <cellStyle name="20% - Accent5 3 2 2 3" xfId="945" xr:uid="{00000000-0005-0000-0000-0000C4040000}"/>
    <cellStyle name="20% - Accent5 3 2 2 3 2" xfId="946" xr:uid="{00000000-0005-0000-0000-0000C5040000}"/>
    <cellStyle name="20% - Accent5 3 2 2 3 3" xfId="19914" xr:uid="{00000000-0005-0000-0000-0000C6040000}"/>
    <cellStyle name="20% - Accent5 3 2 2 3 3 2" xfId="31903" xr:uid="{C08C7784-19F6-4241-A5F5-84E1399F69E6}"/>
    <cellStyle name="20% - Accent5 3 2 2 3 4" xfId="25903" xr:uid="{D9E52196-92C5-4BAA-9388-71CD153DD95F}"/>
    <cellStyle name="20% - Accent5 3 2 2 3_EBT" xfId="37873" xr:uid="{B35D4778-5539-4362-9D04-680EA48F8E53}"/>
    <cellStyle name="20% - Accent5 3 2 2 4" xfId="947" xr:uid="{00000000-0005-0000-0000-0000C7040000}"/>
    <cellStyle name="20% - Accent5 3 2 2 5" xfId="19911" xr:uid="{00000000-0005-0000-0000-0000C8040000}"/>
    <cellStyle name="20% - Accent5 3 2 2 5 2" xfId="31900" xr:uid="{981830E7-A886-4C7E-B770-406BA7250281}"/>
    <cellStyle name="20% - Accent5 3 2 2 6" xfId="25900" xr:uid="{66CF069C-5B8E-499A-86C2-14C799A260D1}"/>
    <cellStyle name="20% - Accent5 3 2 2_EBT" xfId="37870" xr:uid="{04B5B840-0E41-4402-B154-9379271EA8E6}"/>
    <cellStyle name="20% - Accent5 3 2 3" xfId="948" xr:uid="{00000000-0005-0000-0000-0000C9040000}"/>
    <cellStyle name="20% - Accent5 3 2 3 2" xfId="949" xr:uid="{00000000-0005-0000-0000-0000CA040000}"/>
    <cellStyle name="20% - Accent5 3 2 3 2 2" xfId="19916" xr:uid="{00000000-0005-0000-0000-0000CB040000}"/>
    <cellStyle name="20% - Accent5 3 2 3 2 2 2" xfId="31905" xr:uid="{28B23474-B729-4382-9E67-AD5F744000D9}"/>
    <cellStyle name="20% - Accent5 3 2 3 2 3" xfId="25905" xr:uid="{954A9E9A-36B7-4F9F-B7DA-53310037F2A7}"/>
    <cellStyle name="20% - Accent5 3 2 3 2_EBT" xfId="37875" xr:uid="{B33767A9-A858-40E8-97CB-633EBE1589A1}"/>
    <cellStyle name="20% - Accent5 3 2 3 3" xfId="950" xr:uid="{00000000-0005-0000-0000-0000CC040000}"/>
    <cellStyle name="20% - Accent5 3 2 3 4" xfId="19915" xr:uid="{00000000-0005-0000-0000-0000CD040000}"/>
    <cellStyle name="20% - Accent5 3 2 3 4 2" xfId="31904" xr:uid="{5EC5C3AC-C1BE-4CC4-AED7-0BF878A9DCA2}"/>
    <cellStyle name="20% - Accent5 3 2 3 5" xfId="25904" xr:uid="{87526501-3FB8-4206-9DA2-BDFD21B2E42B}"/>
    <cellStyle name="20% - Accent5 3 2 3_EBT" xfId="37874" xr:uid="{A95948BF-05A2-4E4D-9BDB-FA841D531298}"/>
    <cellStyle name="20% - Accent5 3 2 4" xfId="951" xr:uid="{00000000-0005-0000-0000-0000CE040000}"/>
    <cellStyle name="20% - Accent5 3 2 4 2" xfId="952" xr:uid="{00000000-0005-0000-0000-0000CF040000}"/>
    <cellStyle name="20% - Accent5 3 2 4 3" xfId="19917" xr:uid="{00000000-0005-0000-0000-0000D0040000}"/>
    <cellStyle name="20% - Accent5 3 2 4 3 2" xfId="31906" xr:uid="{93123067-0891-4A38-9FF3-BF42C3DB99FD}"/>
    <cellStyle name="20% - Accent5 3 2 4 4" xfId="25906" xr:uid="{31ABCE7D-68E2-4516-8306-A33DA1883BBD}"/>
    <cellStyle name="20% - Accent5 3 2 4_EBT" xfId="37876" xr:uid="{23B02AC3-3341-4B32-BDE2-F36EF9298FF3}"/>
    <cellStyle name="20% - Accent5 3 2 5" xfId="953" xr:uid="{00000000-0005-0000-0000-0000D1040000}"/>
    <cellStyle name="20% - Accent5 3 2 5 2" xfId="954" xr:uid="{00000000-0005-0000-0000-0000D2040000}"/>
    <cellStyle name="20% - Accent5 3 2 6" xfId="955" xr:uid="{00000000-0005-0000-0000-0000D3040000}"/>
    <cellStyle name="20% - Accent5 3 2 6 2" xfId="956" xr:uid="{00000000-0005-0000-0000-0000D4040000}"/>
    <cellStyle name="20% - Accent5 3 2 7" xfId="957" xr:uid="{00000000-0005-0000-0000-0000D5040000}"/>
    <cellStyle name="20% - Accent5 3 2 8" xfId="19910" xr:uid="{00000000-0005-0000-0000-0000D6040000}"/>
    <cellStyle name="20% - Accent5 3 2 8 2" xfId="31899" xr:uid="{8747BBC8-11A4-44DB-BD72-00CCBDA53FA3}"/>
    <cellStyle name="20% - Accent5 3 2 9" xfId="25899" xr:uid="{4E272EA4-9F90-41B1-B0A6-144FE840AE34}"/>
    <cellStyle name="20% - Accent5 3 2_EBT" xfId="37869" xr:uid="{36000BFD-4177-4132-A75D-BC12ADCD93B5}"/>
    <cellStyle name="20% - Accent5 3 3" xfId="958" xr:uid="{00000000-0005-0000-0000-0000D7040000}"/>
    <cellStyle name="20% - Accent5 3 3 2" xfId="959" xr:uid="{00000000-0005-0000-0000-0000D8040000}"/>
    <cellStyle name="20% - Accent5 3 3 2 2" xfId="960" xr:uid="{00000000-0005-0000-0000-0000D9040000}"/>
    <cellStyle name="20% - Accent5 3 3 2 2 2" xfId="19920" xr:uid="{00000000-0005-0000-0000-0000DA040000}"/>
    <cellStyle name="20% - Accent5 3 3 2 2 2 2" xfId="31909" xr:uid="{2F0C9308-5FFF-4CBA-B580-336859BFEA59}"/>
    <cellStyle name="20% - Accent5 3 3 2 2 3" xfId="25909" xr:uid="{DB35BDFE-7F5F-4C3F-83B4-E97504F61A1A}"/>
    <cellStyle name="20% - Accent5 3 3 2 2_EBT" xfId="37879" xr:uid="{AD0A9A4B-1C32-4A43-B389-6296CEB6C34D}"/>
    <cellStyle name="20% - Accent5 3 3 2 3" xfId="19919" xr:uid="{00000000-0005-0000-0000-0000DB040000}"/>
    <cellStyle name="20% - Accent5 3 3 2 3 2" xfId="31908" xr:uid="{1EE32825-3966-44D4-BE54-1F1D74977EAA}"/>
    <cellStyle name="20% - Accent5 3 3 2 4" xfId="25908" xr:uid="{1909A48A-63CA-4CD7-8C68-C44697EF31CD}"/>
    <cellStyle name="20% - Accent5 3 3 2_EBT" xfId="37878" xr:uid="{A9AA946D-8CD1-498E-BFAE-B416BAA15FEA}"/>
    <cellStyle name="20% - Accent5 3 3 3" xfId="961" xr:uid="{00000000-0005-0000-0000-0000DC040000}"/>
    <cellStyle name="20% - Accent5 3 3 3 2" xfId="19921" xr:uid="{00000000-0005-0000-0000-0000DD040000}"/>
    <cellStyle name="20% - Accent5 3 3 3 2 2" xfId="31910" xr:uid="{8E203DD8-7510-456B-A6CE-D7EF95B8669B}"/>
    <cellStyle name="20% - Accent5 3 3 3 3" xfId="25910" xr:uid="{716A0B3B-D06A-4C30-B55B-3BBE2EEE89B4}"/>
    <cellStyle name="20% - Accent5 3 3 3_EBT" xfId="37880" xr:uid="{4BD55458-8F4F-4F0B-B1BF-47F899A86D4F}"/>
    <cellStyle name="20% - Accent5 3 3 4" xfId="962" xr:uid="{00000000-0005-0000-0000-0000DE040000}"/>
    <cellStyle name="20% - Accent5 3 3 5" xfId="19918" xr:uid="{00000000-0005-0000-0000-0000DF040000}"/>
    <cellStyle name="20% - Accent5 3 3 5 2" xfId="31907" xr:uid="{0E00ABF9-DC63-46AD-B608-91B4EAA3F870}"/>
    <cellStyle name="20% - Accent5 3 3 6" xfId="25907" xr:uid="{F06BFD5C-EC31-44E3-8785-6A773386EB3E}"/>
    <cellStyle name="20% - Accent5 3 3_EBT" xfId="37877" xr:uid="{7F83AB5F-618C-43FB-8148-B4A44CFB3757}"/>
    <cellStyle name="20% - Accent5 3 4" xfId="963" xr:uid="{00000000-0005-0000-0000-0000E0040000}"/>
    <cellStyle name="20% - Accent5 3 4 2" xfId="964" xr:uid="{00000000-0005-0000-0000-0000E1040000}"/>
    <cellStyle name="20% - Accent5 3 4 2 2" xfId="19923" xr:uid="{00000000-0005-0000-0000-0000E2040000}"/>
    <cellStyle name="20% - Accent5 3 4 2 2 2" xfId="31912" xr:uid="{C747D23E-115F-4687-BDB0-633E61D04748}"/>
    <cellStyle name="20% - Accent5 3 4 2 3" xfId="25912" xr:uid="{2F44E90B-B701-43BF-BD48-7B3EDD98CA72}"/>
    <cellStyle name="20% - Accent5 3 4 2_EBT" xfId="37882" xr:uid="{441B2A43-13E6-4D60-9FD5-4A188E7A9F09}"/>
    <cellStyle name="20% - Accent5 3 4 3" xfId="965" xr:uid="{00000000-0005-0000-0000-0000E3040000}"/>
    <cellStyle name="20% - Accent5 3 4 4" xfId="19922" xr:uid="{00000000-0005-0000-0000-0000E4040000}"/>
    <cellStyle name="20% - Accent5 3 4 4 2" xfId="31911" xr:uid="{14C3E744-3126-41E5-A514-E843897BD64A}"/>
    <cellStyle name="20% - Accent5 3 4 5" xfId="25911" xr:uid="{144D0B88-4B99-4486-8591-17725A74D735}"/>
    <cellStyle name="20% - Accent5 3 4_EBT" xfId="37881" xr:uid="{7A16E2FE-F379-48AA-8A19-6E37C4622583}"/>
    <cellStyle name="20% - Accent5 3 5" xfId="966" xr:uid="{00000000-0005-0000-0000-0000E5040000}"/>
    <cellStyle name="20% - Accent5 3 5 2" xfId="967" xr:uid="{00000000-0005-0000-0000-0000E6040000}"/>
    <cellStyle name="20% - Accent5 3 5 3" xfId="19924" xr:uid="{00000000-0005-0000-0000-0000E7040000}"/>
    <cellStyle name="20% - Accent5 3 5 3 2" xfId="31913" xr:uid="{5E0C21BA-57D2-47F9-8034-8C736853B633}"/>
    <cellStyle name="20% - Accent5 3 5 4" xfId="25913" xr:uid="{45A1EC79-42C8-4B77-8615-E4B8CFEFEBEB}"/>
    <cellStyle name="20% - Accent5 3 5_EBT" xfId="37883" xr:uid="{97395CE4-DD09-4BD7-AB9B-FA16A064EFEA}"/>
    <cellStyle name="20% - Accent5 3 6" xfId="968" xr:uid="{00000000-0005-0000-0000-0000E8040000}"/>
    <cellStyle name="20% - Accent5 3 6 2" xfId="969" xr:uid="{00000000-0005-0000-0000-0000E9040000}"/>
    <cellStyle name="20% - Accent5 3 6 3" xfId="970" xr:uid="{00000000-0005-0000-0000-0000EA040000}"/>
    <cellStyle name="20% - Accent5 3 7" xfId="971" xr:uid="{00000000-0005-0000-0000-0000EB040000}"/>
    <cellStyle name="20% - Accent5 3 7 2" xfId="972" xr:uid="{00000000-0005-0000-0000-0000EC040000}"/>
    <cellStyle name="20% - Accent5 3 8" xfId="973" xr:uid="{00000000-0005-0000-0000-0000ED040000}"/>
    <cellStyle name="20% - Accent5 3 9" xfId="974" xr:uid="{00000000-0005-0000-0000-0000EE040000}"/>
    <cellStyle name="20% - Accent5 4" xfId="975" xr:uid="{00000000-0005-0000-0000-0000EF040000}"/>
    <cellStyle name="20% - Accent5 4 2" xfId="976" xr:uid="{00000000-0005-0000-0000-0000F0040000}"/>
    <cellStyle name="20% - Accent5 4 2 2" xfId="977" xr:uid="{00000000-0005-0000-0000-0000F1040000}"/>
    <cellStyle name="20% - Accent5 4 2 2 2" xfId="978" xr:uid="{00000000-0005-0000-0000-0000F2040000}"/>
    <cellStyle name="20% - Accent5 4 2 2 2 2" xfId="979" xr:uid="{00000000-0005-0000-0000-0000F3040000}"/>
    <cellStyle name="20% - Accent5 4 2 2 2 2 2" xfId="19928" xr:uid="{00000000-0005-0000-0000-0000F4040000}"/>
    <cellStyle name="20% - Accent5 4 2 2 2 2 2 2" xfId="31917" xr:uid="{0B53B019-1F4B-4786-8376-946A4291EDEE}"/>
    <cellStyle name="20% - Accent5 4 2 2 2 2 3" xfId="25917" xr:uid="{2FFDEB63-09AA-4E35-AE04-7B6AF68E5379}"/>
    <cellStyle name="20% - Accent5 4 2 2 2 2_EBT" xfId="37887" xr:uid="{92DA7017-DACA-493C-9C27-C37659E07CEB}"/>
    <cellStyle name="20% - Accent5 4 2 2 2 3" xfId="980" xr:uid="{00000000-0005-0000-0000-0000F5040000}"/>
    <cellStyle name="20% - Accent5 4 2 2 2 4" xfId="19927" xr:uid="{00000000-0005-0000-0000-0000F6040000}"/>
    <cellStyle name="20% - Accent5 4 2 2 2 4 2" xfId="31916" xr:uid="{E9B52245-E7A2-4708-98F6-FC6AC0783B05}"/>
    <cellStyle name="20% - Accent5 4 2 2 2 5" xfId="25916" xr:uid="{73FBB264-2BD4-40B8-85CC-9392DB97A4E6}"/>
    <cellStyle name="20% - Accent5 4 2 2 2_EBT" xfId="37886" xr:uid="{99818F38-301B-4E56-9D3D-288121DB792E}"/>
    <cellStyle name="20% - Accent5 4 2 2 3" xfId="981" xr:uid="{00000000-0005-0000-0000-0000F7040000}"/>
    <cellStyle name="20% - Accent5 4 2 2 3 2" xfId="982" xr:uid="{00000000-0005-0000-0000-0000F8040000}"/>
    <cellStyle name="20% - Accent5 4 2 2 3 3" xfId="19929" xr:uid="{00000000-0005-0000-0000-0000F9040000}"/>
    <cellStyle name="20% - Accent5 4 2 2 3 3 2" xfId="31918" xr:uid="{D5A910F8-ACD9-47D6-A33F-805899CD125E}"/>
    <cellStyle name="20% - Accent5 4 2 2 3 4" xfId="25918" xr:uid="{E9D7A3CD-9163-4BF0-A6D5-74901450D2D2}"/>
    <cellStyle name="20% - Accent5 4 2 2 3_EBT" xfId="37888" xr:uid="{5D15BC6F-A198-4BAF-9AB0-F3328B3EB0B9}"/>
    <cellStyle name="20% - Accent5 4 2 2 4" xfId="983" xr:uid="{00000000-0005-0000-0000-0000FA040000}"/>
    <cellStyle name="20% - Accent5 4 2 2 5" xfId="19926" xr:uid="{00000000-0005-0000-0000-0000FB040000}"/>
    <cellStyle name="20% - Accent5 4 2 2 5 2" xfId="31915" xr:uid="{A314FE60-EA20-4A55-A3D4-376D8072BEF9}"/>
    <cellStyle name="20% - Accent5 4 2 2 6" xfId="25915" xr:uid="{3F1051E8-FFC5-4FE9-89E2-6CB912646414}"/>
    <cellStyle name="20% - Accent5 4 2 2_EBT" xfId="37885" xr:uid="{6B7C4C6B-1DF9-4124-ADB9-5A801A43DB0A}"/>
    <cellStyle name="20% - Accent5 4 2 3" xfId="984" xr:uid="{00000000-0005-0000-0000-0000FC040000}"/>
    <cellStyle name="20% - Accent5 4 2 3 2" xfId="985" xr:uid="{00000000-0005-0000-0000-0000FD040000}"/>
    <cellStyle name="20% - Accent5 4 2 3 2 2" xfId="19931" xr:uid="{00000000-0005-0000-0000-0000FE040000}"/>
    <cellStyle name="20% - Accent5 4 2 3 2 2 2" xfId="31920" xr:uid="{9682472D-D78C-4838-8D39-611665B965F9}"/>
    <cellStyle name="20% - Accent5 4 2 3 2 3" xfId="25920" xr:uid="{C0BF6011-E235-41A6-9D94-5A4754A13F27}"/>
    <cellStyle name="20% - Accent5 4 2 3 2_EBT" xfId="37890" xr:uid="{B3B44A6E-FFA6-4B15-99E6-333FCC4B17ED}"/>
    <cellStyle name="20% - Accent5 4 2 3 3" xfId="986" xr:uid="{00000000-0005-0000-0000-0000FF040000}"/>
    <cellStyle name="20% - Accent5 4 2 3 4" xfId="19930" xr:uid="{00000000-0005-0000-0000-000000050000}"/>
    <cellStyle name="20% - Accent5 4 2 3 4 2" xfId="31919" xr:uid="{39125A46-B366-4771-BFF0-5106C2E2D4FF}"/>
    <cellStyle name="20% - Accent5 4 2 3 5" xfId="25919" xr:uid="{D72CDA2E-8099-477C-980E-A23478020D35}"/>
    <cellStyle name="20% - Accent5 4 2 3_EBT" xfId="37889" xr:uid="{16F7A2FD-EAEE-4F6F-87AD-B22E42D3FFCF}"/>
    <cellStyle name="20% - Accent5 4 2 4" xfId="987" xr:uid="{00000000-0005-0000-0000-000001050000}"/>
    <cellStyle name="20% - Accent5 4 2 4 2" xfId="988" xr:uid="{00000000-0005-0000-0000-000002050000}"/>
    <cellStyle name="20% - Accent5 4 2 4 3" xfId="19932" xr:uid="{00000000-0005-0000-0000-000003050000}"/>
    <cellStyle name="20% - Accent5 4 2 4 3 2" xfId="31921" xr:uid="{B2E9C0E2-860F-48D2-AD0C-AA62F592E107}"/>
    <cellStyle name="20% - Accent5 4 2 4 4" xfId="25921" xr:uid="{ED861C2D-1D78-4040-8B2E-0603B028B741}"/>
    <cellStyle name="20% - Accent5 4 2 4_EBT" xfId="37891" xr:uid="{B3DB9EBC-522F-4356-9BA0-BD45A34054B2}"/>
    <cellStyle name="20% - Accent5 4 2 5" xfId="989" xr:uid="{00000000-0005-0000-0000-000004050000}"/>
    <cellStyle name="20% - Accent5 4 2 5 2" xfId="990" xr:uid="{00000000-0005-0000-0000-000005050000}"/>
    <cellStyle name="20% - Accent5 4 2 6" xfId="991" xr:uid="{00000000-0005-0000-0000-000006050000}"/>
    <cellStyle name="20% - Accent5 4 2 6 2" xfId="992" xr:uid="{00000000-0005-0000-0000-000007050000}"/>
    <cellStyle name="20% - Accent5 4 2 7" xfId="993" xr:uid="{00000000-0005-0000-0000-000008050000}"/>
    <cellStyle name="20% - Accent5 4 2 8" xfId="19925" xr:uid="{00000000-0005-0000-0000-000009050000}"/>
    <cellStyle name="20% - Accent5 4 2 8 2" xfId="31914" xr:uid="{80E5BF8A-D0DF-488F-ABE4-084A444AAB25}"/>
    <cellStyle name="20% - Accent5 4 2 9" xfId="25914" xr:uid="{DFAF55A3-6360-4AD4-BBCC-603B20F65A51}"/>
    <cellStyle name="20% - Accent5 4 2_EBT" xfId="37884" xr:uid="{40D02F85-2620-4312-B235-F903761E0972}"/>
    <cellStyle name="20% - Accent5 4 3" xfId="994" xr:uid="{00000000-0005-0000-0000-00000A050000}"/>
    <cellStyle name="20% - Accent5 4 3 2" xfId="995" xr:uid="{00000000-0005-0000-0000-00000B050000}"/>
    <cellStyle name="20% - Accent5 4 3 2 2" xfId="19934" xr:uid="{00000000-0005-0000-0000-00000C050000}"/>
    <cellStyle name="20% - Accent5 4 3 2 2 2" xfId="31923" xr:uid="{25CC0CEE-3763-49C4-8104-0955D5B3C2B3}"/>
    <cellStyle name="20% - Accent5 4 3 2 3" xfId="25923" xr:uid="{7D438C04-A9FD-4883-8D51-5F946CD6693D}"/>
    <cellStyle name="20% - Accent5 4 3 2_EBT" xfId="37893" xr:uid="{F75E4279-E4DA-4840-B4DC-2674F1EA6C8D}"/>
    <cellStyle name="20% - Accent5 4 3 3" xfId="996" xr:uid="{00000000-0005-0000-0000-00000D050000}"/>
    <cellStyle name="20% - Accent5 4 3 3 2" xfId="19935" xr:uid="{00000000-0005-0000-0000-00000E050000}"/>
    <cellStyle name="20% - Accent5 4 3 3 2 2" xfId="31924" xr:uid="{212172C2-CCFC-4A25-B142-BE541A09D1B1}"/>
    <cellStyle name="20% - Accent5 4 3 3 3" xfId="25924" xr:uid="{25C18D91-EEB2-4739-8809-13AE47294060}"/>
    <cellStyle name="20% - Accent5 4 3 3_EBT" xfId="37894" xr:uid="{54D892F0-C15D-4805-9670-DE2349E08D8F}"/>
    <cellStyle name="20% - Accent5 4 3 4" xfId="997" xr:uid="{00000000-0005-0000-0000-00000F050000}"/>
    <cellStyle name="20% - Accent5 4 3 5" xfId="19933" xr:uid="{00000000-0005-0000-0000-000010050000}"/>
    <cellStyle name="20% - Accent5 4 3 5 2" xfId="31922" xr:uid="{B9C1F7A2-DA3F-4814-A8E0-474CEA8AE4F9}"/>
    <cellStyle name="20% - Accent5 4 3 6" xfId="25922" xr:uid="{67C03A5D-CDED-4055-B7C8-1AB9BFFF0CAD}"/>
    <cellStyle name="20% - Accent5 4 3_EBT" xfId="37892" xr:uid="{587D1EB4-C1D7-4F1E-9F30-54042834ADE4}"/>
    <cellStyle name="20% - Accent5 4 4" xfId="998" xr:uid="{00000000-0005-0000-0000-000011050000}"/>
    <cellStyle name="20% - Accent5 4 4 2" xfId="999" xr:uid="{00000000-0005-0000-0000-000012050000}"/>
    <cellStyle name="20% - Accent5 4 4 2 2" xfId="19937" xr:uid="{00000000-0005-0000-0000-000013050000}"/>
    <cellStyle name="20% - Accent5 4 4 2 2 2" xfId="31926" xr:uid="{5F64AD2D-FA89-4EC3-B514-FABA2E66FAB0}"/>
    <cellStyle name="20% - Accent5 4 4 2 3" xfId="25926" xr:uid="{1722773B-EC71-4BFF-A1F2-453782176025}"/>
    <cellStyle name="20% - Accent5 4 4 2_EBT" xfId="37896" xr:uid="{7B6656A3-FE9F-4353-A0E4-2E49C2EA22BA}"/>
    <cellStyle name="20% - Accent5 4 4 3" xfId="1000" xr:uid="{00000000-0005-0000-0000-000014050000}"/>
    <cellStyle name="20% - Accent5 4 4 4" xfId="19936" xr:uid="{00000000-0005-0000-0000-000015050000}"/>
    <cellStyle name="20% - Accent5 4 4 4 2" xfId="31925" xr:uid="{F8A3D081-BAD1-46A0-B5CD-1E6AA76510AF}"/>
    <cellStyle name="20% - Accent5 4 4 5" xfId="25925" xr:uid="{756F0892-AD9E-4E17-B9A3-526A75023EA9}"/>
    <cellStyle name="20% - Accent5 4 4_EBT" xfId="37895" xr:uid="{0DE565A8-8C3C-4CB4-B392-CCEB1961F500}"/>
    <cellStyle name="20% - Accent5 4 5" xfId="1001" xr:uid="{00000000-0005-0000-0000-000016050000}"/>
    <cellStyle name="20% - Accent5 4 5 2" xfId="19938" xr:uid="{00000000-0005-0000-0000-000017050000}"/>
    <cellStyle name="20% - Accent5 4 5 2 2" xfId="31927" xr:uid="{05BE38BA-71DE-426B-8ECC-1544A14C4EEA}"/>
    <cellStyle name="20% - Accent5 4 5 3" xfId="25927" xr:uid="{A17DC5EE-68D7-448A-ADE5-AF95E938144C}"/>
    <cellStyle name="20% - Accent5 4 5_EBT" xfId="37897" xr:uid="{51A89B48-FB7B-4825-92C5-5E92029851D0}"/>
    <cellStyle name="20% - Accent5 4 6" xfId="1002" xr:uid="{00000000-0005-0000-0000-000018050000}"/>
    <cellStyle name="20% - Accent5 4 6 2" xfId="1003" xr:uid="{00000000-0005-0000-0000-000019050000}"/>
    <cellStyle name="20% - Accent5 4 7" xfId="1004" xr:uid="{00000000-0005-0000-0000-00001A050000}"/>
    <cellStyle name="20% - Accent5 4 7 2" xfId="1005" xr:uid="{00000000-0005-0000-0000-00001B050000}"/>
    <cellStyle name="20% - Accent5 4 8" xfId="1006" xr:uid="{00000000-0005-0000-0000-00001C050000}"/>
    <cellStyle name="20% - Accent5 4 9" xfId="1007" xr:uid="{00000000-0005-0000-0000-00001D050000}"/>
    <cellStyle name="20% - Accent5 5" xfId="1008" xr:uid="{00000000-0005-0000-0000-00001E050000}"/>
    <cellStyle name="20% - Accent5 5 2" xfId="1009" xr:uid="{00000000-0005-0000-0000-00001F050000}"/>
    <cellStyle name="20% - Accent5 5 2 2" xfId="1010" xr:uid="{00000000-0005-0000-0000-000020050000}"/>
    <cellStyle name="20% - Accent5 5 2 2 2" xfId="19940" xr:uid="{00000000-0005-0000-0000-000021050000}"/>
    <cellStyle name="20% - Accent5 5 2 2 2 2" xfId="31929" xr:uid="{D75516B4-9BEC-4C97-9BEC-44041C0D8E09}"/>
    <cellStyle name="20% - Accent5 5 2 2 3" xfId="25929" xr:uid="{BA22F4A9-454F-471C-B5DB-AC388A6C7950}"/>
    <cellStyle name="20% - Accent5 5 2 2_EBT" xfId="37899" xr:uid="{D0C10BD7-8503-4811-9A67-567CA8C717D0}"/>
    <cellStyle name="20% - Accent5 5 2 3" xfId="1011" xr:uid="{00000000-0005-0000-0000-000022050000}"/>
    <cellStyle name="20% - Accent5 5 2 3 2" xfId="19941" xr:uid="{00000000-0005-0000-0000-000023050000}"/>
    <cellStyle name="20% - Accent5 5 2 3 2 2" xfId="31930" xr:uid="{C8A92A81-A3D9-4532-9899-12E0BD31B489}"/>
    <cellStyle name="20% - Accent5 5 2 3 3" xfId="25930" xr:uid="{D77B4B9A-D379-463B-AFDE-04D0D521AC7A}"/>
    <cellStyle name="20% - Accent5 5 2 3_EBT" xfId="37900" xr:uid="{F7AE179A-A396-4E1F-B023-11C590A3288B}"/>
    <cellStyle name="20% - Accent5 5 2 4" xfId="1012" xr:uid="{00000000-0005-0000-0000-000024050000}"/>
    <cellStyle name="20% - Accent5 5 2 5" xfId="1013" xr:uid="{00000000-0005-0000-0000-000025050000}"/>
    <cellStyle name="20% - Accent5 5 3" xfId="1014" xr:uid="{00000000-0005-0000-0000-000026050000}"/>
    <cellStyle name="20% - Accent5 5 3 2" xfId="1015" xr:uid="{00000000-0005-0000-0000-000027050000}"/>
    <cellStyle name="20% - Accent5 5 3 2 2" xfId="1016" xr:uid="{00000000-0005-0000-0000-000028050000}"/>
    <cellStyle name="20% - Accent5 5 3 2 2 2" xfId="19944" xr:uid="{00000000-0005-0000-0000-000029050000}"/>
    <cellStyle name="20% - Accent5 5 3 2 2 2 2" xfId="31933" xr:uid="{B27B527C-AAAE-4C84-B968-BDB0F88F901B}"/>
    <cellStyle name="20% - Accent5 5 3 2 2 3" xfId="25933" xr:uid="{8C384625-1ED8-441B-B07E-D13C09DC588E}"/>
    <cellStyle name="20% - Accent5 5 3 2 2_EBT" xfId="37903" xr:uid="{878DDDE4-E716-45FB-AB5B-CA37824E941B}"/>
    <cellStyle name="20% - Accent5 5 3 2 3" xfId="19943" xr:uid="{00000000-0005-0000-0000-00002A050000}"/>
    <cellStyle name="20% - Accent5 5 3 2 3 2" xfId="31932" xr:uid="{C1975D41-3178-4324-9B4B-48EC9C8F0680}"/>
    <cellStyle name="20% - Accent5 5 3 2 4" xfId="25932" xr:uid="{707E169B-1AE0-4B09-955A-F9D1B9973A73}"/>
    <cellStyle name="20% - Accent5 5 3 2_EBT" xfId="37902" xr:uid="{2599B23C-4AC6-4527-B6B5-779EFF8C2CB4}"/>
    <cellStyle name="20% - Accent5 5 3 3" xfId="1017" xr:uid="{00000000-0005-0000-0000-00002B050000}"/>
    <cellStyle name="20% - Accent5 5 3 3 2" xfId="19945" xr:uid="{00000000-0005-0000-0000-00002C050000}"/>
    <cellStyle name="20% - Accent5 5 3 3 2 2" xfId="31934" xr:uid="{6EDF97B2-0459-4719-BAD8-793B6793800D}"/>
    <cellStyle name="20% - Accent5 5 3 3 3" xfId="25934" xr:uid="{D7FB8977-6857-401E-A717-6B6400DEA9CE}"/>
    <cellStyle name="20% - Accent5 5 3 3_EBT" xfId="37904" xr:uid="{3CF3E821-A129-4063-B3B3-3D6BB0986F33}"/>
    <cellStyle name="20% - Accent5 5 3 4" xfId="1018" xr:uid="{00000000-0005-0000-0000-00002D050000}"/>
    <cellStyle name="20% - Accent5 5 3 5" xfId="19942" xr:uid="{00000000-0005-0000-0000-00002E050000}"/>
    <cellStyle name="20% - Accent5 5 3 5 2" xfId="31931" xr:uid="{8A2C7F49-5567-48DC-8A65-CE35866EC6D9}"/>
    <cellStyle name="20% - Accent5 5 3 6" xfId="25931" xr:uid="{A576706D-492E-41D4-98C5-4053CAA2F280}"/>
    <cellStyle name="20% - Accent5 5 3_EBT" xfId="37901" xr:uid="{4F74A59A-5152-4F09-BDF6-0F68BB5E2F96}"/>
    <cellStyle name="20% - Accent5 5 4" xfId="1019" xr:uid="{00000000-0005-0000-0000-00002F050000}"/>
    <cellStyle name="20% - Accent5 5 4 2" xfId="1020" xr:uid="{00000000-0005-0000-0000-000030050000}"/>
    <cellStyle name="20% - Accent5 5 4 2 2" xfId="19947" xr:uid="{00000000-0005-0000-0000-000031050000}"/>
    <cellStyle name="20% - Accent5 5 4 2 2 2" xfId="31936" xr:uid="{1B45A874-D213-47BD-93C1-6889172E555F}"/>
    <cellStyle name="20% - Accent5 5 4 2 3" xfId="25936" xr:uid="{EAA6732A-08C5-46A4-8679-7D18F421E53B}"/>
    <cellStyle name="20% - Accent5 5 4 2_EBT" xfId="37906" xr:uid="{E48088C6-A1CB-466F-82BB-3FD177471A80}"/>
    <cellStyle name="20% - Accent5 5 4 3" xfId="19946" xr:uid="{00000000-0005-0000-0000-000032050000}"/>
    <cellStyle name="20% - Accent5 5 4 3 2" xfId="31935" xr:uid="{35E11D7B-75BD-42EC-8B86-47AAB697BB18}"/>
    <cellStyle name="20% - Accent5 5 4 4" xfId="25935" xr:uid="{196047EB-9505-4DF2-BF42-86A47C1E06CF}"/>
    <cellStyle name="20% - Accent5 5 4_EBT" xfId="37905" xr:uid="{A5B971F0-43CF-4CAB-806E-6CB8903FC94A}"/>
    <cellStyle name="20% - Accent5 5 5" xfId="1021" xr:uid="{00000000-0005-0000-0000-000033050000}"/>
    <cellStyle name="20% - Accent5 5 5 2" xfId="19948" xr:uid="{00000000-0005-0000-0000-000034050000}"/>
    <cellStyle name="20% - Accent5 5 5 2 2" xfId="31937" xr:uid="{7E934CF3-BD19-474E-B78C-7DB05FCFC718}"/>
    <cellStyle name="20% - Accent5 5 5 3" xfId="25937" xr:uid="{74733A49-7D79-475B-AE8C-F4EA6E55CBEA}"/>
    <cellStyle name="20% - Accent5 5 5_EBT" xfId="37907" xr:uid="{4A8B3AC2-E82B-4438-947E-E4872D157C04}"/>
    <cellStyle name="20% - Accent5 5 6" xfId="1022" xr:uid="{00000000-0005-0000-0000-000035050000}"/>
    <cellStyle name="20% - Accent5 5 7" xfId="19939" xr:uid="{00000000-0005-0000-0000-000036050000}"/>
    <cellStyle name="20% - Accent5 5 7 2" xfId="31928" xr:uid="{ACEF4611-F7EC-448E-B370-967BDC993826}"/>
    <cellStyle name="20% - Accent5 5 8" xfId="25928" xr:uid="{F08671DB-9307-4988-B915-8D4E4D8CFDAD}"/>
    <cellStyle name="20% - Accent5 5_EBT" xfId="37898" xr:uid="{782C2B4F-F5A5-4242-B7F7-31C80C4803B9}"/>
    <cellStyle name="20% - Accent5 6" xfId="1023" xr:uid="{00000000-0005-0000-0000-000037050000}"/>
    <cellStyle name="20% - Accent5 6 2" xfId="1024" xr:uid="{00000000-0005-0000-0000-000038050000}"/>
    <cellStyle name="20% - Accent5 6 2 2" xfId="1025" xr:uid="{00000000-0005-0000-0000-000039050000}"/>
    <cellStyle name="20% - Accent5 6 2 2 2" xfId="1026" xr:uid="{00000000-0005-0000-0000-00003A050000}"/>
    <cellStyle name="20% - Accent5 6 2 2 2 2" xfId="19952" xr:uid="{00000000-0005-0000-0000-00003B050000}"/>
    <cellStyle name="20% - Accent5 6 2 2 2 2 2" xfId="31941" xr:uid="{958015BA-FB3A-4E59-8F30-5CC3F0850F92}"/>
    <cellStyle name="20% - Accent5 6 2 2 2 3" xfId="25941" xr:uid="{B117FA33-002F-4A5F-B1D5-C10104EE632F}"/>
    <cellStyle name="20% - Accent5 6 2 2 2_EBT" xfId="37911" xr:uid="{6D471F45-93B4-4B0D-AC95-AE75470183DB}"/>
    <cellStyle name="20% - Accent5 6 2 2 3" xfId="19951" xr:uid="{00000000-0005-0000-0000-00003C050000}"/>
    <cellStyle name="20% - Accent5 6 2 2 3 2" xfId="31940" xr:uid="{05FF268C-6BB7-4A5E-9B30-DE7F14841EDA}"/>
    <cellStyle name="20% - Accent5 6 2 2 4" xfId="25940" xr:uid="{7A162D3E-1511-4B74-A7C3-8A58F166106E}"/>
    <cellStyle name="20% - Accent5 6 2 2_EBT" xfId="37910" xr:uid="{B2A15939-5998-485F-9CAE-0F024FAEAE6B}"/>
    <cellStyle name="20% - Accent5 6 2 3" xfId="1027" xr:uid="{00000000-0005-0000-0000-00003D050000}"/>
    <cellStyle name="20% - Accent5 6 2 3 2" xfId="19953" xr:uid="{00000000-0005-0000-0000-00003E050000}"/>
    <cellStyle name="20% - Accent5 6 2 3 2 2" xfId="31942" xr:uid="{FB1B031A-8F1E-4F24-9022-8B6EC00EE6DE}"/>
    <cellStyle name="20% - Accent5 6 2 3 3" xfId="25942" xr:uid="{33658764-20DE-405B-A8CF-C1848EAF68CA}"/>
    <cellStyle name="20% - Accent5 6 2 3_EBT" xfId="37912" xr:uid="{BE3B022F-CF52-4B89-9D2E-6BB05342ADE1}"/>
    <cellStyle name="20% - Accent5 6 2 4" xfId="1028" xr:uid="{00000000-0005-0000-0000-00003F050000}"/>
    <cellStyle name="20% - Accent5 6 2 5" xfId="19950" xr:uid="{00000000-0005-0000-0000-000040050000}"/>
    <cellStyle name="20% - Accent5 6 2 5 2" xfId="31939" xr:uid="{485A0CDB-3205-466C-870C-15FEEC7B70BF}"/>
    <cellStyle name="20% - Accent5 6 2 6" xfId="25939" xr:uid="{CD203471-C955-4D4B-980E-9C032FF6E700}"/>
    <cellStyle name="20% - Accent5 6 2_EBT" xfId="37909" xr:uid="{E71C4EB3-19EA-4188-9B5E-9EC5A29E769D}"/>
    <cellStyle name="20% - Accent5 6 3" xfId="1029" xr:uid="{00000000-0005-0000-0000-000041050000}"/>
    <cellStyle name="20% - Accent5 6 3 2" xfId="1030" xr:uid="{00000000-0005-0000-0000-000042050000}"/>
    <cellStyle name="20% - Accent5 6 3 2 2" xfId="19955" xr:uid="{00000000-0005-0000-0000-000043050000}"/>
    <cellStyle name="20% - Accent5 6 3 2 2 2" xfId="31944" xr:uid="{902FE2CD-5123-4C6A-8D08-2A79D6EB7C94}"/>
    <cellStyle name="20% - Accent5 6 3 2 3" xfId="25944" xr:uid="{B00ADD90-8128-4EF1-A9DC-E1CF9B29F0E6}"/>
    <cellStyle name="20% - Accent5 6 3 2_EBT" xfId="37914" xr:uid="{EE3FE055-D690-4C39-A268-70D0CA9DC38B}"/>
    <cellStyle name="20% - Accent5 6 3 3" xfId="1031" xr:uid="{00000000-0005-0000-0000-000044050000}"/>
    <cellStyle name="20% - Accent5 6 3 4" xfId="19954" xr:uid="{00000000-0005-0000-0000-000045050000}"/>
    <cellStyle name="20% - Accent5 6 3 4 2" xfId="31943" xr:uid="{B33AFA60-BB96-4CDA-AE7F-1839081C46C8}"/>
    <cellStyle name="20% - Accent5 6 3 5" xfId="25943" xr:uid="{BA76FC10-2FC7-48E4-AA0E-66B7C398EF76}"/>
    <cellStyle name="20% - Accent5 6 3_EBT" xfId="37913" xr:uid="{4DB5B205-A1FF-4A96-9331-30C4832B3C89}"/>
    <cellStyle name="20% - Accent5 6 4" xfId="1032" xr:uid="{00000000-0005-0000-0000-000046050000}"/>
    <cellStyle name="20% - Accent5 6 4 2" xfId="19956" xr:uid="{00000000-0005-0000-0000-000047050000}"/>
    <cellStyle name="20% - Accent5 6 4 2 2" xfId="31945" xr:uid="{A4F6F667-4982-4EDA-ABB0-AF1437C0A0E9}"/>
    <cellStyle name="20% - Accent5 6 4 3" xfId="25945" xr:uid="{91482525-72AA-4939-8C44-74D4D05A8C9B}"/>
    <cellStyle name="20% - Accent5 6 4_EBT" xfId="37915" xr:uid="{AD2E9D86-A115-4CCE-B556-9E53528A8786}"/>
    <cellStyle name="20% - Accent5 6 5" xfId="1033" xr:uid="{00000000-0005-0000-0000-000048050000}"/>
    <cellStyle name="20% - Accent5 6 6" xfId="19949" xr:uid="{00000000-0005-0000-0000-000049050000}"/>
    <cellStyle name="20% - Accent5 6 6 2" xfId="31938" xr:uid="{F4F5DC1E-D1CB-4BA9-A2D8-046ABB07267A}"/>
    <cellStyle name="20% - Accent5 6 7" xfId="25938" xr:uid="{DF4AA61E-59FC-4E69-B7E5-171DCCFB4BF5}"/>
    <cellStyle name="20% - Accent5 6_EBT" xfId="37908" xr:uid="{BB2BDDA4-AA60-48F5-897D-8EC18C4BBC3E}"/>
    <cellStyle name="20% - Accent5 7" xfId="1034" xr:uid="{00000000-0005-0000-0000-00004A050000}"/>
    <cellStyle name="20% - Accent5 7 2" xfId="1035" xr:uid="{00000000-0005-0000-0000-00004B050000}"/>
    <cellStyle name="20% - Accent5 7 2 2" xfId="1036" xr:uid="{00000000-0005-0000-0000-00004C050000}"/>
    <cellStyle name="20% - Accent5 7 2 2 2" xfId="1037" xr:uid="{00000000-0005-0000-0000-00004D050000}"/>
    <cellStyle name="20% - Accent5 7 2 2 2 2" xfId="19960" xr:uid="{00000000-0005-0000-0000-00004E050000}"/>
    <cellStyle name="20% - Accent5 7 2 2 2 2 2" xfId="31949" xr:uid="{E866ED28-26E6-470E-AAD1-FA7AB27D80B4}"/>
    <cellStyle name="20% - Accent5 7 2 2 2 3" xfId="25949" xr:uid="{FF350332-6FCE-4A60-860F-89CE1DE28446}"/>
    <cellStyle name="20% - Accent5 7 2 2 2_EBT" xfId="37919" xr:uid="{7BF664F0-146B-468E-AAA5-E8DCBDC4DD96}"/>
    <cellStyle name="20% - Accent5 7 2 2 3" xfId="19959" xr:uid="{00000000-0005-0000-0000-00004F050000}"/>
    <cellStyle name="20% - Accent5 7 2 2 3 2" xfId="31948" xr:uid="{905C1954-A0E3-4693-8582-942709F425AA}"/>
    <cellStyle name="20% - Accent5 7 2 2 4" xfId="25948" xr:uid="{7264AF87-8EE1-4940-AF5A-59329EAF7DF8}"/>
    <cellStyle name="20% - Accent5 7 2 2_EBT" xfId="37918" xr:uid="{A8CE472E-39DE-46AC-8764-D42369C67A86}"/>
    <cellStyle name="20% - Accent5 7 2 3" xfId="1038" xr:uid="{00000000-0005-0000-0000-000050050000}"/>
    <cellStyle name="20% - Accent5 7 2 3 2" xfId="19961" xr:uid="{00000000-0005-0000-0000-000051050000}"/>
    <cellStyle name="20% - Accent5 7 2 3 2 2" xfId="31950" xr:uid="{63DB81DA-221B-4E81-AE2E-79ADCB67618B}"/>
    <cellStyle name="20% - Accent5 7 2 3 3" xfId="25950" xr:uid="{128CE519-7BAF-4E26-8F93-75AA86D7E400}"/>
    <cellStyle name="20% - Accent5 7 2 3_EBT" xfId="37920" xr:uid="{CC9243C8-86A5-4E9C-A207-A24C877922DA}"/>
    <cellStyle name="20% - Accent5 7 2 4" xfId="19958" xr:uid="{00000000-0005-0000-0000-000052050000}"/>
    <cellStyle name="20% - Accent5 7 2 4 2" xfId="31947" xr:uid="{663DF0B5-D8CB-489F-818B-7D7A2576A95F}"/>
    <cellStyle name="20% - Accent5 7 2 5" xfId="25947" xr:uid="{1B615284-B904-4F66-9547-421BC338F803}"/>
    <cellStyle name="20% - Accent5 7 2_EBT" xfId="37917" xr:uid="{53960EB8-2D13-4E6B-A65B-F1FA8ED7B4F3}"/>
    <cellStyle name="20% - Accent5 7 3" xfId="1039" xr:uid="{00000000-0005-0000-0000-000053050000}"/>
    <cellStyle name="20% - Accent5 7 3 2" xfId="1040" xr:uid="{00000000-0005-0000-0000-000054050000}"/>
    <cellStyle name="20% - Accent5 7 3 2 2" xfId="19963" xr:uid="{00000000-0005-0000-0000-000055050000}"/>
    <cellStyle name="20% - Accent5 7 3 2 2 2" xfId="31952" xr:uid="{496938CC-80B5-4490-90DF-144D545E5D31}"/>
    <cellStyle name="20% - Accent5 7 3 2 3" xfId="25952" xr:uid="{29AB3A0C-7B5A-4552-BCC1-1945722926BF}"/>
    <cellStyle name="20% - Accent5 7 3 2_EBT" xfId="37922" xr:uid="{3FECF3BE-2673-4B8D-9070-70F978A2E566}"/>
    <cellStyle name="20% - Accent5 7 3 3" xfId="19962" xr:uid="{00000000-0005-0000-0000-000056050000}"/>
    <cellStyle name="20% - Accent5 7 3 3 2" xfId="31951" xr:uid="{4A632E32-B73C-430C-9462-1F3B0A383121}"/>
    <cellStyle name="20% - Accent5 7 3 4" xfId="25951" xr:uid="{0E2F2C8D-3941-4FF0-96FE-897C9D51F6EA}"/>
    <cellStyle name="20% - Accent5 7 3_EBT" xfId="37921" xr:uid="{D16D4D9D-785E-4FC2-BFC5-15CCD3D68600}"/>
    <cellStyle name="20% - Accent5 7 4" xfId="1041" xr:uid="{00000000-0005-0000-0000-000057050000}"/>
    <cellStyle name="20% - Accent5 7 4 2" xfId="19964" xr:uid="{00000000-0005-0000-0000-000058050000}"/>
    <cellStyle name="20% - Accent5 7 4 2 2" xfId="31953" xr:uid="{F83F82E4-E149-49C8-9BF0-A62916357792}"/>
    <cellStyle name="20% - Accent5 7 4 3" xfId="25953" xr:uid="{4E3DFFCB-C994-41A5-A34F-E9EB67F27B6E}"/>
    <cellStyle name="20% - Accent5 7 4_EBT" xfId="37923" xr:uid="{4A0855CC-4228-4BF5-8D73-C3FB18AD6A89}"/>
    <cellStyle name="20% - Accent5 7 5" xfId="1042" xr:uid="{00000000-0005-0000-0000-000059050000}"/>
    <cellStyle name="20% - Accent5 7 6" xfId="19957" xr:uid="{00000000-0005-0000-0000-00005A050000}"/>
    <cellStyle name="20% - Accent5 7 6 2" xfId="31946" xr:uid="{7B1E8DEE-B39D-48A9-9437-7F8886136ACF}"/>
    <cellStyle name="20% - Accent5 7 7" xfId="25946" xr:uid="{9B306925-2E55-40B2-BCF5-AAEC55FF88BA}"/>
    <cellStyle name="20% - Accent5 7_EBT" xfId="37916" xr:uid="{F75A774D-1FE1-4223-81DC-B8C9D4EAB4B6}"/>
    <cellStyle name="20% - Accent5 8" xfId="1043" xr:uid="{00000000-0005-0000-0000-00005B050000}"/>
    <cellStyle name="20% - Accent5 8 2" xfId="1044" xr:uid="{00000000-0005-0000-0000-00005C050000}"/>
    <cellStyle name="20% - Accent5 8 3" xfId="1045" xr:uid="{00000000-0005-0000-0000-00005D050000}"/>
    <cellStyle name="20% - Accent5 8 3 2" xfId="19965" xr:uid="{00000000-0005-0000-0000-00005E050000}"/>
    <cellStyle name="20% - Accent5 8 3 2 2" xfId="31954" xr:uid="{1793B69A-222E-4877-AD59-5AAAEFB21425}"/>
    <cellStyle name="20% - Accent5 8 3 3" xfId="25954" xr:uid="{62E2C56B-EDC1-4BF6-BE8D-8AE88917AE40}"/>
    <cellStyle name="20% - Accent5 8 3_EBT" xfId="37925" xr:uid="{F1F5B9ED-EDB1-45A3-B139-D2121A7BD714}"/>
    <cellStyle name="20% - Accent5 8 4" xfId="1046" xr:uid="{00000000-0005-0000-0000-00005F050000}"/>
    <cellStyle name="20% - Accent5 8_EBT" xfId="37924" xr:uid="{FB077A84-F71F-49DC-A619-3E1D429539A1}"/>
    <cellStyle name="20% - Accent5 9" xfId="1047" xr:uid="{00000000-0005-0000-0000-000060050000}"/>
    <cellStyle name="20% - Accent5 9 2" xfId="1048" xr:uid="{00000000-0005-0000-0000-000061050000}"/>
    <cellStyle name="20% - Accent5 9 2 2" xfId="19966" xr:uid="{00000000-0005-0000-0000-000062050000}"/>
    <cellStyle name="20% - Accent5 9 2 2 2" xfId="31955" xr:uid="{807125D0-4822-435B-8A3A-C95A3187B093}"/>
    <cellStyle name="20% - Accent5 9 2 3" xfId="25955" xr:uid="{9E634909-0BC7-434A-B084-FC8372369527}"/>
    <cellStyle name="20% - Accent5 9 2_EBT" xfId="37927" xr:uid="{005B7D07-F732-48DC-861F-6C8530118920}"/>
    <cellStyle name="20% - Accent5 9 3" xfId="1049" xr:uid="{00000000-0005-0000-0000-000063050000}"/>
    <cellStyle name="20% - Accent5 9_EBT" xfId="37926" xr:uid="{8630EC23-E9DB-4456-9FEC-587CEAAD6DCD}"/>
    <cellStyle name="20% - Accent6 10" xfId="1050" xr:uid="{00000000-0005-0000-0000-000064050000}"/>
    <cellStyle name="20% - Accent6 10 2" xfId="1051" xr:uid="{00000000-0005-0000-0000-000065050000}"/>
    <cellStyle name="20% - Accent6 10 2 2" xfId="19967" xr:uid="{00000000-0005-0000-0000-000066050000}"/>
    <cellStyle name="20% - Accent6 10 2 2 2" xfId="31956" xr:uid="{BD172E91-37F6-4114-B78D-8A5327E52D2B}"/>
    <cellStyle name="20% - Accent6 10 2 3" xfId="25956" xr:uid="{4932D73A-5F49-480C-B047-0E50D0F9E4C0}"/>
    <cellStyle name="20% - Accent6 10 2_EBT" xfId="37929" xr:uid="{8DDF5252-2EDD-47ED-8765-C9BCD6C12B5C}"/>
    <cellStyle name="20% - Accent6 10 3" xfId="1052" xr:uid="{00000000-0005-0000-0000-000067050000}"/>
    <cellStyle name="20% - Accent6 10_EBT" xfId="37928" xr:uid="{7DC60D68-E25B-46FF-98A6-A109D3B11626}"/>
    <cellStyle name="20% - Accent6 11" xfId="1053" xr:uid="{00000000-0005-0000-0000-000068050000}"/>
    <cellStyle name="20% - Accent6 12" xfId="1054" xr:uid="{00000000-0005-0000-0000-000069050000}"/>
    <cellStyle name="20% - Accent6 2" xfId="1055" xr:uid="{00000000-0005-0000-0000-00006A050000}"/>
    <cellStyle name="20% - Accent6 2 2" xfId="1056" xr:uid="{00000000-0005-0000-0000-00006B050000}"/>
    <cellStyle name="20% - Accent6 2 2 2" xfId="1057" xr:uid="{00000000-0005-0000-0000-00006C050000}"/>
    <cellStyle name="20% - Accent6 2 2 2 2" xfId="1058" xr:uid="{00000000-0005-0000-0000-00006D050000}"/>
    <cellStyle name="20% - Accent6 2 2 2 3" xfId="1059" xr:uid="{00000000-0005-0000-0000-00006E050000}"/>
    <cellStyle name="20% - Accent6 2 2 2 4" xfId="1060" xr:uid="{00000000-0005-0000-0000-00006F050000}"/>
    <cellStyle name="20% - Accent6 2 2 2_EBT" xfId="37931" xr:uid="{42B45179-4B60-4965-8543-D227CF293DA1}"/>
    <cellStyle name="20% - Accent6 2 2 3" xfId="1061" xr:uid="{00000000-0005-0000-0000-000070050000}"/>
    <cellStyle name="20% - Accent6 2 2 3 2" xfId="1062" xr:uid="{00000000-0005-0000-0000-000071050000}"/>
    <cellStyle name="20% - Accent6 2 2 3 2 2" xfId="1063" xr:uid="{00000000-0005-0000-0000-000072050000}"/>
    <cellStyle name="20% - Accent6 2 2 3 2 2 2" xfId="19971" xr:uid="{00000000-0005-0000-0000-000073050000}"/>
    <cellStyle name="20% - Accent6 2 2 3 2 2 2 2" xfId="31960" xr:uid="{D654E401-B10A-4FF4-8145-AF0167EE4651}"/>
    <cellStyle name="20% - Accent6 2 2 3 2 2 3" xfId="25960" xr:uid="{0DD99B2F-4524-4DFA-B969-B5B1B590CABD}"/>
    <cellStyle name="20% - Accent6 2 2 3 2 2_EBT" xfId="37934" xr:uid="{B755BC33-D0BC-4B48-A349-36395AE90976}"/>
    <cellStyle name="20% - Accent6 2 2 3 2 3" xfId="19970" xr:uid="{00000000-0005-0000-0000-000074050000}"/>
    <cellStyle name="20% - Accent6 2 2 3 2 3 2" xfId="31959" xr:uid="{D7DF4294-82AE-4AB7-9C70-0736903C3E3E}"/>
    <cellStyle name="20% - Accent6 2 2 3 2 4" xfId="25959" xr:uid="{92790DE7-914B-4842-B1DE-BA1503E56BE2}"/>
    <cellStyle name="20% - Accent6 2 2 3 2_EBT" xfId="37933" xr:uid="{E505ED36-CEA1-49B5-BE01-6236E53803CF}"/>
    <cellStyle name="20% - Accent6 2 2 3 3" xfId="1064" xr:uid="{00000000-0005-0000-0000-000075050000}"/>
    <cellStyle name="20% - Accent6 2 2 3 3 2" xfId="19972" xr:uid="{00000000-0005-0000-0000-000076050000}"/>
    <cellStyle name="20% - Accent6 2 2 3 3 2 2" xfId="31961" xr:uid="{481A3D96-3E3C-4002-8E92-5BDA550432CD}"/>
    <cellStyle name="20% - Accent6 2 2 3 3 3" xfId="25961" xr:uid="{875D1F16-18F5-4B49-AACB-B156A19B131F}"/>
    <cellStyle name="20% - Accent6 2 2 3 3_EBT" xfId="37935" xr:uid="{F7651774-94EB-4E8A-87BC-45CBC3F2320C}"/>
    <cellStyle name="20% - Accent6 2 2 3 4" xfId="1065" xr:uid="{00000000-0005-0000-0000-000077050000}"/>
    <cellStyle name="20% - Accent6 2 2 3 5" xfId="19969" xr:uid="{00000000-0005-0000-0000-000078050000}"/>
    <cellStyle name="20% - Accent6 2 2 3 5 2" xfId="31958" xr:uid="{3636AD41-2E3D-42EF-8286-B74C0A246428}"/>
    <cellStyle name="20% - Accent6 2 2 3 6" xfId="25958" xr:uid="{732BE065-7DFE-4CA1-913C-A0736598893E}"/>
    <cellStyle name="20% - Accent6 2 2 3_EBT" xfId="37932" xr:uid="{BC92011D-9DCE-44D1-9293-85F23F3ED4A9}"/>
    <cellStyle name="20% - Accent6 2 2 4" xfId="1066" xr:uid="{00000000-0005-0000-0000-000079050000}"/>
    <cellStyle name="20% - Accent6 2 2 4 2" xfId="1067" xr:uid="{00000000-0005-0000-0000-00007A050000}"/>
    <cellStyle name="20% - Accent6 2 2 4 2 2" xfId="19974" xr:uid="{00000000-0005-0000-0000-00007B050000}"/>
    <cellStyle name="20% - Accent6 2 2 4 2 2 2" xfId="31963" xr:uid="{139D0471-CC0E-436A-B0D4-7FD5E751CFCD}"/>
    <cellStyle name="20% - Accent6 2 2 4 2 3" xfId="25963" xr:uid="{53C72122-0874-40B9-ACD2-C5D88A0E486B}"/>
    <cellStyle name="20% - Accent6 2 2 4 2_EBT" xfId="37937" xr:uid="{72C97EE1-7B6C-43A6-8DF6-0768F4E7C4EC}"/>
    <cellStyle name="20% - Accent6 2 2 4 3" xfId="1068" xr:uid="{00000000-0005-0000-0000-00007C050000}"/>
    <cellStyle name="20% - Accent6 2 2 4 4" xfId="19973" xr:uid="{00000000-0005-0000-0000-00007D050000}"/>
    <cellStyle name="20% - Accent6 2 2 4 4 2" xfId="31962" xr:uid="{D5D78DE4-F744-427A-9466-5EEF474E2E19}"/>
    <cellStyle name="20% - Accent6 2 2 4 5" xfId="25962" xr:uid="{BCA62139-AD56-4AD0-9C30-5A0FE19683F1}"/>
    <cellStyle name="20% - Accent6 2 2 4_EBT" xfId="37936" xr:uid="{1583FBC0-D469-4877-8F93-5EEFA29B7332}"/>
    <cellStyle name="20% - Accent6 2 2 5" xfId="1069" xr:uid="{00000000-0005-0000-0000-00007E050000}"/>
    <cellStyle name="20% - Accent6 2 2 5 2" xfId="1070" xr:uid="{00000000-0005-0000-0000-00007F050000}"/>
    <cellStyle name="20% - Accent6 2 2 5 3" xfId="19975" xr:uid="{00000000-0005-0000-0000-000080050000}"/>
    <cellStyle name="20% - Accent6 2 2 5 3 2" xfId="31964" xr:uid="{EB071043-AF7F-46ED-B025-7854BC41242F}"/>
    <cellStyle name="20% - Accent6 2 2 5 4" xfId="25964" xr:uid="{F1EE5D25-897D-4F54-A124-10679BCF91A4}"/>
    <cellStyle name="20% - Accent6 2 2 5_EBT" xfId="37938" xr:uid="{7602267A-EC99-411F-972A-112841179A8C}"/>
    <cellStyle name="20% - Accent6 2 2 6" xfId="1071" xr:uid="{00000000-0005-0000-0000-000081050000}"/>
    <cellStyle name="20% - Accent6 2 2 6 2" xfId="1072" xr:uid="{00000000-0005-0000-0000-000082050000}"/>
    <cellStyle name="20% - Accent6 2 2 7" xfId="1073" xr:uid="{00000000-0005-0000-0000-000083050000}"/>
    <cellStyle name="20% - Accent6 2 2 8" xfId="19968" xr:uid="{00000000-0005-0000-0000-000084050000}"/>
    <cellStyle name="20% - Accent6 2 2 8 2" xfId="31957" xr:uid="{D9AD3AAE-612B-4A4D-B952-26558EF00F3F}"/>
    <cellStyle name="20% - Accent6 2 2 9" xfId="25957" xr:uid="{C494F0CF-2BE1-4AD3-B83C-AC29EBE9B6AC}"/>
    <cellStyle name="20% - Accent6 2 2_EBT" xfId="37930" xr:uid="{A39CD06B-3F96-4B8A-A63F-6B03C6B16C8E}"/>
    <cellStyle name="20% - Accent6 2 3" xfId="1074" xr:uid="{00000000-0005-0000-0000-000085050000}"/>
    <cellStyle name="20% - Accent6 2 3 2" xfId="1075" xr:uid="{00000000-0005-0000-0000-000086050000}"/>
    <cellStyle name="20% - Accent6 2 3 2 2" xfId="1076" xr:uid="{00000000-0005-0000-0000-000087050000}"/>
    <cellStyle name="20% - Accent6 2 3 2 3" xfId="1077" xr:uid="{00000000-0005-0000-0000-000088050000}"/>
    <cellStyle name="20% - Accent6 2 3 2_EBT" xfId="37940" xr:uid="{4BB9F4FE-99D6-4DC0-A0E8-6260409C3BE9}"/>
    <cellStyle name="20% - Accent6 2 3 3" xfId="1078" xr:uid="{00000000-0005-0000-0000-000089050000}"/>
    <cellStyle name="20% - Accent6 2 3 4" xfId="1079" xr:uid="{00000000-0005-0000-0000-00008A050000}"/>
    <cellStyle name="20% - Accent6 2 3 5" xfId="1080" xr:uid="{00000000-0005-0000-0000-00008B050000}"/>
    <cellStyle name="20% - Accent6 2 3_EBT" xfId="37939" xr:uid="{C86A937B-83C3-447B-9FBB-AD58B4B89887}"/>
    <cellStyle name="20% - Accent6 2 4" xfId="1081" xr:uid="{00000000-0005-0000-0000-00008C050000}"/>
    <cellStyle name="20% - Accent6 2 4 2" xfId="1082" xr:uid="{00000000-0005-0000-0000-00008D050000}"/>
    <cellStyle name="20% - Accent6 2 4_EBT" xfId="37941" xr:uid="{68618557-87F7-408C-95D1-4230BE05146F}"/>
    <cellStyle name="20% - Accent6 2 5" xfId="1083" xr:uid="{00000000-0005-0000-0000-00008E050000}"/>
    <cellStyle name="20% - Accent6 2 5 2" xfId="1084" xr:uid="{00000000-0005-0000-0000-00008F050000}"/>
    <cellStyle name="20% - Accent6 2 6" xfId="1085" xr:uid="{00000000-0005-0000-0000-000090050000}"/>
    <cellStyle name="20% - Accent6 2 7" xfId="1086" xr:uid="{00000000-0005-0000-0000-000091050000}"/>
    <cellStyle name="20% - Accent6 2 8" xfId="1087" xr:uid="{00000000-0005-0000-0000-000092050000}"/>
    <cellStyle name="20% - Accent6 3" xfId="1088" xr:uid="{00000000-0005-0000-0000-000093050000}"/>
    <cellStyle name="20% - Accent6 3 2" xfId="1089" xr:uid="{00000000-0005-0000-0000-000094050000}"/>
    <cellStyle name="20% - Accent6 3 2 2" xfId="1090" xr:uid="{00000000-0005-0000-0000-000095050000}"/>
    <cellStyle name="20% - Accent6 3 2 2 2" xfId="1091" xr:uid="{00000000-0005-0000-0000-000096050000}"/>
    <cellStyle name="20% - Accent6 3 2 2 2 2" xfId="1092" xr:uid="{00000000-0005-0000-0000-000097050000}"/>
    <cellStyle name="20% - Accent6 3 2 2 2 2 2" xfId="19979" xr:uid="{00000000-0005-0000-0000-000098050000}"/>
    <cellStyle name="20% - Accent6 3 2 2 2 2 2 2" xfId="31968" xr:uid="{1BAF8F3E-6AB4-4958-8599-373DA4BC59B4}"/>
    <cellStyle name="20% - Accent6 3 2 2 2 2 3" xfId="25968" xr:uid="{70330A61-B93A-48AA-8E10-87231DBC21FD}"/>
    <cellStyle name="20% - Accent6 3 2 2 2 2_EBT" xfId="37945" xr:uid="{F22DDFA0-3AE1-4596-8176-7E716FE02264}"/>
    <cellStyle name="20% - Accent6 3 2 2 2 3" xfId="1093" xr:uid="{00000000-0005-0000-0000-000099050000}"/>
    <cellStyle name="20% - Accent6 3 2 2 2 4" xfId="19978" xr:uid="{00000000-0005-0000-0000-00009A050000}"/>
    <cellStyle name="20% - Accent6 3 2 2 2 4 2" xfId="31967" xr:uid="{D1B98CAE-B1CB-4AD6-90A3-2E7C391C685C}"/>
    <cellStyle name="20% - Accent6 3 2 2 2 5" xfId="25967" xr:uid="{8C42321C-5E46-40CA-ADB9-AEFA3271352A}"/>
    <cellStyle name="20% - Accent6 3 2 2 2_EBT" xfId="37944" xr:uid="{5C3C920F-5B81-4D52-A232-5BEC50C0C0A7}"/>
    <cellStyle name="20% - Accent6 3 2 2 3" xfId="1094" xr:uid="{00000000-0005-0000-0000-00009B050000}"/>
    <cellStyle name="20% - Accent6 3 2 2 3 2" xfId="1095" xr:uid="{00000000-0005-0000-0000-00009C050000}"/>
    <cellStyle name="20% - Accent6 3 2 2 3 3" xfId="19980" xr:uid="{00000000-0005-0000-0000-00009D050000}"/>
    <cellStyle name="20% - Accent6 3 2 2 3 3 2" xfId="31969" xr:uid="{DCCB8F97-3D6D-4B00-9402-390DA7500D79}"/>
    <cellStyle name="20% - Accent6 3 2 2 3 4" xfId="25969" xr:uid="{82A070C4-336D-4F81-AC13-E9E4E37514CC}"/>
    <cellStyle name="20% - Accent6 3 2 2 3_EBT" xfId="37946" xr:uid="{E517C324-410B-40DF-A1ED-F525A2939BB1}"/>
    <cellStyle name="20% - Accent6 3 2 2 4" xfId="1096" xr:uid="{00000000-0005-0000-0000-00009E050000}"/>
    <cellStyle name="20% - Accent6 3 2 2 5" xfId="19977" xr:uid="{00000000-0005-0000-0000-00009F050000}"/>
    <cellStyle name="20% - Accent6 3 2 2 5 2" xfId="31966" xr:uid="{DF522B4C-83BA-4B74-B081-460C4C3802C5}"/>
    <cellStyle name="20% - Accent6 3 2 2 6" xfId="25966" xr:uid="{BDDB4CF0-332F-4494-B2CD-B7A5E45F107A}"/>
    <cellStyle name="20% - Accent6 3 2 2_EBT" xfId="37943" xr:uid="{B7E7366F-FF94-42C7-9BCB-1C72BE70E476}"/>
    <cellStyle name="20% - Accent6 3 2 3" xfId="1097" xr:uid="{00000000-0005-0000-0000-0000A0050000}"/>
    <cellStyle name="20% - Accent6 3 2 3 2" xfId="1098" xr:uid="{00000000-0005-0000-0000-0000A1050000}"/>
    <cellStyle name="20% - Accent6 3 2 3 2 2" xfId="19982" xr:uid="{00000000-0005-0000-0000-0000A2050000}"/>
    <cellStyle name="20% - Accent6 3 2 3 2 2 2" xfId="31971" xr:uid="{97D3746B-DD8E-40C8-A626-066FC639F2DD}"/>
    <cellStyle name="20% - Accent6 3 2 3 2 3" xfId="25971" xr:uid="{E3D97E77-E6CC-48DE-92EC-83E0A7854D16}"/>
    <cellStyle name="20% - Accent6 3 2 3 2_EBT" xfId="37948" xr:uid="{A1237648-E07D-4352-BE65-10127C29F361}"/>
    <cellStyle name="20% - Accent6 3 2 3 3" xfId="1099" xr:uid="{00000000-0005-0000-0000-0000A3050000}"/>
    <cellStyle name="20% - Accent6 3 2 3 4" xfId="19981" xr:uid="{00000000-0005-0000-0000-0000A4050000}"/>
    <cellStyle name="20% - Accent6 3 2 3 4 2" xfId="31970" xr:uid="{1A9B270D-7728-4452-83F1-4FF919A5DEA6}"/>
    <cellStyle name="20% - Accent6 3 2 3 5" xfId="25970" xr:uid="{E3EA46C0-1A93-4AD2-8EC8-8F99E31A74AC}"/>
    <cellStyle name="20% - Accent6 3 2 3_EBT" xfId="37947" xr:uid="{41F87BC3-FF25-447A-91BC-B63D2E6B74C2}"/>
    <cellStyle name="20% - Accent6 3 2 4" xfId="1100" xr:uid="{00000000-0005-0000-0000-0000A5050000}"/>
    <cellStyle name="20% - Accent6 3 2 4 2" xfId="1101" xr:uid="{00000000-0005-0000-0000-0000A6050000}"/>
    <cellStyle name="20% - Accent6 3 2 4 3" xfId="19983" xr:uid="{00000000-0005-0000-0000-0000A7050000}"/>
    <cellStyle name="20% - Accent6 3 2 4 3 2" xfId="31972" xr:uid="{C78C5BE0-0F27-47AE-964A-817AE97666C6}"/>
    <cellStyle name="20% - Accent6 3 2 4 4" xfId="25972" xr:uid="{B0040FC8-FA4C-46C0-AC4A-344872AD92C2}"/>
    <cellStyle name="20% - Accent6 3 2 4_EBT" xfId="37949" xr:uid="{B232F8D1-D2AE-4771-81BC-CD3E830B30A0}"/>
    <cellStyle name="20% - Accent6 3 2 5" xfId="1102" xr:uid="{00000000-0005-0000-0000-0000A8050000}"/>
    <cellStyle name="20% - Accent6 3 2 5 2" xfId="1103" xr:uid="{00000000-0005-0000-0000-0000A9050000}"/>
    <cellStyle name="20% - Accent6 3 2 6" xfId="1104" xr:uid="{00000000-0005-0000-0000-0000AA050000}"/>
    <cellStyle name="20% - Accent6 3 2 6 2" xfId="1105" xr:uid="{00000000-0005-0000-0000-0000AB050000}"/>
    <cellStyle name="20% - Accent6 3 2 7" xfId="1106" xr:uid="{00000000-0005-0000-0000-0000AC050000}"/>
    <cellStyle name="20% - Accent6 3 2 8" xfId="19976" xr:uid="{00000000-0005-0000-0000-0000AD050000}"/>
    <cellStyle name="20% - Accent6 3 2 8 2" xfId="31965" xr:uid="{32BFC04E-3C58-4622-884F-B79561838A1E}"/>
    <cellStyle name="20% - Accent6 3 2 9" xfId="25965" xr:uid="{CDD8E951-C0EF-47A2-A460-CD1D4B7A496D}"/>
    <cellStyle name="20% - Accent6 3 2_EBT" xfId="37942" xr:uid="{F9A2908E-3B18-4E71-8436-B16C3F6760D4}"/>
    <cellStyle name="20% - Accent6 3 3" xfId="1107" xr:uid="{00000000-0005-0000-0000-0000AE050000}"/>
    <cellStyle name="20% - Accent6 3 3 2" xfId="1108" xr:uid="{00000000-0005-0000-0000-0000AF050000}"/>
    <cellStyle name="20% - Accent6 3 3 2 2" xfId="1109" xr:uid="{00000000-0005-0000-0000-0000B0050000}"/>
    <cellStyle name="20% - Accent6 3 3 2 2 2" xfId="19986" xr:uid="{00000000-0005-0000-0000-0000B1050000}"/>
    <cellStyle name="20% - Accent6 3 3 2 2 2 2" xfId="31975" xr:uid="{D5724072-AC0C-4A8D-A39B-B9AB59C8FD8E}"/>
    <cellStyle name="20% - Accent6 3 3 2 2 3" xfId="25975" xr:uid="{421FA1FF-90E0-44D5-B4D5-53D4F403D374}"/>
    <cellStyle name="20% - Accent6 3 3 2 2_EBT" xfId="37952" xr:uid="{7B2AAFA1-7FB1-4BA3-869F-26029C4D1578}"/>
    <cellStyle name="20% - Accent6 3 3 2 3" xfId="19985" xr:uid="{00000000-0005-0000-0000-0000B2050000}"/>
    <cellStyle name="20% - Accent6 3 3 2 3 2" xfId="31974" xr:uid="{DB393A10-D634-4953-ABD6-0ECD04DC23D6}"/>
    <cellStyle name="20% - Accent6 3 3 2 4" xfId="25974" xr:uid="{F3F0D3D7-57C4-495D-9A98-21C38B6A72B5}"/>
    <cellStyle name="20% - Accent6 3 3 2_EBT" xfId="37951" xr:uid="{167A206C-00E2-4A16-96C3-028A341DD2DD}"/>
    <cellStyle name="20% - Accent6 3 3 3" xfId="1110" xr:uid="{00000000-0005-0000-0000-0000B3050000}"/>
    <cellStyle name="20% - Accent6 3 3 3 2" xfId="19987" xr:uid="{00000000-0005-0000-0000-0000B4050000}"/>
    <cellStyle name="20% - Accent6 3 3 3 2 2" xfId="31976" xr:uid="{D1B6F056-06A2-43E3-A9E3-C89BA9DF0848}"/>
    <cellStyle name="20% - Accent6 3 3 3 3" xfId="25976" xr:uid="{A02BE6CB-DFA5-44DA-83AC-19FAD2BE46ED}"/>
    <cellStyle name="20% - Accent6 3 3 3_EBT" xfId="37953" xr:uid="{E348C736-9E2A-4E08-BCC3-2102A45D9BE7}"/>
    <cellStyle name="20% - Accent6 3 3 4" xfId="1111" xr:uid="{00000000-0005-0000-0000-0000B5050000}"/>
    <cellStyle name="20% - Accent6 3 3 5" xfId="19984" xr:uid="{00000000-0005-0000-0000-0000B6050000}"/>
    <cellStyle name="20% - Accent6 3 3 5 2" xfId="31973" xr:uid="{7F8C2B74-516A-40E9-89A3-6B8CDABC9A19}"/>
    <cellStyle name="20% - Accent6 3 3 6" xfId="25973" xr:uid="{7CFA368F-6612-49A7-8163-DE9F3E2C5035}"/>
    <cellStyle name="20% - Accent6 3 3_EBT" xfId="37950" xr:uid="{6C28A488-4162-4B60-8A59-809DBBB40AC3}"/>
    <cellStyle name="20% - Accent6 3 4" xfId="1112" xr:uid="{00000000-0005-0000-0000-0000B7050000}"/>
    <cellStyle name="20% - Accent6 3 4 2" xfId="1113" xr:uid="{00000000-0005-0000-0000-0000B8050000}"/>
    <cellStyle name="20% - Accent6 3 4 2 2" xfId="19989" xr:uid="{00000000-0005-0000-0000-0000B9050000}"/>
    <cellStyle name="20% - Accent6 3 4 2 2 2" xfId="31978" xr:uid="{EA58BAF3-55BC-4E3E-A58C-770F98A59418}"/>
    <cellStyle name="20% - Accent6 3 4 2 3" xfId="25978" xr:uid="{294C0805-BAFD-421F-84D7-EF266B2821D5}"/>
    <cellStyle name="20% - Accent6 3 4 2_EBT" xfId="37955" xr:uid="{6854869D-DBA4-4375-A332-8985ECFAE6BA}"/>
    <cellStyle name="20% - Accent6 3 4 3" xfId="1114" xr:uid="{00000000-0005-0000-0000-0000BA050000}"/>
    <cellStyle name="20% - Accent6 3 4 4" xfId="19988" xr:uid="{00000000-0005-0000-0000-0000BB050000}"/>
    <cellStyle name="20% - Accent6 3 4 4 2" xfId="31977" xr:uid="{9EA3266A-B324-42B5-B1CF-EB4FC83E4D31}"/>
    <cellStyle name="20% - Accent6 3 4 5" xfId="25977" xr:uid="{4C8D3817-083A-4E49-BB4B-4C45DE914A57}"/>
    <cellStyle name="20% - Accent6 3 4_EBT" xfId="37954" xr:uid="{5223F344-0164-46CE-BB62-BA2F282EF13C}"/>
    <cellStyle name="20% - Accent6 3 5" xfId="1115" xr:uid="{00000000-0005-0000-0000-0000BC050000}"/>
    <cellStyle name="20% - Accent6 3 5 2" xfId="1116" xr:uid="{00000000-0005-0000-0000-0000BD050000}"/>
    <cellStyle name="20% - Accent6 3 5 3" xfId="19990" xr:uid="{00000000-0005-0000-0000-0000BE050000}"/>
    <cellStyle name="20% - Accent6 3 5 3 2" xfId="31979" xr:uid="{94B49C04-770A-4F46-8665-F0E49D29B8F5}"/>
    <cellStyle name="20% - Accent6 3 5 4" xfId="25979" xr:uid="{CB01AEFB-92AD-4AA2-9083-3DF05571BDBF}"/>
    <cellStyle name="20% - Accent6 3 5_EBT" xfId="37956" xr:uid="{715CF2B8-E2BD-4FF7-8719-E7CA109EF36D}"/>
    <cellStyle name="20% - Accent6 3 6" xfId="1117" xr:uid="{00000000-0005-0000-0000-0000BF050000}"/>
    <cellStyle name="20% - Accent6 3 6 2" xfId="1118" xr:uid="{00000000-0005-0000-0000-0000C0050000}"/>
    <cellStyle name="20% - Accent6 3 6 3" xfId="1119" xr:uid="{00000000-0005-0000-0000-0000C1050000}"/>
    <cellStyle name="20% - Accent6 3 7" xfId="1120" xr:uid="{00000000-0005-0000-0000-0000C2050000}"/>
    <cellStyle name="20% - Accent6 3 7 2" xfId="1121" xr:uid="{00000000-0005-0000-0000-0000C3050000}"/>
    <cellStyle name="20% - Accent6 3 8" xfId="1122" xr:uid="{00000000-0005-0000-0000-0000C4050000}"/>
    <cellStyle name="20% - Accent6 3 9" xfId="1123" xr:uid="{00000000-0005-0000-0000-0000C5050000}"/>
    <cellStyle name="20% - Accent6 4" xfId="1124" xr:uid="{00000000-0005-0000-0000-0000C6050000}"/>
    <cellStyle name="20% - Accent6 4 2" xfId="1125" xr:uid="{00000000-0005-0000-0000-0000C7050000}"/>
    <cellStyle name="20% - Accent6 4 2 2" xfId="1126" xr:uid="{00000000-0005-0000-0000-0000C8050000}"/>
    <cellStyle name="20% - Accent6 4 2 2 2" xfId="1127" xr:uid="{00000000-0005-0000-0000-0000C9050000}"/>
    <cellStyle name="20% - Accent6 4 2 2 2 2" xfId="1128" xr:uid="{00000000-0005-0000-0000-0000CA050000}"/>
    <cellStyle name="20% - Accent6 4 2 2 2 2 2" xfId="19994" xr:uid="{00000000-0005-0000-0000-0000CB050000}"/>
    <cellStyle name="20% - Accent6 4 2 2 2 2 2 2" xfId="31983" xr:uid="{B7534855-7840-4F88-A61C-99EA9E7CC11D}"/>
    <cellStyle name="20% - Accent6 4 2 2 2 2 3" xfId="25983" xr:uid="{AD51EC85-446B-4580-B19A-0AB718287483}"/>
    <cellStyle name="20% - Accent6 4 2 2 2 2_EBT" xfId="37960" xr:uid="{9072BFB4-DDCF-4363-88E4-279EDF16A830}"/>
    <cellStyle name="20% - Accent6 4 2 2 2 3" xfId="1129" xr:uid="{00000000-0005-0000-0000-0000CC050000}"/>
    <cellStyle name="20% - Accent6 4 2 2 2 4" xfId="19993" xr:uid="{00000000-0005-0000-0000-0000CD050000}"/>
    <cellStyle name="20% - Accent6 4 2 2 2 4 2" xfId="31982" xr:uid="{A2EF5AB8-73FB-4190-9D86-096FE1A5EA22}"/>
    <cellStyle name="20% - Accent6 4 2 2 2 5" xfId="25982" xr:uid="{5C257D22-BB36-4D52-8EBE-EC175E3F879F}"/>
    <cellStyle name="20% - Accent6 4 2 2 2_EBT" xfId="37959" xr:uid="{47DAF85C-E21C-4D64-8818-4728A67B1E0F}"/>
    <cellStyle name="20% - Accent6 4 2 2 3" xfId="1130" xr:uid="{00000000-0005-0000-0000-0000CE050000}"/>
    <cellStyle name="20% - Accent6 4 2 2 3 2" xfId="1131" xr:uid="{00000000-0005-0000-0000-0000CF050000}"/>
    <cellStyle name="20% - Accent6 4 2 2 3 3" xfId="19995" xr:uid="{00000000-0005-0000-0000-0000D0050000}"/>
    <cellStyle name="20% - Accent6 4 2 2 3 3 2" xfId="31984" xr:uid="{4702EA6E-B09C-4D62-828F-17378DD7D248}"/>
    <cellStyle name="20% - Accent6 4 2 2 3 4" xfId="25984" xr:uid="{629B28D9-F418-470A-9424-ADEA5D6473BF}"/>
    <cellStyle name="20% - Accent6 4 2 2 3_EBT" xfId="37961" xr:uid="{765E6296-DBCF-4794-978D-254C3CB0C106}"/>
    <cellStyle name="20% - Accent6 4 2 2 4" xfId="1132" xr:uid="{00000000-0005-0000-0000-0000D1050000}"/>
    <cellStyle name="20% - Accent6 4 2 2 5" xfId="19992" xr:uid="{00000000-0005-0000-0000-0000D2050000}"/>
    <cellStyle name="20% - Accent6 4 2 2 5 2" xfId="31981" xr:uid="{7047B1FD-14C1-4921-8E5B-217AB5F7D2B4}"/>
    <cellStyle name="20% - Accent6 4 2 2 6" xfId="25981" xr:uid="{0A36C586-82FF-4C53-8119-D54016274205}"/>
    <cellStyle name="20% - Accent6 4 2 2_EBT" xfId="37958" xr:uid="{22A93023-B642-4336-B649-87969EB1AAC2}"/>
    <cellStyle name="20% - Accent6 4 2 3" xfId="1133" xr:uid="{00000000-0005-0000-0000-0000D3050000}"/>
    <cellStyle name="20% - Accent6 4 2 3 2" xfId="1134" xr:uid="{00000000-0005-0000-0000-0000D4050000}"/>
    <cellStyle name="20% - Accent6 4 2 3 2 2" xfId="19997" xr:uid="{00000000-0005-0000-0000-0000D5050000}"/>
    <cellStyle name="20% - Accent6 4 2 3 2 2 2" xfId="31986" xr:uid="{D24CEA15-BB45-4624-92F8-40ED5FA6981D}"/>
    <cellStyle name="20% - Accent6 4 2 3 2 3" xfId="25986" xr:uid="{358CAFD1-0A10-43E6-A088-1D44357D76AA}"/>
    <cellStyle name="20% - Accent6 4 2 3 2_EBT" xfId="37963" xr:uid="{89CE91BA-C1B2-4E31-9043-7267C78DAE8B}"/>
    <cellStyle name="20% - Accent6 4 2 3 3" xfId="1135" xr:uid="{00000000-0005-0000-0000-0000D6050000}"/>
    <cellStyle name="20% - Accent6 4 2 3 4" xfId="19996" xr:uid="{00000000-0005-0000-0000-0000D7050000}"/>
    <cellStyle name="20% - Accent6 4 2 3 4 2" xfId="31985" xr:uid="{49C28765-E3CF-4C38-A6F2-1C499F702BE7}"/>
    <cellStyle name="20% - Accent6 4 2 3 5" xfId="25985" xr:uid="{B35F793B-8CBA-40A3-952E-B75386F05F4F}"/>
    <cellStyle name="20% - Accent6 4 2 3_EBT" xfId="37962" xr:uid="{0954D4F4-CC28-4F44-98DF-6344F7A53BBD}"/>
    <cellStyle name="20% - Accent6 4 2 4" xfId="1136" xr:uid="{00000000-0005-0000-0000-0000D8050000}"/>
    <cellStyle name="20% - Accent6 4 2 4 2" xfId="1137" xr:uid="{00000000-0005-0000-0000-0000D9050000}"/>
    <cellStyle name="20% - Accent6 4 2 4 3" xfId="19998" xr:uid="{00000000-0005-0000-0000-0000DA050000}"/>
    <cellStyle name="20% - Accent6 4 2 4 3 2" xfId="31987" xr:uid="{64C47C53-A3E2-4A3D-B3CD-33084A5D616C}"/>
    <cellStyle name="20% - Accent6 4 2 4 4" xfId="25987" xr:uid="{C890EBD5-1355-4C57-88D4-01EECE3BC3C5}"/>
    <cellStyle name="20% - Accent6 4 2 4_EBT" xfId="37964" xr:uid="{4244964B-A17B-4AC0-B931-D4DCB558C764}"/>
    <cellStyle name="20% - Accent6 4 2 5" xfId="1138" xr:uid="{00000000-0005-0000-0000-0000DB050000}"/>
    <cellStyle name="20% - Accent6 4 2 5 2" xfId="1139" xr:uid="{00000000-0005-0000-0000-0000DC050000}"/>
    <cellStyle name="20% - Accent6 4 2 6" xfId="1140" xr:uid="{00000000-0005-0000-0000-0000DD050000}"/>
    <cellStyle name="20% - Accent6 4 2 6 2" xfId="1141" xr:uid="{00000000-0005-0000-0000-0000DE050000}"/>
    <cellStyle name="20% - Accent6 4 2 7" xfId="1142" xr:uid="{00000000-0005-0000-0000-0000DF050000}"/>
    <cellStyle name="20% - Accent6 4 2 8" xfId="19991" xr:uid="{00000000-0005-0000-0000-0000E0050000}"/>
    <cellStyle name="20% - Accent6 4 2 8 2" xfId="31980" xr:uid="{3E28FE03-D9FC-4524-8AF0-9FAC2A94B687}"/>
    <cellStyle name="20% - Accent6 4 2 9" xfId="25980" xr:uid="{9429A5D9-7D04-419B-A0C1-FEA9F74D5C8E}"/>
    <cellStyle name="20% - Accent6 4 2_EBT" xfId="37957" xr:uid="{B96DADA3-7E53-4EF3-8F9A-71DD8B66ADD9}"/>
    <cellStyle name="20% - Accent6 4 3" xfId="1143" xr:uid="{00000000-0005-0000-0000-0000E1050000}"/>
    <cellStyle name="20% - Accent6 4 3 2" xfId="1144" xr:uid="{00000000-0005-0000-0000-0000E2050000}"/>
    <cellStyle name="20% - Accent6 4 3 2 2" xfId="20000" xr:uid="{00000000-0005-0000-0000-0000E3050000}"/>
    <cellStyle name="20% - Accent6 4 3 2 2 2" xfId="31989" xr:uid="{8F207C9C-8F4F-4FD2-BF7E-AF0CD9C9B24C}"/>
    <cellStyle name="20% - Accent6 4 3 2 3" xfId="25989" xr:uid="{67684C52-EFD3-4BFC-88EF-0FC57E261385}"/>
    <cellStyle name="20% - Accent6 4 3 2_EBT" xfId="37966" xr:uid="{26670FDB-D641-4A3C-B646-33CEB30E28E4}"/>
    <cellStyle name="20% - Accent6 4 3 3" xfId="1145" xr:uid="{00000000-0005-0000-0000-0000E4050000}"/>
    <cellStyle name="20% - Accent6 4 3 3 2" xfId="20001" xr:uid="{00000000-0005-0000-0000-0000E5050000}"/>
    <cellStyle name="20% - Accent6 4 3 3 2 2" xfId="31990" xr:uid="{83E0DE43-D2A7-4552-8941-4548E2C2647A}"/>
    <cellStyle name="20% - Accent6 4 3 3 3" xfId="25990" xr:uid="{477B4A18-B851-46B9-BC95-F90ED715514F}"/>
    <cellStyle name="20% - Accent6 4 3 3_EBT" xfId="37967" xr:uid="{DF97BDBB-5F7D-4081-9D39-6183B834F68E}"/>
    <cellStyle name="20% - Accent6 4 3 4" xfId="1146" xr:uid="{00000000-0005-0000-0000-0000E6050000}"/>
    <cellStyle name="20% - Accent6 4 3 5" xfId="19999" xr:uid="{00000000-0005-0000-0000-0000E7050000}"/>
    <cellStyle name="20% - Accent6 4 3 5 2" xfId="31988" xr:uid="{7DA1A5BA-56FE-436C-8DC8-958D11DBC8A3}"/>
    <cellStyle name="20% - Accent6 4 3 6" xfId="25988" xr:uid="{EF3A4E41-A430-4486-8966-31223E864ED5}"/>
    <cellStyle name="20% - Accent6 4 3_EBT" xfId="37965" xr:uid="{A9A907BC-8FE5-49B4-9D66-CAB1CBFF0853}"/>
    <cellStyle name="20% - Accent6 4 4" xfId="1147" xr:uid="{00000000-0005-0000-0000-0000E8050000}"/>
    <cellStyle name="20% - Accent6 4 4 2" xfId="1148" xr:uid="{00000000-0005-0000-0000-0000E9050000}"/>
    <cellStyle name="20% - Accent6 4 4 2 2" xfId="20003" xr:uid="{00000000-0005-0000-0000-0000EA050000}"/>
    <cellStyle name="20% - Accent6 4 4 2 2 2" xfId="31992" xr:uid="{4D616CCB-5548-4C6B-91B4-E171EA8E9F7C}"/>
    <cellStyle name="20% - Accent6 4 4 2 3" xfId="25992" xr:uid="{F32BC883-7D8D-46CF-B888-E48D685D2709}"/>
    <cellStyle name="20% - Accent6 4 4 2_EBT" xfId="37969" xr:uid="{AB3E7706-B121-41B7-A73A-10F680D4DE15}"/>
    <cellStyle name="20% - Accent6 4 4 3" xfId="1149" xr:uid="{00000000-0005-0000-0000-0000EB050000}"/>
    <cellStyle name="20% - Accent6 4 4 4" xfId="20002" xr:uid="{00000000-0005-0000-0000-0000EC050000}"/>
    <cellStyle name="20% - Accent6 4 4 4 2" xfId="31991" xr:uid="{9684B4C7-A3F2-428E-85A8-1F06CD162249}"/>
    <cellStyle name="20% - Accent6 4 4 5" xfId="25991" xr:uid="{3A5D1826-C9A3-419F-A362-9A407406F14C}"/>
    <cellStyle name="20% - Accent6 4 4_EBT" xfId="37968" xr:uid="{4A0235D5-6564-416C-AA16-9D0F7D7E3E04}"/>
    <cellStyle name="20% - Accent6 4 5" xfId="1150" xr:uid="{00000000-0005-0000-0000-0000ED050000}"/>
    <cellStyle name="20% - Accent6 4 5 2" xfId="20004" xr:uid="{00000000-0005-0000-0000-0000EE050000}"/>
    <cellStyle name="20% - Accent6 4 5 2 2" xfId="31993" xr:uid="{E20F9F87-9094-4FC6-A7C6-CAEFBAED8BAD}"/>
    <cellStyle name="20% - Accent6 4 5 3" xfId="25993" xr:uid="{431F2AA5-3513-4DFC-8B95-F205F6A9FA4C}"/>
    <cellStyle name="20% - Accent6 4 5_EBT" xfId="37970" xr:uid="{CB9519BE-D27A-4D0D-9A9D-3E086244B01C}"/>
    <cellStyle name="20% - Accent6 4 6" xfId="1151" xr:uid="{00000000-0005-0000-0000-0000EF050000}"/>
    <cellStyle name="20% - Accent6 4 6 2" xfId="1152" xr:uid="{00000000-0005-0000-0000-0000F0050000}"/>
    <cellStyle name="20% - Accent6 4 7" xfId="1153" xr:uid="{00000000-0005-0000-0000-0000F1050000}"/>
    <cellStyle name="20% - Accent6 4 7 2" xfId="1154" xr:uid="{00000000-0005-0000-0000-0000F2050000}"/>
    <cellStyle name="20% - Accent6 4 8" xfId="1155" xr:uid="{00000000-0005-0000-0000-0000F3050000}"/>
    <cellStyle name="20% - Accent6 4 9" xfId="1156" xr:uid="{00000000-0005-0000-0000-0000F4050000}"/>
    <cellStyle name="20% - Accent6 5" xfId="1157" xr:uid="{00000000-0005-0000-0000-0000F5050000}"/>
    <cellStyle name="20% - Accent6 5 2" xfId="1158" xr:uid="{00000000-0005-0000-0000-0000F6050000}"/>
    <cellStyle name="20% - Accent6 5 2 2" xfId="1159" xr:uid="{00000000-0005-0000-0000-0000F7050000}"/>
    <cellStyle name="20% - Accent6 5 2 2 2" xfId="20006" xr:uid="{00000000-0005-0000-0000-0000F8050000}"/>
    <cellStyle name="20% - Accent6 5 2 2 2 2" xfId="31995" xr:uid="{E3831222-D4B2-47F5-B763-E03971499D44}"/>
    <cellStyle name="20% - Accent6 5 2 2 3" xfId="25995" xr:uid="{14576EA0-3F14-451E-8E49-E5F301D56091}"/>
    <cellStyle name="20% - Accent6 5 2 2_EBT" xfId="37972" xr:uid="{47331D0C-6C20-4D45-A249-7E0329909104}"/>
    <cellStyle name="20% - Accent6 5 2 3" xfId="1160" xr:uid="{00000000-0005-0000-0000-0000F9050000}"/>
    <cellStyle name="20% - Accent6 5 2 3 2" xfId="20007" xr:uid="{00000000-0005-0000-0000-0000FA050000}"/>
    <cellStyle name="20% - Accent6 5 2 3 2 2" xfId="31996" xr:uid="{F11430A8-4BBA-4596-BBD1-CBFA756C2A00}"/>
    <cellStyle name="20% - Accent6 5 2 3 3" xfId="25996" xr:uid="{61D3625D-8882-4DF4-BCF2-EFA9231EF7EA}"/>
    <cellStyle name="20% - Accent6 5 2 3_EBT" xfId="37973" xr:uid="{5F64FB14-3A02-4516-87AE-6428490EB031}"/>
    <cellStyle name="20% - Accent6 5 2 4" xfId="1161" xr:uid="{00000000-0005-0000-0000-0000FB050000}"/>
    <cellStyle name="20% - Accent6 5 2 5" xfId="1162" xr:uid="{00000000-0005-0000-0000-0000FC050000}"/>
    <cellStyle name="20% - Accent6 5 3" xfId="1163" xr:uid="{00000000-0005-0000-0000-0000FD050000}"/>
    <cellStyle name="20% - Accent6 5 3 2" xfId="1164" xr:uid="{00000000-0005-0000-0000-0000FE050000}"/>
    <cellStyle name="20% - Accent6 5 3 2 2" xfId="1165" xr:uid="{00000000-0005-0000-0000-0000FF050000}"/>
    <cellStyle name="20% - Accent6 5 3 2 2 2" xfId="20010" xr:uid="{00000000-0005-0000-0000-000000060000}"/>
    <cellStyle name="20% - Accent6 5 3 2 2 2 2" xfId="31999" xr:uid="{EDAFEB3A-66AB-43A6-8295-06583A3FBF9A}"/>
    <cellStyle name="20% - Accent6 5 3 2 2 3" xfId="25999" xr:uid="{D218B093-E464-48F6-9140-F40591FBD66A}"/>
    <cellStyle name="20% - Accent6 5 3 2 2_EBT" xfId="37976" xr:uid="{EACF55B7-123F-4494-BB74-C7E77A87D25E}"/>
    <cellStyle name="20% - Accent6 5 3 2 3" xfId="20009" xr:uid="{00000000-0005-0000-0000-000001060000}"/>
    <cellStyle name="20% - Accent6 5 3 2 3 2" xfId="31998" xr:uid="{A124B84F-8119-4899-981E-9B651D993AD7}"/>
    <cellStyle name="20% - Accent6 5 3 2 4" xfId="25998" xr:uid="{D09C6C14-9E4A-4CD5-B65C-BFA1EC1D903D}"/>
    <cellStyle name="20% - Accent6 5 3 2_EBT" xfId="37975" xr:uid="{996FDDC7-5411-4326-BA78-54052C6FCEE0}"/>
    <cellStyle name="20% - Accent6 5 3 3" xfId="1166" xr:uid="{00000000-0005-0000-0000-000002060000}"/>
    <cellStyle name="20% - Accent6 5 3 3 2" xfId="20011" xr:uid="{00000000-0005-0000-0000-000003060000}"/>
    <cellStyle name="20% - Accent6 5 3 3 2 2" xfId="32000" xr:uid="{A726CA1B-F5CA-4D4F-8B62-91DA7580ACC2}"/>
    <cellStyle name="20% - Accent6 5 3 3 3" xfId="26000" xr:uid="{F2F8F9B3-75C9-4CFC-86E3-D9C0996D60B6}"/>
    <cellStyle name="20% - Accent6 5 3 3_EBT" xfId="37977" xr:uid="{A002FAD9-738F-42A1-B42A-F3929049A33D}"/>
    <cellStyle name="20% - Accent6 5 3 4" xfId="1167" xr:uid="{00000000-0005-0000-0000-000004060000}"/>
    <cellStyle name="20% - Accent6 5 3 5" xfId="20008" xr:uid="{00000000-0005-0000-0000-000005060000}"/>
    <cellStyle name="20% - Accent6 5 3 5 2" xfId="31997" xr:uid="{347F49E3-352B-4BBB-989A-62EFC8356DC4}"/>
    <cellStyle name="20% - Accent6 5 3 6" xfId="25997" xr:uid="{C8206004-8CE3-40E2-A2A8-53D8B5B92A56}"/>
    <cellStyle name="20% - Accent6 5 3_EBT" xfId="37974" xr:uid="{5675354C-402F-4062-98EC-CFB5EA8BB1B2}"/>
    <cellStyle name="20% - Accent6 5 4" xfId="1168" xr:uid="{00000000-0005-0000-0000-000006060000}"/>
    <cellStyle name="20% - Accent6 5 4 2" xfId="1169" xr:uid="{00000000-0005-0000-0000-000007060000}"/>
    <cellStyle name="20% - Accent6 5 4 2 2" xfId="20013" xr:uid="{00000000-0005-0000-0000-000008060000}"/>
    <cellStyle name="20% - Accent6 5 4 2 2 2" xfId="32002" xr:uid="{AF4FB7A7-6F31-40C6-9C1A-490F7F5DC2E9}"/>
    <cellStyle name="20% - Accent6 5 4 2 3" xfId="26002" xr:uid="{8C5693C4-18D6-44BB-9113-2BFBDC3995FF}"/>
    <cellStyle name="20% - Accent6 5 4 2_EBT" xfId="37979" xr:uid="{C5769614-D7F0-43DA-A3EA-A1482517C2CE}"/>
    <cellStyle name="20% - Accent6 5 4 3" xfId="20012" xr:uid="{00000000-0005-0000-0000-000009060000}"/>
    <cellStyle name="20% - Accent6 5 4 3 2" xfId="32001" xr:uid="{3E15A9D6-EE71-4C5A-B741-C18B908D127A}"/>
    <cellStyle name="20% - Accent6 5 4 4" xfId="26001" xr:uid="{BEAD0E7A-6E55-4750-9328-0671F8C483C5}"/>
    <cellStyle name="20% - Accent6 5 4_EBT" xfId="37978" xr:uid="{C66B61C3-B6CB-4FA7-9F95-1A3C91AADCE1}"/>
    <cellStyle name="20% - Accent6 5 5" xfId="1170" xr:uid="{00000000-0005-0000-0000-00000A060000}"/>
    <cellStyle name="20% - Accent6 5 5 2" xfId="20014" xr:uid="{00000000-0005-0000-0000-00000B060000}"/>
    <cellStyle name="20% - Accent6 5 5 2 2" xfId="32003" xr:uid="{D8D3EB14-5E08-4324-A14D-DBDEEE16C978}"/>
    <cellStyle name="20% - Accent6 5 5 3" xfId="26003" xr:uid="{9901BC07-9A7F-40D8-ADA9-801C166A71B8}"/>
    <cellStyle name="20% - Accent6 5 5_EBT" xfId="37980" xr:uid="{8D0BCE45-A657-4D11-A441-A357052CD5C8}"/>
    <cellStyle name="20% - Accent6 5 6" xfId="1171" xr:uid="{00000000-0005-0000-0000-00000C060000}"/>
    <cellStyle name="20% - Accent6 5 7" xfId="20005" xr:uid="{00000000-0005-0000-0000-00000D060000}"/>
    <cellStyle name="20% - Accent6 5 7 2" xfId="31994" xr:uid="{D84236A3-AF34-43C2-8708-D3AAE795D42E}"/>
    <cellStyle name="20% - Accent6 5 8" xfId="25994" xr:uid="{DBDE893F-D178-40DE-B2F9-BB83761CEBDB}"/>
    <cellStyle name="20% - Accent6 5_EBT" xfId="37971" xr:uid="{80FE87DC-FEF8-4985-88A4-152C69380E68}"/>
    <cellStyle name="20% - Accent6 6" xfId="1172" xr:uid="{00000000-0005-0000-0000-00000E060000}"/>
    <cellStyle name="20% - Accent6 6 2" xfId="1173" xr:uid="{00000000-0005-0000-0000-00000F060000}"/>
    <cellStyle name="20% - Accent6 6 2 2" xfId="1174" xr:uid="{00000000-0005-0000-0000-000010060000}"/>
    <cellStyle name="20% - Accent6 6 2 2 2" xfId="1175" xr:uid="{00000000-0005-0000-0000-000011060000}"/>
    <cellStyle name="20% - Accent6 6 2 2 2 2" xfId="20018" xr:uid="{00000000-0005-0000-0000-000012060000}"/>
    <cellStyle name="20% - Accent6 6 2 2 2 2 2" xfId="32007" xr:uid="{E8873E29-BB9A-4C21-87C7-EB7AF68E7143}"/>
    <cellStyle name="20% - Accent6 6 2 2 2 3" xfId="26007" xr:uid="{67B66FEF-A521-40A7-B585-8A892084A119}"/>
    <cellStyle name="20% - Accent6 6 2 2 2_EBT" xfId="37984" xr:uid="{8B3D3466-E844-4372-BDDB-807253088EDD}"/>
    <cellStyle name="20% - Accent6 6 2 2 3" xfId="20017" xr:uid="{00000000-0005-0000-0000-000013060000}"/>
    <cellStyle name="20% - Accent6 6 2 2 3 2" xfId="32006" xr:uid="{E41B55E8-1DE0-41E9-BBB3-248BBD4AAAF3}"/>
    <cellStyle name="20% - Accent6 6 2 2 4" xfId="26006" xr:uid="{CA7BE864-7F4D-45CC-AA07-01FD5D358AF8}"/>
    <cellStyle name="20% - Accent6 6 2 2_EBT" xfId="37983" xr:uid="{9C7D3477-6F10-42B7-B27D-8EAB181B47C3}"/>
    <cellStyle name="20% - Accent6 6 2 3" xfId="1176" xr:uid="{00000000-0005-0000-0000-000014060000}"/>
    <cellStyle name="20% - Accent6 6 2 3 2" xfId="20019" xr:uid="{00000000-0005-0000-0000-000015060000}"/>
    <cellStyle name="20% - Accent6 6 2 3 2 2" xfId="32008" xr:uid="{6605628C-7D9C-45CA-8422-C125355CB03F}"/>
    <cellStyle name="20% - Accent6 6 2 3 3" xfId="26008" xr:uid="{760BC758-0C5E-4362-9A0C-C437562B5B88}"/>
    <cellStyle name="20% - Accent6 6 2 3_EBT" xfId="37985" xr:uid="{3D88C059-3CD1-49DF-8E1D-2875CFF0C7F4}"/>
    <cellStyle name="20% - Accent6 6 2 4" xfId="1177" xr:uid="{00000000-0005-0000-0000-000016060000}"/>
    <cellStyle name="20% - Accent6 6 2 5" xfId="20016" xr:uid="{00000000-0005-0000-0000-000017060000}"/>
    <cellStyle name="20% - Accent6 6 2 5 2" xfId="32005" xr:uid="{7663A577-B9A0-4828-954C-B931BAADC8B3}"/>
    <cellStyle name="20% - Accent6 6 2 6" xfId="26005" xr:uid="{4F943685-1795-43A0-A729-DE82A5ACD72F}"/>
    <cellStyle name="20% - Accent6 6 2_EBT" xfId="37982" xr:uid="{515AF2B4-10D1-49CE-AC42-6E375C2E8F28}"/>
    <cellStyle name="20% - Accent6 6 3" xfId="1178" xr:uid="{00000000-0005-0000-0000-000018060000}"/>
    <cellStyle name="20% - Accent6 6 3 2" xfId="1179" xr:uid="{00000000-0005-0000-0000-000019060000}"/>
    <cellStyle name="20% - Accent6 6 3 2 2" xfId="20021" xr:uid="{00000000-0005-0000-0000-00001A060000}"/>
    <cellStyle name="20% - Accent6 6 3 2 2 2" xfId="32010" xr:uid="{42040706-266D-4983-9A11-2850D5B87B5A}"/>
    <cellStyle name="20% - Accent6 6 3 2 3" xfId="26010" xr:uid="{FED3DD0F-D440-4E31-BDC3-C5C633F8716C}"/>
    <cellStyle name="20% - Accent6 6 3 2_EBT" xfId="37987" xr:uid="{8C8E2C4F-949E-4CE0-8441-3A8767CE1844}"/>
    <cellStyle name="20% - Accent6 6 3 3" xfId="1180" xr:uid="{00000000-0005-0000-0000-00001B060000}"/>
    <cellStyle name="20% - Accent6 6 3 4" xfId="20020" xr:uid="{00000000-0005-0000-0000-00001C060000}"/>
    <cellStyle name="20% - Accent6 6 3 4 2" xfId="32009" xr:uid="{591EF999-E7FA-4068-9961-F6D1BFC495E4}"/>
    <cellStyle name="20% - Accent6 6 3 5" xfId="26009" xr:uid="{8D31FFD8-B19D-4871-998C-05DFCA947463}"/>
    <cellStyle name="20% - Accent6 6 3_EBT" xfId="37986" xr:uid="{ECEDBDBF-1339-4621-9D0B-8058AC31FC57}"/>
    <cellStyle name="20% - Accent6 6 4" xfId="1181" xr:uid="{00000000-0005-0000-0000-00001D060000}"/>
    <cellStyle name="20% - Accent6 6 4 2" xfId="20022" xr:uid="{00000000-0005-0000-0000-00001E060000}"/>
    <cellStyle name="20% - Accent6 6 4 2 2" xfId="32011" xr:uid="{F5FEF5C4-C4DE-4FFA-AE2E-CB43FDC4CA8D}"/>
    <cellStyle name="20% - Accent6 6 4 3" xfId="26011" xr:uid="{5E7156EE-2011-4592-B336-D66FA62E1505}"/>
    <cellStyle name="20% - Accent6 6 4_EBT" xfId="37988" xr:uid="{19848A3B-50CA-4483-B731-D42659322B8C}"/>
    <cellStyle name="20% - Accent6 6 5" xfId="1182" xr:uid="{00000000-0005-0000-0000-00001F060000}"/>
    <cellStyle name="20% - Accent6 6 6" xfId="20015" xr:uid="{00000000-0005-0000-0000-000020060000}"/>
    <cellStyle name="20% - Accent6 6 6 2" xfId="32004" xr:uid="{96941F6B-85B0-48BF-AA12-27CBF706CB09}"/>
    <cellStyle name="20% - Accent6 6 7" xfId="26004" xr:uid="{73EB8EFA-71BB-4425-860A-370FDABC2BF4}"/>
    <cellStyle name="20% - Accent6 6_EBT" xfId="37981" xr:uid="{A69311E8-51DC-4E01-96D6-898996F4211E}"/>
    <cellStyle name="20% - Accent6 7" xfId="1183" xr:uid="{00000000-0005-0000-0000-000021060000}"/>
    <cellStyle name="20% - Accent6 7 2" xfId="1184" xr:uid="{00000000-0005-0000-0000-000022060000}"/>
    <cellStyle name="20% - Accent6 7 2 2" xfId="1185" xr:uid="{00000000-0005-0000-0000-000023060000}"/>
    <cellStyle name="20% - Accent6 7 2 2 2" xfId="1186" xr:uid="{00000000-0005-0000-0000-000024060000}"/>
    <cellStyle name="20% - Accent6 7 2 2 2 2" xfId="20026" xr:uid="{00000000-0005-0000-0000-000025060000}"/>
    <cellStyle name="20% - Accent6 7 2 2 2 2 2" xfId="32015" xr:uid="{1C82785C-7FA0-40CC-B21D-6590C6DA9AE0}"/>
    <cellStyle name="20% - Accent6 7 2 2 2 3" xfId="26015" xr:uid="{3ABE4CCE-1FEF-4305-BFE6-BB10CCACE432}"/>
    <cellStyle name="20% - Accent6 7 2 2 2_EBT" xfId="37992" xr:uid="{0CA32F07-6169-4210-960C-2FAB3A9B6A43}"/>
    <cellStyle name="20% - Accent6 7 2 2 3" xfId="20025" xr:uid="{00000000-0005-0000-0000-000026060000}"/>
    <cellStyle name="20% - Accent6 7 2 2 3 2" xfId="32014" xr:uid="{15D72674-443D-4F80-9142-2F05BE57C29D}"/>
    <cellStyle name="20% - Accent6 7 2 2 4" xfId="26014" xr:uid="{D42D7500-F1A9-4A68-9504-F3C8798A20AF}"/>
    <cellStyle name="20% - Accent6 7 2 2_EBT" xfId="37991" xr:uid="{996F5754-9D1C-4708-889A-45E8E6B3BADB}"/>
    <cellStyle name="20% - Accent6 7 2 3" xfId="1187" xr:uid="{00000000-0005-0000-0000-000027060000}"/>
    <cellStyle name="20% - Accent6 7 2 3 2" xfId="20027" xr:uid="{00000000-0005-0000-0000-000028060000}"/>
    <cellStyle name="20% - Accent6 7 2 3 2 2" xfId="32016" xr:uid="{A55C12E9-78ED-44FE-A49F-E881408213E0}"/>
    <cellStyle name="20% - Accent6 7 2 3 3" xfId="26016" xr:uid="{7B43B2A0-9810-4366-BB9D-AA4200AEAD95}"/>
    <cellStyle name="20% - Accent6 7 2 3_EBT" xfId="37993" xr:uid="{E1E6607C-A908-407F-BBA6-CB3F3AEBADC0}"/>
    <cellStyle name="20% - Accent6 7 2 4" xfId="20024" xr:uid="{00000000-0005-0000-0000-000029060000}"/>
    <cellStyle name="20% - Accent6 7 2 4 2" xfId="32013" xr:uid="{D4E89902-83C8-4BAA-8DEB-F8AF3DD76336}"/>
    <cellStyle name="20% - Accent6 7 2 5" xfId="26013" xr:uid="{93109B81-30BF-4AC4-84AE-7A1E98F30852}"/>
    <cellStyle name="20% - Accent6 7 2_EBT" xfId="37990" xr:uid="{715825E9-1540-48E2-A40F-A040EC795F5C}"/>
    <cellStyle name="20% - Accent6 7 3" xfId="1188" xr:uid="{00000000-0005-0000-0000-00002A060000}"/>
    <cellStyle name="20% - Accent6 7 3 2" xfId="1189" xr:uid="{00000000-0005-0000-0000-00002B060000}"/>
    <cellStyle name="20% - Accent6 7 3 2 2" xfId="20029" xr:uid="{00000000-0005-0000-0000-00002C060000}"/>
    <cellStyle name="20% - Accent6 7 3 2 2 2" xfId="32018" xr:uid="{B77828C4-311F-45E4-A385-83BE734559F0}"/>
    <cellStyle name="20% - Accent6 7 3 2 3" xfId="26018" xr:uid="{268DFCB2-5A84-4135-8AF5-44277C546FB8}"/>
    <cellStyle name="20% - Accent6 7 3 2_EBT" xfId="37995" xr:uid="{D92FAB23-70A7-4D65-84CE-1D07002EAC91}"/>
    <cellStyle name="20% - Accent6 7 3 3" xfId="20028" xr:uid="{00000000-0005-0000-0000-00002D060000}"/>
    <cellStyle name="20% - Accent6 7 3 3 2" xfId="32017" xr:uid="{7EFC6BAD-6036-40F0-9381-A16591B2926D}"/>
    <cellStyle name="20% - Accent6 7 3 4" xfId="26017" xr:uid="{5A85349F-EFAA-4969-8688-641BD3F0FE34}"/>
    <cellStyle name="20% - Accent6 7 3_EBT" xfId="37994" xr:uid="{B302C0F5-E760-4311-80A8-934945045C12}"/>
    <cellStyle name="20% - Accent6 7 4" xfId="1190" xr:uid="{00000000-0005-0000-0000-00002E060000}"/>
    <cellStyle name="20% - Accent6 7 4 2" xfId="20030" xr:uid="{00000000-0005-0000-0000-00002F060000}"/>
    <cellStyle name="20% - Accent6 7 4 2 2" xfId="32019" xr:uid="{998FBB00-1B7D-4254-9B6E-648BDAFABE04}"/>
    <cellStyle name="20% - Accent6 7 4 3" xfId="26019" xr:uid="{870AF8ED-AA11-471C-B0E6-2EAD22623461}"/>
    <cellStyle name="20% - Accent6 7 4_EBT" xfId="37996" xr:uid="{997DCAE4-682F-4D92-BF85-1F23CAEEA253}"/>
    <cellStyle name="20% - Accent6 7 5" xfId="1191" xr:uid="{00000000-0005-0000-0000-000030060000}"/>
    <cellStyle name="20% - Accent6 7 6" xfId="20023" xr:uid="{00000000-0005-0000-0000-000031060000}"/>
    <cellStyle name="20% - Accent6 7 6 2" xfId="32012" xr:uid="{E7F5B014-29F1-4BC2-ADD8-4DDDFA53CDB9}"/>
    <cellStyle name="20% - Accent6 7 7" xfId="26012" xr:uid="{167751B9-E207-436A-BDA3-5A7A447DFDF5}"/>
    <cellStyle name="20% - Accent6 7_EBT" xfId="37989" xr:uid="{373E5C53-0AAA-4B64-9015-EBE195C7F395}"/>
    <cellStyle name="20% - Accent6 8" xfId="1192" xr:uid="{00000000-0005-0000-0000-000032060000}"/>
    <cellStyle name="20% - Accent6 8 2" xfId="1193" xr:uid="{00000000-0005-0000-0000-000033060000}"/>
    <cellStyle name="20% - Accent6 8 3" xfId="1194" xr:uid="{00000000-0005-0000-0000-000034060000}"/>
    <cellStyle name="20% - Accent6 8 3 2" xfId="20031" xr:uid="{00000000-0005-0000-0000-000035060000}"/>
    <cellStyle name="20% - Accent6 8 3 2 2" xfId="32020" xr:uid="{F2329D64-D591-4384-AEBC-3CB1948E2307}"/>
    <cellStyle name="20% - Accent6 8 3 3" xfId="26020" xr:uid="{3D1605B7-963E-432F-AECE-C97FC72B8B6A}"/>
    <cellStyle name="20% - Accent6 8 3_EBT" xfId="37998" xr:uid="{58E9BE64-9C6C-4832-A7EF-FFE2265557DA}"/>
    <cellStyle name="20% - Accent6 8 4" xfId="1195" xr:uid="{00000000-0005-0000-0000-000036060000}"/>
    <cellStyle name="20% - Accent6 8_EBT" xfId="37997" xr:uid="{5AD4E6E9-4822-4373-A91C-A0C72B9DF098}"/>
    <cellStyle name="20% - Accent6 9" xfId="1196" xr:uid="{00000000-0005-0000-0000-000037060000}"/>
    <cellStyle name="20% - Accent6 9 2" xfId="1197" xr:uid="{00000000-0005-0000-0000-000038060000}"/>
    <cellStyle name="20% - Accent6 9 2 2" xfId="20032" xr:uid="{00000000-0005-0000-0000-000039060000}"/>
    <cellStyle name="20% - Accent6 9 2 2 2" xfId="32021" xr:uid="{773C462F-13E5-48B1-8DEF-91F16B982B4F}"/>
    <cellStyle name="20% - Accent6 9 2 3" xfId="26021" xr:uid="{9AAA04DC-7DFA-4539-ABC9-D4CB3201CBE2}"/>
    <cellStyle name="20% - Accent6 9 2_EBT" xfId="38000" xr:uid="{CB1F7214-9EC7-4ACF-BCE8-BC3078551C1B}"/>
    <cellStyle name="20% - Accent6 9 3" xfId="1198" xr:uid="{00000000-0005-0000-0000-00003A060000}"/>
    <cellStyle name="20% - Accent6 9_EBT" xfId="37999" xr:uid="{8B198140-F88E-4DEC-932F-A84AA02701DA}"/>
    <cellStyle name="3_RowTitle" xfId="25575" xr:uid="{00000000-0005-0000-0000-00003B060000}"/>
    <cellStyle name="4_Currency" xfId="25576" xr:uid="{00000000-0005-0000-0000-00003C060000}"/>
    <cellStyle name="4_Integer Number" xfId="25577" xr:uid="{00000000-0005-0000-0000-00003D060000}"/>
    <cellStyle name="4_Percent" xfId="25578" xr:uid="{00000000-0005-0000-0000-00003E060000}"/>
    <cellStyle name="40% - Accent1 10" xfId="1199" xr:uid="{00000000-0005-0000-0000-00003F060000}"/>
    <cellStyle name="40% - Accent1 10 2" xfId="1200" xr:uid="{00000000-0005-0000-0000-000040060000}"/>
    <cellStyle name="40% - Accent1 10 2 2" xfId="20033" xr:uid="{00000000-0005-0000-0000-000041060000}"/>
    <cellStyle name="40% - Accent1 10 2 2 2" xfId="32022" xr:uid="{1353E7D8-BF52-4B85-9BAC-5D3BEB1174FE}"/>
    <cellStyle name="40% - Accent1 10 2 3" xfId="26022" xr:uid="{B45ECF4B-B435-4146-BCC0-F3F1DCBC292C}"/>
    <cellStyle name="40% - Accent1 10 2_EBT" xfId="38002" xr:uid="{864487E1-ED7E-4ECB-8807-6BB9DF75E58A}"/>
    <cellStyle name="40% - Accent1 10 3" xfId="1201" xr:uid="{00000000-0005-0000-0000-000042060000}"/>
    <cellStyle name="40% - Accent1 10_EBT" xfId="38001" xr:uid="{0702C69F-6D91-44DB-9880-9F8D8BAFF615}"/>
    <cellStyle name="40% - Accent1 11" xfId="1202" xr:uid="{00000000-0005-0000-0000-000043060000}"/>
    <cellStyle name="40% - Accent1 12" xfId="1203" xr:uid="{00000000-0005-0000-0000-000044060000}"/>
    <cellStyle name="40% - Accent1 2" xfId="1204" xr:uid="{00000000-0005-0000-0000-000045060000}"/>
    <cellStyle name="40% - Accent1 2 2" xfId="1205" xr:uid="{00000000-0005-0000-0000-000046060000}"/>
    <cellStyle name="40% - Accent1 2 2 2" xfId="1206" xr:uid="{00000000-0005-0000-0000-000047060000}"/>
    <cellStyle name="40% - Accent1 2 2 2 2" xfId="1207" xr:uid="{00000000-0005-0000-0000-000048060000}"/>
    <cellStyle name="40% - Accent1 2 2 2 3" xfId="1208" xr:uid="{00000000-0005-0000-0000-000049060000}"/>
    <cellStyle name="40% - Accent1 2 2 2 4" xfId="1209" xr:uid="{00000000-0005-0000-0000-00004A060000}"/>
    <cellStyle name="40% - Accent1 2 2 2_EBT" xfId="38004" xr:uid="{D8CE9D86-F9CF-4350-979E-23F6AE874F6C}"/>
    <cellStyle name="40% - Accent1 2 2 3" xfId="1210" xr:uid="{00000000-0005-0000-0000-00004B060000}"/>
    <cellStyle name="40% - Accent1 2 2 3 2" xfId="1211" xr:uid="{00000000-0005-0000-0000-00004C060000}"/>
    <cellStyle name="40% - Accent1 2 2 3 2 2" xfId="1212" xr:uid="{00000000-0005-0000-0000-00004D060000}"/>
    <cellStyle name="40% - Accent1 2 2 3 2 2 2" xfId="20037" xr:uid="{00000000-0005-0000-0000-00004E060000}"/>
    <cellStyle name="40% - Accent1 2 2 3 2 2 2 2" xfId="32026" xr:uid="{82337FCE-C9AE-40D3-8132-207B25D79A75}"/>
    <cellStyle name="40% - Accent1 2 2 3 2 2 3" xfId="26026" xr:uid="{FC857E58-1A3F-429E-811B-F4EE00433040}"/>
    <cellStyle name="40% - Accent1 2 2 3 2 2_EBT" xfId="38007" xr:uid="{4C942F0C-E5D3-4A5E-8060-32FBC24AEA1F}"/>
    <cellStyle name="40% - Accent1 2 2 3 2 3" xfId="20036" xr:uid="{00000000-0005-0000-0000-00004F060000}"/>
    <cellStyle name="40% - Accent1 2 2 3 2 3 2" xfId="32025" xr:uid="{BCDFD37A-3E3B-4257-9CAF-A1F9092F7165}"/>
    <cellStyle name="40% - Accent1 2 2 3 2 4" xfId="26025" xr:uid="{24EA2EC1-1238-42F1-B0F8-5E56B3F88DD4}"/>
    <cellStyle name="40% - Accent1 2 2 3 2_EBT" xfId="38006" xr:uid="{0C8D6BEC-6DDC-42B4-B08D-A8A4418EFABB}"/>
    <cellStyle name="40% - Accent1 2 2 3 3" xfId="1213" xr:uid="{00000000-0005-0000-0000-000050060000}"/>
    <cellStyle name="40% - Accent1 2 2 3 3 2" xfId="20038" xr:uid="{00000000-0005-0000-0000-000051060000}"/>
    <cellStyle name="40% - Accent1 2 2 3 3 2 2" xfId="32027" xr:uid="{098FB480-71BA-46B4-A7D7-0A278DE41FF7}"/>
    <cellStyle name="40% - Accent1 2 2 3 3 3" xfId="26027" xr:uid="{91E62D64-633C-4E47-B6DB-B645A455D610}"/>
    <cellStyle name="40% - Accent1 2 2 3 3_EBT" xfId="38008" xr:uid="{4DD9A4CF-70B6-4A10-80CB-F864BF842D1B}"/>
    <cellStyle name="40% - Accent1 2 2 3 4" xfId="1214" xr:uid="{00000000-0005-0000-0000-000052060000}"/>
    <cellStyle name="40% - Accent1 2 2 3 5" xfId="20035" xr:uid="{00000000-0005-0000-0000-000053060000}"/>
    <cellStyle name="40% - Accent1 2 2 3 5 2" xfId="32024" xr:uid="{ACC06443-D994-4A0E-871F-32C493D29ED9}"/>
    <cellStyle name="40% - Accent1 2 2 3 6" xfId="26024" xr:uid="{A1CA1C0F-F996-45B1-86EB-641CBCC0FB2D}"/>
    <cellStyle name="40% - Accent1 2 2 3_EBT" xfId="38005" xr:uid="{866D7843-D184-4257-9B8C-B6532FDA9437}"/>
    <cellStyle name="40% - Accent1 2 2 4" xfId="1215" xr:uid="{00000000-0005-0000-0000-000054060000}"/>
    <cellStyle name="40% - Accent1 2 2 4 2" xfId="1216" xr:uid="{00000000-0005-0000-0000-000055060000}"/>
    <cellStyle name="40% - Accent1 2 2 4 2 2" xfId="20040" xr:uid="{00000000-0005-0000-0000-000056060000}"/>
    <cellStyle name="40% - Accent1 2 2 4 2 2 2" xfId="32029" xr:uid="{DAE4C766-4E36-4E63-AE64-D9537A36D76B}"/>
    <cellStyle name="40% - Accent1 2 2 4 2 3" xfId="26029" xr:uid="{86E5419D-217F-419E-949F-736FC3C7C04E}"/>
    <cellStyle name="40% - Accent1 2 2 4 2_EBT" xfId="38010" xr:uid="{FE6F137F-17BC-426E-9BD8-BCA7B39A28EF}"/>
    <cellStyle name="40% - Accent1 2 2 4 3" xfId="1217" xr:uid="{00000000-0005-0000-0000-000057060000}"/>
    <cellStyle name="40% - Accent1 2 2 4 4" xfId="20039" xr:uid="{00000000-0005-0000-0000-000058060000}"/>
    <cellStyle name="40% - Accent1 2 2 4 4 2" xfId="32028" xr:uid="{D4612DB8-2D47-4DFE-9173-D6D4B79F7726}"/>
    <cellStyle name="40% - Accent1 2 2 4 5" xfId="26028" xr:uid="{425B918D-749F-46AA-BDD0-34FF7A87D44C}"/>
    <cellStyle name="40% - Accent1 2 2 4_EBT" xfId="38009" xr:uid="{8EED485F-9940-48F4-884E-47899637FF9C}"/>
    <cellStyle name="40% - Accent1 2 2 5" xfId="1218" xr:uid="{00000000-0005-0000-0000-000059060000}"/>
    <cellStyle name="40% - Accent1 2 2 5 2" xfId="1219" xr:uid="{00000000-0005-0000-0000-00005A060000}"/>
    <cellStyle name="40% - Accent1 2 2 5 3" xfId="20041" xr:uid="{00000000-0005-0000-0000-00005B060000}"/>
    <cellStyle name="40% - Accent1 2 2 5 3 2" xfId="32030" xr:uid="{6DACB221-361C-430D-AB3E-F100E36663EB}"/>
    <cellStyle name="40% - Accent1 2 2 5 4" xfId="26030" xr:uid="{4C4D0F07-7C8A-407C-A7AA-8C971C8A8980}"/>
    <cellStyle name="40% - Accent1 2 2 5_EBT" xfId="38011" xr:uid="{EEDA44E5-8FA3-406B-9098-1A6B15FC45E7}"/>
    <cellStyle name="40% - Accent1 2 2 6" xfId="1220" xr:uid="{00000000-0005-0000-0000-00005C060000}"/>
    <cellStyle name="40% - Accent1 2 2 6 2" xfId="1221" xr:uid="{00000000-0005-0000-0000-00005D060000}"/>
    <cellStyle name="40% - Accent1 2 2 7" xfId="1222" xr:uid="{00000000-0005-0000-0000-00005E060000}"/>
    <cellStyle name="40% - Accent1 2 2 8" xfId="20034" xr:uid="{00000000-0005-0000-0000-00005F060000}"/>
    <cellStyle name="40% - Accent1 2 2 8 2" xfId="32023" xr:uid="{7D221AB5-CB23-45AE-AF18-F41DFF603410}"/>
    <cellStyle name="40% - Accent1 2 2 9" xfId="26023" xr:uid="{FE96765B-C350-4DBA-88C5-29F67A5641E8}"/>
    <cellStyle name="40% - Accent1 2 2_EBT" xfId="38003" xr:uid="{8721E72F-8FF7-4510-9FD9-EB41150E8C53}"/>
    <cellStyle name="40% - Accent1 2 3" xfId="1223" xr:uid="{00000000-0005-0000-0000-000060060000}"/>
    <cellStyle name="40% - Accent1 2 3 2" xfId="1224" xr:uid="{00000000-0005-0000-0000-000061060000}"/>
    <cellStyle name="40% - Accent1 2 3 2 2" xfId="1225" xr:uid="{00000000-0005-0000-0000-000062060000}"/>
    <cellStyle name="40% - Accent1 2 3 2 3" xfId="1226" xr:uid="{00000000-0005-0000-0000-000063060000}"/>
    <cellStyle name="40% - Accent1 2 3 2 4" xfId="1227" xr:uid="{00000000-0005-0000-0000-000064060000}"/>
    <cellStyle name="40% - Accent1 2 3 2 5" xfId="20042" xr:uid="{00000000-0005-0000-0000-000065060000}"/>
    <cellStyle name="40% - Accent1 2 3 2 5 2" xfId="32031" xr:uid="{10A5C9DE-AFE0-4660-AF38-C83D2535931B}"/>
    <cellStyle name="40% - Accent1 2 3 2 6" xfId="26031" xr:uid="{9DF82C6C-F41B-48B1-A03D-13BBF14C5AE7}"/>
    <cellStyle name="40% - Accent1 2 3 2_EBT" xfId="38013" xr:uid="{6FB22C13-F875-49F3-9502-EA3A2C4FA498}"/>
    <cellStyle name="40% - Accent1 2 3 3" xfId="1228" xr:uid="{00000000-0005-0000-0000-000066060000}"/>
    <cellStyle name="40% - Accent1 2 3 4" xfId="1229" xr:uid="{00000000-0005-0000-0000-000067060000}"/>
    <cellStyle name="40% - Accent1 2 3 5" xfId="1230" xr:uid="{00000000-0005-0000-0000-000068060000}"/>
    <cellStyle name="40% - Accent1 2 3_EBT" xfId="38012" xr:uid="{836CC466-26F1-4067-822A-A45E7570012E}"/>
    <cellStyle name="40% - Accent1 2 4" xfId="1231" xr:uid="{00000000-0005-0000-0000-000069060000}"/>
    <cellStyle name="40% - Accent1 2 4 2" xfId="1232" xr:uid="{00000000-0005-0000-0000-00006A060000}"/>
    <cellStyle name="40% - Accent1 2 4_EBT" xfId="38014" xr:uid="{B6DE609A-AABA-40C4-BE7E-728FF9F86FCD}"/>
    <cellStyle name="40% - Accent1 2 5" xfId="1233" xr:uid="{00000000-0005-0000-0000-00006B060000}"/>
    <cellStyle name="40% - Accent1 2 5 2" xfId="1234" xr:uid="{00000000-0005-0000-0000-00006C060000}"/>
    <cellStyle name="40% - Accent1 2 5 3" xfId="1235" xr:uid="{00000000-0005-0000-0000-00006D060000}"/>
    <cellStyle name="40% - Accent1 2 6" xfId="1236" xr:uid="{00000000-0005-0000-0000-00006E060000}"/>
    <cellStyle name="40% - Accent1 2 6 2" xfId="1237" xr:uid="{00000000-0005-0000-0000-00006F060000}"/>
    <cellStyle name="40% - Accent1 2 7" xfId="1238" xr:uid="{00000000-0005-0000-0000-000070060000}"/>
    <cellStyle name="40% - Accent1 2 7 2" xfId="1239" xr:uid="{00000000-0005-0000-0000-000071060000}"/>
    <cellStyle name="40% - Accent1 2 8" xfId="1240" xr:uid="{00000000-0005-0000-0000-000072060000}"/>
    <cellStyle name="40% - Accent1 3" xfId="1241" xr:uid="{00000000-0005-0000-0000-000073060000}"/>
    <cellStyle name="40% - Accent1 3 2" xfId="1242" xr:uid="{00000000-0005-0000-0000-000074060000}"/>
    <cellStyle name="40% - Accent1 3 2 2" xfId="1243" xr:uid="{00000000-0005-0000-0000-000075060000}"/>
    <cellStyle name="40% - Accent1 3 2 2 2" xfId="1244" xr:uid="{00000000-0005-0000-0000-000076060000}"/>
    <cellStyle name="40% - Accent1 3 2 2 2 2" xfId="1245" xr:uid="{00000000-0005-0000-0000-000077060000}"/>
    <cellStyle name="40% - Accent1 3 2 2 2 2 2" xfId="20046" xr:uid="{00000000-0005-0000-0000-000078060000}"/>
    <cellStyle name="40% - Accent1 3 2 2 2 2 2 2" xfId="32035" xr:uid="{FEC9EE22-ABAC-44AC-AC92-C84D2931D0D8}"/>
    <cellStyle name="40% - Accent1 3 2 2 2 2 3" xfId="26035" xr:uid="{4328240B-DCCB-4FDC-8E9E-D1ED12BFE944}"/>
    <cellStyle name="40% - Accent1 3 2 2 2 2_EBT" xfId="38018" xr:uid="{E010D0E0-1959-4FA2-A6B4-4E200FB620E9}"/>
    <cellStyle name="40% - Accent1 3 2 2 2 3" xfId="1246" xr:uid="{00000000-0005-0000-0000-000079060000}"/>
    <cellStyle name="40% - Accent1 3 2 2 2 4" xfId="20045" xr:uid="{00000000-0005-0000-0000-00007A060000}"/>
    <cellStyle name="40% - Accent1 3 2 2 2 4 2" xfId="32034" xr:uid="{2E18E7B1-AEFA-4D98-910C-5E78A28FA9A9}"/>
    <cellStyle name="40% - Accent1 3 2 2 2 5" xfId="26034" xr:uid="{B759BA7F-0AC3-4A44-B478-CAEA1EFDA865}"/>
    <cellStyle name="40% - Accent1 3 2 2 2_EBT" xfId="38017" xr:uid="{2796DF81-6CC0-4279-8DD1-4FF34E2C579D}"/>
    <cellStyle name="40% - Accent1 3 2 2 3" xfId="1247" xr:uid="{00000000-0005-0000-0000-00007B060000}"/>
    <cellStyle name="40% - Accent1 3 2 2 3 2" xfId="1248" xr:uid="{00000000-0005-0000-0000-00007C060000}"/>
    <cellStyle name="40% - Accent1 3 2 2 3 3" xfId="20047" xr:uid="{00000000-0005-0000-0000-00007D060000}"/>
    <cellStyle name="40% - Accent1 3 2 2 3 3 2" xfId="32036" xr:uid="{48C546C8-EDC4-4D8E-893A-3C44C188D12D}"/>
    <cellStyle name="40% - Accent1 3 2 2 3 4" xfId="26036" xr:uid="{7CA87BA1-0849-4A19-A503-CE219632BB91}"/>
    <cellStyle name="40% - Accent1 3 2 2 3_EBT" xfId="38019" xr:uid="{35FC072C-0E8C-4306-B44A-9BFE6916ED45}"/>
    <cellStyle name="40% - Accent1 3 2 2 4" xfId="1249" xr:uid="{00000000-0005-0000-0000-00007E060000}"/>
    <cellStyle name="40% - Accent1 3 2 2 5" xfId="20044" xr:uid="{00000000-0005-0000-0000-00007F060000}"/>
    <cellStyle name="40% - Accent1 3 2 2 5 2" xfId="32033" xr:uid="{0AD08287-68A8-476D-AE9E-1395277FE783}"/>
    <cellStyle name="40% - Accent1 3 2 2 6" xfId="26033" xr:uid="{571AE89E-4EA6-4B73-B16C-09ED0B7879B7}"/>
    <cellStyle name="40% - Accent1 3 2 2_EBT" xfId="38016" xr:uid="{5BB64BF4-E32D-4BDD-AD80-D2A89D318D75}"/>
    <cellStyle name="40% - Accent1 3 2 3" xfId="1250" xr:uid="{00000000-0005-0000-0000-000080060000}"/>
    <cellStyle name="40% - Accent1 3 2 3 2" xfId="1251" xr:uid="{00000000-0005-0000-0000-000081060000}"/>
    <cellStyle name="40% - Accent1 3 2 3 2 2" xfId="20049" xr:uid="{00000000-0005-0000-0000-000082060000}"/>
    <cellStyle name="40% - Accent1 3 2 3 2 2 2" xfId="32038" xr:uid="{E74D359F-CC42-49E9-AA6F-42A5239DF42C}"/>
    <cellStyle name="40% - Accent1 3 2 3 2 3" xfId="26038" xr:uid="{397343E3-E3E4-438A-BBF2-488AFD407890}"/>
    <cellStyle name="40% - Accent1 3 2 3 2_EBT" xfId="38021" xr:uid="{3E651F0F-D99C-4B22-82E7-2626F22164CC}"/>
    <cellStyle name="40% - Accent1 3 2 3 3" xfId="1252" xr:uid="{00000000-0005-0000-0000-000083060000}"/>
    <cellStyle name="40% - Accent1 3 2 3 4" xfId="20048" xr:uid="{00000000-0005-0000-0000-000084060000}"/>
    <cellStyle name="40% - Accent1 3 2 3 4 2" xfId="32037" xr:uid="{D8BF4335-F9B6-415E-9E65-387837BEDC56}"/>
    <cellStyle name="40% - Accent1 3 2 3 5" xfId="26037" xr:uid="{968A4160-079B-4664-8058-DFFBE5C60B69}"/>
    <cellStyle name="40% - Accent1 3 2 3_EBT" xfId="38020" xr:uid="{B40C053B-06A7-4636-9542-7B72C3349C3B}"/>
    <cellStyle name="40% - Accent1 3 2 4" xfId="1253" xr:uid="{00000000-0005-0000-0000-000085060000}"/>
    <cellStyle name="40% - Accent1 3 2 4 2" xfId="1254" xr:uid="{00000000-0005-0000-0000-000086060000}"/>
    <cellStyle name="40% - Accent1 3 2 4 3" xfId="20050" xr:uid="{00000000-0005-0000-0000-000087060000}"/>
    <cellStyle name="40% - Accent1 3 2 4 3 2" xfId="32039" xr:uid="{1C49BBBB-9B74-438B-A84B-95CA02530E52}"/>
    <cellStyle name="40% - Accent1 3 2 4 4" xfId="26039" xr:uid="{F25BAA92-1BE4-4133-9D47-26F836662A3E}"/>
    <cellStyle name="40% - Accent1 3 2 4_EBT" xfId="38022" xr:uid="{98293936-6A94-4166-A014-0489A0171801}"/>
    <cellStyle name="40% - Accent1 3 2 5" xfId="1255" xr:uid="{00000000-0005-0000-0000-000088060000}"/>
    <cellStyle name="40% - Accent1 3 2 5 2" xfId="1256" xr:uid="{00000000-0005-0000-0000-000089060000}"/>
    <cellStyle name="40% - Accent1 3 2 6" xfId="1257" xr:uid="{00000000-0005-0000-0000-00008A060000}"/>
    <cellStyle name="40% - Accent1 3 2 6 2" xfId="1258" xr:uid="{00000000-0005-0000-0000-00008B060000}"/>
    <cellStyle name="40% - Accent1 3 2 7" xfId="1259" xr:uid="{00000000-0005-0000-0000-00008C060000}"/>
    <cellStyle name="40% - Accent1 3 2 8" xfId="20043" xr:uid="{00000000-0005-0000-0000-00008D060000}"/>
    <cellStyle name="40% - Accent1 3 2 8 2" xfId="32032" xr:uid="{D010EDCA-8AD1-4EF4-B4F4-86853AEC9F67}"/>
    <cellStyle name="40% - Accent1 3 2 9" xfId="26032" xr:uid="{2DD93A3C-3A84-4890-B872-D0F14E939D8A}"/>
    <cellStyle name="40% - Accent1 3 2_EBT" xfId="38015" xr:uid="{9F79D9EA-1228-4705-A215-8EA16B596F0A}"/>
    <cellStyle name="40% - Accent1 3 3" xfId="1260" xr:uid="{00000000-0005-0000-0000-00008E060000}"/>
    <cellStyle name="40% - Accent1 3 3 2" xfId="1261" xr:uid="{00000000-0005-0000-0000-00008F060000}"/>
    <cellStyle name="40% - Accent1 3 3 2 2" xfId="1262" xr:uid="{00000000-0005-0000-0000-000090060000}"/>
    <cellStyle name="40% - Accent1 3 3 2 2 2" xfId="20053" xr:uid="{00000000-0005-0000-0000-000091060000}"/>
    <cellStyle name="40% - Accent1 3 3 2 2 2 2" xfId="32042" xr:uid="{A17046DF-2A80-4809-BE7A-702FAF8F8B4E}"/>
    <cellStyle name="40% - Accent1 3 3 2 2 3" xfId="26042" xr:uid="{2EAE3B8C-8B57-4A29-861C-31421C33E88C}"/>
    <cellStyle name="40% - Accent1 3 3 2 2_EBT" xfId="38025" xr:uid="{06792613-CE3E-40BA-9A9B-823A4A2C96A2}"/>
    <cellStyle name="40% - Accent1 3 3 2 3" xfId="20052" xr:uid="{00000000-0005-0000-0000-000092060000}"/>
    <cellStyle name="40% - Accent1 3 3 2 3 2" xfId="32041" xr:uid="{A9DC4D65-588E-470B-947C-2F906E59AC42}"/>
    <cellStyle name="40% - Accent1 3 3 2 4" xfId="26041" xr:uid="{CB37CED0-1BCA-47B8-B577-87B8CE2BEC6E}"/>
    <cellStyle name="40% - Accent1 3 3 2_EBT" xfId="38024" xr:uid="{E7319B1D-51B5-448F-B302-5C6563DB77B9}"/>
    <cellStyle name="40% - Accent1 3 3 3" xfId="1263" xr:uid="{00000000-0005-0000-0000-000093060000}"/>
    <cellStyle name="40% - Accent1 3 3 3 2" xfId="20054" xr:uid="{00000000-0005-0000-0000-000094060000}"/>
    <cellStyle name="40% - Accent1 3 3 3 2 2" xfId="32043" xr:uid="{9E2AE60A-CF47-440C-9997-85708A6211F4}"/>
    <cellStyle name="40% - Accent1 3 3 3 3" xfId="26043" xr:uid="{719D4A29-F54D-4356-8685-0DA08B6A9A38}"/>
    <cellStyle name="40% - Accent1 3 3 3_EBT" xfId="38026" xr:uid="{4BF77459-5E59-40BE-8B28-4A7DD540F7E8}"/>
    <cellStyle name="40% - Accent1 3 3 4" xfId="1264" xr:uid="{00000000-0005-0000-0000-000095060000}"/>
    <cellStyle name="40% - Accent1 3 3 5" xfId="20051" xr:uid="{00000000-0005-0000-0000-000096060000}"/>
    <cellStyle name="40% - Accent1 3 3 5 2" xfId="32040" xr:uid="{A2C33155-E75B-4D00-9958-5690A3D45DC9}"/>
    <cellStyle name="40% - Accent1 3 3 6" xfId="26040" xr:uid="{249B236F-10FA-40C9-91D7-0A7CD75619D8}"/>
    <cellStyle name="40% - Accent1 3 3_EBT" xfId="38023" xr:uid="{F2DC2BD4-A196-49E0-993F-721EC51D89CB}"/>
    <cellStyle name="40% - Accent1 3 4" xfId="1265" xr:uid="{00000000-0005-0000-0000-000097060000}"/>
    <cellStyle name="40% - Accent1 3 4 2" xfId="1266" xr:uid="{00000000-0005-0000-0000-000098060000}"/>
    <cellStyle name="40% - Accent1 3 4 2 2" xfId="20056" xr:uid="{00000000-0005-0000-0000-000099060000}"/>
    <cellStyle name="40% - Accent1 3 4 2 2 2" xfId="32045" xr:uid="{AB659D7C-5329-4B01-AB54-AD5189EF5257}"/>
    <cellStyle name="40% - Accent1 3 4 2 3" xfId="26045" xr:uid="{864E1E9F-0F2E-4396-8538-10D687408BC8}"/>
    <cellStyle name="40% - Accent1 3 4 2_EBT" xfId="38028" xr:uid="{190CA011-EBF2-4673-9545-08D3C11BA7BD}"/>
    <cellStyle name="40% - Accent1 3 4 3" xfId="1267" xr:uid="{00000000-0005-0000-0000-00009A060000}"/>
    <cellStyle name="40% - Accent1 3 4 4" xfId="20055" xr:uid="{00000000-0005-0000-0000-00009B060000}"/>
    <cellStyle name="40% - Accent1 3 4 4 2" xfId="32044" xr:uid="{20D6C878-2166-4EC1-9B24-9E721B4EFB36}"/>
    <cellStyle name="40% - Accent1 3 4 5" xfId="26044" xr:uid="{1A5F114D-5BBB-45C5-89DA-72C38C9B7023}"/>
    <cellStyle name="40% - Accent1 3 4_EBT" xfId="38027" xr:uid="{4E547B9D-E757-4E06-B9D3-E353F4121AE6}"/>
    <cellStyle name="40% - Accent1 3 5" xfId="1268" xr:uid="{00000000-0005-0000-0000-00009C060000}"/>
    <cellStyle name="40% - Accent1 3 5 2" xfId="1269" xr:uid="{00000000-0005-0000-0000-00009D060000}"/>
    <cellStyle name="40% - Accent1 3 5 3" xfId="20057" xr:uid="{00000000-0005-0000-0000-00009E060000}"/>
    <cellStyle name="40% - Accent1 3 5 3 2" xfId="32046" xr:uid="{F437EAB3-FDD1-44F7-89CC-F1A4E35235B3}"/>
    <cellStyle name="40% - Accent1 3 5 4" xfId="26046" xr:uid="{B57D16D4-5179-4A3A-88A9-100CB688B578}"/>
    <cellStyle name="40% - Accent1 3 5_EBT" xfId="38029" xr:uid="{E640896A-42FC-446D-9D92-EB21CF8042DF}"/>
    <cellStyle name="40% - Accent1 3 6" xfId="1270" xr:uid="{00000000-0005-0000-0000-00009F060000}"/>
    <cellStyle name="40% - Accent1 3 6 2" xfId="1271" xr:uid="{00000000-0005-0000-0000-0000A0060000}"/>
    <cellStyle name="40% - Accent1 3 6 3" xfId="1272" xr:uid="{00000000-0005-0000-0000-0000A1060000}"/>
    <cellStyle name="40% - Accent1 3 7" xfId="1273" xr:uid="{00000000-0005-0000-0000-0000A2060000}"/>
    <cellStyle name="40% - Accent1 3 7 2" xfId="1274" xr:uid="{00000000-0005-0000-0000-0000A3060000}"/>
    <cellStyle name="40% - Accent1 3 8" xfId="1275" xr:uid="{00000000-0005-0000-0000-0000A4060000}"/>
    <cellStyle name="40% - Accent1 3 9" xfId="1276" xr:uid="{00000000-0005-0000-0000-0000A5060000}"/>
    <cellStyle name="40% - Accent1 4" xfId="1277" xr:uid="{00000000-0005-0000-0000-0000A6060000}"/>
    <cellStyle name="40% - Accent1 4 2" xfId="1278" xr:uid="{00000000-0005-0000-0000-0000A7060000}"/>
    <cellStyle name="40% - Accent1 4 2 2" xfId="1279" xr:uid="{00000000-0005-0000-0000-0000A8060000}"/>
    <cellStyle name="40% - Accent1 4 2 2 2" xfId="1280" xr:uid="{00000000-0005-0000-0000-0000A9060000}"/>
    <cellStyle name="40% - Accent1 4 2 2 2 2" xfId="1281" xr:uid="{00000000-0005-0000-0000-0000AA060000}"/>
    <cellStyle name="40% - Accent1 4 2 2 2 2 2" xfId="20061" xr:uid="{00000000-0005-0000-0000-0000AB060000}"/>
    <cellStyle name="40% - Accent1 4 2 2 2 2 2 2" xfId="32050" xr:uid="{F3263ACE-8A98-488C-A685-5A197CB044D3}"/>
    <cellStyle name="40% - Accent1 4 2 2 2 2 3" xfId="26050" xr:uid="{B33351E8-8B14-406B-80DC-7FF87A15785F}"/>
    <cellStyle name="40% - Accent1 4 2 2 2 2_EBT" xfId="38033" xr:uid="{37A06BE6-6A22-464C-BED4-0AD2919E8454}"/>
    <cellStyle name="40% - Accent1 4 2 2 2 3" xfId="1282" xr:uid="{00000000-0005-0000-0000-0000AC060000}"/>
    <cellStyle name="40% - Accent1 4 2 2 2 4" xfId="20060" xr:uid="{00000000-0005-0000-0000-0000AD060000}"/>
    <cellStyle name="40% - Accent1 4 2 2 2 4 2" xfId="32049" xr:uid="{266449C9-ECEF-471D-AABD-14D015047F9C}"/>
    <cellStyle name="40% - Accent1 4 2 2 2 5" xfId="26049" xr:uid="{479918A0-8EB0-41E3-BF48-3391B5000646}"/>
    <cellStyle name="40% - Accent1 4 2 2 2_EBT" xfId="38032" xr:uid="{8640046F-CBA4-430E-A685-1BDDD50AB132}"/>
    <cellStyle name="40% - Accent1 4 2 2 3" xfId="1283" xr:uid="{00000000-0005-0000-0000-0000AE060000}"/>
    <cellStyle name="40% - Accent1 4 2 2 3 2" xfId="1284" xr:uid="{00000000-0005-0000-0000-0000AF060000}"/>
    <cellStyle name="40% - Accent1 4 2 2 3 3" xfId="20062" xr:uid="{00000000-0005-0000-0000-0000B0060000}"/>
    <cellStyle name="40% - Accent1 4 2 2 3 3 2" xfId="32051" xr:uid="{DC16024B-14A0-4E97-B2DA-8565ED48F8D2}"/>
    <cellStyle name="40% - Accent1 4 2 2 3 4" xfId="26051" xr:uid="{681A963D-3F5E-4667-8CD5-0C6E5ED94259}"/>
    <cellStyle name="40% - Accent1 4 2 2 3_EBT" xfId="38034" xr:uid="{C8391138-8668-4C71-9AA0-534863F95BC5}"/>
    <cellStyle name="40% - Accent1 4 2 2 4" xfId="1285" xr:uid="{00000000-0005-0000-0000-0000B1060000}"/>
    <cellStyle name="40% - Accent1 4 2 2 5" xfId="20059" xr:uid="{00000000-0005-0000-0000-0000B2060000}"/>
    <cellStyle name="40% - Accent1 4 2 2 5 2" xfId="32048" xr:uid="{ED1DBAC2-9C45-4F8D-923B-B0B195CA5534}"/>
    <cellStyle name="40% - Accent1 4 2 2 6" xfId="26048" xr:uid="{7C1F34E3-B5A0-4988-9CCE-67613D8E7709}"/>
    <cellStyle name="40% - Accent1 4 2 2_EBT" xfId="38031" xr:uid="{51478F4E-51DE-4DC3-BBC4-E5A3E60218DB}"/>
    <cellStyle name="40% - Accent1 4 2 3" xfId="1286" xr:uid="{00000000-0005-0000-0000-0000B3060000}"/>
    <cellStyle name="40% - Accent1 4 2 3 2" xfId="1287" xr:uid="{00000000-0005-0000-0000-0000B4060000}"/>
    <cellStyle name="40% - Accent1 4 2 3 2 2" xfId="20064" xr:uid="{00000000-0005-0000-0000-0000B5060000}"/>
    <cellStyle name="40% - Accent1 4 2 3 2 2 2" xfId="32053" xr:uid="{7D23BB7F-43E2-4D3C-BCCF-3529DA430A83}"/>
    <cellStyle name="40% - Accent1 4 2 3 2 3" xfId="26053" xr:uid="{C0ACAAE6-BE15-443E-A7A3-9AB3789D737F}"/>
    <cellStyle name="40% - Accent1 4 2 3 2_EBT" xfId="38036" xr:uid="{37CA5590-EFDD-4110-A4BB-DA887369E26D}"/>
    <cellStyle name="40% - Accent1 4 2 3 3" xfId="1288" xr:uid="{00000000-0005-0000-0000-0000B6060000}"/>
    <cellStyle name="40% - Accent1 4 2 3 4" xfId="20063" xr:uid="{00000000-0005-0000-0000-0000B7060000}"/>
    <cellStyle name="40% - Accent1 4 2 3 4 2" xfId="32052" xr:uid="{EC4477D2-6922-4A7A-9498-036A5A4B3653}"/>
    <cellStyle name="40% - Accent1 4 2 3 5" xfId="26052" xr:uid="{A2ECDD46-2F1B-4AC2-8D25-EE9C8BB3B46C}"/>
    <cellStyle name="40% - Accent1 4 2 3_EBT" xfId="38035" xr:uid="{40820BC0-AD2B-4332-BC17-4954115A53BA}"/>
    <cellStyle name="40% - Accent1 4 2 4" xfId="1289" xr:uid="{00000000-0005-0000-0000-0000B8060000}"/>
    <cellStyle name="40% - Accent1 4 2 4 2" xfId="1290" xr:uid="{00000000-0005-0000-0000-0000B9060000}"/>
    <cellStyle name="40% - Accent1 4 2 4 3" xfId="20065" xr:uid="{00000000-0005-0000-0000-0000BA060000}"/>
    <cellStyle name="40% - Accent1 4 2 4 3 2" xfId="32054" xr:uid="{87F1A5B4-6EE7-4932-BD0C-6382FF1CCE5F}"/>
    <cellStyle name="40% - Accent1 4 2 4 4" xfId="26054" xr:uid="{FC799B93-099B-401D-87CA-6F6299A102FA}"/>
    <cellStyle name="40% - Accent1 4 2 4_EBT" xfId="38037" xr:uid="{63D131CD-7066-4512-A507-428167073AC2}"/>
    <cellStyle name="40% - Accent1 4 2 5" xfId="1291" xr:uid="{00000000-0005-0000-0000-0000BB060000}"/>
    <cellStyle name="40% - Accent1 4 2 5 2" xfId="1292" xr:uid="{00000000-0005-0000-0000-0000BC060000}"/>
    <cellStyle name="40% - Accent1 4 2 6" xfId="1293" xr:uid="{00000000-0005-0000-0000-0000BD060000}"/>
    <cellStyle name="40% - Accent1 4 2 6 2" xfId="1294" xr:uid="{00000000-0005-0000-0000-0000BE060000}"/>
    <cellStyle name="40% - Accent1 4 2 7" xfId="1295" xr:uid="{00000000-0005-0000-0000-0000BF060000}"/>
    <cellStyle name="40% - Accent1 4 2 8" xfId="20058" xr:uid="{00000000-0005-0000-0000-0000C0060000}"/>
    <cellStyle name="40% - Accent1 4 2 8 2" xfId="32047" xr:uid="{6EC8CA51-605C-4F02-8CDD-B1BE86AACAC1}"/>
    <cellStyle name="40% - Accent1 4 2 9" xfId="26047" xr:uid="{585A3870-BE39-4CBE-9BF4-9F5B006822D5}"/>
    <cellStyle name="40% - Accent1 4 2_EBT" xfId="38030" xr:uid="{FE822003-1B2F-4A89-A2B3-F629A55F4680}"/>
    <cellStyle name="40% - Accent1 4 3" xfId="1296" xr:uid="{00000000-0005-0000-0000-0000C1060000}"/>
    <cellStyle name="40% - Accent1 4 3 2" xfId="1297" xr:uid="{00000000-0005-0000-0000-0000C2060000}"/>
    <cellStyle name="40% - Accent1 4 3 2 2" xfId="20067" xr:uid="{00000000-0005-0000-0000-0000C3060000}"/>
    <cellStyle name="40% - Accent1 4 3 2 2 2" xfId="32056" xr:uid="{E3B1EAFC-29DB-4394-ACEA-60F6F9AEF02B}"/>
    <cellStyle name="40% - Accent1 4 3 2 3" xfId="26056" xr:uid="{109FF99B-35BD-4B85-B723-8B8EA82C367C}"/>
    <cellStyle name="40% - Accent1 4 3 2_EBT" xfId="38039" xr:uid="{F04F5C8A-8122-4E50-A763-087C4835B299}"/>
    <cellStyle name="40% - Accent1 4 3 3" xfId="1298" xr:uid="{00000000-0005-0000-0000-0000C4060000}"/>
    <cellStyle name="40% - Accent1 4 3 3 2" xfId="20068" xr:uid="{00000000-0005-0000-0000-0000C5060000}"/>
    <cellStyle name="40% - Accent1 4 3 3 2 2" xfId="32057" xr:uid="{8DD93337-32EB-43B5-8ADB-64D483BE53CA}"/>
    <cellStyle name="40% - Accent1 4 3 3 3" xfId="26057" xr:uid="{FE1F4098-9877-46E1-A2BF-62AA40BE67E0}"/>
    <cellStyle name="40% - Accent1 4 3 3_EBT" xfId="38040" xr:uid="{3827C93A-2C1E-49F4-858C-A99A6FC01696}"/>
    <cellStyle name="40% - Accent1 4 3 4" xfId="1299" xr:uid="{00000000-0005-0000-0000-0000C6060000}"/>
    <cellStyle name="40% - Accent1 4 3 5" xfId="20066" xr:uid="{00000000-0005-0000-0000-0000C7060000}"/>
    <cellStyle name="40% - Accent1 4 3 5 2" xfId="32055" xr:uid="{DAD9F9F4-6D3C-4E73-8374-D085A6840B74}"/>
    <cellStyle name="40% - Accent1 4 3 6" xfId="26055" xr:uid="{ED945C64-B11D-426F-BE2A-587FD3351B1A}"/>
    <cellStyle name="40% - Accent1 4 3_EBT" xfId="38038" xr:uid="{BBB1E785-EBC3-4CAB-9666-A473EDA0EFEA}"/>
    <cellStyle name="40% - Accent1 4 4" xfId="1300" xr:uid="{00000000-0005-0000-0000-0000C8060000}"/>
    <cellStyle name="40% - Accent1 4 4 2" xfId="1301" xr:uid="{00000000-0005-0000-0000-0000C9060000}"/>
    <cellStyle name="40% - Accent1 4 4 2 2" xfId="20070" xr:uid="{00000000-0005-0000-0000-0000CA060000}"/>
    <cellStyle name="40% - Accent1 4 4 2 2 2" xfId="32059" xr:uid="{53FFA791-0FDC-4485-99A4-42B412B9F32D}"/>
    <cellStyle name="40% - Accent1 4 4 2 3" xfId="26059" xr:uid="{5F3CFA05-811C-4290-9A1D-FE45BC04C036}"/>
    <cellStyle name="40% - Accent1 4 4 2_EBT" xfId="38042" xr:uid="{C4FA442A-79A8-4430-B8E2-B02302BB3D32}"/>
    <cellStyle name="40% - Accent1 4 4 3" xfId="1302" xr:uid="{00000000-0005-0000-0000-0000CB060000}"/>
    <cellStyle name="40% - Accent1 4 4 4" xfId="20069" xr:uid="{00000000-0005-0000-0000-0000CC060000}"/>
    <cellStyle name="40% - Accent1 4 4 4 2" xfId="32058" xr:uid="{58F40DB1-CE8A-4F34-9DE7-C1580DB11A52}"/>
    <cellStyle name="40% - Accent1 4 4 5" xfId="26058" xr:uid="{1CEE5C13-27A5-4D14-8F4F-7F895D3C35E6}"/>
    <cellStyle name="40% - Accent1 4 4_EBT" xfId="38041" xr:uid="{3473AB0C-58A5-4474-A9FF-8BC08B9D8A76}"/>
    <cellStyle name="40% - Accent1 4 5" xfId="1303" xr:uid="{00000000-0005-0000-0000-0000CD060000}"/>
    <cellStyle name="40% - Accent1 4 5 2" xfId="20071" xr:uid="{00000000-0005-0000-0000-0000CE060000}"/>
    <cellStyle name="40% - Accent1 4 5 2 2" xfId="32060" xr:uid="{128E3019-8282-4350-A26A-C9626C80B7D1}"/>
    <cellStyle name="40% - Accent1 4 5 3" xfId="26060" xr:uid="{1EC564FB-C2A2-413B-8393-45BC5834B84F}"/>
    <cellStyle name="40% - Accent1 4 5_EBT" xfId="38043" xr:uid="{243FD21F-7577-402C-BFC9-8E15D099DE62}"/>
    <cellStyle name="40% - Accent1 4 6" xfId="1304" xr:uid="{00000000-0005-0000-0000-0000CF060000}"/>
    <cellStyle name="40% - Accent1 4 6 2" xfId="1305" xr:uid="{00000000-0005-0000-0000-0000D0060000}"/>
    <cellStyle name="40% - Accent1 4 7" xfId="1306" xr:uid="{00000000-0005-0000-0000-0000D1060000}"/>
    <cellStyle name="40% - Accent1 4 7 2" xfId="1307" xr:uid="{00000000-0005-0000-0000-0000D2060000}"/>
    <cellStyle name="40% - Accent1 4 8" xfId="1308" xr:uid="{00000000-0005-0000-0000-0000D3060000}"/>
    <cellStyle name="40% - Accent1 4 9" xfId="1309" xr:uid="{00000000-0005-0000-0000-0000D4060000}"/>
    <cellStyle name="40% - Accent1 5" xfId="1310" xr:uid="{00000000-0005-0000-0000-0000D5060000}"/>
    <cellStyle name="40% - Accent1 5 2" xfId="1311" xr:uid="{00000000-0005-0000-0000-0000D6060000}"/>
    <cellStyle name="40% - Accent1 5 2 2" xfId="1312" xr:uid="{00000000-0005-0000-0000-0000D7060000}"/>
    <cellStyle name="40% - Accent1 5 2 2 2" xfId="1313" xr:uid="{00000000-0005-0000-0000-0000D8060000}"/>
    <cellStyle name="40% - Accent1 5 2 2 2 2" xfId="1314" xr:uid="{00000000-0005-0000-0000-0000D9060000}"/>
    <cellStyle name="40% - Accent1 5 2 2 2 2 2" xfId="20075" xr:uid="{00000000-0005-0000-0000-0000DA060000}"/>
    <cellStyle name="40% - Accent1 5 2 2 2 2 2 2" xfId="32064" xr:uid="{8F29B067-BBCA-4C4B-8B97-3A75EA49F921}"/>
    <cellStyle name="40% - Accent1 5 2 2 2 2 3" xfId="26064" xr:uid="{9D98440A-30DB-45F3-A0F4-4325E0546A66}"/>
    <cellStyle name="40% - Accent1 5 2 2 2 2_EBT" xfId="38047" xr:uid="{27D596FA-5620-40ED-91B0-59A7DD768783}"/>
    <cellStyle name="40% - Accent1 5 2 2 2 3" xfId="20074" xr:uid="{00000000-0005-0000-0000-0000DB060000}"/>
    <cellStyle name="40% - Accent1 5 2 2 2 3 2" xfId="32063" xr:uid="{2C46115F-FF42-443D-8CB3-997DD652738C}"/>
    <cellStyle name="40% - Accent1 5 2 2 2 4" xfId="26063" xr:uid="{D4D2914A-FF59-41FD-9137-420DBC47F0AC}"/>
    <cellStyle name="40% - Accent1 5 2 2 2_EBT" xfId="38046" xr:uid="{6AF09136-41C6-4A54-BBFA-8CA95934D234}"/>
    <cellStyle name="40% - Accent1 5 2 2 3" xfId="1315" xr:uid="{00000000-0005-0000-0000-0000DC060000}"/>
    <cellStyle name="40% - Accent1 5 2 2 3 2" xfId="20076" xr:uid="{00000000-0005-0000-0000-0000DD060000}"/>
    <cellStyle name="40% - Accent1 5 2 2 3 2 2" xfId="32065" xr:uid="{C69C97ED-466C-4DD0-BEB4-37B2079EC20C}"/>
    <cellStyle name="40% - Accent1 5 2 2 3 3" xfId="26065" xr:uid="{5586A6EA-8B30-49F6-958F-3209EFF73A58}"/>
    <cellStyle name="40% - Accent1 5 2 2 3_EBT" xfId="38048" xr:uid="{BE8BAB4B-E330-423B-8FC4-F2EB26A820B7}"/>
    <cellStyle name="40% - Accent1 5 2 2 4" xfId="20073" xr:uid="{00000000-0005-0000-0000-0000DE060000}"/>
    <cellStyle name="40% - Accent1 5 2 2 4 2" xfId="32062" xr:uid="{40DDE0A0-4951-4836-B236-24A786238A38}"/>
    <cellStyle name="40% - Accent1 5 2 2 5" xfId="26062" xr:uid="{3881EE1B-4823-4718-ADEB-7D625453084D}"/>
    <cellStyle name="40% - Accent1 5 2 2_EBT" xfId="38045" xr:uid="{32C9F2D1-7BAC-4803-905D-CA5CE029BF57}"/>
    <cellStyle name="40% - Accent1 5 2 3" xfId="1316" xr:uid="{00000000-0005-0000-0000-0000DF060000}"/>
    <cellStyle name="40% - Accent1 5 2 3 2" xfId="1317" xr:uid="{00000000-0005-0000-0000-0000E0060000}"/>
    <cellStyle name="40% - Accent1 5 2 3 2 2" xfId="20078" xr:uid="{00000000-0005-0000-0000-0000E1060000}"/>
    <cellStyle name="40% - Accent1 5 2 3 2 2 2" xfId="32067" xr:uid="{DF1211BA-2822-4EE9-B0EE-2E18D32096EF}"/>
    <cellStyle name="40% - Accent1 5 2 3 2 3" xfId="26067" xr:uid="{7B6ABFAF-70D7-4C8A-9707-347B52FD0187}"/>
    <cellStyle name="40% - Accent1 5 2 3 2_EBT" xfId="38050" xr:uid="{6BD32CC2-83ED-4B8E-8DDC-1D5B6F6304E4}"/>
    <cellStyle name="40% - Accent1 5 2 3 3" xfId="20077" xr:uid="{00000000-0005-0000-0000-0000E2060000}"/>
    <cellStyle name="40% - Accent1 5 2 3 3 2" xfId="32066" xr:uid="{79077E8D-CCC1-4252-9387-EC33D9C740EE}"/>
    <cellStyle name="40% - Accent1 5 2 3 4" xfId="26066" xr:uid="{B0538837-F9E4-4BF8-9828-D7FBEABAC1F2}"/>
    <cellStyle name="40% - Accent1 5 2 3_EBT" xfId="38049" xr:uid="{AFBD4F8B-86A5-4F9F-A926-EF22C5F7AD59}"/>
    <cellStyle name="40% - Accent1 5 2 4" xfId="1318" xr:uid="{00000000-0005-0000-0000-0000E3060000}"/>
    <cellStyle name="40% - Accent1 5 2 4 2" xfId="20079" xr:uid="{00000000-0005-0000-0000-0000E4060000}"/>
    <cellStyle name="40% - Accent1 5 2 4 2 2" xfId="32068" xr:uid="{AE48C6CC-7827-45EB-AD3E-CA73E8F1AE3C}"/>
    <cellStyle name="40% - Accent1 5 2 4 3" xfId="26068" xr:uid="{9380B1DA-9A4B-4A23-9181-F64AC921A70B}"/>
    <cellStyle name="40% - Accent1 5 2 4_EBT" xfId="38051" xr:uid="{627FC4C8-6F92-4A62-809C-ACB86BB35243}"/>
    <cellStyle name="40% - Accent1 5 2 5" xfId="1319" xr:uid="{00000000-0005-0000-0000-0000E5060000}"/>
    <cellStyle name="40% - Accent1 5 2 6" xfId="20072" xr:uid="{00000000-0005-0000-0000-0000E6060000}"/>
    <cellStyle name="40% - Accent1 5 2 6 2" xfId="32061" xr:uid="{4509BE15-A689-4F53-B5CA-752FBEF066D2}"/>
    <cellStyle name="40% - Accent1 5 2 7" xfId="26061" xr:uid="{0FD633B0-C338-4264-AEBC-E167588A4368}"/>
    <cellStyle name="40% - Accent1 5 2_EBT" xfId="38044" xr:uid="{3FDFAC1F-74E4-4CD8-ACDC-BD719966DC1A}"/>
    <cellStyle name="40% - Accent1 5 3" xfId="1320" xr:uid="{00000000-0005-0000-0000-0000E7060000}"/>
    <cellStyle name="40% - Accent1 5 3 2" xfId="1321" xr:uid="{00000000-0005-0000-0000-0000E8060000}"/>
    <cellStyle name="40% - Accent1 5 3 3" xfId="20080" xr:uid="{00000000-0005-0000-0000-0000E9060000}"/>
    <cellStyle name="40% - Accent1 5 3 3 2" xfId="32069" xr:uid="{B573F292-D114-47E3-9AB0-F3C11CFA79BC}"/>
    <cellStyle name="40% - Accent1 5 3 4" xfId="26069" xr:uid="{73470331-045C-4DE2-9279-D01063F21437}"/>
    <cellStyle name="40% - Accent1 5 3_EBT" xfId="38052" xr:uid="{D98AF9D9-7A69-460A-AD98-3FBF2A96E85F}"/>
    <cellStyle name="40% - Accent1 5 4" xfId="1322" xr:uid="{00000000-0005-0000-0000-0000EA060000}"/>
    <cellStyle name="40% - Accent1 5 5" xfId="1323" xr:uid="{00000000-0005-0000-0000-0000EB060000}"/>
    <cellStyle name="40% - Accent1 6" xfId="1324" xr:uid="{00000000-0005-0000-0000-0000EC060000}"/>
    <cellStyle name="40% - Accent1 6 2" xfId="1325" xr:uid="{00000000-0005-0000-0000-0000ED060000}"/>
    <cellStyle name="40% - Accent1 6 2 2" xfId="1326" xr:uid="{00000000-0005-0000-0000-0000EE060000}"/>
    <cellStyle name="40% - Accent1 6 2 2 2" xfId="20082" xr:uid="{00000000-0005-0000-0000-0000EF060000}"/>
    <cellStyle name="40% - Accent1 6 2 2 2 2" xfId="32071" xr:uid="{FEF74D4D-193D-4CE8-8E32-4D32715487F6}"/>
    <cellStyle name="40% - Accent1 6 2 2 3" xfId="26071" xr:uid="{761D13E6-F5E9-4D31-9A62-2E775E62B190}"/>
    <cellStyle name="40% - Accent1 6 2 2_EBT" xfId="38054" xr:uid="{04CE3B3A-413F-44D1-93FE-9858A0AC3AC5}"/>
    <cellStyle name="40% - Accent1 6 2 3" xfId="1327" xr:uid="{00000000-0005-0000-0000-0000F0060000}"/>
    <cellStyle name="40% - Accent1 6 2 4" xfId="1328" xr:uid="{00000000-0005-0000-0000-0000F1060000}"/>
    <cellStyle name="40% - Accent1 6 3" xfId="1329" xr:uid="{00000000-0005-0000-0000-0000F2060000}"/>
    <cellStyle name="40% - Accent1 6 3 2" xfId="1330" xr:uid="{00000000-0005-0000-0000-0000F3060000}"/>
    <cellStyle name="40% - Accent1 6 3 2 2" xfId="1331" xr:uid="{00000000-0005-0000-0000-0000F4060000}"/>
    <cellStyle name="40% - Accent1 6 3 2 2 2" xfId="20085" xr:uid="{00000000-0005-0000-0000-0000F5060000}"/>
    <cellStyle name="40% - Accent1 6 3 2 2 2 2" xfId="32074" xr:uid="{941EE9B3-A431-4515-8227-619101E500D4}"/>
    <cellStyle name="40% - Accent1 6 3 2 2 3" xfId="26074" xr:uid="{906C869B-DBB9-4EB1-AE31-C1266FBE2A4C}"/>
    <cellStyle name="40% - Accent1 6 3 2 2_EBT" xfId="38057" xr:uid="{A5DFBCB2-6093-43F4-8646-1D2CFE1F559B}"/>
    <cellStyle name="40% - Accent1 6 3 2 3" xfId="20084" xr:uid="{00000000-0005-0000-0000-0000F6060000}"/>
    <cellStyle name="40% - Accent1 6 3 2 3 2" xfId="32073" xr:uid="{AABF0BE8-26DA-4EB3-B293-4E3DCD724D00}"/>
    <cellStyle name="40% - Accent1 6 3 2 4" xfId="26073" xr:uid="{8FD5F9D4-E85F-4383-AA92-5797ED098AE7}"/>
    <cellStyle name="40% - Accent1 6 3 2_EBT" xfId="38056" xr:uid="{86E9F219-0855-4375-ADF3-71D150989FB9}"/>
    <cellStyle name="40% - Accent1 6 3 3" xfId="1332" xr:uid="{00000000-0005-0000-0000-0000F7060000}"/>
    <cellStyle name="40% - Accent1 6 3 3 2" xfId="20086" xr:uid="{00000000-0005-0000-0000-0000F8060000}"/>
    <cellStyle name="40% - Accent1 6 3 3 2 2" xfId="32075" xr:uid="{D88B4D9F-A3BC-492A-B30F-FC312EC5B47B}"/>
    <cellStyle name="40% - Accent1 6 3 3 3" xfId="26075" xr:uid="{276D4D19-A088-418F-B35B-96035E7C1CF2}"/>
    <cellStyle name="40% - Accent1 6 3 3_EBT" xfId="38058" xr:uid="{7F71BCCB-00FD-4109-BDB6-A8AB917BF929}"/>
    <cellStyle name="40% - Accent1 6 3 4" xfId="1333" xr:uid="{00000000-0005-0000-0000-0000F9060000}"/>
    <cellStyle name="40% - Accent1 6 3 5" xfId="20083" xr:uid="{00000000-0005-0000-0000-0000FA060000}"/>
    <cellStyle name="40% - Accent1 6 3 5 2" xfId="32072" xr:uid="{50163EDA-0138-42AF-BC8D-AD8F6352AAAA}"/>
    <cellStyle name="40% - Accent1 6 3 6" xfId="26072" xr:uid="{382DF44F-C6EE-46B1-85DF-944607D540D6}"/>
    <cellStyle name="40% - Accent1 6 3_EBT" xfId="38055" xr:uid="{59A3EA39-4472-4D01-B089-D225DB5280EA}"/>
    <cellStyle name="40% - Accent1 6 4" xfId="1334" xr:uid="{00000000-0005-0000-0000-0000FB060000}"/>
    <cellStyle name="40% - Accent1 6 4 2" xfId="1335" xr:uid="{00000000-0005-0000-0000-0000FC060000}"/>
    <cellStyle name="40% - Accent1 6 4 2 2" xfId="20088" xr:uid="{00000000-0005-0000-0000-0000FD060000}"/>
    <cellStyle name="40% - Accent1 6 4 2 2 2" xfId="32077" xr:uid="{BAC865A3-2719-4C35-8E15-D555C5F14670}"/>
    <cellStyle name="40% - Accent1 6 4 2 3" xfId="26077" xr:uid="{32B853E4-BEBF-47FA-97B9-7D9B0134B87B}"/>
    <cellStyle name="40% - Accent1 6 4 2_EBT" xfId="38060" xr:uid="{BC4E4F5F-48A9-436C-A67B-1EC1E2EAA8C1}"/>
    <cellStyle name="40% - Accent1 6 4 3" xfId="20087" xr:uid="{00000000-0005-0000-0000-0000FE060000}"/>
    <cellStyle name="40% - Accent1 6 4 3 2" xfId="32076" xr:uid="{284BFA53-B322-4471-A1DB-D0C537115B8C}"/>
    <cellStyle name="40% - Accent1 6 4 4" xfId="26076" xr:uid="{154DB878-A3B1-4C65-80B0-F97646F89FA1}"/>
    <cellStyle name="40% - Accent1 6 4_EBT" xfId="38059" xr:uid="{797CFC6F-746F-489E-BA06-F3C5ACE28DB5}"/>
    <cellStyle name="40% - Accent1 6 5" xfId="1336" xr:uid="{00000000-0005-0000-0000-0000FF060000}"/>
    <cellStyle name="40% - Accent1 6 5 2" xfId="20089" xr:uid="{00000000-0005-0000-0000-000000070000}"/>
    <cellStyle name="40% - Accent1 6 5 2 2" xfId="32078" xr:uid="{2A21381E-EAEE-4FDA-BEB1-DE70D13FB240}"/>
    <cellStyle name="40% - Accent1 6 5 3" xfId="26078" xr:uid="{7CA9E42D-3800-4147-9C1E-40EE1AE1C725}"/>
    <cellStyle name="40% - Accent1 6 5_EBT" xfId="38061" xr:uid="{926439A0-6516-462D-BFFA-FBEA5ABBE8F9}"/>
    <cellStyle name="40% - Accent1 6 6" xfId="1337" xr:uid="{00000000-0005-0000-0000-000001070000}"/>
    <cellStyle name="40% - Accent1 6 7" xfId="20081" xr:uid="{00000000-0005-0000-0000-000002070000}"/>
    <cellStyle name="40% - Accent1 6 7 2" xfId="32070" xr:uid="{0D49D9A7-E531-4713-A0E9-EFE36D59FA84}"/>
    <cellStyle name="40% - Accent1 6 8" xfId="26070" xr:uid="{4A67A5BC-6B8D-4442-9F5A-EC45A628EDFA}"/>
    <cellStyle name="40% - Accent1 6_EBT" xfId="38053" xr:uid="{8EE2B98C-AFB9-466E-8C05-184FF3E0E25F}"/>
    <cellStyle name="40% - Accent1 7" xfId="1338" xr:uid="{00000000-0005-0000-0000-000003070000}"/>
    <cellStyle name="40% - Accent1 7 2" xfId="1339" xr:uid="{00000000-0005-0000-0000-000004070000}"/>
    <cellStyle name="40% - Accent1 7 2 2" xfId="1340" xr:uid="{00000000-0005-0000-0000-000005070000}"/>
    <cellStyle name="40% - Accent1 7 2 2 2" xfId="1341" xr:uid="{00000000-0005-0000-0000-000006070000}"/>
    <cellStyle name="40% - Accent1 7 2 2 2 2" xfId="20093" xr:uid="{00000000-0005-0000-0000-000007070000}"/>
    <cellStyle name="40% - Accent1 7 2 2 2 2 2" xfId="32082" xr:uid="{C6CCB7AB-1D07-4851-90BD-DB24206E8976}"/>
    <cellStyle name="40% - Accent1 7 2 2 2 3" xfId="26082" xr:uid="{D263EF24-FB68-45C9-B63A-28BA9EBCE9B1}"/>
    <cellStyle name="40% - Accent1 7 2 2 2_EBT" xfId="38065" xr:uid="{EA16D75E-9F57-47E6-8796-255ACB88CCCB}"/>
    <cellStyle name="40% - Accent1 7 2 2 3" xfId="20092" xr:uid="{00000000-0005-0000-0000-000008070000}"/>
    <cellStyle name="40% - Accent1 7 2 2 3 2" xfId="32081" xr:uid="{453C1EC3-0F49-4E51-8D8C-5910FAAD5D1C}"/>
    <cellStyle name="40% - Accent1 7 2 2 4" xfId="26081" xr:uid="{B83F7DF2-16E5-42BD-8EBF-DBED5C38CD5B}"/>
    <cellStyle name="40% - Accent1 7 2 2_EBT" xfId="38064" xr:uid="{FA69D987-15D9-4EAA-A1DD-FE13CFDC4494}"/>
    <cellStyle name="40% - Accent1 7 2 3" xfId="1342" xr:uid="{00000000-0005-0000-0000-000009070000}"/>
    <cellStyle name="40% - Accent1 7 2 3 2" xfId="20094" xr:uid="{00000000-0005-0000-0000-00000A070000}"/>
    <cellStyle name="40% - Accent1 7 2 3 2 2" xfId="32083" xr:uid="{B1CDD371-F783-4464-B1B3-858254E68D60}"/>
    <cellStyle name="40% - Accent1 7 2 3 3" xfId="26083" xr:uid="{FB3AD6EF-51B9-4F51-9D88-81EBBF29A9C4}"/>
    <cellStyle name="40% - Accent1 7 2 3_EBT" xfId="38066" xr:uid="{C884E316-99B9-40EE-83C7-4DE6F6257579}"/>
    <cellStyle name="40% - Accent1 7 2 4" xfId="20091" xr:uid="{00000000-0005-0000-0000-00000B070000}"/>
    <cellStyle name="40% - Accent1 7 2 4 2" xfId="32080" xr:uid="{597875C9-677B-4BE2-9187-6B9B4259AE4E}"/>
    <cellStyle name="40% - Accent1 7 2 5" xfId="26080" xr:uid="{D4E27CA7-AC80-4A40-8343-95564F0A6268}"/>
    <cellStyle name="40% - Accent1 7 2_EBT" xfId="38063" xr:uid="{14EB389C-6383-41C2-AB2D-D36A9865C294}"/>
    <cellStyle name="40% - Accent1 7 3" xfId="1343" xr:uid="{00000000-0005-0000-0000-00000C070000}"/>
    <cellStyle name="40% - Accent1 7 3 2" xfId="1344" xr:uid="{00000000-0005-0000-0000-00000D070000}"/>
    <cellStyle name="40% - Accent1 7 3 2 2" xfId="20096" xr:uid="{00000000-0005-0000-0000-00000E070000}"/>
    <cellStyle name="40% - Accent1 7 3 2 2 2" xfId="32085" xr:uid="{ACDFDE09-A33D-490D-B1DE-5C09B535496A}"/>
    <cellStyle name="40% - Accent1 7 3 2 3" xfId="26085" xr:uid="{9A83430D-A923-4B03-98A6-7D80D84ABC22}"/>
    <cellStyle name="40% - Accent1 7 3 2_EBT" xfId="38068" xr:uid="{55693FE0-4F9D-4140-A862-EB2CAF964074}"/>
    <cellStyle name="40% - Accent1 7 3 3" xfId="20095" xr:uid="{00000000-0005-0000-0000-00000F070000}"/>
    <cellStyle name="40% - Accent1 7 3 3 2" xfId="32084" xr:uid="{010A6EC3-D4B5-4010-95AC-8C82310A6C47}"/>
    <cellStyle name="40% - Accent1 7 3 4" xfId="26084" xr:uid="{4E38D888-0B33-4128-ACC6-8A3026B9BBE4}"/>
    <cellStyle name="40% - Accent1 7 3_EBT" xfId="38067" xr:uid="{E8BDC392-9B7C-4722-818F-060EA7163357}"/>
    <cellStyle name="40% - Accent1 7 4" xfId="1345" xr:uid="{00000000-0005-0000-0000-000010070000}"/>
    <cellStyle name="40% - Accent1 7 4 2" xfId="20097" xr:uid="{00000000-0005-0000-0000-000011070000}"/>
    <cellStyle name="40% - Accent1 7 4 2 2" xfId="32086" xr:uid="{03835D4F-62C1-4472-9B0D-B4B2D419DA1C}"/>
    <cellStyle name="40% - Accent1 7 4 3" xfId="26086" xr:uid="{AC4A65F4-0810-428B-8E42-20ECAF978C2C}"/>
    <cellStyle name="40% - Accent1 7 4_EBT" xfId="38069" xr:uid="{1F70436E-B96B-4497-85DA-0D37A044C706}"/>
    <cellStyle name="40% - Accent1 7 5" xfId="1346" xr:uid="{00000000-0005-0000-0000-000012070000}"/>
    <cellStyle name="40% - Accent1 7 6" xfId="20090" xr:uid="{00000000-0005-0000-0000-000013070000}"/>
    <cellStyle name="40% - Accent1 7 6 2" xfId="32079" xr:uid="{D6A78366-27C6-4C8E-93FB-1E9A8B5B9BD4}"/>
    <cellStyle name="40% - Accent1 7 7" xfId="26079" xr:uid="{1C87043E-807A-4C10-B6E5-659C72ADA26C}"/>
    <cellStyle name="40% - Accent1 7_EBT" xfId="38062" xr:uid="{26F03EED-AA4F-4CF7-B81E-116889729BC9}"/>
    <cellStyle name="40% - Accent1 8" xfId="1347" xr:uid="{00000000-0005-0000-0000-000014070000}"/>
    <cellStyle name="40% - Accent1 8 2" xfId="1348" xr:uid="{00000000-0005-0000-0000-000015070000}"/>
    <cellStyle name="40% - Accent1 8 3" xfId="1349" xr:uid="{00000000-0005-0000-0000-000016070000}"/>
    <cellStyle name="40% - Accent1 8 3 2" xfId="20098" xr:uid="{00000000-0005-0000-0000-000017070000}"/>
    <cellStyle name="40% - Accent1 8 3 2 2" xfId="32087" xr:uid="{3AD8DC2B-FC0F-4C3B-B1E5-21759FC62F94}"/>
    <cellStyle name="40% - Accent1 8 3 3" xfId="26087" xr:uid="{EE2F4452-3F6C-4F68-9CAB-451E39D35153}"/>
    <cellStyle name="40% - Accent1 8 3_EBT" xfId="38071" xr:uid="{8D94DC70-FA6E-4091-8E03-27B71A083BEF}"/>
    <cellStyle name="40% - Accent1 8 4" xfId="1350" xr:uid="{00000000-0005-0000-0000-000018070000}"/>
    <cellStyle name="40% - Accent1 8_EBT" xfId="38070" xr:uid="{F7A4E729-EB91-4CED-BB7D-1B298C888E05}"/>
    <cellStyle name="40% - Accent1 9" xfId="1351" xr:uid="{00000000-0005-0000-0000-000019070000}"/>
    <cellStyle name="40% - Accent1 9 2" xfId="1352" xr:uid="{00000000-0005-0000-0000-00001A070000}"/>
    <cellStyle name="40% - Accent1 9 2 2" xfId="20099" xr:uid="{00000000-0005-0000-0000-00001B070000}"/>
    <cellStyle name="40% - Accent1 9 2 2 2" xfId="32088" xr:uid="{9074269B-02CA-4B71-8346-B91DC2EFA359}"/>
    <cellStyle name="40% - Accent1 9 2 3" xfId="26088" xr:uid="{02C1ED7F-20A1-4972-ACB3-66864C05B54D}"/>
    <cellStyle name="40% - Accent1 9 2_EBT" xfId="38073" xr:uid="{9A1A9D9F-E4DF-4FEE-B5A2-94DA197B1C31}"/>
    <cellStyle name="40% - Accent1 9 3" xfId="1353" xr:uid="{00000000-0005-0000-0000-00001C070000}"/>
    <cellStyle name="40% - Accent1 9_EBT" xfId="38072" xr:uid="{ACDCB5C6-0DFF-4FB0-8A59-03879472D4C5}"/>
    <cellStyle name="40% - Accent2 10" xfId="1354" xr:uid="{00000000-0005-0000-0000-00001D070000}"/>
    <cellStyle name="40% - Accent2 10 2" xfId="1355" xr:uid="{00000000-0005-0000-0000-00001E070000}"/>
    <cellStyle name="40% - Accent2 10 2 2" xfId="20100" xr:uid="{00000000-0005-0000-0000-00001F070000}"/>
    <cellStyle name="40% - Accent2 10 2 2 2" xfId="32089" xr:uid="{4D5A9DDF-E520-4458-B9DD-704D96096B4B}"/>
    <cellStyle name="40% - Accent2 10 2 3" xfId="26089" xr:uid="{DCA112AF-778B-44BA-93D1-F36508E1EF00}"/>
    <cellStyle name="40% - Accent2 10 2_EBT" xfId="38075" xr:uid="{D2526BC9-FC80-40A7-987F-8331EDC742AD}"/>
    <cellStyle name="40% - Accent2 10 3" xfId="1356" xr:uid="{00000000-0005-0000-0000-000020070000}"/>
    <cellStyle name="40% - Accent2 10_EBT" xfId="38074" xr:uid="{6CF984D8-DF5E-443E-A3CF-F181467E388D}"/>
    <cellStyle name="40% - Accent2 11" xfId="1357" xr:uid="{00000000-0005-0000-0000-000021070000}"/>
    <cellStyle name="40% - Accent2 12" xfId="1358" xr:uid="{00000000-0005-0000-0000-000022070000}"/>
    <cellStyle name="40% - Accent2 2" xfId="1359" xr:uid="{00000000-0005-0000-0000-000023070000}"/>
    <cellStyle name="40% - Accent2 2 2" xfId="1360" xr:uid="{00000000-0005-0000-0000-000024070000}"/>
    <cellStyle name="40% - Accent2 2 2 2" xfId="1361" xr:uid="{00000000-0005-0000-0000-000025070000}"/>
    <cellStyle name="40% - Accent2 2 2 2 2" xfId="1362" xr:uid="{00000000-0005-0000-0000-000026070000}"/>
    <cellStyle name="40% - Accent2 2 2 2 3" xfId="1363" xr:uid="{00000000-0005-0000-0000-000027070000}"/>
    <cellStyle name="40% - Accent2 2 2 2 4" xfId="1364" xr:uid="{00000000-0005-0000-0000-000028070000}"/>
    <cellStyle name="40% - Accent2 2 2 2_EBT" xfId="38077" xr:uid="{B783FD2D-4F50-4407-B720-AAE0298A24B6}"/>
    <cellStyle name="40% - Accent2 2 2 3" xfId="1365" xr:uid="{00000000-0005-0000-0000-000029070000}"/>
    <cellStyle name="40% - Accent2 2 2 3 2" xfId="1366" xr:uid="{00000000-0005-0000-0000-00002A070000}"/>
    <cellStyle name="40% - Accent2 2 2 3 2 2" xfId="1367" xr:uid="{00000000-0005-0000-0000-00002B070000}"/>
    <cellStyle name="40% - Accent2 2 2 3 2 2 2" xfId="20104" xr:uid="{00000000-0005-0000-0000-00002C070000}"/>
    <cellStyle name="40% - Accent2 2 2 3 2 2 2 2" xfId="32093" xr:uid="{2CB1843B-D09D-400C-9A2E-F4A6AFC4DAA1}"/>
    <cellStyle name="40% - Accent2 2 2 3 2 2 3" xfId="26093" xr:uid="{B61219EF-AA1F-4075-B081-E359019ABD3A}"/>
    <cellStyle name="40% - Accent2 2 2 3 2 2_EBT" xfId="38080" xr:uid="{6A726BC4-11A3-41EF-A63D-7D987ADAE1A0}"/>
    <cellStyle name="40% - Accent2 2 2 3 2 3" xfId="20103" xr:uid="{00000000-0005-0000-0000-00002D070000}"/>
    <cellStyle name="40% - Accent2 2 2 3 2 3 2" xfId="32092" xr:uid="{EB6666B1-560F-45A9-B0B6-EC2186C5F5B4}"/>
    <cellStyle name="40% - Accent2 2 2 3 2 4" xfId="26092" xr:uid="{6A8AA4CC-B57B-4A46-9607-8CEA534133C8}"/>
    <cellStyle name="40% - Accent2 2 2 3 2_EBT" xfId="38079" xr:uid="{C689001F-57D2-4F59-BE74-3FA521DB0EEE}"/>
    <cellStyle name="40% - Accent2 2 2 3 3" xfId="1368" xr:uid="{00000000-0005-0000-0000-00002E070000}"/>
    <cellStyle name="40% - Accent2 2 2 3 3 2" xfId="20105" xr:uid="{00000000-0005-0000-0000-00002F070000}"/>
    <cellStyle name="40% - Accent2 2 2 3 3 2 2" xfId="32094" xr:uid="{1E3AC337-66E3-45D6-B8EF-4D8B2F49E1C9}"/>
    <cellStyle name="40% - Accent2 2 2 3 3 3" xfId="26094" xr:uid="{B991BDAC-7C92-44D4-A070-6F306369751D}"/>
    <cellStyle name="40% - Accent2 2 2 3 3_EBT" xfId="38081" xr:uid="{D0D9B3D7-C5BF-460F-8984-F85027DA0785}"/>
    <cellStyle name="40% - Accent2 2 2 3 4" xfId="1369" xr:uid="{00000000-0005-0000-0000-000030070000}"/>
    <cellStyle name="40% - Accent2 2 2 3 5" xfId="20102" xr:uid="{00000000-0005-0000-0000-000031070000}"/>
    <cellStyle name="40% - Accent2 2 2 3 5 2" xfId="32091" xr:uid="{554C2A1B-5BE7-467A-90EC-10A2A4B2955E}"/>
    <cellStyle name="40% - Accent2 2 2 3 6" xfId="26091" xr:uid="{0C744E8B-C4E6-4C19-9016-6AFE58F1C14D}"/>
    <cellStyle name="40% - Accent2 2 2 3_EBT" xfId="38078" xr:uid="{37BAD283-642E-44E1-8382-B4DD7C6A0A0A}"/>
    <cellStyle name="40% - Accent2 2 2 4" xfId="1370" xr:uid="{00000000-0005-0000-0000-000032070000}"/>
    <cellStyle name="40% - Accent2 2 2 4 2" xfId="1371" xr:uid="{00000000-0005-0000-0000-000033070000}"/>
    <cellStyle name="40% - Accent2 2 2 4 2 2" xfId="20107" xr:uid="{00000000-0005-0000-0000-000034070000}"/>
    <cellStyle name="40% - Accent2 2 2 4 2 2 2" xfId="32096" xr:uid="{5CB42E53-6151-4DE5-A491-37D4984A3547}"/>
    <cellStyle name="40% - Accent2 2 2 4 2 3" xfId="26096" xr:uid="{2992B86F-908F-4518-8F4E-5A082FC2724D}"/>
    <cellStyle name="40% - Accent2 2 2 4 2_EBT" xfId="38083" xr:uid="{96B4AD86-E6FA-436E-8385-265CCF8C156B}"/>
    <cellStyle name="40% - Accent2 2 2 4 3" xfId="1372" xr:uid="{00000000-0005-0000-0000-000035070000}"/>
    <cellStyle name="40% - Accent2 2 2 4 4" xfId="20106" xr:uid="{00000000-0005-0000-0000-000036070000}"/>
    <cellStyle name="40% - Accent2 2 2 4 4 2" xfId="32095" xr:uid="{8F9A1EB5-7EE5-475F-A6C9-4BE0DA5B9EF2}"/>
    <cellStyle name="40% - Accent2 2 2 4 5" xfId="26095" xr:uid="{87E65B4B-28A4-4BE4-9FF9-92A794F3AA1B}"/>
    <cellStyle name="40% - Accent2 2 2 4_EBT" xfId="38082" xr:uid="{1986883D-8378-40F4-9B3A-FF837B47C2B3}"/>
    <cellStyle name="40% - Accent2 2 2 5" xfId="1373" xr:uid="{00000000-0005-0000-0000-000037070000}"/>
    <cellStyle name="40% - Accent2 2 2 5 2" xfId="1374" xr:uid="{00000000-0005-0000-0000-000038070000}"/>
    <cellStyle name="40% - Accent2 2 2 5 3" xfId="20108" xr:uid="{00000000-0005-0000-0000-000039070000}"/>
    <cellStyle name="40% - Accent2 2 2 5 3 2" xfId="32097" xr:uid="{8C7B74D8-BF11-4F5C-B8DF-A99699057A65}"/>
    <cellStyle name="40% - Accent2 2 2 5 4" xfId="26097" xr:uid="{C512E065-213A-4B51-950F-A0F3F35BD79B}"/>
    <cellStyle name="40% - Accent2 2 2 5_EBT" xfId="38084" xr:uid="{D435AE9A-AC49-4DC7-B9D0-0A817CAF7685}"/>
    <cellStyle name="40% - Accent2 2 2 6" xfId="1375" xr:uid="{00000000-0005-0000-0000-00003A070000}"/>
    <cellStyle name="40% - Accent2 2 2 6 2" xfId="1376" xr:uid="{00000000-0005-0000-0000-00003B070000}"/>
    <cellStyle name="40% - Accent2 2 2 7" xfId="1377" xr:uid="{00000000-0005-0000-0000-00003C070000}"/>
    <cellStyle name="40% - Accent2 2 2 8" xfId="20101" xr:uid="{00000000-0005-0000-0000-00003D070000}"/>
    <cellStyle name="40% - Accent2 2 2 8 2" xfId="32090" xr:uid="{6A567C09-9E09-4A46-87D1-A588EC3847D4}"/>
    <cellStyle name="40% - Accent2 2 2 9" xfId="26090" xr:uid="{4E8E5030-2877-49D9-BE76-2C999F760C1F}"/>
    <cellStyle name="40% - Accent2 2 2_EBT" xfId="38076" xr:uid="{DD019531-92E6-4A53-8BF0-2E54890488BC}"/>
    <cellStyle name="40% - Accent2 2 3" xfId="1378" xr:uid="{00000000-0005-0000-0000-00003E070000}"/>
    <cellStyle name="40% - Accent2 2 3 2" xfId="1379" xr:uid="{00000000-0005-0000-0000-00003F070000}"/>
    <cellStyle name="40% - Accent2 2 3 2 2" xfId="1380" xr:uid="{00000000-0005-0000-0000-000040070000}"/>
    <cellStyle name="40% - Accent2 2 3 2 3" xfId="1381" xr:uid="{00000000-0005-0000-0000-000041070000}"/>
    <cellStyle name="40% - Accent2 2 3 2_EBT" xfId="38086" xr:uid="{18FBD6F3-87D6-45A1-BF20-D85D42FB7048}"/>
    <cellStyle name="40% - Accent2 2 3 3" xfId="1382" xr:uid="{00000000-0005-0000-0000-000042070000}"/>
    <cellStyle name="40% - Accent2 2 3 4" xfId="1383" xr:uid="{00000000-0005-0000-0000-000043070000}"/>
    <cellStyle name="40% - Accent2 2 3 5" xfId="1384" xr:uid="{00000000-0005-0000-0000-000044070000}"/>
    <cellStyle name="40% - Accent2 2 3_EBT" xfId="38085" xr:uid="{32E95EF1-708C-4F9D-8E3E-BCCBFA2F2BCD}"/>
    <cellStyle name="40% - Accent2 2 4" xfId="1385" xr:uid="{00000000-0005-0000-0000-000045070000}"/>
    <cellStyle name="40% - Accent2 2 4 2" xfId="1386" xr:uid="{00000000-0005-0000-0000-000046070000}"/>
    <cellStyle name="40% - Accent2 2 4_EBT" xfId="38087" xr:uid="{D9CEC44F-6848-4D01-8277-FB41375F1B80}"/>
    <cellStyle name="40% - Accent2 2 5" xfId="1387" xr:uid="{00000000-0005-0000-0000-000047070000}"/>
    <cellStyle name="40% - Accent2 2 5 2" xfId="1388" xr:uid="{00000000-0005-0000-0000-000048070000}"/>
    <cellStyle name="40% - Accent2 2 6" xfId="1389" xr:uid="{00000000-0005-0000-0000-000049070000}"/>
    <cellStyle name="40% - Accent2 2 7" xfId="1390" xr:uid="{00000000-0005-0000-0000-00004A070000}"/>
    <cellStyle name="40% - Accent2 2 8" xfId="1391" xr:uid="{00000000-0005-0000-0000-00004B070000}"/>
    <cellStyle name="40% - Accent2 3" xfId="1392" xr:uid="{00000000-0005-0000-0000-00004C070000}"/>
    <cellStyle name="40% - Accent2 3 2" xfId="1393" xr:uid="{00000000-0005-0000-0000-00004D070000}"/>
    <cellStyle name="40% - Accent2 3 2 2" xfId="1394" xr:uid="{00000000-0005-0000-0000-00004E070000}"/>
    <cellStyle name="40% - Accent2 3 2 2 2" xfId="1395" xr:uid="{00000000-0005-0000-0000-00004F070000}"/>
    <cellStyle name="40% - Accent2 3 2 2 2 2" xfId="1396" xr:uid="{00000000-0005-0000-0000-000050070000}"/>
    <cellStyle name="40% - Accent2 3 2 2 2 2 2" xfId="20112" xr:uid="{00000000-0005-0000-0000-000051070000}"/>
    <cellStyle name="40% - Accent2 3 2 2 2 2 2 2" xfId="32101" xr:uid="{F39CBA82-8B22-47B3-9BA9-13959F6C8112}"/>
    <cellStyle name="40% - Accent2 3 2 2 2 2 3" xfId="26101" xr:uid="{2E548073-7044-402E-8435-3DE6C6973430}"/>
    <cellStyle name="40% - Accent2 3 2 2 2 2_EBT" xfId="38091" xr:uid="{5C8329D3-1099-4926-94F9-1FB5FBB86796}"/>
    <cellStyle name="40% - Accent2 3 2 2 2 3" xfId="1397" xr:uid="{00000000-0005-0000-0000-000052070000}"/>
    <cellStyle name="40% - Accent2 3 2 2 2 4" xfId="20111" xr:uid="{00000000-0005-0000-0000-000053070000}"/>
    <cellStyle name="40% - Accent2 3 2 2 2 4 2" xfId="32100" xr:uid="{F045A895-8250-447D-AFE6-A573F156D0D1}"/>
    <cellStyle name="40% - Accent2 3 2 2 2 5" xfId="26100" xr:uid="{F8A2DD59-7BF2-4AC8-B10E-D13471CC4FD6}"/>
    <cellStyle name="40% - Accent2 3 2 2 2_EBT" xfId="38090" xr:uid="{D07E1CEF-2F5F-4E11-BE94-4579A40E72EF}"/>
    <cellStyle name="40% - Accent2 3 2 2 3" xfId="1398" xr:uid="{00000000-0005-0000-0000-000054070000}"/>
    <cellStyle name="40% - Accent2 3 2 2 3 2" xfId="1399" xr:uid="{00000000-0005-0000-0000-000055070000}"/>
    <cellStyle name="40% - Accent2 3 2 2 3 3" xfId="20113" xr:uid="{00000000-0005-0000-0000-000056070000}"/>
    <cellStyle name="40% - Accent2 3 2 2 3 3 2" xfId="32102" xr:uid="{DDA6F10B-167C-413E-A261-88072E74055A}"/>
    <cellStyle name="40% - Accent2 3 2 2 3 4" xfId="26102" xr:uid="{5DAA95EF-51F9-423A-9069-CA7995D1E6BC}"/>
    <cellStyle name="40% - Accent2 3 2 2 3_EBT" xfId="38092" xr:uid="{695BAD47-2CD4-4A63-A804-326813BC0DA7}"/>
    <cellStyle name="40% - Accent2 3 2 2 4" xfId="1400" xr:uid="{00000000-0005-0000-0000-000057070000}"/>
    <cellStyle name="40% - Accent2 3 2 2 5" xfId="20110" xr:uid="{00000000-0005-0000-0000-000058070000}"/>
    <cellStyle name="40% - Accent2 3 2 2 5 2" xfId="32099" xr:uid="{8935AFF8-D88E-4E04-9579-670B00DEF773}"/>
    <cellStyle name="40% - Accent2 3 2 2 6" xfId="26099" xr:uid="{51B7ACD3-BD92-4CCA-907B-B8130C97802B}"/>
    <cellStyle name="40% - Accent2 3 2 2_EBT" xfId="38089" xr:uid="{98F23FC9-3935-4482-A101-9DC9349137B7}"/>
    <cellStyle name="40% - Accent2 3 2 3" xfId="1401" xr:uid="{00000000-0005-0000-0000-000059070000}"/>
    <cellStyle name="40% - Accent2 3 2 3 2" xfId="1402" xr:uid="{00000000-0005-0000-0000-00005A070000}"/>
    <cellStyle name="40% - Accent2 3 2 3 2 2" xfId="20115" xr:uid="{00000000-0005-0000-0000-00005B070000}"/>
    <cellStyle name="40% - Accent2 3 2 3 2 2 2" xfId="32104" xr:uid="{492C9783-E56F-40BB-90F8-3882B8C7C52F}"/>
    <cellStyle name="40% - Accent2 3 2 3 2 3" xfId="26104" xr:uid="{FEBD7C89-545F-409E-BB60-BB53804B9C58}"/>
    <cellStyle name="40% - Accent2 3 2 3 2_EBT" xfId="38094" xr:uid="{FFADACC7-7C3F-4CC5-88FA-E3B8D2B1F10D}"/>
    <cellStyle name="40% - Accent2 3 2 3 3" xfId="1403" xr:uid="{00000000-0005-0000-0000-00005C070000}"/>
    <cellStyle name="40% - Accent2 3 2 3 4" xfId="20114" xr:uid="{00000000-0005-0000-0000-00005D070000}"/>
    <cellStyle name="40% - Accent2 3 2 3 4 2" xfId="32103" xr:uid="{B4DC121B-F574-46DE-BCA9-154448F250D4}"/>
    <cellStyle name="40% - Accent2 3 2 3 5" xfId="26103" xr:uid="{FC541616-6BB8-4DE7-9137-629B32E3C312}"/>
    <cellStyle name="40% - Accent2 3 2 3_EBT" xfId="38093" xr:uid="{A64B4255-AEEC-4549-99C5-3D3C1C3005D0}"/>
    <cellStyle name="40% - Accent2 3 2 4" xfId="1404" xr:uid="{00000000-0005-0000-0000-00005E070000}"/>
    <cellStyle name="40% - Accent2 3 2 4 2" xfId="1405" xr:uid="{00000000-0005-0000-0000-00005F070000}"/>
    <cellStyle name="40% - Accent2 3 2 4 3" xfId="20116" xr:uid="{00000000-0005-0000-0000-000060070000}"/>
    <cellStyle name="40% - Accent2 3 2 4 3 2" xfId="32105" xr:uid="{B83214E7-C711-4C9A-92CB-A1C78622EBE6}"/>
    <cellStyle name="40% - Accent2 3 2 4 4" xfId="26105" xr:uid="{AA56866C-3C39-4F66-8CB0-061BC74FE50C}"/>
    <cellStyle name="40% - Accent2 3 2 4_EBT" xfId="38095" xr:uid="{E198F041-8166-4706-893A-16C5183CADCF}"/>
    <cellStyle name="40% - Accent2 3 2 5" xfId="1406" xr:uid="{00000000-0005-0000-0000-000061070000}"/>
    <cellStyle name="40% - Accent2 3 2 5 2" xfId="1407" xr:uid="{00000000-0005-0000-0000-000062070000}"/>
    <cellStyle name="40% - Accent2 3 2 6" xfId="1408" xr:uid="{00000000-0005-0000-0000-000063070000}"/>
    <cellStyle name="40% - Accent2 3 2 6 2" xfId="1409" xr:uid="{00000000-0005-0000-0000-000064070000}"/>
    <cellStyle name="40% - Accent2 3 2 7" xfId="1410" xr:uid="{00000000-0005-0000-0000-000065070000}"/>
    <cellStyle name="40% - Accent2 3 2 8" xfId="20109" xr:uid="{00000000-0005-0000-0000-000066070000}"/>
    <cellStyle name="40% - Accent2 3 2 8 2" xfId="32098" xr:uid="{25B44B0C-7852-460E-A5B5-69BF6497260A}"/>
    <cellStyle name="40% - Accent2 3 2 9" xfId="26098" xr:uid="{BBC6D508-7FB3-4B9E-8C4E-2937C841F2FC}"/>
    <cellStyle name="40% - Accent2 3 2_EBT" xfId="38088" xr:uid="{5B5BE5F6-7AE9-469C-BADA-DBFC2F3A494F}"/>
    <cellStyle name="40% - Accent2 3 3" xfId="1411" xr:uid="{00000000-0005-0000-0000-000067070000}"/>
    <cellStyle name="40% - Accent2 3 3 2" xfId="1412" xr:uid="{00000000-0005-0000-0000-000068070000}"/>
    <cellStyle name="40% - Accent2 3 3 2 2" xfId="1413" xr:uid="{00000000-0005-0000-0000-000069070000}"/>
    <cellStyle name="40% - Accent2 3 3 2 2 2" xfId="20119" xr:uid="{00000000-0005-0000-0000-00006A070000}"/>
    <cellStyle name="40% - Accent2 3 3 2 2 2 2" xfId="32108" xr:uid="{BEFFDF88-8106-4E4D-B992-ED2AE5E11AE0}"/>
    <cellStyle name="40% - Accent2 3 3 2 2 3" xfId="26108" xr:uid="{31EF3334-0BF9-4055-925E-BFFDE9BC59C2}"/>
    <cellStyle name="40% - Accent2 3 3 2 2_EBT" xfId="38098" xr:uid="{B9309243-810B-487E-8059-E12BD095F979}"/>
    <cellStyle name="40% - Accent2 3 3 2 3" xfId="20118" xr:uid="{00000000-0005-0000-0000-00006B070000}"/>
    <cellStyle name="40% - Accent2 3 3 2 3 2" xfId="32107" xr:uid="{940F34CA-BE07-4A29-919E-8D0A0CBA077B}"/>
    <cellStyle name="40% - Accent2 3 3 2 4" xfId="26107" xr:uid="{D1853E94-F34C-4C31-9AD0-9081792561C0}"/>
    <cellStyle name="40% - Accent2 3 3 2_EBT" xfId="38097" xr:uid="{06A4FA7F-5665-4320-9CBE-F55947F06BC5}"/>
    <cellStyle name="40% - Accent2 3 3 3" xfId="1414" xr:uid="{00000000-0005-0000-0000-00006C070000}"/>
    <cellStyle name="40% - Accent2 3 3 3 2" xfId="20120" xr:uid="{00000000-0005-0000-0000-00006D070000}"/>
    <cellStyle name="40% - Accent2 3 3 3 2 2" xfId="32109" xr:uid="{68589C28-6408-40DC-9DA2-D2406564F649}"/>
    <cellStyle name="40% - Accent2 3 3 3 3" xfId="26109" xr:uid="{93F0687A-8A26-48AA-948E-2B2FC22720E1}"/>
    <cellStyle name="40% - Accent2 3 3 3_EBT" xfId="38099" xr:uid="{E7E0E784-2A7B-4339-8684-A8A3B1538F6A}"/>
    <cellStyle name="40% - Accent2 3 3 4" xfId="1415" xr:uid="{00000000-0005-0000-0000-00006E070000}"/>
    <cellStyle name="40% - Accent2 3 3 5" xfId="20117" xr:uid="{00000000-0005-0000-0000-00006F070000}"/>
    <cellStyle name="40% - Accent2 3 3 5 2" xfId="32106" xr:uid="{F621C4D0-100A-4F73-83E7-AD6AD31328EA}"/>
    <cellStyle name="40% - Accent2 3 3 6" xfId="26106" xr:uid="{3D71BBBE-8B87-4D52-AA6A-12CEE52DFCD1}"/>
    <cellStyle name="40% - Accent2 3 3_EBT" xfId="38096" xr:uid="{CB9D76CF-7BB0-495F-B05A-C907292FB84A}"/>
    <cellStyle name="40% - Accent2 3 4" xfId="1416" xr:uid="{00000000-0005-0000-0000-000070070000}"/>
    <cellStyle name="40% - Accent2 3 4 2" xfId="1417" xr:uid="{00000000-0005-0000-0000-000071070000}"/>
    <cellStyle name="40% - Accent2 3 4 2 2" xfId="20122" xr:uid="{00000000-0005-0000-0000-000072070000}"/>
    <cellStyle name="40% - Accent2 3 4 2 2 2" xfId="32111" xr:uid="{953D2DCA-1CA5-491F-9304-29060B92D012}"/>
    <cellStyle name="40% - Accent2 3 4 2 3" xfId="26111" xr:uid="{90CB4C45-4BAC-495A-A05A-7CA2642F9E8B}"/>
    <cellStyle name="40% - Accent2 3 4 2_EBT" xfId="38101" xr:uid="{CC7AB405-A0E2-4A10-A9B0-9A43B12C946E}"/>
    <cellStyle name="40% - Accent2 3 4 3" xfId="1418" xr:uid="{00000000-0005-0000-0000-000073070000}"/>
    <cellStyle name="40% - Accent2 3 4 4" xfId="20121" xr:uid="{00000000-0005-0000-0000-000074070000}"/>
    <cellStyle name="40% - Accent2 3 4 4 2" xfId="32110" xr:uid="{A7EECBC8-E763-447A-8509-5703F3BA85CD}"/>
    <cellStyle name="40% - Accent2 3 4 5" xfId="26110" xr:uid="{A2B0E5E9-68BA-4854-8DAB-2D07D18A92E0}"/>
    <cellStyle name="40% - Accent2 3 4_EBT" xfId="38100" xr:uid="{0D086808-65A2-44E8-9F29-31A7BB213905}"/>
    <cellStyle name="40% - Accent2 3 5" xfId="1419" xr:uid="{00000000-0005-0000-0000-000075070000}"/>
    <cellStyle name="40% - Accent2 3 5 2" xfId="1420" xr:uid="{00000000-0005-0000-0000-000076070000}"/>
    <cellStyle name="40% - Accent2 3 5 3" xfId="20123" xr:uid="{00000000-0005-0000-0000-000077070000}"/>
    <cellStyle name="40% - Accent2 3 5 3 2" xfId="32112" xr:uid="{15E9D268-5AB4-4143-A895-B6FCB7C13A4B}"/>
    <cellStyle name="40% - Accent2 3 5 4" xfId="26112" xr:uid="{87ECF85F-A24D-4373-8FBE-CB04FA0EE0B8}"/>
    <cellStyle name="40% - Accent2 3 5_EBT" xfId="38102" xr:uid="{E75E7A27-4D59-4503-BDCB-02EDC37F29B9}"/>
    <cellStyle name="40% - Accent2 3 6" xfId="1421" xr:uid="{00000000-0005-0000-0000-000078070000}"/>
    <cellStyle name="40% - Accent2 3 6 2" xfId="1422" xr:uid="{00000000-0005-0000-0000-000079070000}"/>
    <cellStyle name="40% - Accent2 3 6 3" xfId="1423" xr:uid="{00000000-0005-0000-0000-00007A070000}"/>
    <cellStyle name="40% - Accent2 3 7" xfId="1424" xr:uid="{00000000-0005-0000-0000-00007B070000}"/>
    <cellStyle name="40% - Accent2 3 7 2" xfId="1425" xr:uid="{00000000-0005-0000-0000-00007C070000}"/>
    <cellStyle name="40% - Accent2 3 8" xfId="1426" xr:uid="{00000000-0005-0000-0000-00007D070000}"/>
    <cellStyle name="40% - Accent2 3 9" xfId="1427" xr:uid="{00000000-0005-0000-0000-00007E070000}"/>
    <cellStyle name="40% - Accent2 4" xfId="1428" xr:uid="{00000000-0005-0000-0000-00007F070000}"/>
    <cellStyle name="40% - Accent2 4 2" xfId="1429" xr:uid="{00000000-0005-0000-0000-000080070000}"/>
    <cellStyle name="40% - Accent2 4 2 2" xfId="1430" xr:uid="{00000000-0005-0000-0000-000081070000}"/>
    <cellStyle name="40% - Accent2 4 2 2 2" xfId="1431" xr:uid="{00000000-0005-0000-0000-000082070000}"/>
    <cellStyle name="40% - Accent2 4 2 2 2 2" xfId="1432" xr:uid="{00000000-0005-0000-0000-000083070000}"/>
    <cellStyle name="40% - Accent2 4 2 2 2 2 2" xfId="20127" xr:uid="{00000000-0005-0000-0000-000084070000}"/>
    <cellStyle name="40% - Accent2 4 2 2 2 2 2 2" xfId="32116" xr:uid="{F125B852-BC31-4AB6-A6D2-3F24BEF061C1}"/>
    <cellStyle name="40% - Accent2 4 2 2 2 2 3" xfId="26116" xr:uid="{6DF86193-3A59-4474-9682-4993859CDA39}"/>
    <cellStyle name="40% - Accent2 4 2 2 2 2_EBT" xfId="38106" xr:uid="{53535994-0AF0-420A-8859-BB1744F08E7D}"/>
    <cellStyle name="40% - Accent2 4 2 2 2 3" xfId="1433" xr:uid="{00000000-0005-0000-0000-000085070000}"/>
    <cellStyle name="40% - Accent2 4 2 2 2 4" xfId="20126" xr:uid="{00000000-0005-0000-0000-000086070000}"/>
    <cellStyle name="40% - Accent2 4 2 2 2 4 2" xfId="32115" xr:uid="{FBF8E77E-094E-44A6-99C8-2D2981EB3112}"/>
    <cellStyle name="40% - Accent2 4 2 2 2 5" xfId="26115" xr:uid="{446F1A72-E60E-4247-876C-72D9A57F9FA9}"/>
    <cellStyle name="40% - Accent2 4 2 2 2_EBT" xfId="38105" xr:uid="{BE513864-1779-4F3F-9E27-D851CAF5107B}"/>
    <cellStyle name="40% - Accent2 4 2 2 3" xfId="1434" xr:uid="{00000000-0005-0000-0000-000087070000}"/>
    <cellStyle name="40% - Accent2 4 2 2 3 2" xfId="1435" xr:uid="{00000000-0005-0000-0000-000088070000}"/>
    <cellStyle name="40% - Accent2 4 2 2 3 3" xfId="20128" xr:uid="{00000000-0005-0000-0000-000089070000}"/>
    <cellStyle name="40% - Accent2 4 2 2 3 3 2" xfId="32117" xr:uid="{74EAA6B4-6523-43E0-9CA2-56E9B74E5E7D}"/>
    <cellStyle name="40% - Accent2 4 2 2 3 4" xfId="26117" xr:uid="{EB408A44-7456-46DE-AC7D-393287C83600}"/>
    <cellStyle name="40% - Accent2 4 2 2 3_EBT" xfId="38107" xr:uid="{153FC1E9-5C9B-4D61-AC3A-02672A3AFADA}"/>
    <cellStyle name="40% - Accent2 4 2 2 4" xfId="1436" xr:uid="{00000000-0005-0000-0000-00008A070000}"/>
    <cellStyle name="40% - Accent2 4 2 2 5" xfId="20125" xr:uid="{00000000-0005-0000-0000-00008B070000}"/>
    <cellStyle name="40% - Accent2 4 2 2 5 2" xfId="32114" xr:uid="{260E86C4-55EF-4D86-BD62-92BDEB10B489}"/>
    <cellStyle name="40% - Accent2 4 2 2 6" xfId="26114" xr:uid="{4A33A241-6EE3-43DE-BE01-D7F6F065D076}"/>
    <cellStyle name="40% - Accent2 4 2 2_EBT" xfId="38104" xr:uid="{07EBAD64-6768-4C5C-A8A7-DEE162760F5F}"/>
    <cellStyle name="40% - Accent2 4 2 3" xfId="1437" xr:uid="{00000000-0005-0000-0000-00008C070000}"/>
    <cellStyle name="40% - Accent2 4 2 3 2" xfId="1438" xr:uid="{00000000-0005-0000-0000-00008D070000}"/>
    <cellStyle name="40% - Accent2 4 2 3 2 2" xfId="20130" xr:uid="{00000000-0005-0000-0000-00008E070000}"/>
    <cellStyle name="40% - Accent2 4 2 3 2 2 2" xfId="32119" xr:uid="{36874890-C5F8-43D9-AF3E-F2B56A00BC62}"/>
    <cellStyle name="40% - Accent2 4 2 3 2 3" xfId="26119" xr:uid="{FCB4CA73-2D37-40FE-9F71-80903A5E1C84}"/>
    <cellStyle name="40% - Accent2 4 2 3 2_EBT" xfId="38109" xr:uid="{EC48E1C8-CCD1-4F2F-BDDA-04FCFA452312}"/>
    <cellStyle name="40% - Accent2 4 2 3 3" xfId="1439" xr:uid="{00000000-0005-0000-0000-00008F070000}"/>
    <cellStyle name="40% - Accent2 4 2 3 4" xfId="20129" xr:uid="{00000000-0005-0000-0000-000090070000}"/>
    <cellStyle name="40% - Accent2 4 2 3 4 2" xfId="32118" xr:uid="{8952EAB4-CD6D-4A57-949F-771A31AE42C5}"/>
    <cellStyle name="40% - Accent2 4 2 3 5" xfId="26118" xr:uid="{454EAD65-1A6D-47B8-BFFC-72D81296ECAA}"/>
    <cellStyle name="40% - Accent2 4 2 3_EBT" xfId="38108" xr:uid="{72A1D8ED-7128-444C-BACC-169BE4F5D094}"/>
    <cellStyle name="40% - Accent2 4 2 4" xfId="1440" xr:uid="{00000000-0005-0000-0000-000091070000}"/>
    <cellStyle name="40% - Accent2 4 2 4 2" xfId="1441" xr:uid="{00000000-0005-0000-0000-000092070000}"/>
    <cellStyle name="40% - Accent2 4 2 4 3" xfId="20131" xr:uid="{00000000-0005-0000-0000-000093070000}"/>
    <cellStyle name="40% - Accent2 4 2 4 3 2" xfId="32120" xr:uid="{CC6D02D6-A158-40FF-879C-45C0500E26BF}"/>
    <cellStyle name="40% - Accent2 4 2 4 4" xfId="26120" xr:uid="{D27EE834-3012-4350-847D-3167B1A18ACB}"/>
    <cellStyle name="40% - Accent2 4 2 4_EBT" xfId="38110" xr:uid="{8BD92407-0C00-4733-97E8-8C6B9747633E}"/>
    <cellStyle name="40% - Accent2 4 2 5" xfId="1442" xr:uid="{00000000-0005-0000-0000-000094070000}"/>
    <cellStyle name="40% - Accent2 4 2 5 2" xfId="1443" xr:uid="{00000000-0005-0000-0000-000095070000}"/>
    <cellStyle name="40% - Accent2 4 2 6" xfId="1444" xr:uid="{00000000-0005-0000-0000-000096070000}"/>
    <cellStyle name="40% - Accent2 4 2 6 2" xfId="1445" xr:uid="{00000000-0005-0000-0000-000097070000}"/>
    <cellStyle name="40% - Accent2 4 2 7" xfId="1446" xr:uid="{00000000-0005-0000-0000-000098070000}"/>
    <cellStyle name="40% - Accent2 4 2 8" xfId="20124" xr:uid="{00000000-0005-0000-0000-000099070000}"/>
    <cellStyle name="40% - Accent2 4 2 8 2" xfId="32113" xr:uid="{102DEC00-520F-4A3F-9EFE-64BBE42995AC}"/>
    <cellStyle name="40% - Accent2 4 2 9" xfId="26113" xr:uid="{C368D367-652A-45F2-AAAF-30A2D024FA1F}"/>
    <cellStyle name="40% - Accent2 4 2_EBT" xfId="38103" xr:uid="{468E2E29-4344-4C75-8776-3871D0350A50}"/>
    <cellStyle name="40% - Accent2 4 3" xfId="1447" xr:uid="{00000000-0005-0000-0000-00009A070000}"/>
    <cellStyle name="40% - Accent2 4 3 2" xfId="1448" xr:uid="{00000000-0005-0000-0000-00009B070000}"/>
    <cellStyle name="40% - Accent2 4 3 2 2" xfId="20133" xr:uid="{00000000-0005-0000-0000-00009C070000}"/>
    <cellStyle name="40% - Accent2 4 3 2 2 2" xfId="32122" xr:uid="{CC6D0AFC-4B40-449F-8FD2-BB45F9317AE6}"/>
    <cellStyle name="40% - Accent2 4 3 2 3" xfId="26122" xr:uid="{E252B9DC-54FB-44D9-923D-98F50F6B0639}"/>
    <cellStyle name="40% - Accent2 4 3 2_EBT" xfId="38112" xr:uid="{5A0154D3-EA3B-440E-95A8-C826D3CE8494}"/>
    <cellStyle name="40% - Accent2 4 3 3" xfId="1449" xr:uid="{00000000-0005-0000-0000-00009D070000}"/>
    <cellStyle name="40% - Accent2 4 3 3 2" xfId="20134" xr:uid="{00000000-0005-0000-0000-00009E070000}"/>
    <cellStyle name="40% - Accent2 4 3 3 2 2" xfId="32123" xr:uid="{798C11A9-1AFA-4712-963F-8A768444F132}"/>
    <cellStyle name="40% - Accent2 4 3 3 3" xfId="26123" xr:uid="{964F11C6-FCA1-4183-8A43-38E8F5E3A3DF}"/>
    <cellStyle name="40% - Accent2 4 3 3_EBT" xfId="38113" xr:uid="{473072FF-122B-4770-ADD9-9DDACCB0A403}"/>
    <cellStyle name="40% - Accent2 4 3 4" xfId="1450" xr:uid="{00000000-0005-0000-0000-00009F070000}"/>
    <cellStyle name="40% - Accent2 4 3 5" xfId="20132" xr:uid="{00000000-0005-0000-0000-0000A0070000}"/>
    <cellStyle name="40% - Accent2 4 3 5 2" xfId="32121" xr:uid="{538461F3-EBA0-44B2-921C-11C86A4FD6AE}"/>
    <cellStyle name="40% - Accent2 4 3 6" xfId="26121" xr:uid="{89C99A95-C12F-49F0-8913-B02D1F1CDE1F}"/>
    <cellStyle name="40% - Accent2 4 3_EBT" xfId="38111" xr:uid="{B547B848-A78C-40EE-8584-166735ECBF43}"/>
    <cellStyle name="40% - Accent2 4 4" xfId="1451" xr:uid="{00000000-0005-0000-0000-0000A1070000}"/>
    <cellStyle name="40% - Accent2 4 4 2" xfId="1452" xr:uid="{00000000-0005-0000-0000-0000A2070000}"/>
    <cellStyle name="40% - Accent2 4 4 2 2" xfId="20136" xr:uid="{00000000-0005-0000-0000-0000A3070000}"/>
    <cellStyle name="40% - Accent2 4 4 2 2 2" xfId="32125" xr:uid="{AE417FCB-27EC-4F42-BA43-E32B34AB2578}"/>
    <cellStyle name="40% - Accent2 4 4 2 3" xfId="26125" xr:uid="{3B194ED7-C12C-449D-BA26-87D7D52C2066}"/>
    <cellStyle name="40% - Accent2 4 4 2_EBT" xfId="38115" xr:uid="{B2426135-D1FC-42EA-9F90-E0C75EE8C7FC}"/>
    <cellStyle name="40% - Accent2 4 4 3" xfId="1453" xr:uid="{00000000-0005-0000-0000-0000A4070000}"/>
    <cellStyle name="40% - Accent2 4 4 4" xfId="20135" xr:uid="{00000000-0005-0000-0000-0000A5070000}"/>
    <cellStyle name="40% - Accent2 4 4 4 2" xfId="32124" xr:uid="{409A1255-B217-41C7-8004-845F4FCA73C1}"/>
    <cellStyle name="40% - Accent2 4 4 5" xfId="26124" xr:uid="{2E6649CF-B5DA-4211-A738-94B1F12B8DA1}"/>
    <cellStyle name="40% - Accent2 4 4_EBT" xfId="38114" xr:uid="{17055997-47E7-414F-BAD4-B7CC2F1D09AB}"/>
    <cellStyle name="40% - Accent2 4 5" xfId="1454" xr:uid="{00000000-0005-0000-0000-0000A6070000}"/>
    <cellStyle name="40% - Accent2 4 5 2" xfId="20137" xr:uid="{00000000-0005-0000-0000-0000A7070000}"/>
    <cellStyle name="40% - Accent2 4 5 2 2" xfId="32126" xr:uid="{14F0E642-785F-43A1-87A1-A316939158CF}"/>
    <cellStyle name="40% - Accent2 4 5 3" xfId="26126" xr:uid="{5B2D7B91-E6A9-49E4-8D30-5309771C5A21}"/>
    <cellStyle name="40% - Accent2 4 5_EBT" xfId="38116" xr:uid="{10D263AA-B1D7-4AFB-9AFC-B54229F7541A}"/>
    <cellStyle name="40% - Accent2 4 6" xfId="1455" xr:uid="{00000000-0005-0000-0000-0000A8070000}"/>
    <cellStyle name="40% - Accent2 4 6 2" xfId="1456" xr:uid="{00000000-0005-0000-0000-0000A9070000}"/>
    <cellStyle name="40% - Accent2 4 7" xfId="1457" xr:uid="{00000000-0005-0000-0000-0000AA070000}"/>
    <cellStyle name="40% - Accent2 4 7 2" xfId="1458" xr:uid="{00000000-0005-0000-0000-0000AB070000}"/>
    <cellStyle name="40% - Accent2 4 8" xfId="1459" xr:uid="{00000000-0005-0000-0000-0000AC070000}"/>
    <cellStyle name="40% - Accent2 4 9" xfId="1460" xr:uid="{00000000-0005-0000-0000-0000AD070000}"/>
    <cellStyle name="40% - Accent2 5" xfId="1461" xr:uid="{00000000-0005-0000-0000-0000AE070000}"/>
    <cellStyle name="40% - Accent2 5 2" xfId="1462" xr:uid="{00000000-0005-0000-0000-0000AF070000}"/>
    <cellStyle name="40% - Accent2 5 2 2" xfId="1463" xr:uid="{00000000-0005-0000-0000-0000B0070000}"/>
    <cellStyle name="40% - Accent2 5 2 2 2" xfId="20139" xr:uid="{00000000-0005-0000-0000-0000B1070000}"/>
    <cellStyle name="40% - Accent2 5 2 2 2 2" xfId="32128" xr:uid="{1E8E364D-9216-4545-B3BC-BF5BBBBBBC46}"/>
    <cellStyle name="40% - Accent2 5 2 2 3" xfId="26128" xr:uid="{1F783977-D7FE-446E-A7E8-66A005CA5D54}"/>
    <cellStyle name="40% - Accent2 5 2 2_EBT" xfId="38118" xr:uid="{7F355225-038C-4138-B9E8-25DF9025CC97}"/>
    <cellStyle name="40% - Accent2 5 2 3" xfId="1464" xr:uid="{00000000-0005-0000-0000-0000B2070000}"/>
    <cellStyle name="40% - Accent2 5 2 3 2" xfId="20140" xr:uid="{00000000-0005-0000-0000-0000B3070000}"/>
    <cellStyle name="40% - Accent2 5 2 3 2 2" xfId="32129" xr:uid="{041CA4FD-F1B5-4740-9DFE-BC37F97928A2}"/>
    <cellStyle name="40% - Accent2 5 2 3 3" xfId="26129" xr:uid="{F5A46BDA-62DC-4995-9584-4AE312A4C0D5}"/>
    <cellStyle name="40% - Accent2 5 2 3_EBT" xfId="38119" xr:uid="{9D0ADDBE-D699-4E5D-8BFC-3020F295705A}"/>
    <cellStyle name="40% - Accent2 5 2 4" xfId="1465" xr:uid="{00000000-0005-0000-0000-0000B4070000}"/>
    <cellStyle name="40% - Accent2 5 2 5" xfId="1466" xr:uid="{00000000-0005-0000-0000-0000B5070000}"/>
    <cellStyle name="40% - Accent2 5 3" xfId="1467" xr:uid="{00000000-0005-0000-0000-0000B6070000}"/>
    <cellStyle name="40% - Accent2 5 3 2" xfId="1468" xr:uid="{00000000-0005-0000-0000-0000B7070000}"/>
    <cellStyle name="40% - Accent2 5 3 2 2" xfId="1469" xr:uid="{00000000-0005-0000-0000-0000B8070000}"/>
    <cellStyle name="40% - Accent2 5 3 2 2 2" xfId="20143" xr:uid="{00000000-0005-0000-0000-0000B9070000}"/>
    <cellStyle name="40% - Accent2 5 3 2 2 2 2" xfId="32132" xr:uid="{66628823-F6EB-4720-BFE8-A4D66BDCDDE5}"/>
    <cellStyle name="40% - Accent2 5 3 2 2 3" xfId="26132" xr:uid="{D40383AA-9DDC-4D68-8B5C-2C933BC0639B}"/>
    <cellStyle name="40% - Accent2 5 3 2 2_EBT" xfId="38122" xr:uid="{45469E97-FD63-45B7-B43F-463646EABF08}"/>
    <cellStyle name="40% - Accent2 5 3 2 3" xfId="20142" xr:uid="{00000000-0005-0000-0000-0000BA070000}"/>
    <cellStyle name="40% - Accent2 5 3 2 3 2" xfId="32131" xr:uid="{8F5975F7-63E6-4D72-A38A-C9DA47CA75B4}"/>
    <cellStyle name="40% - Accent2 5 3 2 4" xfId="26131" xr:uid="{7BCDE3E8-7F03-44F6-B6C9-8238081B6A18}"/>
    <cellStyle name="40% - Accent2 5 3 2_EBT" xfId="38121" xr:uid="{035FD336-1A3D-46DD-B635-6B0AD6180441}"/>
    <cellStyle name="40% - Accent2 5 3 3" xfId="1470" xr:uid="{00000000-0005-0000-0000-0000BB070000}"/>
    <cellStyle name="40% - Accent2 5 3 3 2" xfId="20144" xr:uid="{00000000-0005-0000-0000-0000BC070000}"/>
    <cellStyle name="40% - Accent2 5 3 3 2 2" xfId="32133" xr:uid="{528CF76B-127B-456B-99E9-D56621716211}"/>
    <cellStyle name="40% - Accent2 5 3 3 3" xfId="26133" xr:uid="{092D3BE4-A9C3-48A4-AA4F-36D826F2F091}"/>
    <cellStyle name="40% - Accent2 5 3 3_EBT" xfId="38123" xr:uid="{D2EAF7E9-8FA3-4FD1-8DAA-3A89CD0E3EF9}"/>
    <cellStyle name="40% - Accent2 5 3 4" xfId="1471" xr:uid="{00000000-0005-0000-0000-0000BD070000}"/>
    <cellStyle name="40% - Accent2 5 3 5" xfId="20141" xr:uid="{00000000-0005-0000-0000-0000BE070000}"/>
    <cellStyle name="40% - Accent2 5 3 5 2" xfId="32130" xr:uid="{14BF1329-90CC-4719-94D3-7F95C36EE271}"/>
    <cellStyle name="40% - Accent2 5 3 6" xfId="26130" xr:uid="{8D654F70-C2F4-4E95-B438-F746EC6E5DCF}"/>
    <cellStyle name="40% - Accent2 5 3_EBT" xfId="38120" xr:uid="{05503123-F1F3-4D8A-AFA8-F3FDE6A55F66}"/>
    <cellStyle name="40% - Accent2 5 4" xfId="1472" xr:uid="{00000000-0005-0000-0000-0000BF070000}"/>
    <cellStyle name="40% - Accent2 5 4 2" xfId="1473" xr:uid="{00000000-0005-0000-0000-0000C0070000}"/>
    <cellStyle name="40% - Accent2 5 4 2 2" xfId="20146" xr:uid="{00000000-0005-0000-0000-0000C1070000}"/>
    <cellStyle name="40% - Accent2 5 4 2 2 2" xfId="32135" xr:uid="{ECED3D05-A9A8-4467-8125-7D3694BCF79F}"/>
    <cellStyle name="40% - Accent2 5 4 2 3" xfId="26135" xr:uid="{79C7015F-59F7-426E-96AA-3650755AB5A8}"/>
    <cellStyle name="40% - Accent2 5 4 2_EBT" xfId="38125" xr:uid="{837E7A88-B9C9-4AF4-B14B-1158EC2FEDFD}"/>
    <cellStyle name="40% - Accent2 5 4 3" xfId="20145" xr:uid="{00000000-0005-0000-0000-0000C2070000}"/>
    <cellStyle name="40% - Accent2 5 4 3 2" xfId="32134" xr:uid="{912AB529-244A-412E-827C-CF31F0B87EC6}"/>
    <cellStyle name="40% - Accent2 5 4 4" xfId="26134" xr:uid="{C078299F-4FAD-449B-BABF-4617F4A32717}"/>
    <cellStyle name="40% - Accent2 5 4_EBT" xfId="38124" xr:uid="{DA0B0D9D-9972-47B4-9053-4994810EC991}"/>
    <cellStyle name="40% - Accent2 5 5" xfId="1474" xr:uid="{00000000-0005-0000-0000-0000C3070000}"/>
    <cellStyle name="40% - Accent2 5 5 2" xfId="20147" xr:uid="{00000000-0005-0000-0000-0000C4070000}"/>
    <cellStyle name="40% - Accent2 5 5 2 2" xfId="32136" xr:uid="{EF3652C4-2272-4EDF-A035-0C373BC73889}"/>
    <cellStyle name="40% - Accent2 5 5 3" xfId="26136" xr:uid="{A8971C49-F701-405D-8967-874B0E085AA4}"/>
    <cellStyle name="40% - Accent2 5 5_EBT" xfId="38126" xr:uid="{25ACBCB2-F939-41EA-BF2C-37941D453D16}"/>
    <cellStyle name="40% - Accent2 5 6" xfId="1475" xr:uid="{00000000-0005-0000-0000-0000C5070000}"/>
    <cellStyle name="40% - Accent2 5 7" xfId="20138" xr:uid="{00000000-0005-0000-0000-0000C6070000}"/>
    <cellStyle name="40% - Accent2 5 7 2" xfId="32127" xr:uid="{605C9F75-BCD8-4EA5-80F3-6AAE83AA889C}"/>
    <cellStyle name="40% - Accent2 5 8" xfId="26127" xr:uid="{CCB6D2C8-C848-452C-8DE3-23E5B57F9C47}"/>
    <cellStyle name="40% - Accent2 5_EBT" xfId="38117" xr:uid="{CEEDD227-38F4-48AD-931B-E2CE94EA8A06}"/>
    <cellStyle name="40% - Accent2 6" xfId="1476" xr:uid="{00000000-0005-0000-0000-0000C7070000}"/>
    <cellStyle name="40% - Accent2 6 2" xfId="1477" xr:uid="{00000000-0005-0000-0000-0000C8070000}"/>
    <cellStyle name="40% - Accent2 6 2 2" xfId="1478" xr:uid="{00000000-0005-0000-0000-0000C9070000}"/>
    <cellStyle name="40% - Accent2 6 2 2 2" xfId="1479" xr:uid="{00000000-0005-0000-0000-0000CA070000}"/>
    <cellStyle name="40% - Accent2 6 2 2 2 2" xfId="20151" xr:uid="{00000000-0005-0000-0000-0000CB070000}"/>
    <cellStyle name="40% - Accent2 6 2 2 2 2 2" xfId="32140" xr:uid="{62C20B0F-502A-4646-9180-68F04EB6EF0D}"/>
    <cellStyle name="40% - Accent2 6 2 2 2 3" xfId="26140" xr:uid="{B52BE59E-EE1C-47AB-A5A2-378FA8FAAB9E}"/>
    <cellStyle name="40% - Accent2 6 2 2 2_EBT" xfId="38130" xr:uid="{ABBFCB59-1329-4B69-84F1-27CA094BE7E6}"/>
    <cellStyle name="40% - Accent2 6 2 2 3" xfId="20150" xr:uid="{00000000-0005-0000-0000-0000CC070000}"/>
    <cellStyle name="40% - Accent2 6 2 2 3 2" xfId="32139" xr:uid="{D76CF47C-4693-4EC6-9D1C-8396028C3F51}"/>
    <cellStyle name="40% - Accent2 6 2 2 4" xfId="26139" xr:uid="{9CA9FC27-0F6E-4AC9-AE1C-AA1D7E8073AD}"/>
    <cellStyle name="40% - Accent2 6 2 2_EBT" xfId="38129" xr:uid="{90D54439-DA92-47EB-AA7E-0B63A6CDEBCF}"/>
    <cellStyle name="40% - Accent2 6 2 3" xfId="1480" xr:uid="{00000000-0005-0000-0000-0000CD070000}"/>
    <cellStyle name="40% - Accent2 6 2 3 2" xfId="20152" xr:uid="{00000000-0005-0000-0000-0000CE070000}"/>
    <cellStyle name="40% - Accent2 6 2 3 2 2" xfId="32141" xr:uid="{A5955155-3CC7-47AE-AC89-8E7891C3706D}"/>
    <cellStyle name="40% - Accent2 6 2 3 3" xfId="26141" xr:uid="{B551F2C5-ADEB-43F6-B8D7-9AB7FC86B99A}"/>
    <cellStyle name="40% - Accent2 6 2 3_EBT" xfId="38131" xr:uid="{463B097C-94F6-44A8-A95E-28744107BF3C}"/>
    <cellStyle name="40% - Accent2 6 2 4" xfId="1481" xr:uid="{00000000-0005-0000-0000-0000CF070000}"/>
    <cellStyle name="40% - Accent2 6 2 5" xfId="20149" xr:uid="{00000000-0005-0000-0000-0000D0070000}"/>
    <cellStyle name="40% - Accent2 6 2 5 2" xfId="32138" xr:uid="{9E95173E-5EAA-4CA1-A903-7379299AF94A}"/>
    <cellStyle name="40% - Accent2 6 2 6" xfId="26138" xr:uid="{E87F8D96-CBAE-4EE0-B801-8240DC72EBD7}"/>
    <cellStyle name="40% - Accent2 6 2_EBT" xfId="38128" xr:uid="{64BC7D84-985C-468B-818A-39976389B56C}"/>
    <cellStyle name="40% - Accent2 6 3" xfId="1482" xr:uid="{00000000-0005-0000-0000-0000D1070000}"/>
    <cellStyle name="40% - Accent2 6 3 2" xfId="1483" xr:uid="{00000000-0005-0000-0000-0000D2070000}"/>
    <cellStyle name="40% - Accent2 6 3 2 2" xfId="20154" xr:uid="{00000000-0005-0000-0000-0000D3070000}"/>
    <cellStyle name="40% - Accent2 6 3 2 2 2" xfId="32143" xr:uid="{961A4D5D-C2BA-41AD-AA92-5972468C6233}"/>
    <cellStyle name="40% - Accent2 6 3 2 3" xfId="26143" xr:uid="{557CDC7C-BFAB-4C64-9040-7F088130E313}"/>
    <cellStyle name="40% - Accent2 6 3 2_EBT" xfId="38133" xr:uid="{FF9865EE-34E0-4DD3-96E0-B3A9AF3FF454}"/>
    <cellStyle name="40% - Accent2 6 3 3" xfId="1484" xr:uid="{00000000-0005-0000-0000-0000D4070000}"/>
    <cellStyle name="40% - Accent2 6 3 4" xfId="20153" xr:uid="{00000000-0005-0000-0000-0000D5070000}"/>
    <cellStyle name="40% - Accent2 6 3 4 2" xfId="32142" xr:uid="{5379651A-E7F0-4097-AFEE-59C6A97D5BEF}"/>
    <cellStyle name="40% - Accent2 6 3 5" xfId="26142" xr:uid="{0FB14D16-7F9F-4D92-9518-4B4021A0305A}"/>
    <cellStyle name="40% - Accent2 6 3_EBT" xfId="38132" xr:uid="{1CF27432-4D7A-48DF-AE74-314C9EDA93BE}"/>
    <cellStyle name="40% - Accent2 6 4" xfId="1485" xr:uid="{00000000-0005-0000-0000-0000D6070000}"/>
    <cellStyle name="40% - Accent2 6 4 2" xfId="20155" xr:uid="{00000000-0005-0000-0000-0000D7070000}"/>
    <cellStyle name="40% - Accent2 6 4 2 2" xfId="32144" xr:uid="{073F9384-57C2-4A2B-93DA-9958E04706E1}"/>
    <cellStyle name="40% - Accent2 6 4 3" xfId="26144" xr:uid="{21C2A2F6-9D64-4683-BCC2-8A7629CEF755}"/>
    <cellStyle name="40% - Accent2 6 4_EBT" xfId="38134" xr:uid="{022417BA-4379-4B7B-B42C-F70775034133}"/>
    <cellStyle name="40% - Accent2 6 5" xfId="1486" xr:uid="{00000000-0005-0000-0000-0000D8070000}"/>
    <cellStyle name="40% - Accent2 6 6" xfId="20148" xr:uid="{00000000-0005-0000-0000-0000D9070000}"/>
    <cellStyle name="40% - Accent2 6 6 2" xfId="32137" xr:uid="{CAB4D732-18D3-40EB-AF91-DE912C173ECC}"/>
    <cellStyle name="40% - Accent2 6 7" xfId="26137" xr:uid="{5DC50CFA-409B-460B-B656-96B25E61200C}"/>
    <cellStyle name="40% - Accent2 6_EBT" xfId="38127" xr:uid="{DACEBCB9-1BB9-48B7-A850-AD5AB67E2E0C}"/>
    <cellStyle name="40% - Accent2 7" xfId="1487" xr:uid="{00000000-0005-0000-0000-0000DA070000}"/>
    <cellStyle name="40% - Accent2 7 2" xfId="1488" xr:uid="{00000000-0005-0000-0000-0000DB070000}"/>
    <cellStyle name="40% - Accent2 7 2 2" xfId="1489" xr:uid="{00000000-0005-0000-0000-0000DC070000}"/>
    <cellStyle name="40% - Accent2 7 2 2 2" xfId="1490" xr:uid="{00000000-0005-0000-0000-0000DD070000}"/>
    <cellStyle name="40% - Accent2 7 2 2 2 2" xfId="20159" xr:uid="{00000000-0005-0000-0000-0000DE070000}"/>
    <cellStyle name="40% - Accent2 7 2 2 2 2 2" xfId="32148" xr:uid="{BE6B0A35-E483-49A2-86FA-94325D823AC1}"/>
    <cellStyle name="40% - Accent2 7 2 2 2 3" xfId="26148" xr:uid="{A7C04E14-280A-42BC-B681-25145B7CF26E}"/>
    <cellStyle name="40% - Accent2 7 2 2 2_EBT" xfId="38138" xr:uid="{9A951A30-EF44-4CD1-B81B-3D8424DC0343}"/>
    <cellStyle name="40% - Accent2 7 2 2 3" xfId="20158" xr:uid="{00000000-0005-0000-0000-0000DF070000}"/>
    <cellStyle name="40% - Accent2 7 2 2 3 2" xfId="32147" xr:uid="{3E8AA400-5820-435E-A41E-37348A055822}"/>
    <cellStyle name="40% - Accent2 7 2 2 4" xfId="26147" xr:uid="{DE404F49-5D5F-4DCD-A434-835685E5F3C3}"/>
    <cellStyle name="40% - Accent2 7 2 2_EBT" xfId="38137" xr:uid="{207C883E-6EF9-486B-B837-42CBAF66B120}"/>
    <cellStyle name="40% - Accent2 7 2 3" xfId="1491" xr:uid="{00000000-0005-0000-0000-0000E0070000}"/>
    <cellStyle name="40% - Accent2 7 2 3 2" xfId="20160" xr:uid="{00000000-0005-0000-0000-0000E1070000}"/>
    <cellStyle name="40% - Accent2 7 2 3 2 2" xfId="32149" xr:uid="{8B6805BE-4646-4CDB-BD80-F8019B2C664C}"/>
    <cellStyle name="40% - Accent2 7 2 3 3" xfId="26149" xr:uid="{10152F90-2DCC-4E9B-AD6D-CB37409B5D41}"/>
    <cellStyle name="40% - Accent2 7 2 3_EBT" xfId="38139" xr:uid="{8BEBA7CB-AD0A-4FE8-9671-BEDD5F106100}"/>
    <cellStyle name="40% - Accent2 7 2 4" xfId="20157" xr:uid="{00000000-0005-0000-0000-0000E2070000}"/>
    <cellStyle name="40% - Accent2 7 2 4 2" xfId="32146" xr:uid="{32CFEA09-FC69-4DF4-AD25-509899999B8A}"/>
    <cellStyle name="40% - Accent2 7 2 5" xfId="26146" xr:uid="{70C8066E-7E55-4A98-B470-FAC0B05F4C0B}"/>
    <cellStyle name="40% - Accent2 7 2_EBT" xfId="38136" xr:uid="{80C66C63-2C68-457A-9BCE-8750DEBF5499}"/>
    <cellStyle name="40% - Accent2 7 3" xfId="1492" xr:uid="{00000000-0005-0000-0000-0000E3070000}"/>
    <cellStyle name="40% - Accent2 7 3 2" xfId="1493" xr:uid="{00000000-0005-0000-0000-0000E4070000}"/>
    <cellStyle name="40% - Accent2 7 3 2 2" xfId="20162" xr:uid="{00000000-0005-0000-0000-0000E5070000}"/>
    <cellStyle name="40% - Accent2 7 3 2 2 2" xfId="32151" xr:uid="{5F9D22BE-76C9-4887-85FF-1985CC14CDC8}"/>
    <cellStyle name="40% - Accent2 7 3 2 3" xfId="26151" xr:uid="{7F06FFA9-845D-4BA8-AA64-2FBF8D34F4C7}"/>
    <cellStyle name="40% - Accent2 7 3 2_EBT" xfId="38141" xr:uid="{851E95BB-421D-455B-B648-ABACEDDA1B1E}"/>
    <cellStyle name="40% - Accent2 7 3 3" xfId="20161" xr:uid="{00000000-0005-0000-0000-0000E6070000}"/>
    <cellStyle name="40% - Accent2 7 3 3 2" xfId="32150" xr:uid="{F2FDC3B1-C7A8-4E45-BB05-81177A7E4EFB}"/>
    <cellStyle name="40% - Accent2 7 3 4" xfId="26150" xr:uid="{051FA7BB-0B35-45F4-9384-77F0019BCE31}"/>
    <cellStyle name="40% - Accent2 7 3_EBT" xfId="38140" xr:uid="{B44596CA-FB53-47CA-BA32-12D970D819D3}"/>
    <cellStyle name="40% - Accent2 7 4" xfId="1494" xr:uid="{00000000-0005-0000-0000-0000E7070000}"/>
    <cellStyle name="40% - Accent2 7 4 2" xfId="20163" xr:uid="{00000000-0005-0000-0000-0000E8070000}"/>
    <cellStyle name="40% - Accent2 7 4 2 2" xfId="32152" xr:uid="{33761DF1-EEBA-4608-BF6A-731BE586C67F}"/>
    <cellStyle name="40% - Accent2 7 4 3" xfId="26152" xr:uid="{BA0051CD-002F-4E98-9848-2D6DEE4886C3}"/>
    <cellStyle name="40% - Accent2 7 4_EBT" xfId="38142" xr:uid="{635470CE-DD86-4F22-8411-2AC0A33EC92A}"/>
    <cellStyle name="40% - Accent2 7 5" xfId="1495" xr:uid="{00000000-0005-0000-0000-0000E9070000}"/>
    <cellStyle name="40% - Accent2 7 6" xfId="20156" xr:uid="{00000000-0005-0000-0000-0000EA070000}"/>
    <cellStyle name="40% - Accent2 7 6 2" xfId="32145" xr:uid="{06A8A985-6474-4335-A72C-170EB23693CB}"/>
    <cellStyle name="40% - Accent2 7 7" xfId="26145" xr:uid="{6733EFF2-FF16-4573-95D7-3AA467B27FF5}"/>
    <cellStyle name="40% - Accent2 7_EBT" xfId="38135" xr:uid="{BECA3865-A1CF-4DB4-861E-B60B16FC3271}"/>
    <cellStyle name="40% - Accent2 8" xfId="1496" xr:uid="{00000000-0005-0000-0000-0000EB070000}"/>
    <cellStyle name="40% - Accent2 8 2" xfId="1497" xr:uid="{00000000-0005-0000-0000-0000EC070000}"/>
    <cellStyle name="40% - Accent2 8 3" xfId="1498" xr:uid="{00000000-0005-0000-0000-0000ED070000}"/>
    <cellStyle name="40% - Accent2 8 3 2" xfId="20164" xr:uid="{00000000-0005-0000-0000-0000EE070000}"/>
    <cellStyle name="40% - Accent2 8 3 2 2" xfId="32153" xr:uid="{64B8941A-4B80-4432-BF10-D24F42BB98EA}"/>
    <cellStyle name="40% - Accent2 8 3 3" xfId="26153" xr:uid="{ED5DBFC0-6385-4F95-B562-A56FBD564741}"/>
    <cellStyle name="40% - Accent2 8 3_EBT" xfId="38144" xr:uid="{ADD4DA90-2192-4287-9AC4-F0725A4ADFD5}"/>
    <cellStyle name="40% - Accent2 8 4" xfId="1499" xr:uid="{00000000-0005-0000-0000-0000EF070000}"/>
    <cellStyle name="40% - Accent2 8_EBT" xfId="38143" xr:uid="{5493EE86-F9A7-45DE-AA63-3B8249DE8145}"/>
    <cellStyle name="40% - Accent2 9" xfId="1500" xr:uid="{00000000-0005-0000-0000-0000F0070000}"/>
    <cellStyle name="40% - Accent2 9 2" xfId="1501" xr:uid="{00000000-0005-0000-0000-0000F1070000}"/>
    <cellStyle name="40% - Accent2 9 2 2" xfId="20165" xr:uid="{00000000-0005-0000-0000-0000F2070000}"/>
    <cellStyle name="40% - Accent2 9 2 2 2" xfId="32154" xr:uid="{E8B19C54-0AF8-4744-BA3A-47095E5B2149}"/>
    <cellStyle name="40% - Accent2 9 2 3" xfId="26154" xr:uid="{1C4087D3-40B3-4D90-94F7-FCE6F7A52EDD}"/>
    <cellStyle name="40% - Accent2 9 2_EBT" xfId="38146" xr:uid="{A9DDAC80-BA99-4F06-85BC-4B8C7AC16091}"/>
    <cellStyle name="40% - Accent2 9 3" xfId="1502" xr:uid="{00000000-0005-0000-0000-0000F3070000}"/>
    <cellStyle name="40% - Accent2 9_EBT" xfId="38145" xr:uid="{7438DE04-E531-4FA7-8C60-C3D06DA65FA3}"/>
    <cellStyle name="40% - Accent3 10" xfId="1503" xr:uid="{00000000-0005-0000-0000-0000F4070000}"/>
    <cellStyle name="40% - Accent3 10 2" xfId="1504" xr:uid="{00000000-0005-0000-0000-0000F5070000}"/>
    <cellStyle name="40% - Accent3 10 2 2" xfId="20166" xr:uid="{00000000-0005-0000-0000-0000F6070000}"/>
    <cellStyle name="40% - Accent3 10 2 2 2" xfId="32155" xr:uid="{88168475-97F5-4DF2-8352-E6C82DAC2DFB}"/>
    <cellStyle name="40% - Accent3 10 2 3" xfId="26155" xr:uid="{6B941090-0C3A-43FB-96AA-1D39D698EECF}"/>
    <cellStyle name="40% - Accent3 10 2_EBT" xfId="38148" xr:uid="{454F20D7-74B0-426C-BAB8-F0D08C149F1B}"/>
    <cellStyle name="40% - Accent3 10 3" xfId="1505" xr:uid="{00000000-0005-0000-0000-0000F7070000}"/>
    <cellStyle name="40% - Accent3 10_EBT" xfId="38147" xr:uid="{0A536D42-DC8C-454F-98ED-D657A6B8000A}"/>
    <cellStyle name="40% - Accent3 11" xfId="1506" xr:uid="{00000000-0005-0000-0000-0000F8070000}"/>
    <cellStyle name="40% - Accent3 12" xfId="1507" xr:uid="{00000000-0005-0000-0000-0000F9070000}"/>
    <cellStyle name="40% - Accent3 2" xfId="1508" xr:uid="{00000000-0005-0000-0000-0000FA070000}"/>
    <cellStyle name="40% - Accent3 2 2" xfId="1509" xr:uid="{00000000-0005-0000-0000-0000FB070000}"/>
    <cellStyle name="40% - Accent3 2 2 2" xfId="1510" xr:uid="{00000000-0005-0000-0000-0000FC070000}"/>
    <cellStyle name="40% - Accent3 2 2 2 2" xfId="1511" xr:uid="{00000000-0005-0000-0000-0000FD070000}"/>
    <cellStyle name="40% - Accent3 2 2 2 3" xfId="1512" xr:uid="{00000000-0005-0000-0000-0000FE070000}"/>
    <cellStyle name="40% - Accent3 2 2 2 4" xfId="1513" xr:uid="{00000000-0005-0000-0000-0000FF070000}"/>
    <cellStyle name="40% - Accent3 2 2 2_EBT" xfId="38150" xr:uid="{360BE0EE-A103-4506-9220-8BE956A1F73F}"/>
    <cellStyle name="40% - Accent3 2 2 3" xfId="1514" xr:uid="{00000000-0005-0000-0000-000000080000}"/>
    <cellStyle name="40% - Accent3 2 2 3 2" xfId="1515" xr:uid="{00000000-0005-0000-0000-000001080000}"/>
    <cellStyle name="40% - Accent3 2 2 3 2 2" xfId="1516" xr:uid="{00000000-0005-0000-0000-000002080000}"/>
    <cellStyle name="40% - Accent3 2 2 3 2 2 2" xfId="20170" xr:uid="{00000000-0005-0000-0000-000003080000}"/>
    <cellStyle name="40% - Accent3 2 2 3 2 2 2 2" xfId="32159" xr:uid="{33F51F7E-CDFF-404E-9AB4-0AD019498265}"/>
    <cellStyle name="40% - Accent3 2 2 3 2 2 3" xfId="26159" xr:uid="{C81CF685-EAF3-4FD3-9166-A5F29C6D501F}"/>
    <cellStyle name="40% - Accent3 2 2 3 2 2_EBT" xfId="38153" xr:uid="{79EAB059-3F18-4383-852A-723297EC6BE1}"/>
    <cellStyle name="40% - Accent3 2 2 3 2 3" xfId="20169" xr:uid="{00000000-0005-0000-0000-000004080000}"/>
    <cellStyle name="40% - Accent3 2 2 3 2 3 2" xfId="32158" xr:uid="{8BAAB8E2-9C18-4146-8860-E149CCD85C0E}"/>
    <cellStyle name="40% - Accent3 2 2 3 2 4" xfId="26158" xr:uid="{BD41A6DC-CD1B-418B-9D41-455A8B4D5052}"/>
    <cellStyle name="40% - Accent3 2 2 3 2_EBT" xfId="38152" xr:uid="{C49D30CE-6DC0-43BF-B402-50B2AA679357}"/>
    <cellStyle name="40% - Accent3 2 2 3 3" xfId="1517" xr:uid="{00000000-0005-0000-0000-000005080000}"/>
    <cellStyle name="40% - Accent3 2 2 3 3 2" xfId="20171" xr:uid="{00000000-0005-0000-0000-000006080000}"/>
    <cellStyle name="40% - Accent3 2 2 3 3 2 2" xfId="32160" xr:uid="{172E74B8-BC10-4BE7-9F40-8441E241F933}"/>
    <cellStyle name="40% - Accent3 2 2 3 3 3" xfId="26160" xr:uid="{FB6BCCAD-C45F-4E99-9E54-4ED8C1A02652}"/>
    <cellStyle name="40% - Accent3 2 2 3 3_EBT" xfId="38154" xr:uid="{84275975-9068-4A93-959A-D1E1F75600B8}"/>
    <cellStyle name="40% - Accent3 2 2 3 4" xfId="1518" xr:uid="{00000000-0005-0000-0000-000007080000}"/>
    <cellStyle name="40% - Accent3 2 2 3 5" xfId="20168" xr:uid="{00000000-0005-0000-0000-000008080000}"/>
    <cellStyle name="40% - Accent3 2 2 3 5 2" xfId="32157" xr:uid="{EF632A3B-B13C-404A-8E09-670FC18B74F5}"/>
    <cellStyle name="40% - Accent3 2 2 3 6" xfId="26157" xr:uid="{43C3F279-41CD-4D1F-AB97-73488EF6572A}"/>
    <cellStyle name="40% - Accent3 2 2 3_EBT" xfId="38151" xr:uid="{176197B2-A5EA-4770-9825-2ED0AABC143E}"/>
    <cellStyle name="40% - Accent3 2 2 4" xfId="1519" xr:uid="{00000000-0005-0000-0000-000009080000}"/>
    <cellStyle name="40% - Accent3 2 2 4 2" xfId="1520" xr:uid="{00000000-0005-0000-0000-00000A080000}"/>
    <cellStyle name="40% - Accent3 2 2 4 2 2" xfId="20173" xr:uid="{00000000-0005-0000-0000-00000B080000}"/>
    <cellStyle name="40% - Accent3 2 2 4 2 2 2" xfId="32162" xr:uid="{69A9C93B-CCF3-4873-BAF3-02894769CBCD}"/>
    <cellStyle name="40% - Accent3 2 2 4 2 3" xfId="26162" xr:uid="{F120CB7F-FB2B-47B7-9305-C5ACBAB6A897}"/>
    <cellStyle name="40% - Accent3 2 2 4 2_EBT" xfId="38156" xr:uid="{14E26939-D1E7-4FE6-874F-8ADBD5DB84F2}"/>
    <cellStyle name="40% - Accent3 2 2 4 3" xfId="1521" xr:uid="{00000000-0005-0000-0000-00000C080000}"/>
    <cellStyle name="40% - Accent3 2 2 4 4" xfId="20172" xr:uid="{00000000-0005-0000-0000-00000D080000}"/>
    <cellStyle name="40% - Accent3 2 2 4 4 2" xfId="32161" xr:uid="{8865053A-FC2C-4CB0-AD51-C805D776840E}"/>
    <cellStyle name="40% - Accent3 2 2 4 5" xfId="26161" xr:uid="{F5B879FC-2101-4B20-816A-0355D1DE3D60}"/>
    <cellStyle name="40% - Accent3 2 2 4_EBT" xfId="38155" xr:uid="{C04DFE44-1011-4EF4-9FD9-E2D98BF27486}"/>
    <cellStyle name="40% - Accent3 2 2 5" xfId="1522" xr:uid="{00000000-0005-0000-0000-00000E080000}"/>
    <cellStyle name="40% - Accent3 2 2 5 2" xfId="1523" xr:uid="{00000000-0005-0000-0000-00000F080000}"/>
    <cellStyle name="40% - Accent3 2 2 5 3" xfId="20174" xr:uid="{00000000-0005-0000-0000-000010080000}"/>
    <cellStyle name="40% - Accent3 2 2 5 3 2" xfId="32163" xr:uid="{FF340CD0-A0BD-4567-A723-0A4B51F4CF14}"/>
    <cellStyle name="40% - Accent3 2 2 5 4" xfId="26163" xr:uid="{807A2805-2517-45B9-8A41-441D200A1CC6}"/>
    <cellStyle name="40% - Accent3 2 2 5_EBT" xfId="38157" xr:uid="{3174D625-ED21-4B0D-8772-04BA294EA47C}"/>
    <cellStyle name="40% - Accent3 2 2 6" xfId="1524" xr:uid="{00000000-0005-0000-0000-000011080000}"/>
    <cellStyle name="40% - Accent3 2 2 6 2" xfId="1525" xr:uid="{00000000-0005-0000-0000-000012080000}"/>
    <cellStyle name="40% - Accent3 2 2 7" xfId="1526" xr:uid="{00000000-0005-0000-0000-000013080000}"/>
    <cellStyle name="40% - Accent3 2 2 8" xfId="20167" xr:uid="{00000000-0005-0000-0000-000014080000}"/>
    <cellStyle name="40% - Accent3 2 2 8 2" xfId="32156" xr:uid="{277489F2-BD86-42C2-B66E-E707E967D86B}"/>
    <cellStyle name="40% - Accent3 2 2 9" xfId="26156" xr:uid="{62D5CA42-22A4-459F-AEA7-2FD53A6D62D7}"/>
    <cellStyle name="40% - Accent3 2 2_EBT" xfId="38149" xr:uid="{DDAE9BC0-7DE2-4C22-BC3E-C9B5CCCEFBF3}"/>
    <cellStyle name="40% - Accent3 2 3" xfId="1527" xr:uid="{00000000-0005-0000-0000-000015080000}"/>
    <cellStyle name="40% - Accent3 2 3 2" xfId="1528" xr:uid="{00000000-0005-0000-0000-000016080000}"/>
    <cellStyle name="40% - Accent3 2 3 2 2" xfId="1529" xr:uid="{00000000-0005-0000-0000-000017080000}"/>
    <cellStyle name="40% - Accent3 2 3 2 3" xfId="1530" xr:uid="{00000000-0005-0000-0000-000018080000}"/>
    <cellStyle name="40% - Accent3 2 3 2 4" xfId="1531" xr:uid="{00000000-0005-0000-0000-000019080000}"/>
    <cellStyle name="40% - Accent3 2 3 2 5" xfId="20175" xr:uid="{00000000-0005-0000-0000-00001A080000}"/>
    <cellStyle name="40% - Accent3 2 3 2 5 2" xfId="32164" xr:uid="{308556B2-0595-4076-9C5B-280E70011A08}"/>
    <cellStyle name="40% - Accent3 2 3 2 6" xfId="26164" xr:uid="{ED81EB1A-20C1-4737-8301-025A9244F6B9}"/>
    <cellStyle name="40% - Accent3 2 3 2_EBT" xfId="38159" xr:uid="{49DBDC5C-3319-4F54-9C01-1532AE1A3FF5}"/>
    <cellStyle name="40% - Accent3 2 3 3" xfId="1532" xr:uid="{00000000-0005-0000-0000-00001B080000}"/>
    <cellStyle name="40% - Accent3 2 3 4" xfId="1533" xr:uid="{00000000-0005-0000-0000-00001C080000}"/>
    <cellStyle name="40% - Accent3 2 3 5" xfId="1534" xr:uid="{00000000-0005-0000-0000-00001D080000}"/>
    <cellStyle name="40% - Accent3 2 3_EBT" xfId="38158" xr:uid="{F0BE93E4-D50F-4A02-9A64-5007EECB600D}"/>
    <cellStyle name="40% - Accent3 2 4" xfId="1535" xr:uid="{00000000-0005-0000-0000-00001E080000}"/>
    <cellStyle name="40% - Accent3 2 4 2" xfId="1536" xr:uid="{00000000-0005-0000-0000-00001F080000}"/>
    <cellStyle name="40% - Accent3 2 4_EBT" xfId="38160" xr:uid="{7FD249CA-0E99-4E0F-BE76-27D836787050}"/>
    <cellStyle name="40% - Accent3 2 5" xfId="1537" xr:uid="{00000000-0005-0000-0000-000020080000}"/>
    <cellStyle name="40% - Accent3 2 5 2" xfId="1538" xr:uid="{00000000-0005-0000-0000-000021080000}"/>
    <cellStyle name="40% - Accent3 2 5 3" xfId="1539" xr:uid="{00000000-0005-0000-0000-000022080000}"/>
    <cellStyle name="40% - Accent3 2 6" xfId="1540" xr:uid="{00000000-0005-0000-0000-000023080000}"/>
    <cellStyle name="40% - Accent3 2 6 2" xfId="1541" xr:uid="{00000000-0005-0000-0000-000024080000}"/>
    <cellStyle name="40% - Accent3 2 7" xfId="1542" xr:uid="{00000000-0005-0000-0000-000025080000}"/>
    <cellStyle name="40% - Accent3 2 7 2" xfId="1543" xr:uid="{00000000-0005-0000-0000-000026080000}"/>
    <cellStyle name="40% - Accent3 2 8" xfId="1544" xr:uid="{00000000-0005-0000-0000-000027080000}"/>
    <cellStyle name="40% - Accent3 3" xfId="1545" xr:uid="{00000000-0005-0000-0000-000028080000}"/>
    <cellStyle name="40% - Accent3 3 2" xfId="1546" xr:uid="{00000000-0005-0000-0000-000029080000}"/>
    <cellStyle name="40% - Accent3 3 2 2" xfId="1547" xr:uid="{00000000-0005-0000-0000-00002A080000}"/>
    <cellStyle name="40% - Accent3 3 2 2 2" xfId="1548" xr:uid="{00000000-0005-0000-0000-00002B080000}"/>
    <cellStyle name="40% - Accent3 3 2 2 2 2" xfId="1549" xr:uid="{00000000-0005-0000-0000-00002C080000}"/>
    <cellStyle name="40% - Accent3 3 2 2 2 2 2" xfId="20179" xr:uid="{00000000-0005-0000-0000-00002D080000}"/>
    <cellStyle name="40% - Accent3 3 2 2 2 2 2 2" xfId="32168" xr:uid="{751C5B85-374D-4009-AD35-2813C18EFDFD}"/>
    <cellStyle name="40% - Accent3 3 2 2 2 2 3" xfId="26168" xr:uid="{D1F99FBB-2A37-40C1-9A1F-5756785904DF}"/>
    <cellStyle name="40% - Accent3 3 2 2 2 2_EBT" xfId="38164" xr:uid="{73BB83EF-7D08-4595-AB66-33ED614406D8}"/>
    <cellStyle name="40% - Accent3 3 2 2 2 3" xfId="1550" xr:uid="{00000000-0005-0000-0000-00002E080000}"/>
    <cellStyle name="40% - Accent3 3 2 2 2 4" xfId="20178" xr:uid="{00000000-0005-0000-0000-00002F080000}"/>
    <cellStyle name="40% - Accent3 3 2 2 2 4 2" xfId="32167" xr:uid="{9BBED814-62B1-4FEC-8293-20F29153D62E}"/>
    <cellStyle name="40% - Accent3 3 2 2 2 5" xfId="26167" xr:uid="{A23C0248-B629-440F-AB65-F1145736C0C3}"/>
    <cellStyle name="40% - Accent3 3 2 2 2_EBT" xfId="38163" xr:uid="{4295A663-3734-4D54-A873-38CE858CB3F5}"/>
    <cellStyle name="40% - Accent3 3 2 2 3" xfId="1551" xr:uid="{00000000-0005-0000-0000-000030080000}"/>
    <cellStyle name="40% - Accent3 3 2 2 3 2" xfId="1552" xr:uid="{00000000-0005-0000-0000-000031080000}"/>
    <cellStyle name="40% - Accent3 3 2 2 3 3" xfId="20180" xr:uid="{00000000-0005-0000-0000-000032080000}"/>
    <cellStyle name="40% - Accent3 3 2 2 3 3 2" xfId="32169" xr:uid="{1F96D269-DF08-4F7C-ADA6-5939B2FF7BD6}"/>
    <cellStyle name="40% - Accent3 3 2 2 3 4" xfId="26169" xr:uid="{06C071D5-D494-43B4-A1AC-CAD0466B3786}"/>
    <cellStyle name="40% - Accent3 3 2 2 3_EBT" xfId="38165" xr:uid="{6B3DE31B-3725-4F81-B827-15D1F318AB1F}"/>
    <cellStyle name="40% - Accent3 3 2 2 4" xfId="1553" xr:uid="{00000000-0005-0000-0000-000033080000}"/>
    <cellStyle name="40% - Accent3 3 2 2 5" xfId="20177" xr:uid="{00000000-0005-0000-0000-000034080000}"/>
    <cellStyle name="40% - Accent3 3 2 2 5 2" xfId="32166" xr:uid="{B9FFA050-47AE-4E98-87AA-228F2F25E98D}"/>
    <cellStyle name="40% - Accent3 3 2 2 6" xfId="26166" xr:uid="{B0473292-3072-4D9E-82ED-73DDA9215B17}"/>
    <cellStyle name="40% - Accent3 3 2 2_EBT" xfId="38162" xr:uid="{3D84810F-EC91-4BD9-BE23-4F7EAA503342}"/>
    <cellStyle name="40% - Accent3 3 2 3" xfId="1554" xr:uid="{00000000-0005-0000-0000-000035080000}"/>
    <cellStyle name="40% - Accent3 3 2 3 2" xfId="1555" xr:uid="{00000000-0005-0000-0000-000036080000}"/>
    <cellStyle name="40% - Accent3 3 2 3 2 2" xfId="20182" xr:uid="{00000000-0005-0000-0000-000037080000}"/>
    <cellStyle name="40% - Accent3 3 2 3 2 2 2" xfId="32171" xr:uid="{34909E21-F6AA-4DED-AE77-021F9DDCAA2A}"/>
    <cellStyle name="40% - Accent3 3 2 3 2 3" xfId="26171" xr:uid="{C46A460C-5566-4631-9A10-739AE3063D6A}"/>
    <cellStyle name="40% - Accent3 3 2 3 2_EBT" xfId="38167" xr:uid="{9856398D-CA6F-414D-A16A-0CEF70583D94}"/>
    <cellStyle name="40% - Accent3 3 2 3 3" xfId="1556" xr:uid="{00000000-0005-0000-0000-000038080000}"/>
    <cellStyle name="40% - Accent3 3 2 3 4" xfId="20181" xr:uid="{00000000-0005-0000-0000-000039080000}"/>
    <cellStyle name="40% - Accent3 3 2 3 4 2" xfId="32170" xr:uid="{1FE78B54-D467-485F-AA0F-224B7BE5A635}"/>
    <cellStyle name="40% - Accent3 3 2 3 5" xfId="26170" xr:uid="{E4E2A83D-8FBE-4505-B4D6-192B33C75E79}"/>
    <cellStyle name="40% - Accent3 3 2 3_EBT" xfId="38166" xr:uid="{7F487DB3-308C-40BC-B468-86620657A746}"/>
    <cellStyle name="40% - Accent3 3 2 4" xfId="1557" xr:uid="{00000000-0005-0000-0000-00003A080000}"/>
    <cellStyle name="40% - Accent3 3 2 4 2" xfId="1558" xr:uid="{00000000-0005-0000-0000-00003B080000}"/>
    <cellStyle name="40% - Accent3 3 2 4 3" xfId="20183" xr:uid="{00000000-0005-0000-0000-00003C080000}"/>
    <cellStyle name="40% - Accent3 3 2 4 3 2" xfId="32172" xr:uid="{9E12C408-7900-4B02-81A5-96CAC8167DCC}"/>
    <cellStyle name="40% - Accent3 3 2 4 4" xfId="26172" xr:uid="{8CB20115-B007-4469-914A-C768178014D0}"/>
    <cellStyle name="40% - Accent3 3 2 4_EBT" xfId="38168" xr:uid="{E7CEFF1C-460E-48FA-A7DF-C4C720C73819}"/>
    <cellStyle name="40% - Accent3 3 2 5" xfId="1559" xr:uid="{00000000-0005-0000-0000-00003D080000}"/>
    <cellStyle name="40% - Accent3 3 2 5 2" xfId="1560" xr:uid="{00000000-0005-0000-0000-00003E080000}"/>
    <cellStyle name="40% - Accent3 3 2 6" xfId="1561" xr:uid="{00000000-0005-0000-0000-00003F080000}"/>
    <cellStyle name="40% - Accent3 3 2 6 2" xfId="1562" xr:uid="{00000000-0005-0000-0000-000040080000}"/>
    <cellStyle name="40% - Accent3 3 2 7" xfId="1563" xr:uid="{00000000-0005-0000-0000-000041080000}"/>
    <cellStyle name="40% - Accent3 3 2 8" xfId="20176" xr:uid="{00000000-0005-0000-0000-000042080000}"/>
    <cellStyle name="40% - Accent3 3 2 8 2" xfId="32165" xr:uid="{BF94F3C5-3813-4542-8CAD-C9CBF04AF86D}"/>
    <cellStyle name="40% - Accent3 3 2 9" xfId="26165" xr:uid="{2E78D588-2009-4F39-B3DA-90B1CC7CB294}"/>
    <cellStyle name="40% - Accent3 3 2_EBT" xfId="38161" xr:uid="{7742807C-F01B-4D64-9E89-097B52DB331D}"/>
    <cellStyle name="40% - Accent3 3 3" xfId="1564" xr:uid="{00000000-0005-0000-0000-000043080000}"/>
    <cellStyle name="40% - Accent3 3 3 2" xfId="1565" xr:uid="{00000000-0005-0000-0000-000044080000}"/>
    <cellStyle name="40% - Accent3 3 3 2 2" xfId="1566" xr:uid="{00000000-0005-0000-0000-000045080000}"/>
    <cellStyle name="40% - Accent3 3 3 2 2 2" xfId="20186" xr:uid="{00000000-0005-0000-0000-000046080000}"/>
    <cellStyle name="40% - Accent3 3 3 2 2 2 2" xfId="32175" xr:uid="{464B97EC-125A-4131-834E-EB0A582F851E}"/>
    <cellStyle name="40% - Accent3 3 3 2 2 3" xfId="26175" xr:uid="{ECFFD762-8F44-4432-A4E2-4D24196CDAEA}"/>
    <cellStyle name="40% - Accent3 3 3 2 2_EBT" xfId="38171" xr:uid="{C86CD1F6-2D66-4AB4-A3B0-70ABB7C21DF6}"/>
    <cellStyle name="40% - Accent3 3 3 2 3" xfId="20185" xr:uid="{00000000-0005-0000-0000-000047080000}"/>
    <cellStyle name="40% - Accent3 3 3 2 3 2" xfId="32174" xr:uid="{E4DA8772-6D21-4651-87B3-131B0D96A6ED}"/>
    <cellStyle name="40% - Accent3 3 3 2 4" xfId="26174" xr:uid="{490E2462-4FAC-4600-B669-51108A36C10B}"/>
    <cellStyle name="40% - Accent3 3 3 2_EBT" xfId="38170" xr:uid="{F08848CC-8D85-4204-BA63-8888CFA33CAC}"/>
    <cellStyle name="40% - Accent3 3 3 3" xfId="1567" xr:uid="{00000000-0005-0000-0000-000048080000}"/>
    <cellStyle name="40% - Accent3 3 3 3 2" xfId="20187" xr:uid="{00000000-0005-0000-0000-000049080000}"/>
    <cellStyle name="40% - Accent3 3 3 3 2 2" xfId="32176" xr:uid="{060C499E-608A-4ABD-BBF5-B1414F48B375}"/>
    <cellStyle name="40% - Accent3 3 3 3 3" xfId="26176" xr:uid="{88207BE9-CBC5-43A2-9776-0E60E273F13B}"/>
    <cellStyle name="40% - Accent3 3 3 3_EBT" xfId="38172" xr:uid="{5F8F37F9-DD69-475C-A28C-B4E34DF9893F}"/>
    <cellStyle name="40% - Accent3 3 3 4" xfId="1568" xr:uid="{00000000-0005-0000-0000-00004A080000}"/>
    <cellStyle name="40% - Accent3 3 3 5" xfId="20184" xr:uid="{00000000-0005-0000-0000-00004B080000}"/>
    <cellStyle name="40% - Accent3 3 3 5 2" xfId="32173" xr:uid="{2247F27D-32FD-4786-8A50-7D59183380CE}"/>
    <cellStyle name="40% - Accent3 3 3 6" xfId="26173" xr:uid="{0DC9FB60-AFC4-47AF-AB4F-E6F0277E961E}"/>
    <cellStyle name="40% - Accent3 3 3_EBT" xfId="38169" xr:uid="{61675746-6038-4BA7-B8A8-DF6799DB7A88}"/>
    <cellStyle name="40% - Accent3 3 4" xfId="1569" xr:uid="{00000000-0005-0000-0000-00004C080000}"/>
    <cellStyle name="40% - Accent3 3 4 2" xfId="1570" xr:uid="{00000000-0005-0000-0000-00004D080000}"/>
    <cellStyle name="40% - Accent3 3 4 2 2" xfId="20189" xr:uid="{00000000-0005-0000-0000-00004E080000}"/>
    <cellStyle name="40% - Accent3 3 4 2 2 2" xfId="32178" xr:uid="{138B6EE0-BC78-464A-B1E6-64DF45D64D69}"/>
    <cellStyle name="40% - Accent3 3 4 2 3" xfId="26178" xr:uid="{6E8D416F-C414-4B6F-84F7-3F7F67CAE899}"/>
    <cellStyle name="40% - Accent3 3 4 2_EBT" xfId="38174" xr:uid="{9D08CA1D-FA3C-4CD3-AEE7-B42DD9473EBE}"/>
    <cellStyle name="40% - Accent3 3 4 3" xfId="1571" xr:uid="{00000000-0005-0000-0000-00004F080000}"/>
    <cellStyle name="40% - Accent3 3 4 4" xfId="20188" xr:uid="{00000000-0005-0000-0000-000050080000}"/>
    <cellStyle name="40% - Accent3 3 4 4 2" xfId="32177" xr:uid="{118A9571-51AC-41E5-8DC6-2723985C603D}"/>
    <cellStyle name="40% - Accent3 3 4 5" xfId="26177" xr:uid="{6EF2A484-F45B-4FA0-9F08-3E378217016C}"/>
    <cellStyle name="40% - Accent3 3 4_EBT" xfId="38173" xr:uid="{25612149-5B66-4B0C-9364-142414C73D15}"/>
    <cellStyle name="40% - Accent3 3 5" xfId="1572" xr:uid="{00000000-0005-0000-0000-000051080000}"/>
    <cellStyle name="40% - Accent3 3 5 2" xfId="1573" xr:uid="{00000000-0005-0000-0000-000052080000}"/>
    <cellStyle name="40% - Accent3 3 5 3" xfId="20190" xr:uid="{00000000-0005-0000-0000-000053080000}"/>
    <cellStyle name="40% - Accent3 3 5 3 2" xfId="32179" xr:uid="{FDE71047-6955-43FE-BC78-61C9C7C1DA82}"/>
    <cellStyle name="40% - Accent3 3 5 4" xfId="26179" xr:uid="{77034EA2-B59D-4796-92C5-5321F99EA054}"/>
    <cellStyle name="40% - Accent3 3 5_EBT" xfId="38175" xr:uid="{8F014F27-C280-45EA-9450-6F7A3B64C284}"/>
    <cellStyle name="40% - Accent3 3 6" xfId="1574" xr:uid="{00000000-0005-0000-0000-000054080000}"/>
    <cellStyle name="40% - Accent3 3 6 2" xfId="1575" xr:uid="{00000000-0005-0000-0000-000055080000}"/>
    <cellStyle name="40% - Accent3 3 6 3" xfId="1576" xr:uid="{00000000-0005-0000-0000-000056080000}"/>
    <cellStyle name="40% - Accent3 3 7" xfId="1577" xr:uid="{00000000-0005-0000-0000-000057080000}"/>
    <cellStyle name="40% - Accent3 3 7 2" xfId="1578" xr:uid="{00000000-0005-0000-0000-000058080000}"/>
    <cellStyle name="40% - Accent3 3 8" xfId="1579" xr:uid="{00000000-0005-0000-0000-000059080000}"/>
    <cellStyle name="40% - Accent3 3 9" xfId="1580" xr:uid="{00000000-0005-0000-0000-00005A080000}"/>
    <cellStyle name="40% - Accent3 4" xfId="1581" xr:uid="{00000000-0005-0000-0000-00005B080000}"/>
    <cellStyle name="40% - Accent3 4 2" xfId="1582" xr:uid="{00000000-0005-0000-0000-00005C080000}"/>
    <cellStyle name="40% - Accent3 4 2 2" xfId="1583" xr:uid="{00000000-0005-0000-0000-00005D080000}"/>
    <cellStyle name="40% - Accent3 4 2 2 2" xfId="1584" xr:uid="{00000000-0005-0000-0000-00005E080000}"/>
    <cellStyle name="40% - Accent3 4 2 2 2 2" xfId="1585" xr:uid="{00000000-0005-0000-0000-00005F080000}"/>
    <cellStyle name="40% - Accent3 4 2 2 2 2 2" xfId="20194" xr:uid="{00000000-0005-0000-0000-000060080000}"/>
    <cellStyle name="40% - Accent3 4 2 2 2 2 2 2" xfId="32183" xr:uid="{10FFE207-96D7-4957-9C29-B329F55E9BA8}"/>
    <cellStyle name="40% - Accent3 4 2 2 2 2 3" xfId="26183" xr:uid="{39BEE1DC-ECFD-4795-9912-ED7A029FBEB8}"/>
    <cellStyle name="40% - Accent3 4 2 2 2 2_EBT" xfId="38179" xr:uid="{29940A35-56FF-4650-8304-DAE5D9ACD464}"/>
    <cellStyle name="40% - Accent3 4 2 2 2 3" xfId="1586" xr:uid="{00000000-0005-0000-0000-000061080000}"/>
    <cellStyle name="40% - Accent3 4 2 2 2 4" xfId="20193" xr:uid="{00000000-0005-0000-0000-000062080000}"/>
    <cellStyle name="40% - Accent3 4 2 2 2 4 2" xfId="32182" xr:uid="{9C86B203-9869-4E25-8A44-FC4D2FDED1DB}"/>
    <cellStyle name="40% - Accent3 4 2 2 2 5" xfId="26182" xr:uid="{1C9285AE-A819-433E-8258-4E9F25D7E247}"/>
    <cellStyle name="40% - Accent3 4 2 2 2_EBT" xfId="38178" xr:uid="{F599D0CA-C918-4AD5-8526-01C1F5D60743}"/>
    <cellStyle name="40% - Accent3 4 2 2 3" xfId="1587" xr:uid="{00000000-0005-0000-0000-000063080000}"/>
    <cellStyle name="40% - Accent3 4 2 2 3 2" xfId="1588" xr:uid="{00000000-0005-0000-0000-000064080000}"/>
    <cellStyle name="40% - Accent3 4 2 2 3 3" xfId="20195" xr:uid="{00000000-0005-0000-0000-000065080000}"/>
    <cellStyle name="40% - Accent3 4 2 2 3 3 2" xfId="32184" xr:uid="{6A30F352-49C6-4BD1-91DA-34DA956C82E3}"/>
    <cellStyle name="40% - Accent3 4 2 2 3 4" xfId="26184" xr:uid="{33185925-B263-4306-AB2C-20CA6DA4F338}"/>
    <cellStyle name="40% - Accent3 4 2 2 3_EBT" xfId="38180" xr:uid="{47AB1CA2-1DA6-4D38-8B31-A111148DF954}"/>
    <cellStyle name="40% - Accent3 4 2 2 4" xfId="1589" xr:uid="{00000000-0005-0000-0000-000066080000}"/>
    <cellStyle name="40% - Accent3 4 2 2 5" xfId="20192" xr:uid="{00000000-0005-0000-0000-000067080000}"/>
    <cellStyle name="40% - Accent3 4 2 2 5 2" xfId="32181" xr:uid="{39C5F8B3-8085-4764-9A92-82971AD35122}"/>
    <cellStyle name="40% - Accent3 4 2 2 6" xfId="26181" xr:uid="{D47D806A-EAEB-44DB-B68B-349A06F2889A}"/>
    <cellStyle name="40% - Accent3 4 2 2_EBT" xfId="38177" xr:uid="{0D5CC4B0-5925-4A2F-9472-A9899D45280B}"/>
    <cellStyle name="40% - Accent3 4 2 3" xfId="1590" xr:uid="{00000000-0005-0000-0000-000068080000}"/>
    <cellStyle name="40% - Accent3 4 2 3 2" xfId="1591" xr:uid="{00000000-0005-0000-0000-000069080000}"/>
    <cellStyle name="40% - Accent3 4 2 3 2 2" xfId="20197" xr:uid="{00000000-0005-0000-0000-00006A080000}"/>
    <cellStyle name="40% - Accent3 4 2 3 2 2 2" xfId="32186" xr:uid="{1FF4C659-450C-4BDD-8CEE-A95941FB4398}"/>
    <cellStyle name="40% - Accent3 4 2 3 2 3" xfId="26186" xr:uid="{E83A5366-13DC-4237-A7C0-43A5BDA03C65}"/>
    <cellStyle name="40% - Accent3 4 2 3 2_EBT" xfId="38182" xr:uid="{691B7706-07C5-47D3-8A25-15F59790E12F}"/>
    <cellStyle name="40% - Accent3 4 2 3 3" xfId="1592" xr:uid="{00000000-0005-0000-0000-00006B080000}"/>
    <cellStyle name="40% - Accent3 4 2 3 4" xfId="20196" xr:uid="{00000000-0005-0000-0000-00006C080000}"/>
    <cellStyle name="40% - Accent3 4 2 3 4 2" xfId="32185" xr:uid="{6A3983B3-F092-4E25-8006-FE1107FFEBE4}"/>
    <cellStyle name="40% - Accent3 4 2 3 5" xfId="26185" xr:uid="{59C3BB47-141A-4D96-9FA7-BF88DCB604F8}"/>
    <cellStyle name="40% - Accent3 4 2 3_EBT" xfId="38181" xr:uid="{1E00AA5C-AACF-4AC2-96E3-24E6F5753423}"/>
    <cellStyle name="40% - Accent3 4 2 4" xfId="1593" xr:uid="{00000000-0005-0000-0000-00006D080000}"/>
    <cellStyle name="40% - Accent3 4 2 4 2" xfId="1594" xr:uid="{00000000-0005-0000-0000-00006E080000}"/>
    <cellStyle name="40% - Accent3 4 2 4 3" xfId="20198" xr:uid="{00000000-0005-0000-0000-00006F080000}"/>
    <cellStyle name="40% - Accent3 4 2 4 3 2" xfId="32187" xr:uid="{1FD32732-FAA5-463A-998B-41F37592E212}"/>
    <cellStyle name="40% - Accent3 4 2 4 4" xfId="26187" xr:uid="{586E3AE2-1944-4FF8-84A5-0418B7A7B346}"/>
    <cellStyle name="40% - Accent3 4 2 4_EBT" xfId="38183" xr:uid="{53964DC5-F095-438F-8B5F-EC16F046FCFC}"/>
    <cellStyle name="40% - Accent3 4 2 5" xfId="1595" xr:uid="{00000000-0005-0000-0000-000070080000}"/>
    <cellStyle name="40% - Accent3 4 2 5 2" xfId="1596" xr:uid="{00000000-0005-0000-0000-000071080000}"/>
    <cellStyle name="40% - Accent3 4 2 6" xfId="1597" xr:uid="{00000000-0005-0000-0000-000072080000}"/>
    <cellStyle name="40% - Accent3 4 2 6 2" xfId="1598" xr:uid="{00000000-0005-0000-0000-000073080000}"/>
    <cellStyle name="40% - Accent3 4 2 7" xfId="1599" xr:uid="{00000000-0005-0000-0000-000074080000}"/>
    <cellStyle name="40% - Accent3 4 2 8" xfId="20191" xr:uid="{00000000-0005-0000-0000-000075080000}"/>
    <cellStyle name="40% - Accent3 4 2 8 2" xfId="32180" xr:uid="{0CA1C4D9-003D-4FF4-82E9-E0A752B4A21C}"/>
    <cellStyle name="40% - Accent3 4 2 9" xfId="26180" xr:uid="{41680770-0587-43B1-96F7-514BA804DAC7}"/>
    <cellStyle name="40% - Accent3 4 2_EBT" xfId="38176" xr:uid="{C4439DC9-6703-4A75-BFD4-FA93C1A4DD16}"/>
    <cellStyle name="40% - Accent3 4 3" xfId="1600" xr:uid="{00000000-0005-0000-0000-000076080000}"/>
    <cellStyle name="40% - Accent3 4 3 2" xfId="1601" xr:uid="{00000000-0005-0000-0000-000077080000}"/>
    <cellStyle name="40% - Accent3 4 3 2 2" xfId="20200" xr:uid="{00000000-0005-0000-0000-000078080000}"/>
    <cellStyle name="40% - Accent3 4 3 2 2 2" xfId="32189" xr:uid="{82437726-281A-41B3-A50A-E9C6F436808F}"/>
    <cellStyle name="40% - Accent3 4 3 2 3" xfId="26189" xr:uid="{BA812BC3-7673-4CCF-8F52-4419078695AA}"/>
    <cellStyle name="40% - Accent3 4 3 2_EBT" xfId="38185" xr:uid="{714A2F54-1760-4326-A35D-F09BB5DCA81D}"/>
    <cellStyle name="40% - Accent3 4 3 3" xfId="1602" xr:uid="{00000000-0005-0000-0000-000079080000}"/>
    <cellStyle name="40% - Accent3 4 3 3 2" xfId="20201" xr:uid="{00000000-0005-0000-0000-00007A080000}"/>
    <cellStyle name="40% - Accent3 4 3 3 2 2" xfId="32190" xr:uid="{DF28EE03-821A-427E-AB6F-CC033F95A049}"/>
    <cellStyle name="40% - Accent3 4 3 3 3" xfId="26190" xr:uid="{C645AFD2-52B3-4141-908A-25876C8F58CF}"/>
    <cellStyle name="40% - Accent3 4 3 3_EBT" xfId="38186" xr:uid="{7E838A38-6EEF-48B2-AACE-163EBFBB2702}"/>
    <cellStyle name="40% - Accent3 4 3 4" xfId="1603" xr:uid="{00000000-0005-0000-0000-00007B080000}"/>
    <cellStyle name="40% - Accent3 4 3 5" xfId="20199" xr:uid="{00000000-0005-0000-0000-00007C080000}"/>
    <cellStyle name="40% - Accent3 4 3 5 2" xfId="32188" xr:uid="{E1CBF8D8-73D5-4DBB-B5AD-215F913DCC71}"/>
    <cellStyle name="40% - Accent3 4 3 6" xfId="26188" xr:uid="{0442EA2A-BBAC-401A-9413-68F670E613D5}"/>
    <cellStyle name="40% - Accent3 4 3_EBT" xfId="38184" xr:uid="{2FF906EC-624C-4337-9C3C-3E012CA2DC6F}"/>
    <cellStyle name="40% - Accent3 4 4" xfId="1604" xr:uid="{00000000-0005-0000-0000-00007D080000}"/>
    <cellStyle name="40% - Accent3 4 4 2" xfId="1605" xr:uid="{00000000-0005-0000-0000-00007E080000}"/>
    <cellStyle name="40% - Accent3 4 4 2 2" xfId="20203" xr:uid="{00000000-0005-0000-0000-00007F080000}"/>
    <cellStyle name="40% - Accent3 4 4 2 2 2" xfId="32192" xr:uid="{3B594542-94D0-4B2B-85BE-6EEE361DDDF7}"/>
    <cellStyle name="40% - Accent3 4 4 2 3" xfId="26192" xr:uid="{B3EBF7B2-F9DB-40C7-B43B-5C9F84E62064}"/>
    <cellStyle name="40% - Accent3 4 4 2_EBT" xfId="38188" xr:uid="{5C359CC1-8D49-4B57-B4DD-5E9375891C80}"/>
    <cellStyle name="40% - Accent3 4 4 3" xfId="1606" xr:uid="{00000000-0005-0000-0000-000080080000}"/>
    <cellStyle name="40% - Accent3 4 4 4" xfId="20202" xr:uid="{00000000-0005-0000-0000-000081080000}"/>
    <cellStyle name="40% - Accent3 4 4 4 2" xfId="32191" xr:uid="{8D12C33F-448E-4090-B53F-11B715C8870C}"/>
    <cellStyle name="40% - Accent3 4 4 5" xfId="26191" xr:uid="{0383CADE-A10B-4991-B7AC-31AE106A148F}"/>
    <cellStyle name="40% - Accent3 4 4_EBT" xfId="38187" xr:uid="{8C4C4824-A897-4986-BC7B-262D9B4DB306}"/>
    <cellStyle name="40% - Accent3 4 5" xfId="1607" xr:uid="{00000000-0005-0000-0000-000082080000}"/>
    <cellStyle name="40% - Accent3 4 5 2" xfId="20204" xr:uid="{00000000-0005-0000-0000-000083080000}"/>
    <cellStyle name="40% - Accent3 4 5 2 2" xfId="32193" xr:uid="{786AEAAB-94EE-4D92-A6FD-CD7312C052D9}"/>
    <cellStyle name="40% - Accent3 4 5 3" xfId="26193" xr:uid="{A6E5EB77-0E89-43C7-8D4B-B6FD5E77CCE8}"/>
    <cellStyle name="40% - Accent3 4 5_EBT" xfId="38189" xr:uid="{71114C1F-CA0F-46CA-B909-2FA3E0B0CE8C}"/>
    <cellStyle name="40% - Accent3 4 6" xfId="1608" xr:uid="{00000000-0005-0000-0000-000084080000}"/>
    <cellStyle name="40% - Accent3 4 6 2" xfId="1609" xr:uid="{00000000-0005-0000-0000-000085080000}"/>
    <cellStyle name="40% - Accent3 4 7" xfId="1610" xr:uid="{00000000-0005-0000-0000-000086080000}"/>
    <cellStyle name="40% - Accent3 4 7 2" xfId="1611" xr:uid="{00000000-0005-0000-0000-000087080000}"/>
    <cellStyle name="40% - Accent3 4 8" xfId="1612" xr:uid="{00000000-0005-0000-0000-000088080000}"/>
    <cellStyle name="40% - Accent3 4 9" xfId="1613" xr:uid="{00000000-0005-0000-0000-000089080000}"/>
    <cellStyle name="40% - Accent3 5" xfId="1614" xr:uid="{00000000-0005-0000-0000-00008A080000}"/>
    <cellStyle name="40% - Accent3 5 2" xfId="1615" xr:uid="{00000000-0005-0000-0000-00008B080000}"/>
    <cellStyle name="40% - Accent3 5 2 2" xfId="1616" xr:uid="{00000000-0005-0000-0000-00008C080000}"/>
    <cellStyle name="40% - Accent3 5 2 2 2" xfId="1617" xr:uid="{00000000-0005-0000-0000-00008D080000}"/>
    <cellStyle name="40% - Accent3 5 2 2 2 2" xfId="1618" xr:uid="{00000000-0005-0000-0000-00008E080000}"/>
    <cellStyle name="40% - Accent3 5 2 2 2 2 2" xfId="20208" xr:uid="{00000000-0005-0000-0000-00008F080000}"/>
    <cellStyle name="40% - Accent3 5 2 2 2 2 2 2" xfId="32197" xr:uid="{F316CB50-1CD8-48D1-83E0-14AA9F3E10C7}"/>
    <cellStyle name="40% - Accent3 5 2 2 2 2 3" xfId="26197" xr:uid="{A9252F44-F5C9-4231-8050-DDB821A908C4}"/>
    <cellStyle name="40% - Accent3 5 2 2 2 2_EBT" xfId="38193" xr:uid="{D5635F78-383A-4F61-865D-A323C1FE74BE}"/>
    <cellStyle name="40% - Accent3 5 2 2 2 3" xfId="20207" xr:uid="{00000000-0005-0000-0000-000090080000}"/>
    <cellStyle name="40% - Accent3 5 2 2 2 3 2" xfId="32196" xr:uid="{1372394F-B5C1-4B0F-BF53-2FFF8AB18AE7}"/>
    <cellStyle name="40% - Accent3 5 2 2 2 4" xfId="26196" xr:uid="{68506E0C-9A7D-4E03-880B-FDC0B38FEA99}"/>
    <cellStyle name="40% - Accent3 5 2 2 2_EBT" xfId="38192" xr:uid="{8C5CB4A0-E04D-4EDC-8876-1F672E1701E1}"/>
    <cellStyle name="40% - Accent3 5 2 2 3" xfId="1619" xr:uid="{00000000-0005-0000-0000-000091080000}"/>
    <cellStyle name="40% - Accent3 5 2 2 3 2" xfId="20209" xr:uid="{00000000-0005-0000-0000-000092080000}"/>
    <cellStyle name="40% - Accent3 5 2 2 3 2 2" xfId="32198" xr:uid="{AD057334-9645-419F-8A23-CB53C66D726E}"/>
    <cellStyle name="40% - Accent3 5 2 2 3 3" xfId="26198" xr:uid="{5EAE71FC-0C4A-45B0-A21A-6E8F652B64C1}"/>
    <cellStyle name="40% - Accent3 5 2 2 3_EBT" xfId="38194" xr:uid="{DAD15ECE-FA9E-462A-A4B8-7B3B2FF6E878}"/>
    <cellStyle name="40% - Accent3 5 2 2 4" xfId="20206" xr:uid="{00000000-0005-0000-0000-000093080000}"/>
    <cellStyle name="40% - Accent3 5 2 2 4 2" xfId="32195" xr:uid="{895F162C-7DEA-4602-9FC0-7F04F98F1AC1}"/>
    <cellStyle name="40% - Accent3 5 2 2 5" xfId="26195" xr:uid="{DB6958DC-524D-43B2-A43A-F5FA51881F45}"/>
    <cellStyle name="40% - Accent3 5 2 2_EBT" xfId="38191" xr:uid="{0C4DEC0C-6896-4D0D-B650-48B7109E2A89}"/>
    <cellStyle name="40% - Accent3 5 2 3" xfId="1620" xr:uid="{00000000-0005-0000-0000-000094080000}"/>
    <cellStyle name="40% - Accent3 5 2 3 2" xfId="1621" xr:uid="{00000000-0005-0000-0000-000095080000}"/>
    <cellStyle name="40% - Accent3 5 2 3 2 2" xfId="20211" xr:uid="{00000000-0005-0000-0000-000096080000}"/>
    <cellStyle name="40% - Accent3 5 2 3 2 2 2" xfId="32200" xr:uid="{AF352FDB-E747-44BC-B73E-BC021ADEED75}"/>
    <cellStyle name="40% - Accent3 5 2 3 2 3" xfId="26200" xr:uid="{4B38941F-82DD-4165-B3A8-2C80C1902F0E}"/>
    <cellStyle name="40% - Accent3 5 2 3 2_EBT" xfId="38196" xr:uid="{C3CFE4FC-05A7-4B9B-86D0-A3B04F623626}"/>
    <cellStyle name="40% - Accent3 5 2 3 3" xfId="20210" xr:uid="{00000000-0005-0000-0000-000097080000}"/>
    <cellStyle name="40% - Accent3 5 2 3 3 2" xfId="32199" xr:uid="{C9024392-A640-4098-863A-87EE7079A47F}"/>
    <cellStyle name="40% - Accent3 5 2 3 4" xfId="26199" xr:uid="{BF43BE31-4768-48BC-B760-D1B0E21C0772}"/>
    <cellStyle name="40% - Accent3 5 2 3_EBT" xfId="38195" xr:uid="{3C4679FC-6A94-4BA2-8EF4-C07CAC9432FD}"/>
    <cellStyle name="40% - Accent3 5 2 4" xfId="1622" xr:uid="{00000000-0005-0000-0000-000098080000}"/>
    <cellStyle name="40% - Accent3 5 2 4 2" xfId="20212" xr:uid="{00000000-0005-0000-0000-000099080000}"/>
    <cellStyle name="40% - Accent3 5 2 4 2 2" xfId="32201" xr:uid="{30327C80-3DD9-4413-875B-B216D1C347A8}"/>
    <cellStyle name="40% - Accent3 5 2 4 3" xfId="26201" xr:uid="{D6BB0904-FE9F-4F5D-B6B9-0BCD689CA1DB}"/>
    <cellStyle name="40% - Accent3 5 2 4_EBT" xfId="38197" xr:uid="{35F5680F-F61C-47D7-B17B-5E8AF2ACE78D}"/>
    <cellStyle name="40% - Accent3 5 2 5" xfId="1623" xr:uid="{00000000-0005-0000-0000-00009A080000}"/>
    <cellStyle name="40% - Accent3 5 2 6" xfId="20205" xr:uid="{00000000-0005-0000-0000-00009B080000}"/>
    <cellStyle name="40% - Accent3 5 2 6 2" xfId="32194" xr:uid="{C3D669C2-A18D-438A-BEDE-0B570011A682}"/>
    <cellStyle name="40% - Accent3 5 2 7" xfId="26194" xr:uid="{09202AC0-BD18-4D34-B849-BD85ED13415E}"/>
    <cellStyle name="40% - Accent3 5 2_EBT" xfId="38190" xr:uid="{47E6AD50-C82C-4D69-B7E6-41700278F0CD}"/>
    <cellStyle name="40% - Accent3 5 3" xfId="1624" xr:uid="{00000000-0005-0000-0000-00009C080000}"/>
    <cellStyle name="40% - Accent3 5 3 2" xfId="1625" xr:uid="{00000000-0005-0000-0000-00009D080000}"/>
    <cellStyle name="40% - Accent3 5 3 3" xfId="20213" xr:uid="{00000000-0005-0000-0000-00009E080000}"/>
    <cellStyle name="40% - Accent3 5 3 3 2" xfId="32202" xr:uid="{426E82C7-84A3-4E0E-9323-7D24179E5BF2}"/>
    <cellStyle name="40% - Accent3 5 3 4" xfId="26202" xr:uid="{DA81A33C-B23F-498C-BE71-771724A92A69}"/>
    <cellStyle name="40% - Accent3 5 3_EBT" xfId="38198" xr:uid="{8EF000B9-EDB0-4659-98C4-690B6035DBF3}"/>
    <cellStyle name="40% - Accent3 5 4" xfId="1626" xr:uid="{00000000-0005-0000-0000-00009F080000}"/>
    <cellStyle name="40% - Accent3 5 5" xfId="1627" xr:uid="{00000000-0005-0000-0000-0000A0080000}"/>
    <cellStyle name="40% - Accent3 6" xfId="1628" xr:uid="{00000000-0005-0000-0000-0000A1080000}"/>
    <cellStyle name="40% - Accent3 6 2" xfId="1629" xr:uid="{00000000-0005-0000-0000-0000A2080000}"/>
    <cellStyle name="40% - Accent3 6 2 2" xfId="1630" xr:uid="{00000000-0005-0000-0000-0000A3080000}"/>
    <cellStyle name="40% - Accent3 6 2 2 2" xfId="20215" xr:uid="{00000000-0005-0000-0000-0000A4080000}"/>
    <cellStyle name="40% - Accent3 6 2 2 2 2" xfId="32204" xr:uid="{A801D436-0D38-4D64-921F-3B80EF1CCC59}"/>
    <cellStyle name="40% - Accent3 6 2 2 3" xfId="26204" xr:uid="{EA2C1197-729D-48A4-8ABA-48765B07F091}"/>
    <cellStyle name="40% - Accent3 6 2 2_EBT" xfId="38200" xr:uid="{721FBAAF-C49D-45C7-ACB9-6EBD021DD477}"/>
    <cellStyle name="40% - Accent3 6 2 3" xfId="1631" xr:uid="{00000000-0005-0000-0000-0000A5080000}"/>
    <cellStyle name="40% - Accent3 6 2 4" xfId="1632" xr:uid="{00000000-0005-0000-0000-0000A6080000}"/>
    <cellStyle name="40% - Accent3 6 3" xfId="1633" xr:uid="{00000000-0005-0000-0000-0000A7080000}"/>
    <cellStyle name="40% - Accent3 6 3 2" xfId="1634" xr:uid="{00000000-0005-0000-0000-0000A8080000}"/>
    <cellStyle name="40% - Accent3 6 3 2 2" xfId="1635" xr:uid="{00000000-0005-0000-0000-0000A9080000}"/>
    <cellStyle name="40% - Accent3 6 3 2 2 2" xfId="20218" xr:uid="{00000000-0005-0000-0000-0000AA080000}"/>
    <cellStyle name="40% - Accent3 6 3 2 2 2 2" xfId="32207" xr:uid="{9E495421-176D-4B1A-8A0D-25852CFD60CA}"/>
    <cellStyle name="40% - Accent3 6 3 2 2 3" xfId="26207" xr:uid="{C05EF2F5-41A5-438E-9329-44823E873E63}"/>
    <cellStyle name="40% - Accent3 6 3 2 2_EBT" xfId="38203" xr:uid="{86DE2FCA-B7A0-4F7C-8349-2AA93CBD2A68}"/>
    <cellStyle name="40% - Accent3 6 3 2 3" xfId="20217" xr:uid="{00000000-0005-0000-0000-0000AB080000}"/>
    <cellStyle name="40% - Accent3 6 3 2 3 2" xfId="32206" xr:uid="{5102F090-CD61-4C12-8343-70B1B3649E48}"/>
    <cellStyle name="40% - Accent3 6 3 2 4" xfId="26206" xr:uid="{C5E408D6-9D28-4089-BF91-E990E97EA879}"/>
    <cellStyle name="40% - Accent3 6 3 2_EBT" xfId="38202" xr:uid="{47EC135B-AA92-42FE-93A1-732AA84C38E6}"/>
    <cellStyle name="40% - Accent3 6 3 3" xfId="1636" xr:uid="{00000000-0005-0000-0000-0000AC080000}"/>
    <cellStyle name="40% - Accent3 6 3 3 2" xfId="20219" xr:uid="{00000000-0005-0000-0000-0000AD080000}"/>
    <cellStyle name="40% - Accent3 6 3 3 2 2" xfId="32208" xr:uid="{CA62250D-6CEB-4ADD-9633-B73664398257}"/>
    <cellStyle name="40% - Accent3 6 3 3 3" xfId="26208" xr:uid="{AEB90723-AFE7-4F4F-912C-02D5E0160ADA}"/>
    <cellStyle name="40% - Accent3 6 3 3_EBT" xfId="38204" xr:uid="{0F8ECC53-BDCD-46DA-A61A-07016678F569}"/>
    <cellStyle name="40% - Accent3 6 3 4" xfId="1637" xr:uid="{00000000-0005-0000-0000-0000AE080000}"/>
    <cellStyle name="40% - Accent3 6 3 5" xfId="20216" xr:uid="{00000000-0005-0000-0000-0000AF080000}"/>
    <cellStyle name="40% - Accent3 6 3 5 2" xfId="32205" xr:uid="{1F298FC4-1FD4-444A-BEC4-9CB7F92D7FAA}"/>
    <cellStyle name="40% - Accent3 6 3 6" xfId="26205" xr:uid="{12AE4DF4-928C-4160-B23E-4F83644B2307}"/>
    <cellStyle name="40% - Accent3 6 3_EBT" xfId="38201" xr:uid="{3A7E95DD-012F-49F9-B7CB-57044F1E3EE9}"/>
    <cellStyle name="40% - Accent3 6 4" xfId="1638" xr:uid="{00000000-0005-0000-0000-0000B0080000}"/>
    <cellStyle name="40% - Accent3 6 4 2" xfId="1639" xr:uid="{00000000-0005-0000-0000-0000B1080000}"/>
    <cellStyle name="40% - Accent3 6 4 2 2" xfId="20221" xr:uid="{00000000-0005-0000-0000-0000B2080000}"/>
    <cellStyle name="40% - Accent3 6 4 2 2 2" xfId="32210" xr:uid="{AA531CB9-E028-47F2-8ED7-593BA4CADA69}"/>
    <cellStyle name="40% - Accent3 6 4 2 3" xfId="26210" xr:uid="{7F9FA7F8-8818-4D65-B357-2BF15D33AE3B}"/>
    <cellStyle name="40% - Accent3 6 4 2_EBT" xfId="38206" xr:uid="{D2FDEF64-79BB-453E-870C-046D7083C9A7}"/>
    <cellStyle name="40% - Accent3 6 4 3" xfId="20220" xr:uid="{00000000-0005-0000-0000-0000B3080000}"/>
    <cellStyle name="40% - Accent3 6 4 3 2" xfId="32209" xr:uid="{0576E345-E57E-439F-8269-D25CADC4F8F9}"/>
    <cellStyle name="40% - Accent3 6 4 4" xfId="26209" xr:uid="{BD96054C-2FD2-4280-B31F-DA2028D84401}"/>
    <cellStyle name="40% - Accent3 6 4_EBT" xfId="38205" xr:uid="{6951AF4E-CA46-4F12-A0A0-54F8658C68C4}"/>
    <cellStyle name="40% - Accent3 6 5" xfId="1640" xr:uid="{00000000-0005-0000-0000-0000B4080000}"/>
    <cellStyle name="40% - Accent3 6 5 2" xfId="20222" xr:uid="{00000000-0005-0000-0000-0000B5080000}"/>
    <cellStyle name="40% - Accent3 6 5 2 2" xfId="32211" xr:uid="{E4083EC5-F426-4A45-ACFE-3E6B919C669D}"/>
    <cellStyle name="40% - Accent3 6 5 3" xfId="26211" xr:uid="{3D075083-C445-4707-8AC0-A807808DE486}"/>
    <cellStyle name="40% - Accent3 6 5_EBT" xfId="38207" xr:uid="{08EFED13-9D7E-44D5-ADA7-FDEE78396E40}"/>
    <cellStyle name="40% - Accent3 6 6" xfId="1641" xr:uid="{00000000-0005-0000-0000-0000B6080000}"/>
    <cellStyle name="40% - Accent3 6 7" xfId="20214" xr:uid="{00000000-0005-0000-0000-0000B7080000}"/>
    <cellStyle name="40% - Accent3 6 7 2" xfId="32203" xr:uid="{B610FFFF-7F1F-48E5-A156-3AF71E8BAF43}"/>
    <cellStyle name="40% - Accent3 6 8" xfId="26203" xr:uid="{1005EF7A-2BEA-4D92-9E3B-4DF4393459F1}"/>
    <cellStyle name="40% - Accent3 6_EBT" xfId="38199" xr:uid="{EE93CEFA-2172-47C0-86EA-DCE2642CE29B}"/>
    <cellStyle name="40% - Accent3 7" xfId="1642" xr:uid="{00000000-0005-0000-0000-0000B8080000}"/>
    <cellStyle name="40% - Accent3 7 2" xfId="1643" xr:uid="{00000000-0005-0000-0000-0000B9080000}"/>
    <cellStyle name="40% - Accent3 7 2 2" xfId="1644" xr:uid="{00000000-0005-0000-0000-0000BA080000}"/>
    <cellStyle name="40% - Accent3 7 2 2 2" xfId="1645" xr:uid="{00000000-0005-0000-0000-0000BB080000}"/>
    <cellStyle name="40% - Accent3 7 2 2 2 2" xfId="20226" xr:uid="{00000000-0005-0000-0000-0000BC080000}"/>
    <cellStyle name="40% - Accent3 7 2 2 2 2 2" xfId="32215" xr:uid="{D3737901-2586-4E52-9F46-3FDCF43EBB68}"/>
    <cellStyle name="40% - Accent3 7 2 2 2 3" xfId="26215" xr:uid="{C8C0D051-B20B-4D57-8191-4C96E853CFDA}"/>
    <cellStyle name="40% - Accent3 7 2 2 2_EBT" xfId="38211" xr:uid="{07C1C3ED-1BBD-4A3A-931A-76651BF12BBB}"/>
    <cellStyle name="40% - Accent3 7 2 2 3" xfId="20225" xr:uid="{00000000-0005-0000-0000-0000BD080000}"/>
    <cellStyle name="40% - Accent3 7 2 2 3 2" xfId="32214" xr:uid="{D3E8C818-82E3-45F1-ADAA-FEF24A1C30EA}"/>
    <cellStyle name="40% - Accent3 7 2 2 4" xfId="26214" xr:uid="{8A5DF55C-F44B-456F-AB8E-A05D96535140}"/>
    <cellStyle name="40% - Accent3 7 2 2_EBT" xfId="38210" xr:uid="{F77B32E2-9F07-4FD3-8B16-1C604AC9164E}"/>
    <cellStyle name="40% - Accent3 7 2 3" xfId="1646" xr:uid="{00000000-0005-0000-0000-0000BE080000}"/>
    <cellStyle name="40% - Accent3 7 2 3 2" xfId="20227" xr:uid="{00000000-0005-0000-0000-0000BF080000}"/>
    <cellStyle name="40% - Accent3 7 2 3 2 2" xfId="32216" xr:uid="{45EC749C-CC1D-42E2-B8C1-CC803561CD23}"/>
    <cellStyle name="40% - Accent3 7 2 3 3" xfId="26216" xr:uid="{CE34DBF7-F497-4821-82CD-040E7529A483}"/>
    <cellStyle name="40% - Accent3 7 2 3_EBT" xfId="38212" xr:uid="{BD39D561-92D2-46CC-BD69-56D451267E24}"/>
    <cellStyle name="40% - Accent3 7 2 4" xfId="20224" xr:uid="{00000000-0005-0000-0000-0000C0080000}"/>
    <cellStyle name="40% - Accent3 7 2 4 2" xfId="32213" xr:uid="{E474BF61-1954-4EA1-A80C-9DB23CA1AE29}"/>
    <cellStyle name="40% - Accent3 7 2 5" xfId="26213" xr:uid="{96300F5E-1C0E-4025-961D-5D94752D8D88}"/>
    <cellStyle name="40% - Accent3 7 2_EBT" xfId="38209" xr:uid="{1D8D6752-2332-4501-A28C-5D84287E79E1}"/>
    <cellStyle name="40% - Accent3 7 3" xfId="1647" xr:uid="{00000000-0005-0000-0000-0000C1080000}"/>
    <cellStyle name="40% - Accent3 7 3 2" xfId="1648" xr:uid="{00000000-0005-0000-0000-0000C2080000}"/>
    <cellStyle name="40% - Accent3 7 3 2 2" xfId="20229" xr:uid="{00000000-0005-0000-0000-0000C3080000}"/>
    <cellStyle name="40% - Accent3 7 3 2 2 2" xfId="32218" xr:uid="{487A23CB-CBD0-4DB9-BC86-6294CB9D35EA}"/>
    <cellStyle name="40% - Accent3 7 3 2 3" xfId="26218" xr:uid="{C9FAE2E6-046A-457D-97EB-5E5FC2C566B7}"/>
    <cellStyle name="40% - Accent3 7 3 2_EBT" xfId="38214" xr:uid="{6E1D8D8B-9BC1-484E-94F1-BE99EA2009EF}"/>
    <cellStyle name="40% - Accent3 7 3 3" xfId="20228" xr:uid="{00000000-0005-0000-0000-0000C4080000}"/>
    <cellStyle name="40% - Accent3 7 3 3 2" xfId="32217" xr:uid="{642E4D65-5393-42D1-B6EA-E4F101519B8E}"/>
    <cellStyle name="40% - Accent3 7 3 4" xfId="26217" xr:uid="{CEDB39CE-8214-436F-B6A5-A775E2F949AA}"/>
    <cellStyle name="40% - Accent3 7 3_EBT" xfId="38213" xr:uid="{653C51C3-391B-425C-B946-CF0EFA7CE073}"/>
    <cellStyle name="40% - Accent3 7 4" xfId="1649" xr:uid="{00000000-0005-0000-0000-0000C5080000}"/>
    <cellStyle name="40% - Accent3 7 4 2" xfId="20230" xr:uid="{00000000-0005-0000-0000-0000C6080000}"/>
    <cellStyle name="40% - Accent3 7 4 2 2" xfId="32219" xr:uid="{C616DD5F-DBCD-4D59-BEAC-2D7152EB4C1D}"/>
    <cellStyle name="40% - Accent3 7 4 3" xfId="26219" xr:uid="{7635C929-405D-4421-B72A-1A69AC143B84}"/>
    <cellStyle name="40% - Accent3 7 4_EBT" xfId="38215" xr:uid="{71CDA558-66DB-4DA7-9A65-70D7DFE3657C}"/>
    <cellStyle name="40% - Accent3 7 5" xfId="1650" xr:uid="{00000000-0005-0000-0000-0000C7080000}"/>
    <cellStyle name="40% - Accent3 7 6" xfId="20223" xr:uid="{00000000-0005-0000-0000-0000C8080000}"/>
    <cellStyle name="40% - Accent3 7 6 2" xfId="32212" xr:uid="{BBDEA038-77B3-4C0E-91B1-28D1DB228C0D}"/>
    <cellStyle name="40% - Accent3 7 7" xfId="26212" xr:uid="{8A82F252-8869-4EFC-A947-DDEA24C783A0}"/>
    <cellStyle name="40% - Accent3 7_EBT" xfId="38208" xr:uid="{3BA7B3FE-37C4-45F1-BBB3-FFE04131AEB1}"/>
    <cellStyle name="40% - Accent3 8" xfId="1651" xr:uid="{00000000-0005-0000-0000-0000C9080000}"/>
    <cellStyle name="40% - Accent3 8 2" xfId="1652" xr:uid="{00000000-0005-0000-0000-0000CA080000}"/>
    <cellStyle name="40% - Accent3 8 3" xfId="1653" xr:uid="{00000000-0005-0000-0000-0000CB080000}"/>
    <cellStyle name="40% - Accent3 8 3 2" xfId="20231" xr:uid="{00000000-0005-0000-0000-0000CC080000}"/>
    <cellStyle name="40% - Accent3 8 3 2 2" xfId="32220" xr:uid="{2C4AFEA5-2CE8-48E5-9FA3-A0043BC3A5C1}"/>
    <cellStyle name="40% - Accent3 8 3 3" xfId="26220" xr:uid="{38731999-55C3-47C5-93E8-26B181801985}"/>
    <cellStyle name="40% - Accent3 8 3_EBT" xfId="38217" xr:uid="{A0F2BC31-B6DC-483B-AA0C-9AA90C7399C8}"/>
    <cellStyle name="40% - Accent3 8 4" xfId="1654" xr:uid="{00000000-0005-0000-0000-0000CD080000}"/>
    <cellStyle name="40% - Accent3 8_EBT" xfId="38216" xr:uid="{A6EE310A-53A4-4D9A-80BD-F383C2A9B6A5}"/>
    <cellStyle name="40% - Accent3 9" xfId="1655" xr:uid="{00000000-0005-0000-0000-0000CE080000}"/>
    <cellStyle name="40% - Accent3 9 2" xfId="1656" xr:uid="{00000000-0005-0000-0000-0000CF080000}"/>
    <cellStyle name="40% - Accent3 9 2 2" xfId="20232" xr:uid="{00000000-0005-0000-0000-0000D0080000}"/>
    <cellStyle name="40% - Accent3 9 2 2 2" xfId="32221" xr:uid="{C0649DFD-AA68-4F0A-A743-F574E291BCB1}"/>
    <cellStyle name="40% - Accent3 9 2 3" xfId="26221" xr:uid="{CEEDDC56-353D-4E27-9EEB-9340308B784E}"/>
    <cellStyle name="40% - Accent3 9 2_EBT" xfId="38219" xr:uid="{BA6CC9B4-EA37-4870-B4F2-B44C7F080B52}"/>
    <cellStyle name="40% - Accent3 9 3" xfId="1657" xr:uid="{00000000-0005-0000-0000-0000D1080000}"/>
    <cellStyle name="40% - Accent3 9_EBT" xfId="38218" xr:uid="{12116CC2-6B55-48AB-A129-D92ADE5DA271}"/>
    <cellStyle name="40% - Accent4 10" xfId="1658" xr:uid="{00000000-0005-0000-0000-0000D2080000}"/>
    <cellStyle name="40% - Accent4 10 2" xfId="1659" xr:uid="{00000000-0005-0000-0000-0000D3080000}"/>
    <cellStyle name="40% - Accent4 10 2 2" xfId="20233" xr:uid="{00000000-0005-0000-0000-0000D4080000}"/>
    <cellStyle name="40% - Accent4 10 2 2 2" xfId="32222" xr:uid="{3079DC9F-B9DC-484F-B667-962528FBCEDE}"/>
    <cellStyle name="40% - Accent4 10 2 3" xfId="26222" xr:uid="{9E789F0B-FA86-427A-BD27-A32E448A9D48}"/>
    <cellStyle name="40% - Accent4 10 2_EBT" xfId="38221" xr:uid="{F00538BB-248A-49F1-AB26-015D034E8C7B}"/>
    <cellStyle name="40% - Accent4 10 3" xfId="1660" xr:uid="{00000000-0005-0000-0000-0000D5080000}"/>
    <cellStyle name="40% - Accent4 10_EBT" xfId="38220" xr:uid="{5678A916-57FA-4A38-B748-80DF07A8C641}"/>
    <cellStyle name="40% - Accent4 11" xfId="1661" xr:uid="{00000000-0005-0000-0000-0000D6080000}"/>
    <cellStyle name="40% - Accent4 12" xfId="1662" xr:uid="{00000000-0005-0000-0000-0000D7080000}"/>
    <cellStyle name="40% - Accent4 2" xfId="1663" xr:uid="{00000000-0005-0000-0000-0000D8080000}"/>
    <cellStyle name="40% - Accent4 2 2" xfId="1664" xr:uid="{00000000-0005-0000-0000-0000D9080000}"/>
    <cellStyle name="40% - Accent4 2 2 2" xfId="1665" xr:uid="{00000000-0005-0000-0000-0000DA080000}"/>
    <cellStyle name="40% - Accent4 2 2 2 2" xfId="1666" xr:uid="{00000000-0005-0000-0000-0000DB080000}"/>
    <cellStyle name="40% - Accent4 2 2 2 3" xfId="1667" xr:uid="{00000000-0005-0000-0000-0000DC080000}"/>
    <cellStyle name="40% - Accent4 2 2 2 4" xfId="1668" xr:uid="{00000000-0005-0000-0000-0000DD080000}"/>
    <cellStyle name="40% - Accent4 2 2 2_EBT" xfId="38223" xr:uid="{5485B5B0-C122-4D47-B0F0-94C69CA1E1AE}"/>
    <cellStyle name="40% - Accent4 2 2 3" xfId="1669" xr:uid="{00000000-0005-0000-0000-0000DE080000}"/>
    <cellStyle name="40% - Accent4 2 2 3 2" xfId="1670" xr:uid="{00000000-0005-0000-0000-0000DF080000}"/>
    <cellStyle name="40% - Accent4 2 2 3 2 2" xfId="1671" xr:uid="{00000000-0005-0000-0000-0000E0080000}"/>
    <cellStyle name="40% - Accent4 2 2 3 2 2 2" xfId="20237" xr:uid="{00000000-0005-0000-0000-0000E1080000}"/>
    <cellStyle name="40% - Accent4 2 2 3 2 2 2 2" xfId="32226" xr:uid="{0076974F-D863-4769-91CA-78726F0DBC6E}"/>
    <cellStyle name="40% - Accent4 2 2 3 2 2 3" xfId="26226" xr:uid="{49233630-5CCB-4B2A-A36C-36DFD0312651}"/>
    <cellStyle name="40% - Accent4 2 2 3 2 2_EBT" xfId="38226" xr:uid="{F2B8868A-F002-4F7E-B575-7162CA8C39E0}"/>
    <cellStyle name="40% - Accent4 2 2 3 2 3" xfId="20236" xr:uid="{00000000-0005-0000-0000-0000E2080000}"/>
    <cellStyle name="40% - Accent4 2 2 3 2 3 2" xfId="32225" xr:uid="{4E5E5630-E99A-4B7C-870B-03272649B368}"/>
    <cellStyle name="40% - Accent4 2 2 3 2 4" xfId="26225" xr:uid="{3765D817-1291-4CF6-AE52-AEC35E3CE7BA}"/>
    <cellStyle name="40% - Accent4 2 2 3 2_EBT" xfId="38225" xr:uid="{08B760F4-E34D-488A-88F3-6A046A9EF829}"/>
    <cellStyle name="40% - Accent4 2 2 3 3" xfId="1672" xr:uid="{00000000-0005-0000-0000-0000E3080000}"/>
    <cellStyle name="40% - Accent4 2 2 3 3 2" xfId="20238" xr:uid="{00000000-0005-0000-0000-0000E4080000}"/>
    <cellStyle name="40% - Accent4 2 2 3 3 2 2" xfId="32227" xr:uid="{56947686-9C8F-46B5-B15F-E8AB2D47E987}"/>
    <cellStyle name="40% - Accent4 2 2 3 3 3" xfId="26227" xr:uid="{B9D492A6-8F1F-4868-93C2-A9305B95DB8A}"/>
    <cellStyle name="40% - Accent4 2 2 3 3_EBT" xfId="38227" xr:uid="{CE82388D-F3C8-4596-B452-C0D24CC18721}"/>
    <cellStyle name="40% - Accent4 2 2 3 4" xfId="1673" xr:uid="{00000000-0005-0000-0000-0000E5080000}"/>
    <cellStyle name="40% - Accent4 2 2 3 5" xfId="20235" xr:uid="{00000000-0005-0000-0000-0000E6080000}"/>
    <cellStyle name="40% - Accent4 2 2 3 5 2" xfId="32224" xr:uid="{6EA1FA05-F358-4D90-8D2D-1E471B955752}"/>
    <cellStyle name="40% - Accent4 2 2 3 6" xfId="26224" xr:uid="{036C7930-41A9-4990-A215-E302B7FCE375}"/>
    <cellStyle name="40% - Accent4 2 2 3_EBT" xfId="38224" xr:uid="{7FCC364E-45D7-42F2-B756-CBC11D839869}"/>
    <cellStyle name="40% - Accent4 2 2 4" xfId="1674" xr:uid="{00000000-0005-0000-0000-0000E7080000}"/>
    <cellStyle name="40% - Accent4 2 2 4 2" xfId="1675" xr:uid="{00000000-0005-0000-0000-0000E8080000}"/>
    <cellStyle name="40% - Accent4 2 2 4 2 2" xfId="20240" xr:uid="{00000000-0005-0000-0000-0000E9080000}"/>
    <cellStyle name="40% - Accent4 2 2 4 2 2 2" xfId="32229" xr:uid="{C301FBB5-88B4-4A88-A126-B7C31352E08C}"/>
    <cellStyle name="40% - Accent4 2 2 4 2 3" xfId="26229" xr:uid="{F37E47C9-900C-46FE-ADE4-F8117F66D322}"/>
    <cellStyle name="40% - Accent4 2 2 4 2_EBT" xfId="38229" xr:uid="{C3D98DF5-0922-4F7D-B1CC-23ABA1652B7B}"/>
    <cellStyle name="40% - Accent4 2 2 4 3" xfId="1676" xr:uid="{00000000-0005-0000-0000-0000EA080000}"/>
    <cellStyle name="40% - Accent4 2 2 4 4" xfId="20239" xr:uid="{00000000-0005-0000-0000-0000EB080000}"/>
    <cellStyle name="40% - Accent4 2 2 4 4 2" xfId="32228" xr:uid="{E52632B7-B4A1-4C57-AA8A-2B20586FFD13}"/>
    <cellStyle name="40% - Accent4 2 2 4 5" xfId="26228" xr:uid="{7603A947-62D0-469B-92AA-92476B9D7694}"/>
    <cellStyle name="40% - Accent4 2 2 4_EBT" xfId="38228" xr:uid="{BDF2B47E-5892-44F1-B2E6-734F4FA10B66}"/>
    <cellStyle name="40% - Accent4 2 2 5" xfId="1677" xr:uid="{00000000-0005-0000-0000-0000EC080000}"/>
    <cellStyle name="40% - Accent4 2 2 5 2" xfId="1678" xr:uid="{00000000-0005-0000-0000-0000ED080000}"/>
    <cellStyle name="40% - Accent4 2 2 5 3" xfId="20241" xr:uid="{00000000-0005-0000-0000-0000EE080000}"/>
    <cellStyle name="40% - Accent4 2 2 5 3 2" xfId="32230" xr:uid="{130EA3E6-F9FB-42FB-A18C-FB6214ADF653}"/>
    <cellStyle name="40% - Accent4 2 2 5 4" xfId="26230" xr:uid="{607D6352-91A7-468B-986D-745016B4EE2C}"/>
    <cellStyle name="40% - Accent4 2 2 5_EBT" xfId="38230" xr:uid="{EB83BFF4-54E6-4F32-AE35-DDBABFCEB5B5}"/>
    <cellStyle name="40% - Accent4 2 2 6" xfId="1679" xr:uid="{00000000-0005-0000-0000-0000EF080000}"/>
    <cellStyle name="40% - Accent4 2 2 6 2" xfId="1680" xr:uid="{00000000-0005-0000-0000-0000F0080000}"/>
    <cellStyle name="40% - Accent4 2 2 7" xfId="1681" xr:uid="{00000000-0005-0000-0000-0000F1080000}"/>
    <cellStyle name="40% - Accent4 2 2 8" xfId="20234" xr:uid="{00000000-0005-0000-0000-0000F2080000}"/>
    <cellStyle name="40% - Accent4 2 2 8 2" xfId="32223" xr:uid="{7DEEBD99-AF37-4791-B1C0-B88404039549}"/>
    <cellStyle name="40% - Accent4 2 2 9" xfId="26223" xr:uid="{199CEA77-EA19-4356-84EA-35C011FC117C}"/>
    <cellStyle name="40% - Accent4 2 2_EBT" xfId="38222" xr:uid="{2118B3D3-42F7-4719-9A10-BEFDE1CDC5A9}"/>
    <cellStyle name="40% - Accent4 2 3" xfId="1682" xr:uid="{00000000-0005-0000-0000-0000F3080000}"/>
    <cellStyle name="40% - Accent4 2 3 2" xfId="1683" xr:uid="{00000000-0005-0000-0000-0000F4080000}"/>
    <cellStyle name="40% - Accent4 2 3 2 2" xfId="1684" xr:uid="{00000000-0005-0000-0000-0000F5080000}"/>
    <cellStyle name="40% - Accent4 2 3 2 3" xfId="1685" xr:uid="{00000000-0005-0000-0000-0000F6080000}"/>
    <cellStyle name="40% - Accent4 2 3 2 4" xfId="1686" xr:uid="{00000000-0005-0000-0000-0000F7080000}"/>
    <cellStyle name="40% - Accent4 2 3 2 5" xfId="20242" xr:uid="{00000000-0005-0000-0000-0000F8080000}"/>
    <cellStyle name="40% - Accent4 2 3 2 5 2" xfId="32231" xr:uid="{5AAAF3C8-7F29-444A-8D1A-00C18ECF6143}"/>
    <cellStyle name="40% - Accent4 2 3 2 6" xfId="26231" xr:uid="{62FFC260-52B2-435B-9A67-D18CFE03F5EC}"/>
    <cellStyle name="40% - Accent4 2 3 2_EBT" xfId="38232" xr:uid="{58F76D62-3A87-492B-A422-32387F9768AC}"/>
    <cellStyle name="40% - Accent4 2 3 3" xfId="1687" xr:uid="{00000000-0005-0000-0000-0000F9080000}"/>
    <cellStyle name="40% - Accent4 2 3 4" xfId="1688" xr:uid="{00000000-0005-0000-0000-0000FA080000}"/>
    <cellStyle name="40% - Accent4 2 3 5" xfId="1689" xr:uid="{00000000-0005-0000-0000-0000FB080000}"/>
    <cellStyle name="40% - Accent4 2 3_EBT" xfId="38231" xr:uid="{80CA57E0-49ED-43AD-BEA1-316414E88F1D}"/>
    <cellStyle name="40% - Accent4 2 4" xfId="1690" xr:uid="{00000000-0005-0000-0000-0000FC080000}"/>
    <cellStyle name="40% - Accent4 2 4 2" xfId="1691" xr:uid="{00000000-0005-0000-0000-0000FD080000}"/>
    <cellStyle name="40% - Accent4 2 4_EBT" xfId="38233" xr:uid="{25B974FB-F20B-486D-BC24-653D62401EA0}"/>
    <cellStyle name="40% - Accent4 2 5" xfId="1692" xr:uid="{00000000-0005-0000-0000-0000FE080000}"/>
    <cellStyle name="40% - Accent4 2 5 2" xfId="1693" xr:uid="{00000000-0005-0000-0000-0000FF080000}"/>
    <cellStyle name="40% - Accent4 2 5 3" xfId="1694" xr:uid="{00000000-0005-0000-0000-000000090000}"/>
    <cellStyle name="40% - Accent4 2 6" xfId="1695" xr:uid="{00000000-0005-0000-0000-000001090000}"/>
    <cellStyle name="40% - Accent4 2 6 2" xfId="1696" xr:uid="{00000000-0005-0000-0000-000002090000}"/>
    <cellStyle name="40% - Accent4 2 7" xfId="1697" xr:uid="{00000000-0005-0000-0000-000003090000}"/>
    <cellStyle name="40% - Accent4 2 7 2" xfId="1698" xr:uid="{00000000-0005-0000-0000-000004090000}"/>
    <cellStyle name="40% - Accent4 2 8" xfId="1699" xr:uid="{00000000-0005-0000-0000-000005090000}"/>
    <cellStyle name="40% - Accent4 3" xfId="1700" xr:uid="{00000000-0005-0000-0000-000006090000}"/>
    <cellStyle name="40% - Accent4 3 2" xfId="1701" xr:uid="{00000000-0005-0000-0000-000007090000}"/>
    <cellStyle name="40% - Accent4 3 2 2" xfId="1702" xr:uid="{00000000-0005-0000-0000-000008090000}"/>
    <cellStyle name="40% - Accent4 3 2 2 2" xfId="1703" xr:uid="{00000000-0005-0000-0000-000009090000}"/>
    <cellStyle name="40% - Accent4 3 2 2 2 2" xfId="1704" xr:uid="{00000000-0005-0000-0000-00000A090000}"/>
    <cellStyle name="40% - Accent4 3 2 2 2 2 2" xfId="20246" xr:uid="{00000000-0005-0000-0000-00000B090000}"/>
    <cellStyle name="40% - Accent4 3 2 2 2 2 2 2" xfId="32235" xr:uid="{81DE3434-E86B-4E89-9144-23B9BB2911DF}"/>
    <cellStyle name="40% - Accent4 3 2 2 2 2 3" xfId="26235" xr:uid="{489D0C97-4FB5-4D9A-91B9-28E2DF1E8062}"/>
    <cellStyle name="40% - Accent4 3 2 2 2 2_EBT" xfId="38237" xr:uid="{FE5C8614-5C18-49CB-993D-93C0A2661994}"/>
    <cellStyle name="40% - Accent4 3 2 2 2 3" xfId="1705" xr:uid="{00000000-0005-0000-0000-00000C090000}"/>
    <cellStyle name="40% - Accent4 3 2 2 2 4" xfId="20245" xr:uid="{00000000-0005-0000-0000-00000D090000}"/>
    <cellStyle name="40% - Accent4 3 2 2 2 4 2" xfId="32234" xr:uid="{1D2C9965-DFEE-45BE-A0FC-D518B3246CFB}"/>
    <cellStyle name="40% - Accent4 3 2 2 2 5" xfId="26234" xr:uid="{F3C499BB-980F-433F-9A37-74740337BF8D}"/>
    <cellStyle name="40% - Accent4 3 2 2 2_EBT" xfId="38236" xr:uid="{08B6E8AF-40A2-4202-83B9-243ED68EE8CF}"/>
    <cellStyle name="40% - Accent4 3 2 2 3" xfId="1706" xr:uid="{00000000-0005-0000-0000-00000E090000}"/>
    <cellStyle name="40% - Accent4 3 2 2 3 2" xfId="1707" xr:uid="{00000000-0005-0000-0000-00000F090000}"/>
    <cellStyle name="40% - Accent4 3 2 2 3 3" xfId="20247" xr:uid="{00000000-0005-0000-0000-000010090000}"/>
    <cellStyle name="40% - Accent4 3 2 2 3 3 2" xfId="32236" xr:uid="{CD05F9D9-4778-4753-BC64-990955885A5D}"/>
    <cellStyle name="40% - Accent4 3 2 2 3 4" xfId="26236" xr:uid="{86F8FA4B-0463-41AC-BF39-E39227A24889}"/>
    <cellStyle name="40% - Accent4 3 2 2 3_EBT" xfId="38238" xr:uid="{6A80B299-139C-477A-8B42-0D0FAD658C96}"/>
    <cellStyle name="40% - Accent4 3 2 2 4" xfId="1708" xr:uid="{00000000-0005-0000-0000-000011090000}"/>
    <cellStyle name="40% - Accent4 3 2 2 5" xfId="20244" xr:uid="{00000000-0005-0000-0000-000012090000}"/>
    <cellStyle name="40% - Accent4 3 2 2 5 2" xfId="32233" xr:uid="{7E11AF0C-A833-41DC-B6E2-3A09B7BFA721}"/>
    <cellStyle name="40% - Accent4 3 2 2 6" xfId="26233" xr:uid="{D57FE193-74AF-4ABE-8D16-490658314BAF}"/>
    <cellStyle name="40% - Accent4 3 2 2_EBT" xfId="38235" xr:uid="{7796A1CD-E829-4280-8715-53B1C9B47193}"/>
    <cellStyle name="40% - Accent4 3 2 3" xfId="1709" xr:uid="{00000000-0005-0000-0000-000013090000}"/>
    <cellStyle name="40% - Accent4 3 2 3 2" xfId="1710" xr:uid="{00000000-0005-0000-0000-000014090000}"/>
    <cellStyle name="40% - Accent4 3 2 3 2 2" xfId="20249" xr:uid="{00000000-0005-0000-0000-000015090000}"/>
    <cellStyle name="40% - Accent4 3 2 3 2 2 2" xfId="32238" xr:uid="{7BA74BD7-B419-43A5-8FBC-9FA6EDCF955A}"/>
    <cellStyle name="40% - Accent4 3 2 3 2 3" xfId="26238" xr:uid="{E2D945F4-1E11-43A1-9028-F4741579E2E8}"/>
    <cellStyle name="40% - Accent4 3 2 3 2_EBT" xfId="38240" xr:uid="{D21A89B5-FE71-4110-B7D9-C8E8DA2B986B}"/>
    <cellStyle name="40% - Accent4 3 2 3 3" xfId="1711" xr:uid="{00000000-0005-0000-0000-000016090000}"/>
    <cellStyle name="40% - Accent4 3 2 3 4" xfId="20248" xr:uid="{00000000-0005-0000-0000-000017090000}"/>
    <cellStyle name="40% - Accent4 3 2 3 4 2" xfId="32237" xr:uid="{211BECFA-CC66-4D6B-B7F9-20A07A95C923}"/>
    <cellStyle name="40% - Accent4 3 2 3 5" xfId="26237" xr:uid="{775665D5-C090-450E-AFC4-4042903B4F47}"/>
    <cellStyle name="40% - Accent4 3 2 3_EBT" xfId="38239" xr:uid="{22B44C23-2F75-429B-AAD8-B2B2C1F1C3BB}"/>
    <cellStyle name="40% - Accent4 3 2 4" xfId="1712" xr:uid="{00000000-0005-0000-0000-000018090000}"/>
    <cellStyle name="40% - Accent4 3 2 4 2" xfId="1713" xr:uid="{00000000-0005-0000-0000-000019090000}"/>
    <cellStyle name="40% - Accent4 3 2 4 3" xfId="20250" xr:uid="{00000000-0005-0000-0000-00001A090000}"/>
    <cellStyle name="40% - Accent4 3 2 4 3 2" xfId="32239" xr:uid="{A68F1257-BB0F-43E5-BE4C-93D2CBBBFC8A}"/>
    <cellStyle name="40% - Accent4 3 2 4 4" xfId="26239" xr:uid="{D626D2A9-8E8A-45AE-87A9-01BE38FED738}"/>
    <cellStyle name="40% - Accent4 3 2 4_EBT" xfId="38241" xr:uid="{10074683-AEBC-452C-9591-B77DD15982C0}"/>
    <cellStyle name="40% - Accent4 3 2 5" xfId="1714" xr:uid="{00000000-0005-0000-0000-00001B090000}"/>
    <cellStyle name="40% - Accent4 3 2 5 2" xfId="1715" xr:uid="{00000000-0005-0000-0000-00001C090000}"/>
    <cellStyle name="40% - Accent4 3 2 6" xfId="1716" xr:uid="{00000000-0005-0000-0000-00001D090000}"/>
    <cellStyle name="40% - Accent4 3 2 6 2" xfId="1717" xr:uid="{00000000-0005-0000-0000-00001E090000}"/>
    <cellStyle name="40% - Accent4 3 2 7" xfId="1718" xr:uid="{00000000-0005-0000-0000-00001F090000}"/>
    <cellStyle name="40% - Accent4 3 2 8" xfId="20243" xr:uid="{00000000-0005-0000-0000-000020090000}"/>
    <cellStyle name="40% - Accent4 3 2 8 2" xfId="32232" xr:uid="{98FF7A16-902F-4252-989F-95D21B43C4BC}"/>
    <cellStyle name="40% - Accent4 3 2 9" xfId="26232" xr:uid="{5B8D0159-1069-4783-8C7A-683B791AE738}"/>
    <cellStyle name="40% - Accent4 3 2_EBT" xfId="38234" xr:uid="{58BFFD86-4BA2-4F4D-AD0F-8D382DFEDC97}"/>
    <cellStyle name="40% - Accent4 3 3" xfId="1719" xr:uid="{00000000-0005-0000-0000-000021090000}"/>
    <cellStyle name="40% - Accent4 3 3 2" xfId="1720" xr:uid="{00000000-0005-0000-0000-000022090000}"/>
    <cellStyle name="40% - Accent4 3 3 2 2" xfId="1721" xr:uid="{00000000-0005-0000-0000-000023090000}"/>
    <cellStyle name="40% - Accent4 3 3 2 2 2" xfId="20253" xr:uid="{00000000-0005-0000-0000-000024090000}"/>
    <cellStyle name="40% - Accent4 3 3 2 2 2 2" xfId="32242" xr:uid="{B6634D52-3A87-4AC6-8328-E1C18C8CA660}"/>
    <cellStyle name="40% - Accent4 3 3 2 2 3" xfId="26242" xr:uid="{BDE39AB7-A625-4396-91FE-073BCA086FC1}"/>
    <cellStyle name="40% - Accent4 3 3 2 2_EBT" xfId="38244" xr:uid="{81B364A2-79EF-4A23-9707-5F885F492A1C}"/>
    <cellStyle name="40% - Accent4 3 3 2 3" xfId="20252" xr:uid="{00000000-0005-0000-0000-000025090000}"/>
    <cellStyle name="40% - Accent4 3 3 2 3 2" xfId="32241" xr:uid="{277DF4A4-0B41-411A-ADC2-84C501ACBF1C}"/>
    <cellStyle name="40% - Accent4 3 3 2 4" xfId="26241" xr:uid="{B444A3EA-54AD-43AD-AD74-6C10674D893A}"/>
    <cellStyle name="40% - Accent4 3 3 2_EBT" xfId="38243" xr:uid="{5D269EEC-3AAB-420C-95FE-E3262A211670}"/>
    <cellStyle name="40% - Accent4 3 3 3" xfId="1722" xr:uid="{00000000-0005-0000-0000-000026090000}"/>
    <cellStyle name="40% - Accent4 3 3 3 2" xfId="20254" xr:uid="{00000000-0005-0000-0000-000027090000}"/>
    <cellStyle name="40% - Accent4 3 3 3 2 2" xfId="32243" xr:uid="{295124C2-9039-4A16-A264-66BE051C92EF}"/>
    <cellStyle name="40% - Accent4 3 3 3 3" xfId="26243" xr:uid="{74AD9AC3-7CF9-41C1-8DA7-946386066310}"/>
    <cellStyle name="40% - Accent4 3 3 3_EBT" xfId="38245" xr:uid="{6E9DAA50-8C86-4055-83C4-B1BF84437C06}"/>
    <cellStyle name="40% - Accent4 3 3 4" xfId="1723" xr:uid="{00000000-0005-0000-0000-000028090000}"/>
    <cellStyle name="40% - Accent4 3 3 5" xfId="20251" xr:uid="{00000000-0005-0000-0000-000029090000}"/>
    <cellStyle name="40% - Accent4 3 3 5 2" xfId="32240" xr:uid="{D3AA29D9-5EBA-4439-9F22-02A656F75E1A}"/>
    <cellStyle name="40% - Accent4 3 3 6" xfId="26240" xr:uid="{30DE738D-5106-4EFF-9952-83E6BB876886}"/>
    <cellStyle name="40% - Accent4 3 3_EBT" xfId="38242" xr:uid="{9273717E-C49A-40FF-9681-D8CACD0FADC9}"/>
    <cellStyle name="40% - Accent4 3 4" xfId="1724" xr:uid="{00000000-0005-0000-0000-00002A090000}"/>
    <cellStyle name="40% - Accent4 3 4 2" xfId="1725" xr:uid="{00000000-0005-0000-0000-00002B090000}"/>
    <cellStyle name="40% - Accent4 3 4 2 2" xfId="20256" xr:uid="{00000000-0005-0000-0000-00002C090000}"/>
    <cellStyle name="40% - Accent4 3 4 2 2 2" xfId="32245" xr:uid="{AAA7A2FD-6BF7-4C0E-AF87-6DF511D63A72}"/>
    <cellStyle name="40% - Accent4 3 4 2 3" xfId="26245" xr:uid="{69802A8E-0E72-4EAA-A25F-9607BCF083BC}"/>
    <cellStyle name="40% - Accent4 3 4 2_EBT" xfId="38247" xr:uid="{466385B9-FFE6-470C-892D-609EAA5C58E0}"/>
    <cellStyle name="40% - Accent4 3 4 3" xfId="1726" xr:uid="{00000000-0005-0000-0000-00002D090000}"/>
    <cellStyle name="40% - Accent4 3 4 4" xfId="20255" xr:uid="{00000000-0005-0000-0000-00002E090000}"/>
    <cellStyle name="40% - Accent4 3 4 4 2" xfId="32244" xr:uid="{04B8D321-B905-4D52-8FF2-4E922AB95F0F}"/>
    <cellStyle name="40% - Accent4 3 4 5" xfId="26244" xr:uid="{66C8D102-0585-4C09-9317-C352BDF5D6AD}"/>
    <cellStyle name="40% - Accent4 3 4_EBT" xfId="38246" xr:uid="{9D71B5C6-72F7-4E6F-95C3-3516551560E9}"/>
    <cellStyle name="40% - Accent4 3 5" xfId="1727" xr:uid="{00000000-0005-0000-0000-00002F090000}"/>
    <cellStyle name="40% - Accent4 3 5 2" xfId="1728" xr:uid="{00000000-0005-0000-0000-000030090000}"/>
    <cellStyle name="40% - Accent4 3 5 3" xfId="20257" xr:uid="{00000000-0005-0000-0000-000031090000}"/>
    <cellStyle name="40% - Accent4 3 5 3 2" xfId="32246" xr:uid="{B2FDBA00-31A0-46F9-82EF-72EA1E0E00FA}"/>
    <cellStyle name="40% - Accent4 3 5 4" xfId="26246" xr:uid="{539769C4-1F3A-46A1-9068-1B13FBEA5E38}"/>
    <cellStyle name="40% - Accent4 3 5_EBT" xfId="38248" xr:uid="{906B7FCA-F29A-48EC-ADC4-95D51D3F6EF6}"/>
    <cellStyle name="40% - Accent4 3 6" xfId="1729" xr:uid="{00000000-0005-0000-0000-000032090000}"/>
    <cellStyle name="40% - Accent4 3 6 2" xfId="1730" xr:uid="{00000000-0005-0000-0000-000033090000}"/>
    <cellStyle name="40% - Accent4 3 6 3" xfId="1731" xr:uid="{00000000-0005-0000-0000-000034090000}"/>
    <cellStyle name="40% - Accent4 3 7" xfId="1732" xr:uid="{00000000-0005-0000-0000-000035090000}"/>
    <cellStyle name="40% - Accent4 3 7 2" xfId="1733" xr:uid="{00000000-0005-0000-0000-000036090000}"/>
    <cellStyle name="40% - Accent4 3 8" xfId="1734" xr:uid="{00000000-0005-0000-0000-000037090000}"/>
    <cellStyle name="40% - Accent4 3 9" xfId="1735" xr:uid="{00000000-0005-0000-0000-000038090000}"/>
    <cellStyle name="40% - Accent4 4" xfId="1736" xr:uid="{00000000-0005-0000-0000-000039090000}"/>
    <cellStyle name="40% - Accent4 4 2" xfId="1737" xr:uid="{00000000-0005-0000-0000-00003A090000}"/>
    <cellStyle name="40% - Accent4 4 2 2" xfId="1738" xr:uid="{00000000-0005-0000-0000-00003B090000}"/>
    <cellStyle name="40% - Accent4 4 2 2 2" xfId="1739" xr:uid="{00000000-0005-0000-0000-00003C090000}"/>
    <cellStyle name="40% - Accent4 4 2 2 2 2" xfId="1740" xr:uid="{00000000-0005-0000-0000-00003D090000}"/>
    <cellStyle name="40% - Accent4 4 2 2 2 2 2" xfId="20261" xr:uid="{00000000-0005-0000-0000-00003E090000}"/>
    <cellStyle name="40% - Accent4 4 2 2 2 2 2 2" xfId="32250" xr:uid="{2B55B659-3604-4723-8E0A-3E420C272B3F}"/>
    <cellStyle name="40% - Accent4 4 2 2 2 2 3" xfId="26250" xr:uid="{7749048D-6C15-47E4-871C-E18C4CB48977}"/>
    <cellStyle name="40% - Accent4 4 2 2 2 2_EBT" xfId="38252" xr:uid="{477191E0-E5DC-4798-84F8-FB84F8B914EA}"/>
    <cellStyle name="40% - Accent4 4 2 2 2 3" xfId="1741" xr:uid="{00000000-0005-0000-0000-00003F090000}"/>
    <cellStyle name="40% - Accent4 4 2 2 2 4" xfId="20260" xr:uid="{00000000-0005-0000-0000-000040090000}"/>
    <cellStyle name="40% - Accent4 4 2 2 2 4 2" xfId="32249" xr:uid="{97D1EB95-6210-489C-A6C3-30F81CD8666D}"/>
    <cellStyle name="40% - Accent4 4 2 2 2 5" xfId="26249" xr:uid="{49B2FA6A-9F0C-4E74-B252-202611EF5E13}"/>
    <cellStyle name="40% - Accent4 4 2 2 2_EBT" xfId="38251" xr:uid="{F43AD5EA-C8BA-4B09-AA6C-2BDFD489FB82}"/>
    <cellStyle name="40% - Accent4 4 2 2 3" xfId="1742" xr:uid="{00000000-0005-0000-0000-000041090000}"/>
    <cellStyle name="40% - Accent4 4 2 2 3 2" xfId="1743" xr:uid="{00000000-0005-0000-0000-000042090000}"/>
    <cellStyle name="40% - Accent4 4 2 2 3 3" xfId="20262" xr:uid="{00000000-0005-0000-0000-000043090000}"/>
    <cellStyle name="40% - Accent4 4 2 2 3 3 2" xfId="32251" xr:uid="{36453062-2879-4923-8B8C-1F80ADDD28E3}"/>
    <cellStyle name="40% - Accent4 4 2 2 3 4" xfId="26251" xr:uid="{31D4250D-E3C9-42AD-9106-BE532A2447EB}"/>
    <cellStyle name="40% - Accent4 4 2 2 3_EBT" xfId="38253" xr:uid="{26C21860-3E0C-4872-A8EE-378D05E476E3}"/>
    <cellStyle name="40% - Accent4 4 2 2 4" xfId="1744" xr:uid="{00000000-0005-0000-0000-000044090000}"/>
    <cellStyle name="40% - Accent4 4 2 2 5" xfId="20259" xr:uid="{00000000-0005-0000-0000-000045090000}"/>
    <cellStyle name="40% - Accent4 4 2 2 5 2" xfId="32248" xr:uid="{71CFAEBE-A3CA-44D2-A303-F7D3246BDE07}"/>
    <cellStyle name="40% - Accent4 4 2 2 6" xfId="26248" xr:uid="{FD3316C7-B27E-4A4B-AE4D-96E2A1AA3E51}"/>
    <cellStyle name="40% - Accent4 4 2 2_EBT" xfId="38250" xr:uid="{40AA839E-3EF6-4047-9BE1-A89A54566E66}"/>
    <cellStyle name="40% - Accent4 4 2 3" xfId="1745" xr:uid="{00000000-0005-0000-0000-000046090000}"/>
    <cellStyle name="40% - Accent4 4 2 3 2" xfId="1746" xr:uid="{00000000-0005-0000-0000-000047090000}"/>
    <cellStyle name="40% - Accent4 4 2 3 2 2" xfId="20264" xr:uid="{00000000-0005-0000-0000-000048090000}"/>
    <cellStyle name="40% - Accent4 4 2 3 2 2 2" xfId="32253" xr:uid="{2D39BA26-F751-4A49-907A-C0074A99A23A}"/>
    <cellStyle name="40% - Accent4 4 2 3 2 3" xfId="26253" xr:uid="{42585E92-3AAB-42E6-B20F-563C9A12BC3B}"/>
    <cellStyle name="40% - Accent4 4 2 3 2_EBT" xfId="38255" xr:uid="{7AD75163-DB95-43EE-AD14-E8737DBD1D46}"/>
    <cellStyle name="40% - Accent4 4 2 3 3" xfId="1747" xr:uid="{00000000-0005-0000-0000-000049090000}"/>
    <cellStyle name="40% - Accent4 4 2 3 4" xfId="20263" xr:uid="{00000000-0005-0000-0000-00004A090000}"/>
    <cellStyle name="40% - Accent4 4 2 3 4 2" xfId="32252" xr:uid="{ED38B2D7-DBE9-42F0-BCE6-033A2B3242A9}"/>
    <cellStyle name="40% - Accent4 4 2 3 5" xfId="26252" xr:uid="{F3D1331C-BEFF-4811-BA34-0FAB259A2A14}"/>
    <cellStyle name="40% - Accent4 4 2 3_EBT" xfId="38254" xr:uid="{4B48F658-9E10-4B62-A211-CC154F0381F1}"/>
    <cellStyle name="40% - Accent4 4 2 4" xfId="1748" xr:uid="{00000000-0005-0000-0000-00004B090000}"/>
    <cellStyle name="40% - Accent4 4 2 4 2" xfId="1749" xr:uid="{00000000-0005-0000-0000-00004C090000}"/>
    <cellStyle name="40% - Accent4 4 2 4 3" xfId="20265" xr:uid="{00000000-0005-0000-0000-00004D090000}"/>
    <cellStyle name="40% - Accent4 4 2 4 3 2" xfId="32254" xr:uid="{A5A49F25-E1FB-425E-9F15-C22B9B5FE7C9}"/>
    <cellStyle name="40% - Accent4 4 2 4 4" xfId="26254" xr:uid="{4CA4AB4B-D445-4F03-9367-E807C078BD02}"/>
    <cellStyle name="40% - Accent4 4 2 4_EBT" xfId="38256" xr:uid="{236305CB-DDA6-40DF-ABBA-426B83C0A3B6}"/>
    <cellStyle name="40% - Accent4 4 2 5" xfId="1750" xr:uid="{00000000-0005-0000-0000-00004E090000}"/>
    <cellStyle name="40% - Accent4 4 2 5 2" xfId="1751" xr:uid="{00000000-0005-0000-0000-00004F090000}"/>
    <cellStyle name="40% - Accent4 4 2 6" xfId="1752" xr:uid="{00000000-0005-0000-0000-000050090000}"/>
    <cellStyle name="40% - Accent4 4 2 6 2" xfId="1753" xr:uid="{00000000-0005-0000-0000-000051090000}"/>
    <cellStyle name="40% - Accent4 4 2 7" xfId="1754" xr:uid="{00000000-0005-0000-0000-000052090000}"/>
    <cellStyle name="40% - Accent4 4 2 8" xfId="20258" xr:uid="{00000000-0005-0000-0000-000053090000}"/>
    <cellStyle name="40% - Accent4 4 2 8 2" xfId="32247" xr:uid="{ED8C65E4-28DE-49EC-A74D-3AEB2033469F}"/>
    <cellStyle name="40% - Accent4 4 2 9" xfId="26247" xr:uid="{5DA2D436-525B-4FB4-9C73-D2E543D47243}"/>
    <cellStyle name="40% - Accent4 4 2_EBT" xfId="38249" xr:uid="{7009ADFE-F2DA-4EDC-99F2-3DC390F434FE}"/>
    <cellStyle name="40% - Accent4 4 3" xfId="1755" xr:uid="{00000000-0005-0000-0000-000054090000}"/>
    <cellStyle name="40% - Accent4 4 3 2" xfId="1756" xr:uid="{00000000-0005-0000-0000-000055090000}"/>
    <cellStyle name="40% - Accent4 4 3 2 2" xfId="20267" xr:uid="{00000000-0005-0000-0000-000056090000}"/>
    <cellStyle name="40% - Accent4 4 3 2 2 2" xfId="32256" xr:uid="{9913B69B-952A-4166-BAF8-820D0EBD69D2}"/>
    <cellStyle name="40% - Accent4 4 3 2 3" xfId="26256" xr:uid="{11268AD1-6B2F-4858-8741-091BAD1347B4}"/>
    <cellStyle name="40% - Accent4 4 3 2_EBT" xfId="38258" xr:uid="{A845777B-CF7D-4C93-A0C2-FB389E1FA94A}"/>
    <cellStyle name="40% - Accent4 4 3 3" xfId="1757" xr:uid="{00000000-0005-0000-0000-000057090000}"/>
    <cellStyle name="40% - Accent4 4 3 3 2" xfId="20268" xr:uid="{00000000-0005-0000-0000-000058090000}"/>
    <cellStyle name="40% - Accent4 4 3 3 2 2" xfId="32257" xr:uid="{F70EDD9F-CB73-40B1-95A5-2F0D9B45287E}"/>
    <cellStyle name="40% - Accent4 4 3 3 3" xfId="26257" xr:uid="{743F0BE1-46FD-43EC-812C-134EC9A9A22C}"/>
    <cellStyle name="40% - Accent4 4 3 3_EBT" xfId="38259" xr:uid="{302EE02A-5851-4340-9A52-C0710CBD27D3}"/>
    <cellStyle name="40% - Accent4 4 3 4" xfId="1758" xr:uid="{00000000-0005-0000-0000-000059090000}"/>
    <cellStyle name="40% - Accent4 4 3 5" xfId="20266" xr:uid="{00000000-0005-0000-0000-00005A090000}"/>
    <cellStyle name="40% - Accent4 4 3 5 2" xfId="32255" xr:uid="{EB966E5A-59D6-4733-BE4A-0F648DC4385D}"/>
    <cellStyle name="40% - Accent4 4 3 6" xfId="26255" xr:uid="{61338CF7-E1E2-4B40-8872-C142AF5A1EC3}"/>
    <cellStyle name="40% - Accent4 4 3_EBT" xfId="38257" xr:uid="{CD9FAB0B-838F-45AF-9127-0A347AEFE541}"/>
    <cellStyle name="40% - Accent4 4 4" xfId="1759" xr:uid="{00000000-0005-0000-0000-00005B090000}"/>
    <cellStyle name="40% - Accent4 4 4 2" xfId="1760" xr:uid="{00000000-0005-0000-0000-00005C090000}"/>
    <cellStyle name="40% - Accent4 4 4 2 2" xfId="20270" xr:uid="{00000000-0005-0000-0000-00005D090000}"/>
    <cellStyle name="40% - Accent4 4 4 2 2 2" xfId="32259" xr:uid="{A79C3846-8FE9-4127-9F0B-FC7B2792434F}"/>
    <cellStyle name="40% - Accent4 4 4 2 3" xfId="26259" xr:uid="{DFA093EE-10E9-4F5F-9CA4-55F5B6BF1D8E}"/>
    <cellStyle name="40% - Accent4 4 4 2_EBT" xfId="38261" xr:uid="{EACF4FDC-54E0-4758-ADE1-60ECA9C49C7C}"/>
    <cellStyle name="40% - Accent4 4 4 3" xfId="1761" xr:uid="{00000000-0005-0000-0000-00005E090000}"/>
    <cellStyle name="40% - Accent4 4 4 4" xfId="20269" xr:uid="{00000000-0005-0000-0000-00005F090000}"/>
    <cellStyle name="40% - Accent4 4 4 4 2" xfId="32258" xr:uid="{CF424BF4-5C7C-479E-B7EB-BE7E4CD9D4DE}"/>
    <cellStyle name="40% - Accent4 4 4 5" xfId="26258" xr:uid="{9FCC521C-D8B8-4705-8344-06C6E0DA21BB}"/>
    <cellStyle name="40% - Accent4 4 4_EBT" xfId="38260" xr:uid="{1F7CD01A-ECF5-42E0-8321-708FAE324B14}"/>
    <cellStyle name="40% - Accent4 4 5" xfId="1762" xr:uid="{00000000-0005-0000-0000-000060090000}"/>
    <cellStyle name="40% - Accent4 4 5 2" xfId="20271" xr:uid="{00000000-0005-0000-0000-000061090000}"/>
    <cellStyle name="40% - Accent4 4 5 2 2" xfId="32260" xr:uid="{10A66272-1CFA-40E1-86C1-84C6BFE04760}"/>
    <cellStyle name="40% - Accent4 4 5 3" xfId="26260" xr:uid="{38942B62-BEDD-4882-95A3-750B7670384B}"/>
    <cellStyle name="40% - Accent4 4 5_EBT" xfId="38262" xr:uid="{AD8D8FA9-8F3F-44CC-8A4B-74621E32416B}"/>
    <cellStyle name="40% - Accent4 4 6" xfId="1763" xr:uid="{00000000-0005-0000-0000-000062090000}"/>
    <cellStyle name="40% - Accent4 4 6 2" xfId="1764" xr:uid="{00000000-0005-0000-0000-000063090000}"/>
    <cellStyle name="40% - Accent4 4 7" xfId="1765" xr:uid="{00000000-0005-0000-0000-000064090000}"/>
    <cellStyle name="40% - Accent4 4 7 2" xfId="1766" xr:uid="{00000000-0005-0000-0000-000065090000}"/>
    <cellStyle name="40% - Accent4 4 8" xfId="1767" xr:uid="{00000000-0005-0000-0000-000066090000}"/>
    <cellStyle name="40% - Accent4 4 9" xfId="1768" xr:uid="{00000000-0005-0000-0000-000067090000}"/>
    <cellStyle name="40% - Accent4 5" xfId="1769" xr:uid="{00000000-0005-0000-0000-000068090000}"/>
    <cellStyle name="40% - Accent4 5 2" xfId="1770" xr:uid="{00000000-0005-0000-0000-000069090000}"/>
    <cellStyle name="40% - Accent4 5 2 2" xfId="1771" xr:uid="{00000000-0005-0000-0000-00006A090000}"/>
    <cellStyle name="40% - Accent4 5 2 2 2" xfId="1772" xr:uid="{00000000-0005-0000-0000-00006B090000}"/>
    <cellStyle name="40% - Accent4 5 2 2 2 2" xfId="1773" xr:uid="{00000000-0005-0000-0000-00006C090000}"/>
    <cellStyle name="40% - Accent4 5 2 2 2 2 2" xfId="20275" xr:uid="{00000000-0005-0000-0000-00006D090000}"/>
    <cellStyle name="40% - Accent4 5 2 2 2 2 2 2" xfId="32264" xr:uid="{E66981FA-ADDF-4D20-8503-B34F5F2D3EEC}"/>
    <cellStyle name="40% - Accent4 5 2 2 2 2 3" xfId="26264" xr:uid="{965545C9-475B-478C-A61E-9D8087E8E636}"/>
    <cellStyle name="40% - Accent4 5 2 2 2 2_EBT" xfId="38266" xr:uid="{D3BD2C47-0C48-4D3D-B7EF-93A4BEA8E4AA}"/>
    <cellStyle name="40% - Accent4 5 2 2 2 3" xfId="20274" xr:uid="{00000000-0005-0000-0000-00006E090000}"/>
    <cellStyle name="40% - Accent4 5 2 2 2 3 2" xfId="32263" xr:uid="{C594E3E4-4EC5-4D99-A8A2-BEB5FA6CA36A}"/>
    <cellStyle name="40% - Accent4 5 2 2 2 4" xfId="26263" xr:uid="{9BDC5F2A-4C62-4FD8-A9FB-5E1346F07038}"/>
    <cellStyle name="40% - Accent4 5 2 2 2_EBT" xfId="38265" xr:uid="{6420DAAF-9C58-4074-AE0F-84D9C99C20E7}"/>
    <cellStyle name="40% - Accent4 5 2 2 3" xfId="1774" xr:uid="{00000000-0005-0000-0000-00006F090000}"/>
    <cellStyle name="40% - Accent4 5 2 2 3 2" xfId="20276" xr:uid="{00000000-0005-0000-0000-000070090000}"/>
    <cellStyle name="40% - Accent4 5 2 2 3 2 2" xfId="32265" xr:uid="{12525DAA-6036-4F25-ABFC-ABCF2559C79E}"/>
    <cellStyle name="40% - Accent4 5 2 2 3 3" xfId="26265" xr:uid="{A21FAA7C-BA73-451A-9C33-D341208EAE06}"/>
    <cellStyle name="40% - Accent4 5 2 2 3_EBT" xfId="38267" xr:uid="{4A0E5C79-DBCC-4992-A085-91A81DFF8B5D}"/>
    <cellStyle name="40% - Accent4 5 2 2 4" xfId="20273" xr:uid="{00000000-0005-0000-0000-000071090000}"/>
    <cellStyle name="40% - Accent4 5 2 2 4 2" xfId="32262" xr:uid="{EE4D4278-2C2E-4E34-B7D2-9A081117E18C}"/>
    <cellStyle name="40% - Accent4 5 2 2 5" xfId="26262" xr:uid="{EEF44BA1-4A26-4DFC-B49A-E79C389219F5}"/>
    <cellStyle name="40% - Accent4 5 2 2_EBT" xfId="38264" xr:uid="{04F1E8A9-7717-40FA-A582-F15F05676EDD}"/>
    <cellStyle name="40% - Accent4 5 2 3" xfId="1775" xr:uid="{00000000-0005-0000-0000-000072090000}"/>
    <cellStyle name="40% - Accent4 5 2 3 2" xfId="1776" xr:uid="{00000000-0005-0000-0000-000073090000}"/>
    <cellStyle name="40% - Accent4 5 2 3 2 2" xfId="20278" xr:uid="{00000000-0005-0000-0000-000074090000}"/>
    <cellStyle name="40% - Accent4 5 2 3 2 2 2" xfId="32267" xr:uid="{7244D35D-B27A-4E5E-9DBA-06FA7C45486D}"/>
    <cellStyle name="40% - Accent4 5 2 3 2 3" xfId="26267" xr:uid="{F43AEB57-825D-4388-9D14-D8F3B74F6157}"/>
    <cellStyle name="40% - Accent4 5 2 3 2_EBT" xfId="38269" xr:uid="{3A72E04E-F41B-4D13-921C-338B76AC178F}"/>
    <cellStyle name="40% - Accent4 5 2 3 3" xfId="20277" xr:uid="{00000000-0005-0000-0000-000075090000}"/>
    <cellStyle name="40% - Accent4 5 2 3 3 2" xfId="32266" xr:uid="{A11780C6-B2F8-432B-8427-7C8BA5345BC4}"/>
    <cellStyle name="40% - Accent4 5 2 3 4" xfId="26266" xr:uid="{89B803B2-4C51-4B1E-A430-C433C113C71A}"/>
    <cellStyle name="40% - Accent4 5 2 3_EBT" xfId="38268" xr:uid="{39CB6262-F06A-448A-8FCA-AB4CDD215BB9}"/>
    <cellStyle name="40% - Accent4 5 2 4" xfId="1777" xr:uid="{00000000-0005-0000-0000-000076090000}"/>
    <cellStyle name="40% - Accent4 5 2 4 2" xfId="20279" xr:uid="{00000000-0005-0000-0000-000077090000}"/>
    <cellStyle name="40% - Accent4 5 2 4 2 2" xfId="32268" xr:uid="{E164D09F-7F5C-4E4B-8D0A-73536C5DFF18}"/>
    <cellStyle name="40% - Accent4 5 2 4 3" xfId="26268" xr:uid="{5F8B6FA2-4732-4263-9B75-22C83F2C93C6}"/>
    <cellStyle name="40% - Accent4 5 2 4_EBT" xfId="38270" xr:uid="{1880A8B3-61EF-4E6A-9AEF-508F997E0478}"/>
    <cellStyle name="40% - Accent4 5 2 5" xfId="1778" xr:uid="{00000000-0005-0000-0000-000078090000}"/>
    <cellStyle name="40% - Accent4 5 2 6" xfId="20272" xr:uid="{00000000-0005-0000-0000-000079090000}"/>
    <cellStyle name="40% - Accent4 5 2 6 2" xfId="32261" xr:uid="{63BA4004-5842-45E5-8195-02719BFF8713}"/>
    <cellStyle name="40% - Accent4 5 2 7" xfId="26261" xr:uid="{94A02324-1364-4D5F-ADC9-90A950EE3BD0}"/>
    <cellStyle name="40% - Accent4 5 2_EBT" xfId="38263" xr:uid="{A3481090-F75F-4E53-BEB0-79351694538E}"/>
    <cellStyle name="40% - Accent4 5 3" xfId="1779" xr:uid="{00000000-0005-0000-0000-00007A090000}"/>
    <cellStyle name="40% - Accent4 5 3 2" xfId="1780" xr:uid="{00000000-0005-0000-0000-00007B090000}"/>
    <cellStyle name="40% - Accent4 5 3 3" xfId="20280" xr:uid="{00000000-0005-0000-0000-00007C090000}"/>
    <cellStyle name="40% - Accent4 5 3 3 2" xfId="32269" xr:uid="{587096E7-D53B-4D53-B48D-9977AFD86998}"/>
    <cellStyle name="40% - Accent4 5 3 4" xfId="26269" xr:uid="{FAA08AE6-0D1B-4F80-B305-AD532AE03C8E}"/>
    <cellStyle name="40% - Accent4 5 3_EBT" xfId="38271" xr:uid="{F2E63047-28D8-455E-9055-ABC738085FCE}"/>
    <cellStyle name="40% - Accent4 5 4" xfId="1781" xr:uid="{00000000-0005-0000-0000-00007D090000}"/>
    <cellStyle name="40% - Accent4 5 5" xfId="1782" xr:uid="{00000000-0005-0000-0000-00007E090000}"/>
    <cellStyle name="40% - Accent4 6" xfId="1783" xr:uid="{00000000-0005-0000-0000-00007F090000}"/>
    <cellStyle name="40% - Accent4 6 2" xfId="1784" xr:uid="{00000000-0005-0000-0000-000080090000}"/>
    <cellStyle name="40% - Accent4 6 2 2" xfId="1785" xr:uid="{00000000-0005-0000-0000-000081090000}"/>
    <cellStyle name="40% - Accent4 6 2 2 2" xfId="20282" xr:uid="{00000000-0005-0000-0000-000082090000}"/>
    <cellStyle name="40% - Accent4 6 2 2 2 2" xfId="32271" xr:uid="{8AEDC7D7-D3DE-424B-B192-79F5045AB3DF}"/>
    <cellStyle name="40% - Accent4 6 2 2 3" xfId="26271" xr:uid="{1A2EEB53-DF5A-4FFB-95C7-5FDF02589E3E}"/>
    <cellStyle name="40% - Accent4 6 2 2_EBT" xfId="38273" xr:uid="{17EBB971-C643-4CFE-BD3C-0891273A5272}"/>
    <cellStyle name="40% - Accent4 6 2 3" xfId="1786" xr:uid="{00000000-0005-0000-0000-000083090000}"/>
    <cellStyle name="40% - Accent4 6 2 4" xfId="1787" xr:uid="{00000000-0005-0000-0000-000084090000}"/>
    <cellStyle name="40% - Accent4 6 3" xfId="1788" xr:uid="{00000000-0005-0000-0000-000085090000}"/>
    <cellStyle name="40% - Accent4 6 3 2" xfId="1789" xr:uid="{00000000-0005-0000-0000-000086090000}"/>
    <cellStyle name="40% - Accent4 6 3 2 2" xfId="1790" xr:uid="{00000000-0005-0000-0000-000087090000}"/>
    <cellStyle name="40% - Accent4 6 3 2 2 2" xfId="20285" xr:uid="{00000000-0005-0000-0000-000088090000}"/>
    <cellStyle name="40% - Accent4 6 3 2 2 2 2" xfId="32274" xr:uid="{89A2557E-6684-46F1-A3D5-1548BA2D06B8}"/>
    <cellStyle name="40% - Accent4 6 3 2 2 3" xfId="26274" xr:uid="{3D57E4DD-6BAC-486B-AAA8-F58B7BEF5439}"/>
    <cellStyle name="40% - Accent4 6 3 2 2_EBT" xfId="38276" xr:uid="{23A9DC00-EBD1-439E-A6B4-E2D535E8A40F}"/>
    <cellStyle name="40% - Accent4 6 3 2 3" xfId="20284" xr:uid="{00000000-0005-0000-0000-000089090000}"/>
    <cellStyle name="40% - Accent4 6 3 2 3 2" xfId="32273" xr:uid="{7475D940-9BB6-4C93-AE1B-1AF618380C78}"/>
    <cellStyle name="40% - Accent4 6 3 2 4" xfId="26273" xr:uid="{2B1A123B-61A2-4EDA-8659-57D452FA9761}"/>
    <cellStyle name="40% - Accent4 6 3 2_EBT" xfId="38275" xr:uid="{1D2738F6-79E4-4374-9969-61BA29EA9F17}"/>
    <cellStyle name="40% - Accent4 6 3 3" xfId="1791" xr:uid="{00000000-0005-0000-0000-00008A090000}"/>
    <cellStyle name="40% - Accent4 6 3 3 2" xfId="20286" xr:uid="{00000000-0005-0000-0000-00008B090000}"/>
    <cellStyle name="40% - Accent4 6 3 3 2 2" xfId="32275" xr:uid="{2C27D03B-DDDD-46A3-948E-0DD1F47C7907}"/>
    <cellStyle name="40% - Accent4 6 3 3 3" xfId="26275" xr:uid="{74E18858-3489-4716-A4F6-C328DEEEC0B8}"/>
    <cellStyle name="40% - Accent4 6 3 3_EBT" xfId="38277" xr:uid="{32A07519-17D1-428F-B51A-A2F8C2D74BA0}"/>
    <cellStyle name="40% - Accent4 6 3 4" xfId="1792" xr:uid="{00000000-0005-0000-0000-00008C090000}"/>
    <cellStyle name="40% - Accent4 6 3 5" xfId="20283" xr:uid="{00000000-0005-0000-0000-00008D090000}"/>
    <cellStyle name="40% - Accent4 6 3 5 2" xfId="32272" xr:uid="{BE54B2AF-D775-49C9-A78B-1808EC643ECF}"/>
    <cellStyle name="40% - Accent4 6 3 6" xfId="26272" xr:uid="{AF758125-6518-46CF-A5D6-85CFCB4DD75D}"/>
    <cellStyle name="40% - Accent4 6 3_EBT" xfId="38274" xr:uid="{FBAD15A4-9D65-4E3E-A154-9D4C8B21ADAF}"/>
    <cellStyle name="40% - Accent4 6 4" xfId="1793" xr:uid="{00000000-0005-0000-0000-00008E090000}"/>
    <cellStyle name="40% - Accent4 6 4 2" xfId="1794" xr:uid="{00000000-0005-0000-0000-00008F090000}"/>
    <cellStyle name="40% - Accent4 6 4 2 2" xfId="20288" xr:uid="{00000000-0005-0000-0000-000090090000}"/>
    <cellStyle name="40% - Accent4 6 4 2 2 2" xfId="32277" xr:uid="{0AAF8A24-4B91-4808-973F-F1D350373F57}"/>
    <cellStyle name="40% - Accent4 6 4 2 3" xfId="26277" xr:uid="{B1F4B24D-6727-46E3-9715-E85B64467F5F}"/>
    <cellStyle name="40% - Accent4 6 4 2_EBT" xfId="38279" xr:uid="{77CE503E-A7BC-4752-A9AE-C0288E555680}"/>
    <cellStyle name="40% - Accent4 6 4 3" xfId="20287" xr:uid="{00000000-0005-0000-0000-000091090000}"/>
    <cellStyle name="40% - Accent4 6 4 3 2" xfId="32276" xr:uid="{C5C7813F-BA34-4F55-90AF-3325DBEC4EBD}"/>
    <cellStyle name="40% - Accent4 6 4 4" xfId="26276" xr:uid="{902773AB-A3A3-4043-BFE0-E45C48E3F278}"/>
    <cellStyle name="40% - Accent4 6 4_EBT" xfId="38278" xr:uid="{8F5D4BEB-193C-4A4C-92DF-32B8CD89C8D4}"/>
    <cellStyle name="40% - Accent4 6 5" xfId="1795" xr:uid="{00000000-0005-0000-0000-000092090000}"/>
    <cellStyle name="40% - Accent4 6 5 2" xfId="20289" xr:uid="{00000000-0005-0000-0000-000093090000}"/>
    <cellStyle name="40% - Accent4 6 5 2 2" xfId="32278" xr:uid="{C9BD12EF-C0C2-458B-8F4C-4C1940944447}"/>
    <cellStyle name="40% - Accent4 6 5 3" xfId="26278" xr:uid="{F012758E-921B-4C2B-9469-3F96840AD265}"/>
    <cellStyle name="40% - Accent4 6 5_EBT" xfId="38280" xr:uid="{D03C68AC-5D51-4A8C-A40C-F6222B676CB0}"/>
    <cellStyle name="40% - Accent4 6 6" xfId="1796" xr:uid="{00000000-0005-0000-0000-000094090000}"/>
    <cellStyle name="40% - Accent4 6 7" xfId="20281" xr:uid="{00000000-0005-0000-0000-000095090000}"/>
    <cellStyle name="40% - Accent4 6 7 2" xfId="32270" xr:uid="{D7C0F039-1B1A-4A73-A429-929C907C0284}"/>
    <cellStyle name="40% - Accent4 6 8" xfId="26270" xr:uid="{A7547301-58DA-4FF2-ACD4-D48577AACC48}"/>
    <cellStyle name="40% - Accent4 6_EBT" xfId="38272" xr:uid="{7A583D28-F37B-4D9C-8F0A-9F419A936F06}"/>
    <cellStyle name="40% - Accent4 7" xfId="1797" xr:uid="{00000000-0005-0000-0000-000096090000}"/>
    <cellStyle name="40% - Accent4 7 2" xfId="1798" xr:uid="{00000000-0005-0000-0000-000097090000}"/>
    <cellStyle name="40% - Accent4 7 2 2" xfId="1799" xr:uid="{00000000-0005-0000-0000-000098090000}"/>
    <cellStyle name="40% - Accent4 7 2 2 2" xfId="1800" xr:uid="{00000000-0005-0000-0000-000099090000}"/>
    <cellStyle name="40% - Accent4 7 2 2 2 2" xfId="20293" xr:uid="{00000000-0005-0000-0000-00009A090000}"/>
    <cellStyle name="40% - Accent4 7 2 2 2 2 2" xfId="32282" xr:uid="{5EA2CD83-A6D3-48AF-97FF-41F940AB26EB}"/>
    <cellStyle name="40% - Accent4 7 2 2 2 3" xfId="26282" xr:uid="{8B5B2B25-14E7-4AAF-B6D0-5A5BF504C558}"/>
    <cellStyle name="40% - Accent4 7 2 2 2_EBT" xfId="38284" xr:uid="{C4F34167-CA24-4270-9D59-C2047AB36F55}"/>
    <cellStyle name="40% - Accent4 7 2 2 3" xfId="20292" xr:uid="{00000000-0005-0000-0000-00009B090000}"/>
    <cellStyle name="40% - Accent4 7 2 2 3 2" xfId="32281" xr:uid="{DA0ECA53-32AE-4E88-93A6-C8A2E4EBEBC2}"/>
    <cellStyle name="40% - Accent4 7 2 2 4" xfId="26281" xr:uid="{A7FD78A4-916A-4396-9247-6B7BB678B07F}"/>
    <cellStyle name="40% - Accent4 7 2 2_EBT" xfId="38283" xr:uid="{88708337-82F2-411E-9A4E-5F4357D9140E}"/>
    <cellStyle name="40% - Accent4 7 2 3" xfId="1801" xr:uid="{00000000-0005-0000-0000-00009C090000}"/>
    <cellStyle name="40% - Accent4 7 2 3 2" xfId="20294" xr:uid="{00000000-0005-0000-0000-00009D090000}"/>
    <cellStyle name="40% - Accent4 7 2 3 2 2" xfId="32283" xr:uid="{0DE5F592-B06C-427E-934E-0C423D7B34A1}"/>
    <cellStyle name="40% - Accent4 7 2 3 3" xfId="26283" xr:uid="{27B42ACF-9685-4B7F-A4BD-496170FD63CF}"/>
    <cellStyle name="40% - Accent4 7 2 3_EBT" xfId="38285" xr:uid="{841F5610-0A1E-4B25-964A-DFC15B13110F}"/>
    <cellStyle name="40% - Accent4 7 2 4" xfId="20291" xr:uid="{00000000-0005-0000-0000-00009E090000}"/>
    <cellStyle name="40% - Accent4 7 2 4 2" xfId="32280" xr:uid="{A10C1D8E-DAA4-4868-BC83-74989E5438D7}"/>
    <cellStyle name="40% - Accent4 7 2 5" xfId="26280" xr:uid="{B0E63E85-3AF4-4255-A5F0-9632A25AD21B}"/>
    <cellStyle name="40% - Accent4 7 2_EBT" xfId="38282" xr:uid="{62AE8E1B-A1CB-4687-B1C4-E120651C79FD}"/>
    <cellStyle name="40% - Accent4 7 3" xfId="1802" xr:uid="{00000000-0005-0000-0000-00009F090000}"/>
    <cellStyle name="40% - Accent4 7 3 2" xfId="1803" xr:uid="{00000000-0005-0000-0000-0000A0090000}"/>
    <cellStyle name="40% - Accent4 7 3 2 2" xfId="20296" xr:uid="{00000000-0005-0000-0000-0000A1090000}"/>
    <cellStyle name="40% - Accent4 7 3 2 2 2" xfId="32285" xr:uid="{A51A32CA-7E24-4D56-937F-55A9126438F1}"/>
    <cellStyle name="40% - Accent4 7 3 2 3" xfId="26285" xr:uid="{B510FDA3-2D7B-4CA5-8AB1-46D3181C58BC}"/>
    <cellStyle name="40% - Accent4 7 3 2_EBT" xfId="38287" xr:uid="{43114AE6-220B-4964-BAF4-C86743B12AF5}"/>
    <cellStyle name="40% - Accent4 7 3 3" xfId="20295" xr:uid="{00000000-0005-0000-0000-0000A2090000}"/>
    <cellStyle name="40% - Accent4 7 3 3 2" xfId="32284" xr:uid="{AB89C6D9-799E-45E8-9466-3011D26ADD89}"/>
    <cellStyle name="40% - Accent4 7 3 4" xfId="26284" xr:uid="{4BB4EE56-016C-4D32-BD15-9ABD2A8C2082}"/>
    <cellStyle name="40% - Accent4 7 3_EBT" xfId="38286" xr:uid="{7AC6068C-FFE8-45D4-BC3E-432EEF555F15}"/>
    <cellStyle name="40% - Accent4 7 4" xfId="1804" xr:uid="{00000000-0005-0000-0000-0000A3090000}"/>
    <cellStyle name="40% - Accent4 7 4 2" xfId="20297" xr:uid="{00000000-0005-0000-0000-0000A4090000}"/>
    <cellStyle name="40% - Accent4 7 4 2 2" xfId="32286" xr:uid="{AC712007-623F-4205-8B86-E8C4C95EC875}"/>
    <cellStyle name="40% - Accent4 7 4 3" xfId="26286" xr:uid="{7F144D85-9F8C-4D77-AE98-04B0282EC014}"/>
    <cellStyle name="40% - Accent4 7 4_EBT" xfId="38288" xr:uid="{B1EF1152-12A3-4E00-8CBE-A742F172A4ED}"/>
    <cellStyle name="40% - Accent4 7 5" xfId="1805" xr:uid="{00000000-0005-0000-0000-0000A5090000}"/>
    <cellStyle name="40% - Accent4 7 6" xfId="20290" xr:uid="{00000000-0005-0000-0000-0000A6090000}"/>
    <cellStyle name="40% - Accent4 7 6 2" xfId="32279" xr:uid="{106B5D15-5E63-43FF-AE83-2C0B0A6DF68B}"/>
    <cellStyle name="40% - Accent4 7 7" xfId="26279" xr:uid="{D72AE9B3-343A-4C34-A58A-DA3C87796329}"/>
    <cellStyle name="40% - Accent4 7_EBT" xfId="38281" xr:uid="{C5B96694-DC74-43D8-8D6D-C368DEAEA795}"/>
    <cellStyle name="40% - Accent4 8" xfId="1806" xr:uid="{00000000-0005-0000-0000-0000A7090000}"/>
    <cellStyle name="40% - Accent4 8 2" xfId="1807" xr:uid="{00000000-0005-0000-0000-0000A8090000}"/>
    <cellStyle name="40% - Accent4 8 3" xfId="1808" xr:uid="{00000000-0005-0000-0000-0000A9090000}"/>
    <cellStyle name="40% - Accent4 8 3 2" xfId="20298" xr:uid="{00000000-0005-0000-0000-0000AA090000}"/>
    <cellStyle name="40% - Accent4 8 3 2 2" xfId="32287" xr:uid="{11469C18-5423-440A-8C4A-272E3B4B9097}"/>
    <cellStyle name="40% - Accent4 8 3 3" xfId="26287" xr:uid="{2ADB3EDF-8A00-488F-85BC-4FC23A7D0807}"/>
    <cellStyle name="40% - Accent4 8 3_EBT" xfId="38290" xr:uid="{337C038C-7029-4279-B1AC-72D7503E6E0A}"/>
    <cellStyle name="40% - Accent4 8 4" xfId="1809" xr:uid="{00000000-0005-0000-0000-0000AB090000}"/>
    <cellStyle name="40% - Accent4 8_EBT" xfId="38289" xr:uid="{88449765-9F03-447D-8178-D18032543EFF}"/>
    <cellStyle name="40% - Accent4 9" xfId="1810" xr:uid="{00000000-0005-0000-0000-0000AC090000}"/>
    <cellStyle name="40% - Accent4 9 2" xfId="1811" xr:uid="{00000000-0005-0000-0000-0000AD090000}"/>
    <cellStyle name="40% - Accent4 9 2 2" xfId="20299" xr:uid="{00000000-0005-0000-0000-0000AE090000}"/>
    <cellStyle name="40% - Accent4 9 2 2 2" xfId="32288" xr:uid="{50819D02-60EA-439A-A731-F371D0B38650}"/>
    <cellStyle name="40% - Accent4 9 2 3" xfId="26288" xr:uid="{5F07EB56-11E0-4F6D-8AA5-91ABA0FDE2FD}"/>
    <cellStyle name="40% - Accent4 9 2_EBT" xfId="38292" xr:uid="{C1BD9D10-73A0-4FF4-BF3D-E36274B195D8}"/>
    <cellStyle name="40% - Accent4 9 3" xfId="1812" xr:uid="{00000000-0005-0000-0000-0000AF090000}"/>
    <cellStyle name="40% - Accent4 9_EBT" xfId="38291" xr:uid="{8A4BB288-BA15-450B-A6B8-1DEDF534C608}"/>
    <cellStyle name="40% - Accent5 10" xfId="1813" xr:uid="{00000000-0005-0000-0000-0000B0090000}"/>
    <cellStyle name="40% - Accent5 10 2" xfId="1814" xr:uid="{00000000-0005-0000-0000-0000B1090000}"/>
    <cellStyle name="40% - Accent5 10 2 2" xfId="20300" xr:uid="{00000000-0005-0000-0000-0000B2090000}"/>
    <cellStyle name="40% - Accent5 10 2 2 2" xfId="32289" xr:uid="{0822D667-16AD-46FA-BEC2-2141E03240FA}"/>
    <cellStyle name="40% - Accent5 10 2 3" xfId="26289" xr:uid="{8F0231E9-6559-4F0F-9C90-5C64073C5E6D}"/>
    <cellStyle name="40% - Accent5 10 2_EBT" xfId="38294" xr:uid="{EAB75C2B-C501-4FBF-B8EC-5D90B650DCD2}"/>
    <cellStyle name="40% - Accent5 10 3" xfId="1815" xr:uid="{00000000-0005-0000-0000-0000B3090000}"/>
    <cellStyle name="40% - Accent5 10_EBT" xfId="38293" xr:uid="{C6D76CA9-900A-47ED-BA1F-63C17D98AD0B}"/>
    <cellStyle name="40% - Accent5 11" xfId="1816" xr:uid="{00000000-0005-0000-0000-0000B4090000}"/>
    <cellStyle name="40% - Accent5 12" xfId="1817" xr:uid="{00000000-0005-0000-0000-0000B5090000}"/>
    <cellStyle name="40% - Accent5 2" xfId="1818" xr:uid="{00000000-0005-0000-0000-0000B6090000}"/>
    <cellStyle name="40% - Accent5 2 2" xfId="1819" xr:uid="{00000000-0005-0000-0000-0000B7090000}"/>
    <cellStyle name="40% - Accent5 2 2 2" xfId="1820" xr:uid="{00000000-0005-0000-0000-0000B8090000}"/>
    <cellStyle name="40% - Accent5 2 2 2 2" xfId="1821" xr:uid="{00000000-0005-0000-0000-0000B9090000}"/>
    <cellStyle name="40% - Accent5 2 2 2 3" xfId="1822" xr:uid="{00000000-0005-0000-0000-0000BA090000}"/>
    <cellStyle name="40% - Accent5 2 2 2 4" xfId="1823" xr:uid="{00000000-0005-0000-0000-0000BB090000}"/>
    <cellStyle name="40% - Accent5 2 2 2_EBT" xfId="38296" xr:uid="{5C9B710E-5EDB-4AD5-83DB-30FC33CF6C46}"/>
    <cellStyle name="40% - Accent5 2 2 3" xfId="1824" xr:uid="{00000000-0005-0000-0000-0000BC090000}"/>
    <cellStyle name="40% - Accent5 2 2 3 2" xfId="1825" xr:uid="{00000000-0005-0000-0000-0000BD090000}"/>
    <cellStyle name="40% - Accent5 2 2 3 2 2" xfId="1826" xr:uid="{00000000-0005-0000-0000-0000BE090000}"/>
    <cellStyle name="40% - Accent5 2 2 3 2 2 2" xfId="20304" xr:uid="{00000000-0005-0000-0000-0000BF090000}"/>
    <cellStyle name="40% - Accent5 2 2 3 2 2 2 2" xfId="32293" xr:uid="{431C6C0C-E273-4DA2-BBDD-0D092888B389}"/>
    <cellStyle name="40% - Accent5 2 2 3 2 2 3" xfId="26293" xr:uid="{89A2EDCA-B962-46D1-9FAE-E5053E9A5100}"/>
    <cellStyle name="40% - Accent5 2 2 3 2 2_EBT" xfId="38299" xr:uid="{824DA54A-92EF-46E0-B720-06367BFB4A76}"/>
    <cellStyle name="40% - Accent5 2 2 3 2 3" xfId="20303" xr:uid="{00000000-0005-0000-0000-0000C0090000}"/>
    <cellStyle name="40% - Accent5 2 2 3 2 3 2" xfId="32292" xr:uid="{83E5ECE0-442A-4B21-846E-36C22730B38C}"/>
    <cellStyle name="40% - Accent5 2 2 3 2 4" xfId="26292" xr:uid="{E2A5B772-09D2-4BA9-9CAD-A0BA4F2E8BF4}"/>
    <cellStyle name="40% - Accent5 2 2 3 2_EBT" xfId="38298" xr:uid="{31A29E4C-0432-48A7-8D81-672A8A3CB3A2}"/>
    <cellStyle name="40% - Accent5 2 2 3 3" xfId="1827" xr:uid="{00000000-0005-0000-0000-0000C1090000}"/>
    <cellStyle name="40% - Accent5 2 2 3 3 2" xfId="20305" xr:uid="{00000000-0005-0000-0000-0000C2090000}"/>
    <cellStyle name="40% - Accent5 2 2 3 3 2 2" xfId="32294" xr:uid="{31E143B1-4785-4474-AABB-31BD6AC136C2}"/>
    <cellStyle name="40% - Accent5 2 2 3 3 3" xfId="26294" xr:uid="{6DB29E05-3FE1-4171-926B-792B3E6C0C38}"/>
    <cellStyle name="40% - Accent5 2 2 3 3_EBT" xfId="38300" xr:uid="{F5957A2B-808F-4F1A-8EDF-C27C94DAF560}"/>
    <cellStyle name="40% - Accent5 2 2 3 4" xfId="1828" xr:uid="{00000000-0005-0000-0000-0000C3090000}"/>
    <cellStyle name="40% - Accent5 2 2 3 5" xfId="20302" xr:uid="{00000000-0005-0000-0000-0000C4090000}"/>
    <cellStyle name="40% - Accent5 2 2 3 5 2" xfId="32291" xr:uid="{FADC32CE-7288-46A6-B10E-EE899AF3BE6A}"/>
    <cellStyle name="40% - Accent5 2 2 3 6" xfId="26291" xr:uid="{B1D57DAB-9975-43A2-BB97-B980CC217E6F}"/>
    <cellStyle name="40% - Accent5 2 2 3_EBT" xfId="38297" xr:uid="{3446F2D8-6A19-4B60-B394-69C8494A907A}"/>
    <cellStyle name="40% - Accent5 2 2 4" xfId="1829" xr:uid="{00000000-0005-0000-0000-0000C5090000}"/>
    <cellStyle name="40% - Accent5 2 2 4 2" xfId="1830" xr:uid="{00000000-0005-0000-0000-0000C6090000}"/>
    <cellStyle name="40% - Accent5 2 2 4 2 2" xfId="20307" xr:uid="{00000000-0005-0000-0000-0000C7090000}"/>
    <cellStyle name="40% - Accent5 2 2 4 2 2 2" xfId="32296" xr:uid="{34A19FEB-4FF6-423C-ACBB-6207AB8D2751}"/>
    <cellStyle name="40% - Accent5 2 2 4 2 3" xfId="26296" xr:uid="{7C693E6A-F2D0-430C-8476-9ED0A6800A2E}"/>
    <cellStyle name="40% - Accent5 2 2 4 2_EBT" xfId="38302" xr:uid="{10D99EED-1E8D-4301-8CC0-040FFEA527E6}"/>
    <cellStyle name="40% - Accent5 2 2 4 3" xfId="1831" xr:uid="{00000000-0005-0000-0000-0000C8090000}"/>
    <cellStyle name="40% - Accent5 2 2 4 4" xfId="20306" xr:uid="{00000000-0005-0000-0000-0000C9090000}"/>
    <cellStyle name="40% - Accent5 2 2 4 4 2" xfId="32295" xr:uid="{2867F05E-B3A4-49CA-992D-9E5F444388B6}"/>
    <cellStyle name="40% - Accent5 2 2 4 5" xfId="26295" xr:uid="{6CE0D0DA-2C62-48E6-B540-89469279E212}"/>
    <cellStyle name="40% - Accent5 2 2 4_EBT" xfId="38301" xr:uid="{1F00FB17-AD1B-4E0A-BAEA-65A30869476E}"/>
    <cellStyle name="40% - Accent5 2 2 5" xfId="1832" xr:uid="{00000000-0005-0000-0000-0000CA090000}"/>
    <cellStyle name="40% - Accent5 2 2 5 2" xfId="1833" xr:uid="{00000000-0005-0000-0000-0000CB090000}"/>
    <cellStyle name="40% - Accent5 2 2 5 3" xfId="20308" xr:uid="{00000000-0005-0000-0000-0000CC090000}"/>
    <cellStyle name="40% - Accent5 2 2 5 3 2" xfId="32297" xr:uid="{BAFD5438-BD0C-4C65-BD19-592D1CE73772}"/>
    <cellStyle name="40% - Accent5 2 2 5 4" xfId="26297" xr:uid="{23BA1036-3602-4F4B-A96D-39A8E7B9551C}"/>
    <cellStyle name="40% - Accent5 2 2 5_EBT" xfId="38303" xr:uid="{0ED41245-4632-4311-907F-41AE55305E39}"/>
    <cellStyle name="40% - Accent5 2 2 6" xfId="1834" xr:uid="{00000000-0005-0000-0000-0000CD090000}"/>
    <cellStyle name="40% - Accent5 2 2 6 2" xfId="1835" xr:uid="{00000000-0005-0000-0000-0000CE090000}"/>
    <cellStyle name="40% - Accent5 2 2 7" xfId="1836" xr:uid="{00000000-0005-0000-0000-0000CF090000}"/>
    <cellStyle name="40% - Accent5 2 2 8" xfId="20301" xr:uid="{00000000-0005-0000-0000-0000D0090000}"/>
    <cellStyle name="40% - Accent5 2 2 8 2" xfId="32290" xr:uid="{6C2FBC47-622B-40AE-8A17-1951375AAA9A}"/>
    <cellStyle name="40% - Accent5 2 2 9" xfId="26290" xr:uid="{356DA3FA-BD85-41DF-8A19-F843C2932F5E}"/>
    <cellStyle name="40% - Accent5 2 2_EBT" xfId="38295" xr:uid="{ECCBAB94-44C4-4E5B-9DB5-FBD79FC963B7}"/>
    <cellStyle name="40% - Accent5 2 3" xfId="1837" xr:uid="{00000000-0005-0000-0000-0000D1090000}"/>
    <cellStyle name="40% - Accent5 2 3 2" xfId="1838" xr:uid="{00000000-0005-0000-0000-0000D2090000}"/>
    <cellStyle name="40% - Accent5 2 3 2 2" xfId="1839" xr:uid="{00000000-0005-0000-0000-0000D3090000}"/>
    <cellStyle name="40% - Accent5 2 3 2 3" xfId="1840" xr:uid="{00000000-0005-0000-0000-0000D4090000}"/>
    <cellStyle name="40% - Accent5 2 3 2_EBT" xfId="38305" xr:uid="{A65BB3F5-A915-4573-84DE-AE1CE012178A}"/>
    <cellStyle name="40% - Accent5 2 3 3" xfId="1841" xr:uid="{00000000-0005-0000-0000-0000D5090000}"/>
    <cellStyle name="40% - Accent5 2 3 4" xfId="1842" xr:uid="{00000000-0005-0000-0000-0000D6090000}"/>
    <cellStyle name="40% - Accent5 2 3 5" xfId="1843" xr:uid="{00000000-0005-0000-0000-0000D7090000}"/>
    <cellStyle name="40% - Accent5 2 3_EBT" xfId="38304" xr:uid="{58CBA142-0178-4D6C-B899-FC372A5179B3}"/>
    <cellStyle name="40% - Accent5 2 4" xfId="1844" xr:uid="{00000000-0005-0000-0000-0000D8090000}"/>
    <cellStyle name="40% - Accent5 2 4 2" xfId="1845" xr:uid="{00000000-0005-0000-0000-0000D9090000}"/>
    <cellStyle name="40% - Accent5 2 4_EBT" xfId="38306" xr:uid="{91AB5EB8-F7F1-4A4F-A47B-F64828C719AA}"/>
    <cellStyle name="40% - Accent5 2 5" xfId="1846" xr:uid="{00000000-0005-0000-0000-0000DA090000}"/>
    <cellStyle name="40% - Accent5 2 5 2" xfId="1847" xr:uid="{00000000-0005-0000-0000-0000DB090000}"/>
    <cellStyle name="40% - Accent5 2 6" xfId="1848" xr:uid="{00000000-0005-0000-0000-0000DC090000}"/>
    <cellStyle name="40% - Accent5 2 7" xfId="1849" xr:uid="{00000000-0005-0000-0000-0000DD090000}"/>
    <cellStyle name="40% - Accent5 2 8" xfId="1850" xr:uid="{00000000-0005-0000-0000-0000DE090000}"/>
    <cellStyle name="40% - Accent5 3" xfId="1851" xr:uid="{00000000-0005-0000-0000-0000DF090000}"/>
    <cellStyle name="40% - Accent5 3 2" xfId="1852" xr:uid="{00000000-0005-0000-0000-0000E0090000}"/>
    <cellStyle name="40% - Accent5 3 2 2" xfId="1853" xr:uid="{00000000-0005-0000-0000-0000E1090000}"/>
    <cellStyle name="40% - Accent5 3 2 2 2" xfId="1854" xr:uid="{00000000-0005-0000-0000-0000E2090000}"/>
    <cellStyle name="40% - Accent5 3 2 2 2 2" xfId="1855" xr:uid="{00000000-0005-0000-0000-0000E3090000}"/>
    <cellStyle name="40% - Accent5 3 2 2 2 2 2" xfId="20312" xr:uid="{00000000-0005-0000-0000-0000E4090000}"/>
    <cellStyle name="40% - Accent5 3 2 2 2 2 2 2" xfId="32301" xr:uid="{33E5E8DD-EE89-4E4C-88DA-27C28A91C988}"/>
    <cellStyle name="40% - Accent5 3 2 2 2 2 3" xfId="26301" xr:uid="{4F6C9073-BC52-43E8-9A59-9ADE59B368B3}"/>
    <cellStyle name="40% - Accent5 3 2 2 2 2_EBT" xfId="38310" xr:uid="{BA615D74-BDBC-45D2-AA26-F05EA42782BA}"/>
    <cellStyle name="40% - Accent5 3 2 2 2 3" xfId="1856" xr:uid="{00000000-0005-0000-0000-0000E5090000}"/>
    <cellStyle name="40% - Accent5 3 2 2 2 4" xfId="20311" xr:uid="{00000000-0005-0000-0000-0000E6090000}"/>
    <cellStyle name="40% - Accent5 3 2 2 2 4 2" xfId="32300" xr:uid="{FE685ECE-7EAC-43D6-8DA9-A4ECD4CCCC5D}"/>
    <cellStyle name="40% - Accent5 3 2 2 2 5" xfId="26300" xr:uid="{C949DCBB-E232-439B-B42E-B92BD72F5576}"/>
    <cellStyle name="40% - Accent5 3 2 2 2_EBT" xfId="38309" xr:uid="{F5DD1C8D-62BC-4668-8F4B-775FA6643A64}"/>
    <cellStyle name="40% - Accent5 3 2 2 3" xfId="1857" xr:uid="{00000000-0005-0000-0000-0000E7090000}"/>
    <cellStyle name="40% - Accent5 3 2 2 3 2" xfId="1858" xr:uid="{00000000-0005-0000-0000-0000E8090000}"/>
    <cellStyle name="40% - Accent5 3 2 2 3 3" xfId="20313" xr:uid="{00000000-0005-0000-0000-0000E9090000}"/>
    <cellStyle name="40% - Accent5 3 2 2 3 3 2" xfId="32302" xr:uid="{2FBFDBF3-5FAD-4CA8-8B02-D5847EE73132}"/>
    <cellStyle name="40% - Accent5 3 2 2 3 4" xfId="26302" xr:uid="{DBAA4850-2B5B-4753-B34F-DC70CEC1450F}"/>
    <cellStyle name="40% - Accent5 3 2 2 3_EBT" xfId="38311" xr:uid="{C220BD20-6991-4175-B545-C650038AA7AB}"/>
    <cellStyle name="40% - Accent5 3 2 2 4" xfId="1859" xr:uid="{00000000-0005-0000-0000-0000EA090000}"/>
    <cellStyle name="40% - Accent5 3 2 2 5" xfId="20310" xr:uid="{00000000-0005-0000-0000-0000EB090000}"/>
    <cellStyle name="40% - Accent5 3 2 2 5 2" xfId="32299" xr:uid="{3F6424DA-2912-4ED7-8503-745D65EF60EF}"/>
    <cellStyle name="40% - Accent5 3 2 2 6" xfId="26299" xr:uid="{556DB0A5-E27F-405C-8C4C-853B8057E040}"/>
    <cellStyle name="40% - Accent5 3 2 2_EBT" xfId="38308" xr:uid="{4630C3B9-D3CF-44BD-8D6E-5C477584E811}"/>
    <cellStyle name="40% - Accent5 3 2 3" xfId="1860" xr:uid="{00000000-0005-0000-0000-0000EC090000}"/>
    <cellStyle name="40% - Accent5 3 2 3 2" xfId="1861" xr:uid="{00000000-0005-0000-0000-0000ED090000}"/>
    <cellStyle name="40% - Accent5 3 2 3 2 2" xfId="20315" xr:uid="{00000000-0005-0000-0000-0000EE090000}"/>
    <cellStyle name="40% - Accent5 3 2 3 2 2 2" xfId="32304" xr:uid="{CEBDD841-900F-4E77-8AA8-937F1675F0D0}"/>
    <cellStyle name="40% - Accent5 3 2 3 2 3" xfId="26304" xr:uid="{9D4321FB-5CC2-4925-B633-2196FDB01465}"/>
    <cellStyle name="40% - Accent5 3 2 3 2_EBT" xfId="38313" xr:uid="{615C7777-156E-4F49-B59C-D732915F1A69}"/>
    <cellStyle name="40% - Accent5 3 2 3 3" xfId="1862" xr:uid="{00000000-0005-0000-0000-0000EF090000}"/>
    <cellStyle name="40% - Accent5 3 2 3 4" xfId="20314" xr:uid="{00000000-0005-0000-0000-0000F0090000}"/>
    <cellStyle name="40% - Accent5 3 2 3 4 2" xfId="32303" xr:uid="{AD881C04-48E6-4A75-B8F6-155B40AC9EDE}"/>
    <cellStyle name="40% - Accent5 3 2 3 5" xfId="26303" xr:uid="{23C131C2-962E-4D67-BB7D-32EBB92742EF}"/>
    <cellStyle name="40% - Accent5 3 2 3_EBT" xfId="38312" xr:uid="{44EC1526-FC9F-4A05-9D2D-F340BEC33B0A}"/>
    <cellStyle name="40% - Accent5 3 2 4" xfId="1863" xr:uid="{00000000-0005-0000-0000-0000F1090000}"/>
    <cellStyle name="40% - Accent5 3 2 4 2" xfId="1864" xr:uid="{00000000-0005-0000-0000-0000F2090000}"/>
    <cellStyle name="40% - Accent5 3 2 4 3" xfId="20316" xr:uid="{00000000-0005-0000-0000-0000F3090000}"/>
    <cellStyle name="40% - Accent5 3 2 4 3 2" xfId="32305" xr:uid="{3EE20662-6555-4E80-9736-40FECB37B5CA}"/>
    <cellStyle name="40% - Accent5 3 2 4 4" xfId="26305" xr:uid="{01060721-1E31-4A4D-9C3A-B1586ED93D61}"/>
    <cellStyle name="40% - Accent5 3 2 4_EBT" xfId="38314" xr:uid="{D5D63152-E425-4063-9740-34C9A02497D9}"/>
    <cellStyle name="40% - Accent5 3 2 5" xfId="1865" xr:uid="{00000000-0005-0000-0000-0000F4090000}"/>
    <cellStyle name="40% - Accent5 3 2 5 2" xfId="1866" xr:uid="{00000000-0005-0000-0000-0000F5090000}"/>
    <cellStyle name="40% - Accent5 3 2 6" xfId="1867" xr:uid="{00000000-0005-0000-0000-0000F6090000}"/>
    <cellStyle name="40% - Accent5 3 2 6 2" xfId="1868" xr:uid="{00000000-0005-0000-0000-0000F7090000}"/>
    <cellStyle name="40% - Accent5 3 2 7" xfId="1869" xr:uid="{00000000-0005-0000-0000-0000F8090000}"/>
    <cellStyle name="40% - Accent5 3 2 8" xfId="20309" xr:uid="{00000000-0005-0000-0000-0000F9090000}"/>
    <cellStyle name="40% - Accent5 3 2 8 2" xfId="32298" xr:uid="{74D35B6D-CB70-484D-A93F-20C414A9EE64}"/>
    <cellStyle name="40% - Accent5 3 2 9" xfId="26298" xr:uid="{45107861-DD0A-4E50-BE36-B9875949A5F6}"/>
    <cellStyle name="40% - Accent5 3 2_EBT" xfId="38307" xr:uid="{A40D934F-5747-416C-9402-44A794D53429}"/>
    <cellStyle name="40% - Accent5 3 3" xfId="1870" xr:uid="{00000000-0005-0000-0000-0000FA090000}"/>
    <cellStyle name="40% - Accent5 3 3 2" xfId="1871" xr:uid="{00000000-0005-0000-0000-0000FB090000}"/>
    <cellStyle name="40% - Accent5 3 3 2 2" xfId="1872" xr:uid="{00000000-0005-0000-0000-0000FC090000}"/>
    <cellStyle name="40% - Accent5 3 3 2 2 2" xfId="20319" xr:uid="{00000000-0005-0000-0000-0000FD090000}"/>
    <cellStyle name="40% - Accent5 3 3 2 2 2 2" xfId="32308" xr:uid="{585A045E-F01E-40F7-8FCD-47A3D2BBB78C}"/>
    <cellStyle name="40% - Accent5 3 3 2 2 3" xfId="26308" xr:uid="{16053C07-ADC5-4F1D-8FBF-9193B76CD0CB}"/>
    <cellStyle name="40% - Accent5 3 3 2 2_EBT" xfId="38317" xr:uid="{B23189B7-195F-4A9F-8C01-9694DAF18E27}"/>
    <cellStyle name="40% - Accent5 3 3 2 3" xfId="20318" xr:uid="{00000000-0005-0000-0000-0000FE090000}"/>
    <cellStyle name="40% - Accent5 3 3 2 3 2" xfId="32307" xr:uid="{5E4D9BCF-CE6A-41CE-8E26-296FC4B928E2}"/>
    <cellStyle name="40% - Accent5 3 3 2 4" xfId="26307" xr:uid="{35A2EF1D-50E5-4063-A65C-580FD7B1C9D2}"/>
    <cellStyle name="40% - Accent5 3 3 2_EBT" xfId="38316" xr:uid="{18E9ED1A-9E5C-4873-99F9-E3097435818B}"/>
    <cellStyle name="40% - Accent5 3 3 3" xfId="1873" xr:uid="{00000000-0005-0000-0000-0000FF090000}"/>
    <cellStyle name="40% - Accent5 3 3 3 2" xfId="20320" xr:uid="{00000000-0005-0000-0000-0000000A0000}"/>
    <cellStyle name="40% - Accent5 3 3 3 2 2" xfId="32309" xr:uid="{E49C0F9B-C228-4ABD-8618-C8879E8671D2}"/>
    <cellStyle name="40% - Accent5 3 3 3 3" xfId="26309" xr:uid="{D5033A08-7C7E-437F-B4E6-7CAF1E93FDE7}"/>
    <cellStyle name="40% - Accent5 3 3 3_EBT" xfId="38318" xr:uid="{AD39065D-508E-46F8-9373-C6ADE2FA38B4}"/>
    <cellStyle name="40% - Accent5 3 3 4" xfId="1874" xr:uid="{00000000-0005-0000-0000-0000010A0000}"/>
    <cellStyle name="40% - Accent5 3 3 5" xfId="20317" xr:uid="{00000000-0005-0000-0000-0000020A0000}"/>
    <cellStyle name="40% - Accent5 3 3 5 2" xfId="32306" xr:uid="{86FEF41D-42A9-4FD1-A6B4-8C65C1634DF5}"/>
    <cellStyle name="40% - Accent5 3 3 6" xfId="26306" xr:uid="{A6E23859-2021-485F-9028-878E0FC15A13}"/>
    <cellStyle name="40% - Accent5 3 3_EBT" xfId="38315" xr:uid="{CE9EEBF2-044D-4F36-B269-A504E260ACB8}"/>
    <cellStyle name="40% - Accent5 3 4" xfId="1875" xr:uid="{00000000-0005-0000-0000-0000030A0000}"/>
    <cellStyle name="40% - Accent5 3 4 2" xfId="1876" xr:uid="{00000000-0005-0000-0000-0000040A0000}"/>
    <cellStyle name="40% - Accent5 3 4 2 2" xfId="20322" xr:uid="{00000000-0005-0000-0000-0000050A0000}"/>
    <cellStyle name="40% - Accent5 3 4 2 2 2" xfId="32311" xr:uid="{5DDA1B2A-1F42-481B-A4E2-5FA3886AAC9D}"/>
    <cellStyle name="40% - Accent5 3 4 2 3" xfId="26311" xr:uid="{F155C1B8-A210-410F-9BEB-9D4C79FF4D98}"/>
    <cellStyle name="40% - Accent5 3 4 2_EBT" xfId="38320" xr:uid="{CA3E9180-1EF3-4065-9C5C-EC387967F30B}"/>
    <cellStyle name="40% - Accent5 3 4 3" xfId="1877" xr:uid="{00000000-0005-0000-0000-0000060A0000}"/>
    <cellStyle name="40% - Accent5 3 4 4" xfId="20321" xr:uid="{00000000-0005-0000-0000-0000070A0000}"/>
    <cellStyle name="40% - Accent5 3 4 4 2" xfId="32310" xr:uid="{1510D6B1-5899-43A6-979E-821C0462C1DD}"/>
    <cellStyle name="40% - Accent5 3 4 5" xfId="26310" xr:uid="{62D4DD74-A967-4015-9B06-021ABAFE9090}"/>
    <cellStyle name="40% - Accent5 3 4_EBT" xfId="38319" xr:uid="{3BBC99B6-EFE7-4D19-9A80-607142EC53F0}"/>
    <cellStyle name="40% - Accent5 3 5" xfId="1878" xr:uid="{00000000-0005-0000-0000-0000080A0000}"/>
    <cellStyle name="40% - Accent5 3 5 2" xfId="1879" xr:uid="{00000000-0005-0000-0000-0000090A0000}"/>
    <cellStyle name="40% - Accent5 3 5 3" xfId="20323" xr:uid="{00000000-0005-0000-0000-00000A0A0000}"/>
    <cellStyle name="40% - Accent5 3 5 3 2" xfId="32312" xr:uid="{0F114067-B426-4233-95A8-EDF6AC3B6299}"/>
    <cellStyle name="40% - Accent5 3 5 4" xfId="26312" xr:uid="{E00A1585-47D4-4DE4-BA97-DAB3D956C3F0}"/>
    <cellStyle name="40% - Accent5 3 5_EBT" xfId="38321" xr:uid="{D2417715-F1E1-4C15-B33C-46F286512773}"/>
    <cellStyle name="40% - Accent5 3 6" xfId="1880" xr:uid="{00000000-0005-0000-0000-00000B0A0000}"/>
    <cellStyle name="40% - Accent5 3 6 2" xfId="1881" xr:uid="{00000000-0005-0000-0000-00000C0A0000}"/>
    <cellStyle name="40% - Accent5 3 6 3" xfId="1882" xr:uid="{00000000-0005-0000-0000-00000D0A0000}"/>
    <cellStyle name="40% - Accent5 3 7" xfId="1883" xr:uid="{00000000-0005-0000-0000-00000E0A0000}"/>
    <cellStyle name="40% - Accent5 3 7 2" xfId="1884" xr:uid="{00000000-0005-0000-0000-00000F0A0000}"/>
    <cellStyle name="40% - Accent5 3 8" xfId="1885" xr:uid="{00000000-0005-0000-0000-0000100A0000}"/>
    <cellStyle name="40% - Accent5 3 9" xfId="1886" xr:uid="{00000000-0005-0000-0000-0000110A0000}"/>
    <cellStyle name="40% - Accent5 4" xfId="1887" xr:uid="{00000000-0005-0000-0000-0000120A0000}"/>
    <cellStyle name="40% - Accent5 4 2" xfId="1888" xr:uid="{00000000-0005-0000-0000-0000130A0000}"/>
    <cellStyle name="40% - Accent5 4 2 2" xfId="1889" xr:uid="{00000000-0005-0000-0000-0000140A0000}"/>
    <cellStyle name="40% - Accent5 4 2 2 2" xfId="1890" xr:uid="{00000000-0005-0000-0000-0000150A0000}"/>
    <cellStyle name="40% - Accent5 4 2 2 2 2" xfId="1891" xr:uid="{00000000-0005-0000-0000-0000160A0000}"/>
    <cellStyle name="40% - Accent5 4 2 2 2 2 2" xfId="20327" xr:uid="{00000000-0005-0000-0000-0000170A0000}"/>
    <cellStyle name="40% - Accent5 4 2 2 2 2 2 2" xfId="32316" xr:uid="{D3B0452F-D525-4B53-88B9-2AEF0AE94719}"/>
    <cellStyle name="40% - Accent5 4 2 2 2 2 3" xfId="26316" xr:uid="{07531ACF-2FC8-4240-BD7A-DAE59BDDF8C2}"/>
    <cellStyle name="40% - Accent5 4 2 2 2 2_EBT" xfId="38325" xr:uid="{2BA161F7-A085-4FEA-834D-00E629D97B7D}"/>
    <cellStyle name="40% - Accent5 4 2 2 2 3" xfId="1892" xr:uid="{00000000-0005-0000-0000-0000180A0000}"/>
    <cellStyle name="40% - Accent5 4 2 2 2 4" xfId="20326" xr:uid="{00000000-0005-0000-0000-0000190A0000}"/>
    <cellStyle name="40% - Accent5 4 2 2 2 4 2" xfId="32315" xr:uid="{CB5A3E26-1456-41E8-A624-19A4B6C114C5}"/>
    <cellStyle name="40% - Accent5 4 2 2 2 5" xfId="26315" xr:uid="{94C50E85-8B1D-40E1-9AF9-6D74A18B403E}"/>
    <cellStyle name="40% - Accent5 4 2 2 2_EBT" xfId="38324" xr:uid="{3C8CF92A-1CAB-47C4-9560-D3F2E457FB2C}"/>
    <cellStyle name="40% - Accent5 4 2 2 3" xfId="1893" xr:uid="{00000000-0005-0000-0000-00001A0A0000}"/>
    <cellStyle name="40% - Accent5 4 2 2 3 2" xfId="1894" xr:uid="{00000000-0005-0000-0000-00001B0A0000}"/>
    <cellStyle name="40% - Accent5 4 2 2 3 3" xfId="20328" xr:uid="{00000000-0005-0000-0000-00001C0A0000}"/>
    <cellStyle name="40% - Accent5 4 2 2 3 3 2" xfId="32317" xr:uid="{37F0D626-E476-45BA-971D-A74AE614E2AF}"/>
    <cellStyle name="40% - Accent5 4 2 2 3 4" xfId="26317" xr:uid="{A749E278-EA6C-4116-8B98-DE37918135AF}"/>
    <cellStyle name="40% - Accent5 4 2 2 3_EBT" xfId="38326" xr:uid="{9AE68D41-DE28-4752-88F2-D6C42E16B537}"/>
    <cellStyle name="40% - Accent5 4 2 2 4" xfId="1895" xr:uid="{00000000-0005-0000-0000-00001D0A0000}"/>
    <cellStyle name="40% - Accent5 4 2 2 5" xfId="20325" xr:uid="{00000000-0005-0000-0000-00001E0A0000}"/>
    <cellStyle name="40% - Accent5 4 2 2 5 2" xfId="32314" xr:uid="{C54BE60D-111B-4D69-975E-8CB4FFC1C150}"/>
    <cellStyle name="40% - Accent5 4 2 2 6" xfId="26314" xr:uid="{3954BA3D-DB06-43F4-8736-354010038DE8}"/>
    <cellStyle name="40% - Accent5 4 2 2_EBT" xfId="38323" xr:uid="{FDF8E4C4-9BB5-44EF-B7BC-D0F564AE88CC}"/>
    <cellStyle name="40% - Accent5 4 2 3" xfId="1896" xr:uid="{00000000-0005-0000-0000-00001F0A0000}"/>
    <cellStyle name="40% - Accent5 4 2 3 2" xfId="1897" xr:uid="{00000000-0005-0000-0000-0000200A0000}"/>
    <cellStyle name="40% - Accent5 4 2 3 2 2" xfId="20330" xr:uid="{00000000-0005-0000-0000-0000210A0000}"/>
    <cellStyle name="40% - Accent5 4 2 3 2 2 2" xfId="32319" xr:uid="{71A933FE-7F02-46B5-8429-D87BACB2FFB7}"/>
    <cellStyle name="40% - Accent5 4 2 3 2 3" xfId="26319" xr:uid="{61AE0665-E3C6-4E46-BC61-43F6E55392BA}"/>
    <cellStyle name="40% - Accent5 4 2 3 2_EBT" xfId="38328" xr:uid="{851D5C08-691C-45AF-8F9A-24589B8EAC03}"/>
    <cellStyle name="40% - Accent5 4 2 3 3" xfId="1898" xr:uid="{00000000-0005-0000-0000-0000220A0000}"/>
    <cellStyle name="40% - Accent5 4 2 3 4" xfId="20329" xr:uid="{00000000-0005-0000-0000-0000230A0000}"/>
    <cellStyle name="40% - Accent5 4 2 3 4 2" xfId="32318" xr:uid="{4CFD81AE-086C-4AB2-B9AE-DA9716AF43F9}"/>
    <cellStyle name="40% - Accent5 4 2 3 5" xfId="26318" xr:uid="{AFF36BCB-802D-4B44-AC63-7345E1280103}"/>
    <cellStyle name="40% - Accent5 4 2 3_EBT" xfId="38327" xr:uid="{DE44FC50-F81B-4DC8-BD41-F1C3836E022F}"/>
    <cellStyle name="40% - Accent5 4 2 4" xfId="1899" xr:uid="{00000000-0005-0000-0000-0000240A0000}"/>
    <cellStyle name="40% - Accent5 4 2 4 2" xfId="1900" xr:uid="{00000000-0005-0000-0000-0000250A0000}"/>
    <cellStyle name="40% - Accent5 4 2 4 3" xfId="20331" xr:uid="{00000000-0005-0000-0000-0000260A0000}"/>
    <cellStyle name="40% - Accent5 4 2 4 3 2" xfId="32320" xr:uid="{F98BF251-815C-4CD9-BB6D-92513CCBD37F}"/>
    <cellStyle name="40% - Accent5 4 2 4 4" xfId="26320" xr:uid="{1BDEE4DB-A1A0-41A6-B9F0-B20161A352F8}"/>
    <cellStyle name="40% - Accent5 4 2 4_EBT" xfId="38329" xr:uid="{788D4CE5-EF9F-4747-910B-52E4A5F845EF}"/>
    <cellStyle name="40% - Accent5 4 2 5" xfId="1901" xr:uid="{00000000-0005-0000-0000-0000270A0000}"/>
    <cellStyle name="40% - Accent5 4 2 5 2" xfId="1902" xr:uid="{00000000-0005-0000-0000-0000280A0000}"/>
    <cellStyle name="40% - Accent5 4 2 6" xfId="1903" xr:uid="{00000000-0005-0000-0000-0000290A0000}"/>
    <cellStyle name="40% - Accent5 4 2 6 2" xfId="1904" xr:uid="{00000000-0005-0000-0000-00002A0A0000}"/>
    <cellStyle name="40% - Accent5 4 2 7" xfId="1905" xr:uid="{00000000-0005-0000-0000-00002B0A0000}"/>
    <cellStyle name="40% - Accent5 4 2 8" xfId="20324" xr:uid="{00000000-0005-0000-0000-00002C0A0000}"/>
    <cellStyle name="40% - Accent5 4 2 8 2" xfId="32313" xr:uid="{A01623EA-7C3A-49AD-9F84-583983A2D1EC}"/>
    <cellStyle name="40% - Accent5 4 2 9" xfId="26313" xr:uid="{31E507E2-7C51-493B-A562-8CA976CC1128}"/>
    <cellStyle name="40% - Accent5 4 2_EBT" xfId="38322" xr:uid="{4B4AC258-E333-463C-8028-C34DF365C4B2}"/>
    <cellStyle name="40% - Accent5 4 3" xfId="1906" xr:uid="{00000000-0005-0000-0000-00002D0A0000}"/>
    <cellStyle name="40% - Accent5 4 3 2" xfId="1907" xr:uid="{00000000-0005-0000-0000-00002E0A0000}"/>
    <cellStyle name="40% - Accent5 4 3 2 2" xfId="20333" xr:uid="{00000000-0005-0000-0000-00002F0A0000}"/>
    <cellStyle name="40% - Accent5 4 3 2 2 2" xfId="32322" xr:uid="{EE4985B0-FAD4-4CE7-8CE3-E44C42A32394}"/>
    <cellStyle name="40% - Accent5 4 3 2 3" xfId="26322" xr:uid="{8D47C967-81F3-42C0-BC2F-3790292C9980}"/>
    <cellStyle name="40% - Accent5 4 3 2_EBT" xfId="38331" xr:uid="{ED295195-0A9A-4E22-BBDA-615C21645924}"/>
    <cellStyle name="40% - Accent5 4 3 3" xfId="1908" xr:uid="{00000000-0005-0000-0000-0000300A0000}"/>
    <cellStyle name="40% - Accent5 4 3 3 2" xfId="20334" xr:uid="{00000000-0005-0000-0000-0000310A0000}"/>
    <cellStyle name="40% - Accent5 4 3 3 2 2" xfId="32323" xr:uid="{12F7F200-CAFF-4A53-A996-0C37692C5ABB}"/>
    <cellStyle name="40% - Accent5 4 3 3 3" xfId="26323" xr:uid="{395A5B1B-2554-4740-AB71-75E2D9E3D8F5}"/>
    <cellStyle name="40% - Accent5 4 3 3_EBT" xfId="38332" xr:uid="{CFA3423E-5D45-450B-B0CD-C0F450FF0BEF}"/>
    <cellStyle name="40% - Accent5 4 3 4" xfId="1909" xr:uid="{00000000-0005-0000-0000-0000320A0000}"/>
    <cellStyle name="40% - Accent5 4 3 5" xfId="20332" xr:uid="{00000000-0005-0000-0000-0000330A0000}"/>
    <cellStyle name="40% - Accent5 4 3 5 2" xfId="32321" xr:uid="{C1D4B9E3-A4FF-491B-8B14-37B3474A9194}"/>
    <cellStyle name="40% - Accent5 4 3 6" xfId="26321" xr:uid="{07B53E3F-6D1A-41F5-B1C0-566F5A01F498}"/>
    <cellStyle name="40% - Accent5 4 3_EBT" xfId="38330" xr:uid="{6AA7AA47-0EB0-4657-ACB1-CD79D49CFA46}"/>
    <cellStyle name="40% - Accent5 4 4" xfId="1910" xr:uid="{00000000-0005-0000-0000-0000340A0000}"/>
    <cellStyle name="40% - Accent5 4 4 2" xfId="1911" xr:uid="{00000000-0005-0000-0000-0000350A0000}"/>
    <cellStyle name="40% - Accent5 4 4 2 2" xfId="20336" xr:uid="{00000000-0005-0000-0000-0000360A0000}"/>
    <cellStyle name="40% - Accent5 4 4 2 2 2" xfId="32325" xr:uid="{ED5EBE7E-F426-4A3B-8DB4-E34F70A0F159}"/>
    <cellStyle name="40% - Accent5 4 4 2 3" xfId="26325" xr:uid="{786830C5-9DC4-447A-9C32-C607B387F171}"/>
    <cellStyle name="40% - Accent5 4 4 2_EBT" xfId="38334" xr:uid="{93DC6069-10F2-4B09-B437-ADBC6AF6D624}"/>
    <cellStyle name="40% - Accent5 4 4 3" xfId="1912" xr:uid="{00000000-0005-0000-0000-0000370A0000}"/>
    <cellStyle name="40% - Accent5 4 4 4" xfId="20335" xr:uid="{00000000-0005-0000-0000-0000380A0000}"/>
    <cellStyle name="40% - Accent5 4 4 4 2" xfId="32324" xr:uid="{31933397-4C71-4681-A897-D943E3EA80DA}"/>
    <cellStyle name="40% - Accent5 4 4 5" xfId="26324" xr:uid="{61E18C43-02F0-4258-84CF-1213E78F76C0}"/>
    <cellStyle name="40% - Accent5 4 4_EBT" xfId="38333" xr:uid="{07FE6E4F-763C-475E-AE0C-5BD0AFD04008}"/>
    <cellStyle name="40% - Accent5 4 5" xfId="1913" xr:uid="{00000000-0005-0000-0000-0000390A0000}"/>
    <cellStyle name="40% - Accent5 4 5 2" xfId="20337" xr:uid="{00000000-0005-0000-0000-00003A0A0000}"/>
    <cellStyle name="40% - Accent5 4 5 2 2" xfId="32326" xr:uid="{41F9D761-5FBC-4C04-B49D-9FF2D054CDCC}"/>
    <cellStyle name="40% - Accent5 4 5 3" xfId="26326" xr:uid="{3B3F14BF-10AA-4144-A74D-575177B8401C}"/>
    <cellStyle name="40% - Accent5 4 5_EBT" xfId="38335" xr:uid="{46E268AB-C654-495C-9531-68203C2A411D}"/>
    <cellStyle name="40% - Accent5 4 6" xfId="1914" xr:uid="{00000000-0005-0000-0000-00003B0A0000}"/>
    <cellStyle name="40% - Accent5 4 6 2" xfId="1915" xr:uid="{00000000-0005-0000-0000-00003C0A0000}"/>
    <cellStyle name="40% - Accent5 4 7" xfId="1916" xr:uid="{00000000-0005-0000-0000-00003D0A0000}"/>
    <cellStyle name="40% - Accent5 4 7 2" xfId="1917" xr:uid="{00000000-0005-0000-0000-00003E0A0000}"/>
    <cellStyle name="40% - Accent5 4 8" xfId="1918" xr:uid="{00000000-0005-0000-0000-00003F0A0000}"/>
    <cellStyle name="40% - Accent5 4 9" xfId="1919" xr:uid="{00000000-0005-0000-0000-0000400A0000}"/>
    <cellStyle name="40% - Accent5 5" xfId="1920" xr:uid="{00000000-0005-0000-0000-0000410A0000}"/>
    <cellStyle name="40% - Accent5 5 2" xfId="1921" xr:uid="{00000000-0005-0000-0000-0000420A0000}"/>
    <cellStyle name="40% - Accent5 5 2 2" xfId="1922" xr:uid="{00000000-0005-0000-0000-0000430A0000}"/>
    <cellStyle name="40% - Accent5 5 2 2 2" xfId="20339" xr:uid="{00000000-0005-0000-0000-0000440A0000}"/>
    <cellStyle name="40% - Accent5 5 2 2 2 2" xfId="32328" xr:uid="{A85BEB5D-C31B-4422-841B-97661D04F904}"/>
    <cellStyle name="40% - Accent5 5 2 2 3" xfId="26328" xr:uid="{94B65061-4F60-4E93-976B-8E918C20EF85}"/>
    <cellStyle name="40% - Accent5 5 2 2_EBT" xfId="38337" xr:uid="{12F291F2-40D8-4DAC-9DA8-F5EFB994CDB5}"/>
    <cellStyle name="40% - Accent5 5 2 3" xfId="1923" xr:uid="{00000000-0005-0000-0000-0000450A0000}"/>
    <cellStyle name="40% - Accent5 5 2 3 2" xfId="20340" xr:uid="{00000000-0005-0000-0000-0000460A0000}"/>
    <cellStyle name="40% - Accent5 5 2 3 2 2" xfId="32329" xr:uid="{09653473-DF13-4C00-90AC-65890B9ADD92}"/>
    <cellStyle name="40% - Accent5 5 2 3 3" xfId="26329" xr:uid="{078122C3-E225-46C6-93E6-03C7E831D562}"/>
    <cellStyle name="40% - Accent5 5 2 3_EBT" xfId="38338" xr:uid="{A9161472-B99D-4B78-B882-AD83008EFACB}"/>
    <cellStyle name="40% - Accent5 5 2 4" xfId="1924" xr:uid="{00000000-0005-0000-0000-0000470A0000}"/>
    <cellStyle name="40% - Accent5 5 2 5" xfId="1925" xr:uid="{00000000-0005-0000-0000-0000480A0000}"/>
    <cellStyle name="40% - Accent5 5 3" xfId="1926" xr:uid="{00000000-0005-0000-0000-0000490A0000}"/>
    <cellStyle name="40% - Accent5 5 3 2" xfId="1927" xr:uid="{00000000-0005-0000-0000-00004A0A0000}"/>
    <cellStyle name="40% - Accent5 5 3 2 2" xfId="1928" xr:uid="{00000000-0005-0000-0000-00004B0A0000}"/>
    <cellStyle name="40% - Accent5 5 3 2 2 2" xfId="20343" xr:uid="{00000000-0005-0000-0000-00004C0A0000}"/>
    <cellStyle name="40% - Accent5 5 3 2 2 2 2" xfId="32332" xr:uid="{B57D499C-110C-4943-A173-524F42FDECBA}"/>
    <cellStyle name="40% - Accent5 5 3 2 2 3" xfId="26332" xr:uid="{BC12FFA3-BC13-48D4-84B6-47200FC49FB9}"/>
    <cellStyle name="40% - Accent5 5 3 2 2_EBT" xfId="38341" xr:uid="{4E7A9540-ADA8-4C1B-BE32-733809D5F947}"/>
    <cellStyle name="40% - Accent5 5 3 2 3" xfId="20342" xr:uid="{00000000-0005-0000-0000-00004D0A0000}"/>
    <cellStyle name="40% - Accent5 5 3 2 3 2" xfId="32331" xr:uid="{95BBC63F-4660-4121-835C-EE18665C8F46}"/>
    <cellStyle name="40% - Accent5 5 3 2 4" xfId="26331" xr:uid="{38FEBAAF-95A3-4CFF-AC79-B5D81AE2331A}"/>
    <cellStyle name="40% - Accent5 5 3 2_EBT" xfId="38340" xr:uid="{B51B3C73-290A-4BA9-9572-F665B0E84EAF}"/>
    <cellStyle name="40% - Accent5 5 3 3" xfId="1929" xr:uid="{00000000-0005-0000-0000-00004E0A0000}"/>
    <cellStyle name="40% - Accent5 5 3 3 2" xfId="20344" xr:uid="{00000000-0005-0000-0000-00004F0A0000}"/>
    <cellStyle name="40% - Accent5 5 3 3 2 2" xfId="32333" xr:uid="{895D42C4-6A78-4B12-8ACF-71AFBFFBD19C}"/>
    <cellStyle name="40% - Accent5 5 3 3 3" xfId="26333" xr:uid="{5A96F604-FF8F-4BD5-B0D3-5B822FF28F62}"/>
    <cellStyle name="40% - Accent5 5 3 3_EBT" xfId="38342" xr:uid="{97811F86-C9F5-4C08-9B86-48D470AAC55D}"/>
    <cellStyle name="40% - Accent5 5 3 4" xfId="1930" xr:uid="{00000000-0005-0000-0000-0000500A0000}"/>
    <cellStyle name="40% - Accent5 5 3 5" xfId="20341" xr:uid="{00000000-0005-0000-0000-0000510A0000}"/>
    <cellStyle name="40% - Accent5 5 3 5 2" xfId="32330" xr:uid="{F18964B1-F9CF-4CBB-BB71-E7005FC203B8}"/>
    <cellStyle name="40% - Accent5 5 3 6" xfId="26330" xr:uid="{36C3A97E-F3A7-4C4E-9FCE-0462632914A1}"/>
    <cellStyle name="40% - Accent5 5 3_EBT" xfId="38339" xr:uid="{D3A9F0C2-CCDB-4E8D-9C9A-79ACBF5C147C}"/>
    <cellStyle name="40% - Accent5 5 4" xfId="1931" xr:uid="{00000000-0005-0000-0000-0000520A0000}"/>
    <cellStyle name="40% - Accent5 5 4 2" xfId="1932" xr:uid="{00000000-0005-0000-0000-0000530A0000}"/>
    <cellStyle name="40% - Accent5 5 4 2 2" xfId="20346" xr:uid="{00000000-0005-0000-0000-0000540A0000}"/>
    <cellStyle name="40% - Accent5 5 4 2 2 2" xfId="32335" xr:uid="{EF2AAACB-513F-47DE-BB82-216ECCD5A763}"/>
    <cellStyle name="40% - Accent5 5 4 2 3" xfId="26335" xr:uid="{C0F98EB1-75D3-4CE3-90FE-EA35E08899E7}"/>
    <cellStyle name="40% - Accent5 5 4 2_EBT" xfId="38344" xr:uid="{017E1698-2E27-41DF-86F8-0C88643E4CB8}"/>
    <cellStyle name="40% - Accent5 5 4 3" xfId="20345" xr:uid="{00000000-0005-0000-0000-0000550A0000}"/>
    <cellStyle name="40% - Accent5 5 4 3 2" xfId="32334" xr:uid="{02F54F5C-2F15-4A86-977B-69260E0950B4}"/>
    <cellStyle name="40% - Accent5 5 4 4" xfId="26334" xr:uid="{C47C9C11-41A9-49C0-B38B-EA030F920AD3}"/>
    <cellStyle name="40% - Accent5 5 4_EBT" xfId="38343" xr:uid="{90008BA3-3BDB-4DC1-BDC2-E6987AA1C22A}"/>
    <cellStyle name="40% - Accent5 5 5" xfId="1933" xr:uid="{00000000-0005-0000-0000-0000560A0000}"/>
    <cellStyle name="40% - Accent5 5 5 2" xfId="20347" xr:uid="{00000000-0005-0000-0000-0000570A0000}"/>
    <cellStyle name="40% - Accent5 5 5 2 2" xfId="32336" xr:uid="{B58E9065-83EE-485F-A30B-13F5EB193A08}"/>
    <cellStyle name="40% - Accent5 5 5 3" xfId="26336" xr:uid="{8C32D334-11B8-4C35-AC9D-CAE346290E45}"/>
    <cellStyle name="40% - Accent5 5 5_EBT" xfId="38345" xr:uid="{071DB221-5AF0-4358-B16B-C103C37FC71F}"/>
    <cellStyle name="40% - Accent5 5 6" xfId="1934" xr:uid="{00000000-0005-0000-0000-0000580A0000}"/>
    <cellStyle name="40% - Accent5 5 7" xfId="20338" xr:uid="{00000000-0005-0000-0000-0000590A0000}"/>
    <cellStyle name="40% - Accent5 5 7 2" xfId="32327" xr:uid="{836F5CEC-D57A-4A4D-A6AB-AE2D9B501FA5}"/>
    <cellStyle name="40% - Accent5 5 8" xfId="26327" xr:uid="{E5182F4D-0E85-42C3-A21F-2E757965EBA2}"/>
    <cellStyle name="40% - Accent5 5_EBT" xfId="38336" xr:uid="{B83B85A2-9DEA-4ED9-A730-1174532A2D61}"/>
    <cellStyle name="40% - Accent5 6" xfId="1935" xr:uid="{00000000-0005-0000-0000-00005A0A0000}"/>
    <cellStyle name="40% - Accent5 6 2" xfId="1936" xr:uid="{00000000-0005-0000-0000-00005B0A0000}"/>
    <cellStyle name="40% - Accent5 6 2 2" xfId="1937" xr:uid="{00000000-0005-0000-0000-00005C0A0000}"/>
    <cellStyle name="40% - Accent5 6 2 2 2" xfId="1938" xr:uid="{00000000-0005-0000-0000-00005D0A0000}"/>
    <cellStyle name="40% - Accent5 6 2 2 2 2" xfId="20351" xr:uid="{00000000-0005-0000-0000-00005E0A0000}"/>
    <cellStyle name="40% - Accent5 6 2 2 2 2 2" xfId="32340" xr:uid="{38099C2A-D546-47D5-92E3-DAEA7423C353}"/>
    <cellStyle name="40% - Accent5 6 2 2 2 3" xfId="26340" xr:uid="{E2E04AD6-7EA5-436C-A798-E7FAB364F679}"/>
    <cellStyle name="40% - Accent5 6 2 2 2_EBT" xfId="38349" xr:uid="{C8855302-38A8-41A4-A750-DFF2B141673B}"/>
    <cellStyle name="40% - Accent5 6 2 2 3" xfId="20350" xr:uid="{00000000-0005-0000-0000-00005F0A0000}"/>
    <cellStyle name="40% - Accent5 6 2 2 3 2" xfId="32339" xr:uid="{D30D54CC-A6DD-4659-93C9-42D4419D95C0}"/>
    <cellStyle name="40% - Accent5 6 2 2 4" xfId="26339" xr:uid="{99E18963-74BF-407A-9E69-FA25F73881A9}"/>
    <cellStyle name="40% - Accent5 6 2 2_EBT" xfId="38348" xr:uid="{2A1B37DB-B0A2-4494-BFC6-301F023ECBEF}"/>
    <cellStyle name="40% - Accent5 6 2 3" xfId="1939" xr:uid="{00000000-0005-0000-0000-0000600A0000}"/>
    <cellStyle name="40% - Accent5 6 2 3 2" xfId="20352" xr:uid="{00000000-0005-0000-0000-0000610A0000}"/>
    <cellStyle name="40% - Accent5 6 2 3 2 2" xfId="32341" xr:uid="{7AF1C4F4-6BED-4D8B-8CE0-0DD8CB4D2CBC}"/>
    <cellStyle name="40% - Accent5 6 2 3 3" xfId="26341" xr:uid="{83AEE5D7-6B38-4F93-B32D-A368191FB3A6}"/>
    <cellStyle name="40% - Accent5 6 2 3_EBT" xfId="38350" xr:uid="{1E9A9ACA-4FD1-4ACB-9E06-AE1BE12C824A}"/>
    <cellStyle name="40% - Accent5 6 2 4" xfId="1940" xr:uid="{00000000-0005-0000-0000-0000620A0000}"/>
    <cellStyle name="40% - Accent5 6 2 5" xfId="20349" xr:uid="{00000000-0005-0000-0000-0000630A0000}"/>
    <cellStyle name="40% - Accent5 6 2 5 2" xfId="32338" xr:uid="{ECAF48EC-CAC4-46B2-ADED-9285D52FFD65}"/>
    <cellStyle name="40% - Accent5 6 2 6" xfId="26338" xr:uid="{418FB8E9-6DB5-40CC-ACFD-2A781F5B2476}"/>
    <cellStyle name="40% - Accent5 6 2_EBT" xfId="38347" xr:uid="{93068A17-8BA6-4426-AE85-87748C7E1400}"/>
    <cellStyle name="40% - Accent5 6 3" xfId="1941" xr:uid="{00000000-0005-0000-0000-0000640A0000}"/>
    <cellStyle name="40% - Accent5 6 3 2" xfId="1942" xr:uid="{00000000-0005-0000-0000-0000650A0000}"/>
    <cellStyle name="40% - Accent5 6 3 2 2" xfId="20354" xr:uid="{00000000-0005-0000-0000-0000660A0000}"/>
    <cellStyle name="40% - Accent5 6 3 2 2 2" xfId="32343" xr:uid="{FF3F1D65-3CD6-46AE-9BFF-F68EF16C1B10}"/>
    <cellStyle name="40% - Accent5 6 3 2 3" xfId="26343" xr:uid="{E357D77D-7762-4F13-AE20-F2B362D75FA7}"/>
    <cellStyle name="40% - Accent5 6 3 2_EBT" xfId="38352" xr:uid="{C47A5BDD-4BB3-438C-A65F-894274944F95}"/>
    <cellStyle name="40% - Accent5 6 3 3" xfId="1943" xr:uid="{00000000-0005-0000-0000-0000670A0000}"/>
    <cellStyle name="40% - Accent5 6 3 4" xfId="20353" xr:uid="{00000000-0005-0000-0000-0000680A0000}"/>
    <cellStyle name="40% - Accent5 6 3 4 2" xfId="32342" xr:uid="{535BCB9D-B53F-497D-8538-3D15C56B4E79}"/>
    <cellStyle name="40% - Accent5 6 3 5" xfId="26342" xr:uid="{0F42F608-86AE-49B8-85C3-6F794EF10F2B}"/>
    <cellStyle name="40% - Accent5 6 3_EBT" xfId="38351" xr:uid="{B0E4B50A-EEF3-4518-AB4F-D89B064D6236}"/>
    <cellStyle name="40% - Accent5 6 4" xfId="1944" xr:uid="{00000000-0005-0000-0000-0000690A0000}"/>
    <cellStyle name="40% - Accent5 6 4 2" xfId="20355" xr:uid="{00000000-0005-0000-0000-00006A0A0000}"/>
    <cellStyle name="40% - Accent5 6 4 2 2" xfId="32344" xr:uid="{DF29761D-1B6E-4576-AA56-8FE3846015CB}"/>
    <cellStyle name="40% - Accent5 6 4 3" xfId="26344" xr:uid="{48D073F5-F1FF-46E5-9C65-8BCE3838036F}"/>
    <cellStyle name="40% - Accent5 6 4_EBT" xfId="38353" xr:uid="{4414A333-F455-44D4-8894-3C5763E82CA3}"/>
    <cellStyle name="40% - Accent5 6 5" xfId="1945" xr:uid="{00000000-0005-0000-0000-00006B0A0000}"/>
    <cellStyle name="40% - Accent5 6 6" xfId="20348" xr:uid="{00000000-0005-0000-0000-00006C0A0000}"/>
    <cellStyle name="40% - Accent5 6 6 2" xfId="32337" xr:uid="{155CF401-FB6F-4A36-865A-E842DDFC1B86}"/>
    <cellStyle name="40% - Accent5 6 7" xfId="26337" xr:uid="{CDA91719-86EB-45AC-9828-112CDC6E8161}"/>
    <cellStyle name="40% - Accent5 6_EBT" xfId="38346" xr:uid="{00E73028-5FA1-4B33-ADEF-1570E34691AA}"/>
    <cellStyle name="40% - Accent5 7" xfId="1946" xr:uid="{00000000-0005-0000-0000-00006D0A0000}"/>
    <cellStyle name="40% - Accent5 7 2" xfId="1947" xr:uid="{00000000-0005-0000-0000-00006E0A0000}"/>
    <cellStyle name="40% - Accent5 7 2 2" xfId="1948" xr:uid="{00000000-0005-0000-0000-00006F0A0000}"/>
    <cellStyle name="40% - Accent5 7 2 2 2" xfId="1949" xr:uid="{00000000-0005-0000-0000-0000700A0000}"/>
    <cellStyle name="40% - Accent5 7 2 2 2 2" xfId="20359" xr:uid="{00000000-0005-0000-0000-0000710A0000}"/>
    <cellStyle name="40% - Accent5 7 2 2 2 2 2" xfId="32348" xr:uid="{42286E7E-9162-460A-B03D-EBBC9689FEDE}"/>
    <cellStyle name="40% - Accent5 7 2 2 2 3" xfId="26348" xr:uid="{6B021699-5793-4260-AEEB-43609D0394DD}"/>
    <cellStyle name="40% - Accent5 7 2 2 2_EBT" xfId="38357" xr:uid="{98342513-407C-4BE3-A900-E8C1530C18FE}"/>
    <cellStyle name="40% - Accent5 7 2 2 3" xfId="20358" xr:uid="{00000000-0005-0000-0000-0000720A0000}"/>
    <cellStyle name="40% - Accent5 7 2 2 3 2" xfId="32347" xr:uid="{7303AE4E-0F2B-4D49-A954-F42066159A85}"/>
    <cellStyle name="40% - Accent5 7 2 2 4" xfId="26347" xr:uid="{2D620210-77A4-4EAE-86A0-C903D99CDABA}"/>
    <cellStyle name="40% - Accent5 7 2 2_EBT" xfId="38356" xr:uid="{E0A8D267-37FE-4F33-954F-3D7C1CFBD29A}"/>
    <cellStyle name="40% - Accent5 7 2 3" xfId="1950" xr:uid="{00000000-0005-0000-0000-0000730A0000}"/>
    <cellStyle name="40% - Accent5 7 2 3 2" xfId="20360" xr:uid="{00000000-0005-0000-0000-0000740A0000}"/>
    <cellStyle name="40% - Accent5 7 2 3 2 2" xfId="32349" xr:uid="{1152161C-5332-43ED-8D20-DA136BAF7142}"/>
    <cellStyle name="40% - Accent5 7 2 3 3" xfId="26349" xr:uid="{53E0815C-320F-409E-9A54-8FBB56D90A2F}"/>
    <cellStyle name="40% - Accent5 7 2 3_EBT" xfId="38358" xr:uid="{30706CFF-05A7-441C-9F7C-C840922B09C8}"/>
    <cellStyle name="40% - Accent5 7 2 4" xfId="20357" xr:uid="{00000000-0005-0000-0000-0000750A0000}"/>
    <cellStyle name="40% - Accent5 7 2 4 2" xfId="32346" xr:uid="{D6DF1FE7-E5B5-475D-AA9B-17641FA4190A}"/>
    <cellStyle name="40% - Accent5 7 2 5" xfId="26346" xr:uid="{C1631013-52E2-4D49-84C8-3F997C1DC4D1}"/>
    <cellStyle name="40% - Accent5 7 2_EBT" xfId="38355" xr:uid="{422B8A74-D071-4ECC-8573-1E9EEC77EAB4}"/>
    <cellStyle name="40% - Accent5 7 3" xfId="1951" xr:uid="{00000000-0005-0000-0000-0000760A0000}"/>
    <cellStyle name="40% - Accent5 7 3 2" xfId="1952" xr:uid="{00000000-0005-0000-0000-0000770A0000}"/>
    <cellStyle name="40% - Accent5 7 3 2 2" xfId="20362" xr:uid="{00000000-0005-0000-0000-0000780A0000}"/>
    <cellStyle name="40% - Accent5 7 3 2 2 2" xfId="32351" xr:uid="{0636579A-B4B9-424F-847A-D9C766E26452}"/>
    <cellStyle name="40% - Accent5 7 3 2 3" xfId="26351" xr:uid="{4629F21C-8086-4FD0-B185-57372374A963}"/>
    <cellStyle name="40% - Accent5 7 3 2_EBT" xfId="38360" xr:uid="{836564B6-0168-4124-B59C-05727535C0A1}"/>
    <cellStyle name="40% - Accent5 7 3 3" xfId="20361" xr:uid="{00000000-0005-0000-0000-0000790A0000}"/>
    <cellStyle name="40% - Accent5 7 3 3 2" xfId="32350" xr:uid="{2D37BB03-A343-4BBE-9497-C5BFB97951E9}"/>
    <cellStyle name="40% - Accent5 7 3 4" xfId="26350" xr:uid="{B7D3B476-F3AD-4F59-B137-09C92D9EB28E}"/>
    <cellStyle name="40% - Accent5 7 3_EBT" xfId="38359" xr:uid="{9DAF760A-3520-4BF9-8BBE-912072D2ED2C}"/>
    <cellStyle name="40% - Accent5 7 4" xfId="1953" xr:uid="{00000000-0005-0000-0000-00007A0A0000}"/>
    <cellStyle name="40% - Accent5 7 4 2" xfId="20363" xr:uid="{00000000-0005-0000-0000-00007B0A0000}"/>
    <cellStyle name="40% - Accent5 7 4 2 2" xfId="32352" xr:uid="{8CB15614-4D8C-435F-BBA3-FC3FF5BDEFF1}"/>
    <cellStyle name="40% - Accent5 7 4 3" xfId="26352" xr:uid="{2CFFABF3-F0F1-4222-A40D-7712C30D2ADE}"/>
    <cellStyle name="40% - Accent5 7 4_EBT" xfId="38361" xr:uid="{2BCA893F-29CD-4998-8355-F05FDCFAF2FA}"/>
    <cellStyle name="40% - Accent5 7 5" xfId="1954" xr:uid="{00000000-0005-0000-0000-00007C0A0000}"/>
    <cellStyle name="40% - Accent5 7 6" xfId="20356" xr:uid="{00000000-0005-0000-0000-00007D0A0000}"/>
    <cellStyle name="40% - Accent5 7 6 2" xfId="32345" xr:uid="{CE7B1BA4-A5C6-4D3D-9C2C-8081E35228D4}"/>
    <cellStyle name="40% - Accent5 7 7" xfId="26345" xr:uid="{EE3CBCF1-F2F5-48E9-8B67-8586C4CA3180}"/>
    <cellStyle name="40% - Accent5 7_EBT" xfId="38354" xr:uid="{4F2DEF9D-9E28-4C51-841C-B0B4FD81BB84}"/>
    <cellStyle name="40% - Accent5 8" xfId="1955" xr:uid="{00000000-0005-0000-0000-00007E0A0000}"/>
    <cellStyle name="40% - Accent5 8 2" xfId="1956" xr:uid="{00000000-0005-0000-0000-00007F0A0000}"/>
    <cellStyle name="40% - Accent5 8 3" xfId="1957" xr:uid="{00000000-0005-0000-0000-0000800A0000}"/>
    <cellStyle name="40% - Accent5 8 3 2" xfId="20364" xr:uid="{00000000-0005-0000-0000-0000810A0000}"/>
    <cellStyle name="40% - Accent5 8 3 2 2" xfId="32353" xr:uid="{14AA6B5B-C567-4791-9894-07C6118B3AFA}"/>
    <cellStyle name="40% - Accent5 8 3 3" xfId="26353" xr:uid="{CB1B3EC8-B25D-4563-9DEB-C5EF72B8022C}"/>
    <cellStyle name="40% - Accent5 8 3_EBT" xfId="38363" xr:uid="{3B67BA7E-C1E9-4C86-BD68-3286F6BA835E}"/>
    <cellStyle name="40% - Accent5 8 4" xfId="1958" xr:uid="{00000000-0005-0000-0000-0000820A0000}"/>
    <cellStyle name="40% - Accent5 8_EBT" xfId="38362" xr:uid="{FEBE7998-5246-44EB-AB88-E2D95A3E79F1}"/>
    <cellStyle name="40% - Accent5 9" xfId="1959" xr:uid="{00000000-0005-0000-0000-0000830A0000}"/>
    <cellStyle name="40% - Accent5 9 2" xfId="1960" xr:uid="{00000000-0005-0000-0000-0000840A0000}"/>
    <cellStyle name="40% - Accent5 9 2 2" xfId="20365" xr:uid="{00000000-0005-0000-0000-0000850A0000}"/>
    <cellStyle name="40% - Accent5 9 2 2 2" xfId="32354" xr:uid="{D500E06C-AF45-4174-B0B5-8C5FE6EC42D6}"/>
    <cellStyle name="40% - Accent5 9 2 3" xfId="26354" xr:uid="{6A965F22-A355-4D17-AA8C-674A299D557F}"/>
    <cellStyle name="40% - Accent5 9 2_EBT" xfId="38365" xr:uid="{F8A281AA-F3E3-456A-B6D4-3CE0EEDD2C0B}"/>
    <cellStyle name="40% - Accent5 9 3" xfId="1961" xr:uid="{00000000-0005-0000-0000-0000860A0000}"/>
    <cellStyle name="40% - Accent5 9_EBT" xfId="38364" xr:uid="{F48DB99E-3F8F-482B-A79F-B7891849D635}"/>
    <cellStyle name="40% - Accent6 10" xfId="1962" xr:uid="{00000000-0005-0000-0000-0000870A0000}"/>
    <cellStyle name="40% - Accent6 10 2" xfId="1963" xr:uid="{00000000-0005-0000-0000-0000880A0000}"/>
    <cellStyle name="40% - Accent6 10 2 2" xfId="20366" xr:uid="{00000000-0005-0000-0000-0000890A0000}"/>
    <cellStyle name="40% - Accent6 10 2 2 2" xfId="32355" xr:uid="{13147565-3308-4864-8CC8-CEB65314CDF3}"/>
    <cellStyle name="40% - Accent6 10 2 3" xfId="26355" xr:uid="{39E28365-E5F0-4EE2-ACDB-7E1DAF477AAF}"/>
    <cellStyle name="40% - Accent6 10 2_EBT" xfId="38367" xr:uid="{FC7F6A12-EB2B-4177-BC0E-CAF4754FB818}"/>
    <cellStyle name="40% - Accent6 10 3" xfId="1964" xr:uid="{00000000-0005-0000-0000-00008A0A0000}"/>
    <cellStyle name="40% - Accent6 10_EBT" xfId="38366" xr:uid="{29BAB026-FEB9-4181-9507-CDB32CA651F6}"/>
    <cellStyle name="40% - Accent6 11" xfId="1965" xr:uid="{00000000-0005-0000-0000-00008B0A0000}"/>
    <cellStyle name="40% - Accent6 12" xfId="1966" xr:uid="{00000000-0005-0000-0000-00008C0A0000}"/>
    <cellStyle name="40% - Accent6 2" xfId="1967" xr:uid="{00000000-0005-0000-0000-00008D0A0000}"/>
    <cellStyle name="40% - Accent6 2 2" xfId="1968" xr:uid="{00000000-0005-0000-0000-00008E0A0000}"/>
    <cellStyle name="40% - Accent6 2 2 2" xfId="1969" xr:uid="{00000000-0005-0000-0000-00008F0A0000}"/>
    <cellStyle name="40% - Accent6 2 2 2 2" xfId="1970" xr:uid="{00000000-0005-0000-0000-0000900A0000}"/>
    <cellStyle name="40% - Accent6 2 2 2 3" xfId="1971" xr:uid="{00000000-0005-0000-0000-0000910A0000}"/>
    <cellStyle name="40% - Accent6 2 2 2 4" xfId="1972" xr:uid="{00000000-0005-0000-0000-0000920A0000}"/>
    <cellStyle name="40% - Accent6 2 2 2_EBT" xfId="38369" xr:uid="{8FB02C2F-4A8B-4F3F-B344-6F11C699B2AE}"/>
    <cellStyle name="40% - Accent6 2 2 3" xfId="1973" xr:uid="{00000000-0005-0000-0000-0000930A0000}"/>
    <cellStyle name="40% - Accent6 2 2 3 2" xfId="1974" xr:uid="{00000000-0005-0000-0000-0000940A0000}"/>
    <cellStyle name="40% - Accent6 2 2 3 2 2" xfId="1975" xr:uid="{00000000-0005-0000-0000-0000950A0000}"/>
    <cellStyle name="40% - Accent6 2 2 3 2 2 2" xfId="20370" xr:uid="{00000000-0005-0000-0000-0000960A0000}"/>
    <cellStyle name="40% - Accent6 2 2 3 2 2 2 2" xfId="32359" xr:uid="{5707F4F3-C6CF-49BC-96D8-057B1D5A8AA4}"/>
    <cellStyle name="40% - Accent6 2 2 3 2 2 3" xfId="26359" xr:uid="{5FF48300-47BD-4200-AAA2-F568FA1A2BFB}"/>
    <cellStyle name="40% - Accent6 2 2 3 2 2_EBT" xfId="38372" xr:uid="{9280CBC3-B563-44C9-844F-CF80FD8FB318}"/>
    <cellStyle name="40% - Accent6 2 2 3 2 3" xfId="20369" xr:uid="{00000000-0005-0000-0000-0000970A0000}"/>
    <cellStyle name="40% - Accent6 2 2 3 2 3 2" xfId="32358" xr:uid="{B7FFE918-B321-489A-8E6D-C3DC585BBF42}"/>
    <cellStyle name="40% - Accent6 2 2 3 2 4" xfId="26358" xr:uid="{D229E6C3-937E-4535-BFC3-53AEEA1A67BA}"/>
    <cellStyle name="40% - Accent6 2 2 3 2_EBT" xfId="38371" xr:uid="{ACBE3E5B-450D-4B04-9A0B-BF7DCF93EA46}"/>
    <cellStyle name="40% - Accent6 2 2 3 3" xfId="1976" xr:uid="{00000000-0005-0000-0000-0000980A0000}"/>
    <cellStyle name="40% - Accent6 2 2 3 3 2" xfId="20371" xr:uid="{00000000-0005-0000-0000-0000990A0000}"/>
    <cellStyle name="40% - Accent6 2 2 3 3 2 2" xfId="32360" xr:uid="{1A429659-F74B-40A5-93F2-FD84F1F0241B}"/>
    <cellStyle name="40% - Accent6 2 2 3 3 3" xfId="26360" xr:uid="{A20609D4-D823-41A6-A633-052DE9D79DE5}"/>
    <cellStyle name="40% - Accent6 2 2 3 3_EBT" xfId="38373" xr:uid="{88116CBA-FD64-4D3A-9D6F-4CACD82BFC4D}"/>
    <cellStyle name="40% - Accent6 2 2 3 4" xfId="1977" xr:uid="{00000000-0005-0000-0000-00009A0A0000}"/>
    <cellStyle name="40% - Accent6 2 2 3 5" xfId="20368" xr:uid="{00000000-0005-0000-0000-00009B0A0000}"/>
    <cellStyle name="40% - Accent6 2 2 3 5 2" xfId="32357" xr:uid="{02B97E87-0359-461C-9356-293F4D938D8B}"/>
    <cellStyle name="40% - Accent6 2 2 3 6" xfId="26357" xr:uid="{91B4F6B6-23B8-4CC6-9BBD-46A86E274584}"/>
    <cellStyle name="40% - Accent6 2 2 3_EBT" xfId="38370" xr:uid="{389AD557-174B-4E32-88AE-0B8B74817196}"/>
    <cellStyle name="40% - Accent6 2 2 4" xfId="1978" xr:uid="{00000000-0005-0000-0000-00009C0A0000}"/>
    <cellStyle name="40% - Accent6 2 2 4 2" xfId="1979" xr:uid="{00000000-0005-0000-0000-00009D0A0000}"/>
    <cellStyle name="40% - Accent6 2 2 4 2 2" xfId="20373" xr:uid="{00000000-0005-0000-0000-00009E0A0000}"/>
    <cellStyle name="40% - Accent6 2 2 4 2 2 2" xfId="32362" xr:uid="{FA78344E-2F4D-4972-887F-1A5C1E34D26C}"/>
    <cellStyle name="40% - Accent6 2 2 4 2 3" xfId="26362" xr:uid="{F8C2C6A1-ADEC-46AB-AB01-630C53074FA8}"/>
    <cellStyle name="40% - Accent6 2 2 4 2_EBT" xfId="38375" xr:uid="{90C306C2-A369-4664-85A0-D8CBA3238949}"/>
    <cellStyle name="40% - Accent6 2 2 4 3" xfId="1980" xr:uid="{00000000-0005-0000-0000-00009F0A0000}"/>
    <cellStyle name="40% - Accent6 2 2 4 4" xfId="20372" xr:uid="{00000000-0005-0000-0000-0000A00A0000}"/>
    <cellStyle name="40% - Accent6 2 2 4 4 2" xfId="32361" xr:uid="{C2BE0B90-2B88-4283-9237-224419AC7C24}"/>
    <cellStyle name="40% - Accent6 2 2 4 5" xfId="26361" xr:uid="{322BB5B2-8969-4517-9E4A-D1AE7D57C662}"/>
    <cellStyle name="40% - Accent6 2 2 4_EBT" xfId="38374" xr:uid="{7332D985-99A1-47AD-BBA4-D08E278F263B}"/>
    <cellStyle name="40% - Accent6 2 2 5" xfId="1981" xr:uid="{00000000-0005-0000-0000-0000A10A0000}"/>
    <cellStyle name="40% - Accent6 2 2 5 2" xfId="1982" xr:uid="{00000000-0005-0000-0000-0000A20A0000}"/>
    <cellStyle name="40% - Accent6 2 2 5 3" xfId="20374" xr:uid="{00000000-0005-0000-0000-0000A30A0000}"/>
    <cellStyle name="40% - Accent6 2 2 5 3 2" xfId="32363" xr:uid="{E8D7C312-08F7-4312-A8A6-9CBBB34D0337}"/>
    <cellStyle name="40% - Accent6 2 2 5 4" xfId="26363" xr:uid="{1C658E27-B68B-4A47-A448-5141A47CAB40}"/>
    <cellStyle name="40% - Accent6 2 2 5_EBT" xfId="38376" xr:uid="{A4509E86-1747-4872-9D2A-C08DA8540F0C}"/>
    <cellStyle name="40% - Accent6 2 2 6" xfId="1983" xr:uid="{00000000-0005-0000-0000-0000A40A0000}"/>
    <cellStyle name="40% - Accent6 2 2 6 2" xfId="1984" xr:uid="{00000000-0005-0000-0000-0000A50A0000}"/>
    <cellStyle name="40% - Accent6 2 2 7" xfId="1985" xr:uid="{00000000-0005-0000-0000-0000A60A0000}"/>
    <cellStyle name="40% - Accent6 2 2 8" xfId="20367" xr:uid="{00000000-0005-0000-0000-0000A70A0000}"/>
    <cellStyle name="40% - Accent6 2 2 8 2" xfId="32356" xr:uid="{A58ED2A1-17FE-4512-A174-7F21FF1BD635}"/>
    <cellStyle name="40% - Accent6 2 2 9" xfId="26356" xr:uid="{0D2ECFB7-3451-4F6E-B4A2-5A646430A2B3}"/>
    <cellStyle name="40% - Accent6 2 2_EBT" xfId="38368" xr:uid="{84C9E373-E95D-4C6A-BAE3-4C5EAD237D24}"/>
    <cellStyle name="40% - Accent6 2 3" xfId="1986" xr:uid="{00000000-0005-0000-0000-0000A80A0000}"/>
    <cellStyle name="40% - Accent6 2 3 2" xfId="1987" xr:uid="{00000000-0005-0000-0000-0000A90A0000}"/>
    <cellStyle name="40% - Accent6 2 3 2 2" xfId="1988" xr:uid="{00000000-0005-0000-0000-0000AA0A0000}"/>
    <cellStyle name="40% - Accent6 2 3 2 3" xfId="1989" xr:uid="{00000000-0005-0000-0000-0000AB0A0000}"/>
    <cellStyle name="40% - Accent6 2 3 2 4" xfId="1990" xr:uid="{00000000-0005-0000-0000-0000AC0A0000}"/>
    <cellStyle name="40% - Accent6 2 3 2 5" xfId="20375" xr:uid="{00000000-0005-0000-0000-0000AD0A0000}"/>
    <cellStyle name="40% - Accent6 2 3 2 5 2" xfId="32364" xr:uid="{CB029582-8020-4900-BF0C-A54E2AC69594}"/>
    <cellStyle name="40% - Accent6 2 3 2 6" xfId="26364" xr:uid="{4CCCFDA0-58E2-4ADF-8F72-4E9391BDC170}"/>
    <cellStyle name="40% - Accent6 2 3 2_EBT" xfId="38378" xr:uid="{51B90EBF-F794-4A2B-B8A0-D8341BEDE948}"/>
    <cellStyle name="40% - Accent6 2 3 3" xfId="1991" xr:uid="{00000000-0005-0000-0000-0000AE0A0000}"/>
    <cellStyle name="40% - Accent6 2 3 4" xfId="1992" xr:uid="{00000000-0005-0000-0000-0000AF0A0000}"/>
    <cellStyle name="40% - Accent6 2 3 5" xfId="1993" xr:uid="{00000000-0005-0000-0000-0000B00A0000}"/>
    <cellStyle name="40% - Accent6 2 3_EBT" xfId="38377" xr:uid="{0DF3EE16-6840-4109-B318-582E7E074DDC}"/>
    <cellStyle name="40% - Accent6 2 4" xfId="1994" xr:uid="{00000000-0005-0000-0000-0000B10A0000}"/>
    <cellStyle name="40% - Accent6 2 4 2" xfId="1995" xr:uid="{00000000-0005-0000-0000-0000B20A0000}"/>
    <cellStyle name="40% - Accent6 2 4_EBT" xfId="38379" xr:uid="{E21F4882-901F-4745-8CCB-8064EE16AEDA}"/>
    <cellStyle name="40% - Accent6 2 5" xfId="1996" xr:uid="{00000000-0005-0000-0000-0000B30A0000}"/>
    <cellStyle name="40% - Accent6 2 5 2" xfId="1997" xr:uid="{00000000-0005-0000-0000-0000B40A0000}"/>
    <cellStyle name="40% - Accent6 2 5 3" xfId="1998" xr:uid="{00000000-0005-0000-0000-0000B50A0000}"/>
    <cellStyle name="40% - Accent6 2 6" xfId="1999" xr:uid="{00000000-0005-0000-0000-0000B60A0000}"/>
    <cellStyle name="40% - Accent6 2 6 2" xfId="2000" xr:uid="{00000000-0005-0000-0000-0000B70A0000}"/>
    <cellStyle name="40% - Accent6 2 7" xfId="2001" xr:uid="{00000000-0005-0000-0000-0000B80A0000}"/>
    <cellStyle name="40% - Accent6 2 7 2" xfId="2002" xr:uid="{00000000-0005-0000-0000-0000B90A0000}"/>
    <cellStyle name="40% - Accent6 2 8" xfId="2003" xr:uid="{00000000-0005-0000-0000-0000BA0A0000}"/>
    <cellStyle name="40% - Accent6 3" xfId="2004" xr:uid="{00000000-0005-0000-0000-0000BB0A0000}"/>
    <cellStyle name="40% - Accent6 3 2" xfId="2005" xr:uid="{00000000-0005-0000-0000-0000BC0A0000}"/>
    <cellStyle name="40% - Accent6 3 2 2" xfId="2006" xr:uid="{00000000-0005-0000-0000-0000BD0A0000}"/>
    <cellStyle name="40% - Accent6 3 2 2 2" xfId="2007" xr:uid="{00000000-0005-0000-0000-0000BE0A0000}"/>
    <cellStyle name="40% - Accent6 3 2 2 2 2" xfId="2008" xr:uid="{00000000-0005-0000-0000-0000BF0A0000}"/>
    <cellStyle name="40% - Accent6 3 2 2 2 2 2" xfId="20379" xr:uid="{00000000-0005-0000-0000-0000C00A0000}"/>
    <cellStyle name="40% - Accent6 3 2 2 2 2 2 2" xfId="32368" xr:uid="{A01CD4E3-9AD8-4420-A5F1-0B384953C272}"/>
    <cellStyle name="40% - Accent6 3 2 2 2 2 3" xfId="26368" xr:uid="{C4F3E1B7-018B-4389-AA8F-06F80E88535D}"/>
    <cellStyle name="40% - Accent6 3 2 2 2 2_EBT" xfId="38383" xr:uid="{1C6C500A-D1BE-45F2-83FA-778A8C3F9B55}"/>
    <cellStyle name="40% - Accent6 3 2 2 2 3" xfId="2009" xr:uid="{00000000-0005-0000-0000-0000C10A0000}"/>
    <cellStyle name="40% - Accent6 3 2 2 2 4" xfId="20378" xr:uid="{00000000-0005-0000-0000-0000C20A0000}"/>
    <cellStyle name="40% - Accent6 3 2 2 2 4 2" xfId="32367" xr:uid="{592480F5-549B-4905-B13A-E8CA25E76FEB}"/>
    <cellStyle name="40% - Accent6 3 2 2 2 5" xfId="26367" xr:uid="{C73CF4F7-2C70-4A53-8DA8-550C813D12DA}"/>
    <cellStyle name="40% - Accent6 3 2 2 2_EBT" xfId="38382" xr:uid="{9229497B-E8D0-4392-B7CD-F334B88F4B34}"/>
    <cellStyle name="40% - Accent6 3 2 2 3" xfId="2010" xr:uid="{00000000-0005-0000-0000-0000C30A0000}"/>
    <cellStyle name="40% - Accent6 3 2 2 3 2" xfId="2011" xr:uid="{00000000-0005-0000-0000-0000C40A0000}"/>
    <cellStyle name="40% - Accent6 3 2 2 3 3" xfId="20380" xr:uid="{00000000-0005-0000-0000-0000C50A0000}"/>
    <cellStyle name="40% - Accent6 3 2 2 3 3 2" xfId="32369" xr:uid="{A8702CE6-CCBC-46CC-88B2-4E72802156A9}"/>
    <cellStyle name="40% - Accent6 3 2 2 3 4" xfId="26369" xr:uid="{F5DA757F-32A4-42FE-AB1E-3D8A7A86023A}"/>
    <cellStyle name="40% - Accent6 3 2 2 3_EBT" xfId="38384" xr:uid="{6804786A-740D-49F8-9033-CDFBB29FE242}"/>
    <cellStyle name="40% - Accent6 3 2 2 4" xfId="2012" xr:uid="{00000000-0005-0000-0000-0000C60A0000}"/>
    <cellStyle name="40% - Accent6 3 2 2 5" xfId="20377" xr:uid="{00000000-0005-0000-0000-0000C70A0000}"/>
    <cellStyle name="40% - Accent6 3 2 2 5 2" xfId="32366" xr:uid="{C2B7FD53-A774-4642-8405-5D9A2B9C840B}"/>
    <cellStyle name="40% - Accent6 3 2 2 6" xfId="26366" xr:uid="{297ED7A9-BFB7-4A32-BB15-C6F5CE45A26B}"/>
    <cellStyle name="40% - Accent6 3 2 2_EBT" xfId="38381" xr:uid="{2320888E-9418-49C3-A5EC-E352EB0DCF24}"/>
    <cellStyle name="40% - Accent6 3 2 3" xfId="2013" xr:uid="{00000000-0005-0000-0000-0000C80A0000}"/>
    <cellStyle name="40% - Accent6 3 2 3 2" xfId="2014" xr:uid="{00000000-0005-0000-0000-0000C90A0000}"/>
    <cellStyle name="40% - Accent6 3 2 3 2 2" xfId="20382" xr:uid="{00000000-0005-0000-0000-0000CA0A0000}"/>
    <cellStyle name="40% - Accent6 3 2 3 2 2 2" xfId="32371" xr:uid="{83CCC017-F12B-4BAC-8037-EB69CAD30430}"/>
    <cellStyle name="40% - Accent6 3 2 3 2 3" xfId="26371" xr:uid="{21E3BF1F-A6EE-4DCC-978C-A2B0E81A4B24}"/>
    <cellStyle name="40% - Accent6 3 2 3 2_EBT" xfId="38386" xr:uid="{3CC6BA87-D517-4F7A-8549-F0E38A73549C}"/>
    <cellStyle name="40% - Accent6 3 2 3 3" xfId="2015" xr:uid="{00000000-0005-0000-0000-0000CB0A0000}"/>
    <cellStyle name="40% - Accent6 3 2 3 4" xfId="20381" xr:uid="{00000000-0005-0000-0000-0000CC0A0000}"/>
    <cellStyle name="40% - Accent6 3 2 3 4 2" xfId="32370" xr:uid="{42B73173-6AFE-4CCC-95D8-73B9500C1F9E}"/>
    <cellStyle name="40% - Accent6 3 2 3 5" xfId="26370" xr:uid="{86CE7227-0F84-4FFA-ABAF-80C7080F4BEB}"/>
    <cellStyle name="40% - Accent6 3 2 3_EBT" xfId="38385" xr:uid="{7C1D9A08-C9BB-4CC3-BE6D-7A7C5C54F8F5}"/>
    <cellStyle name="40% - Accent6 3 2 4" xfId="2016" xr:uid="{00000000-0005-0000-0000-0000CD0A0000}"/>
    <cellStyle name="40% - Accent6 3 2 4 2" xfId="2017" xr:uid="{00000000-0005-0000-0000-0000CE0A0000}"/>
    <cellStyle name="40% - Accent6 3 2 4 3" xfId="20383" xr:uid="{00000000-0005-0000-0000-0000CF0A0000}"/>
    <cellStyle name="40% - Accent6 3 2 4 3 2" xfId="32372" xr:uid="{617CD178-E4EA-48F0-897C-32FE52EC4CBB}"/>
    <cellStyle name="40% - Accent6 3 2 4 4" xfId="26372" xr:uid="{54FCDBCE-F13C-4A61-B51F-978CC1D4A28D}"/>
    <cellStyle name="40% - Accent6 3 2 4_EBT" xfId="38387" xr:uid="{3938F87C-00C6-4FF8-9D6B-9A40C81DC87A}"/>
    <cellStyle name="40% - Accent6 3 2 5" xfId="2018" xr:uid="{00000000-0005-0000-0000-0000D00A0000}"/>
    <cellStyle name="40% - Accent6 3 2 5 2" xfId="2019" xr:uid="{00000000-0005-0000-0000-0000D10A0000}"/>
    <cellStyle name="40% - Accent6 3 2 6" xfId="2020" xr:uid="{00000000-0005-0000-0000-0000D20A0000}"/>
    <cellStyle name="40% - Accent6 3 2 6 2" xfId="2021" xr:uid="{00000000-0005-0000-0000-0000D30A0000}"/>
    <cellStyle name="40% - Accent6 3 2 7" xfId="2022" xr:uid="{00000000-0005-0000-0000-0000D40A0000}"/>
    <cellStyle name="40% - Accent6 3 2 8" xfId="20376" xr:uid="{00000000-0005-0000-0000-0000D50A0000}"/>
    <cellStyle name="40% - Accent6 3 2 8 2" xfId="32365" xr:uid="{CC319244-D5ED-4B62-8B7A-37B94C1CD620}"/>
    <cellStyle name="40% - Accent6 3 2 9" xfId="26365" xr:uid="{7D33AA42-A1CD-4A3F-87D1-63E37EA6CB8D}"/>
    <cellStyle name="40% - Accent6 3 2_EBT" xfId="38380" xr:uid="{5E1F84A9-D563-4173-BAC0-73319A3B2214}"/>
    <cellStyle name="40% - Accent6 3 3" xfId="2023" xr:uid="{00000000-0005-0000-0000-0000D60A0000}"/>
    <cellStyle name="40% - Accent6 3 3 2" xfId="2024" xr:uid="{00000000-0005-0000-0000-0000D70A0000}"/>
    <cellStyle name="40% - Accent6 3 3 2 2" xfId="2025" xr:uid="{00000000-0005-0000-0000-0000D80A0000}"/>
    <cellStyle name="40% - Accent6 3 3 2 2 2" xfId="20386" xr:uid="{00000000-0005-0000-0000-0000D90A0000}"/>
    <cellStyle name="40% - Accent6 3 3 2 2 2 2" xfId="32375" xr:uid="{C14ED04F-D122-4321-97D6-3E5CEBD00434}"/>
    <cellStyle name="40% - Accent6 3 3 2 2 3" xfId="26375" xr:uid="{3CBF6555-B767-442B-844B-6D50683A2E6E}"/>
    <cellStyle name="40% - Accent6 3 3 2 2_EBT" xfId="38390" xr:uid="{E660F138-672D-43B8-9AF6-92F71517212B}"/>
    <cellStyle name="40% - Accent6 3 3 2 3" xfId="20385" xr:uid="{00000000-0005-0000-0000-0000DA0A0000}"/>
    <cellStyle name="40% - Accent6 3 3 2 3 2" xfId="32374" xr:uid="{D39B992C-4531-488E-829C-014D54CB934D}"/>
    <cellStyle name="40% - Accent6 3 3 2 4" xfId="26374" xr:uid="{15CA3000-B9D3-42A9-8679-86A59EFA397E}"/>
    <cellStyle name="40% - Accent6 3 3 2_EBT" xfId="38389" xr:uid="{7FB23C00-A5F6-462B-B0C7-3CBEEC55C274}"/>
    <cellStyle name="40% - Accent6 3 3 3" xfId="2026" xr:uid="{00000000-0005-0000-0000-0000DB0A0000}"/>
    <cellStyle name="40% - Accent6 3 3 3 2" xfId="20387" xr:uid="{00000000-0005-0000-0000-0000DC0A0000}"/>
    <cellStyle name="40% - Accent6 3 3 3 2 2" xfId="32376" xr:uid="{606484AD-4851-4FCE-A1EF-2D345C9AF988}"/>
    <cellStyle name="40% - Accent6 3 3 3 3" xfId="26376" xr:uid="{539151F0-5135-44B4-9BBF-8E4888A023D2}"/>
    <cellStyle name="40% - Accent6 3 3 3_EBT" xfId="38391" xr:uid="{B5AED56A-9E60-4126-A6CF-6F80E040D7BB}"/>
    <cellStyle name="40% - Accent6 3 3 4" xfId="2027" xr:uid="{00000000-0005-0000-0000-0000DD0A0000}"/>
    <cellStyle name="40% - Accent6 3 3 5" xfId="20384" xr:uid="{00000000-0005-0000-0000-0000DE0A0000}"/>
    <cellStyle name="40% - Accent6 3 3 5 2" xfId="32373" xr:uid="{885FAA36-0FC2-41E6-AC5A-9D39CB816012}"/>
    <cellStyle name="40% - Accent6 3 3 6" xfId="26373" xr:uid="{018325D3-9022-4A0D-B599-76718D202CCF}"/>
    <cellStyle name="40% - Accent6 3 3_EBT" xfId="38388" xr:uid="{3ACFB758-7704-4266-8153-74BF3BE31B12}"/>
    <cellStyle name="40% - Accent6 3 4" xfId="2028" xr:uid="{00000000-0005-0000-0000-0000DF0A0000}"/>
    <cellStyle name="40% - Accent6 3 4 2" xfId="2029" xr:uid="{00000000-0005-0000-0000-0000E00A0000}"/>
    <cellStyle name="40% - Accent6 3 4 2 2" xfId="20389" xr:uid="{00000000-0005-0000-0000-0000E10A0000}"/>
    <cellStyle name="40% - Accent6 3 4 2 2 2" xfId="32378" xr:uid="{6F1F872D-2FC2-4B61-8B2B-FCA3BB8889BB}"/>
    <cellStyle name="40% - Accent6 3 4 2 3" xfId="26378" xr:uid="{96C6640D-8485-4E8B-B08F-00E4D85421AC}"/>
    <cellStyle name="40% - Accent6 3 4 2_EBT" xfId="38393" xr:uid="{5120CD29-26F2-41FE-A1ED-0119C9E9D10F}"/>
    <cellStyle name="40% - Accent6 3 4 3" xfId="2030" xr:uid="{00000000-0005-0000-0000-0000E20A0000}"/>
    <cellStyle name="40% - Accent6 3 4 4" xfId="20388" xr:uid="{00000000-0005-0000-0000-0000E30A0000}"/>
    <cellStyle name="40% - Accent6 3 4 4 2" xfId="32377" xr:uid="{616822EF-110A-4D1D-9B23-8B174079DD3A}"/>
    <cellStyle name="40% - Accent6 3 4 5" xfId="26377" xr:uid="{92B6AFA7-BB49-4278-BAE7-6C228E7F05EC}"/>
    <cellStyle name="40% - Accent6 3 4_EBT" xfId="38392" xr:uid="{5C2D34D0-6132-4326-9964-3364C5E57EFA}"/>
    <cellStyle name="40% - Accent6 3 5" xfId="2031" xr:uid="{00000000-0005-0000-0000-0000E40A0000}"/>
    <cellStyle name="40% - Accent6 3 5 2" xfId="2032" xr:uid="{00000000-0005-0000-0000-0000E50A0000}"/>
    <cellStyle name="40% - Accent6 3 5 3" xfId="20390" xr:uid="{00000000-0005-0000-0000-0000E60A0000}"/>
    <cellStyle name="40% - Accent6 3 5 3 2" xfId="32379" xr:uid="{24FD57B6-D6B4-41B3-AC8E-9ED93438AF8C}"/>
    <cellStyle name="40% - Accent6 3 5 4" xfId="26379" xr:uid="{E89361DD-C82F-40AA-9E0F-1449B02C3B2F}"/>
    <cellStyle name="40% - Accent6 3 5_EBT" xfId="38394" xr:uid="{91BC00CB-80EF-4CD4-8335-BDBE82887872}"/>
    <cellStyle name="40% - Accent6 3 6" xfId="2033" xr:uid="{00000000-0005-0000-0000-0000E70A0000}"/>
    <cellStyle name="40% - Accent6 3 6 2" xfId="2034" xr:uid="{00000000-0005-0000-0000-0000E80A0000}"/>
    <cellStyle name="40% - Accent6 3 6 3" xfId="2035" xr:uid="{00000000-0005-0000-0000-0000E90A0000}"/>
    <cellStyle name="40% - Accent6 3 7" xfId="2036" xr:uid="{00000000-0005-0000-0000-0000EA0A0000}"/>
    <cellStyle name="40% - Accent6 3 7 2" xfId="2037" xr:uid="{00000000-0005-0000-0000-0000EB0A0000}"/>
    <cellStyle name="40% - Accent6 3 8" xfId="2038" xr:uid="{00000000-0005-0000-0000-0000EC0A0000}"/>
    <cellStyle name="40% - Accent6 3 9" xfId="2039" xr:uid="{00000000-0005-0000-0000-0000ED0A0000}"/>
    <cellStyle name="40% - Accent6 4" xfId="2040" xr:uid="{00000000-0005-0000-0000-0000EE0A0000}"/>
    <cellStyle name="40% - Accent6 4 2" xfId="2041" xr:uid="{00000000-0005-0000-0000-0000EF0A0000}"/>
    <cellStyle name="40% - Accent6 4 2 2" xfId="2042" xr:uid="{00000000-0005-0000-0000-0000F00A0000}"/>
    <cellStyle name="40% - Accent6 4 2 2 2" xfId="2043" xr:uid="{00000000-0005-0000-0000-0000F10A0000}"/>
    <cellStyle name="40% - Accent6 4 2 2 2 2" xfId="2044" xr:uid="{00000000-0005-0000-0000-0000F20A0000}"/>
    <cellStyle name="40% - Accent6 4 2 2 2 2 2" xfId="20394" xr:uid="{00000000-0005-0000-0000-0000F30A0000}"/>
    <cellStyle name="40% - Accent6 4 2 2 2 2 2 2" xfId="32383" xr:uid="{2B4C00AF-D363-4C85-9134-954EB569FBB7}"/>
    <cellStyle name="40% - Accent6 4 2 2 2 2 3" xfId="26383" xr:uid="{E11E18D4-B759-4628-80BF-EB1DBE9B8378}"/>
    <cellStyle name="40% - Accent6 4 2 2 2 2_EBT" xfId="38398" xr:uid="{111C2561-9056-4136-85F0-40DDE839FBD8}"/>
    <cellStyle name="40% - Accent6 4 2 2 2 3" xfId="2045" xr:uid="{00000000-0005-0000-0000-0000F40A0000}"/>
    <cellStyle name="40% - Accent6 4 2 2 2 4" xfId="20393" xr:uid="{00000000-0005-0000-0000-0000F50A0000}"/>
    <cellStyle name="40% - Accent6 4 2 2 2 4 2" xfId="32382" xr:uid="{BAF89FBF-8E58-4802-8D1B-03DC917FAE06}"/>
    <cellStyle name="40% - Accent6 4 2 2 2 5" xfId="26382" xr:uid="{BB601E9B-ADD9-43FA-BCEA-9590C88EA58C}"/>
    <cellStyle name="40% - Accent6 4 2 2 2_EBT" xfId="38397" xr:uid="{AD47D896-6D73-477D-AACC-B9493DB163F6}"/>
    <cellStyle name="40% - Accent6 4 2 2 3" xfId="2046" xr:uid="{00000000-0005-0000-0000-0000F60A0000}"/>
    <cellStyle name="40% - Accent6 4 2 2 3 2" xfId="2047" xr:uid="{00000000-0005-0000-0000-0000F70A0000}"/>
    <cellStyle name="40% - Accent6 4 2 2 3 3" xfId="20395" xr:uid="{00000000-0005-0000-0000-0000F80A0000}"/>
    <cellStyle name="40% - Accent6 4 2 2 3 3 2" xfId="32384" xr:uid="{46BE3750-9A6A-49AB-B540-7B166299604C}"/>
    <cellStyle name="40% - Accent6 4 2 2 3 4" xfId="26384" xr:uid="{AEB3BA8A-C355-4F00-80AC-61F0435BF92D}"/>
    <cellStyle name="40% - Accent6 4 2 2 3_EBT" xfId="38399" xr:uid="{F6395A54-0BB9-49F9-AEC0-27F5629C5C5C}"/>
    <cellStyle name="40% - Accent6 4 2 2 4" xfId="2048" xr:uid="{00000000-0005-0000-0000-0000F90A0000}"/>
    <cellStyle name="40% - Accent6 4 2 2 5" xfId="20392" xr:uid="{00000000-0005-0000-0000-0000FA0A0000}"/>
    <cellStyle name="40% - Accent6 4 2 2 5 2" xfId="32381" xr:uid="{FA2B4D5F-3D57-456C-B55A-F29A48EFFAE4}"/>
    <cellStyle name="40% - Accent6 4 2 2 6" xfId="26381" xr:uid="{A86E2765-9AB2-4624-9377-E621D8155B76}"/>
    <cellStyle name="40% - Accent6 4 2 2_EBT" xfId="38396" xr:uid="{35DDC9BD-C2CB-4E37-9E9C-0F3A36FC964E}"/>
    <cellStyle name="40% - Accent6 4 2 3" xfId="2049" xr:uid="{00000000-0005-0000-0000-0000FB0A0000}"/>
    <cellStyle name="40% - Accent6 4 2 3 2" xfId="2050" xr:uid="{00000000-0005-0000-0000-0000FC0A0000}"/>
    <cellStyle name="40% - Accent6 4 2 3 2 2" xfId="20397" xr:uid="{00000000-0005-0000-0000-0000FD0A0000}"/>
    <cellStyle name="40% - Accent6 4 2 3 2 2 2" xfId="32386" xr:uid="{A9F01EAA-BD63-468B-8B4F-263295054806}"/>
    <cellStyle name="40% - Accent6 4 2 3 2 3" xfId="26386" xr:uid="{15BE4B17-B49F-46E3-950D-3A9EE52BFDEA}"/>
    <cellStyle name="40% - Accent6 4 2 3 2_EBT" xfId="38401" xr:uid="{D623166C-CEBD-4750-9664-B93D33BFFF71}"/>
    <cellStyle name="40% - Accent6 4 2 3 3" xfId="2051" xr:uid="{00000000-0005-0000-0000-0000FE0A0000}"/>
    <cellStyle name="40% - Accent6 4 2 3 4" xfId="20396" xr:uid="{00000000-0005-0000-0000-0000FF0A0000}"/>
    <cellStyle name="40% - Accent6 4 2 3 4 2" xfId="32385" xr:uid="{CEF8CC26-FDB1-4A80-A732-8093E519683F}"/>
    <cellStyle name="40% - Accent6 4 2 3 5" xfId="26385" xr:uid="{7BAEBBC9-8322-40D8-9BE7-49C795C9E269}"/>
    <cellStyle name="40% - Accent6 4 2 3_EBT" xfId="38400" xr:uid="{53BCDE29-A318-48C4-858C-4704A37A4200}"/>
    <cellStyle name="40% - Accent6 4 2 4" xfId="2052" xr:uid="{00000000-0005-0000-0000-0000000B0000}"/>
    <cellStyle name="40% - Accent6 4 2 4 2" xfId="2053" xr:uid="{00000000-0005-0000-0000-0000010B0000}"/>
    <cellStyle name="40% - Accent6 4 2 4 3" xfId="20398" xr:uid="{00000000-0005-0000-0000-0000020B0000}"/>
    <cellStyle name="40% - Accent6 4 2 4 3 2" xfId="32387" xr:uid="{B355BDA9-02DF-4A6C-A276-3582552C99A6}"/>
    <cellStyle name="40% - Accent6 4 2 4 4" xfId="26387" xr:uid="{5ED389DF-A678-4AFA-9FC1-97939DD7EC13}"/>
    <cellStyle name="40% - Accent6 4 2 4_EBT" xfId="38402" xr:uid="{7CE76A42-EB8F-4B96-82C5-7ADFAB965921}"/>
    <cellStyle name="40% - Accent6 4 2 5" xfId="2054" xr:uid="{00000000-0005-0000-0000-0000030B0000}"/>
    <cellStyle name="40% - Accent6 4 2 5 2" xfId="2055" xr:uid="{00000000-0005-0000-0000-0000040B0000}"/>
    <cellStyle name="40% - Accent6 4 2 6" xfId="2056" xr:uid="{00000000-0005-0000-0000-0000050B0000}"/>
    <cellStyle name="40% - Accent6 4 2 6 2" xfId="2057" xr:uid="{00000000-0005-0000-0000-0000060B0000}"/>
    <cellStyle name="40% - Accent6 4 2 7" xfId="2058" xr:uid="{00000000-0005-0000-0000-0000070B0000}"/>
    <cellStyle name="40% - Accent6 4 2 8" xfId="20391" xr:uid="{00000000-0005-0000-0000-0000080B0000}"/>
    <cellStyle name="40% - Accent6 4 2 8 2" xfId="32380" xr:uid="{2B56E34A-D34D-4641-8AA3-775EC68905A3}"/>
    <cellStyle name="40% - Accent6 4 2 9" xfId="26380" xr:uid="{C6BBDEBB-A176-4245-A02B-A05A8593E7A1}"/>
    <cellStyle name="40% - Accent6 4 2_EBT" xfId="38395" xr:uid="{A19DCFAC-903B-4736-B208-9604326E6EC7}"/>
    <cellStyle name="40% - Accent6 4 3" xfId="2059" xr:uid="{00000000-0005-0000-0000-0000090B0000}"/>
    <cellStyle name="40% - Accent6 4 3 2" xfId="2060" xr:uid="{00000000-0005-0000-0000-00000A0B0000}"/>
    <cellStyle name="40% - Accent6 4 3 2 2" xfId="20400" xr:uid="{00000000-0005-0000-0000-00000B0B0000}"/>
    <cellStyle name="40% - Accent6 4 3 2 2 2" xfId="32389" xr:uid="{93F2B861-8409-4215-AB0B-E854996E3325}"/>
    <cellStyle name="40% - Accent6 4 3 2 3" xfId="26389" xr:uid="{4E380E4F-545D-46D4-878F-4C1D0AEE51B9}"/>
    <cellStyle name="40% - Accent6 4 3 2_EBT" xfId="38404" xr:uid="{9B966315-0856-4748-A978-07C98F82AEBC}"/>
    <cellStyle name="40% - Accent6 4 3 3" xfId="2061" xr:uid="{00000000-0005-0000-0000-00000C0B0000}"/>
    <cellStyle name="40% - Accent6 4 3 3 2" xfId="20401" xr:uid="{00000000-0005-0000-0000-00000D0B0000}"/>
    <cellStyle name="40% - Accent6 4 3 3 2 2" xfId="32390" xr:uid="{BDFDEE6A-6952-4D4E-9ACB-3B389E8E05E0}"/>
    <cellStyle name="40% - Accent6 4 3 3 3" xfId="26390" xr:uid="{6B988B24-6CF4-416A-A1A0-668717E4DD56}"/>
    <cellStyle name="40% - Accent6 4 3 3_EBT" xfId="38405" xr:uid="{88E1D7B2-A12D-4F2A-AE07-3641F5E191BF}"/>
    <cellStyle name="40% - Accent6 4 3 4" xfId="2062" xr:uid="{00000000-0005-0000-0000-00000E0B0000}"/>
    <cellStyle name="40% - Accent6 4 3 5" xfId="20399" xr:uid="{00000000-0005-0000-0000-00000F0B0000}"/>
    <cellStyle name="40% - Accent6 4 3 5 2" xfId="32388" xr:uid="{EA57CF3E-2B4A-49CE-B307-5A6AE3FE7951}"/>
    <cellStyle name="40% - Accent6 4 3 6" xfId="26388" xr:uid="{43C060F2-FA51-4E20-82E7-264B22F4FFE5}"/>
    <cellStyle name="40% - Accent6 4 3_EBT" xfId="38403" xr:uid="{5202B74F-E54A-44E8-A457-C162A3F4EFB1}"/>
    <cellStyle name="40% - Accent6 4 4" xfId="2063" xr:uid="{00000000-0005-0000-0000-0000100B0000}"/>
    <cellStyle name="40% - Accent6 4 4 2" xfId="2064" xr:uid="{00000000-0005-0000-0000-0000110B0000}"/>
    <cellStyle name="40% - Accent6 4 4 2 2" xfId="20403" xr:uid="{00000000-0005-0000-0000-0000120B0000}"/>
    <cellStyle name="40% - Accent6 4 4 2 2 2" xfId="32392" xr:uid="{A525F5B5-39AC-4E71-91D9-E97151EF0F27}"/>
    <cellStyle name="40% - Accent6 4 4 2 3" xfId="26392" xr:uid="{CB59EEB2-2D83-4A27-B466-E06A01DB73C9}"/>
    <cellStyle name="40% - Accent6 4 4 2_EBT" xfId="38407" xr:uid="{6F31F877-2B3C-447B-9114-1774B819A8D7}"/>
    <cellStyle name="40% - Accent6 4 4 3" xfId="2065" xr:uid="{00000000-0005-0000-0000-0000130B0000}"/>
    <cellStyle name="40% - Accent6 4 4 4" xfId="20402" xr:uid="{00000000-0005-0000-0000-0000140B0000}"/>
    <cellStyle name="40% - Accent6 4 4 4 2" xfId="32391" xr:uid="{7E394E3C-39F9-42C8-AF53-94075D198816}"/>
    <cellStyle name="40% - Accent6 4 4 5" xfId="26391" xr:uid="{818B2CAD-4E67-45CD-AB07-6E30DC761816}"/>
    <cellStyle name="40% - Accent6 4 4_EBT" xfId="38406" xr:uid="{D75D4DB3-6A65-4733-95E4-F1BE97DD030B}"/>
    <cellStyle name="40% - Accent6 4 5" xfId="2066" xr:uid="{00000000-0005-0000-0000-0000150B0000}"/>
    <cellStyle name="40% - Accent6 4 5 2" xfId="20404" xr:uid="{00000000-0005-0000-0000-0000160B0000}"/>
    <cellStyle name="40% - Accent6 4 5 2 2" xfId="32393" xr:uid="{4853D7DD-C1F5-4F4B-8514-04BD63F53EDD}"/>
    <cellStyle name="40% - Accent6 4 5 3" xfId="26393" xr:uid="{9387F4D3-D64D-4C16-8286-3E02798389FE}"/>
    <cellStyle name="40% - Accent6 4 5_EBT" xfId="38408" xr:uid="{84DAFEF5-8DE3-4980-914E-00999BCF5ADD}"/>
    <cellStyle name="40% - Accent6 4 6" xfId="2067" xr:uid="{00000000-0005-0000-0000-0000170B0000}"/>
    <cellStyle name="40% - Accent6 4 6 2" xfId="2068" xr:uid="{00000000-0005-0000-0000-0000180B0000}"/>
    <cellStyle name="40% - Accent6 4 7" xfId="2069" xr:uid="{00000000-0005-0000-0000-0000190B0000}"/>
    <cellStyle name="40% - Accent6 4 7 2" xfId="2070" xr:uid="{00000000-0005-0000-0000-00001A0B0000}"/>
    <cellStyle name="40% - Accent6 4 8" xfId="2071" xr:uid="{00000000-0005-0000-0000-00001B0B0000}"/>
    <cellStyle name="40% - Accent6 4 9" xfId="2072" xr:uid="{00000000-0005-0000-0000-00001C0B0000}"/>
    <cellStyle name="40% - Accent6 5" xfId="2073" xr:uid="{00000000-0005-0000-0000-00001D0B0000}"/>
    <cellStyle name="40% - Accent6 5 2" xfId="2074" xr:uid="{00000000-0005-0000-0000-00001E0B0000}"/>
    <cellStyle name="40% - Accent6 5 2 2" xfId="2075" xr:uid="{00000000-0005-0000-0000-00001F0B0000}"/>
    <cellStyle name="40% - Accent6 5 2 2 2" xfId="2076" xr:uid="{00000000-0005-0000-0000-0000200B0000}"/>
    <cellStyle name="40% - Accent6 5 2 2 2 2" xfId="2077" xr:uid="{00000000-0005-0000-0000-0000210B0000}"/>
    <cellStyle name="40% - Accent6 5 2 2 2 2 2" xfId="20408" xr:uid="{00000000-0005-0000-0000-0000220B0000}"/>
    <cellStyle name="40% - Accent6 5 2 2 2 2 2 2" xfId="32397" xr:uid="{2B2747C6-820F-479C-A162-23478E3BF6BB}"/>
    <cellStyle name="40% - Accent6 5 2 2 2 2 3" xfId="26397" xr:uid="{29D9D07B-7524-462B-826B-74D1B9E51529}"/>
    <cellStyle name="40% - Accent6 5 2 2 2 2_EBT" xfId="38412" xr:uid="{FA2CA0EE-0DBE-4940-9AC7-A0F83FFA3003}"/>
    <cellStyle name="40% - Accent6 5 2 2 2 3" xfId="20407" xr:uid="{00000000-0005-0000-0000-0000230B0000}"/>
    <cellStyle name="40% - Accent6 5 2 2 2 3 2" xfId="32396" xr:uid="{075B6EA8-8F09-4BB9-9347-323252028B61}"/>
    <cellStyle name="40% - Accent6 5 2 2 2 4" xfId="26396" xr:uid="{B5CDC6C4-8C9A-4C69-A0B1-264D8606C84C}"/>
    <cellStyle name="40% - Accent6 5 2 2 2_EBT" xfId="38411" xr:uid="{E981F237-DD77-4D20-9C8F-1D067F1B08C5}"/>
    <cellStyle name="40% - Accent6 5 2 2 3" xfId="2078" xr:uid="{00000000-0005-0000-0000-0000240B0000}"/>
    <cellStyle name="40% - Accent6 5 2 2 3 2" xfId="20409" xr:uid="{00000000-0005-0000-0000-0000250B0000}"/>
    <cellStyle name="40% - Accent6 5 2 2 3 2 2" xfId="32398" xr:uid="{1A275F39-8617-4E40-BFAC-AB5D101B0F15}"/>
    <cellStyle name="40% - Accent6 5 2 2 3 3" xfId="26398" xr:uid="{6E2D59CB-5E33-4F02-A44D-17227D639B64}"/>
    <cellStyle name="40% - Accent6 5 2 2 3_EBT" xfId="38413" xr:uid="{6DF5D001-ED00-4BB3-A317-8856BD56FA0D}"/>
    <cellStyle name="40% - Accent6 5 2 2 4" xfId="20406" xr:uid="{00000000-0005-0000-0000-0000260B0000}"/>
    <cellStyle name="40% - Accent6 5 2 2 4 2" xfId="32395" xr:uid="{439285E0-FD22-48FE-A6BF-AA9A605C4B04}"/>
    <cellStyle name="40% - Accent6 5 2 2 5" xfId="26395" xr:uid="{F9573559-EE4B-425A-9726-1EBC1B3DEC9A}"/>
    <cellStyle name="40% - Accent6 5 2 2_EBT" xfId="38410" xr:uid="{0159D550-224E-433E-AC0F-34BAC8E18DC8}"/>
    <cellStyle name="40% - Accent6 5 2 3" xfId="2079" xr:uid="{00000000-0005-0000-0000-0000270B0000}"/>
    <cellStyle name="40% - Accent6 5 2 3 2" xfId="2080" xr:uid="{00000000-0005-0000-0000-0000280B0000}"/>
    <cellStyle name="40% - Accent6 5 2 3 2 2" xfId="20411" xr:uid="{00000000-0005-0000-0000-0000290B0000}"/>
    <cellStyle name="40% - Accent6 5 2 3 2 2 2" xfId="32400" xr:uid="{D6A71369-9BF3-40C9-9A76-A022ADD65FC4}"/>
    <cellStyle name="40% - Accent6 5 2 3 2 3" xfId="26400" xr:uid="{78A61C3C-FCFB-4670-9DDD-D1885CCC0D63}"/>
    <cellStyle name="40% - Accent6 5 2 3 2_EBT" xfId="38415" xr:uid="{2D03C04C-4C52-4ECC-82A7-BC6B5345E49E}"/>
    <cellStyle name="40% - Accent6 5 2 3 3" xfId="20410" xr:uid="{00000000-0005-0000-0000-00002A0B0000}"/>
    <cellStyle name="40% - Accent6 5 2 3 3 2" xfId="32399" xr:uid="{198D02D2-9941-4664-A53E-AADF109BE717}"/>
    <cellStyle name="40% - Accent6 5 2 3 4" xfId="26399" xr:uid="{1091EED4-D010-4A96-8A75-6D5EAEFED136}"/>
    <cellStyle name="40% - Accent6 5 2 3_EBT" xfId="38414" xr:uid="{5C8FA628-AC67-4ADE-9494-5B3630861BF6}"/>
    <cellStyle name="40% - Accent6 5 2 4" xfId="2081" xr:uid="{00000000-0005-0000-0000-00002B0B0000}"/>
    <cellStyle name="40% - Accent6 5 2 4 2" xfId="20412" xr:uid="{00000000-0005-0000-0000-00002C0B0000}"/>
    <cellStyle name="40% - Accent6 5 2 4 2 2" xfId="32401" xr:uid="{F8F0D1C8-93A4-4791-A3C9-28E7995618D8}"/>
    <cellStyle name="40% - Accent6 5 2 4 3" xfId="26401" xr:uid="{3F0E8C1D-76E9-4347-994A-348035A611A9}"/>
    <cellStyle name="40% - Accent6 5 2 4_EBT" xfId="38416" xr:uid="{02D9AEED-A62D-4903-B6A2-3D8E0325BA80}"/>
    <cellStyle name="40% - Accent6 5 2 5" xfId="2082" xr:uid="{00000000-0005-0000-0000-00002D0B0000}"/>
    <cellStyle name="40% - Accent6 5 2 6" xfId="20405" xr:uid="{00000000-0005-0000-0000-00002E0B0000}"/>
    <cellStyle name="40% - Accent6 5 2 6 2" xfId="32394" xr:uid="{D251965F-7A43-49D2-8A27-F54DE8139ED1}"/>
    <cellStyle name="40% - Accent6 5 2 7" xfId="26394" xr:uid="{F2F95D96-53FD-491F-9451-3FD850CF47E6}"/>
    <cellStyle name="40% - Accent6 5 2_EBT" xfId="38409" xr:uid="{72F48DA3-B0DB-41A5-B6BF-57B4003D536E}"/>
    <cellStyle name="40% - Accent6 5 3" xfId="2083" xr:uid="{00000000-0005-0000-0000-00002F0B0000}"/>
    <cellStyle name="40% - Accent6 5 3 2" xfId="2084" xr:uid="{00000000-0005-0000-0000-0000300B0000}"/>
    <cellStyle name="40% - Accent6 5 3 3" xfId="20413" xr:uid="{00000000-0005-0000-0000-0000310B0000}"/>
    <cellStyle name="40% - Accent6 5 3 3 2" xfId="32402" xr:uid="{B91E1848-6F81-4FFE-BC5F-BC75D1590DC7}"/>
    <cellStyle name="40% - Accent6 5 3 4" xfId="26402" xr:uid="{164E6DD2-DB11-4312-AF1A-953C79528708}"/>
    <cellStyle name="40% - Accent6 5 3_EBT" xfId="38417" xr:uid="{33AFB65B-4F1B-40E9-BAA0-8AB6A2CEB5A2}"/>
    <cellStyle name="40% - Accent6 5 4" xfId="2085" xr:uid="{00000000-0005-0000-0000-0000320B0000}"/>
    <cellStyle name="40% - Accent6 5 5" xfId="2086" xr:uid="{00000000-0005-0000-0000-0000330B0000}"/>
    <cellStyle name="40% - Accent6 6" xfId="2087" xr:uid="{00000000-0005-0000-0000-0000340B0000}"/>
    <cellStyle name="40% - Accent6 6 2" xfId="2088" xr:uid="{00000000-0005-0000-0000-0000350B0000}"/>
    <cellStyle name="40% - Accent6 6 2 2" xfId="2089" xr:uid="{00000000-0005-0000-0000-0000360B0000}"/>
    <cellStyle name="40% - Accent6 6 2 2 2" xfId="20415" xr:uid="{00000000-0005-0000-0000-0000370B0000}"/>
    <cellStyle name="40% - Accent6 6 2 2 2 2" xfId="32404" xr:uid="{EC4E3A68-6ED4-4822-85CF-C484C7504241}"/>
    <cellStyle name="40% - Accent6 6 2 2 3" xfId="26404" xr:uid="{90449EF0-8237-471C-AEF1-6E5EB05FAD23}"/>
    <cellStyle name="40% - Accent6 6 2 2_EBT" xfId="38419" xr:uid="{9E9A32AE-9457-4A7A-ACC0-3D2E9DCE8E3C}"/>
    <cellStyle name="40% - Accent6 6 2 3" xfId="2090" xr:uid="{00000000-0005-0000-0000-0000380B0000}"/>
    <cellStyle name="40% - Accent6 6 2 4" xfId="2091" xr:uid="{00000000-0005-0000-0000-0000390B0000}"/>
    <cellStyle name="40% - Accent6 6 3" xfId="2092" xr:uid="{00000000-0005-0000-0000-00003A0B0000}"/>
    <cellStyle name="40% - Accent6 6 3 2" xfId="2093" xr:uid="{00000000-0005-0000-0000-00003B0B0000}"/>
    <cellStyle name="40% - Accent6 6 3 2 2" xfId="2094" xr:uid="{00000000-0005-0000-0000-00003C0B0000}"/>
    <cellStyle name="40% - Accent6 6 3 2 2 2" xfId="20418" xr:uid="{00000000-0005-0000-0000-00003D0B0000}"/>
    <cellStyle name="40% - Accent6 6 3 2 2 2 2" xfId="32407" xr:uid="{84214ACD-C5DA-47F3-8843-366A634433BF}"/>
    <cellStyle name="40% - Accent6 6 3 2 2 3" xfId="26407" xr:uid="{66D8D53D-7DBE-44C8-A612-11975B7079F5}"/>
    <cellStyle name="40% - Accent6 6 3 2 2_EBT" xfId="38422" xr:uid="{104A3223-F669-42F7-BFBF-6B0C1CA516A7}"/>
    <cellStyle name="40% - Accent6 6 3 2 3" xfId="20417" xr:uid="{00000000-0005-0000-0000-00003E0B0000}"/>
    <cellStyle name="40% - Accent6 6 3 2 3 2" xfId="32406" xr:uid="{04B9AD48-464B-4AA4-A733-CDB91EF956D5}"/>
    <cellStyle name="40% - Accent6 6 3 2 4" xfId="26406" xr:uid="{23694418-DFFA-4681-9466-C098D9978FFB}"/>
    <cellStyle name="40% - Accent6 6 3 2_EBT" xfId="38421" xr:uid="{A8AA7412-FA1C-4600-B412-97BCAD502546}"/>
    <cellStyle name="40% - Accent6 6 3 3" xfId="2095" xr:uid="{00000000-0005-0000-0000-00003F0B0000}"/>
    <cellStyle name="40% - Accent6 6 3 3 2" xfId="20419" xr:uid="{00000000-0005-0000-0000-0000400B0000}"/>
    <cellStyle name="40% - Accent6 6 3 3 2 2" xfId="32408" xr:uid="{66365914-8C97-4227-A2CF-D5B0E8ECC478}"/>
    <cellStyle name="40% - Accent6 6 3 3 3" xfId="26408" xr:uid="{0EC52DED-4925-4018-909A-17EDEFBCE79A}"/>
    <cellStyle name="40% - Accent6 6 3 3_EBT" xfId="38423" xr:uid="{D16C6B80-0DA0-4F5E-9669-52EEAAC65C34}"/>
    <cellStyle name="40% - Accent6 6 3 4" xfId="2096" xr:uid="{00000000-0005-0000-0000-0000410B0000}"/>
    <cellStyle name="40% - Accent6 6 3 5" xfId="20416" xr:uid="{00000000-0005-0000-0000-0000420B0000}"/>
    <cellStyle name="40% - Accent6 6 3 5 2" xfId="32405" xr:uid="{9A31AD0B-7088-44CA-8D36-A435DB268F04}"/>
    <cellStyle name="40% - Accent6 6 3 6" xfId="26405" xr:uid="{FC5E8F57-727E-4966-A964-82545CA37BB4}"/>
    <cellStyle name="40% - Accent6 6 3_EBT" xfId="38420" xr:uid="{FE56C0CD-5694-4CE0-9837-98F2966BF535}"/>
    <cellStyle name="40% - Accent6 6 4" xfId="2097" xr:uid="{00000000-0005-0000-0000-0000430B0000}"/>
    <cellStyle name="40% - Accent6 6 4 2" xfId="2098" xr:uid="{00000000-0005-0000-0000-0000440B0000}"/>
    <cellStyle name="40% - Accent6 6 4 2 2" xfId="20421" xr:uid="{00000000-0005-0000-0000-0000450B0000}"/>
    <cellStyle name="40% - Accent6 6 4 2 2 2" xfId="32410" xr:uid="{CCAF5DC3-4705-4C15-9A7A-A1D08A42B1C2}"/>
    <cellStyle name="40% - Accent6 6 4 2 3" xfId="26410" xr:uid="{7F2A7D99-2DAB-4D35-8B45-6C8E9FF28BE0}"/>
    <cellStyle name="40% - Accent6 6 4 2_EBT" xfId="38425" xr:uid="{512EA330-0522-42A6-AE02-408BA2A3E6E0}"/>
    <cellStyle name="40% - Accent6 6 4 3" xfId="20420" xr:uid="{00000000-0005-0000-0000-0000460B0000}"/>
    <cellStyle name="40% - Accent6 6 4 3 2" xfId="32409" xr:uid="{EE5A8C1A-D36B-45A0-B900-6D69FF561154}"/>
    <cellStyle name="40% - Accent6 6 4 4" xfId="26409" xr:uid="{70875488-99C5-46CC-AF05-6E1C8001E897}"/>
    <cellStyle name="40% - Accent6 6 4_EBT" xfId="38424" xr:uid="{18881144-4440-4340-AAF6-E44A8F2C210A}"/>
    <cellStyle name="40% - Accent6 6 5" xfId="2099" xr:uid="{00000000-0005-0000-0000-0000470B0000}"/>
    <cellStyle name="40% - Accent6 6 5 2" xfId="20422" xr:uid="{00000000-0005-0000-0000-0000480B0000}"/>
    <cellStyle name="40% - Accent6 6 5 2 2" xfId="32411" xr:uid="{86E13550-B640-4990-B356-0C27AE27A750}"/>
    <cellStyle name="40% - Accent6 6 5 3" xfId="26411" xr:uid="{93EE4AF3-C6A1-4A0A-BDCA-8B643661BC01}"/>
    <cellStyle name="40% - Accent6 6 5_EBT" xfId="38426" xr:uid="{4B23DB8D-C146-4263-9091-DFB7B2994A57}"/>
    <cellStyle name="40% - Accent6 6 6" xfId="2100" xr:uid="{00000000-0005-0000-0000-0000490B0000}"/>
    <cellStyle name="40% - Accent6 6 7" xfId="20414" xr:uid="{00000000-0005-0000-0000-00004A0B0000}"/>
    <cellStyle name="40% - Accent6 6 7 2" xfId="32403" xr:uid="{9757DDC2-8808-4B0B-BF25-936A7F4CA2FE}"/>
    <cellStyle name="40% - Accent6 6 8" xfId="26403" xr:uid="{9943A62C-1839-4E0D-80E0-57BD51E58818}"/>
    <cellStyle name="40% - Accent6 6_EBT" xfId="38418" xr:uid="{DFF897D0-8A44-4CFA-9027-68F57A6B349C}"/>
    <cellStyle name="40% - Accent6 7" xfId="2101" xr:uid="{00000000-0005-0000-0000-00004B0B0000}"/>
    <cellStyle name="40% - Accent6 7 2" xfId="2102" xr:uid="{00000000-0005-0000-0000-00004C0B0000}"/>
    <cellStyle name="40% - Accent6 7 2 2" xfId="2103" xr:uid="{00000000-0005-0000-0000-00004D0B0000}"/>
    <cellStyle name="40% - Accent6 7 2 2 2" xfId="2104" xr:uid="{00000000-0005-0000-0000-00004E0B0000}"/>
    <cellStyle name="40% - Accent6 7 2 2 2 2" xfId="20426" xr:uid="{00000000-0005-0000-0000-00004F0B0000}"/>
    <cellStyle name="40% - Accent6 7 2 2 2 2 2" xfId="32415" xr:uid="{5B280A2B-AD7C-4C59-A484-AA9C6C52AEE0}"/>
    <cellStyle name="40% - Accent6 7 2 2 2 3" xfId="26415" xr:uid="{A0DBDB81-D9C0-4AB3-A8FC-AA275D1145FE}"/>
    <cellStyle name="40% - Accent6 7 2 2 2_EBT" xfId="38430" xr:uid="{40271CC5-8B6D-4860-981F-A2A62E3381C0}"/>
    <cellStyle name="40% - Accent6 7 2 2 3" xfId="20425" xr:uid="{00000000-0005-0000-0000-0000500B0000}"/>
    <cellStyle name="40% - Accent6 7 2 2 3 2" xfId="32414" xr:uid="{44EA6ED3-498B-4E32-8ECB-B98E5DC7AF41}"/>
    <cellStyle name="40% - Accent6 7 2 2 4" xfId="26414" xr:uid="{606CCD21-FBC2-4AB8-82F3-EF2CE4D6BE4D}"/>
    <cellStyle name="40% - Accent6 7 2 2_EBT" xfId="38429" xr:uid="{576A1D1A-E800-4618-A6C2-5111A62AC71C}"/>
    <cellStyle name="40% - Accent6 7 2 3" xfId="2105" xr:uid="{00000000-0005-0000-0000-0000510B0000}"/>
    <cellStyle name="40% - Accent6 7 2 3 2" xfId="20427" xr:uid="{00000000-0005-0000-0000-0000520B0000}"/>
    <cellStyle name="40% - Accent6 7 2 3 2 2" xfId="32416" xr:uid="{52964229-4A4C-4C87-A2CF-6AE3EC140E32}"/>
    <cellStyle name="40% - Accent6 7 2 3 3" xfId="26416" xr:uid="{981E4D99-C07B-48D4-B816-FCAA71128836}"/>
    <cellStyle name="40% - Accent6 7 2 3_EBT" xfId="38431" xr:uid="{3E81B5AD-8182-40B0-9B0F-FBDDD770BD40}"/>
    <cellStyle name="40% - Accent6 7 2 4" xfId="20424" xr:uid="{00000000-0005-0000-0000-0000530B0000}"/>
    <cellStyle name="40% - Accent6 7 2 4 2" xfId="32413" xr:uid="{B8503035-AE3A-485D-AED5-4252DDF046A1}"/>
    <cellStyle name="40% - Accent6 7 2 5" xfId="26413" xr:uid="{3FBEB6E2-57CE-41CA-8894-C134B1D89743}"/>
    <cellStyle name="40% - Accent6 7 2_EBT" xfId="38428" xr:uid="{676E7B5E-8CDC-49C0-9349-382DEA29E513}"/>
    <cellStyle name="40% - Accent6 7 3" xfId="2106" xr:uid="{00000000-0005-0000-0000-0000540B0000}"/>
    <cellStyle name="40% - Accent6 7 3 2" xfId="2107" xr:uid="{00000000-0005-0000-0000-0000550B0000}"/>
    <cellStyle name="40% - Accent6 7 3 2 2" xfId="20429" xr:uid="{00000000-0005-0000-0000-0000560B0000}"/>
    <cellStyle name="40% - Accent6 7 3 2 2 2" xfId="32418" xr:uid="{6860ED31-9D87-4826-953B-E86FAAC46865}"/>
    <cellStyle name="40% - Accent6 7 3 2 3" xfId="26418" xr:uid="{A7C85E7A-6C14-4BC8-80A2-73869274E0B6}"/>
    <cellStyle name="40% - Accent6 7 3 2_EBT" xfId="38433" xr:uid="{9E9C65EC-5B98-4DC0-B461-F970349A9DBE}"/>
    <cellStyle name="40% - Accent6 7 3 3" xfId="20428" xr:uid="{00000000-0005-0000-0000-0000570B0000}"/>
    <cellStyle name="40% - Accent6 7 3 3 2" xfId="32417" xr:uid="{0A9212B3-70F1-4D8E-8E0D-8330C9AB00A7}"/>
    <cellStyle name="40% - Accent6 7 3 4" xfId="26417" xr:uid="{BA6533D6-1DC3-4DE7-9DBF-F8A146827855}"/>
    <cellStyle name="40% - Accent6 7 3_EBT" xfId="38432" xr:uid="{E6701F28-4507-4FF9-AB2B-DAEAC0A823FC}"/>
    <cellStyle name="40% - Accent6 7 4" xfId="2108" xr:uid="{00000000-0005-0000-0000-0000580B0000}"/>
    <cellStyle name="40% - Accent6 7 4 2" xfId="20430" xr:uid="{00000000-0005-0000-0000-0000590B0000}"/>
    <cellStyle name="40% - Accent6 7 4 2 2" xfId="32419" xr:uid="{A777BE81-BE04-43D5-B883-F3A22B34FEB2}"/>
    <cellStyle name="40% - Accent6 7 4 3" xfId="26419" xr:uid="{7A73A60F-5FF2-487C-B5E5-1ED44E09F3CD}"/>
    <cellStyle name="40% - Accent6 7 4_EBT" xfId="38434" xr:uid="{7B804174-5CD4-433B-BE7D-CE9BB9DA2C88}"/>
    <cellStyle name="40% - Accent6 7 5" xfId="2109" xr:uid="{00000000-0005-0000-0000-00005A0B0000}"/>
    <cellStyle name="40% - Accent6 7 6" xfId="20423" xr:uid="{00000000-0005-0000-0000-00005B0B0000}"/>
    <cellStyle name="40% - Accent6 7 6 2" xfId="32412" xr:uid="{0CF0ECEC-23D0-41C4-8913-C3AA4AD88ECB}"/>
    <cellStyle name="40% - Accent6 7 7" xfId="26412" xr:uid="{D87FC55B-4F44-466F-B509-2FA218B717F5}"/>
    <cellStyle name="40% - Accent6 7_EBT" xfId="38427" xr:uid="{8D652876-A999-4C81-8C9F-A86F793297AF}"/>
    <cellStyle name="40% - Accent6 8" xfId="2110" xr:uid="{00000000-0005-0000-0000-00005C0B0000}"/>
    <cellStyle name="40% - Accent6 8 2" xfId="2111" xr:uid="{00000000-0005-0000-0000-00005D0B0000}"/>
    <cellStyle name="40% - Accent6 8 3" xfId="2112" xr:uid="{00000000-0005-0000-0000-00005E0B0000}"/>
    <cellStyle name="40% - Accent6 8 3 2" xfId="20431" xr:uid="{00000000-0005-0000-0000-00005F0B0000}"/>
    <cellStyle name="40% - Accent6 8 3 2 2" xfId="32420" xr:uid="{27088635-A731-47FC-9744-B083E09B79AE}"/>
    <cellStyle name="40% - Accent6 8 3 3" xfId="26420" xr:uid="{7D2E4DFF-5132-4A6D-A859-13CB9AC9C7BE}"/>
    <cellStyle name="40% - Accent6 8 3_EBT" xfId="38436" xr:uid="{68E817A3-41B8-49BE-986F-B2119B912FD6}"/>
    <cellStyle name="40% - Accent6 8 4" xfId="2113" xr:uid="{00000000-0005-0000-0000-0000600B0000}"/>
    <cellStyle name="40% - Accent6 8_EBT" xfId="38435" xr:uid="{FA57B005-76A4-4800-AF7D-292F29E8625D}"/>
    <cellStyle name="40% - Accent6 9" xfId="2114" xr:uid="{00000000-0005-0000-0000-0000610B0000}"/>
    <cellStyle name="40% - Accent6 9 2" xfId="2115" xr:uid="{00000000-0005-0000-0000-0000620B0000}"/>
    <cellStyle name="40% - Accent6 9 2 2" xfId="20432" xr:uid="{00000000-0005-0000-0000-0000630B0000}"/>
    <cellStyle name="40% - Accent6 9 2 2 2" xfId="32421" xr:uid="{C923BBC9-4EE2-44CA-BDDB-82BEA9BCD877}"/>
    <cellStyle name="40% - Accent6 9 2 3" xfId="26421" xr:uid="{139613C0-74E7-4D9E-9CC5-BBA832149273}"/>
    <cellStyle name="40% - Accent6 9 2_EBT" xfId="38438" xr:uid="{C3019711-45D3-4A9A-9EEA-67EFC98DC61B}"/>
    <cellStyle name="40% - Accent6 9 3" xfId="2116" xr:uid="{00000000-0005-0000-0000-0000640B0000}"/>
    <cellStyle name="40% - Accent6 9_EBT" xfId="38437" xr:uid="{37A11F58-C218-4495-BCD6-5305EBD3FED2}"/>
    <cellStyle name="⁴㉛湝琀" xfId="2117" xr:uid="{00000000-0005-0000-0000-0000650B0000}"/>
    <cellStyle name="⁴〮渰琀" xfId="2118" xr:uid="{00000000-0005-0000-0000-0000660B0000}"/>
    <cellStyle name="60% - Accent1 10" xfId="2119" xr:uid="{00000000-0005-0000-0000-0000670B0000}"/>
    <cellStyle name="60% - Accent1 11" xfId="2120" xr:uid="{00000000-0005-0000-0000-0000680B0000}"/>
    <cellStyle name="60% - Accent1 2" xfId="2121" xr:uid="{00000000-0005-0000-0000-0000690B0000}"/>
    <cellStyle name="60% - Accent1 2 2" xfId="2122" xr:uid="{00000000-0005-0000-0000-00006A0B0000}"/>
    <cellStyle name="60% - Accent1 2 2 2" xfId="2123" xr:uid="{00000000-0005-0000-0000-00006B0B0000}"/>
    <cellStyle name="60% - Accent1 2 2 3" xfId="2124" xr:uid="{00000000-0005-0000-0000-00006C0B0000}"/>
    <cellStyle name="60% - Accent1 2 2_EBT" xfId="38439" xr:uid="{1EDB979D-7DF4-42C4-A645-47873AEB7EF4}"/>
    <cellStyle name="60% - Accent1 2 3" xfId="2125" xr:uid="{00000000-0005-0000-0000-00006D0B0000}"/>
    <cellStyle name="60% - Accent1 2 3 2" xfId="2126" xr:uid="{00000000-0005-0000-0000-00006E0B0000}"/>
    <cellStyle name="60% - Accent1 2 3_EBT" xfId="38440" xr:uid="{8354198C-6449-4FBA-8C71-23FA9A0CC90E}"/>
    <cellStyle name="60% - Accent1 2 4" xfId="2127" xr:uid="{00000000-0005-0000-0000-00006F0B0000}"/>
    <cellStyle name="60% - Accent1 2 5" xfId="2128" xr:uid="{00000000-0005-0000-0000-0000700B0000}"/>
    <cellStyle name="60% - Accent1 2 6" xfId="2129" xr:uid="{00000000-0005-0000-0000-0000710B0000}"/>
    <cellStyle name="60% - Accent1 3" xfId="2130" xr:uid="{00000000-0005-0000-0000-0000720B0000}"/>
    <cellStyle name="60% - Accent1 3 2" xfId="2131" xr:uid="{00000000-0005-0000-0000-0000730B0000}"/>
    <cellStyle name="60% - Accent1 3 2 2" xfId="2132" xr:uid="{00000000-0005-0000-0000-0000740B0000}"/>
    <cellStyle name="60% - Accent1 3 3" xfId="2133" xr:uid="{00000000-0005-0000-0000-0000750B0000}"/>
    <cellStyle name="60% - Accent1 3 4" xfId="2134" xr:uid="{00000000-0005-0000-0000-0000760B0000}"/>
    <cellStyle name="60% - Accent1 4" xfId="2135" xr:uid="{00000000-0005-0000-0000-0000770B0000}"/>
    <cellStyle name="60% - Accent1 4 2" xfId="2136" xr:uid="{00000000-0005-0000-0000-0000780B0000}"/>
    <cellStyle name="60% - Accent1 4 2 2" xfId="2137" xr:uid="{00000000-0005-0000-0000-0000790B0000}"/>
    <cellStyle name="60% - Accent1 4 2_EBT" xfId="38441" xr:uid="{43E85059-84FC-4D1D-93AB-9F9A1DBE036B}"/>
    <cellStyle name="60% - Accent1 4 3" xfId="2138" xr:uid="{00000000-0005-0000-0000-00007A0B0000}"/>
    <cellStyle name="60% - Accent1 5" xfId="2139" xr:uid="{00000000-0005-0000-0000-00007B0B0000}"/>
    <cellStyle name="60% - Accent1 5 2" xfId="2140" xr:uid="{00000000-0005-0000-0000-00007C0B0000}"/>
    <cellStyle name="60% - Accent1 5 3" xfId="2141" xr:uid="{00000000-0005-0000-0000-00007D0B0000}"/>
    <cellStyle name="60% - Accent1 5_EBT" xfId="38442" xr:uid="{92C333D0-9488-447F-88D4-C3854634A338}"/>
    <cellStyle name="60% - Accent1 6" xfId="2142" xr:uid="{00000000-0005-0000-0000-00007E0B0000}"/>
    <cellStyle name="60% - Accent1 7" xfId="2143" xr:uid="{00000000-0005-0000-0000-00007F0B0000}"/>
    <cellStyle name="60% - Accent1 8" xfId="2144" xr:uid="{00000000-0005-0000-0000-0000800B0000}"/>
    <cellStyle name="60% - Accent1 9" xfId="2145" xr:uid="{00000000-0005-0000-0000-0000810B0000}"/>
    <cellStyle name="60% - Accent2 10" xfId="2146" xr:uid="{00000000-0005-0000-0000-0000820B0000}"/>
    <cellStyle name="60% - Accent2 11" xfId="2147" xr:uid="{00000000-0005-0000-0000-0000830B0000}"/>
    <cellStyle name="60% - Accent2 2" xfId="2148" xr:uid="{00000000-0005-0000-0000-0000840B0000}"/>
    <cellStyle name="60% - Accent2 2 2" xfId="2149" xr:uid="{00000000-0005-0000-0000-0000850B0000}"/>
    <cellStyle name="60% - Accent2 2 2 2" xfId="2150" xr:uid="{00000000-0005-0000-0000-0000860B0000}"/>
    <cellStyle name="60% - Accent2 2 2 3" xfId="2151" xr:uid="{00000000-0005-0000-0000-0000870B0000}"/>
    <cellStyle name="60% - Accent2 2 2_EBT" xfId="38443" xr:uid="{F3B78A8E-C7EE-4ACB-9F4D-28568EFD15D1}"/>
    <cellStyle name="60% - Accent2 2 3" xfId="2152" xr:uid="{00000000-0005-0000-0000-0000880B0000}"/>
    <cellStyle name="60% - Accent2 2 4" xfId="2153" xr:uid="{00000000-0005-0000-0000-0000890B0000}"/>
    <cellStyle name="60% - Accent2 2 5" xfId="2154" xr:uid="{00000000-0005-0000-0000-00008A0B0000}"/>
    <cellStyle name="60% - Accent2 2 6" xfId="2155" xr:uid="{00000000-0005-0000-0000-00008B0B0000}"/>
    <cellStyle name="60% - Accent2 3" xfId="2156" xr:uid="{00000000-0005-0000-0000-00008C0B0000}"/>
    <cellStyle name="60% - Accent2 3 2" xfId="2157" xr:uid="{00000000-0005-0000-0000-00008D0B0000}"/>
    <cellStyle name="60% - Accent2 3 2 2" xfId="2158" xr:uid="{00000000-0005-0000-0000-00008E0B0000}"/>
    <cellStyle name="60% - Accent2 3 2_EBT" xfId="38444" xr:uid="{90C05D8C-3C59-4B74-845D-B9AAFC543047}"/>
    <cellStyle name="60% - Accent2 4" xfId="2159" xr:uid="{00000000-0005-0000-0000-00008F0B0000}"/>
    <cellStyle name="60% - Accent2 4 2" xfId="2160" xr:uid="{00000000-0005-0000-0000-0000900B0000}"/>
    <cellStyle name="60% - Accent2 4 2 2" xfId="2161" xr:uid="{00000000-0005-0000-0000-0000910B0000}"/>
    <cellStyle name="60% - Accent2 4_EBT" xfId="38445" xr:uid="{A8FBEB7C-A508-482D-8E09-9273696E283A}"/>
    <cellStyle name="60% - Accent2 5" xfId="2162" xr:uid="{00000000-0005-0000-0000-0000920B0000}"/>
    <cellStyle name="60% - Accent2 5 2" xfId="2163" xr:uid="{00000000-0005-0000-0000-0000930B0000}"/>
    <cellStyle name="60% - Accent2 5_EBT" xfId="38446" xr:uid="{3D7DA6D6-C392-446F-8B42-C8CB3709469B}"/>
    <cellStyle name="60% - Accent2 6" xfId="2164" xr:uid="{00000000-0005-0000-0000-0000940B0000}"/>
    <cellStyle name="60% - Accent2 7" xfId="2165" xr:uid="{00000000-0005-0000-0000-0000950B0000}"/>
    <cellStyle name="60% - Accent2 8" xfId="2166" xr:uid="{00000000-0005-0000-0000-0000960B0000}"/>
    <cellStyle name="60% - Accent2 9" xfId="2167" xr:uid="{00000000-0005-0000-0000-0000970B0000}"/>
    <cellStyle name="60% - Accent3 10" xfId="2168" xr:uid="{00000000-0005-0000-0000-0000980B0000}"/>
    <cellStyle name="60% - Accent3 11" xfId="2169" xr:uid="{00000000-0005-0000-0000-0000990B0000}"/>
    <cellStyle name="60% - Accent3 2" xfId="2170" xr:uid="{00000000-0005-0000-0000-00009A0B0000}"/>
    <cellStyle name="60% - Accent3 2 2" xfId="2171" xr:uid="{00000000-0005-0000-0000-00009B0B0000}"/>
    <cellStyle name="60% - Accent3 2 2 2" xfId="2172" xr:uid="{00000000-0005-0000-0000-00009C0B0000}"/>
    <cellStyle name="60% - Accent3 2 2 3" xfId="2173" xr:uid="{00000000-0005-0000-0000-00009D0B0000}"/>
    <cellStyle name="60% - Accent3 2 2_EBT" xfId="38447" xr:uid="{3A548BF7-22E8-4EA9-8329-D62499E3B0F6}"/>
    <cellStyle name="60% - Accent3 2 3" xfId="2174" xr:uid="{00000000-0005-0000-0000-00009E0B0000}"/>
    <cellStyle name="60% - Accent3 2 3 2" xfId="2175" xr:uid="{00000000-0005-0000-0000-00009F0B0000}"/>
    <cellStyle name="60% - Accent3 2 3_EBT" xfId="38448" xr:uid="{0AE63740-2405-4629-ACC4-DE4EF61CB9D6}"/>
    <cellStyle name="60% - Accent3 2 4" xfId="2176" xr:uid="{00000000-0005-0000-0000-0000A00B0000}"/>
    <cellStyle name="60% - Accent3 2 5" xfId="2177" xr:uid="{00000000-0005-0000-0000-0000A10B0000}"/>
    <cellStyle name="60% - Accent3 2 6" xfId="2178" xr:uid="{00000000-0005-0000-0000-0000A20B0000}"/>
    <cellStyle name="60% - Accent3 3" xfId="2179" xr:uid="{00000000-0005-0000-0000-0000A30B0000}"/>
    <cellStyle name="60% - Accent3 3 2" xfId="2180" xr:uid="{00000000-0005-0000-0000-0000A40B0000}"/>
    <cellStyle name="60% - Accent3 3 2 2" xfId="2181" xr:uid="{00000000-0005-0000-0000-0000A50B0000}"/>
    <cellStyle name="60% - Accent3 3 3" xfId="2182" xr:uid="{00000000-0005-0000-0000-0000A60B0000}"/>
    <cellStyle name="60% - Accent3 3 4" xfId="2183" xr:uid="{00000000-0005-0000-0000-0000A70B0000}"/>
    <cellStyle name="60% - Accent3 4" xfId="2184" xr:uid="{00000000-0005-0000-0000-0000A80B0000}"/>
    <cellStyle name="60% - Accent3 4 2" xfId="2185" xr:uid="{00000000-0005-0000-0000-0000A90B0000}"/>
    <cellStyle name="60% - Accent3 4 2 2" xfId="2186" xr:uid="{00000000-0005-0000-0000-0000AA0B0000}"/>
    <cellStyle name="60% - Accent3 4 2_EBT" xfId="38449" xr:uid="{608CDEAC-A0E2-4474-A86A-CFDA10EB8482}"/>
    <cellStyle name="60% - Accent3 4 3" xfId="2187" xr:uid="{00000000-0005-0000-0000-0000AB0B0000}"/>
    <cellStyle name="60% - Accent3 5" xfId="2188" xr:uid="{00000000-0005-0000-0000-0000AC0B0000}"/>
    <cellStyle name="60% - Accent3 5 2" xfId="2189" xr:uid="{00000000-0005-0000-0000-0000AD0B0000}"/>
    <cellStyle name="60% - Accent3 5 3" xfId="2190" xr:uid="{00000000-0005-0000-0000-0000AE0B0000}"/>
    <cellStyle name="60% - Accent3 5_EBT" xfId="38450" xr:uid="{ED2094D6-F841-4D6A-9F8C-7502CB504A4D}"/>
    <cellStyle name="60% - Accent3 6" xfId="2191" xr:uid="{00000000-0005-0000-0000-0000AF0B0000}"/>
    <cellStyle name="60% - Accent3 7" xfId="2192" xr:uid="{00000000-0005-0000-0000-0000B00B0000}"/>
    <cellStyle name="60% - Accent3 8" xfId="2193" xr:uid="{00000000-0005-0000-0000-0000B10B0000}"/>
    <cellStyle name="60% - Accent3 9" xfId="2194" xr:uid="{00000000-0005-0000-0000-0000B20B0000}"/>
    <cellStyle name="60% - Accent4 10" xfId="2195" xr:uid="{00000000-0005-0000-0000-0000B30B0000}"/>
    <cellStyle name="60% - Accent4 11" xfId="2196" xr:uid="{00000000-0005-0000-0000-0000B40B0000}"/>
    <cellStyle name="60% - Accent4 2" xfId="2197" xr:uid="{00000000-0005-0000-0000-0000B50B0000}"/>
    <cellStyle name="60% - Accent4 2 2" xfId="2198" xr:uid="{00000000-0005-0000-0000-0000B60B0000}"/>
    <cellStyle name="60% - Accent4 2 2 2" xfId="2199" xr:uid="{00000000-0005-0000-0000-0000B70B0000}"/>
    <cellStyle name="60% - Accent4 2 2 3" xfId="2200" xr:uid="{00000000-0005-0000-0000-0000B80B0000}"/>
    <cellStyle name="60% - Accent4 2 2_EBT" xfId="38451" xr:uid="{F1D68C9A-E742-4680-A110-37708C160568}"/>
    <cellStyle name="60% - Accent4 2 3" xfId="2201" xr:uid="{00000000-0005-0000-0000-0000B90B0000}"/>
    <cellStyle name="60% - Accent4 2 3 2" xfId="2202" xr:uid="{00000000-0005-0000-0000-0000BA0B0000}"/>
    <cellStyle name="60% - Accent4 2 3_EBT" xfId="38452" xr:uid="{F2094760-515E-4B9B-BCB6-BD47919A28BF}"/>
    <cellStyle name="60% - Accent4 2 4" xfId="2203" xr:uid="{00000000-0005-0000-0000-0000BB0B0000}"/>
    <cellStyle name="60% - Accent4 2 5" xfId="2204" xr:uid="{00000000-0005-0000-0000-0000BC0B0000}"/>
    <cellStyle name="60% - Accent4 2 6" xfId="2205" xr:uid="{00000000-0005-0000-0000-0000BD0B0000}"/>
    <cellStyle name="60% - Accent4 3" xfId="2206" xr:uid="{00000000-0005-0000-0000-0000BE0B0000}"/>
    <cellStyle name="60% - Accent4 3 2" xfId="2207" xr:uid="{00000000-0005-0000-0000-0000BF0B0000}"/>
    <cellStyle name="60% - Accent4 3 2 2" xfId="2208" xr:uid="{00000000-0005-0000-0000-0000C00B0000}"/>
    <cellStyle name="60% - Accent4 3 3" xfId="2209" xr:uid="{00000000-0005-0000-0000-0000C10B0000}"/>
    <cellStyle name="60% - Accent4 3 4" xfId="2210" xr:uid="{00000000-0005-0000-0000-0000C20B0000}"/>
    <cellStyle name="60% - Accent4 4" xfId="2211" xr:uid="{00000000-0005-0000-0000-0000C30B0000}"/>
    <cellStyle name="60% - Accent4 4 2" xfId="2212" xr:uid="{00000000-0005-0000-0000-0000C40B0000}"/>
    <cellStyle name="60% - Accent4 4 2 2" xfId="2213" xr:uid="{00000000-0005-0000-0000-0000C50B0000}"/>
    <cellStyle name="60% - Accent4 4 2_EBT" xfId="38453" xr:uid="{D68AA197-E6B5-4224-97F4-29D82BE70B0C}"/>
    <cellStyle name="60% - Accent4 4 3" xfId="2214" xr:uid="{00000000-0005-0000-0000-0000C60B0000}"/>
    <cellStyle name="60% - Accent4 5" xfId="2215" xr:uid="{00000000-0005-0000-0000-0000C70B0000}"/>
    <cellStyle name="60% - Accent4 5 2" xfId="2216" xr:uid="{00000000-0005-0000-0000-0000C80B0000}"/>
    <cellStyle name="60% - Accent4 5 3" xfId="2217" xr:uid="{00000000-0005-0000-0000-0000C90B0000}"/>
    <cellStyle name="60% - Accent4 5_EBT" xfId="38454" xr:uid="{84A1131B-F9E2-40A6-A19D-D8C36C789445}"/>
    <cellStyle name="60% - Accent4 6" xfId="2218" xr:uid="{00000000-0005-0000-0000-0000CA0B0000}"/>
    <cellStyle name="60% - Accent4 7" xfId="2219" xr:uid="{00000000-0005-0000-0000-0000CB0B0000}"/>
    <cellStyle name="60% - Accent4 8" xfId="2220" xr:uid="{00000000-0005-0000-0000-0000CC0B0000}"/>
    <cellStyle name="60% - Accent4 9" xfId="2221" xr:uid="{00000000-0005-0000-0000-0000CD0B0000}"/>
    <cellStyle name="60% - Accent5 10" xfId="2222" xr:uid="{00000000-0005-0000-0000-0000CE0B0000}"/>
    <cellStyle name="60% - Accent5 11" xfId="2223" xr:uid="{00000000-0005-0000-0000-0000CF0B0000}"/>
    <cellStyle name="60% - Accent5 2" xfId="2224" xr:uid="{00000000-0005-0000-0000-0000D00B0000}"/>
    <cellStyle name="60% - Accent5 2 2" xfId="2225" xr:uid="{00000000-0005-0000-0000-0000D10B0000}"/>
    <cellStyle name="60% - Accent5 2 2 2" xfId="2226" xr:uid="{00000000-0005-0000-0000-0000D20B0000}"/>
    <cellStyle name="60% - Accent5 2 2 3" xfId="2227" xr:uid="{00000000-0005-0000-0000-0000D30B0000}"/>
    <cellStyle name="60% - Accent5 2 2_EBT" xfId="38455" xr:uid="{3407FF2B-DC91-409B-A921-3A28A4B886FE}"/>
    <cellStyle name="60% - Accent5 2 3" xfId="2228" xr:uid="{00000000-0005-0000-0000-0000D40B0000}"/>
    <cellStyle name="60% - Accent5 2 4" xfId="2229" xr:uid="{00000000-0005-0000-0000-0000D50B0000}"/>
    <cellStyle name="60% - Accent5 2 5" xfId="2230" xr:uid="{00000000-0005-0000-0000-0000D60B0000}"/>
    <cellStyle name="60% - Accent5 2 6" xfId="2231" xr:uid="{00000000-0005-0000-0000-0000D70B0000}"/>
    <cellStyle name="60% - Accent5 3" xfId="2232" xr:uid="{00000000-0005-0000-0000-0000D80B0000}"/>
    <cellStyle name="60% - Accent5 3 2" xfId="2233" xr:uid="{00000000-0005-0000-0000-0000D90B0000}"/>
    <cellStyle name="60% - Accent5 3 2 2" xfId="2234" xr:uid="{00000000-0005-0000-0000-0000DA0B0000}"/>
    <cellStyle name="60% - Accent5 3 2_EBT" xfId="38456" xr:uid="{B7F7BE46-3D73-4490-A962-37F31A11E04F}"/>
    <cellStyle name="60% - Accent5 4" xfId="2235" xr:uid="{00000000-0005-0000-0000-0000DB0B0000}"/>
    <cellStyle name="60% - Accent5 4 2" xfId="2236" xr:uid="{00000000-0005-0000-0000-0000DC0B0000}"/>
    <cellStyle name="60% - Accent5 4 2 2" xfId="2237" xr:uid="{00000000-0005-0000-0000-0000DD0B0000}"/>
    <cellStyle name="60% - Accent5 4_EBT" xfId="38457" xr:uid="{F8F1804A-B89E-4F86-ADA8-862D4168EFC6}"/>
    <cellStyle name="60% - Accent5 5" xfId="2238" xr:uid="{00000000-0005-0000-0000-0000DE0B0000}"/>
    <cellStyle name="60% - Accent5 5 2" xfId="2239" xr:uid="{00000000-0005-0000-0000-0000DF0B0000}"/>
    <cellStyle name="60% - Accent5 5_EBT" xfId="38458" xr:uid="{AB8D1C35-CC27-4D48-AB2A-5861CE1E4302}"/>
    <cellStyle name="60% - Accent5 6" xfId="2240" xr:uid="{00000000-0005-0000-0000-0000E00B0000}"/>
    <cellStyle name="60% - Accent5 7" xfId="2241" xr:uid="{00000000-0005-0000-0000-0000E10B0000}"/>
    <cellStyle name="60% - Accent5 8" xfId="2242" xr:uid="{00000000-0005-0000-0000-0000E20B0000}"/>
    <cellStyle name="60% - Accent5 9" xfId="2243" xr:uid="{00000000-0005-0000-0000-0000E30B0000}"/>
    <cellStyle name="60% - Accent6 10" xfId="2244" xr:uid="{00000000-0005-0000-0000-0000E40B0000}"/>
    <cellStyle name="60% - Accent6 11" xfId="2245" xr:uid="{00000000-0005-0000-0000-0000E50B0000}"/>
    <cellStyle name="60% - Accent6 2" xfId="2246" xr:uid="{00000000-0005-0000-0000-0000E60B0000}"/>
    <cellStyle name="60% - Accent6 2 2" xfId="2247" xr:uid="{00000000-0005-0000-0000-0000E70B0000}"/>
    <cellStyle name="60% - Accent6 2 2 2" xfId="2248" xr:uid="{00000000-0005-0000-0000-0000E80B0000}"/>
    <cellStyle name="60% - Accent6 2 2 3" xfId="2249" xr:uid="{00000000-0005-0000-0000-0000E90B0000}"/>
    <cellStyle name="60% - Accent6 2 2_EBT" xfId="38459" xr:uid="{68BF363E-DBE3-42A5-AAC8-A03346F38723}"/>
    <cellStyle name="60% - Accent6 2 3" xfId="2250" xr:uid="{00000000-0005-0000-0000-0000EA0B0000}"/>
    <cellStyle name="60% - Accent6 2 3 2" xfId="2251" xr:uid="{00000000-0005-0000-0000-0000EB0B0000}"/>
    <cellStyle name="60% - Accent6 2 3_EBT" xfId="38460" xr:uid="{EEDAEC56-7CF8-403A-8053-9B4DDAF1B1E4}"/>
    <cellStyle name="60% - Accent6 2 4" xfId="2252" xr:uid="{00000000-0005-0000-0000-0000EC0B0000}"/>
    <cellStyle name="60% - Accent6 2 5" xfId="2253" xr:uid="{00000000-0005-0000-0000-0000ED0B0000}"/>
    <cellStyle name="60% - Accent6 2 6" xfId="2254" xr:uid="{00000000-0005-0000-0000-0000EE0B0000}"/>
    <cellStyle name="60% - Accent6 3" xfId="2255" xr:uid="{00000000-0005-0000-0000-0000EF0B0000}"/>
    <cellStyle name="60% - Accent6 3 2" xfId="2256" xr:uid="{00000000-0005-0000-0000-0000F00B0000}"/>
    <cellStyle name="60% - Accent6 3 2 2" xfId="2257" xr:uid="{00000000-0005-0000-0000-0000F10B0000}"/>
    <cellStyle name="60% - Accent6 3 3" xfId="2258" xr:uid="{00000000-0005-0000-0000-0000F20B0000}"/>
    <cellStyle name="60% - Accent6 3 4" xfId="2259" xr:uid="{00000000-0005-0000-0000-0000F30B0000}"/>
    <cellStyle name="60% - Accent6 4" xfId="2260" xr:uid="{00000000-0005-0000-0000-0000F40B0000}"/>
    <cellStyle name="60% - Accent6 4 2" xfId="2261" xr:uid="{00000000-0005-0000-0000-0000F50B0000}"/>
    <cellStyle name="60% - Accent6 4 2 2" xfId="2262" xr:uid="{00000000-0005-0000-0000-0000F60B0000}"/>
    <cellStyle name="60% - Accent6 4 2_EBT" xfId="38461" xr:uid="{E7464137-E8A9-40EF-9802-95CC63FEDE0F}"/>
    <cellStyle name="60% - Accent6 4 3" xfId="2263" xr:uid="{00000000-0005-0000-0000-0000F70B0000}"/>
    <cellStyle name="60% - Accent6 5" xfId="2264" xr:uid="{00000000-0005-0000-0000-0000F80B0000}"/>
    <cellStyle name="60% - Accent6 5 2" xfId="2265" xr:uid="{00000000-0005-0000-0000-0000F90B0000}"/>
    <cellStyle name="60% - Accent6 5 3" xfId="2266" xr:uid="{00000000-0005-0000-0000-0000FA0B0000}"/>
    <cellStyle name="60% - Accent6 5_EBT" xfId="38462" xr:uid="{F37872E3-9916-47D9-A7CC-04401E4DC2A9}"/>
    <cellStyle name="60% - Accent6 6" xfId="2267" xr:uid="{00000000-0005-0000-0000-0000FB0B0000}"/>
    <cellStyle name="60% - Accent6 7" xfId="2268" xr:uid="{00000000-0005-0000-0000-0000FC0B0000}"/>
    <cellStyle name="60% - Accent6 8" xfId="2269" xr:uid="{00000000-0005-0000-0000-0000FD0B0000}"/>
    <cellStyle name="60% - Accent6 9" xfId="2270" xr:uid="{00000000-0005-0000-0000-0000FE0B0000}"/>
    <cellStyle name="⁷潒慭彮䍃" xfId="2271" xr:uid="{00000000-0005-0000-0000-0000FF0B0000}"/>
    <cellStyle name="A_green" xfId="2272" xr:uid="{00000000-0005-0000-0000-0000000C0000}"/>
    <cellStyle name="A_green 2" xfId="26422" xr:uid="{BFA2AD8D-F3D1-47B9-BA8A-988DEC8FBE95}"/>
    <cellStyle name="A_green_EBT" xfId="38463" xr:uid="{D16EEC66-C1F5-4089-9F81-AC03D74D5ADC}"/>
    <cellStyle name="A_green_EBT_1" xfId="45913" xr:uid="{6CFF1C6B-63EE-4397-9135-BB871906A5D9}"/>
    <cellStyle name="A_green_EBT_2" xfId="45914" xr:uid="{813A0A19-A413-4CB7-B721-7C0D728C19F3}"/>
    <cellStyle name="A_green_NCSC1003" xfId="2273" xr:uid="{00000000-0005-0000-0000-0000010C0000}"/>
    <cellStyle name="A_green_NCSC1003 2" xfId="26423" xr:uid="{C9294566-5F93-48E8-BECD-443D7DD63FB2}"/>
    <cellStyle name="Accent1 - 20%" xfId="2274" xr:uid="{00000000-0005-0000-0000-0000020C0000}"/>
    <cellStyle name="Accent1 - 40%" xfId="2275" xr:uid="{00000000-0005-0000-0000-0000030C0000}"/>
    <cellStyle name="Accent1 - 60%" xfId="2276" xr:uid="{00000000-0005-0000-0000-0000040C0000}"/>
    <cellStyle name="Accent1 10" xfId="2277" xr:uid="{00000000-0005-0000-0000-0000050C0000}"/>
    <cellStyle name="Accent1 11" xfId="2278" xr:uid="{00000000-0005-0000-0000-0000060C0000}"/>
    <cellStyle name="Accent1 12" xfId="2279" xr:uid="{00000000-0005-0000-0000-0000070C0000}"/>
    <cellStyle name="Accent1 13" xfId="2280" xr:uid="{00000000-0005-0000-0000-0000080C0000}"/>
    <cellStyle name="Accent1 14" xfId="2281" xr:uid="{00000000-0005-0000-0000-0000090C0000}"/>
    <cellStyle name="Accent1 15" xfId="2282" xr:uid="{00000000-0005-0000-0000-00000A0C0000}"/>
    <cellStyle name="Accent1 2" xfId="2283" xr:uid="{00000000-0005-0000-0000-00000B0C0000}"/>
    <cellStyle name="Accent1 2 2" xfId="2284" xr:uid="{00000000-0005-0000-0000-00000C0C0000}"/>
    <cellStyle name="Accent1 2 2 2" xfId="2285" xr:uid="{00000000-0005-0000-0000-00000D0C0000}"/>
    <cellStyle name="Accent1 2 2 3" xfId="2286" xr:uid="{00000000-0005-0000-0000-00000E0C0000}"/>
    <cellStyle name="Accent1 2 2_EBT" xfId="38464" xr:uid="{9AB89FD2-4DC0-497B-9A57-340259AB1F7B}"/>
    <cellStyle name="Accent1 2 3" xfId="2287" xr:uid="{00000000-0005-0000-0000-00000F0C0000}"/>
    <cellStyle name="Accent1 2 3 2" xfId="2288" xr:uid="{00000000-0005-0000-0000-0000100C0000}"/>
    <cellStyle name="Accent1 2 3_EBT" xfId="38465" xr:uid="{425E63B4-D880-4E19-88F4-A69E830A875B}"/>
    <cellStyle name="Accent1 2 4" xfId="2289" xr:uid="{00000000-0005-0000-0000-0000110C0000}"/>
    <cellStyle name="Accent1 2 5" xfId="2290" xr:uid="{00000000-0005-0000-0000-0000120C0000}"/>
    <cellStyle name="Accent1 2 6" xfId="2291" xr:uid="{00000000-0005-0000-0000-0000130C0000}"/>
    <cellStyle name="Accent1 3" xfId="2292" xr:uid="{00000000-0005-0000-0000-0000140C0000}"/>
    <cellStyle name="Accent1 3 2" xfId="2293" xr:uid="{00000000-0005-0000-0000-0000150C0000}"/>
    <cellStyle name="Accent1 3 2 2" xfId="2294" xr:uid="{00000000-0005-0000-0000-0000160C0000}"/>
    <cellStyle name="Accent1 3 3" xfId="2295" xr:uid="{00000000-0005-0000-0000-0000170C0000}"/>
    <cellStyle name="Accent1 3 3 2" xfId="2296" xr:uid="{00000000-0005-0000-0000-0000180C0000}"/>
    <cellStyle name="Accent1 3 3_EBT" xfId="38466" xr:uid="{B17FD59C-383E-473D-9E1A-8A03CAE10B16}"/>
    <cellStyle name="Accent1 3 4" xfId="2297" xr:uid="{00000000-0005-0000-0000-0000190C0000}"/>
    <cellStyle name="Accent1 4" xfId="2298" xr:uid="{00000000-0005-0000-0000-00001A0C0000}"/>
    <cellStyle name="Accent1 4 2" xfId="2299" xr:uid="{00000000-0005-0000-0000-00001B0C0000}"/>
    <cellStyle name="Accent1 4 2 2" xfId="2300" xr:uid="{00000000-0005-0000-0000-00001C0C0000}"/>
    <cellStyle name="Accent1 4 2_EBT" xfId="38467" xr:uid="{BC3A43F8-AE58-4D06-98B7-561AC4AFEE2C}"/>
    <cellStyle name="Accent1 4 3" xfId="2301" xr:uid="{00000000-0005-0000-0000-00001D0C0000}"/>
    <cellStyle name="Accent1 5" xfId="2302" xr:uid="{00000000-0005-0000-0000-00001E0C0000}"/>
    <cellStyle name="Accent1 5 2" xfId="2303" xr:uid="{00000000-0005-0000-0000-00001F0C0000}"/>
    <cellStyle name="Accent1 5 3" xfId="2304" xr:uid="{00000000-0005-0000-0000-0000200C0000}"/>
    <cellStyle name="Accent1 5_EBT" xfId="38468" xr:uid="{B03313D6-784C-4BEC-AFD6-41EBDA1E1905}"/>
    <cellStyle name="Accent1 6" xfId="2305" xr:uid="{00000000-0005-0000-0000-0000210C0000}"/>
    <cellStyle name="Accent1 7" xfId="2306" xr:uid="{00000000-0005-0000-0000-0000220C0000}"/>
    <cellStyle name="Accent1 8" xfId="2307" xr:uid="{00000000-0005-0000-0000-0000230C0000}"/>
    <cellStyle name="Accent1 9" xfId="2308" xr:uid="{00000000-0005-0000-0000-0000240C0000}"/>
    <cellStyle name="Accent2 - 20%" xfId="2309" xr:uid="{00000000-0005-0000-0000-0000250C0000}"/>
    <cellStyle name="Accent2 - 40%" xfId="2310" xr:uid="{00000000-0005-0000-0000-0000260C0000}"/>
    <cellStyle name="Accent2 - 60%" xfId="2311" xr:uid="{00000000-0005-0000-0000-0000270C0000}"/>
    <cellStyle name="Accent2 10" xfId="2312" xr:uid="{00000000-0005-0000-0000-0000280C0000}"/>
    <cellStyle name="Accent2 11" xfId="2313" xr:uid="{00000000-0005-0000-0000-0000290C0000}"/>
    <cellStyle name="Accent2 12" xfId="2314" xr:uid="{00000000-0005-0000-0000-00002A0C0000}"/>
    <cellStyle name="Accent2 13" xfId="2315" xr:uid="{00000000-0005-0000-0000-00002B0C0000}"/>
    <cellStyle name="Accent2 14" xfId="2316" xr:uid="{00000000-0005-0000-0000-00002C0C0000}"/>
    <cellStyle name="Accent2 15" xfId="2317" xr:uid="{00000000-0005-0000-0000-00002D0C0000}"/>
    <cellStyle name="Accent2 2" xfId="2318" xr:uid="{00000000-0005-0000-0000-00002E0C0000}"/>
    <cellStyle name="Accent2 2 2" xfId="2319" xr:uid="{00000000-0005-0000-0000-00002F0C0000}"/>
    <cellStyle name="Accent2 2 2 2" xfId="2320" xr:uid="{00000000-0005-0000-0000-0000300C0000}"/>
    <cellStyle name="Accent2 2 2 3" xfId="2321" xr:uid="{00000000-0005-0000-0000-0000310C0000}"/>
    <cellStyle name="Accent2 2 2_EBT" xfId="38469" xr:uid="{CEF04308-B017-4B12-85E6-CE5F310F88EE}"/>
    <cellStyle name="Accent2 2 3" xfId="2322" xr:uid="{00000000-0005-0000-0000-0000320C0000}"/>
    <cellStyle name="Accent2 2 3 2" xfId="2323" xr:uid="{00000000-0005-0000-0000-0000330C0000}"/>
    <cellStyle name="Accent2 2 3_EBT" xfId="38470" xr:uid="{646F5971-FFDA-428A-8021-B4C4524CD8B3}"/>
    <cellStyle name="Accent2 2 4" xfId="2324" xr:uid="{00000000-0005-0000-0000-0000340C0000}"/>
    <cellStyle name="Accent2 2 5" xfId="2325" xr:uid="{00000000-0005-0000-0000-0000350C0000}"/>
    <cellStyle name="Accent2 2 6" xfId="2326" xr:uid="{00000000-0005-0000-0000-0000360C0000}"/>
    <cellStyle name="Accent2 3" xfId="2327" xr:uid="{00000000-0005-0000-0000-0000370C0000}"/>
    <cellStyle name="Accent2 3 2" xfId="2328" xr:uid="{00000000-0005-0000-0000-0000380C0000}"/>
    <cellStyle name="Accent2 3 2 2" xfId="2329" xr:uid="{00000000-0005-0000-0000-0000390C0000}"/>
    <cellStyle name="Accent2 3 2_EBT" xfId="38471" xr:uid="{7AE7926E-94B7-43DE-8BC5-E338AC867C3C}"/>
    <cellStyle name="Accent2 3 3" xfId="2330" xr:uid="{00000000-0005-0000-0000-00003A0C0000}"/>
    <cellStyle name="Accent2 4" xfId="2331" xr:uid="{00000000-0005-0000-0000-00003B0C0000}"/>
    <cellStyle name="Accent2 4 2" xfId="2332" xr:uid="{00000000-0005-0000-0000-00003C0C0000}"/>
    <cellStyle name="Accent2 4 2 2" xfId="2333" xr:uid="{00000000-0005-0000-0000-00003D0C0000}"/>
    <cellStyle name="Accent2 4_EBT" xfId="38472" xr:uid="{9E133CAF-91C6-4E9C-A669-97684710117D}"/>
    <cellStyle name="Accent2 5" xfId="2334" xr:uid="{00000000-0005-0000-0000-00003E0C0000}"/>
    <cellStyle name="Accent2 5 2" xfId="2335" xr:uid="{00000000-0005-0000-0000-00003F0C0000}"/>
    <cellStyle name="Accent2 5_EBT" xfId="38473" xr:uid="{D838CBE8-D38B-4D02-B2DF-DD6DB0BEBD91}"/>
    <cellStyle name="Accent2 6" xfId="2336" xr:uid="{00000000-0005-0000-0000-0000400C0000}"/>
    <cellStyle name="Accent2 7" xfId="2337" xr:uid="{00000000-0005-0000-0000-0000410C0000}"/>
    <cellStyle name="Accent2 8" xfId="2338" xr:uid="{00000000-0005-0000-0000-0000420C0000}"/>
    <cellStyle name="Accent2 9" xfId="2339" xr:uid="{00000000-0005-0000-0000-0000430C0000}"/>
    <cellStyle name="Accent3 - 20%" xfId="2340" xr:uid="{00000000-0005-0000-0000-0000440C0000}"/>
    <cellStyle name="Accent3 - 40%" xfId="2341" xr:uid="{00000000-0005-0000-0000-0000450C0000}"/>
    <cellStyle name="Accent3 - 60%" xfId="2342" xr:uid="{00000000-0005-0000-0000-0000460C0000}"/>
    <cellStyle name="Accent3 10" xfId="2343" xr:uid="{00000000-0005-0000-0000-0000470C0000}"/>
    <cellStyle name="Accent3 11" xfId="2344" xr:uid="{00000000-0005-0000-0000-0000480C0000}"/>
    <cellStyle name="Accent3 12" xfId="2345" xr:uid="{00000000-0005-0000-0000-0000490C0000}"/>
    <cellStyle name="Accent3 13" xfId="2346" xr:uid="{00000000-0005-0000-0000-00004A0C0000}"/>
    <cellStyle name="Accent3 14" xfId="2347" xr:uid="{00000000-0005-0000-0000-00004B0C0000}"/>
    <cellStyle name="Accent3 15" xfId="2348" xr:uid="{00000000-0005-0000-0000-00004C0C0000}"/>
    <cellStyle name="Accent3 2" xfId="2349" xr:uid="{00000000-0005-0000-0000-00004D0C0000}"/>
    <cellStyle name="Accent3 2 2" xfId="2350" xr:uid="{00000000-0005-0000-0000-00004E0C0000}"/>
    <cellStyle name="Accent3 2 2 2" xfId="2351" xr:uid="{00000000-0005-0000-0000-00004F0C0000}"/>
    <cellStyle name="Accent3 2 2 3" xfId="2352" xr:uid="{00000000-0005-0000-0000-0000500C0000}"/>
    <cellStyle name="Accent3 2 2_EBT" xfId="38474" xr:uid="{2BC48051-A48C-4124-9B42-DFF040DD623E}"/>
    <cellStyle name="Accent3 2 3" xfId="2353" xr:uid="{00000000-0005-0000-0000-0000510C0000}"/>
    <cellStyle name="Accent3 2 3 2" xfId="2354" xr:uid="{00000000-0005-0000-0000-0000520C0000}"/>
    <cellStyle name="Accent3 2 3_EBT" xfId="38475" xr:uid="{4B238B2D-8C0D-4E9E-9764-45FA6C075B70}"/>
    <cellStyle name="Accent3 2 4" xfId="2355" xr:uid="{00000000-0005-0000-0000-0000530C0000}"/>
    <cellStyle name="Accent3 2 5" xfId="2356" xr:uid="{00000000-0005-0000-0000-0000540C0000}"/>
    <cellStyle name="Accent3 2 6" xfId="2357" xr:uid="{00000000-0005-0000-0000-0000550C0000}"/>
    <cellStyle name="Accent3 3" xfId="2358" xr:uid="{00000000-0005-0000-0000-0000560C0000}"/>
    <cellStyle name="Accent3 3 2" xfId="2359" xr:uid="{00000000-0005-0000-0000-0000570C0000}"/>
    <cellStyle name="Accent3 3 2 2" xfId="2360" xr:uid="{00000000-0005-0000-0000-0000580C0000}"/>
    <cellStyle name="Accent3 3 2_EBT" xfId="38476" xr:uid="{434BC622-D665-4B13-986F-A45FC165FC50}"/>
    <cellStyle name="Accent3 3 3" xfId="2361" xr:uid="{00000000-0005-0000-0000-0000590C0000}"/>
    <cellStyle name="Accent3 4" xfId="2362" xr:uid="{00000000-0005-0000-0000-00005A0C0000}"/>
    <cellStyle name="Accent3 4 2" xfId="2363" xr:uid="{00000000-0005-0000-0000-00005B0C0000}"/>
    <cellStyle name="Accent3 4 2 2" xfId="2364" xr:uid="{00000000-0005-0000-0000-00005C0C0000}"/>
    <cellStyle name="Accent3 4_EBT" xfId="38477" xr:uid="{6FD65967-7555-4760-A347-1EDAD2B92A16}"/>
    <cellStyle name="Accent3 5" xfId="2365" xr:uid="{00000000-0005-0000-0000-00005D0C0000}"/>
    <cellStyle name="Accent3 5 2" xfId="2366" xr:uid="{00000000-0005-0000-0000-00005E0C0000}"/>
    <cellStyle name="Accent3 5_EBT" xfId="38478" xr:uid="{04019203-98BF-4089-880A-6A6311CFF115}"/>
    <cellStyle name="Accent3 6" xfId="2367" xr:uid="{00000000-0005-0000-0000-00005F0C0000}"/>
    <cellStyle name="Accent3 7" xfId="2368" xr:uid="{00000000-0005-0000-0000-0000600C0000}"/>
    <cellStyle name="Accent3 8" xfId="2369" xr:uid="{00000000-0005-0000-0000-0000610C0000}"/>
    <cellStyle name="Accent3 9" xfId="2370" xr:uid="{00000000-0005-0000-0000-0000620C0000}"/>
    <cellStyle name="Accent4 - 20%" xfId="2371" xr:uid="{00000000-0005-0000-0000-0000630C0000}"/>
    <cellStyle name="Accent4 - 40%" xfId="2372" xr:uid="{00000000-0005-0000-0000-0000640C0000}"/>
    <cellStyle name="Accent4 - 60%" xfId="2373" xr:uid="{00000000-0005-0000-0000-0000650C0000}"/>
    <cellStyle name="Accent4 10" xfId="2374" xr:uid="{00000000-0005-0000-0000-0000660C0000}"/>
    <cellStyle name="Accent4 11" xfId="2375" xr:uid="{00000000-0005-0000-0000-0000670C0000}"/>
    <cellStyle name="Accent4 12" xfId="2376" xr:uid="{00000000-0005-0000-0000-0000680C0000}"/>
    <cellStyle name="Accent4 13" xfId="2377" xr:uid="{00000000-0005-0000-0000-0000690C0000}"/>
    <cellStyle name="Accent4 14" xfId="2378" xr:uid="{00000000-0005-0000-0000-00006A0C0000}"/>
    <cellStyle name="Accent4 15" xfId="2379" xr:uid="{00000000-0005-0000-0000-00006B0C0000}"/>
    <cellStyle name="Accent4 2" xfId="2380" xr:uid="{00000000-0005-0000-0000-00006C0C0000}"/>
    <cellStyle name="Accent4 2 2" xfId="2381" xr:uid="{00000000-0005-0000-0000-00006D0C0000}"/>
    <cellStyle name="Accent4 2 2 2" xfId="2382" xr:uid="{00000000-0005-0000-0000-00006E0C0000}"/>
    <cellStyle name="Accent4 2 2 3" xfId="2383" xr:uid="{00000000-0005-0000-0000-00006F0C0000}"/>
    <cellStyle name="Accent4 2 2_EBT" xfId="38479" xr:uid="{142E2649-3AB7-4898-A969-B4D67897FC39}"/>
    <cellStyle name="Accent4 2 3" xfId="2384" xr:uid="{00000000-0005-0000-0000-0000700C0000}"/>
    <cellStyle name="Accent4 2 3 2" xfId="2385" xr:uid="{00000000-0005-0000-0000-0000710C0000}"/>
    <cellStyle name="Accent4 2 3_EBT" xfId="38480" xr:uid="{9385FDC0-3EDA-4E85-B64D-E618169A55EE}"/>
    <cellStyle name="Accent4 2 4" xfId="2386" xr:uid="{00000000-0005-0000-0000-0000720C0000}"/>
    <cellStyle name="Accent4 2 5" xfId="2387" xr:uid="{00000000-0005-0000-0000-0000730C0000}"/>
    <cellStyle name="Accent4 2 6" xfId="2388" xr:uid="{00000000-0005-0000-0000-0000740C0000}"/>
    <cellStyle name="Accent4 3" xfId="2389" xr:uid="{00000000-0005-0000-0000-0000750C0000}"/>
    <cellStyle name="Accent4 3 2" xfId="2390" xr:uid="{00000000-0005-0000-0000-0000760C0000}"/>
    <cellStyle name="Accent4 3 2 2" xfId="2391" xr:uid="{00000000-0005-0000-0000-0000770C0000}"/>
    <cellStyle name="Accent4 3 3" xfId="2392" xr:uid="{00000000-0005-0000-0000-0000780C0000}"/>
    <cellStyle name="Accent4 3 3 2" xfId="2393" xr:uid="{00000000-0005-0000-0000-0000790C0000}"/>
    <cellStyle name="Accent4 3 3_EBT" xfId="38481" xr:uid="{A67320F0-1021-4967-8F15-8FE3C54CE9F6}"/>
    <cellStyle name="Accent4 3 4" xfId="2394" xr:uid="{00000000-0005-0000-0000-00007A0C0000}"/>
    <cellStyle name="Accent4 4" xfId="2395" xr:uid="{00000000-0005-0000-0000-00007B0C0000}"/>
    <cellStyle name="Accent4 4 2" xfId="2396" xr:uid="{00000000-0005-0000-0000-00007C0C0000}"/>
    <cellStyle name="Accent4 4 2 2" xfId="2397" xr:uid="{00000000-0005-0000-0000-00007D0C0000}"/>
    <cellStyle name="Accent4 4 2_EBT" xfId="38482" xr:uid="{E81FC8BD-5796-48E5-B7EE-982A63A40A34}"/>
    <cellStyle name="Accent4 4 3" xfId="2398" xr:uid="{00000000-0005-0000-0000-00007E0C0000}"/>
    <cellStyle name="Accent4 5" xfId="2399" xr:uid="{00000000-0005-0000-0000-00007F0C0000}"/>
    <cellStyle name="Accent4 5 2" xfId="2400" xr:uid="{00000000-0005-0000-0000-0000800C0000}"/>
    <cellStyle name="Accent4 5 3" xfId="2401" xr:uid="{00000000-0005-0000-0000-0000810C0000}"/>
    <cellStyle name="Accent4 5_EBT" xfId="38483" xr:uid="{0CD443C2-FC25-45F6-9A61-50C24DF25854}"/>
    <cellStyle name="Accent4 6" xfId="2402" xr:uid="{00000000-0005-0000-0000-0000820C0000}"/>
    <cellStyle name="Accent4 7" xfId="2403" xr:uid="{00000000-0005-0000-0000-0000830C0000}"/>
    <cellStyle name="Accent4 8" xfId="2404" xr:uid="{00000000-0005-0000-0000-0000840C0000}"/>
    <cellStyle name="Accent4 9" xfId="2405" xr:uid="{00000000-0005-0000-0000-0000850C0000}"/>
    <cellStyle name="Accent5 - 20%" xfId="2406" xr:uid="{00000000-0005-0000-0000-0000860C0000}"/>
    <cellStyle name="Accent5 - 40%" xfId="2407" xr:uid="{00000000-0005-0000-0000-0000870C0000}"/>
    <cellStyle name="Accent5 - 60%" xfId="2408" xr:uid="{00000000-0005-0000-0000-0000880C0000}"/>
    <cellStyle name="Accent5 10" xfId="2409" xr:uid="{00000000-0005-0000-0000-0000890C0000}"/>
    <cellStyle name="Accent5 11" xfId="2410" xr:uid="{00000000-0005-0000-0000-00008A0C0000}"/>
    <cellStyle name="Accent5 12" xfId="2411" xr:uid="{00000000-0005-0000-0000-00008B0C0000}"/>
    <cellStyle name="Accent5 13" xfId="2412" xr:uid="{00000000-0005-0000-0000-00008C0C0000}"/>
    <cellStyle name="Accent5 14" xfId="2413" xr:uid="{00000000-0005-0000-0000-00008D0C0000}"/>
    <cellStyle name="Accent5 15" xfId="2414" xr:uid="{00000000-0005-0000-0000-00008E0C0000}"/>
    <cellStyle name="Accent5 2" xfId="2415" xr:uid="{00000000-0005-0000-0000-00008F0C0000}"/>
    <cellStyle name="Accent5 2 2" xfId="2416" xr:uid="{00000000-0005-0000-0000-0000900C0000}"/>
    <cellStyle name="Accent5 2 2 2" xfId="2417" xr:uid="{00000000-0005-0000-0000-0000910C0000}"/>
    <cellStyle name="Accent5 2 2 3" xfId="2418" xr:uid="{00000000-0005-0000-0000-0000920C0000}"/>
    <cellStyle name="Accent5 2 2_EBT" xfId="38484" xr:uid="{54C5D3A8-CCE2-4D7B-89F0-115C377DBC1B}"/>
    <cellStyle name="Accent5 2 3" xfId="2419" xr:uid="{00000000-0005-0000-0000-0000930C0000}"/>
    <cellStyle name="Accent5 2 4" xfId="2420" xr:uid="{00000000-0005-0000-0000-0000940C0000}"/>
    <cellStyle name="Accent5 2 5" xfId="2421" xr:uid="{00000000-0005-0000-0000-0000950C0000}"/>
    <cellStyle name="Accent5 2 6" xfId="2422" xr:uid="{00000000-0005-0000-0000-0000960C0000}"/>
    <cellStyle name="Accent5 3" xfId="2423" xr:uid="{00000000-0005-0000-0000-0000970C0000}"/>
    <cellStyle name="Accent5 3 2" xfId="2424" xr:uid="{00000000-0005-0000-0000-0000980C0000}"/>
    <cellStyle name="Accent5 3 2 2" xfId="2425" xr:uid="{00000000-0005-0000-0000-0000990C0000}"/>
    <cellStyle name="Accent5 3 2_EBT" xfId="38485" xr:uid="{A25FFA8A-BC80-438A-A3C1-73BA7CD8F321}"/>
    <cellStyle name="Accent5 4" xfId="2426" xr:uid="{00000000-0005-0000-0000-00009A0C0000}"/>
    <cellStyle name="Accent5 4 2" xfId="2427" xr:uid="{00000000-0005-0000-0000-00009B0C0000}"/>
    <cellStyle name="Accent5 4 2 2" xfId="2428" xr:uid="{00000000-0005-0000-0000-00009C0C0000}"/>
    <cellStyle name="Accent5 4_EBT" xfId="38486" xr:uid="{48630B01-5B27-4C2F-921D-924B6D16DC64}"/>
    <cellStyle name="Accent5 5" xfId="2429" xr:uid="{00000000-0005-0000-0000-00009D0C0000}"/>
    <cellStyle name="Accent5 5 2" xfId="2430" xr:uid="{00000000-0005-0000-0000-00009E0C0000}"/>
    <cellStyle name="Accent5 5_EBT" xfId="38487" xr:uid="{CB0382C0-B4B7-4EA2-8A53-1D16DF69340D}"/>
    <cellStyle name="Accent5 6" xfId="2431" xr:uid="{00000000-0005-0000-0000-00009F0C0000}"/>
    <cellStyle name="Accent5 7" xfId="2432" xr:uid="{00000000-0005-0000-0000-0000A00C0000}"/>
    <cellStyle name="Accent5 8" xfId="2433" xr:uid="{00000000-0005-0000-0000-0000A10C0000}"/>
    <cellStyle name="Accent5 9" xfId="2434" xr:uid="{00000000-0005-0000-0000-0000A20C0000}"/>
    <cellStyle name="Accent6 - 20%" xfId="2435" xr:uid="{00000000-0005-0000-0000-0000A30C0000}"/>
    <cellStyle name="Accent6 - 40%" xfId="2436" xr:uid="{00000000-0005-0000-0000-0000A40C0000}"/>
    <cellStyle name="Accent6 - 60%" xfId="2437" xr:uid="{00000000-0005-0000-0000-0000A50C0000}"/>
    <cellStyle name="Accent6 10" xfId="2438" xr:uid="{00000000-0005-0000-0000-0000A60C0000}"/>
    <cellStyle name="Accent6 11" xfId="2439" xr:uid="{00000000-0005-0000-0000-0000A70C0000}"/>
    <cellStyle name="Accent6 12" xfId="2440" xr:uid="{00000000-0005-0000-0000-0000A80C0000}"/>
    <cellStyle name="Accent6 13" xfId="2441" xr:uid="{00000000-0005-0000-0000-0000A90C0000}"/>
    <cellStyle name="Accent6 14" xfId="2442" xr:uid="{00000000-0005-0000-0000-0000AA0C0000}"/>
    <cellStyle name="Accent6 15" xfId="2443" xr:uid="{00000000-0005-0000-0000-0000AB0C0000}"/>
    <cellStyle name="Accent6 2" xfId="2444" xr:uid="{00000000-0005-0000-0000-0000AC0C0000}"/>
    <cellStyle name="Accent6 2 2" xfId="2445" xr:uid="{00000000-0005-0000-0000-0000AD0C0000}"/>
    <cellStyle name="Accent6 2 2 2" xfId="2446" xr:uid="{00000000-0005-0000-0000-0000AE0C0000}"/>
    <cellStyle name="Accent6 2 2 3" xfId="2447" xr:uid="{00000000-0005-0000-0000-0000AF0C0000}"/>
    <cellStyle name="Accent6 2 2_EBT" xfId="38488" xr:uid="{01774BAF-7FD0-4040-A6FE-BD4B72ADB6B8}"/>
    <cellStyle name="Accent6 2 3" xfId="2448" xr:uid="{00000000-0005-0000-0000-0000B00C0000}"/>
    <cellStyle name="Accent6 2 4" xfId="2449" xr:uid="{00000000-0005-0000-0000-0000B10C0000}"/>
    <cellStyle name="Accent6 2 5" xfId="2450" xr:uid="{00000000-0005-0000-0000-0000B20C0000}"/>
    <cellStyle name="Accent6 2 6" xfId="2451" xr:uid="{00000000-0005-0000-0000-0000B30C0000}"/>
    <cellStyle name="Accent6 3" xfId="2452" xr:uid="{00000000-0005-0000-0000-0000B40C0000}"/>
    <cellStyle name="Accent6 3 2" xfId="2453" xr:uid="{00000000-0005-0000-0000-0000B50C0000}"/>
    <cellStyle name="Accent6 3 2 2" xfId="2454" xr:uid="{00000000-0005-0000-0000-0000B60C0000}"/>
    <cellStyle name="Accent6 3 2_EBT" xfId="38489" xr:uid="{E7CF562C-9F23-47D1-9CC2-D189CD00F2B7}"/>
    <cellStyle name="Accent6 4" xfId="2455" xr:uid="{00000000-0005-0000-0000-0000B70C0000}"/>
    <cellStyle name="Accent6 4 2" xfId="2456" xr:uid="{00000000-0005-0000-0000-0000B80C0000}"/>
    <cellStyle name="Accent6 4 2 2" xfId="2457" xr:uid="{00000000-0005-0000-0000-0000B90C0000}"/>
    <cellStyle name="Accent6 4_EBT" xfId="38490" xr:uid="{A0F0A7BC-719E-4764-B6EE-58A8146278E0}"/>
    <cellStyle name="Accent6 5" xfId="2458" xr:uid="{00000000-0005-0000-0000-0000BA0C0000}"/>
    <cellStyle name="Accent6 5 2" xfId="2459" xr:uid="{00000000-0005-0000-0000-0000BB0C0000}"/>
    <cellStyle name="Accent6 5_EBT" xfId="38491" xr:uid="{37194C40-0DF4-4AA2-9B89-A8CA51C73181}"/>
    <cellStyle name="Accent6 6" xfId="2460" xr:uid="{00000000-0005-0000-0000-0000BC0C0000}"/>
    <cellStyle name="Accent6 7" xfId="2461" xr:uid="{00000000-0005-0000-0000-0000BD0C0000}"/>
    <cellStyle name="Accent6 8" xfId="2462" xr:uid="{00000000-0005-0000-0000-0000BE0C0000}"/>
    <cellStyle name="Accent6 9" xfId="2463" xr:uid="{00000000-0005-0000-0000-0000BF0C0000}"/>
    <cellStyle name="acerLastROga" xfId="2464" xr:uid="{00000000-0005-0000-0000-0000C00C0000}"/>
    <cellStyle name="acerROst" xfId="2465" xr:uid="{00000000-0005-0000-0000-0000C10C0000}"/>
    <cellStyle name="acerROst 2" xfId="26424" xr:uid="{5EF299DD-A894-414F-B1E3-9037FF468AFF}"/>
    <cellStyle name="aceryesterdayig" xfId="2466" xr:uid="{00000000-0005-0000-0000-0000C20C0000}"/>
    <cellStyle name="aceryesterdayig 2" xfId="26425" xr:uid="{767334BE-FCD6-4690-98D6-98FF480DDA35}"/>
    <cellStyle name="aceryesterdayLastr," xfId="2467" xr:uid="{00000000-0005-0000-0000-0000C30C0000}"/>
    <cellStyle name="aceryesterdayLastr, 2" xfId="26426" xr:uid="{A96D5C3D-79C1-47FC-AEE9-2EC65ABD1123}"/>
    <cellStyle name="acetomorrowROLa" xfId="2468" xr:uid="{00000000-0005-0000-0000-0000C40C0000}"/>
    <cellStyle name="acetomorrowROLa 2" xfId="26427" xr:uid="{5A10ED18-2EA9-4A12-B690-A467A845C3F8}"/>
    <cellStyle name="Actual Date" xfId="2469" xr:uid="{00000000-0005-0000-0000-0000C50C0000}"/>
    <cellStyle name="Actual Date 10" xfId="2470" xr:uid="{00000000-0005-0000-0000-0000C60C0000}"/>
    <cellStyle name="Actual Date 11" xfId="2471" xr:uid="{00000000-0005-0000-0000-0000C70C0000}"/>
    <cellStyle name="Actual Date 12" xfId="2472" xr:uid="{00000000-0005-0000-0000-0000C80C0000}"/>
    <cellStyle name="Actual Date 2" xfId="2473" xr:uid="{00000000-0005-0000-0000-0000C90C0000}"/>
    <cellStyle name="Actual Date 2 2" xfId="2474" xr:uid="{00000000-0005-0000-0000-0000CA0C0000}"/>
    <cellStyle name="Actual Date 3" xfId="2475" xr:uid="{00000000-0005-0000-0000-0000CB0C0000}"/>
    <cellStyle name="Actual Date 4" xfId="2476" xr:uid="{00000000-0005-0000-0000-0000CC0C0000}"/>
    <cellStyle name="Actual Date 5" xfId="2477" xr:uid="{00000000-0005-0000-0000-0000CD0C0000}"/>
    <cellStyle name="Actual Date 6" xfId="2478" xr:uid="{00000000-0005-0000-0000-0000CE0C0000}"/>
    <cellStyle name="Actual Date 6 2" xfId="2479" xr:uid="{00000000-0005-0000-0000-0000CF0C0000}"/>
    <cellStyle name="Actual Date 6 3" xfId="2480" xr:uid="{00000000-0005-0000-0000-0000D00C0000}"/>
    <cellStyle name="Actual Date 7" xfId="2481" xr:uid="{00000000-0005-0000-0000-0000D10C0000}"/>
    <cellStyle name="Actual Date 8" xfId="2482" xr:uid="{00000000-0005-0000-0000-0000D20C0000}"/>
    <cellStyle name="Actual Date 9" xfId="2483" xr:uid="{00000000-0005-0000-0000-0000D30C0000}"/>
    <cellStyle name="Adjustable" xfId="2484" xr:uid="{00000000-0005-0000-0000-0000D40C0000}"/>
    <cellStyle name="Adjustable 2" xfId="2485" xr:uid="{00000000-0005-0000-0000-0000D50C0000}"/>
    <cellStyle name="Adjustable 3" xfId="2486" xr:uid="{00000000-0005-0000-0000-0000D60C0000}"/>
    <cellStyle name="Adjustable 4" xfId="2487" xr:uid="{00000000-0005-0000-0000-0000D70C0000}"/>
    <cellStyle name="Bad 10" xfId="2488" xr:uid="{00000000-0005-0000-0000-0000D80C0000}"/>
    <cellStyle name="Bad 11" xfId="2489" xr:uid="{00000000-0005-0000-0000-0000D90C0000}"/>
    <cellStyle name="Bad 12" xfId="2490" xr:uid="{00000000-0005-0000-0000-0000DA0C0000}"/>
    <cellStyle name="Bad 2" xfId="2491" xr:uid="{00000000-0005-0000-0000-0000DB0C0000}"/>
    <cellStyle name="Bad 2 2" xfId="2492" xr:uid="{00000000-0005-0000-0000-0000DC0C0000}"/>
    <cellStyle name="Bad 2 2 2" xfId="2493" xr:uid="{00000000-0005-0000-0000-0000DD0C0000}"/>
    <cellStyle name="Bad 2 2 3" xfId="2494" xr:uid="{00000000-0005-0000-0000-0000DE0C0000}"/>
    <cellStyle name="Bad 2 2_EBT" xfId="38492" xr:uid="{BCF78E1C-0A5D-4009-9F32-F7D8F10CBF20}"/>
    <cellStyle name="Bad 2 3" xfId="2495" xr:uid="{00000000-0005-0000-0000-0000DF0C0000}"/>
    <cellStyle name="Bad 2 3 2" xfId="2496" xr:uid="{00000000-0005-0000-0000-0000E00C0000}"/>
    <cellStyle name="Bad 2 3_EBT" xfId="38493" xr:uid="{2A4CC366-BCB4-4637-9A1D-41857B5817D8}"/>
    <cellStyle name="Bad 2 4" xfId="2497" xr:uid="{00000000-0005-0000-0000-0000E10C0000}"/>
    <cellStyle name="Bad 2 5" xfId="2498" xr:uid="{00000000-0005-0000-0000-0000E20C0000}"/>
    <cellStyle name="Bad 2 6" xfId="2499" xr:uid="{00000000-0005-0000-0000-0000E30C0000}"/>
    <cellStyle name="Bad 3" xfId="2500" xr:uid="{00000000-0005-0000-0000-0000E40C0000}"/>
    <cellStyle name="Bad 3 2" xfId="2501" xr:uid="{00000000-0005-0000-0000-0000E50C0000}"/>
    <cellStyle name="Bad 3 2 2" xfId="2502" xr:uid="{00000000-0005-0000-0000-0000E60C0000}"/>
    <cellStyle name="Bad 3 2_EBT" xfId="38494" xr:uid="{B8092180-2731-4125-81CF-7670E089874A}"/>
    <cellStyle name="Bad 4" xfId="2503" xr:uid="{00000000-0005-0000-0000-0000E70C0000}"/>
    <cellStyle name="Bad 4 2" xfId="2504" xr:uid="{00000000-0005-0000-0000-0000E80C0000}"/>
    <cellStyle name="Bad 4 2 2" xfId="2505" xr:uid="{00000000-0005-0000-0000-0000E90C0000}"/>
    <cellStyle name="Bad 4_EBT" xfId="38495" xr:uid="{03EC34CA-E49A-4327-8B1F-D69C38474FFC}"/>
    <cellStyle name="Bad 5" xfId="2506" xr:uid="{00000000-0005-0000-0000-0000EA0C0000}"/>
    <cellStyle name="Bad 5 2" xfId="2507" xr:uid="{00000000-0005-0000-0000-0000EB0C0000}"/>
    <cellStyle name="Bad 5_EBT" xfId="38496" xr:uid="{127D257D-BAC3-4B31-A7E6-254219A3EC44}"/>
    <cellStyle name="Bad 6" xfId="2508" xr:uid="{00000000-0005-0000-0000-0000EC0C0000}"/>
    <cellStyle name="Bad 7" xfId="2509" xr:uid="{00000000-0005-0000-0000-0000ED0C0000}"/>
    <cellStyle name="Bad 8" xfId="2510" xr:uid="{00000000-0005-0000-0000-0000EE0C0000}"/>
    <cellStyle name="Bad 9" xfId="2511" xr:uid="{00000000-0005-0000-0000-0000EF0C0000}"/>
    <cellStyle name="basic" xfId="2512" xr:uid="{00000000-0005-0000-0000-0000F00C0000}"/>
    <cellStyle name="Best" xfId="2513" xr:uid="{00000000-0005-0000-0000-0000F10C0000}"/>
    <cellStyle name="Best 2" xfId="2514" xr:uid="{00000000-0005-0000-0000-0000F20C0000}"/>
    <cellStyle name="Black" xfId="2515" xr:uid="{00000000-0005-0000-0000-0000F30C0000}"/>
    <cellStyle name="bli - Style6" xfId="2516" xr:uid="{00000000-0005-0000-0000-0000F40C0000}"/>
    <cellStyle name="Blue" xfId="2517" xr:uid="{00000000-0005-0000-0000-0000F50C0000}"/>
    <cellStyle name="Blue 2" xfId="2518" xr:uid="{00000000-0005-0000-0000-0000F60C0000}"/>
    <cellStyle name="Blue 2 10" xfId="2519" xr:uid="{00000000-0005-0000-0000-0000F70C0000}"/>
    <cellStyle name="Blue 2 2" xfId="2520" xr:uid="{00000000-0005-0000-0000-0000F80C0000}"/>
    <cellStyle name="Blue 2 3" xfId="2521" xr:uid="{00000000-0005-0000-0000-0000F90C0000}"/>
    <cellStyle name="Blue 2 4" xfId="2522" xr:uid="{00000000-0005-0000-0000-0000FA0C0000}"/>
    <cellStyle name="Blue 2 5" xfId="2523" xr:uid="{00000000-0005-0000-0000-0000FB0C0000}"/>
    <cellStyle name="Blue 2 6" xfId="2524" xr:uid="{00000000-0005-0000-0000-0000FC0C0000}"/>
    <cellStyle name="Blue 2 7" xfId="2525" xr:uid="{00000000-0005-0000-0000-0000FD0C0000}"/>
    <cellStyle name="Blue 2 8" xfId="2526" xr:uid="{00000000-0005-0000-0000-0000FE0C0000}"/>
    <cellStyle name="Blue 2 9" xfId="2527" xr:uid="{00000000-0005-0000-0000-0000FF0C0000}"/>
    <cellStyle name="Calc" xfId="2528" xr:uid="{00000000-0005-0000-0000-0000000D0000}"/>
    <cellStyle name="Calc 2" xfId="2529" xr:uid="{00000000-0005-0000-0000-0000010D0000}"/>
    <cellStyle name="Calc Currency (0)" xfId="2530" xr:uid="{00000000-0005-0000-0000-0000020D0000}"/>
    <cellStyle name="Calculation 10" xfId="2531" xr:uid="{00000000-0005-0000-0000-0000030D0000}"/>
    <cellStyle name="Calculation 11" xfId="2532" xr:uid="{00000000-0005-0000-0000-0000040D0000}"/>
    <cellStyle name="Calculation 2" xfId="2533" xr:uid="{00000000-0005-0000-0000-0000050D0000}"/>
    <cellStyle name="Calculation 2 2" xfId="2534" xr:uid="{00000000-0005-0000-0000-0000060D0000}"/>
    <cellStyle name="Calculation 2 2 2" xfId="2535" xr:uid="{00000000-0005-0000-0000-0000070D0000}"/>
    <cellStyle name="Calculation 2 2 3" xfId="2536" xr:uid="{00000000-0005-0000-0000-0000080D0000}"/>
    <cellStyle name="Calculation 2 2 3 2" xfId="26429" xr:uid="{72165EA3-0F5C-4EDA-95DC-32EA8CE0F824}"/>
    <cellStyle name="Calculation 2 2_EBT" xfId="38498" xr:uid="{88608E3B-E262-4C00-A2E0-08B234DEF039}"/>
    <cellStyle name="Calculation 2 3" xfId="2537" xr:uid="{00000000-0005-0000-0000-0000090D0000}"/>
    <cellStyle name="Calculation 2 3 2" xfId="2538" xr:uid="{00000000-0005-0000-0000-00000A0D0000}"/>
    <cellStyle name="Calculation 2 3_EBT" xfId="38499" xr:uid="{565C00E3-B683-48EB-BB14-9983F7930FA7}"/>
    <cellStyle name="Calculation 2 4" xfId="2539" xr:uid="{00000000-0005-0000-0000-00000B0D0000}"/>
    <cellStyle name="Calculation 2 5" xfId="2540" xr:uid="{00000000-0005-0000-0000-00000C0D0000}"/>
    <cellStyle name="Calculation 2 5 2" xfId="26430" xr:uid="{13123FE8-3CD8-460E-B561-E0BBF5A0F944}"/>
    <cellStyle name="Calculation 2 6" xfId="2541" xr:uid="{00000000-0005-0000-0000-00000D0D0000}"/>
    <cellStyle name="Calculation 2 6 2" xfId="26431" xr:uid="{45A60A8F-0591-4A95-9ED0-F04B433F07F8}"/>
    <cellStyle name="Calculation 2 7" xfId="26428" xr:uid="{5F0DFF82-B28C-4C46-865E-62DB8900D45E}"/>
    <cellStyle name="Calculation 2_EBT" xfId="38497" xr:uid="{9F063B3A-1F37-4AAA-974C-8129B992C435}"/>
    <cellStyle name="Calculation 3" xfId="2542" xr:uid="{00000000-0005-0000-0000-00000E0D0000}"/>
    <cellStyle name="Calculation 3 2" xfId="2543" xr:uid="{00000000-0005-0000-0000-00000F0D0000}"/>
    <cellStyle name="Calculation 3 2 2" xfId="2544" xr:uid="{00000000-0005-0000-0000-0000100D0000}"/>
    <cellStyle name="Calculation 3 2 2 2" xfId="26434" xr:uid="{77620184-A9B7-401D-96DA-66FC63928CC4}"/>
    <cellStyle name="Calculation 3 2 3" xfId="26433" xr:uid="{322322DE-084D-45BA-830A-9EA42BA8120B}"/>
    <cellStyle name="Calculation 3 2_EBT" xfId="38501" xr:uid="{BED8E46F-1C09-4184-B329-9DE6E3367481}"/>
    <cellStyle name="Calculation 3 3" xfId="2545" xr:uid="{00000000-0005-0000-0000-0000110D0000}"/>
    <cellStyle name="Calculation 3 4" xfId="2546" xr:uid="{00000000-0005-0000-0000-0000120D0000}"/>
    <cellStyle name="Calculation 3 4 2" xfId="26435" xr:uid="{217CDBAD-5CF6-4A9C-915A-9CBC24C26ADB}"/>
    <cellStyle name="Calculation 3 5" xfId="26432" xr:uid="{8E4D3381-D270-4AE2-9288-539B43101B8C}"/>
    <cellStyle name="Calculation 3_EBT" xfId="38500" xr:uid="{7B962631-350A-4B8D-8A57-C27FF331D9A3}"/>
    <cellStyle name="Calculation 4" xfId="2547" xr:uid="{00000000-0005-0000-0000-0000130D0000}"/>
    <cellStyle name="Calculation 4 2" xfId="2548" xr:uid="{00000000-0005-0000-0000-0000140D0000}"/>
    <cellStyle name="Calculation 4 2 2" xfId="2549" xr:uid="{00000000-0005-0000-0000-0000150D0000}"/>
    <cellStyle name="Calculation 4 2 2 2" xfId="26437" xr:uid="{45BA45B9-83D6-4200-97E4-1C0856B33CFA}"/>
    <cellStyle name="Calculation 4 2_EBT" xfId="38503" xr:uid="{B8230C6D-3BF7-4970-A4EB-A97DCB7E693A}"/>
    <cellStyle name="Calculation 4 3" xfId="2550" xr:uid="{00000000-0005-0000-0000-0000160D0000}"/>
    <cellStyle name="Calculation 4 3 2" xfId="26438" xr:uid="{7B9A3D37-914F-4B1C-A2A5-AFDDD094C6F6}"/>
    <cellStyle name="Calculation 4 4" xfId="26436" xr:uid="{4F5D509A-B9DD-444E-B95C-27D43663494E}"/>
    <cellStyle name="Calculation 4_EBT" xfId="38502" xr:uid="{6D50661A-AB6C-4F55-9839-9A737F88F88E}"/>
    <cellStyle name="Calculation 5" xfId="2551" xr:uid="{00000000-0005-0000-0000-0000170D0000}"/>
    <cellStyle name="Calculation 5 2" xfId="2552" xr:uid="{00000000-0005-0000-0000-0000180D0000}"/>
    <cellStyle name="Calculation 5 2 2" xfId="26439" xr:uid="{7560FABD-437B-4561-8871-758771F8D2AE}"/>
    <cellStyle name="Calculation 5 3" xfId="2553" xr:uid="{00000000-0005-0000-0000-0000190D0000}"/>
    <cellStyle name="Calculation 5_EBT" xfId="38504" xr:uid="{1CFA9319-E65C-4C9E-AAF9-8A8F44371F8F}"/>
    <cellStyle name="Calculation 6" xfId="2554" xr:uid="{00000000-0005-0000-0000-00001A0D0000}"/>
    <cellStyle name="Calculation 7" xfId="2555" xr:uid="{00000000-0005-0000-0000-00001B0D0000}"/>
    <cellStyle name="Calculation 8" xfId="2556" xr:uid="{00000000-0005-0000-0000-00001C0D0000}"/>
    <cellStyle name="Calculation 9" xfId="2557" xr:uid="{00000000-0005-0000-0000-00001D0D0000}"/>
    <cellStyle name="captionItem" xfId="2558" xr:uid="{00000000-0005-0000-0000-00001E0D0000}"/>
    <cellStyle name="captionItem (cntr)" xfId="2559" xr:uid="{00000000-0005-0000-0000-00001F0D0000}"/>
    <cellStyle name="captionItem (cntr) 2" xfId="2560" xr:uid="{00000000-0005-0000-0000-0000200D0000}"/>
    <cellStyle name="captionItem (cntr) 2 2" xfId="2561" xr:uid="{00000000-0005-0000-0000-0000210D0000}"/>
    <cellStyle name="captionItem (cntr) 2 2 2" xfId="26442" xr:uid="{C88A1CA5-6BD7-4099-838C-987D6793EAC0}"/>
    <cellStyle name="captionItem (cntr) 2 3" xfId="26441" xr:uid="{C9B69EC6-EEAE-41EF-8FD1-DFB2E019DBCC}"/>
    <cellStyle name="captionItem (cntr) 3" xfId="2562" xr:uid="{00000000-0005-0000-0000-0000220D0000}"/>
    <cellStyle name="captionItem (cntr) 3 2" xfId="2563" xr:uid="{00000000-0005-0000-0000-0000230D0000}"/>
    <cellStyle name="captionItem (cntr) 3 2 2" xfId="2564" xr:uid="{00000000-0005-0000-0000-0000240D0000}"/>
    <cellStyle name="captionItem (cntr) 3 2 2 2" xfId="26445" xr:uid="{7237725F-053F-4D66-BB80-F4D6686E490F}"/>
    <cellStyle name="captionItem (cntr) 3 2 3" xfId="26444" xr:uid="{79FAEBC5-A8D6-4F5A-84F7-4DF9EDEFC065}"/>
    <cellStyle name="captionItem (cntr) 3 3" xfId="2565" xr:uid="{00000000-0005-0000-0000-0000250D0000}"/>
    <cellStyle name="captionItem (cntr) 3 3 2" xfId="26446" xr:uid="{2F73768F-3140-467A-A128-E2E7FA29FF93}"/>
    <cellStyle name="captionItem (cntr) 3 4" xfId="26443" xr:uid="{4FE97C0F-A58D-445C-909B-C2A2DEB2746F}"/>
    <cellStyle name="captionItem (cntr) 4" xfId="2566" xr:uid="{00000000-0005-0000-0000-0000260D0000}"/>
    <cellStyle name="captionItem (cntr) 4 2" xfId="2567" xr:uid="{00000000-0005-0000-0000-0000270D0000}"/>
    <cellStyle name="captionItem (cntr) 4 2 2" xfId="2568" xr:uid="{00000000-0005-0000-0000-0000280D0000}"/>
    <cellStyle name="captionItem (cntr) 4 2 2 2" xfId="26449" xr:uid="{2E03B5DF-C59D-4A86-BCE9-C0951DD181A5}"/>
    <cellStyle name="captionItem (cntr) 4 2 3" xfId="26448" xr:uid="{E9E67905-98AA-4A21-9E8B-96268682F342}"/>
    <cellStyle name="captionItem (cntr) 4 3" xfId="2569" xr:uid="{00000000-0005-0000-0000-0000290D0000}"/>
    <cellStyle name="captionItem (cntr) 4 3 2" xfId="26450" xr:uid="{04695D94-7CF6-456F-9B28-AE5E3F719C22}"/>
    <cellStyle name="captionItem (cntr) 4 4" xfId="26447" xr:uid="{77252B7E-AFBC-48DF-8E8E-FE540342CBA7}"/>
    <cellStyle name="captionItem (cntr) 5" xfId="2570" xr:uid="{00000000-0005-0000-0000-00002A0D0000}"/>
    <cellStyle name="captionItem (cntr) 5 2" xfId="2571" xr:uid="{00000000-0005-0000-0000-00002B0D0000}"/>
    <cellStyle name="captionItem (cntr) 5 2 2" xfId="2572" xr:uid="{00000000-0005-0000-0000-00002C0D0000}"/>
    <cellStyle name="captionItem (cntr) 5 2 2 2" xfId="26453" xr:uid="{3F80B5F1-88DE-4E78-B8F7-7B56DDC1A8AB}"/>
    <cellStyle name="captionItem (cntr) 5 2 3" xfId="26452" xr:uid="{9426B8F2-4C26-4564-8727-852EDFECD599}"/>
    <cellStyle name="captionItem (cntr) 5 3" xfId="2573" xr:uid="{00000000-0005-0000-0000-00002D0D0000}"/>
    <cellStyle name="captionItem (cntr) 5 3 2" xfId="26454" xr:uid="{F301D055-0AE2-404C-8F1F-A82877C7C962}"/>
    <cellStyle name="captionItem (cntr) 5 4" xfId="26451" xr:uid="{9E028A46-08E0-4438-A08F-98CBCF896269}"/>
    <cellStyle name="captionItem (cntr) 6" xfId="2574" xr:uid="{00000000-0005-0000-0000-00002E0D0000}"/>
    <cellStyle name="captionItem (cntr) 6 2" xfId="26455" xr:uid="{39341DEA-3E6E-4183-BD7A-6EE8D37696C1}"/>
    <cellStyle name="captionItem (cntr) 7" xfId="26440" xr:uid="{2131BFCC-A356-49FA-9950-D7691FE45CC7}"/>
    <cellStyle name="captionItem (Lrg)" xfId="2575" xr:uid="{00000000-0005-0000-0000-00002F0D0000}"/>
    <cellStyle name="captionItem (no pattern)" xfId="2576" xr:uid="{00000000-0005-0000-0000-0000300D0000}"/>
    <cellStyle name="captionItem (no pattern) 2" xfId="2577" xr:uid="{00000000-0005-0000-0000-0000310D0000}"/>
    <cellStyle name="captionItem (no pattern) 2 2" xfId="2578" xr:uid="{00000000-0005-0000-0000-0000320D0000}"/>
    <cellStyle name="captionItem (no pattern) 3" xfId="2579" xr:uid="{00000000-0005-0000-0000-0000330D0000}"/>
    <cellStyle name="captionItem (no pattern) 3 2" xfId="2580" xr:uid="{00000000-0005-0000-0000-0000340D0000}"/>
    <cellStyle name="captionItem (no pattern) 3 2 2" xfId="2581" xr:uid="{00000000-0005-0000-0000-0000350D0000}"/>
    <cellStyle name="captionItem (no pattern) 3 3" xfId="2582" xr:uid="{00000000-0005-0000-0000-0000360D0000}"/>
    <cellStyle name="captionItem (no pattern) 4" xfId="2583" xr:uid="{00000000-0005-0000-0000-0000370D0000}"/>
    <cellStyle name="captionItem (no pattern) 4 2" xfId="2584" xr:uid="{00000000-0005-0000-0000-0000380D0000}"/>
    <cellStyle name="captionItem (no pattern) 4 2 2" xfId="2585" xr:uid="{00000000-0005-0000-0000-0000390D0000}"/>
    <cellStyle name="captionItem (no pattern) 4 3" xfId="2586" xr:uid="{00000000-0005-0000-0000-00003A0D0000}"/>
    <cellStyle name="captionItem (no pattern) 5" xfId="2587" xr:uid="{00000000-0005-0000-0000-00003B0D0000}"/>
    <cellStyle name="captionItem (no pattern) 5 2" xfId="2588" xr:uid="{00000000-0005-0000-0000-00003C0D0000}"/>
    <cellStyle name="captionItem (no pattern) 5 2 2" xfId="2589" xr:uid="{00000000-0005-0000-0000-00003D0D0000}"/>
    <cellStyle name="captionItem (no pattern) 5 3" xfId="2590" xr:uid="{00000000-0005-0000-0000-00003E0D0000}"/>
    <cellStyle name="captionItem (no pattern) 6" xfId="2591" xr:uid="{00000000-0005-0000-0000-00003F0D0000}"/>
    <cellStyle name="captionItem 2" xfId="2592" xr:uid="{00000000-0005-0000-0000-0000400D0000}"/>
    <cellStyle name="captionItem 2 2" xfId="2593" xr:uid="{00000000-0005-0000-0000-0000410D0000}"/>
    <cellStyle name="captionItem 3" xfId="2594" xr:uid="{00000000-0005-0000-0000-0000420D0000}"/>
    <cellStyle name="captionItem 3 2" xfId="2595" xr:uid="{00000000-0005-0000-0000-0000430D0000}"/>
    <cellStyle name="captionItem 3 2 2" xfId="2596" xr:uid="{00000000-0005-0000-0000-0000440D0000}"/>
    <cellStyle name="captionItem 3 3" xfId="2597" xr:uid="{00000000-0005-0000-0000-0000450D0000}"/>
    <cellStyle name="captionItem 4" xfId="2598" xr:uid="{00000000-0005-0000-0000-0000460D0000}"/>
    <cellStyle name="captionItem 4 2" xfId="2599" xr:uid="{00000000-0005-0000-0000-0000470D0000}"/>
    <cellStyle name="captionItem 4 2 2" xfId="2600" xr:uid="{00000000-0005-0000-0000-0000480D0000}"/>
    <cellStyle name="captionItem 4 3" xfId="2601" xr:uid="{00000000-0005-0000-0000-0000490D0000}"/>
    <cellStyle name="captionItem 5" xfId="2602" xr:uid="{00000000-0005-0000-0000-00004A0D0000}"/>
    <cellStyle name="captionItem 5 2" xfId="2603" xr:uid="{00000000-0005-0000-0000-00004B0D0000}"/>
    <cellStyle name="captionItem 5 2 2" xfId="2604" xr:uid="{00000000-0005-0000-0000-00004C0D0000}"/>
    <cellStyle name="captionItem 5 3" xfId="2605" xr:uid="{00000000-0005-0000-0000-00004D0D0000}"/>
    <cellStyle name="captionItem 6" xfId="2606" xr:uid="{00000000-0005-0000-0000-00004E0D0000}"/>
    <cellStyle name="captionItem 6 2" xfId="2607" xr:uid="{00000000-0005-0000-0000-00004F0D0000}"/>
    <cellStyle name="captionItem 6 2 2" xfId="2608" xr:uid="{00000000-0005-0000-0000-0000500D0000}"/>
    <cellStyle name="captionItem 6 3" xfId="2609" xr:uid="{00000000-0005-0000-0000-0000510D0000}"/>
    <cellStyle name="captionItem 7" xfId="2610" xr:uid="{00000000-0005-0000-0000-0000520D0000}"/>
    <cellStyle name="captionItem 7 2" xfId="2611" xr:uid="{00000000-0005-0000-0000-0000530D0000}"/>
    <cellStyle name="captionItem 7 2 2" xfId="2612" xr:uid="{00000000-0005-0000-0000-0000540D0000}"/>
    <cellStyle name="captionItem 7 3" xfId="2613" xr:uid="{00000000-0005-0000-0000-0000550D0000}"/>
    <cellStyle name="captionItem 8" xfId="2614" xr:uid="{00000000-0005-0000-0000-0000560D0000}"/>
    <cellStyle name="captionItem 8 2" xfId="2615" xr:uid="{00000000-0005-0000-0000-0000570D0000}"/>
    <cellStyle name="captionItem 9" xfId="2616" xr:uid="{00000000-0005-0000-0000-0000580D0000}"/>
    <cellStyle name="captionItem1LghtGrn" xfId="2617" xr:uid="{00000000-0005-0000-0000-0000590D0000}"/>
    <cellStyle name="captionItem1LghtGrn 2" xfId="2618" xr:uid="{00000000-0005-0000-0000-00005A0D0000}"/>
    <cellStyle name="captionItem1LghtGrn 2 2" xfId="2619" xr:uid="{00000000-0005-0000-0000-00005B0D0000}"/>
    <cellStyle name="captionItem1LghtGrn 3" xfId="2620" xr:uid="{00000000-0005-0000-0000-00005C0D0000}"/>
    <cellStyle name="captionItem1LghtGrn 3 2" xfId="2621" xr:uid="{00000000-0005-0000-0000-00005D0D0000}"/>
    <cellStyle name="captionItem1LghtGrn 3 2 2" xfId="2622" xr:uid="{00000000-0005-0000-0000-00005E0D0000}"/>
    <cellStyle name="captionItem1LghtGrn 3 3" xfId="2623" xr:uid="{00000000-0005-0000-0000-00005F0D0000}"/>
    <cellStyle name="captionItem1LghtGrn 4" xfId="2624" xr:uid="{00000000-0005-0000-0000-0000600D0000}"/>
    <cellStyle name="captionItem1LghtGrn 4 2" xfId="2625" xr:uid="{00000000-0005-0000-0000-0000610D0000}"/>
    <cellStyle name="captionItem1LghtGrn 4 2 2" xfId="2626" xr:uid="{00000000-0005-0000-0000-0000620D0000}"/>
    <cellStyle name="captionItem1LghtGrn 4 3" xfId="2627" xr:uid="{00000000-0005-0000-0000-0000630D0000}"/>
    <cellStyle name="captionItem1LghtGrn 5" xfId="2628" xr:uid="{00000000-0005-0000-0000-0000640D0000}"/>
    <cellStyle name="captionItem1LghtGrn 5 2" xfId="2629" xr:uid="{00000000-0005-0000-0000-0000650D0000}"/>
    <cellStyle name="captionItem1LghtGrn 5 2 2" xfId="2630" xr:uid="{00000000-0005-0000-0000-0000660D0000}"/>
    <cellStyle name="captionItem1LghtGrn 5 3" xfId="2631" xr:uid="{00000000-0005-0000-0000-0000670D0000}"/>
    <cellStyle name="captionItem1LghtGrn 6" xfId="2632" xr:uid="{00000000-0005-0000-0000-0000680D0000}"/>
    <cellStyle name="captionSection" xfId="2633" xr:uid="{00000000-0005-0000-0000-0000690D0000}"/>
    <cellStyle name="captionSection 2" xfId="2634" xr:uid="{00000000-0005-0000-0000-00006A0D0000}"/>
    <cellStyle name="captionSection 2 2" xfId="2635" xr:uid="{00000000-0005-0000-0000-00006B0D0000}"/>
    <cellStyle name="captionSection 2 3" xfId="2636" xr:uid="{00000000-0005-0000-0000-00006C0D0000}"/>
    <cellStyle name="captionSection 2 4" xfId="2637" xr:uid="{00000000-0005-0000-0000-00006D0D0000}"/>
    <cellStyle name="captionSection 2 5" xfId="2638" xr:uid="{00000000-0005-0000-0000-00006E0D0000}"/>
    <cellStyle name="captionSection 3" xfId="2639" xr:uid="{00000000-0005-0000-0000-00006F0D0000}"/>
    <cellStyle name="captionSection 4" xfId="2640" xr:uid="{00000000-0005-0000-0000-0000700D0000}"/>
    <cellStyle name="captionSection 5" xfId="2641" xr:uid="{00000000-0005-0000-0000-0000710D0000}"/>
    <cellStyle name="captionSection 6" xfId="2642" xr:uid="{00000000-0005-0000-0000-0000720D0000}"/>
    <cellStyle name="Centre alignmeN]" xfId="2643" xr:uid="{00000000-0005-0000-0000-0000730D0000}"/>
    <cellStyle name="Centre alignmeN] 2" xfId="2644" xr:uid="{00000000-0005-0000-0000-0000740D0000}"/>
    <cellStyle name="Centre alignment" xfId="2645" xr:uid="{00000000-0005-0000-0000-0000750D0000}"/>
    <cellStyle name="Cents" xfId="2646" xr:uid="{00000000-0005-0000-0000-0000760D0000}"/>
    <cellStyle name="Check Cell 10" xfId="2647" xr:uid="{00000000-0005-0000-0000-0000770D0000}"/>
    <cellStyle name="Check Cell 11" xfId="2648" xr:uid="{00000000-0005-0000-0000-0000780D0000}"/>
    <cellStyle name="Check Cell 2" xfId="2649" xr:uid="{00000000-0005-0000-0000-0000790D0000}"/>
    <cellStyle name="Check Cell 2 2" xfId="2650" xr:uid="{00000000-0005-0000-0000-00007A0D0000}"/>
    <cellStyle name="Check Cell 2 2 2" xfId="2651" xr:uid="{00000000-0005-0000-0000-00007B0D0000}"/>
    <cellStyle name="Check Cell 2 2 3" xfId="2652" xr:uid="{00000000-0005-0000-0000-00007C0D0000}"/>
    <cellStyle name="Check Cell 2 2_EBT" xfId="38505" xr:uid="{A25F8FC7-E9B4-49EB-8F03-6DCB7890BAEA}"/>
    <cellStyle name="Check Cell 2 3" xfId="2653" xr:uid="{00000000-0005-0000-0000-00007D0D0000}"/>
    <cellStyle name="Check Cell 2 4" xfId="2654" xr:uid="{00000000-0005-0000-0000-00007E0D0000}"/>
    <cellStyle name="Check Cell 2 5" xfId="2655" xr:uid="{00000000-0005-0000-0000-00007F0D0000}"/>
    <cellStyle name="Check Cell 2 6" xfId="2656" xr:uid="{00000000-0005-0000-0000-0000800D0000}"/>
    <cellStyle name="Check Cell 3" xfId="2657" xr:uid="{00000000-0005-0000-0000-0000810D0000}"/>
    <cellStyle name="Check Cell 3 2" xfId="2658" xr:uid="{00000000-0005-0000-0000-0000820D0000}"/>
    <cellStyle name="Check Cell 3 2 2" xfId="2659" xr:uid="{00000000-0005-0000-0000-0000830D0000}"/>
    <cellStyle name="Check Cell 3 2_EBT" xfId="38506" xr:uid="{A136C283-D385-423E-A98A-EE716298C873}"/>
    <cellStyle name="Check Cell 4" xfId="2660" xr:uid="{00000000-0005-0000-0000-0000840D0000}"/>
    <cellStyle name="Check Cell 4 2" xfId="2661" xr:uid="{00000000-0005-0000-0000-0000850D0000}"/>
    <cellStyle name="Check Cell 4 2 2" xfId="2662" xr:uid="{00000000-0005-0000-0000-0000860D0000}"/>
    <cellStyle name="Check Cell 4_EBT" xfId="38507" xr:uid="{D3E60883-44AD-4959-A862-742A89CF23A2}"/>
    <cellStyle name="Check Cell 5" xfId="2663" xr:uid="{00000000-0005-0000-0000-0000870D0000}"/>
    <cellStyle name="Check Cell 5 2" xfId="2664" xr:uid="{00000000-0005-0000-0000-0000880D0000}"/>
    <cellStyle name="Check Cell 5_EBT" xfId="38508" xr:uid="{5C2E0468-CE85-4A4D-AC98-EAEAE4A9440A}"/>
    <cellStyle name="Check Cell 6" xfId="2665" xr:uid="{00000000-0005-0000-0000-0000890D0000}"/>
    <cellStyle name="Check Cell 7" xfId="2666" xr:uid="{00000000-0005-0000-0000-00008A0D0000}"/>
    <cellStyle name="Check Cell 8" xfId="2667" xr:uid="{00000000-0005-0000-0000-00008B0D0000}"/>
    <cellStyle name="Check Cell 9" xfId="2668" xr:uid="{00000000-0005-0000-0000-00008C0D0000}"/>
    <cellStyle name="Comma" xfId="25572" builtinId="3"/>
    <cellStyle name="Comma  - Style1" xfId="2669" xr:uid="{00000000-0005-0000-0000-00008E0D0000}"/>
    <cellStyle name="Comma  - Style1 2" xfId="2670" xr:uid="{00000000-0005-0000-0000-00008F0D0000}"/>
    <cellStyle name="Comma  - Style1 3" xfId="2671" xr:uid="{00000000-0005-0000-0000-0000900D0000}"/>
    <cellStyle name="Comma  - Style1 3 2" xfId="2672" xr:uid="{00000000-0005-0000-0000-0000910D0000}"/>
    <cellStyle name="Comma  - Style1 4" xfId="2673" xr:uid="{00000000-0005-0000-0000-0000920D0000}"/>
    <cellStyle name="Comma  - Style1 5" xfId="2674" xr:uid="{00000000-0005-0000-0000-0000930D0000}"/>
    <cellStyle name="Comma  - Style2" xfId="2675" xr:uid="{00000000-0005-0000-0000-0000940D0000}"/>
    <cellStyle name="Comma  - Style2 2" xfId="2676" xr:uid="{00000000-0005-0000-0000-0000950D0000}"/>
    <cellStyle name="Comma  - Style2 3" xfId="2677" xr:uid="{00000000-0005-0000-0000-0000960D0000}"/>
    <cellStyle name="Comma  - Style2 3 2" xfId="2678" xr:uid="{00000000-0005-0000-0000-0000970D0000}"/>
    <cellStyle name="Comma  - Style2 4" xfId="2679" xr:uid="{00000000-0005-0000-0000-0000980D0000}"/>
    <cellStyle name="Comma  - Style2 5" xfId="2680" xr:uid="{00000000-0005-0000-0000-0000990D0000}"/>
    <cellStyle name="Comma  - Style3" xfId="2681" xr:uid="{00000000-0005-0000-0000-00009A0D0000}"/>
    <cellStyle name="Comma  - Style3 2" xfId="2682" xr:uid="{00000000-0005-0000-0000-00009B0D0000}"/>
    <cellStyle name="Comma  - Style3 3" xfId="2683" xr:uid="{00000000-0005-0000-0000-00009C0D0000}"/>
    <cellStyle name="Comma  - Style3 3 2" xfId="2684" xr:uid="{00000000-0005-0000-0000-00009D0D0000}"/>
    <cellStyle name="Comma  - Style3 4" xfId="2685" xr:uid="{00000000-0005-0000-0000-00009E0D0000}"/>
    <cellStyle name="Comma  - Style3 5" xfId="2686" xr:uid="{00000000-0005-0000-0000-00009F0D0000}"/>
    <cellStyle name="Comma  - Style4" xfId="2687" xr:uid="{00000000-0005-0000-0000-0000A00D0000}"/>
    <cellStyle name="Comma  - Style4 2" xfId="2688" xr:uid="{00000000-0005-0000-0000-0000A10D0000}"/>
    <cellStyle name="Comma  - Style4 3" xfId="2689" xr:uid="{00000000-0005-0000-0000-0000A20D0000}"/>
    <cellStyle name="Comma  - Style4 3 2" xfId="2690" xr:uid="{00000000-0005-0000-0000-0000A30D0000}"/>
    <cellStyle name="Comma  - Style4 4" xfId="2691" xr:uid="{00000000-0005-0000-0000-0000A40D0000}"/>
    <cellStyle name="Comma  - Style4 5" xfId="2692" xr:uid="{00000000-0005-0000-0000-0000A50D0000}"/>
    <cellStyle name="Comma  - Style5" xfId="2693" xr:uid="{00000000-0005-0000-0000-0000A60D0000}"/>
    <cellStyle name="Comma  - Style5 2" xfId="2694" xr:uid="{00000000-0005-0000-0000-0000A70D0000}"/>
    <cellStyle name="Comma  - Style5 3" xfId="2695" xr:uid="{00000000-0005-0000-0000-0000A80D0000}"/>
    <cellStyle name="Comma  - Style5 3 2" xfId="2696" xr:uid="{00000000-0005-0000-0000-0000A90D0000}"/>
    <cellStyle name="Comma  - Style5 4" xfId="2697" xr:uid="{00000000-0005-0000-0000-0000AA0D0000}"/>
    <cellStyle name="Comma  - Style5 5" xfId="2698" xr:uid="{00000000-0005-0000-0000-0000AB0D0000}"/>
    <cellStyle name="Comma  - Style6" xfId="2699" xr:uid="{00000000-0005-0000-0000-0000AC0D0000}"/>
    <cellStyle name="Comma  - Style6 2" xfId="2700" xr:uid="{00000000-0005-0000-0000-0000AD0D0000}"/>
    <cellStyle name="Comma  - Style6 3" xfId="2701" xr:uid="{00000000-0005-0000-0000-0000AE0D0000}"/>
    <cellStyle name="Comma  - Style6 3 2" xfId="2702" xr:uid="{00000000-0005-0000-0000-0000AF0D0000}"/>
    <cellStyle name="Comma  - Style6 4" xfId="2703" xr:uid="{00000000-0005-0000-0000-0000B00D0000}"/>
    <cellStyle name="Comma  - Style6 5" xfId="2704" xr:uid="{00000000-0005-0000-0000-0000B10D0000}"/>
    <cellStyle name="Comma  - Style7" xfId="2705" xr:uid="{00000000-0005-0000-0000-0000B20D0000}"/>
    <cellStyle name="Comma  - Style7 2" xfId="2706" xr:uid="{00000000-0005-0000-0000-0000B30D0000}"/>
    <cellStyle name="Comma  - Style7 3" xfId="2707" xr:uid="{00000000-0005-0000-0000-0000B40D0000}"/>
    <cellStyle name="Comma  - Style7 3 2" xfId="2708" xr:uid="{00000000-0005-0000-0000-0000B50D0000}"/>
    <cellStyle name="Comma  - Style7 4" xfId="2709" xr:uid="{00000000-0005-0000-0000-0000B60D0000}"/>
    <cellStyle name="Comma  - Style7 5" xfId="2710" xr:uid="{00000000-0005-0000-0000-0000B70D0000}"/>
    <cellStyle name="Comma  - Style8" xfId="2711" xr:uid="{00000000-0005-0000-0000-0000B80D0000}"/>
    <cellStyle name="Comma  - Style8 2" xfId="2712" xr:uid="{00000000-0005-0000-0000-0000B90D0000}"/>
    <cellStyle name="Comma  - Style8 3" xfId="2713" xr:uid="{00000000-0005-0000-0000-0000BA0D0000}"/>
    <cellStyle name="Comma  - Style8 3 2" xfId="2714" xr:uid="{00000000-0005-0000-0000-0000BB0D0000}"/>
    <cellStyle name="Comma  - Style8 4" xfId="2715" xr:uid="{00000000-0005-0000-0000-0000BC0D0000}"/>
    <cellStyle name="Comma  - Style8 5" xfId="2716" xr:uid="{00000000-0005-0000-0000-0000BD0D0000}"/>
    <cellStyle name="Comma ._CCRe8" xfId="2717" xr:uid="{00000000-0005-0000-0000-0000BE0D0000}"/>
    <cellStyle name="Comma .00" xfId="2718" xr:uid="{00000000-0005-0000-0000-0000BF0D0000}"/>
    <cellStyle name="Comma .00 2" xfId="2719" xr:uid="{00000000-0005-0000-0000-0000C00D0000}"/>
    <cellStyle name="Comma .00 2 2" xfId="2720" xr:uid="{00000000-0005-0000-0000-0000C10D0000}"/>
    <cellStyle name="Comma .00 3" xfId="2721" xr:uid="{00000000-0005-0000-0000-0000C20D0000}"/>
    <cellStyle name="Comma .00 3 2" xfId="2722" xr:uid="{00000000-0005-0000-0000-0000C30D0000}"/>
    <cellStyle name="Comma .00 3 2 2" xfId="2723" xr:uid="{00000000-0005-0000-0000-0000C40D0000}"/>
    <cellStyle name="Comma .00 3 3" xfId="2724" xr:uid="{00000000-0005-0000-0000-0000C50D0000}"/>
    <cellStyle name="Comma .00 4" xfId="2725" xr:uid="{00000000-0005-0000-0000-0000C60D0000}"/>
    <cellStyle name="Comma .00 4 2" xfId="2726" xr:uid="{00000000-0005-0000-0000-0000C70D0000}"/>
    <cellStyle name="Comma .00 4 2 2" xfId="2727" xr:uid="{00000000-0005-0000-0000-0000C80D0000}"/>
    <cellStyle name="Comma .00 4 3" xfId="2728" xr:uid="{00000000-0005-0000-0000-0000C90D0000}"/>
    <cellStyle name="Comma .00 5" xfId="2729" xr:uid="{00000000-0005-0000-0000-0000CA0D0000}"/>
    <cellStyle name="Comma .00 5 2" xfId="2730" xr:uid="{00000000-0005-0000-0000-0000CB0D0000}"/>
    <cellStyle name="Comma .00 5 2 2" xfId="2731" xr:uid="{00000000-0005-0000-0000-0000CC0D0000}"/>
    <cellStyle name="Comma .00 5 3" xfId="2732" xr:uid="{00000000-0005-0000-0000-0000CD0D0000}"/>
    <cellStyle name="Comma .St" xfId="2733" xr:uid="{00000000-0005-0000-0000-0000CE0D0000}"/>
    <cellStyle name="Comma .St 2" xfId="2734" xr:uid="{00000000-0005-0000-0000-0000CF0D0000}"/>
    <cellStyle name="Comma [0] 10" xfId="2735" xr:uid="{00000000-0005-0000-0000-0000D00D0000}"/>
    <cellStyle name="Comma [0] 10 2" xfId="2736" xr:uid="{00000000-0005-0000-0000-0000D10D0000}"/>
    <cellStyle name="Comma [0] 11" xfId="2737" xr:uid="{00000000-0005-0000-0000-0000D20D0000}"/>
    <cellStyle name="Comma [0] 11 2" xfId="2738" xr:uid="{00000000-0005-0000-0000-0000D30D0000}"/>
    <cellStyle name="Comma [0] 12" xfId="2739" xr:uid="{00000000-0005-0000-0000-0000D40D0000}"/>
    <cellStyle name="Comma [0] 12 2" xfId="2740" xr:uid="{00000000-0005-0000-0000-0000D50D0000}"/>
    <cellStyle name="Comma [0] 13" xfId="2741" xr:uid="{00000000-0005-0000-0000-0000D60D0000}"/>
    <cellStyle name="Comma [0] 13 2" xfId="2742" xr:uid="{00000000-0005-0000-0000-0000D70D0000}"/>
    <cellStyle name="Comma [0] 14" xfId="2743" xr:uid="{00000000-0005-0000-0000-0000D80D0000}"/>
    <cellStyle name="Comma [0] 14 2" xfId="2744" xr:uid="{00000000-0005-0000-0000-0000D90D0000}"/>
    <cellStyle name="Comma [0] 15" xfId="2745" xr:uid="{00000000-0005-0000-0000-0000DA0D0000}"/>
    <cellStyle name="Comma [0] 15 2" xfId="2746" xr:uid="{00000000-0005-0000-0000-0000DB0D0000}"/>
    <cellStyle name="Comma [0] 16" xfId="2747" xr:uid="{00000000-0005-0000-0000-0000DC0D0000}"/>
    <cellStyle name="Comma [0] 16 2" xfId="2748" xr:uid="{00000000-0005-0000-0000-0000DD0D0000}"/>
    <cellStyle name="Comma [0] 17" xfId="2749" xr:uid="{00000000-0005-0000-0000-0000DE0D0000}"/>
    <cellStyle name="Comma [0] 17 2" xfId="2750" xr:uid="{00000000-0005-0000-0000-0000DF0D0000}"/>
    <cellStyle name="Comma [0] 18" xfId="2751" xr:uid="{00000000-0005-0000-0000-0000E00D0000}"/>
    <cellStyle name="Comma [0] 18 2" xfId="2752" xr:uid="{00000000-0005-0000-0000-0000E10D0000}"/>
    <cellStyle name="Comma [0] 19" xfId="2753" xr:uid="{00000000-0005-0000-0000-0000E20D0000}"/>
    <cellStyle name="Comma [0] 19 2" xfId="2754" xr:uid="{00000000-0005-0000-0000-0000E30D0000}"/>
    <cellStyle name="Comma [0] 2" xfId="2755" xr:uid="{00000000-0005-0000-0000-0000E40D0000}"/>
    <cellStyle name="Comma [0] 2 2" xfId="2756" xr:uid="{00000000-0005-0000-0000-0000E50D0000}"/>
    <cellStyle name="Comma [0] 2 3" xfId="2757" xr:uid="{00000000-0005-0000-0000-0000E60D0000}"/>
    <cellStyle name="Comma [0] 20" xfId="2758" xr:uid="{00000000-0005-0000-0000-0000E70D0000}"/>
    <cellStyle name="Comma [0] 20 2" xfId="2759" xr:uid="{00000000-0005-0000-0000-0000E80D0000}"/>
    <cellStyle name="Comma [0] 21" xfId="2760" xr:uid="{00000000-0005-0000-0000-0000E90D0000}"/>
    <cellStyle name="Comma [0] 21 2" xfId="2761" xr:uid="{00000000-0005-0000-0000-0000EA0D0000}"/>
    <cellStyle name="Comma [0] 22" xfId="2762" xr:uid="{00000000-0005-0000-0000-0000EB0D0000}"/>
    <cellStyle name="Comma [0] 22 2" xfId="2763" xr:uid="{00000000-0005-0000-0000-0000EC0D0000}"/>
    <cellStyle name="Comma [0] 23" xfId="2764" xr:uid="{00000000-0005-0000-0000-0000ED0D0000}"/>
    <cellStyle name="Comma [0] 23 2" xfId="2765" xr:uid="{00000000-0005-0000-0000-0000EE0D0000}"/>
    <cellStyle name="Comma [0] 24" xfId="2766" xr:uid="{00000000-0005-0000-0000-0000EF0D0000}"/>
    <cellStyle name="Comma [0] 24 2" xfId="2767" xr:uid="{00000000-0005-0000-0000-0000F00D0000}"/>
    <cellStyle name="Comma [0] 24 2 2" xfId="2768" xr:uid="{00000000-0005-0000-0000-0000F10D0000}"/>
    <cellStyle name="Comma [0] 24 3" xfId="2769" xr:uid="{00000000-0005-0000-0000-0000F20D0000}"/>
    <cellStyle name="Comma [0] 25" xfId="2770" xr:uid="{00000000-0005-0000-0000-0000F30D0000}"/>
    <cellStyle name="Comma [0] 25 2" xfId="2771" xr:uid="{00000000-0005-0000-0000-0000F40D0000}"/>
    <cellStyle name="Comma [0] 25 2 2" xfId="2772" xr:uid="{00000000-0005-0000-0000-0000F50D0000}"/>
    <cellStyle name="Comma [0] 25 3" xfId="2773" xr:uid="{00000000-0005-0000-0000-0000F60D0000}"/>
    <cellStyle name="Comma [0] 26" xfId="2774" xr:uid="{00000000-0005-0000-0000-0000F70D0000}"/>
    <cellStyle name="Comma [0] 3" xfId="2775" xr:uid="{00000000-0005-0000-0000-0000F80D0000}"/>
    <cellStyle name="Comma [0] 3 10" xfId="2776" xr:uid="{00000000-0005-0000-0000-0000F90D0000}"/>
    <cellStyle name="Comma [0] 3 11" xfId="2777" xr:uid="{00000000-0005-0000-0000-0000FA0D0000}"/>
    <cellStyle name="Comma [0] 3 12" xfId="2778" xr:uid="{00000000-0005-0000-0000-0000FB0D0000}"/>
    <cellStyle name="Comma [0] 3 13" xfId="2779" xr:uid="{00000000-0005-0000-0000-0000FC0D0000}"/>
    <cellStyle name="Comma [0] 3 14" xfId="2780" xr:uid="{00000000-0005-0000-0000-0000FD0D0000}"/>
    <cellStyle name="Comma [0] 3 15" xfId="2781" xr:uid="{00000000-0005-0000-0000-0000FE0D0000}"/>
    <cellStyle name="Comma [0] 3 16" xfId="2782" xr:uid="{00000000-0005-0000-0000-0000FF0D0000}"/>
    <cellStyle name="Comma [0] 3 17" xfId="2783" xr:uid="{00000000-0005-0000-0000-0000000E0000}"/>
    <cellStyle name="Comma [0] 3 18" xfId="2784" xr:uid="{00000000-0005-0000-0000-0000010E0000}"/>
    <cellStyle name="Comma [0] 3 2" xfId="2785" xr:uid="{00000000-0005-0000-0000-0000020E0000}"/>
    <cellStyle name="Comma [0] 3 2 10" xfId="2786" xr:uid="{00000000-0005-0000-0000-0000030E0000}"/>
    <cellStyle name="Comma [0] 3 2 11" xfId="2787" xr:uid="{00000000-0005-0000-0000-0000040E0000}"/>
    <cellStyle name="Comma [0] 3 2 12" xfId="2788" xr:uid="{00000000-0005-0000-0000-0000050E0000}"/>
    <cellStyle name="Comma [0] 3 2 13" xfId="2789" xr:uid="{00000000-0005-0000-0000-0000060E0000}"/>
    <cellStyle name="Comma [0] 3 2 14" xfId="2790" xr:uid="{00000000-0005-0000-0000-0000070E0000}"/>
    <cellStyle name="Comma [0] 3 2 15" xfId="2791" xr:uid="{00000000-0005-0000-0000-0000080E0000}"/>
    <cellStyle name="Comma [0] 3 2 2" xfId="2792" xr:uid="{00000000-0005-0000-0000-0000090E0000}"/>
    <cellStyle name="Comma [0] 3 2 3" xfId="2793" xr:uid="{00000000-0005-0000-0000-00000A0E0000}"/>
    <cellStyle name="Comma [0] 3 2 4" xfId="2794" xr:uid="{00000000-0005-0000-0000-00000B0E0000}"/>
    <cellStyle name="Comma [0] 3 2 5" xfId="2795" xr:uid="{00000000-0005-0000-0000-00000C0E0000}"/>
    <cellStyle name="Comma [0] 3 2 6" xfId="2796" xr:uid="{00000000-0005-0000-0000-00000D0E0000}"/>
    <cellStyle name="Comma [0] 3 2 7" xfId="2797" xr:uid="{00000000-0005-0000-0000-00000E0E0000}"/>
    <cellStyle name="Comma [0] 3 2 8" xfId="2798" xr:uid="{00000000-0005-0000-0000-00000F0E0000}"/>
    <cellStyle name="Comma [0] 3 2 9" xfId="2799" xr:uid="{00000000-0005-0000-0000-0000100E0000}"/>
    <cellStyle name="Comma [0] 3 3" xfId="2800" xr:uid="{00000000-0005-0000-0000-0000110E0000}"/>
    <cellStyle name="Comma [0] 3 4" xfId="2801" xr:uid="{00000000-0005-0000-0000-0000120E0000}"/>
    <cellStyle name="Comma [0] 3 5" xfId="2802" xr:uid="{00000000-0005-0000-0000-0000130E0000}"/>
    <cellStyle name="Comma [0] 3 6" xfId="2803" xr:uid="{00000000-0005-0000-0000-0000140E0000}"/>
    <cellStyle name="Comma [0] 3 7" xfId="2804" xr:uid="{00000000-0005-0000-0000-0000150E0000}"/>
    <cellStyle name="Comma [0] 3 8" xfId="2805" xr:uid="{00000000-0005-0000-0000-0000160E0000}"/>
    <cellStyle name="Comma [0] 3 9" xfId="2806" xr:uid="{00000000-0005-0000-0000-0000170E0000}"/>
    <cellStyle name="Comma [0] 4" xfId="2807" xr:uid="{00000000-0005-0000-0000-0000180E0000}"/>
    <cellStyle name="Comma [0] 4 2" xfId="2808" xr:uid="{00000000-0005-0000-0000-0000190E0000}"/>
    <cellStyle name="Comma [0] 5" xfId="2809" xr:uid="{00000000-0005-0000-0000-00001A0E0000}"/>
    <cellStyle name="Comma [0] 5 2" xfId="2810" xr:uid="{00000000-0005-0000-0000-00001B0E0000}"/>
    <cellStyle name="Comma [0] 6" xfId="2811" xr:uid="{00000000-0005-0000-0000-00001C0E0000}"/>
    <cellStyle name="Comma [0] 6 2" xfId="2812" xr:uid="{00000000-0005-0000-0000-00001D0E0000}"/>
    <cellStyle name="Comma [0] 7" xfId="2813" xr:uid="{00000000-0005-0000-0000-00001E0E0000}"/>
    <cellStyle name="Comma [0] 7 2" xfId="2814" xr:uid="{00000000-0005-0000-0000-00001F0E0000}"/>
    <cellStyle name="Comma [0] 8" xfId="2815" xr:uid="{00000000-0005-0000-0000-0000200E0000}"/>
    <cellStyle name="Comma [0] 8 2" xfId="2816" xr:uid="{00000000-0005-0000-0000-0000210E0000}"/>
    <cellStyle name="Comma [0] 9" xfId="2817" xr:uid="{00000000-0005-0000-0000-0000220E0000}"/>
    <cellStyle name="Comma [0] 9 2" xfId="2818" xr:uid="{00000000-0005-0000-0000-0000230E0000}"/>
    <cellStyle name="Comma [00]" xfId="2819" xr:uid="{00000000-0005-0000-0000-0000240E0000}"/>
    <cellStyle name="Comma 10" xfId="2820" xr:uid="{00000000-0005-0000-0000-0000250E0000}"/>
    <cellStyle name="Comma 10 2" xfId="2821" xr:uid="{00000000-0005-0000-0000-0000260E0000}"/>
    <cellStyle name="Comma 10 2 10" xfId="2822" xr:uid="{00000000-0005-0000-0000-0000270E0000}"/>
    <cellStyle name="Comma 10 2 11" xfId="2823" xr:uid="{00000000-0005-0000-0000-0000280E0000}"/>
    <cellStyle name="Comma 10 2 12" xfId="2824" xr:uid="{00000000-0005-0000-0000-0000290E0000}"/>
    <cellStyle name="Comma 10 2 13" xfId="2825" xr:uid="{00000000-0005-0000-0000-00002A0E0000}"/>
    <cellStyle name="Comma 10 2 14" xfId="2826" xr:uid="{00000000-0005-0000-0000-00002B0E0000}"/>
    <cellStyle name="Comma 10 2 15" xfId="2827" xr:uid="{00000000-0005-0000-0000-00002C0E0000}"/>
    <cellStyle name="Comma 10 2 16" xfId="2828" xr:uid="{00000000-0005-0000-0000-00002D0E0000}"/>
    <cellStyle name="Comma 10 2 17" xfId="2829" xr:uid="{00000000-0005-0000-0000-00002E0E0000}"/>
    <cellStyle name="Comma 10 2 18" xfId="2830" xr:uid="{00000000-0005-0000-0000-00002F0E0000}"/>
    <cellStyle name="Comma 10 2 19" xfId="2831" xr:uid="{00000000-0005-0000-0000-0000300E0000}"/>
    <cellStyle name="Comma 10 2 2" xfId="2832" xr:uid="{00000000-0005-0000-0000-0000310E0000}"/>
    <cellStyle name="Comma 10 2 2 10" xfId="2833" xr:uid="{00000000-0005-0000-0000-0000320E0000}"/>
    <cellStyle name="Comma 10 2 2 11" xfId="2834" xr:uid="{00000000-0005-0000-0000-0000330E0000}"/>
    <cellStyle name="Comma 10 2 2 12" xfId="2835" xr:uid="{00000000-0005-0000-0000-0000340E0000}"/>
    <cellStyle name="Comma 10 2 2 13" xfId="2836" xr:uid="{00000000-0005-0000-0000-0000350E0000}"/>
    <cellStyle name="Comma 10 2 2 14" xfId="2837" xr:uid="{00000000-0005-0000-0000-0000360E0000}"/>
    <cellStyle name="Comma 10 2 2 15" xfId="2838" xr:uid="{00000000-0005-0000-0000-0000370E0000}"/>
    <cellStyle name="Comma 10 2 2 16" xfId="2839" xr:uid="{00000000-0005-0000-0000-0000380E0000}"/>
    <cellStyle name="Comma 10 2 2 17" xfId="2840" xr:uid="{00000000-0005-0000-0000-0000390E0000}"/>
    <cellStyle name="Comma 10 2 2 18" xfId="2841" xr:uid="{00000000-0005-0000-0000-00003A0E0000}"/>
    <cellStyle name="Comma 10 2 2 2" xfId="2842" xr:uid="{00000000-0005-0000-0000-00003B0E0000}"/>
    <cellStyle name="Comma 10 2 2 2 2" xfId="2843" xr:uid="{00000000-0005-0000-0000-00003C0E0000}"/>
    <cellStyle name="Comma 10 2 2 2 2 2" xfId="2844" xr:uid="{00000000-0005-0000-0000-00003D0E0000}"/>
    <cellStyle name="Comma 10 2 2 2 3" xfId="2845" xr:uid="{00000000-0005-0000-0000-00003E0E0000}"/>
    <cellStyle name="Comma 10 2 2 2 4" xfId="2846" xr:uid="{00000000-0005-0000-0000-00003F0E0000}"/>
    <cellStyle name="Comma 10 2 2 2 5" xfId="2847" xr:uid="{00000000-0005-0000-0000-0000400E0000}"/>
    <cellStyle name="Comma 10 2 2 3" xfId="2848" xr:uid="{00000000-0005-0000-0000-0000410E0000}"/>
    <cellStyle name="Comma 10 2 2 3 2" xfId="2849" xr:uid="{00000000-0005-0000-0000-0000420E0000}"/>
    <cellStyle name="Comma 10 2 2 3 3" xfId="2850" xr:uid="{00000000-0005-0000-0000-0000430E0000}"/>
    <cellStyle name="Comma 10 2 2 3 4" xfId="2851" xr:uid="{00000000-0005-0000-0000-0000440E0000}"/>
    <cellStyle name="Comma 10 2 2 4" xfId="2852" xr:uid="{00000000-0005-0000-0000-0000450E0000}"/>
    <cellStyle name="Comma 10 2 2 5" xfId="2853" xr:uid="{00000000-0005-0000-0000-0000460E0000}"/>
    <cellStyle name="Comma 10 2 2 6" xfId="2854" xr:uid="{00000000-0005-0000-0000-0000470E0000}"/>
    <cellStyle name="Comma 10 2 2 7" xfId="2855" xr:uid="{00000000-0005-0000-0000-0000480E0000}"/>
    <cellStyle name="Comma 10 2 2 8" xfId="2856" xr:uid="{00000000-0005-0000-0000-0000490E0000}"/>
    <cellStyle name="Comma 10 2 2 9" xfId="2857" xr:uid="{00000000-0005-0000-0000-00004A0E0000}"/>
    <cellStyle name="Comma 10 2 3" xfId="2858" xr:uid="{00000000-0005-0000-0000-00004B0E0000}"/>
    <cellStyle name="Comma 10 2 3 2" xfId="2859" xr:uid="{00000000-0005-0000-0000-00004C0E0000}"/>
    <cellStyle name="Comma 10 2 3 2 2" xfId="2860" xr:uid="{00000000-0005-0000-0000-00004D0E0000}"/>
    <cellStyle name="Comma 10 2 3 3" xfId="2861" xr:uid="{00000000-0005-0000-0000-00004E0E0000}"/>
    <cellStyle name="Comma 10 2 3 4" xfId="2862" xr:uid="{00000000-0005-0000-0000-00004F0E0000}"/>
    <cellStyle name="Comma 10 2 3 5" xfId="2863" xr:uid="{00000000-0005-0000-0000-0000500E0000}"/>
    <cellStyle name="Comma 10 2 4" xfId="2864" xr:uid="{00000000-0005-0000-0000-0000510E0000}"/>
    <cellStyle name="Comma 10 2 4 2" xfId="2865" xr:uid="{00000000-0005-0000-0000-0000520E0000}"/>
    <cellStyle name="Comma 10 2 4 2 2" xfId="2866" xr:uid="{00000000-0005-0000-0000-0000530E0000}"/>
    <cellStyle name="Comma 10 2 4 3" xfId="2867" xr:uid="{00000000-0005-0000-0000-0000540E0000}"/>
    <cellStyle name="Comma 10 2 4 4" xfId="2868" xr:uid="{00000000-0005-0000-0000-0000550E0000}"/>
    <cellStyle name="Comma 10 2 4 5" xfId="2869" xr:uid="{00000000-0005-0000-0000-0000560E0000}"/>
    <cellStyle name="Comma 10 2 5" xfId="2870" xr:uid="{00000000-0005-0000-0000-0000570E0000}"/>
    <cellStyle name="Comma 10 2 5 2" xfId="2871" xr:uid="{00000000-0005-0000-0000-0000580E0000}"/>
    <cellStyle name="Comma 10 2 5 3" xfId="2872" xr:uid="{00000000-0005-0000-0000-0000590E0000}"/>
    <cellStyle name="Comma 10 2 6" xfId="2873" xr:uid="{00000000-0005-0000-0000-00005A0E0000}"/>
    <cellStyle name="Comma 10 2 7" xfId="2874" xr:uid="{00000000-0005-0000-0000-00005B0E0000}"/>
    <cellStyle name="Comma 10 2 8" xfId="2875" xr:uid="{00000000-0005-0000-0000-00005C0E0000}"/>
    <cellStyle name="Comma 10 2 9" xfId="2876" xr:uid="{00000000-0005-0000-0000-00005D0E0000}"/>
    <cellStyle name="Comma 10 3" xfId="2877" xr:uid="{00000000-0005-0000-0000-00005E0E0000}"/>
    <cellStyle name="Comma 10 3 2" xfId="2878" xr:uid="{00000000-0005-0000-0000-00005F0E0000}"/>
    <cellStyle name="Comma 10 3 2 2" xfId="2879" xr:uid="{00000000-0005-0000-0000-0000600E0000}"/>
    <cellStyle name="Comma 10 3 3" xfId="2880" xr:uid="{00000000-0005-0000-0000-0000610E0000}"/>
    <cellStyle name="Comma 10 3 3 2" xfId="2881" xr:uid="{00000000-0005-0000-0000-0000620E0000}"/>
    <cellStyle name="Comma 10 3 4" xfId="2882" xr:uid="{00000000-0005-0000-0000-0000630E0000}"/>
    <cellStyle name="Comma 10 4" xfId="2883" xr:uid="{00000000-0005-0000-0000-0000640E0000}"/>
    <cellStyle name="Comma 10 4 2" xfId="2884" xr:uid="{00000000-0005-0000-0000-0000650E0000}"/>
    <cellStyle name="Comma 10 4 2 2" xfId="2885" xr:uid="{00000000-0005-0000-0000-0000660E0000}"/>
    <cellStyle name="Comma 10 4 3" xfId="2886" xr:uid="{00000000-0005-0000-0000-0000670E0000}"/>
    <cellStyle name="Comma 10 5" xfId="2887" xr:uid="{00000000-0005-0000-0000-0000680E0000}"/>
    <cellStyle name="Comma 10 5 2" xfId="2888" xr:uid="{00000000-0005-0000-0000-0000690E0000}"/>
    <cellStyle name="Comma 10 5 2 2" xfId="2889" xr:uid="{00000000-0005-0000-0000-00006A0E0000}"/>
    <cellStyle name="Comma 10 5 3" xfId="2890" xr:uid="{00000000-0005-0000-0000-00006B0E0000}"/>
    <cellStyle name="Comma 10 6" xfId="2891" xr:uid="{00000000-0005-0000-0000-00006C0E0000}"/>
    <cellStyle name="Comma 10 6 2" xfId="2892" xr:uid="{00000000-0005-0000-0000-00006D0E0000}"/>
    <cellStyle name="Comma 10 7" xfId="2893" xr:uid="{00000000-0005-0000-0000-00006E0E0000}"/>
    <cellStyle name="Comma 10 8" xfId="2894" xr:uid="{00000000-0005-0000-0000-00006F0E0000}"/>
    <cellStyle name="Comma 100" xfId="2895" xr:uid="{00000000-0005-0000-0000-0000700E0000}"/>
    <cellStyle name="Comma 100 2" xfId="2896" xr:uid="{00000000-0005-0000-0000-0000710E0000}"/>
    <cellStyle name="Comma 100 2 2" xfId="2897" xr:uid="{00000000-0005-0000-0000-0000720E0000}"/>
    <cellStyle name="Comma 100 3" xfId="2898" xr:uid="{00000000-0005-0000-0000-0000730E0000}"/>
    <cellStyle name="Comma 100 4" xfId="2899" xr:uid="{00000000-0005-0000-0000-0000740E0000}"/>
    <cellStyle name="Comma 101" xfId="2900" xr:uid="{00000000-0005-0000-0000-0000750E0000}"/>
    <cellStyle name="Comma 101 2" xfId="2901" xr:uid="{00000000-0005-0000-0000-0000760E0000}"/>
    <cellStyle name="Comma 101 2 2" xfId="2902" xr:uid="{00000000-0005-0000-0000-0000770E0000}"/>
    <cellStyle name="Comma 101 3" xfId="2903" xr:uid="{00000000-0005-0000-0000-0000780E0000}"/>
    <cellStyle name="Comma 101 4" xfId="2904" xr:uid="{00000000-0005-0000-0000-0000790E0000}"/>
    <cellStyle name="Comma 102" xfId="2905" xr:uid="{00000000-0005-0000-0000-00007A0E0000}"/>
    <cellStyle name="Comma 102 2" xfId="2906" xr:uid="{00000000-0005-0000-0000-00007B0E0000}"/>
    <cellStyle name="Comma 102 2 2" xfId="2907" xr:uid="{00000000-0005-0000-0000-00007C0E0000}"/>
    <cellStyle name="Comma 102 3" xfId="2908" xr:uid="{00000000-0005-0000-0000-00007D0E0000}"/>
    <cellStyle name="Comma 102 4" xfId="2909" xr:uid="{00000000-0005-0000-0000-00007E0E0000}"/>
    <cellStyle name="Comma 103" xfId="2910" xr:uid="{00000000-0005-0000-0000-00007F0E0000}"/>
    <cellStyle name="Comma 103 2" xfId="2911" xr:uid="{00000000-0005-0000-0000-0000800E0000}"/>
    <cellStyle name="Comma 103 2 2" xfId="2912" xr:uid="{00000000-0005-0000-0000-0000810E0000}"/>
    <cellStyle name="Comma 103 3" xfId="2913" xr:uid="{00000000-0005-0000-0000-0000820E0000}"/>
    <cellStyle name="Comma 103 4" xfId="2914" xr:uid="{00000000-0005-0000-0000-0000830E0000}"/>
    <cellStyle name="Comma 104" xfId="2915" xr:uid="{00000000-0005-0000-0000-0000840E0000}"/>
    <cellStyle name="Comma 104 2" xfId="2916" xr:uid="{00000000-0005-0000-0000-0000850E0000}"/>
    <cellStyle name="Comma 104 2 2" xfId="2917" xr:uid="{00000000-0005-0000-0000-0000860E0000}"/>
    <cellStyle name="Comma 104 3" xfId="2918" xr:uid="{00000000-0005-0000-0000-0000870E0000}"/>
    <cellStyle name="Comma 105" xfId="2919" xr:uid="{00000000-0005-0000-0000-0000880E0000}"/>
    <cellStyle name="Comma 105 2" xfId="2920" xr:uid="{00000000-0005-0000-0000-0000890E0000}"/>
    <cellStyle name="Comma 105 2 2" xfId="2921" xr:uid="{00000000-0005-0000-0000-00008A0E0000}"/>
    <cellStyle name="Comma 105 3" xfId="2922" xr:uid="{00000000-0005-0000-0000-00008B0E0000}"/>
    <cellStyle name="Comma 106" xfId="2923" xr:uid="{00000000-0005-0000-0000-00008C0E0000}"/>
    <cellStyle name="Comma 106 2" xfId="2924" xr:uid="{00000000-0005-0000-0000-00008D0E0000}"/>
    <cellStyle name="Comma 106 2 2" xfId="2925" xr:uid="{00000000-0005-0000-0000-00008E0E0000}"/>
    <cellStyle name="Comma 106 3" xfId="2926" xr:uid="{00000000-0005-0000-0000-00008F0E0000}"/>
    <cellStyle name="Comma 107" xfId="2927" xr:uid="{00000000-0005-0000-0000-0000900E0000}"/>
    <cellStyle name="Comma 107 2" xfId="2928" xr:uid="{00000000-0005-0000-0000-0000910E0000}"/>
    <cellStyle name="Comma 107 2 2" xfId="2929" xr:uid="{00000000-0005-0000-0000-0000920E0000}"/>
    <cellStyle name="Comma 107 3" xfId="2930" xr:uid="{00000000-0005-0000-0000-0000930E0000}"/>
    <cellStyle name="Comma 108" xfId="2931" xr:uid="{00000000-0005-0000-0000-0000940E0000}"/>
    <cellStyle name="Comma 108 2" xfId="2932" xr:uid="{00000000-0005-0000-0000-0000950E0000}"/>
    <cellStyle name="Comma 108 3" xfId="2933" xr:uid="{00000000-0005-0000-0000-0000960E0000}"/>
    <cellStyle name="Comma 109" xfId="2934" xr:uid="{00000000-0005-0000-0000-0000970E0000}"/>
    <cellStyle name="Comma 109 2" xfId="2935" xr:uid="{00000000-0005-0000-0000-0000980E0000}"/>
    <cellStyle name="Comma 109 3" xfId="2936" xr:uid="{00000000-0005-0000-0000-0000990E0000}"/>
    <cellStyle name="Comma 109 3 2" xfId="20433" xr:uid="{00000000-0005-0000-0000-00009A0E0000}"/>
    <cellStyle name="Comma 109 3 2 2" xfId="32422" xr:uid="{C6D46DE5-DBA6-410E-AF7A-E46DB36ED73F}"/>
    <cellStyle name="Comma 109 3 3" xfId="26456" xr:uid="{367C1E14-96BA-4E60-9236-2D74F5EA7A3C}"/>
    <cellStyle name="Comma 11" xfId="2937" xr:uid="{00000000-0005-0000-0000-00009B0E0000}"/>
    <cellStyle name="Comma 11 2" xfId="2938" xr:uid="{00000000-0005-0000-0000-00009C0E0000}"/>
    <cellStyle name="Comma 11 2 10" xfId="2939" xr:uid="{00000000-0005-0000-0000-00009D0E0000}"/>
    <cellStyle name="Comma 11 2 11" xfId="2940" xr:uid="{00000000-0005-0000-0000-00009E0E0000}"/>
    <cellStyle name="Comma 11 2 12" xfId="2941" xr:uid="{00000000-0005-0000-0000-00009F0E0000}"/>
    <cellStyle name="Comma 11 2 13" xfId="2942" xr:uid="{00000000-0005-0000-0000-0000A00E0000}"/>
    <cellStyle name="Comma 11 2 14" xfId="2943" xr:uid="{00000000-0005-0000-0000-0000A10E0000}"/>
    <cellStyle name="Comma 11 2 15" xfId="2944" xr:uid="{00000000-0005-0000-0000-0000A20E0000}"/>
    <cellStyle name="Comma 11 2 16" xfId="2945" xr:uid="{00000000-0005-0000-0000-0000A30E0000}"/>
    <cellStyle name="Comma 11 2 17" xfId="2946" xr:uid="{00000000-0005-0000-0000-0000A40E0000}"/>
    <cellStyle name="Comma 11 2 18" xfId="2947" xr:uid="{00000000-0005-0000-0000-0000A50E0000}"/>
    <cellStyle name="Comma 11 2 2" xfId="2948" xr:uid="{00000000-0005-0000-0000-0000A60E0000}"/>
    <cellStyle name="Comma 11 2 2 10" xfId="2949" xr:uid="{00000000-0005-0000-0000-0000A70E0000}"/>
    <cellStyle name="Comma 11 2 2 11" xfId="2950" xr:uid="{00000000-0005-0000-0000-0000A80E0000}"/>
    <cellStyle name="Comma 11 2 2 12" xfId="2951" xr:uid="{00000000-0005-0000-0000-0000A90E0000}"/>
    <cellStyle name="Comma 11 2 2 13" xfId="2952" xr:uid="{00000000-0005-0000-0000-0000AA0E0000}"/>
    <cellStyle name="Comma 11 2 2 14" xfId="2953" xr:uid="{00000000-0005-0000-0000-0000AB0E0000}"/>
    <cellStyle name="Comma 11 2 2 15" xfId="2954" xr:uid="{00000000-0005-0000-0000-0000AC0E0000}"/>
    <cellStyle name="Comma 11 2 2 16" xfId="2955" xr:uid="{00000000-0005-0000-0000-0000AD0E0000}"/>
    <cellStyle name="Comma 11 2 2 17" xfId="2956" xr:uid="{00000000-0005-0000-0000-0000AE0E0000}"/>
    <cellStyle name="Comma 11 2 2 2" xfId="2957" xr:uid="{00000000-0005-0000-0000-0000AF0E0000}"/>
    <cellStyle name="Comma 11 2 2 2 2" xfId="2958" xr:uid="{00000000-0005-0000-0000-0000B00E0000}"/>
    <cellStyle name="Comma 11 2 2 2 3" xfId="2959" xr:uid="{00000000-0005-0000-0000-0000B10E0000}"/>
    <cellStyle name="Comma 11 2 2 3" xfId="2960" xr:uid="{00000000-0005-0000-0000-0000B20E0000}"/>
    <cellStyle name="Comma 11 2 2 4" xfId="2961" xr:uid="{00000000-0005-0000-0000-0000B30E0000}"/>
    <cellStyle name="Comma 11 2 2 5" xfId="2962" xr:uid="{00000000-0005-0000-0000-0000B40E0000}"/>
    <cellStyle name="Comma 11 2 2 6" xfId="2963" xr:uid="{00000000-0005-0000-0000-0000B50E0000}"/>
    <cellStyle name="Comma 11 2 2 7" xfId="2964" xr:uid="{00000000-0005-0000-0000-0000B60E0000}"/>
    <cellStyle name="Comma 11 2 2 8" xfId="2965" xr:uid="{00000000-0005-0000-0000-0000B70E0000}"/>
    <cellStyle name="Comma 11 2 2 9" xfId="2966" xr:uid="{00000000-0005-0000-0000-0000B80E0000}"/>
    <cellStyle name="Comma 11 2 3" xfId="2967" xr:uid="{00000000-0005-0000-0000-0000B90E0000}"/>
    <cellStyle name="Comma 11 2 3 2" xfId="2968" xr:uid="{00000000-0005-0000-0000-0000BA0E0000}"/>
    <cellStyle name="Comma 11 2 3 3" xfId="2969" xr:uid="{00000000-0005-0000-0000-0000BB0E0000}"/>
    <cellStyle name="Comma 11 2 4" xfId="2970" xr:uid="{00000000-0005-0000-0000-0000BC0E0000}"/>
    <cellStyle name="Comma 11 2 4 2" xfId="2971" xr:uid="{00000000-0005-0000-0000-0000BD0E0000}"/>
    <cellStyle name="Comma 11 2 4 3" xfId="2972" xr:uid="{00000000-0005-0000-0000-0000BE0E0000}"/>
    <cellStyle name="Comma 11 2 5" xfId="2973" xr:uid="{00000000-0005-0000-0000-0000BF0E0000}"/>
    <cellStyle name="Comma 11 2 6" xfId="2974" xr:uid="{00000000-0005-0000-0000-0000C00E0000}"/>
    <cellStyle name="Comma 11 2 7" xfId="2975" xr:uid="{00000000-0005-0000-0000-0000C10E0000}"/>
    <cellStyle name="Comma 11 2 8" xfId="2976" xr:uid="{00000000-0005-0000-0000-0000C20E0000}"/>
    <cellStyle name="Comma 11 2 9" xfId="2977" xr:uid="{00000000-0005-0000-0000-0000C30E0000}"/>
    <cellStyle name="Comma 11 3" xfId="2978" xr:uid="{00000000-0005-0000-0000-0000C40E0000}"/>
    <cellStyle name="Comma 11 3 2" xfId="2979" xr:uid="{00000000-0005-0000-0000-0000C50E0000}"/>
    <cellStyle name="Comma 11 3 2 2" xfId="2980" xr:uid="{00000000-0005-0000-0000-0000C60E0000}"/>
    <cellStyle name="Comma 11 3 3" xfId="2981" xr:uid="{00000000-0005-0000-0000-0000C70E0000}"/>
    <cellStyle name="Comma 11 3 3 2" xfId="2982" xr:uid="{00000000-0005-0000-0000-0000C80E0000}"/>
    <cellStyle name="Comma 11 3 4" xfId="2983" xr:uid="{00000000-0005-0000-0000-0000C90E0000}"/>
    <cellStyle name="Comma 11 4" xfId="2984" xr:uid="{00000000-0005-0000-0000-0000CA0E0000}"/>
    <cellStyle name="Comma 11 4 2" xfId="2985" xr:uid="{00000000-0005-0000-0000-0000CB0E0000}"/>
    <cellStyle name="Comma 11 4 2 2" xfId="2986" xr:uid="{00000000-0005-0000-0000-0000CC0E0000}"/>
    <cellStyle name="Comma 11 4 3" xfId="2987" xr:uid="{00000000-0005-0000-0000-0000CD0E0000}"/>
    <cellStyle name="Comma 11 5" xfId="2988" xr:uid="{00000000-0005-0000-0000-0000CE0E0000}"/>
    <cellStyle name="Comma 11 5 2" xfId="2989" xr:uid="{00000000-0005-0000-0000-0000CF0E0000}"/>
    <cellStyle name="Comma 11 6" xfId="2990" xr:uid="{00000000-0005-0000-0000-0000D00E0000}"/>
    <cellStyle name="Comma 11 6 2" xfId="2991" xr:uid="{00000000-0005-0000-0000-0000D10E0000}"/>
    <cellStyle name="Comma 11 7" xfId="2992" xr:uid="{00000000-0005-0000-0000-0000D20E0000}"/>
    <cellStyle name="Comma 11 8" xfId="2993" xr:uid="{00000000-0005-0000-0000-0000D30E0000}"/>
    <cellStyle name="Comma 110" xfId="2994" xr:uid="{00000000-0005-0000-0000-0000D40E0000}"/>
    <cellStyle name="Comma 110 2" xfId="2995" xr:uid="{00000000-0005-0000-0000-0000D50E0000}"/>
    <cellStyle name="Comma 110 2 2" xfId="2996" xr:uid="{00000000-0005-0000-0000-0000D60E0000}"/>
    <cellStyle name="Comma 110 3" xfId="2997" xr:uid="{00000000-0005-0000-0000-0000D70E0000}"/>
    <cellStyle name="Comma 110 4" xfId="2998" xr:uid="{00000000-0005-0000-0000-0000D80E0000}"/>
    <cellStyle name="Comma 111" xfId="2999" xr:uid="{00000000-0005-0000-0000-0000D90E0000}"/>
    <cellStyle name="Comma 111 2" xfId="3000" xr:uid="{00000000-0005-0000-0000-0000DA0E0000}"/>
    <cellStyle name="Comma 111 2 2" xfId="3001" xr:uid="{00000000-0005-0000-0000-0000DB0E0000}"/>
    <cellStyle name="Comma 111 3" xfId="3002" xr:uid="{00000000-0005-0000-0000-0000DC0E0000}"/>
    <cellStyle name="Comma 111 4" xfId="3003" xr:uid="{00000000-0005-0000-0000-0000DD0E0000}"/>
    <cellStyle name="Comma 112" xfId="3004" xr:uid="{00000000-0005-0000-0000-0000DE0E0000}"/>
    <cellStyle name="Comma 112 2" xfId="3005" xr:uid="{00000000-0005-0000-0000-0000DF0E0000}"/>
    <cellStyle name="Comma 112 3" xfId="3006" xr:uid="{00000000-0005-0000-0000-0000E00E0000}"/>
    <cellStyle name="Comma 112 4" xfId="3007" xr:uid="{00000000-0005-0000-0000-0000E10E0000}"/>
    <cellStyle name="Comma 113" xfId="3008" xr:uid="{00000000-0005-0000-0000-0000E20E0000}"/>
    <cellStyle name="Comma 113 2" xfId="3009" xr:uid="{00000000-0005-0000-0000-0000E30E0000}"/>
    <cellStyle name="Comma 113 3" xfId="3010" xr:uid="{00000000-0005-0000-0000-0000E40E0000}"/>
    <cellStyle name="Comma 113 4" xfId="3011" xr:uid="{00000000-0005-0000-0000-0000E50E0000}"/>
    <cellStyle name="Comma 114" xfId="3012" xr:uid="{00000000-0005-0000-0000-0000E60E0000}"/>
    <cellStyle name="Comma 114 2" xfId="3013" xr:uid="{00000000-0005-0000-0000-0000E70E0000}"/>
    <cellStyle name="Comma 114 3" xfId="3014" xr:uid="{00000000-0005-0000-0000-0000E80E0000}"/>
    <cellStyle name="Comma 114 4" xfId="3015" xr:uid="{00000000-0005-0000-0000-0000E90E0000}"/>
    <cellStyle name="Comma 115" xfId="3016" xr:uid="{00000000-0005-0000-0000-0000EA0E0000}"/>
    <cellStyle name="Comma 115 2" xfId="3017" xr:uid="{00000000-0005-0000-0000-0000EB0E0000}"/>
    <cellStyle name="Comma 115 3" xfId="3018" xr:uid="{00000000-0005-0000-0000-0000EC0E0000}"/>
    <cellStyle name="Comma 115 4" xfId="3019" xr:uid="{00000000-0005-0000-0000-0000ED0E0000}"/>
    <cellStyle name="Comma 116" xfId="3020" xr:uid="{00000000-0005-0000-0000-0000EE0E0000}"/>
    <cellStyle name="Comma 116 2" xfId="3021" xr:uid="{00000000-0005-0000-0000-0000EF0E0000}"/>
    <cellStyle name="Comma 116 3" xfId="3022" xr:uid="{00000000-0005-0000-0000-0000F00E0000}"/>
    <cellStyle name="Comma 116 4" xfId="3023" xr:uid="{00000000-0005-0000-0000-0000F10E0000}"/>
    <cellStyle name="Comma 117" xfId="3024" xr:uid="{00000000-0005-0000-0000-0000F20E0000}"/>
    <cellStyle name="Comma 117 2" xfId="3025" xr:uid="{00000000-0005-0000-0000-0000F30E0000}"/>
    <cellStyle name="Comma 117 3" xfId="3026" xr:uid="{00000000-0005-0000-0000-0000F40E0000}"/>
    <cellStyle name="Comma 117 4" xfId="3027" xr:uid="{00000000-0005-0000-0000-0000F50E0000}"/>
    <cellStyle name="Comma 118" xfId="3028" xr:uid="{00000000-0005-0000-0000-0000F60E0000}"/>
    <cellStyle name="Comma 118 2" xfId="3029" xr:uid="{00000000-0005-0000-0000-0000F70E0000}"/>
    <cellStyle name="Comma 118 3" xfId="3030" xr:uid="{00000000-0005-0000-0000-0000F80E0000}"/>
    <cellStyle name="Comma 118 4" xfId="3031" xr:uid="{00000000-0005-0000-0000-0000F90E0000}"/>
    <cellStyle name="Comma 119" xfId="3032" xr:uid="{00000000-0005-0000-0000-0000FA0E0000}"/>
    <cellStyle name="Comma 119 2" xfId="3033" xr:uid="{00000000-0005-0000-0000-0000FB0E0000}"/>
    <cellStyle name="Comma 119 3" xfId="3034" xr:uid="{00000000-0005-0000-0000-0000FC0E0000}"/>
    <cellStyle name="Comma 119 4" xfId="3035" xr:uid="{00000000-0005-0000-0000-0000FD0E0000}"/>
    <cellStyle name="Comma 12" xfId="3036" xr:uid="{00000000-0005-0000-0000-0000FE0E0000}"/>
    <cellStyle name="Comma 12 10" xfId="3037" xr:uid="{00000000-0005-0000-0000-0000FF0E0000}"/>
    <cellStyle name="Comma 12 11" xfId="3038" xr:uid="{00000000-0005-0000-0000-0000000F0000}"/>
    <cellStyle name="Comma 12 12" xfId="3039" xr:uid="{00000000-0005-0000-0000-0000010F0000}"/>
    <cellStyle name="Comma 12 13" xfId="3040" xr:uid="{00000000-0005-0000-0000-0000020F0000}"/>
    <cellStyle name="Comma 12 14" xfId="3041" xr:uid="{00000000-0005-0000-0000-0000030F0000}"/>
    <cellStyle name="Comma 12 15" xfId="3042" xr:uid="{00000000-0005-0000-0000-0000040F0000}"/>
    <cellStyle name="Comma 12 16" xfId="3043" xr:uid="{00000000-0005-0000-0000-0000050F0000}"/>
    <cellStyle name="Comma 12 17" xfId="3044" xr:uid="{00000000-0005-0000-0000-0000060F0000}"/>
    <cellStyle name="Comma 12 18" xfId="3045" xr:uid="{00000000-0005-0000-0000-0000070F0000}"/>
    <cellStyle name="Comma 12 2" xfId="3046" xr:uid="{00000000-0005-0000-0000-0000080F0000}"/>
    <cellStyle name="Comma 12 2 10" xfId="3047" xr:uid="{00000000-0005-0000-0000-0000090F0000}"/>
    <cellStyle name="Comma 12 2 11" xfId="3048" xr:uid="{00000000-0005-0000-0000-00000A0F0000}"/>
    <cellStyle name="Comma 12 2 12" xfId="3049" xr:uid="{00000000-0005-0000-0000-00000B0F0000}"/>
    <cellStyle name="Comma 12 2 13" xfId="3050" xr:uid="{00000000-0005-0000-0000-00000C0F0000}"/>
    <cellStyle name="Comma 12 2 14" xfId="3051" xr:uid="{00000000-0005-0000-0000-00000D0F0000}"/>
    <cellStyle name="Comma 12 2 15" xfId="3052" xr:uid="{00000000-0005-0000-0000-00000E0F0000}"/>
    <cellStyle name="Comma 12 2 16" xfId="3053" xr:uid="{00000000-0005-0000-0000-00000F0F0000}"/>
    <cellStyle name="Comma 12 2 17" xfId="3054" xr:uid="{00000000-0005-0000-0000-0000100F0000}"/>
    <cellStyle name="Comma 12 2 2" xfId="3055" xr:uid="{00000000-0005-0000-0000-0000110F0000}"/>
    <cellStyle name="Comma 12 2 3" xfId="3056" xr:uid="{00000000-0005-0000-0000-0000120F0000}"/>
    <cellStyle name="Comma 12 2 4" xfId="3057" xr:uid="{00000000-0005-0000-0000-0000130F0000}"/>
    <cellStyle name="Comma 12 2 5" xfId="3058" xr:uid="{00000000-0005-0000-0000-0000140F0000}"/>
    <cellStyle name="Comma 12 2 6" xfId="3059" xr:uid="{00000000-0005-0000-0000-0000150F0000}"/>
    <cellStyle name="Comma 12 2 7" xfId="3060" xr:uid="{00000000-0005-0000-0000-0000160F0000}"/>
    <cellStyle name="Comma 12 2 8" xfId="3061" xr:uid="{00000000-0005-0000-0000-0000170F0000}"/>
    <cellStyle name="Comma 12 2 9" xfId="3062" xr:uid="{00000000-0005-0000-0000-0000180F0000}"/>
    <cellStyle name="Comma 12 3" xfId="3063" xr:uid="{00000000-0005-0000-0000-0000190F0000}"/>
    <cellStyle name="Comma 12 3 2" xfId="3064" xr:uid="{00000000-0005-0000-0000-00001A0F0000}"/>
    <cellStyle name="Comma 12 3 2 2" xfId="3065" xr:uid="{00000000-0005-0000-0000-00001B0F0000}"/>
    <cellStyle name="Comma 12 3 3" xfId="3066" xr:uid="{00000000-0005-0000-0000-00001C0F0000}"/>
    <cellStyle name="Comma 12 3 4" xfId="3067" xr:uid="{00000000-0005-0000-0000-00001D0F0000}"/>
    <cellStyle name="Comma 12 4" xfId="3068" xr:uid="{00000000-0005-0000-0000-00001E0F0000}"/>
    <cellStyle name="Comma 12 4 2" xfId="3069" xr:uid="{00000000-0005-0000-0000-00001F0F0000}"/>
    <cellStyle name="Comma 12 4 3" xfId="3070" xr:uid="{00000000-0005-0000-0000-0000200F0000}"/>
    <cellStyle name="Comma 12 5" xfId="3071" xr:uid="{00000000-0005-0000-0000-0000210F0000}"/>
    <cellStyle name="Comma 12 6" xfId="3072" xr:uid="{00000000-0005-0000-0000-0000220F0000}"/>
    <cellStyle name="Comma 12 7" xfId="3073" xr:uid="{00000000-0005-0000-0000-0000230F0000}"/>
    <cellStyle name="Comma 12 8" xfId="3074" xr:uid="{00000000-0005-0000-0000-0000240F0000}"/>
    <cellStyle name="Comma 12 9" xfId="3075" xr:uid="{00000000-0005-0000-0000-0000250F0000}"/>
    <cellStyle name="Comma 120" xfId="3076" xr:uid="{00000000-0005-0000-0000-0000260F0000}"/>
    <cellStyle name="Comma 120 2" xfId="3077" xr:uid="{00000000-0005-0000-0000-0000270F0000}"/>
    <cellStyle name="Comma 120 3" xfId="3078" xr:uid="{00000000-0005-0000-0000-0000280F0000}"/>
    <cellStyle name="Comma 120 4" xfId="3079" xr:uid="{00000000-0005-0000-0000-0000290F0000}"/>
    <cellStyle name="Comma 121" xfId="3080" xr:uid="{00000000-0005-0000-0000-00002A0F0000}"/>
    <cellStyle name="Comma 121 2" xfId="3081" xr:uid="{00000000-0005-0000-0000-00002B0F0000}"/>
    <cellStyle name="Comma 121 3" xfId="3082" xr:uid="{00000000-0005-0000-0000-00002C0F0000}"/>
    <cellStyle name="Comma 121 4" xfId="3083" xr:uid="{00000000-0005-0000-0000-00002D0F0000}"/>
    <cellStyle name="Comma 122" xfId="3084" xr:uid="{00000000-0005-0000-0000-00002E0F0000}"/>
    <cellStyle name="Comma 122 2" xfId="3085" xr:uid="{00000000-0005-0000-0000-00002F0F0000}"/>
    <cellStyle name="Comma 122 3" xfId="3086" xr:uid="{00000000-0005-0000-0000-0000300F0000}"/>
    <cellStyle name="Comma 122 4" xfId="3087" xr:uid="{00000000-0005-0000-0000-0000310F0000}"/>
    <cellStyle name="Comma 123" xfId="3088" xr:uid="{00000000-0005-0000-0000-0000320F0000}"/>
    <cellStyle name="Comma 123 2" xfId="3089" xr:uid="{00000000-0005-0000-0000-0000330F0000}"/>
    <cellStyle name="Comma 123 3" xfId="3090" xr:uid="{00000000-0005-0000-0000-0000340F0000}"/>
    <cellStyle name="Comma 123 4" xfId="3091" xr:uid="{00000000-0005-0000-0000-0000350F0000}"/>
    <cellStyle name="Comma 124" xfId="3092" xr:uid="{00000000-0005-0000-0000-0000360F0000}"/>
    <cellStyle name="Comma 124 2" xfId="3093" xr:uid="{00000000-0005-0000-0000-0000370F0000}"/>
    <cellStyle name="Comma 124 3" xfId="3094" xr:uid="{00000000-0005-0000-0000-0000380F0000}"/>
    <cellStyle name="Comma 124 4" xfId="3095" xr:uid="{00000000-0005-0000-0000-0000390F0000}"/>
    <cellStyle name="Comma 125" xfId="3096" xr:uid="{00000000-0005-0000-0000-00003A0F0000}"/>
    <cellStyle name="Comma 125 2" xfId="3097" xr:uid="{00000000-0005-0000-0000-00003B0F0000}"/>
    <cellStyle name="Comma 125 3" xfId="3098" xr:uid="{00000000-0005-0000-0000-00003C0F0000}"/>
    <cellStyle name="Comma 125 4" xfId="3099" xr:uid="{00000000-0005-0000-0000-00003D0F0000}"/>
    <cellStyle name="Comma 126" xfId="3100" xr:uid="{00000000-0005-0000-0000-00003E0F0000}"/>
    <cellStyle name="Comma 126 2" xfId="3101" xr:uid="{00000000-0005-0000-0000-00003F0F0000}"/>
    <cellStyle name="Comma 126 3" xfId="3102" xr:uid="{00000000-0005-0000-0000-0000400F0000}"/>
    <cellStyle name="Comma 126 4" xfId="3103" xr:uid="{00000000-0005-0000-0000-0000410F0000}"/>
    <cellStyle name="Comma 127" xfId="3104" xr:uid="{00000000-0005-0000-0000-0000420F0000}"/>
    <cellStyle name="Comma 127 2" xfId="3105" xr:uid="{00000000-0005-0000-0000-0000430F0000}"/>
    <cellStyle name="Comma 127 3" xfId="3106" xr:uid="{00000000-0005-0000-0000-0000440F0000}"/>
    <cellStyle name="Comma 127 4" xfId="3107" xr:uid="{00000000-0005-0000-0000-0000450F0000}"/>
    <cellStyle name="Comma 128" xfId="3108" xr:uid="{00000000-0005-0000-0000-0000460F0000}"/>
    <cellStyle name="Comma 128 2" xfId="3109" xr:uid="{00000000-0005-0000-0000-0000470F0000}"/>
    <cellStyle name="Comma 128 3" xfId="3110" xr:uid="{00000000-0005-0000-0000-0000480F0000}"/>
    <cellStyle name="Comma 128 4" xfId="3111" xr:uid="{00000000-0005-0000-0000-0000490F0000}"/>
    <cellStyle name="Comma 129" xfId="3112" xr:uid="{00000000-0005-0000-0000-00004A0F0000}"/>
    <cellStyle name="Comma 129 2" xfId="3113" xr:uid="{00000000-0005-0000-0000-00004B0F0000}"/>
    <cellStyle name="Comma 129 3" xfId="3114" xr:uid="{00000000-0005-0000-0000-00004C0F0000}"/>
    <cellStyle name="Comma 129 4" xfId="3115" xr:uid="{00000000-0005-0000-0000-00004D0F0000}"/>
    <cellStyle name="Comma 13" xfId="3116" xr:uid="{00000000-0005-0000-0000-00004E0F0000}"/>
    <cellStyle name="Comma 13 10" xfId="3117" xr:uid="{00000000-0005-0000-0000-00004F0F0000}"/>
    <cellStyle name="Comma 13 10 2" xfId="3118" xr:uid="{00000000-0005-0000-0000-0000500F0000}"/>
    <cellStyle name="Comma 13 10 2 2" xfId="3119" xr:uid="{00000000-0005-0000-0000-0000510F0000}"/>
    <cellStyle name="Comma 13 10 3" xfId="3120" xr:uid="{00000000-0005-0000-0000-0000520F0000}"/>
    <cellStyle name="Comma 13 10 4" xfId="3121" xr:uid="{00000000-0005-0000-0000-0000530F0000}"/>
    <cellStyle name="Comma 13 11" xfId="3122" xr:uid="{00000000-0005-0000-0000-0000540F0000}"/>
    <cellStyle name="Comma 13 11 2" xfId="3123" xr:uid="{00000000-0005-0000-0000-0000550F0000}"/>
    <cellStyle name="Comma 13 11 2 2" xfId="3124" xr:uid="{00000000-0005-0000-0000-0000560F0000}"/>
    <cellStyle name="Comma 13 11 3" xfId="3125" xr:uid="{00000000-0005-0000-0000-0000570F0000}"/>
    <cellStyle name="Comma 13 11 4" xfId="3126" xr:uid="{00000000-0005-0000-0000-0000580F0000}"/>
    <cellStyle name="Comma 13 12" xfId="3127" xr:uid="{00000000-0005-0000-0000-0000590F0000}"/>
    <cellStyle name="Comma 13 12 2" xfId="3128" xr:uid="{00000000-0005-0000-0000-00005A0F0000}"/>
    <cellStyle name="Comma 13 12 2 2" xfId="3129" xr:uid="{00000000-0005-0000-0000-00005B0F0000}"/>
    <cellStyle name="Comma 13 12 3" xfId="3130" xr:uid="{00000000-0005-0000-0000-00005C0F0000}"/>
    <cellStyle name="Comma 13 12 4" xfId="3131" xr:uid="{00000000-0005-0000-0000-00005D0F0000}"/>
    <cellStyle name="Comma 13 13" xfId="3132" xr:uid="{00000000-0005-0000-0000-00005E0F0000}"/>
    <cellStyle name="Comma 13 13 2" xfId="3133" xr:uid="{00000000-0005-0000-0000-00005F0F0000}"/>
    <cellStyle name="Comma 13 13 2 2" xfId="3134" xr:uid="{00000000-0005-0000-0000-0000600F0000}"/>
    <cellStyle name="Comma 13 13 3" xfId="3135" xr:uid="{00000000-0005-0000-0000-0000610F0000}"/>
    <cellStyle name="Comma 13 13 4" xfId="3136" xr:uid="{00000000-0005-0000-0000-0000620F0000}"/>
    <cellStyle name="Comma 13 14" xfId="3137" xr:uid="{00000000-0005-0000-0000-0000630F0000}"/>
    <cellStyle name="Comma 13 14 2" xfId="3138" xr:uid="{00000000-0005-0000-0000-0000640F0000}"/>
    <cellStyle name="Comma 13 14 2 2" xfId="3139" xr:uid="{00000000-0005-0000-0000-0000650F0000}"/>
    <cellStyle name="Comma 13 14 3" xfId="3140" xr:uid="{00000000-0005-0000-0000-0000660F0000}"/>
    <cellStyle name="Comma 13 14 4" xfId="3141" xr:uid="{00000000-0005-0000-0000-0000670F0000}"/>
    <cellStyle name="Comma 13 15" xfId="3142" xr:uid="{00000000-0005-0000-0000-0000680F0000}"/>
    <cellStyle name="Comma 13 15 2" xfId="3143" xr:uid="{00000000-0005-0000-0000-0000690F0000}"/>
    <cellStyle name="Comma 13 15 2 2" xfId="3144" xr:uid="{00000000-0005-0000-0000-00006A0F0000}"/>
    <cellStyle name="Comma 13 15 3" xfId="3145" xr:uid="{00000000-0005-0000-0000-00006B0F0000}"/>
    <cellStyle name="Comma 13 15 4" xfId="3146" xr:uid="{00000000-0005-0000-0000-00006C0F0000}"/>
    <cellStyle name="Comma 13 16" xfId="3147" xr:uid="{00000000-0005-0000-0000-00006D0F0000}"/>
    <cellStyle name="Comma 13 16 2" xfId="3148" xr:uid="{00000000-0005-0000-0000-00006E0F0000}"/>
    <cellStyle name="Comma 13 16 2 2" xfId="3149" xr:uid="{00000000-0005-0000-0000-00006F0F0000}"/>
    <cellStyle name="Comma 13 16 3" xfId="3150" xr:uid="{00000000-0005-0000-0000-0000700F0000}"/>
    <cellStyle name="Comma 13 16 4" xfId="3151" xr:uid="{00000000-0005-0000-0000-0000710F0000}"/>
    <cellStyle name="Comma 13 17" xfId="3152" xr:uid="{00000000-0005-0000-0000-0000720F0000}"/>
    <cellStyle name="Comma 13 17 2" xfId="3153" xr:uid="{00000000-0005-0000-0000-0000730F0000}"/>
    <cellStyle name="Comma 13 17 2 2" xfId="3154" xr:uid="{00000000-0005-0000-0000-0000740F0000}"/>
    <cellStyle name="Comma 13 17 3" xfId="3155" xr:uid="{00000000-0005-0000-0000-0000750F0000}"/>
    <cellStyle name="Comma 13 18" xfId="3156" xr:uid="{00000000-0005-0000-0000-0000760F0000}"/>
    <cellStyle name="Comma 13 18 2" xfId="3157" xr:uid="{00000000-0005-0000-0000-0000770F0000}"/>
    <cellStyle name="Comma 13 18 2 2" xfId="3158" xr:uid="{00000000-0005-0000-0000-0000780F0000}"/>
    <cellStyle name="Comma 13 18 3" xfId="3159" xr:uid="{00000000-0005-0000-0000-0000790F0000}"/>
    <cellStyle name="Comma 13 19" xfId="3160" xr:uid="{00000000-0005-0000-0000-00007A0F0000}"/>
    <cellStyle name="Comma 13 19 2" xfId="3161" xr:uid="{00000000-0005-0000-0000-00007B0F0000}"/>
    <cellStyle name="Comma 13 19 2 2" xfId="3162" xr:uid="{00000000-0005-0000-0000-00007C0F0000}"/>
    <cellStyle name="Comma 13 19 3" xfId="3163" xr:uid="{00000000-0005-0000-0000-00007D0F0000}"/>
    <cellStyle name="Comma 13 2" xfId="3164" xr:uid="{00000000-0005-0000-0000-00007E0F0000}"/>
    <cellStyle name="Comma 13 2 10" xfId="3165" xr:uid="{00000000-0005-0000-0000-00007F0F0000}"/>
    <cellStyle name="Comma 13 2 11" xfId="3166" xr:uid="{00000000-0005-0000-0000-0000800F0000}"/>
    <cellStyle name="Comma 13 2 12" xfId="3167" xr:uid="{00000000-0005-0000-0000-0000810F0000}"/>
    <cellStyle name="Comma 13 2 13" xfId="3168" xr:uid="{00000000-0005-0000-0000-0000820F0000}"/>
    <cellStyle name="Comma 13 2 14" xfId="3169" xr:uid="{00000000-0005-0000-0000-0000830F0000}"/>
    <cellStyle name="Comma 13 2 15" xfId="3170" xr:uid="{00000000-0005-0000-0000-0000840F0000}"/>
    <cellStyle name="Comma 13 2 16" xfId="3171" xr:uid="{00000000-0005-0000-0000-0000850F0000}"/>
    <cellStyle name="Comma 13 2 17" xfId="3172" xr:uid="{00000000-0005-0000-0000-0000860F0000}"/>
    <cellStyle name="Comma 13 2 2" xfId="3173" xr:uid="{00000000-0005-0000-0000-0000870F0000}"/>
    <cellStyle name="Comma 13 2 2 2" xfId="3174" xr:uid="{00000000-0005-0000-0000-0000880F0000}"/>
    <cellStyle name="Comma 13 2 2 2 2" xfId="3175" xr:uid="{00000000-0005-0000-0000-0000890F0000}"/>
    <cellStyle name="Comma 13 2 2 3" xfId="3176" xr:uid="{00000000-0005-0000-0000-00008A0F0000}"/>
    <cellStyle name="Comma 13 2 2 4" xfId="3177" xr:uid="{00000000-0005-0000-0000-00008B0F0000}"/>
    <cellStyle name="Comma 13 2 3" xfId="3178" xr:uid="{00000000-0005-0000-0000-00008C0F0000}"/>
    <cellStyle name="Comma 13 2 3 2" xfId="3179" xr:uid="{00000000-0005-0000-0000-00008D0F0000}"/>
    <cellStyle name="Comma 13 2 3 2 2" xfId="3180" xr:uid="{00000000-0005-0000-0000-00008E0F0000}"/>
    <cellStyle name="Comma 13 2 3 3" xfId="3181" xr:uid="{00000000-0005-0000-0000-00008F0F0000}"/>
    <cellStyle name="Comma 13 2 3 4" xfId="3182" xr:uid="{00000000-0005-0000-0000-0000900F0000}"/>
    <cellStyle name="Comma 13 2 4" xfId="3183" xr:uid="{00000000-0005-0000-0000-0000910F0000}"/>
    <cellStyle name="Comma 13 2 4 2" xfId="3184" xr:uid="{00000000-0005-0000-0000-0000920F0000}"/>
    <cellStyle name="Comma 13 2 4 3" xfId="3185" xr:uid="{00000000-0005-0000-0000-0000930F0000}"/>
    <cellStyle name="Comma 13 2 5" xfId="3186" xr:uid="{00000000-0005-0000-0000-0000940F0000}"/>
    <cellStyle name="Comma 13 2 6" xfId="3187" xr:uid="{00000000-0005-0000-0000-0000950F0000}"/>
    <cellStyle name="Comma 13 2 7" xfId="3188" xr:uid="{00000000-0005-0000-0000-0000960F0000}"/>
    <cellStyle name="Comma 13 2 8" xfId="3189" xr:uid="{00000000-0005-0000-0000-0000970F0000}"/>
    <cellStyle name="Comma 13 2 9" xfId="3190" xr:uid="{00000000-0005-0000-0000-0000980F0000}"/>
    <cellStyle name="Comma 13 20" xfId="3191" xr:uid="{00000000-0005-0000-0000-0000990F0000}"/>
    <cellStyle name="Comma 13 20 2" xfId="3192" xr:uid="{00000000-0005-0000-0000-00009A0F0000}"/>
    <cellStyle name="Comma 13 20 2 2" xfId="3193" xr:uid="{00000000-0005-0000-0000-00009B0F0000}"/>
    <cellStyle name="Comma 13 20 3" xfId="3194" xr:uid="{00000000-0005-0000-0000-00009C0F0000}"/>
    <cellStyle name="Comma 13 21" xfId="3195" xr:uid="{00000000-0005-0000-0000-00009D0F0000}"/>
    <cellStyle name="Comma 13 21 2" xfId="3196" xr:uid="{00000000-0005-0000-0000-00009E0F0000}"/>
    <cellStyle name="Comma 13 21 2 2" xfId="3197" xr:uid="{00000000-0005-0000-0000-00009F0F0000}"/>
    <cellStyle name="Comma 13 21 3" xfId="3198" xr:uid="{00000000-0005-0000-0000-0000A00F0000}"/>
    <cellStyle name="Comma 13 22" xfId="3199" xr:uid="{00000000-0005-0000-0000-0000A10F0000}"/>
    <cellStyle name="Comma 13 22 2" xfId="3200" xr:uid="{00000000-0005-0000-0000-0000A20F0000}"/>
    <cellStyle name="Comma 13 22 2 2" xfId="3201" xr:uid="{00000000-0005-0000-0000-0000A30F0000}"/>
    <cellStyle name="Comma 13 22 3" xfId="3202" xr:uid="{00000000-0005-0000-0000-0000A40F0000}"/>
    <cellStyle name="Comma 13 23" xfId="3203" xr:uid="{00000000-0005-0000-0000-0000A50F0000}"/>
    <cellStyle name="Comma 13 23 2" xfId="3204" xr:uid="{00000000-0005-0000-0000-0000A60F0000}"/>
    <cellStyle name="Comma 13 23 2 2" xfId="3205" xr:uid="{00000000-0005-0000-0000-0000A70F0000}"/>
    <cellStyle name="Comma 13 23 3" xfId="3206" xr:uid="{00000000-0005-0000-0000-0000A80F0000}"/>
    <cellStyle name="Comma 13 24" xfId="3207" xr:uid="{00000000-0005-0000-0000-0000A90F0000}"/>
    <cellStyle name="Comma 13 24 2" xfId="3208" xr:uid="{00000000-0005-0000-0000-0000AA0F0000}"/>
    <cellStyle name="Comma 13 24 2 2" xfId="3209" xr:uid="{00000000-0005-0000-0000-0000AB0F0000}"/>
    <cellStyle name="Comma 13 24 3" xfId="3210" xr:uid="{00000000-0005-0000-0000-0000AC0F0000}"/>
    <cellStyle name="Comma 13 25" xfId="3211" xr:uid="{00000000-0005-0000-0000-0000AD0F0000}"/>
    <cellStyle name="Comma 13 25 2" xfId="3212" xr:uid="{00000000-0005-0000-0000-0000AE0F0000}"/>
    <cellStyle name="Comma 13 25 2 2" xfId="3213" xr:uid="{00000000-0005-0000-0000-0000AF0F0000}"/>
    <cellStyle name="Comma 13 25 2_EBT" xfId="38510" xr:uid="{A8DB713D-5435-4EE2-AFF9-290E9399CB32}"/>
    <cellStyle name="Comma 13 25 3" xfId="3214" xr:uid="{00000000-0005-0000-0000-0000B00F0000}"/>
    <cellStyle name="Comma 13 25_EBT" xfId="38509" xr:uid="{4F151274-9BCE-4AEE-A35C-91DCBE425D0C}"/>
    <cellStyle name="Comma 13 26" xfId="3215" xr:uid="{00000000-0005-0000-0000-0000B10F0000}"/>
    <cellStyle name="Comma 13 26 2" xfId="3216" xr:uid="{00000000-0005-0000-0000-0000B20F0000}"/>
    <cellStyle name="Comma 13 26 2 2" xfId="3217" xr:uid="{00000000-0005-0000-0000-0000B30F0000}"/>
    <cellStyle name="Comma 13 26 2_EBT" xfId="38512" xr:uid="{E549818A-F0CB-476C-B358-C8672CC47606}"/>
    <cellStyle name="Comma 13 26 3" xfId="3218" xr:uid="{00000000-0005-0000-0000-0000B40F0000}"/>
    <cellStyle name="Comma 13 26_EBT" xfId="38511" xr:uid="{F7441BC6-904D-4CD3-864A-26D96952E60C}"/>
    <cellStyle name="Comma 13 27" xfId="3219" xr:uid="{00000000-0005-0000-0000-0000B50F0000}"/>
    <cellStyle name="Comma 13 27 2" xfId="3220" xr:uid="{00000000-0005-0000-0000-0000B60F0000}"/>
    <cellStyle name="Comma 13 27 2 2" xfId="3221" xr:uid="{00000000-0005-0000-0000-0000B70F0000}"/>
    <cellStyle name="Comma 13 27 2_EBT" xfId="38514" xr:uid="{5C5BA3DB-2F5F-4A02-A2A8-E2670C859105}"/>
    <cellStyle name="Comma 13 27 3" xfId="3222" xr:uid="{00000000-0005-0000-0000-0000B80F0000}"/>
    <cellStyle name="Comma 13 27_EBT" xfId="38513" xr:uid="{2C67D6BC-C7CF-4CD8-8A1A-1083909AB11E}"/>
    <cellStyle name="Comma 13 28" xfId="3223" xr:uid="{00000000-0005-0000-0000-0000B90F0000}"/>
    <cellStyle name="Comma 13 28 2" xfId="3224" xr:uid="{00000000-0005-0000-0000-0000BA0F0000}"/>
    <cellStyle name="Comma 13 28 2 2" xfId="3225" xr:uid="{00000000-0005-0000-0000-0000BB0F0000}"/>
    <cellStyle name="Comma 13 28 2_EBT" xfId="38516" xr:uid="{55EF9C96-39D0-4D66-93BC-28151168EBC9}"/>
    <cellStyle name="Comma 13 28 3" xfId="3226" xr:uid="{00000000-0005-0000-0000-0000BC0F0000}"/>
    <cellStyle name="Comma 13 28_EBT" xfId="38515" xr:uid="{F589895A-46ED-4CCD-8515-CCC8FE84E647}"/>
    <cellStyle name="Comma 13 29" xfId="3227" xr:uid="{00000000-0005-0000-0000-0000BD0F0000}"/>
    <cellStyle name="Comma 13 29 2" xfId="3228" xr:uid="{00000000-0005-0000-0000-0000BE0F0000}"/>
    <cellStyle name="Comma 13 29_EBT" xfId="38517" xr:uid="{364A4F5A-5760-4024-9AEC-1FA3C40274BC}"/>
    <cellStyle name="Comma 13 3" xfId="3229" xr:uid="{00000000-0005-0000-0000-0000BF0F0000}"/>
    <cellStyle name="Comma 13 3 2" xfId="3230" xr:uid="{00000000-0005-0000-0000-0000C00F0000}"/>
    <cellStyle name="Comma 13 3 2 2" xfId="3231" xr:uid="{00000000-0005-0000-0000-0000C10F0000}"/>
    <cellStyle name="Comma 13 3 2_EBT" xfId="38519" xr:uid="{F10F54C4-C36E-40F8-92A6-757C01E8ED1E}"/>
    <cellStyle name="Comma 13 3 3" xfId="3232" xr:uid="{00000000-0005-0000-0000-0000C20F0000}"/>
    <cellStyle name="Comma 13 3 3 2" xfId="3233" xr:uid="{00000000-0005-0000-0000-0000C30F0000}"/>
    <cellStyle name="Comma 13 3 3 2 2" xfId="3234" xr:uid="{00000000-0005-0000-0000-0000C40F0000}"/>
    <cellStyle name="Comma 13 3 3 2_EBT" xfId="38521" xr:uid="{96C5944F-4708-44B9-B3B2-245826812B0E}"/>
    <cellStyle name="Comma 13 3 3 3" xfId="3235" xr:uid="{00000000-0005-0000-0000-0000C50F0000}"/>
    <cellStyle name="Comma 13 3 3_EBT" xfId="38520" xr:uid="{06B6C37B-CA3B-4102-B588-B33D3431D716}"/>
    <cellStyle name="Comma 13 3 4" xfId="3236" xr:uid="{00000000-0005-0000-0000-0000C60F0000}"/>
    <cellStyle name="Comma 13 3 4 2" xfId="3237" xr:uid="{00000000-0005-0000-0000-0000C70F0000}"/>
    <cellStyle name="Comma 13 3 4_EBT" xfId="38522" xr:uid="{B1400BAA-FB9D-4819-AF9D-A80692ED001C}"/>
    <cellStyle name="Comma 13 3 5" xfId="3238" xr:uid="{00000000-0005-0000-0000-0000C80F0000}"/>
    <cellStyle name="Comma 13 3 6" xfId="3239" xr:uid="{00000000-0005-0000-0000-0000C90F0000}"/>
    <cellStyle name="Comma 13 3_EBT" xfId="38518" xr:uid="{7856158C-FBBC-433F-A483-087412F238C1}"/>
    <cellStyle name="Comma 13 30" xfId="3240" xr:uid="{00000000-0005-0000-0000-0000CA0F0000}"/>
    <cellStyle name="Comma 13 30 2" xfId="3241" xr:uid="{00000000-0005-0000-0000-0000CB0F0000}"/>
    <cellStyle name="Comma 13 30 2 2" xfId="3242" xr:uid="{00000000-0005-0000-0000-0000CC0F0000}"/>
    <cellStyle name="Comma 13 30 2_EBT" xfId="38524" xr:uid="{5407D5D3-DAD5-4F85-A462-EAFCFDE84B3F}"/>
    <cellStyle name="Comma 13 30 3" xfId="3243" xr:uid="{00000000-0005-0000-0000-0000CD0F0000}"/>
    <cellStyle name="Comma 13 30_EBT" xfId="38523" xr:uid="{E1D55B6F-BD79-4541-8CD7-1219637E0A74}"/>
    <cellStyle name="Comma 13 31" xfId="3244" xr:uid="{00000000-0005-0000-0000-0000CE0F0000}"/>
    <cellStyle name="Comma 13 31 2" xfId="3245" xr:uid="{00000000-0005-0000-0000-0000CF0F0000}"/>
    <cellStyle name="Comma 13 31_EBT" xfId="38525" xr:uid="{917B5ADA-A64E-493B-AAF6-A4D438AFC274}"/>
    <cellStyle name="Comma 13 32" xfId="3246" xr:uid="{00000000-0005-0000-0000-0000D00F0000}"/>
    <cellStyle name="Comma 13 32 2" xfId="3247" xr:uid="{00000000-0005-0000-0000-0000D10F0000}"/>
    <cellStyle name="Comma 13 32_EBT" xfId="38526" xr:uid="{BC6382C4-B767-43C9-839C-D3FA42DE8085}"/>
    <cellStyle name="Comma 13 33" xfId="3248" xr:uid="{00000000-0005-0000-0000-0000D20F0000}"/>
    <cellStyle name="Comma 13 4" xfId="3249" xr:uid="{00000000-0005-0000-0000-0000D30F0000}"/>
    <cellStyle name="Comma 13 4 2" xfId="3250" xr:uid="{00000000-0005-0000-0000-0000D40F0000}"/>
    <cellStyle name="Comma 13 4 2 2" xfId="3251" xr:uid="{00000000-0005-0000-0000-0000D50F0000}"/>
    <cellStyle name="Comma 13 4 2_EBT" xfId="38528" xr:uid="{A8C445C0-CF47-4831-B459-E01331DE2817}"/>
    <cellStyle name="Comma 13 4 3" xfId="3252" xr:uid="{00000000-0005-0000-0000-0000D60F0000}"/>
    <cellStyle name="Comma 13 4 3 2" xfId="3253" xr:uid="{00000000-0005-0000-0000-0000D70F0000}"/>
    <cellStyle name="Comma 13 4 3 2 2" xfId="3254" xr:uid="{00000000-0005-0000-0000-0000D80F0000}"/>
    <cellStyle name="Comma 13 4 3 2_EBT" xfId="38530" xr:uid="{BA739E0F-D82A-424D-8E1F-1595636872EC}"/>
    <cellStyle name="Comma 13 4 3 3" xfId="3255" xr:uid="{00000000-0005-0000-0000-0000D90F0000}"/>
    <cellStyle name="Comma 13 4 3_EBT" xfId="38529" xr:uid="{6EC7C113-92A5-4BB3-913B-819102A752CF}"/>
    <cellStyle name="Comma 13 4 4" xfId="3256" xr:uid="{00000000-0005-0000-0000-0000DA0F0000}"/>
    <cellStyle name="Comma 13 4 4 2" xfId="3257" xr:uid="{00000000-0005-0000-0000-0000DB0F0000}"/>
    <cellStyle name="Comma 13 4 4_EBT" xfId="38531" xr:uid="{3FA7DD8A-0BE9-4A8C-A762-2E618C8A2640}"/>
    <cellStyle name="Comma 13 4 5" xfId="3258" xr:uid="{00000000-0005-0000-0000-0000DC0F0000}"/>
    <cellStyle name="Comma 13 4 6" xfId="3259" xr:uid="{00000000-0005-0000-0000-0000DD0F0000}"/>
    <cellStyle name="Comma 13 4_EBT" xfId="38527" xr:uid="{833BD9FA-5A3E-4FA6-A385-482D843A12A4}"/>
    <cellStyle name="Comma 13 5" xfId="3260" xr:uid="{00000000-0005-0000-0000-0000DE0F0000}"/>
    <cellStyle name="Comma 13 5 2" xfId="3261" xr:uid="{00000000-0005-0000-0000-0000DF0F0000}"/>
    <cellStyle name="Comma 13 5 2 2" xfId="3262" xr:uid="{00000000-0005-0000-0000-0000E00F0000}"/>
    <cellStyle name="Comma 13 5 2_EBT" xfId="38533" xr:uid="{D63EBAC6-D34C-4584-8709-98A736FF3D74}"/>
    <cellStyle name="Comma 13 5 3" xfId="3263" xr:uid="{00000000-0005-0000-0000-0000E10F0000}"/>
    <cellStyle name="Comma 13 5 3 2" xfId="3264" xr:uid="{00000000-0005-0000-0000-0000E20F0000}"/>
    <cellStyle name="Comma 13 5 3 2 2" xfId="3265" xr:uid="{00000000-0005-0000-0000-0000E30F0000}"/>
    <cellStyle name="Comma 13 5 3 2_EBT" xfId="38535" xr:uid="{A11D1297-FE25-482A-9C26-328858B74B17}"/>
    <cellStyle name="Comma 13 5 3 3" xfId="3266" xr:uid="{00000000-0005-0000-0000-0000E40F0000}"/>
    <cellStyle name="Comma 13 5 3_EBT" xfId="38534" xr:uid="{A1A6AAEE-B829-4717-9457-5EB2B6B78FAB}"/>
    <cellStyle name="Comma 13 5 4" xfId="3267" xr:uid="{00000000-0005-0000-0000-0000E50F0000}"/>
    <cellStyle name="Comma 13 5 5" xfId="3268" xr:uid="{00000000-0005-0000-0000-0000E60F0000}"/>
    <cellStyle name="Comma 13 5_EBT" xfId="38532" xr:uid="{260DAAD0-F5E3-4F4B-8EE8-5C9091D023BF}"/>
    <cellStyle name="Comma 13 6" xfId="3269" xr:uid="{00000000-0005-0000-0000-0000E70F0000}"/>
    <cellStyle name="Comma 13 6 2" xfId="3270" xr:uid="{00000000-0005-0000-0000-0000E80F0000}"/>
    <cellStyle name="Comma 13 6 2 2" xfId="3271" xr:uid="{00000000-0005-0000-0000-0000E90F0000}"/>
    <cellStyle name="Comma 13 6 2_EBT" xfId="38537" xr:uid="{0524F3DE-E46C-45D8-BCA8-5AED84A0F8F3}"/>
    <cellStyle name="Comma 13 6 3" xfId="3272" xr:uid="{00000000-0005-0000-0000-0000EA0F0000}"/>
    <cellStyle name="Comma 13 6 4" xfId="3273" xr:uid="{00000000-0005-0000-0000-0000EB0F0000}"/>
    <cellStyle name="Comma 13 6_EBT" xfId="38536" xr:uid="{12A56CB5-2752-4D04-B7DF-F2230CC191C7}"/>
    <cellStyle name="Comma 13 7" xfId="3274" xr:uid="{00000000-0005-0000-0000-0000EC0F0000}"/>
    <cellStyle name="Comma 13 7 2" xfId="3275" xr:uid="{00000000-0005-0000-0000-0000ED0F0000}"/>
    <cellStyle name="Comma 13 7 2 2" xfId="3276" xr:uid="{00000000-0005-0000-0000-0000EE0F0000}"/>
    <cellStyle name="Comma 13 7 2_EBT" xfId="38539" xr:uid="{36DA79B9-05BD-4EEA-AD20-FAF6E4D8F18A}"/>
    <cellStyle name="Comma 13 7 3" xfId="3277" xr:uid="{00000000-0005-0000-0000-0000EF0F0000}"/>
    <cellStyle name="Comma 13 7 4" xfId="3278" xr:uid="{00000000-0005-0000-0000-0000F00F0000}"/>
    <cellStyle name="Comma 13 7_EBT" xfId="38538" xr:uid="{8F5E3198-E198-4FAE-BC32-F6FC069E39C2}"/>
    <cellStyle name="Comma 13 8" xfId="3279" xr:uid="{00000000-0005-0000-0000-0000F10F0000}"/>
    <cellStyle name="Comma 13 8 2" xfId="3280" xr:uid="{00000000-0005-0000-0000-0000F20F0000}"/>
    <cellStyle name="Comma 13 8 2 2" xfId="3281" xr:uid="{00000000-0005-0000-0000-0000F30F0000}"/>
    <cellStyle name="Comma 13 8 2_EBT" xfId="38541" xr:uid="{361231D9-FAEB-49C7-B46A-F2DD89B1ED73}"/>
    <cellStyle name="Comma 13 8 3" xfId="3282" xr:uid="{00000000-0005-0000-0000-0000F40F0000}"/>
    <cellStyle name="Comma 13 8 4" xfId="3283" xr:uid="{00000000-0005-0000-0000-0000F50F0000}"/>
    <cellStyle name="Comma 13 8_EBT" xfId="38540" xr:uid="{10DAE9AC-2806-4999-AC7D-E773C65D2B99}"/>
    <cellStyle name="Comma 13 9" xfId="3284" xr:uid="{00000000-0005-0000-0000-0000F60F0000}"/>
    <cellStyle name="Comma 13 9 2" xfId="3285" xr:uid="{00000000-0005-0000-0000-0000F70F0000}"/>
    <cellStyle name="Comma 13 9 2 2" xfId="3286" xr:uid="{00000000-0005-0000-0000-0000F80F0000}"/>
    <cellStyle name="Comma 13 9 2_EBT" xfId="38543" xr:uid="{7C5B419E-B1B9-4B64-96FF-BB0AFB8BA49A}"/>
    <cellStyle name="Comma 13 9 3" xfId="3287" xr:uid="{00000000-0005-0000-0000-0000F90F0000}"/>
    <cellStyle name="Comma 13 9 4" xfId="3288" xr:uid="{00000000-0005-0000-0000-0000FA0F0000}"/>
    <cellStyle name="Comma 13 9_EBT" xfId="38542" xr:uid="{B3879644-3D10-40FC-B7AC-F4DEDE54E770}"/>
    <cellStyle name="Comma 130" xfId="3289" xr:uid="{00000000-0005-0000-0000-0000FB0F0000}"/>
    <cellStyle name="Comma 130 2" xfId="3290" xr:uid="{00000000-0005-0000-0000-0000FC0F0000}"/>
    <cellStyle name="Comma 130 3" xfId="3291" xr:uid="{00000000-0005-0000-0000-0000FD0F0000}"/>
    <cellStyle name="Comma 130 4" xfId="3292" xr:uid="{00000000-0005-0000-0000-0000FE0F0000}"/>
    <cellStyle name="Comma 130_EBT" xfId="38544" xr:uid="{14291DFB-B07B-42F4-995E-26BD652A69F7}"/>
    <cellStyle name="Comma 131" xfId="3293" xr:uid="{00000000-0005-0000-0000-0000FF0F0000}"/>
    <cellStyle name="Comma 131 2" xfId="3294" xr:uid="{00000000-0005-0000-0000-000000100000}"/>
    <cellStyle name="Comma 131 3" xfId="3295" xr:uid="{00000000-0005-0000-0000-000001100000}"/>
    <cellStyle name="Comma 131 4" xfId="3296" xr:uid="{00000000-0005-0000-0000-000002100000}"/>
    <cellStyle name="Comma 131_EBT" xfId="38545" xr:uid="{163939F5-5A3E-4A80-991B-580ECA7D8089}"/>
    <cellStyle name="Comma 132" xfId="3297" xr:uid="{00000000-0005-0000-0000-000003100000}"/>
    <cellStyle name="Comma 132 2" xfId="3298" xr:uid="{00000000-0005-0000-0000-000004100000}"/>
    <cellStyle name="Comma 132 3" xfId="3299" xr:uid="{00000000-0005-0000-0000-000005100000}"/>
    <cellStyle name="Comma 132 4" xfId="3300" xr:uid="{00000000-0005-0000-0000-000006100000}"/>
    <cellStyle name="Comma 132_EBT" xfId="38546" xr:uid="{F4B82BA2-379D-4EC4-9AE4-1805E12A3F8E}"/>
    <cellStyle name="Comma 133" xfId="3301" xr:uid="{00000000-0005-0000-0000-000007100000}"/>
    <cellStyle name="Comma 133 2" xfId="3302" xr:uid="{00000000-0005-0000-0000-000008100000}"/>
    <cellStyle name="Comma 133 3" xfId="3303" xr:uid="{00000000-0005-0000-0000-000009100000}"/>
    <cellStyle name="Comma 133_EBT" xfId="38547" xr:uid="{FEB997EA-A3EC-4C79-9E51-004B6030FDCE}"/>
    <cellStyle name="Comma 134" xfId="3304" xr:uid="{00000000-0005-0000-0000-00000A100000}"/>
    <cellStyle name="Comma 134 2" xfId="3305" xr:uid="{00000000-0005-0000-0000-00000B100000}"/>
    <cellStyle name="Comma 134 3" xfId="3306" xr:uid="{00000000-0005-0000-0000-00000C100000}"/>
    <cellStyle name="Comma 134_EBT" xfId="38548" xr:uid="{D6E5A227-9241-4990-89E4-2518F1345DC5}"/>
    <cellStyle name="Comma 135" xfId="3307" xr:uid="{00000000-0005-0000-0000-00000D100000}"/>
    <cellStyle name="Comma 135 2" xfId="3308" xr:uid="{00000000-0005-0000-0000-00000E100000}"/>
    <cellStyle name="Comma 135 3" xfId="3309" xr:uid="{00000000-0005-0000-0000-00000F100000}"/>
    <cellStyle name="Comma 135_EBT" xfId="38549" xr:uid="{8EEA7992-6575-44ED-803B-EAE7150AAC32}"/>
    <cellStyle name="Comma 136" xfId="3310" xr:uid="{00000000-0005-0000-0000-000010100000}"/>
    <cellStyle name="Comma 136 2" xfId="3311" xr:uid="{00000000-0005-0000-0000-000011100000}"/>
    <cellStyle name="Comma 136 3" xfId="3312" xr:uid="{00000000-0005-0000-0000-000012100000}"/>
    <cellStyle name="Comma 136_EBT" xfId="38550" xr:uid="{886A8C22-E805-46A7-B23E-893423DB8791}"/>
    <cellStyle name="Comma 137" xfId="3313" xr:uid="{00000000-0005-0000-0000-000013100000}"/>
    <cellStyle name="Comma 137 2" xfId="3314" xr:uid="{00000000-0005-0000-0000-000014100000}"/>
    <cellStyle name="Comma 137 3" xfId="3315" xr:uid="{00000000-0005-0000-0000-000015100000}"/>
    <cellStyle name="Comma 137_EBT" xfId="38551" xr:uid="{40C1B6AC-E7C4-4229-8ED6-6894EB5805FA}"/>
    <cellStyle name="Comma 138" xfId="3316" xr:uid="{00000000-0005-0000-0000-000016100000}"/>
    <cellStyle name="Comma 138 2" xfId="3317" xr:uid="{00000000-0005-0000-0000-000017100000}"/>
    <cellStyle name="Comma 138 3" xfId="3318" xr:uid="{00000000-0005-0000-0000-000018100000}"/>
    <cellStyle name="Comma 138_EBT" xfId="38552" xr:uid="{83211977-2582-4B8A-8F46-CED18F6EEBA8}"/>
    <cellStyle name="Comma 139" xfId="3319" xr:uid="{00000000-0005-0000-0000-000019100000}"/>
    <cellStyle name="Comma 139 2" xfId="3320" xr:uid="{00000000-0005-0000-0000-00001A100000}"/>
    <cellStyle name="Comma 139 3" xfId="3321" xr:uid="{00000000-0005-0000-0000-00001B100000}"/>
    <cellStyle name="Comma 139_EBT" xfId="38553" xr:uid="{28E0B4EA-C038-4266-8D12-8437FFF695E8}"/>
    <cellStyle name="Comma 14" xfId="3322" xr:uid="{00000000-0005-0000-0000-00001C100000}"/>
    <cellStyle name="Comma 14 10" xfId="3323" xr:uid="{00000000-0005-0000-0000-00001D100000}"/>
    <cellStyle name="Comma 14 10 2" xfId="3324" xr:uid="{00000000-0005-0000-0000-00001E100000}"/>
    <cellStyle name="Comma 14 10 2 2" xfId="3325" xr:uid="{00000000-0005-0000-0000-00001F100000}"/>
    <cellStyle name="Comma 14 10 2_EBT" xfId="38556" xr:uid="{DEBC1BAC-2986-46CA-9E84-52D2266758CE}"/>
    <cellStyle name="Comma 14 10 3" xfId="3326" xr:uid="{00000000-0005-0000-0000-000020100000}"/>
    <cellStyle name="Comma 14 10_EBT" xfId="38555" xr:uid="{1F007784-EFA3-412E-B734-413B6E83F0BE}"/>
    <cellStyle name="Comma 14 11" xfId="3327" xr:uid="{00000000-0005-0000-0000-000021100000}"/>
    <cellStyle name="Comma 14 11 2" xfId="3328" xr:uid="{00000000-0005-0000-0000-000022100000}"/>
    <cellStyle name="Comma 14 11 2 2" xfId="3329" xr:uid="{00000000-0005-0000-0000-000023100000}"/>
    <cellStyle name="Comma 14 11 2_EBT" xfId="38558" xr:uid="{2DBF557B-7EE7-452D-98F7-37647EADA500}"/>
    <cellStyle name="Comma 14 11 3" xfId="3330" xr:uid="{00000000-0005-0000-0000-000024100000}"/>
    <cellStyle name="Comma 14 11_EBT" xfId="38557" xr:uid="{5834CB87-2532-49D0-ACE7-AED0B812FEEF}"/>
    <cellStyle name="Comma 14 12" xfId="3331" xr:uid="{00000000-0005-0000-0000-000025100000}"/>
    <cellStyle name="Comma 14 12 2" xfId="3332" xr:uid="{00000000-0005-0000-0000-000026100000}"/>
    <cellStyle name="Comma 14 12 2 2" xfId="3333" xr:uid="{00000000-0005-0000-0000-000027100000}"/>
    <cellStyle name="Comma 14 12 2_EBT" xfId="38560" xr:uid="{F175794E-F42D-4EFE-918F-309848EB7690}"/>
    <cellStyle name="Comma 14 12 3" xfId="3334" xr:uid="{00000000-0005-0000-0000-000028100000}"/>
    <cellStyle name="Comma 14 12_EBT" xfId="38559" xr:uid="{4F28C586-20AF-4199-AAB4-7CF0A5F3F029}"/>
    <cellStyle name="Comma 14 13" xfId="3335" xr:uid="{00000000-0005-0000-0000-000029100000}"/>
    <cellStyle name="Comma 14 13 2" xfId="3336" xr:uid="{00000000-0005-0000-0000-00002A100000}"/>
    <cellStyle name="Comma 14 13 2 2" xfId="3337" xr:uid="{00000000-0005-0000-0000-00002B100000}"/>
    <cellStyle name="Comma 14 13 2_EBT" xfId="38562" xr:uid="{B1846329-4A2D-4FB8-8BFA-DA0A400E1ACB}"/>
    <cellStyle name="Comma 14 13 3" xfId="3338" xr:uid="{00000000-0005-0000-0000-00002C100000}"/>
    <cellStyle name="Comma 14 13_EBT" xfId="38561" xr:uid="{C8040014-EE13-4841-A836-EB55AF89744E}"/>
    <cellStyle name="Comma 14 14" xfId="3339" xr:uid="{00000000-0005-0000-0000-00002D100000}"/>
    <cellStyle name="Comma 14 14 2" xfId="3340" xr:uid="{00000000-0005-0000-0000-00002E100000}"/>
    <cellStyle name="Comma 14 14 2 2" xfId="3341" xr:uid="{00000000-0005-0000-0000-00002F100000}"/>
    <cellStyle name="Comma 14 14 2_EBT" xfId="38564" xr:uid="{67E7E931-33E4-4FBB-B695-D33541FB6CD7}"/>
    <cellStyle name="Comma 14 14 3" xfId="3342" xr:uid="{00000000-0005-0000-0000-000030100000}"/>
    <cellStyle name="Comma 14 14_EBT" xfId="38563" xr:uid="{0F28484E-CFB1-456C-BCDC-05D3E7DE94EA}"/>
    <cellStyle name="Comma 14 15" xfId="3343" xr:uid="{00000000-0005-0000-0000-000031100000}"/>
    <cellStyle name="Comma 14 15 2" xfId="3344" xr:uid="{00000000-0005-0000-0000-000032100000}"/>
    <cellStyle name="Comma 14 15 2 2" xfId="3345" xr:uid="{00000000-0005-0000-0000-000033100000}"/>
    <cellStyle name="Comma 14 15 2_EBT" xfId="38566" xr:uid="{C09F97A2-A94E-49DB-9AC3-E0EA356CFAF3}"/>
    <cellStyle name="Comma 14 15 3" xfId="3346" xr:uid="{00000000-0005-0000-0000-000034100000}"/>
    <cellStyle name="Comma 14 15_EBT" xfId="38565" xr:uid="{18499BA5-DF26-45AF-9371-EE6C1DFBC20C}"/>
    <cellStyle name="Comma 14 16" xfId="3347" xr:uid="{00000000-0005-0000-0000-000035100000}"/>
    <cellStyle name="Comma 14 16 2" xfId="3348" xr:uid="{00000000-0005-0000-0000-000036100000}"/>
    <cellStyle name="Comma 14 16 2 2" xfId="3349" xr:uid="{00000000-0005-0000-0000-000037100000}"/>
    <cellStyle name="Comma 14 16 2_EBT" xfId="38568" xr:uid="{DBDCD2A4-75D3-4018-AE0D-2B987213D124}"/>
    <cellStyle name="Comma 14 16 3" xfId="3350" xr:uid="{00000000-0005-0000-0000-000038100000}"/>
    <cellStyle name="Comma 14 16_EBT" xfId="38567" xr:uid="{2CDA09C0-260C-461C-9109-9036CD55D5A7}"/>
    <cellStyle name="Comma 14 17" xfId="3351" xr:uid="{00000000-0005-0000-0000-000039100000}"/>
    <cellStyle name="Comma 14 17 2" xfId="3352" xr:uid="{00000000-0005-0000-0000-00003A100000}"/>
    <cellStyle name="Comma 14 17 2 2" xfId="3353" xr:uid="{00000000-0005-0000-0000-00003B100000}"/>
    <cellStyle name="Comma 14 17 2_EBT" xfId="38570" xr:uid="{F4141E5F-C6A4-4E8A-B48A-494529E8DE48}"/>
    <cellStyle name="Comma 14 17 3" xfId="3354" xr:uid="{00000000-0005-0000-0000-00003C100000}"/>
    <cellStyle name="Comma 14 17_EBT" xfId="38569" xr:uid="{AFAE9F3F-CF11-49E5-935C-A89BFD87B2BF}"/>
    <cellStyle name="Comma 14 18" xfId="3355" xr:uid="{00000000-0005-0000-0000-00003D100000}"/>
    <cellStyle name="Comma 14 18 2" xfId="3356" xr:uid="{00000000-0005-0000-0000-00003E100000}"/>
    <cellStyle name="Comma 14 18 2 2" xfId="3357" xr:uid="{00000000-0005-0000-0000-00003F100000}"/>
    <cellStyle name="Comma 14 18 2_EBT" xfId="38572" xr:uid="{F322ECBD-64AF-4463-8CED-E889FC9F2172}"/>
    <cellStyle name="Comma 14 18 3" xfId="3358" xr:uid="{00000000-0005-0000-0000-000040100000}"/>
    <cellStyle name="Comma 14 18_EBT" xfId="38571" xr:uid="{9EC5D894-75B2-413D-919A-CD5967D48FA5}"/>
    <cellStyle name="Comma 14 19" xfId="3359" xr:uid="{00000000-0005-0000-0000-000041100000}"/>
    <cellStyle name="Comma 14 19 2" xfId="3360" xr:uid="{00000000-0005-0000-0000-000042100000}"/>
    <cellStyle name="Comma 14 19 2 2" xfId="3361" xr:uid="{00000000-0005-0000-0000-000043100000}"/>
    <cellStyle name="Comma 14 19 2_EBT" xfId="38574" xr:uid="{69BE2F3B-3868-409A-A26A-74847F6A26AE}"/>
    <cellStyle name="Comma 14 19 3" xfId="3362" xr:uid="{00000000-0005-0000-0000-000044100000}"/>
    <cellStyle name="Comma 14 19_EBT" xfId="38573" xr:uid="{F482C324-B0F7-4632-8634-629149F01AE5}"/>
    <cellStyle name="Comma 14 2" xfId="3363" xr:uid="{00000000-0005-0000-0000-000045100000}"/>
    <cellStyle name="Comma 14 2 2" xfId="3364" xr:uid="{00000000-0005-0000-0000-000046100000}"/>
    <cellStyle name="Comma 14 2 2 2" xfId="3365" xr:uid="{00000000-0005-0000-0000-000047100000}"/>
    <cellStyle name="Comma 14 2 2_EBT" xfId="38576" xr:uid="{07BF80EC-8F20-4E24-8595-5465C39A107E}"/>
    <cellStyle name="Comma 14 2 3" xfId="3366" xr:uid="{00000000-0005-0000-0000-000048100000}"/>
    <cellStyle name="Comma 14 2 3 2" xfId="3367" xr:uid="{00000000-0005-0000-0000-000049100000}"/>
    <cellStyle name="Comma 14 2 3 2 2" xfId="3368" xr:uid="{00000000-0005-0000-0000-00004A100000}"/>
    <cellStyle name="Comma 14 2 3 2_EBT" xfId="38578" xr:uid="{4AA0F4FF-3F6B-4FAD-9D5D-06AEE1AD8FE0}"/>
    <cellStyle name="Comma 14 2 3 3" xfId="3369" xr:uid="{00000000-0005-0000-0000-00004B100000}"/>
    <cellStyle name="Comma 14 2 3_EBT" xfId="38577" xr:uid="{F32EDE9F-B6FF-4E2A-BD89-736A6FD2F4C4}"/>
    <cellStyle name="Comma 14 2 4" xfId="3370" xr:uid="{00000000-0005-0000-0000-00004C100000}"/>
    <cellStyle name="Comma 14 2 4 2" xfId="3371" xr:uid="{00000000-0005-0000-0000-00004D100000}"/>
    <cellStyle name="Comma 14 2 4_EBT" xfId="38579" xr:uid="{345CF07C-3919-41A0-A8EF-EE1841EE65DD}"/>
    <cellStyle name="Comma 14 2 5" xfId="3372" xr:uid="{00000000-0005-0000-0000-00004E100000}"/>
    <cellStyle name="Comma 14 2 6" xfId="3373" xr:uid="{00000000-0005-0000-0000-00004F100000}"/>
    <cellStyle name="Comma 14 2_EBT" xfId="38575" xr:uid="{5E783475-58B0-4E93-B337-5EEF10CB0523}"/>
    <cellStyle name="Comma 14 20" xfId="3374" xr:uid="{00000000-0005-0000-0000-000050100000}"/>
    <cellStyle name="Comma 14 20 2" xfId="3375" xr:uid="{00000000-0005-0000-0000-000051100000}"/>
    <cellStyle name="Comma 14 20 2 2" xfId="3376" xr:uid="{00000000-0005-0000-0000-000052100000}"/>
    <cellStyle name="Comma 14 20 2_EBT" xfId="38581" xr:uid="{EF95910F-8540-40CB-AE23-B74165A9C097}"/>
    <cellStyle name="Comma 14 20 3" xfId="3377" xr:uid="{00000000-0005-0000-0000-000053100000}"/>
    <cellStyle name="Comma 14 20_EBT" xfId="38580" xr:uid="{89AD5E64-C3EB-47EA-B26C-06C23B8CE2F6}"/>
    <cellStyle name="Comma 14 21" xfId="3378" xr:uid="{00000000-0005-0000-0000-000054100000}"/>
    <cellStyle name="Comma 14 21 2" xfId="3379" xr:uid="{00000000-0005-0000-0000-000055100000}"/>
    <cellStyle name="Comma 14 21 2 2" xfId="3380" xr:uid="{00000000-0005-0000-0000-000056100000}"/>
    <cellStyle name="Comma 14 21 2_EBT" xfId="38583" xr:uid="{6234C62B-FB82-4DD2-AB6C-4C7A0847CA02}"/>
    <cellStyle name="Comma 14 21 3" xfId="3381" xr:uid="{00000000-0005-0000-0000-000057100000}"/>
    <cellStyle name="Comma 14 21_EBT" xfId="38582" xr:uid="{C9A9788A-9647-4817-BD14-C4A558690526}"/>
    <cellStyle name="Comma 14 22" xfId="3382" xr:uid="{00000000-0005-0000-0000-000058100000}"/>
    <cellStyle name="Comma 14 22 2" xfId="3383" xr:uid="{00000000-0005-0000-0000-000059100000}"/>
    <cellStyle name="Comma 14 22 2 2" xfId="3384" xr:uid="{00000000-0005-0000-0000-00005A100000}"/>
    <cellStyle name="Comma 14 22 2_EBT" xfId="38585" xr:uid="{DB02BE4F-887F-465D-B867-645CA3158B77}"/>
    <cellStyle name="Comma 14 22 3" xfId="3385" xr:uid="{00000000-0005-0000-0000-00005B100000}"/>
    <cellStyle name="Comma 14 22_EBT" xfId="38584" xr:uid="{14A43B7F-0481-43E1-8F6E-BCF2F9CBAAA1}"/>
    <cellStyle name="Comma 14 23" xfId="3386" xr:uid="{00000000-0005-0000-0000-00005C100000}"/>
    <cellStyle name="Comma 14 23 2" xfId="3387" xr:uid="{00000000-0005-0000-0000-00005D100000}"/>
    <cellStyle name="Comma 14 23 2 2" xfId="3388" xr:uid="{00000000-0005-0000-0000-00005E100000}"/>
    <cellStyle name="Comma 14 23 2_EBT" xfId="38587" xr:uid="{E1F0CA24-12C8-4701-B2FD-FDA0D1111A1E}"/>
    <cellStyle name="Comma 14 23 3" xfId="3389" xr:uid="{00000000-0005-0000-0000-00005F100000}"/>
    <cellStyle name="Comma 14 23_EBT" xfId="38586" xr:uid="{491553F4-B9AD-48BD-81AE-4411FE66EA2E}"/>
    <cellStyle name="Comma 14 24" xfId="3390" xr:uid="{00000000-0005-0000-0000-000060100000}"/>
    <cellStyle name="Comma 14 24 2" xfId="3391" xr:uid="{00000000-0005-0000-0000-000061100000}"/>
    <cellStyle name="Comma 14 24 2 2" xfId="3392" xr:uid="{00000000-0005-0000-0000-000062100000}"/>
    <cellStyle name="Comma 14 24 2_EBT" xfId="38589" xr:uid="{9B6CFFC0-B472-4DEC-A326-BBC5BA95C4D0}"/>
    <cellStyle name="Comma 14 24 3" xfId="3393" xr:uid="{00000000-0005-0000-0000-000063100000}"/>
    <cellStyle name="Comma 14 24_EBT" xfId="38588" xr:uid="{EF74510B-E28A-4E99-94E1-19F7F0BE9DF4}"/>
    <cellStyle name="Comma 14 25" xfId="3394" xr:uid="{00000000-0005-0000-0000-000064100000}"/>
    <cellStyle name="Comma 14 25 2" xfId="3395" xr:uid="{00000000-0005-0000-0000-000065100000}"/>
    <cellStyle name="Comma 14 25 2 2" xfId="3396" xr:uid="{00000000-0005-0000-0000-000066100000}"/>
    <cellStyle name="Comma 14 25 2_EBT" xfId="38591" xr:uid="{B27A4E3E-9A22-4728-A1F9-A35D5B16B007}"/>
    <cellStyle name="Comma 14 25 3" xfId="3397" xr:uid="{00000000-0005-0000-0000-000067100000}"/>
    <cellStyle name="Comma 14 25_EBT" xfId="38590" xr:uid="{A9F387AE-C17F-4EA7-8C7F-A078F5F32732}"/>
    <cellStyle name="Comma 14 26" xfId="3398" xr:uid="{00000000-0005-0000-0000-000068100000}"/>
    <cellStyle name="Comma 14 26 2" xfId="3399" xr:uid="{00000000-0005-0000-0000-000069100000}"/>
    <cellStyle name="Comma 14 26 2 2" xfId="3400" xr:uid="{00000000-0005-0000-0000-00006A100000}"/>
    <cellStyle name="Comma 14 26 2_EBT" xfId="38593" xr:uid="{0A75FAF9-6281-4677-A80D-DE057FA541CE}"/>
    <cellStyle name="Comma 14 26 3" xfId="3401" xr:uid="{00000000-0005-0000-0000-00006B100000}"/>
    <cellStyle name="Comma 14 26_EBT" xfId="38592" xr:uid="{D8481CDB-0128-4D79-9F9F-C6E1435F1C99}"/>
    <cellStyle name="Comma 14 27" xfId="3402" xr:uid="{00000000-0005-0000-0000-00006C100000}"/>
    <cellStyle name="Comma 14 27 2" xfId="3403" xr:uid="{00000000-0005-0000-0000-00006D100000}"/>
    <cellStyle name="Comma 14 27 2 2" xfId="3404" xr:uid="{00000000-0005-0000-0000-00006E100000}"/>
    <cellStyle name="Comma 14 27 2_EBT" xfId="38595" xr:uid="{2C240E4C-4CD1-4403-9F12-D354C4A7598E}"/>
    <cellStyle name="Comma 14 27 3" xfId="3405" xr:uid="{00000000-0005-0000-0000-00006F100000}"/>
    <cellStyle name="Comma 14 27_EBT" xfId="38594" xr:uid="{A3AAFCD5-D1F5-4D76-8002-A6DA9B2D4A59}"/>
    <cellStyle name="Comma 14 28" xfId="3406" xr:uid="{00000000-0005-0000-0000-000070100000}"/>
    <cellStyle name="Comma 14 28 2" xfId="3407" xr:uid="{00000000-0005-0000-0000-000071100000}"/>
    <cellStyle name="Comma 14 28 2 2" xfId="3408" xr:uid="{00000000-0005-0000-0000-000072100000}"/>
    <cellStyle name="Comma 14 28 2_EBT" xfId="38597" xr:uid="{DED699D6-F099-4193-87D5-2C85B5E020A4}"/>
    <cellStyle name="Comma 14 28 3" xfId="3409" xr:uid="{00000000-0005-0000-0000-000073100000}"/>
    <cellStyle name="Comma 14 28_EBT" xfId="38596" xr:uid="{57320E01-9558-4E9E-83D8-A8685F7E5FA2}"/>
    <cellStyle name="Comma 14 29" xfId="3410" xr:uid="{00000000-0005-0000-0000-000074100000}"/>
    <cellStyle name="Comma 14 29 2" xfId="3411" xr:uid="{00000000-0005-0000-0000-000075100000}"/>
    <cellStyle name="Comma 14 29_EBT" xfId="38598" xr:uid="{C814B45C-EE2F-4A31-AA12-056106ED21D1}"/>
    <cellStyle name="Comma 14 3" xfId="3412" xr:uid="{00000000-0005-0000-0000-000076100000}"/>
    <cellStyle name="Comma 14 3 2" xfId="3413" xr:uid="{00000000-0005-0000-0000-000077100000}"/>
    <cellStyle name="Comma 14 3 2 2" xfId="3414" xr:uid="{00000000-0005-0000-0000-000078100000}"/>
    <cellStyle name="Comma 14 3 2_EBT" xfId="38600" xr:uid="{5F2FF276-7F47-4D09-B92F-9CC8614D23BD}"/>
    <cellStyle name="Comma 14 3 3" xfId="3415" xr:uid="{00000000-0005-0000-0000-000079100000}"/>
    <cellStyle name="Comma 14 3 3 2" xfId="3416" xr:uid="{00000000-0005-0000-0000-00007A100000}"/>
    <cellStyle name="Comma 14 3 3 2 2" xfId="3417" xr:uid="{00000000-0005-0000-0000-00007B100000}"/>
    <cellStyle name="Comma 14 3 3 2_EBT" xfId="38602" xr:uid="{80EDB74D-44B4-4C3C-8724-9EAFB3F7DFDF}"/>
    <cellStyle name="Comma 14 3 3 3" xfId="3418" xr:uid="{00000000-0005-0000-0000-00007C100000}"/>
    <cellStyle name="Comma 14 3 3_EBT" xfId="38601" xr:uid="{F964CA1B-71FE-4F7D-8CF1-D686E872F0C8}"/>
    <cellStyle name="Comma 14 3 4" xfId="3419" xr:uid="{00000000-0005-0000-0000-00007D100000}"/>
    <cellStyle name="Comma 14 3_EBT" xfId="38599" xr:uid="{BB662486-8504-4268-B1E8-411C842361BC}"/>
    <cellStyle name="Comma 14 30" xfId="3420" xr:uid="{00000000-0005-0000-0000-00007E100000}"/>
    <cellStyle name="Comma 14 30 2" xfId="3421" xr:uid="{00000000-0005-0000-0000-00007F100000}"/>
    <cellStyle name="Comma 14 30 2 2" xfId="3422" xr:uid="{00000000-0005-0000-0000-000080100000}"/>
    <cellStyle name="Comma 14 30 2_EBT" xfId="38604" xr:uid="{2BED3238-F7B7-4807-8857-E39E32137967}"/>
    <cellStyle name="Comma 14 30 3" xfId="3423" xr:uid="{00000000-0005-0000-0000-000081100000}"/>
    <cellStyle name="Comma 14 30_EBT" xfId="38603" xr:uid="{7F1487E5-AE20-4158-89C3-B6A0BBF959DB}"/>
    <cellStyle name="Comma 14 31" xfId="3424" xr:uid="{00000000-0005-0000-0000-000082100000}"/>
    <cellStyle name="Comma 14 31 2" xfId="3425" xr:uid="{00000000-0005-0000-0000-000083100000}"/>
    <cellStyle name="Comma 14 31_EBT" xfId="38605" xr:uid="{AEADE7F9-0C19-4417-9B8B-6804170E9159}"/>
    <cellStyle name="Comma 14 32" xfId="3426" xr:uid="{00000000-0005-0000-0000-000084100000}"/>
    <cellStyle name="Comma 14 33" xfId="3427" xr:uid="{00000000-0005-0000-0000-000085100000}"/>
    <cellStyle name="Comma 14 4" xfId="3428" xr:uid="{00000000-0005-0000-0000-000086100000}"/>
    <cellStyle name="Comma 14 4 2" xfId="3429" xr:uid="{00000000-0005-0000-0000-000087100000}"/>
    <cellStyle name="Comma 14 4 2 2" xfId="3430" xr:uid="{00000000-0005-0000-0000-000088100000}"/>
    <cellStyle name="Comma 14 4 2_EBT" xfId="38607" xr:uid="{7E02A2C4-AFC3-42D7-8E7B-7E6B05B9BACC}"/>
    <cellStyle name="Comma 14 4 3" xfId="3431" xr:uid="{00000000-0005-0000-0000-000089100000}"/>
    <cellStyle name="Comma 14 4 3 2" xfId="3432" xr:uid="{00000000-0005-0000-0000-00008A100000}"/>
    <cellStyle name="Comma 14 4 3 2 2" xfId="3433" xr:uid="{00000000-0005-0000-0000-00008B100000}"/>
    <cellStyle name="Comma 14 4 3 2_EBT" xfId="38609" xr:uid="{1A879717-C400-4F63-B69C-FEA215E39D66}"/>
    <cellStyle name="Comma 14 4 3 3" xfId="3434" xr:uid="{00000000-0005-0000-0000-00008C100000}"/>
    <cellStyle name="Comma 14 4 3_EBT" xfId="38608" xr:uid="{FEFD7D06-C0BF-4BE0-AE91-AF7A2BE7EFDB}"/>
    <cellStyle name="Comma 14 4 4" xfId="3435" xr:uid="{00000000-0005-0000-0000-00008D100000}"/>
    <cellStyle name="Comma 14 4_EBT" xfId="38606" xr:uid="{4BAD5F99-2504-4272-B94D-37593378D1D6}"/>
    <cellStyle name="Comma 14 5" xfId="3436" xr:uid="{00000000-0005-0000-0000-00008E100000}"/>
    <cellStyle name="Comma 14 5 2" xfId="3437" xr:uid="{00000000-0005-0000-0000-00008F100000}"/>
    <cellStyle name="Comma 14 5 2 2" xfId="3438" xr:uid="{00000000-0005-0000-0000-000090100000}"/>
    <cellStyle name="Comma 14 5 2_EBT" xfId="38611" xr:uid="{4B3C53D3-6AD1-4BA9-8A78-AB4C02808680}"/>
    <cellStyle name="Comma 14 5 3" xfId="3439" xr:uid="{00000000-0005-0000-0000-000091100000}"/>
    <cellStyle name="Comma 14 5 3 2" xfId="3440" xr:uid="{00000000-0005-0000-0000-000092100000}"/>
    <cellStyle name="Comma 14 5 3 2 2" xfId="3441" xr:uid="{00000000-0005-0000-0000-000093100000}"/>
    <cellStyle name="Comma 14 5 3 2_EBT" xfId="38613" xr:uid="{B77BF34A-FBF1-42D0-872E-D4E0229CF072}"/>
    <cellStyle name="Comma 14 5 3 3" xfId="3442" xr:uid="{00000000-0005-0000-0000-000094100000}"/>
    <cellStyle name="Comma 14 5 3_EBT" xfId="38612" xr:uid="{787AAE28-75AF-4F32-A23A-DB608701D35B}"/>
    <cellStyle name="Comma 14 5 4" xfId="3443" xr:uid="{00000000-0005-0000-0000-000095100000}"/>
    <cellStyle name="Comma 14 5_EBT" xfId="38610" xr:uid="{D11B1F9F-B832-40B2-993C-AC4FDAA2320A}"/>
    <cellStyle name="Comma 14 6" xfId="3444" xr:uid="{00000000-0005-0000-0000-000096100000}"/>
    <cellStyle name="Comma 14 6 2" xfId="3445" xr:uid="{00000000-0005-0000-0000-000097100000}"/>
    <cellStyle name="Comma 14 6 2 2" xfId="3446" xr:uid="{00000000-0005-0000-0000-000098100000}"/>
    <cellStyle name="Comma 14 6 2_EBT" xfId="38615" xr:uid="{36690390-B61D-4BC3-80D2-02293D35D5A3}"/>
    <cellStyle name="Comma 14 6 3" xfId="3447" xr:uid="{00000000-0005-0000-0000-000099100000}"/>
    <cellStyle name="Comma 14 6_EBT" xfId="38614" xr:uid="{772411F1-AC73-4511-84B1-2D62A286C18C}"/>
    <cellStyle name="Comma 14 7" xfId="3448" xr:uid="{00000000-0005-0000-0000-00009A100000}"/>
    <cellStyle name="Comma 14 7 2" xfId="3449" xr:uid="{00000000-0005-0000-0000-00009B100000}"/>
    <cellStyle name="Comma 14 7 2 2" xfId="3450" xr:uid="{00000000-0005-0000-0000-00009C100000}"/>
    <cellStyle name="Comma 14 7 2_EBT" xfId="38617" xr:uid="{B169D6EA-533D-49F5-863C-92FEA3CAD5D7}"/>
    <cellStyle name="Comma 14 7 3" xfId="3451" xr:uid="{00000000-0005-0000-0000-00009D100000}"/>
    <cellStyle name="Comma 14 7_EBT" xfId="38616" xr:uid="{F2CADB58-973D-43F3-8DC7-368D26F93826}"/>
    <cellStyle name="Comma 14 8" xfId="3452" xr:uid="{00000000-0005-0000-0000-00009E100000}"/>
    <cellStyle name="Comma 14 8 2" xfId="3453" xr:uid="{00000000-0005-0000-0000-00009F100000}"/>
    <cellStyle name="Comma 14 8 2 2" xfId="3454" xr:uid="{00000000-0005-0000-0000-0000A0100000}"/>
    <cellStyle name="Comma 14 8 2_EBT" xfId="38619" xr:uid="{FD7E7016-D76D-4771-96A6-B2B948C28C93}"/>
    <cellStyle name="Comma 14 8 3" xfId="3455" xr:uid="{00000000-0005-0000-0000-0000A1100000}"/>
    <cellStyle name="Comma 14 8_EBT" xfId="38618" xr:uid="{5C9F4AB9-2707-4077-AB6D-B4791F3251A9}"/>
    <cellStyle name="Comma 14 9" xfId="3456" xr:uid="{00000000-0005-0000-0000-0000A2100000}"/>
    <cellStyle name="Comma 14 9 2" xfId="3457" xr:uid="{00000000-0005-0000-0000-0000A3100000}"/>
    <cellStyle name="Comma 14 9 2 2" xfId="3458" xr:uid="{00000000-0005-0000-0000-0000A4100000}"/>
    <cellStyle name="Comma 14 9 2_EBT" xfId="38621" xr:uid="{79697510-90E3-4038-B34C-E7F4053BA126}"/>
    <cellStyle name="Comma 14 9 3" xfId="3459" xr:uid="{00000000-0005-0000-0000-0000A5100000}"/>
    <cellStyle name="Comma 14 9_EBT" xfId="38620" xr:uid="{9714FCFC-5332-449F-9BF9-7605D2901EFB}"/>
    <cellStyle name="Comma 14_EBT" xfId="38554" xr:uid="{72BF95EB-D9CA-4746-AD29-87C32092F99C}"/>
    <cellStyle name="Comma 140" xfId="3460" xr:uid="{00000000-0005-0000-0000-0000A6100000}"/>
    <cellStyle name="Comma 140 2" xfId="3461" xr:uid="{00000000-0005-0000-0000-0000A7100000}"/>
    <cellStyle name="Comma 140 3" xfId="3462" xr:uid="{00000000-0005-0000-0000-0000A8100000}"/>
    <cellStyle name="Comma 140_EBT" xfId="38622" xr:uid="{B3FD56C4-7499-40ED-BA04-E8D2953A2E66}"/>
    <cellStyle name="Comma 141" xfId="3463" xr:uid="{00000000-0005-0000-0000-0000A9100000}"/>
    <cellStyle name="Comma 141 2" xfId="3464" xr:uid="{00000000-0005-0000-0000-0000AA100000}"/>
    <cellStyle name="Comma 141 3" xfId="3465" xr:uid="{00000000-0005-0000-0000-0000AB100000}"/>
    <cellStyle name="Comma 141_EBT" xfId="38623" xr:uid="{B84EA21D-F81E-4EAF-B84A-B7A69AB5E3E1}"/>
    <cellStyle name="Comma 142" xfId="3466" xr:uid="{00000000-0005-0000-0000-0000AC100000}"/>
    <cellStyle name="Comma 142 2" xfId="3467" xr:uid="{00000000-0005-0000-0000-0000AD100000}"/>
    <cellStyle name="Comma 142 3" xfId="3468" xr:uid="{00000000-0005-0000-0000-0000AE100000}"/>
    <cellStyle name="Comma 142_EBT" xfId="38624" xr:uid="{D1EDE43D-F68D-45FA-8806-5D8DA8F23F20}"/>
    <cellStyle name="Comma 143" xfId="3469" xr:uid="{00000000-0005-0000-0000-0000AF100000}"/>
    <cellStyle name="Comma 143 2" xfId="3470" xr:uid="{00000000-0005-0000-0000-0000B0100000}"/>
    <cellStyle name="Comma 143 3" xfId="3471" xr:uid="{00000000-0005-0000-0000-0000B1100000}"/>
    <cellStyle name="Comma 143_EBT" xfId="38625" xr:uid="{1C71F8CA-416B-45C6-9E19-E670C3DD2137}"/>
    <cellStyle name="Comma 144" xfId="3472" xr:uid="{00000000-0005-0000-0000-0000B2100000}"/>
    <cellStyle name="Comma 144 2" xfId="3473" xr:uid="{00000000-0005-0000-0000-0000B3100000}"/>
    <cellStyle name="Comma 144 3" xfId="3474" xr:uid="{00000000-0005-0000-0000-0000B4100000}"/>
    <cellStyle name="Comma 144_EBT" xfId="38626" xr:uid="{B2EDF477-2C23-4C9A-A5F1-95C6C61B9208}"/>
    <cellStyle name="Comma 145" xfId="3475" xr:uid="{00000000-0005-0000-0000-0000B5100000}"/>
    <cellStyle name="Comma 145 2" xfId="3476" xr:uid="{00000000-0005-0000-0000-0000B6100000}"/>
    <cellStyle name="Comma 145 3" xfId="3477" xr:uid="{00000000-0005-0000-0000-0000B7100000}"/>
    <cellStyle name="Comma 145_EBT" xfId="38627" xr:uid="{A00EB1E5-B228-40F2-BE4F-CDEAE6962C17}"/>
    <cellStyle name="Comma 146" xfId="3478" xr:uid="{00000000-0005-0000-0000-0000B8100000}"/>
    <cellStyle name="Comma 146 2" xfId="3479" xr:uid="{00000000-0005-0000-0000-0000B9100000}"/>
    <cellStyle name="Comma 146 3" xfId="3480" xr:uid="{00000000-0005-0000-0000-0000BA100000}"/>
    <cellStyle name="Comma 146_EBT" xfId="38628" xr:uid="{6E9B8147-F5A3-43A2-89C3-87ED149142ED}"/>
    <cellStyle name="Comma 147" xfId="3481" xr:uid="{00000000-0005-0000-0000-0000BB100000}"/>
    <cellStyle name="Comma 147 2" xfId="3482" xr:uid="{00000000-0005-0000-0000-0000BC100000}"/>
    <cellStyle name="Comma 147 3" xfId="3483" xr:uid="{00000000-0005-0000-0000-0000BD100000}"/>
    <cellStyle name="Comma 147_EBT" xfId="38629" xr:uid="{058A3DE0-6E18-4E0F-AC42-A61D6E3BD411}"/>
    <cellStyle name="Comma 148" xfId="3484" xr:uid="{00000000-0005-0000-0000-0000BE100000}"/>
    <cellStyle name="Comma 148 2" xfId="3485" xr:uid="{00000000-0005-0000-0000-0000BF100000}"/>
    <cellStyle name="Comma 148 3" xfId="3486" xr:uid="{00000000-0005-0000-0000-0000C0100000}"/>
    <cellStyle name="Comma 148_EBT" xfId="38630" xr:uid="{2B38BA67-FB48-43C7-B75D-87081FA2E401}"/>
    <cellStyle name="Comma 149" xfId="3487" xr:uid="{00000000-0005-0000-0000-0000C1100000}"/>
    <cellStyle name="Comma 149 2" xfId="3488" xr:uid="{00000000-0005-0000-0000-0000C2100000}"/>
    <cellStyle name="Comma 149 3" xfId="3489" xr:uid="{00000000-0005-0000-0000-0000C3100000}"/>
    <cellStyle name="Comma 149_EBT" xfId="38631" xr:uid="{4A8F15C2-28A7-4BD5-9D66-9E24F6E56492}"/>
    <cellStyle name="Comma 15" xfId="3490" xr:uid="{00000000-0005-0000-0000-0000C4100000}"/>
    <cellStyle name="Comma 15 10" xfId="3491" xr:uid="{00000000-0005-0000-0000-0000C5100000}"/>
    <cellStyle name="Comma 15 10 2" xfId="3492" xr:uid="{00000000-0005-0000-0000-0000C6100000}"/>
    <cellStyle name="Comma 15 10 2 2" xfId="3493" xr:uid="{00000000-0005-0000-0000-0000C7100000}"/>
    <cellStyle name="Comma 15 10 2_EBT" xfId="38634" xr:uid="{826D69D5-2764-4769-ADCB-BD9DDB6DE57A}"/>
    <cellStyle name="Comma 15 10 3" xfId="3494" xr:uid="{00000000-0005-0000-0000-0000C8100000}"/>
    <cellStyle name="Comma 15 10_EBT" xfId="38633" xr:uid="{9C2237DB-D9F0-4C37-B0BA-3DBDCFB83D60}"/>
    <cellStyle name="Comma 15 11" xfId="3495" xr:uid="{00000000-0005-0000-0000-0000C9100000}"/>
    <cellStyle name="Comma 15 11 2" xfId="3496" xr:uid="{00000000-0005-0000-0000-0000CA100000}"/>
    <cellStyle name="Comma 15 11 2 2" xfId="3497" xr:uid="{00000000-0005-0000-0000-0000CB100000}"/>
    <cellStyle name="Comma 15 11 2_EBT" xfId="38636" xr:uid="{0EF1B3DD-E578-48E4-AEBC-87FE1DDA9D2D}"/>
    <cellStyle name="Comma 15 11 3" xfId="3498" xr:uid="{00000000-0005-0000-0000-0000CC100000}"/>
    <cellStyle name="Comma 15 11_EBT" xfId="38635" xr:uid="{A5BD2468-0190-43BA-82F4-C47E4BA50CB5}"/>
    <cellStyle name="Comma 15 12" xfId="3499" xr:uid="{00000000-0005-0000-0000-0000CD100000}"/>
    <cellStyle name="Comma 15 12 2" xfId="3500" xr:uid="{00000000-0005-0000-0000-0000CE100000}"/>
    <cellStyle name="Comma 15 12 2 2" xfId="3501" xr:uid="{00000000-0005-0000-0000-0000CF100000}"/>
    <cellStyle name="Comma 15 12 2_EBT" xfId="38638" xr:uid="{95AC893E-CF8B-4E55-B101-F70F1C7112AA}"/>
    <cellStyle name="Comma 15 12 3" xfId="3502" xr:uid="{00000000-0005-0000-0000-0000D0100000}"/>
    <cellStyle name="Comma 15 12_EBT" xfId="38637" xr:uid="{099437D9-F545-4ECC-A71B-FBAC5B3D9F11}"/>
    <cellStyle name="Comma 15 13" xfId="3503" xr:uid="{00000000-0005-0000-0000-0000D1100000}"/>
    <cellStyle name="Comma 15 13 2" xfId="3504" xr:uid="{00000000-0005-0000-0000-0000D2100000}"/>
    <cellStyle name="Comma 15 13 2 2" xfId="3505" xr:uid="{00000000-0005-0000-0000-0000D3100000}"/>
    <cellStyle name="Comma 15 13 2_EBT" xfId="38640" xr:uid="{2767FCE1-ECE2-4B74-909F-BD07B5E22A38}"/>
    <cellStyle name="Comma 15 13 3" xfId="3506" xr:uid="{00000000-0005-0000-0000-0000D4100000}"/>
    <cellStyle name="Comma 15 13_EBT" xfId="38639" xr:uid="{64F2115D-1E53-47D7-A852-E04D6FF32B87}"/>
    <cellStyle name="Comma 15 14" xfId="3507" xr:uid="{00000000-0005-0000-0000-0000D5100000}"/>
    <cellStyle name="Comma 15 14 2" xfId="3508" xr:uid="{00000000-0005-0000-0000-0000D6100000}"/>
    <cellStyle name="Comma 15 14 2 2" xfId="3509" xr:uid="{00000000-0005-0000-0000-0000D7100000}"/>
    <cellStyle name="Comma 15 14 2_EBT" xfId="38642" xr:uid="{2B7C6C61-66F7-4FCF-92C2-42869D5F0E9D}"/>
    <cellStyle name="Comma 15 14 3" xfId="3510" xr:uid="{00000000-0005-0000-0000-0000D8100000}"/>
    <cellStyle name="Comma 15 14_EBT" xfId="38641" xr:uid="{2C8AF803-E2A2-4493-9FA5-800BED95BD62}"/>
    <cellStyle name="Comma 15 15" xfId="3511" xr:uid="{00000000-0005-0000-0000-0000D9100000}"/>
    <cellStyle name="Comma 15 15 2" xfId="3512" xr:uid="{00000000-0005-0000-0000-0000DA100000}"/>
    <cellStyle name="Comma 15 15 2 2" xfId="3513" xr:uid="{00000000-0005-0000-0000-0000DB100000}"/>
    <cellStyle name="Comma 15 15 2_EBT" xfId="38644" xr:uid="{27BB74E5-3C05-4857-ABF1-87A65DC14273}"/>
    <cellStyle name="Comma 15 15 3" xfId="3514" xr:uid="{00000000-0005-0000-0000-0000DC100000}"/>
    <cellStyle name="Comma 15 15_EBT" xfId="38643" xr:uid="{BF2F342E-36EC-4B56-82D2-FC6605070659}"/>
    <cellStyle name="Comma 15 16" xfId="3515" xr:uid="{00000000-0005-0000-0000-0000DD100000}"/>
    <cellStyle name="Comma 15 16 2" xfId="3516" xr:uid="{00000000-0005-0000-0000-0000DE100000}"/>
    <cellStyle name="Comma 15 16 2 2" xfId="3517" xr:uid="{00000000-0005-0000-0000-0000DF100000}"/>
    <cellStyle name="Comma 15 16 2_EBT" xfId="38646" xr:uid="{526F2403-EBB8-4C48-9B03-897B42B9AC37}"/>
    <cellStyle name="Comma 15 16 3" xfId="3518" xr:uid="{00000000-0005-0000-0000-0000E0100000}"/>
    <cellStyle name="Comma 15 16_EBT" xfId="38645" xr:uid="{94BAD09F-23E9-4C9F-B681-5AAA97543FDC}"/>
    <cellStyle name="Comma 15 17" xfId="3519" xr:uid="{00000000-0005-0000-0000-0000E1100000}"/>
    <cellStyle name="Comma 15 17 2" xfId="3520" xr:uid="{00000000-0005-0000-0000-0000E2100000}"/>
    <cellStyle name="Comma 15 17 2 2" xfId="3521" xr:uid="{00000000-0005-0000-0000-0000E3100000}"/>
    <cellStyle name="Comma 15 17 2_EBT" xfId="38648" xr:uid="{7463EDAE-2011-4E76-9E51-F7878BEE4371}"/>
    <cellStyle name="Comma 15 17 3" xfId="3522" xr:uid="{00000000-0005-0000-0000-0000E4100000}"/>
    <cellStyle name="Comma 15 17_EBT" xfId="38647" xr:uid="{D5B6B077-0280-4854-93F8-DA972C984C4C}"/>
    <cellStyle name="Comma 15 18" xfId="3523" xr:uid="{00000000-0005-0000-0000-0000E5100000}"/>
    <cellStyle name="Comma 15 18 2" xfId="3524" xr:uid="{00000000-0005-0000-0000-0000E6100000}"/>
    <cellStyle name="Comma 15 18 2 2" xfId="3525" xr:uid="{00000000-0005-0000-0000-0000E7100000}"/>
    <cellStyle name="Comma 15 18 2_EBT" xfId="38650" xr:uid="{E6218DD3-DDBC-486F-BB56-3B790180EE6C}"/>
    <cellStyle name="Comma 15 18 3" xfId="3526" xr:uid="{00000000-0005-0000-0000-0000E8100000}"/>
    <cellStyle name="Comma 15 18_EBT" xfId="38649" xr:uid="{5F623AF1-9655-409D-B59E-4E2D43CA39C1}"/>
    <cellStyle name="Comma 15 19" xfId="3527" xr:uid="{00000000-0005-0000-0000-0000E9100000}"/>
    <cellStyle name="Comma 15 19 2" xfId="3528" xr:uid="{00000000-0005-0000-0000-0000EA100000}"/>
    <cellStyle name="Comma 15 19 2 2" xfId="3529" xr:uid="{00000000-0005-0000-0000-0000EB100000}"/>
    <cellStyle name="Comma 15 19 2_EBT" xfId="38652" xr:uid="{BB0D257D-02CE-4C18-96FD-67F86B235FED}"/>
    <cellStyle name="Comma 15 19 3" xfId="3530" xr:uid="{00000000-0005-0000-0000-0000EC100000}"/>
    <cellStyle name="Comma 15 19_EBT" xfId="38651" xr:uid="{99BFA039-0487-417F-9FE0-DE60D3246AF2}"/>
    <cellStyle name="Comma 15 2" xfId="3531" xr:uid="{00000000-0005-0000-0000-0000ED100000}"/>
    <cellStyle name="Comma 15 2 2" xfId="3532" xr:uid="{00000000-0005-0000-0000-0000EE100000}"/>
    <cellStyle name="Comma 15 2 2 2" xfId="3533" xr:uid="{00000000-0005-0000-0000-0000EF100000}"/>
    <cellStyle name="Comma 15 2 2 2 2" xfId="3534" xr:uid="{00000000-0005-0000-0000-0000F0100000}"/>
    <cellStyle name="Comma 15 2 2 2_EBT" xfId="38655" xr:uid="{EFEC5ECB-13CF-4936-B88E-32C91FD6D278}"/>
    <cellStyle name="Comma 15 2 2 3" xfId="3535" xr:uid="{00000000-0005-0000-0000-0000F1100000}"/>
    <cellStyle name="Comma 15 2 2_EBT" xfId="38654" xr:uid="{9FFE860C-90AC-4D43-8524-6B00B3C11A8A}"/>
    <cellStyle name="Comma 15 2 3" xfId="3536" xr:uid="{00000000-0005-0000-0000-0000F2100000}"/>
    <cellStyle name="Comma 15 2 3 2" xfId="3537" xr:uid="{00000000-0005-0000-0000-0000F3100000}"/>
    <cellStyle name="Comma 15 2 3 2 2" xfId="3538" xr:uid="{00000000-0005-0000-0000-0000F4100000}"/>
    <cellStyle name="Comma 15 2 3 2_EBT" xfId="38657" xr:uid="{BDD190E7-B132-47D0-B686-DEA95B824320}"/>
    <cellStyle name="Comma 15 2 3 3" xfId="3539" xr:uid="{00000000-0005-0000-0000-0000F5100000}"/>
    <cellStyle name="Comma 15 2 3_EBT" xfId="38656" xr:uid="{CE6C2684-25A0-4D05-A0BC-D7B48F69E4A8}"/>
    <cellStyle name="Comma 15 2 4" xfId="3540" xr:uid="{00000000-0005-0000-0000-0000F6100000}"/>
    <cellStyle name="Comma 15 2 4 2" xfId="3541" xr:uid="{00000000-0005-0000-0000-0000F7100000}"/>
    <cellStyle name="Comma 15 2 4_EBT" xfId="38658" xr:uid="{0F34D2CC-23DA-45DD-9DA8-2298E413286D}"/>
    <cellStyle name="Comma 15 2 5" xfId="3542" xr:uid="{00000000-0005-0000-0000-0000F8100000}"/>
    <cellStyle name="Comma 15 2_EBT" xfId="38653" xr:uid="{D0081852-D443-4BC5-8CA1-1A5496080541}"/>
    <cellStyle name="Comma 15 20" xfId="3543" xr:uid="{00000000-0005-0000-0000-0000F9100000}"/>
    <cellStyle name="Comma 15 20 2" xfId="3544" xr:uid="{00000000-0005-0000-0000-0000FA100000}"/>
    <cellStyle name="Comma 15 20 2 2" xfId="3545" xr:uid="{00000000-0005-0000-0000-0000FB100000}"/>
    <cellStyle name="Comma 15 20 2_EBT" xfId="38660" xr:uid="{A4C9B4FE-D9F3-429F-80BD-803CFF898D19}"/>
    <cellStyle name="Comma 15 20 3" xfId="3546" xr:uid="{00000000-0005-0000-0000-0000FC100000}"/>
    <cellStyle name="Comma 15 20_EBT" xfId="38659" xr:uid="{9642A57B-A868-48B8-9266-4FCCA307398F}"/>
    <cellStyle name="Comma 15 21" xfId="3547" xr:uid="{00000000-0005-0000-0000-0000FD100000}"/>
    <cellStyle name="Comma 15 21 2" xfId="3548" xr:uid="{00000000-0005-0000-0000-0000FE100000}"/>
    <cellStyle name="Comma 15 21 2 2" xfId="3549" xr:uid="{00000000-0005-0000-0000-0000FF100000}"/>
    <cellStyle name="Comma 15 21 2_EBT" xfId="38662" xr:uid="{7C3C4195-F653-4609-8E53-2C8C10ACB5E5}"/>
    <cellStyle name="Comma 15 21 3" xfId="3550" xr:uid="{00000000-0005-0000-0000-000000110000}"/>
    <cellStyle name="Comma 15 21_EBT" xfId="38661" xr:uid="{8695FDBA-692D-4EC5-9254-2BD0F88642D5}"/>
    <cellStyle name="Comma 15 22" xfId="3551" xr:uid="{00000000-0005-0000-0000-000001110000}"/>
    <cellStyle name="Comma 15 22 2" xfId="3552" xr:uid="{00000000-0005-0000-0000-000002110000}"/>
    <cellStyle name="Comma 15 22 2 2" xfId="3553" xr:uid="{00000000-0005-0000-0000-000003110000}"/>
    <cellStyle name="Comma 15 22 2_EBT" xfId="38664" xr:uid="{CBE0D086-29AE-4521-AC8E-73E322A5FDA4}"/>
    <cellStyle name="Comma 15 22 3" xfId="3554" xr:uid="{00000000-0005-0000-0000-000004110000}"/>
    <cellStyle name="Comma 15 22_EBT" xfId="38663" xr:uid="{AF3A5177-9E25-48E6-9B16-866285477462}"/>
    <cellStyle name="Comma 15 23" xfId="3555" xr:uid="{00000000-0005-0000-0000-000005110000}"/>
    <cellStyle name="Comma 15 23 2" xfId="3556" xr:uid="{00000000-0005-0000-0000-000006110000}"/>
    <cellStyle name="Comma 15 23 2 2" xfId="3557" xr:uid="{00000000-0005-0000-0000-000007110000}"/>
    <cellStyle name="Comma 15 23 2_EBT" xfId="38666" xr:uid="{3F079DA1-4F0D-4882-8F34-FC6280A7AFEF}"/>
    <cellStyle name="Comma 15 23 3" xfId="3558" xr:uid="{00000000-0005-0000-0000-000008110000}"/>
    <cellStyle name="Comma 15 23_EBT" xfId="38665" xr:uid="{A71B97AB-A6EF-4D72-8AA8-D704468A3748}"/>
    <cellStyle name="Comma 15 24" xfId="3559" xr:uid="{00000000-0005-0000-0000-000009110000}"/>
    <cellStyle name="Comma 15 24 2" xfId="3560" xr:uid="{00000000-0005-0000-0000-00000A110000}"/>
    <cellStyle name="Comma 15 24 2 2" xfId="3561" xr:uid="{00000000-0005-0000-0000-00000B110000}"/>
    <cellStyle name="Comma 15 24 2_EBT" xfId="38668" xr:uid="{89382E6D-87A6-402F-BBEA-3345501DD145}"/>
    <cellStyle name="Comma 15 24 3" xfId="3562" xr:uid="{00000000-0005-0000-0000-00000C110000}"/>
    <cellStyle name="Comma 15 24_EBT" xfId="38667" xr:uid="{013BFA6F-6C95-4DB2-8207-6C1415FA8E40}"/>
    <cellStyle name="Comma 15 25" xfId="3563" xr:uid="{00000000-0005-0000-0000-00000D110000}"/>
    <cellStyle name="Comma 15 25 2" xfId="3564" xr:uid="{00000000-0005-0000-0000-00000E110000}"/>
    <cellStyle name="Comma 15 25 2 2" xfId="3565" xr:uid="{00000000-0005-0000-0000-00000F110000}"/>
    <cellStyle name="Comma 15 25 2_EBT" xfId="38670" xr:uid="{B97148F0-52F2-4A69-A02D-8F481ACDBAC7}"/>
    <cellStyle name="Comma 15 25 3" xfId="3566" xr:uid="{00000000-0005-0000-0000-000010110000}"/>
    <cellStyle name="Comma 15 25_EBT" xfId="38669" xr:uid="{E2899C73-2BD0-47DE-96C9-A76628D8A5A5}"/>
    <cellStyle name="Comma 15 26" xfId="3567" xr:uid="{00000000-0005-0000-0000-000011110000}"/>
    <cellStyle name="Comma 15 26 2" xfId="3568" xr:uid="{00000000-0005-0000-0000-000012110000}"/>
    <cellStyle name="Comma 15 26 2 2" xfId="3569" xr:uid="{00000000-0005-0000-0000-000013110000}"/>
    <cellStyle name="Comma 15 26 2_EBT" xfId="38672" xr:uid="{36A9E8B3-2E29-4DD7-B313-AEE2EC0657D9}"/>
    <cellStyle name="Comma 15 26 3" xfId="3570" xr:uid="{00000000-0005-0000-0000-000014110000}"/>
    <cellStyle name="Comma 15 26_EBT" xfId="38671" xr:uid="{662CF116-10ED-4B9F-A4B3-FD39E8932286}"/>
    <cellStyle name="Comma 15 27" xfId="3571" xr:uid="{00000000-0005-0000-0000-000015110000}"/>
    <cellStyle name="Comma 15 27 2" xfId="3572" xr:uid="{00000000-0005-0000-0000-000016110000}"/>
    <cellStyle name="Comma 15 27 2 2" xfId="3573" xr:uid="{00000000-0005-0000-0000-000017110000}"/>
    <cellStyle name="Comma 15 27 2_EBT" xfId="38674" xr:uid="{D823F514-0430-4CA3-8FEB-6063250D186A}"/>
    <cellStyle name="Comma 15 27 3" xfId="3574" xr:uid="{00000000-0005-0000-0000-000018110000}"/>
    <cellStyle name="Comma 15 27_EBT" xfId="38673" xr:uid="{110051CA-DFD5-4466-971C-349B00F36929}"/>
    <cellStyle name="Comma 15 28" xfId="3575" xr:uid="{00000000-0005-0000-0000-000019110000}"/>
    <cellStyle name="Comma 15 28 2" xfId="3576" xr:uid="{00000000-0005-0000-0000-00001A110000}"/>
    <cellStyle name="Comma 15 28 2 2" xfId="3577" xr:uid="{00000000-0005-0000-0000-00001B110000}"/>
    <cellStyle name="Comma 15 28 2_EBT" xfId="38676" xr:uid="{CF771E79-8638-4146-A11F-892FB2406029}"/>
    <cellStyle name="Comma 15 28 3" xfId="3578" xr:uid="{00000000-0005-0000-0000-00001C110000}"/>
    <cellStyle name="Comma 15 28_EBT" xfId="38675" xr:uid="{AC947CAB-E35E-4BE3-8BB5-B5B07662E1E7}"/>
    <cellStyle name="Comma 15 29" xfId="3579" xr:uid="{00000000-0005-0000-0000-00001D110000}"/>
    <cellStyle name="Comma 15 29 2" xfId="3580" xr:uid="{00000000-0005-0000-0000-00001E110000}"/>
    <cellStyle name="Comma 15 29_EBT" xfId="38677" xr:uid="{58490D9A-FCBC-40A9-BC42-38531210E799}"/>
    <cellStyle name="Comma 15 3" xfId="3581" xr:uid="{00000000-0005-0000-0000-00001F110000}"/>
    <cellStyle name="Comma 15 3 2" xfId="3582" xr:uid="{00000000-0005-0000-0000-000020110000}"/>
    <cellStyle name="Comma 15 3 2 2" xfId="3583" xr:uid="{00000000-0005-0000-0000-000021110000}"/>
    <cellStyle name="Comma 15 3 2_EBT" xfId="38679" xr:uid="{D4170481-D43F-4FA1-82A0-F248D3184D46}"/>
    <cellStyle name="Comma 15 3 3" xfId="3584" xr:uid="{00000000-0005-0000-0000-000022110000}"/>
    <cellStyle name="Comma 15 3 3 2" xfId="3585" xr:uid="{00000000-0005-0000-0000-000023110000}"/>
    <cellStyle name="Comma 15 3 3 2 2" xfId="3586" xr:uid="{00000000-0005-0000-0000-000024110000}"/>
    <cellStyle name="Comma 15 3 3 2_EBT" xfId="38681" xr:uid="{57A654B1-2062-4C6E-8AEA-04726F314680}"/>
    <cellStyle name="Comma 15 3 3 3" xfId="3587" xr:uid="{00000000-0005-0000-0000-000025110000}"/>
    <cellStyle name="Comma 15 3 3_EBT" xfId="38680" xr:uid="{EE0DB613-140A-4D20-AEA9-0B2074349C64}"/>
    <cellStyle name="Comma 15 3 4" xfId="3588" xr:uid="{00000000-0005-0000-0000-000026110000}"/>
    <cellStyle name="Comma 15 3 4 2" xfId="3589" xr:uid="{00000000-0005-0000-0000-000027110000}"/>
    <cellStyle name="Comma 15 3 4_EBT" xfId="38682" xr:uid="{31FB5B27-0B76-421F-8D03-F0826504A4AC}"/>
    <cellStyle name="Comma 15 3 5" xfId="3590" xr:uid="{00000000-0005-0000-0000-000028110000}"/>
    <cellStyle name="Comma 15 3_EBT" xfId="38678" xr:uid="{732F0A39-A68E-4943-B45B-871818D5BF40}"/>
    <cellStyle name="Comma 15 30" xfId="3591" xr:uid="{00000000-0005-0000-0000-000029110000}"/>
    <cellStyle name="Comma 15 30 2" xfId="3592" xr:uid="{00000000-0005-0000-0000-00002A110000}"/>
    <cellStyle name="Comma 15 30_EBT" xfId="38683" xr:uid="{B4AFC3D7-83CE-47A9-9D5C-5A92B77DB242}"/>
    <cellStyle name="Comma 15 31" xfId="3593" xr:uid="{00000000-0005-0000-0000-00002B110000}"/>
    <cellStyle name="Comma 15 31 2" xfId="3594" xr:uid="{00000000-0005-0000-0000-00002C110000}"/>
    <cellStyle name="Comma 15 31 2 2" xfId="3595" xr:uid="{00000000-0005-0000-0000-00002D110000}"/>
    <cellStyle name="Comma 15 31 2_EBT" xfId="38685" xr:uid="{94492F1A-858A-4EB1-A794-495503490A1C}"/>
    <cellStyle name="Comma 15 31 3" xfId="3596" xr:uid="{00000000-0005-0000-0000-00002E110000}"/>
    <cellStyle name="Comma 15 31_EBT" xfId="38684" xr:uid="{42F00A40-132E-4FF5-93E1-321BF4611298}"/>
    <cellStyle name="Comma 15 32" xfId="3597" xr:uid="{00000000-0005-0000-0000-00002F110000}"/>
    <cellStyle name="Comma 15 32 2" xfId="3598" xr:uid="{00000000-0005-0000-0000-000030110000}"/>
    <cellStyle name="Comma 15 32_EBT" xfId="38686" xr:uid="{2D60AAA5-8BC0-4CBD-B746-B9BA56567933}"/>
    <cellStyle name="Comma 15 33" xfId="3599" xr:uid="{00000000-0005-0000-0000-000031110000}"/>
    <cellStyle name="Comma 15 4" xfId="3600" xr:uid="{00000000-0005-0000-0000-000032110000}"/>
    <cellStyle name="Comma 15 4 2" xfId="3601" xr:uid="{00000000-0005-0000-0000-000033110000}"/>
    <cellStyle name="Comma 15 4 2 2" xfId="3602" xr:uid="{00000000-0005-0000-0000-000034110000}"/>
    <cellStyle name="Comma 15 4 2_EBT" xfId="38688" xr:uid="{238B1350-8781-4C2C-8158-869A20243948}"/>
    <cellStyle name="Comma 15 4 3" xfId="3603" xr:uid="{00000000-0005-0000-0000-000035110000}"/>
    <cellStyle name="Comma 15 4 3 2" xfId="3604" xr:uid="{00000000-0005-0000-0000-000036110000}"/>
    <cellStyle name="Comma 15 4 3 2 2" xfId="3605" xr:uid="{00000000-0005-0000-0000-000037110000}"/>
    <cellStyle name="Comma 15 4 3 2_EBT" xfId="38690" xr:uid="{9F5D5E06-EF49-414F-87B7-A1803B5F7A63}"/>
    <cellStyle name="Comma 15 4 3 3" xfId="3606" xr:uid="{00000000-0005-0000-0000-000038110000}"/>
    <cellStyle name="Comma 15 4 3_EBT" xfId="38689" xr:uid="{9E5D2377-0486-4884-85D8-2C694FE067C4}"/>
    <cellStyle name="Comma 15 4 4" xfId="3607" xr:uid="{00000000-0005-0000-0000-000039110000}"/>
    <cellStyle name="Comma 15 4 4 2" xfId="3608" xr:uid="{00000000-0005-0000-0000-00003A110000}"/>
    <cellStyle name="Comma 15 4 4_EBT" xfId="38691" xr:uid="{293CF882-85B2-44F8-9535-8EBB296576F7}"/>
    <cellStyle name="Comma 15 4 5" xfId="3609" xr:uid="{00000000-0005-0000-0000-00003B110000}"/>
    <cellStyle name="Comma 15 4 6" xfId="3610" xr:uid="{00000000-0005-0000-0000-00003C110000}"/>
    <cellStyle name="Comma 15 4_EBT" xfId="38687" xr:uid="{86513A9E-F6CD-4519-8169-45633F30C826}"/>
    <cellStyle name="Comma 15 5" xfId="3611" xr:uid="{00000000-0005-0000-0000-00003D110000}"/>
    <cellStyle name="Comma 15 5 2" xfId="3612" xr:uid="{00000000-0005-0000-0000-00003E110000}"/>
    <cellStyle name="Comma 15 5 2 2" xfId="3613" xr:uid="{00000000-0005-0000-0000-00003F110000}"/>
    <cellStyle name="Comma 15 5 2_EBT" xfId="38693" xr:uid="{B532F612-9AA4-4361-88F9-5C823D108B88}"/>
    <cellStyle name="Comma 15 5 3" xfId="3614" xr:uid="{00000000-0005-0000-0000-000040110000}"/>
    <cellStyle name="Comma 15 5 3 2" xfId="3615" xr:uid="{00000000-0005-0000-0000-000041110000}"/>
    <cellStyle name="Comma 15 5 3 2 2" xfId="3616" xr:uid="{00000000-0005-0000-0000-000042110000}"/>
    <cellStyle name="Comma 15 5 3 2_EBT" xfId="38695" xr:uid="{01E69305-C89B-4C0B-A4BC-8A0F78065AEB}"/>
    <cellStyle name="Comma 15 5 3 3" xfId="3617" xr:uid="{00000000-0005-0000-0000-000043110000}"/>
    <cellStyle name="Comma 15 5 3_EBT" xfId="38694" xr:uid="{515BB570-82B7-416A-8A02-E4641ACF835F}"/>
    <cellStyle name="Comma 15 5 4" xfId="3618" xr:uid="{00000000-0005-0000-0000-000044110000}"/>
    <cellStyle name="Comma 15 5_EBT" xfId="38692" xr:uid="{9F6718AC-AD31-41D4-810E-CD7C29EAA06F}"/>
    <cellStyle name="Comma 15 6" xfId="3619" xr:uid="{00000000-0005-0000-0000-000045110000}"/>
    <cellStyle name="Comma 15 6 2" xfId="3620" xr:uid="{00000000-0005-0000-0000-000046110000}"/>
    <cellStyle name="Comma 15 6 2 2" xfId="3621" xr:uid="{00000000-0005-0000-0000-000047110000}"/>
    <cellStyle name="Comma 15 6 2_EBT" xfId="38697" xr:uid="{609E0241-1246-49F7-9B52-80E6F76DC856}"/>
    <cellStyle name="Comma 15 6 3" xfId="3622" xr:uid="{00000000-0005-0000-0000-000048110000}"/>
    <cellStyle name="Comma 15 6_EBT" xfId="38696" xr:uid="{65B2E748-98BB-4318-BBA3-C7A437229397}"/>
    <cellStyle name="Comma 15 7" xfId="3623" xr:uid="{00000000-0005-0000-0000-000049110000}"/>
    <cellStyle name="Comma 15 7 2" xfId="3624" xr:uid="{00000000-0005-0000-0000-00004A110000}"/>
    <cellStyle name="Comma 15 7 2 2" xfId="3625" xr:uid="{00000000-0005-0000-0000-00004B110000}"/>
    <cellStyle name="Comma 15 7 2_EBT" xfId="38699" xr:uid="{38DA007E-0884-4BF6-9EB9-37F765F6E081}"/>
    <cellStyle name="Comma 15 7 3" xfId="3626" xr:uid="{00000000-0005-0000-0000-00004C110000}"/>
    <cellStyle name="Comma 15 7_EBT" xfId="38698" xr:uid="{41A0E0EB-0E25-42BF-970D-8312587406EA}"/>
    <cellStyle name="Comma 15 8" xfId="3627" xr:uid="{00000000-0005-0000-0000-00004D110000}"/>
    <cellStyle name="Comma 15 8 2" xfId="3628" xr:uid="{00000000-0005-0000-0000-00004E110000}"/>
    <cellStyle name="Comma 15 8 2 2" xfId="3629" xr:uid="{00000000-0005-0000-0000-00004F110000}"/>
    <cellStyle name="Comma 15 8 2_EBT" xfId="38701" xr:uid="{CDF7909E-3463-4AE8-911F-6C42A762A674}"/>
    <cellStyle name="Comma 15 8 3" xfId="3630" xr:uid="{00000000-0005-0000-0000-000050110000}"/>
    <cellStyle name="Comma 15 8_EBT" xfId="38700" xr:uid="{20F769DC-AA0E-4B6B-91A1-1E9EB4CF3472}"/>
    <cellStyle name="Comma 15 9" xfId="3631" xr:uid="{00000000-0005-0000-0000-000051110000}"/>
    <cellStyle name="Comma 15 9 2" xfId="3632" xr:uid="{00000000-0005-0000-0000-000052110000}"/>
    <cellStyle name="Comma 15 9 2 2" xfId="3633" xr:uid="{00000000-0005-0000-0000-000053110000}"/>
    <cellStyle name="Comma 15 9 2_EBT" xfId="38703" xr:uid="{BE5687E1-E284-47DB-949C-66FF191B3583}"/>
    <cellStyle name="Comma 15 9 3" xfId="3634" xr:uid="{00000000-0005-0000-0000-000054110000}"/>
    <cellStyle name="Comma 15 9_EBT" xfId="38702" xr:uid="{5FAD87F2-6D90-4959-A8DF-3E41D6D6FCBF}"/>
    <cellStyle name="Comma 15_EBT" xfId="38632" xr:uid="{30F6C049-9351-4A51-B39A-AD03B56EA797}"/>
    <cellStyle name="Comma 150" xfId="3635" xr:uid="{00000000-0005-0000-0000-000055110000}"/>
    <cellStyle name="Comma 150 2" xfId="3636" xr:uid="{00000000-0005-0000-0000-000056110000}"/>
    <cellStyle name="Comma 150 3" xfId="3637" xr:uid="{00000000-0005-0000-0000-000057110000}"/>
    <cellStyle name="Comma 150_EBT" xfId="38704" xr:uid="{0B9A3EAD-235A-4B66-B9C5-FD57E4B20B8B}"/>
    <cellStyle name="Comma 151" xfId="3638" xr:uid="{00000000-0005-0000-0000-000058110000}"/>
    <cellStyle name="Comma 151 2" xfId="3639" xr:uid="{00000000-0005-0000-0000-000059110000}"/>
    <cellStyle name="Comma 151 3" xfId="3640" xr:uid="{00000000-0005-0000-0000-00005A110000}"/>
    <cellStyle name="Comma 151_EBT" xfId="38705" xr:uid="{E61CF3DF-19FE-4A2E-828C-621B2EB6D9CA}"/>
    <cellStyle name="Comma 152" xfId="3641" xr:uid="{00000000-0005-0000-0000-00005B110000}"/>
    <cellStyle name="Comma 152 2" xfId="3642" xr:uid="{00000000-0005-0000-0000-00005C110000}"/>
    <cellStyle name="Comma 152 3" xfId="3643" xr:uid="{00000000-0005-0000-0000-00005D110000}"/>
    <cellStyle name="Comma 152_EBT" xfId="38706" xr:uid="{A0EE4021-2B35-4A75-A65D-9EB12F4C29B1}"/>
    <cellStyle name="Comma 153" xfId="3644" xr:uid="{00000000-0005-0000-0000-00005E110000}"/>
    <cellStyle name="Comma 153 2" xfId="3645" xr:uid="{00000000-0005-0000-0000-00005F110000}"/>
    <cellStyle name="Comma 153 3" xfId="3646" xr:uid="{00000000-0005-0000-0000-000060110000}"/>
    <cellStyle name="Comma 153_EBT" xfId="38707" xr:uid="{5185D845-A27E-471A-900E-A46292AE7110}"/>
    <cellStyle name="Comma 154" xfId="3647" xr:uid="{00000000-0005-0000-0000-000061110000}"/>
    <cellStyle name="Comma 154 2" xfId="3648" xr:uid="{00000000-0005-0000-0000-000062110000}"/>
    <cellStyle name="Comma 154 3" xfId="3649" xr:uid="{00000000-0005-0000-0000-000063110000}"/>
    <cellStyle name="Comma 154_EBT" xfId="38708" xr:uid="{5EA7F6C6-9D7D-4CE1-9706-2CB47D8CF1A4}"/>
    <cellStyle name="Comma 155" xfId="3650" xr:uid="{00000000-0005-0000-0000-000064110000}"/>
    <cellStyle name="Comma 155 2" xfId="3651" xr:uid="{00000000-0005-0000-0000-000065110000}"/>
    <cellStyle name="Comma 155 3" xfId="3652" xr:uid="{00000000-0005-0000-0000-000066110000}"/>
    <cellStyle name="Comma 155_EBT" xfId="38709" xr:uid="{DF1B1D5B-917B-4889-B375-54066D2E8583}"/>
    <cellStyle name="Comma 156" xfId="3653" xr:uid="{00000000-0005-0000-0000-000067110000}"/>
    <cellStyle name="Comma 156 2" xfId="3654" xr:uid="{00000000-0005-0000-0000-000068110000}"/>
    <cellStyle name="Comma 156 3" xfId="3655" xr:uid="{00000000-0005-0000-0000-000069110000}"/>
    <cellStyle name="Comma 156_EBT" xfId="38710" xr:uid="{0F44C38A-A5DA-49FA-BDE0-BB4A3EBF5489}"/>
    <cellStyle name="Comma 157" xfId="3656" xr:uid="{00000000-0005-0000-0000-00006A110000}"/>
    <cellStyle name="Comma 157 2" xfId="3657" xr:uid="{00000000-0005-0000-0000-00006B110000}"/>
    <cellStyle name="Comma 157 3" xfId="3658" xr:uid="{00000000-0005-0000-0000-00006C110000}"/>
    <cellStyle name="Comma 157_EBT" xfId="38711" xr:uid="{0D1CD339-E37B-40DC-8E5B-06C432C5C21F}"/>
    <cellStyle name="Comma 158" xfId="3659" xr:uid="{00000000-0005-0000-0000-00006D110000}"/>
    <cellStyle name="Comma 158 2" xfId="3660" xr:uid="{00000000-0005-0000-0000-00006E110000}"/>
    <cellStyle name="Comma 158 3" xfId="3661" xr:uid="{00000000-0005-0000-0000-00006F110000}"/>
    <cellStyle name="Comma 158_EBT" xfId="38712" xr:uid="{6DFEDABD-7687-4992-9941-CCFF93848447}"/>
    <cellStyle name="Comma 159" xfId="3662" xr:uid="{00000000-0005-0000-0000-000070110000}"/>
    <cellStyle name="Comma 159 2" xfId="3663" xr:uid="{00000000-0005-0000-0000-000071110000}"/>
    <cellStyle name="Comma 159 3" xfId="3664" xr:uid="{00000000-0005-0000-0000-000072110000}"/>
    <cellStyle name="Comma 159_EBT" xfId="38713" xr:uid="{5204360D-D7C7-4D7C-B967-AD74DA139714}"/>
    <cellStyle name="Comma 16" xfId="3665" xr:uid="{00000000-0005-0000-0000-000073110000}"/>
    <cellStyle name="Comma 16 10" xfId="3666" xr:uid="{00000000-0005-0000-0000-000074110000}"/>
    <cellStyle name="Comma 16 10 2" xfId="3667" xr:uid="{00000000-0005-0000-0000-000075110000}"/>
    <cellStyle name="Comma 16 10 2 2" xfId="3668" xr:uid="{00000000-0005-0000-0000-000076110000}"/>
    <cellStyle name="Comma 16 10 2_EBT" xfId="38716" xr:uid="{430BF0BD-E3AE-4548-A28F-A47298B49878}"/>
    <cellStyle name="Comma 16 10 3" xfId="3669" xr:uid="{00000000-0005-0000-0000-000077110000}"/>
    <cellStyle name="Comma 16 10_EBT" xfId="38715" xr:uid="{64EFD6BD-3E6B-4081-A0FA-C8A626BE5C89}"/>
    <cellStyle name="Comma 16 11" xfId="3670" xr:uid="{00000000-0005-0000-0000-000078110000}"/>
    <cellStyle name="Comma 16 11 2" xfId="3671" xr:uid="{00000000-0005-0000-0000-000079110000}"/>
    <cellStyle name="Comma 16 11 2 2" xfId="3672" xr:uid="{00000000-0005-0000-0000-00007A110000}"/>
    <cellStyle name="Comma 16 11 2_EBT" xfId="38718" xr:uid="{C891F77E-B7BE-4AE1-A752-91D1303FE22C}"/>
    <cellStyle name="Comma 16 11 3" xfId="3673" xr:uid="{00000000-0005-0000-0000-00007B110000}"/>
    <cellStyle name="Comma 16 11_EBT" xfId="38717" xr:uid="{A6BE4330-2AEF-4DB5-BD57-158E9CB9D0AD}"/>
    <cellStyle name="Comma 16 12" xfId="3674" xr:uid="{00000000-0005-0000-0000-00007C110000}"/>
    <cellStyle name="Comma 16 12 2" xfId="3675" xr:uid="{00000000-0005-0000-0000-00007D110000}"/>
    <cellStyle name="Comma 16 12 2 2" xfId="3676" xr:uid="{00000000-0005-0000-0000-00007E110000}"/>
    <cellStyle name="Comma 16 12 2_EBT" xfId="38720" xr:uid="{D0BFFA4F-1103-42E3-9C55-51B5E94EBB7B}"/>
    <cellStyle name="Comma 16 12 3" xfId="3677" xr:uid="{00000000-0005-0000-0000-00007F110000}"/>
    <cellStyle name="Comma 16 12_EBT" xfId="38719" xr:uid="{10680555-C9BE-439A-B00E-1A24C5AEFFD6}"/>
    <cellStyle name="Comma 16 13" xfId="3678" xr:uid="{00000000-0005-0000-0000-000080110000}"/>
    <cellStyle name="Comma 16 13 2" xfId="3679" xr:uid="{00000000-0005-0000-0000-000081110000}"/>
    <cellStyle name="Comma 16 13 2 2" xfId="3680" xr:uid="{00000000-0005-0000-0000-000082110000}"/>
    <cellStyle name="Comma 16 13 2_EBT" xfId="38722" xr:uid="{B7876761-9FA9-4113-87FA-2ECF42FD94B7}"/>
    <cellStyle name="Comma 16 13 3" xfId="3681" xr:uid="{00000000-0005-0000-0000-000083110000}"/>
    <cellStyle name="Comma 16 13_EBT" xfId="38721" xr:uid="{3D3E5788-8DD7-40D2-A053-5E284D85581C}"/>
    <cellStyle name="Comma 16 14" xfId="3682" xr:uid="{00000000-0005-0000-0000-000084110000}"/>
    <cellStyle name="Comma 16 14 2" xfId="3683" xr:uid="{00000000-0005-0000-0000-000085110000}"/>
    <cellStyle name="Comma 16 14 2 2" xfId="3684" xr:uid="{00000000-0005-0000-0000-000086110000}"/>
    <cellStyle name="Comma 16 14 2_EBT" xfId="38724" xr:uid="{35AEA539-1078-487E-9103-183491BC7591}"/>
    <cellStyle name="Comma 16 14 3" xfId="3685" xr:uid="{00000000-0005-0000-0000-000087110000}"/>
    <cellStyle name="Comma 16 14_EBT" xfId="38723" xr:uid="{CE03DA38-8719-4579-BD3B-CCA523B2A6B5}"/>
    <cellStyle name="Comma 16 15" xfId="3686" xr:uid="{00000000-0005-0000-0000-000088110000}"/>
    <cellStyle name="Comma 16 15 2" xfId="3687" xr:uid="{00000000-0005-0000-0000-000089110000}"/>
    <cellStyle name="Comma 16 15 2 2" xfId="3688" xr:uid="{00000000-0005-0000-0000-00008A110000}"/>
    <cellStyle name="Comma 16 15 2_EBT" xfId="38726" xr:uid="{85D2D7C9-C7B4-4E79-8316-17A17EC15A44}"/>
    <cellStyle name="Comma 16 15 3" xfId="3689" xr:uid="{00000000-0005-0000-0000-00008B110000}"/>
    <cellStyle name="Comma 16 15_EBT" xfId="38725" xr:uid="{B536C841-694F-4BEE-9FA4-CBD8E0DBBA41}"/>
    <cellStyle name="Comma 16 16" xfId="3690" xr:uid="{00000000-0005-0000-0000-00008C110000}"/>
    <cellStyle name="Comma 16 16 2" xfId="3691" xr:uid="{00000000-0005-0000-0000-00008D110000}"/>
    <cellStyle name="Comma 16 16 2 2" xfId="3692" xr:uid="{00000000-0005-0000-0000-00008E110000}"/>
    <cellStyle name="Comma 16 16 2_EBT" xfId="38728" xr:uid="{698244A0-5888-4F7E-9EFD-608322DDFEA1}"/>
    <cellStyle name="Comma 16 16 3" xfId="3693" xr:uid="{00000000-0005-0000-0000-00008F110000}"/>
    <cellStyle name="Comma 16 16_EBT" xfId="38727" xr:uid="{5806B902-2BE4-4A6A-99AD-C86A3AE77A59}"/>
    <cellStyle name="Comma 16 17" xfId="3694" xr:uid="{00000000-0005-0000-0000-000090110000}"/>
    <cellStyle name="Comma 16 17 2" xfId="3695" xr:uid="{00000000-0005-0000-0000-000091110000}"/>
    <cellStyle name="Comma 16 17 2 2" xfId="3696" xr:uid="{00000000-0005-0000-0000-000092110000}"/>
    <cellStyle name="Comma 16 17 2_EBT" xfId="38730" xr:uid="{7C868733-308C-4995-A611-4BE0EA64DFF4}"/>
    <cellStyle name="Comma 16 17 3" xfId="3697" xr:uid="{00000000-0005-0000-0000-000093110000}"/>
    <cellStyle name="Comma 16 17_EBT" xfId="38729" xr:uid="{290F5C26-6BDA-481E-8032-B83F3899598D}"/>
    <cellStyle name="Comma 16 18" xfId="3698" xr:uid="{00000000-0005-0000-0000-000094110000}"/>
    <cellStyle name="Comma 16 18 2" xfId="3699" xr:uid="{00000000-0005-0000-0000-000095110000}"/>
    <cellStyle name="Comma 16 18 2 2" xfId="3700" xr:uid="{00000000-0005-0000-0000-000096110000}"/>
    <cellStyle name="Comma 16 18 2_EBT" xfId="38732" xr:uid="{34C35487-9F22-4057-8B3F-D309606465D0}"/>
    <cellStyle name="Comma 16 18 3" xfId="3701" xr:uid="{00000000-0005-0000-0000-000097110000}"/>
    <cellStyle name="Comma 16 18_EBT" xfId="38731" xr:uid="{4A254CAF-D6B1-4A19-9A7D-2E9F97E92C17}"/>
    <cellStyle name="Comma 16 19" xfId="3702" xr:uid="{00000000-0005-0000-0000-000098110000}"/>
    <cellStyle name="Comma 16 19 2" xfId="3703" xr:uid="{00000000-0005-0000-0000-000099110000}"/>
    <cellStyle name="Comma 16 19 2 2" xfId="3704" xr:uid="{00000000-0005-0000-0000-00009A110000}"/>
    <cellStyle name="Comma 16 19 2_EBT" xfId="38734" xr:uid="{0794281F-3A77-4A51-9B74-49CCBAF320AB}"/>
    <cellStyle name="Comma 16 19 3" xfId="3705" xr:uid="{00000000-0005-0000-0000-00009B110000}"/>
    <cellStyle name="Comma 16 19_EBT" xfId="38733" xr:uid="{8EFBAE6A-1E0E-4978-A202-B6212EFFBD30}"/>
    <cellStyle name="Comma 16 2" xfId="3706" xr:uid="{00000000-0005-0000-0000-00009C110000}"/>
    <cellStyle name="Comma 16 2 2" xfId="3707" xr:uid="{00000000-0005-0000-0000-00009D110000}"/>
    <cellStyle name="Comma 16 2 2 2" xfId="3708" xr:uid="{00000000-0005-0000-0000-00009E110000}"/>
    <cellStyle name="Comma 16 2 2_EBT" xfId="38736" xr:uid="{C46B53C3-1538-43E5-B5BF-72F05DAD65C8}"/>
    <cellStyle name="Comma 16 2 3" xfId="3709" xr:uid="{00000000-0005-0000-0000-00009F110000}"/>
    <cellStyle name="Comma 16 2 3 2" xfId="3710" xr:uid="{00000000-0005-0000-0000-0000A0110000}"/>
    <cellStyle name="Comma 16 2 3 2 2" xfId="3711" xr:uid="{00000000-0005-0000-0000-0000A1110000}"/>
    <cellStyle name="Comma 16 2 3 2_EBT" xfId="38738" xr:uid="{66D67592-F31A-4F0A-AD89-F01F9AA1D3E5}"/>
    <cellStyle name="Comma 16 2 3 3" xfId="3712" xr:uid="{00000000-0005-0000-0000-0000A2110000}"/>
    <cellStyle name="Comma 16 2 3_EBT" xfId="38737" xr:uid="{898DFDD1-8494-4C1E-AC53-B902C87EB698}"/>
    <cellStyle name="Comma 16 2 4" xfId="3713" xr:uid="{00000000-0005-0000-0000-0000A3110000}"/>
    <cellStyle name="Comma 16 2 4 2" xfId="3714" xr:uid="{00000000-0005-0000-0000-0000A4110000}"/>
    <cellStyle name="Comma 16 2 4_EBT" xfId="38739" xr:uid="{4E3CD647-DC81-40F7-A23A-8BFD1E9275FC}"/>
    <cellStyle name="Comma 16 2 5" xfId="3715" xr:uid="{00000000-0005-0000-0000-0000A5110000}"/>
    <cellStyle name="Comma 16 2 6" xfId="3716" xr:uid="{00000000-0005-0000-0000-0000A6110000}"/>
    <cellStyle name="Comma 16 2_EBT" xfId="38735" xr:uid="{9C3E8099-0FD8-4120-8E3C-3C39A259F818}"/>
    <cellStyle name="Comma 16 20" xfId="3717" xr:uid="{00000000-0005-0000-0000-0000A7110000}"/>
    <cellStyle name="Comma 16 20 2" xfId="3718" xr:uid="{00000000-0005-0000-0000-0000A8110000}"/>
    <cellStyle name="Comma 16 20 2 2" xfId="3719" xr:uid="{00000000-0005-0000-0000-0000A9110000}"/>
    <cellStyle name="Comma 16 20 2_EBT" xfId="38741" xr:uid="{0C7E2678-2C77-42BE-93D2-02967D7CD7B0}"/>
    <cellStyle name="Comma 16 20 3" xfId="3720" xr:uid="{00000000-0005-0000-0000-0000AA110000}"/>
    <cellStyle name="Comma 16 20_EBT" xfId="38740" xr:uid="{BF5BCF5B-16F1-40AE-87DE-79AEFBAE1DFA}"/>
    <cellStyle name="Comma 16 21" xfId="3721" xr:uid="{00000000-0005-0000-0000-0000AB110000}"/>
    <cellStyle name="Comma 16 21 2" xfId="3722" xr:uid="{00000000-0005-0000-0000-0000AC110000}"/>
    <cellStyle name="Comma 16 21 2 2" xfId="3723" xr:uid="{00000000-0005-0000-0000-0000AD110000}"/>
    <cellStyle name="Comma 16 21 2_EBT" xfId="38743" xr:uid="{13195AA2-EA7A-495A-A4DC-21388EC38A97}"/>
    <cellStyle name="Comma 16 21 3" xfId="3724" xr:uid="{00000000-0005-0000-0000-0000AE110000}"/>
    <cellStyle name="Comma 16 21_EBT" xfId="38742" xr:uid="{CF7DBE8C-0332-4D0D-8D1D-0F277B706151}"/>
    <cellStyle name="Comma 16 22" xfId="3725" xr:uid="{00000000-0005-0000-0000-0000AF110000}"/>
    <cellStyle name="Comma 16 22 2" xfId="3726" xr:uid="{00000000-0005-0000-0000-0000B0110000}"/>
    <cellStyle name="Comma 16 22 2 2" xfId="3727" xr:uid="{00000000-0005-0000-0000-0000B1110000}"/>
    <cellStyle name="Comma 16 22 2_EBT" xfId="38745" xr:uid="{85037A06-7DBD-4A1D-9091-DF1835F5AAA6}"/>
    <cellStyle name="Comma 16 22 3" xfId="3728" xr:uid="{00000000-0005-0000-0000-0000B2110000}"/>
    <cellStyle name="Comma 16 22_EBT" xfId="38744" xr:uid="{71CC0D6F-835D-45F5-B1A4-F872A054316C}"/>
    <cellStyle name="Comma 16 23" xfId="3729" xr:uid="{00000000-0005-0000-0000-0000B3110000}"/>
    <cellStyle name="Comma 16 23 2" xfId="3730" xr:uid="{00000000-0005-0000-0000-0000B4110000}"/>
    <cellStyle name="Comma 16 23 2 2" xfId="3731" xr:uid="{00000000-0005-0000-0000-0000B5110000}"/>
    <cellStyle name="Comma 16 23 2_EBT" xfId="38747" xr:uid="{7E6E14CA-3820-4E88-AC07-8F84F4936B9C}"/>
    <cellStyle name="Comma 16 23 3" xfId="3732" xr:uid="{00000000-0005-0000-0000-0000B6110000}"/>
    <cellStyle name="Comma 16 23_EBT" xfId="38746" xr:uid="{C9020168-76A8-48B9-BEF4-D948B283DB31}"/>
    <cellStyle name="Comma 16 24" xfId="3733" xr:uid="{00000000-0005-0000-0000-0000B7110000}"/>
    <cellStyle name="Comma 16 24 2" xfId="3734" xr:uid="{00000000-0005-0000-0000-0000B8110000}"/>
    <cellStyle name="Comma 16 24 2 2" xfId="3735" xr:uid="{00000000-0005-0000-0000-0000B9110000}"/>
    <cellStyle name="Comma 16 24 2_EBT" xfId="38749" xr:uid="{2097B940-F28E-4781-BE4D-644CBD364B5D}"/>
    <cellStyle name="Comma 16 24 3" xfId="3736" xr:uid="{00000000-0005-0000-0000-0000BA110000}"/>
    <cellStyle name="Comma 16 24_EBT" xfId="38748" xr:uid="{38431FB4-5A84-4D14-91EB-EFDD0E499536}"/>
    <cellStyle name="Comma 16 25" xfId="3737" xr:uid="{00000000-0005-0000-0000-0000BB110000}"/>
    <cellStyle name="Comma 16 25 2" xfId="3738" xr:uid="{00000000-0005-0000-0000-0000BC110000}"/>
    <cellStyle name="Comma 16 25 2 2" xfId="3739" xr:uid="{00000000-0005-0000-0000-0000BD110000}"/>
    <cellStyle name="Comma 16 25 2_EBT" xfId="38751" xr:uid="{140E552D-D538-482D-8AAD-2D5814EF623C}"/>
    <cellStyle name="Comma 16 25 3" xfId="3740" xr:uid="{00000000-0005-0000-0000-0000BE110000}"/>
    <cellStyle name="Comma 16 25_EBT" xfId="38750" xr:uid="{2EAD80F3-2C37-4821-B403-61A7EEF8668A}"/>
    <cellStyle name="Comma 16 26" xfId="3741" xr:uid="{00000000-0005-0000-0000-0000BF110000}"/>
    <cellStyle name="Comma 16 26 2" xfId="3742" xr:uid="{00000000-0005-0000-0000-0000C0110000}"/>
    <cellStyle name="Comma 16 26 2 2" xfId="3743" xr:uid="{00000000-0005-0000-0000-0000C1110000}"/>
    <cellStyle name="Comma 16 26 2_EBT" xfId="38753" xr:uid="{B9AF917F-94F4-400D-9A5D-EBF84053C900}"/>
    <cellStyle name="Comma 16 26 3" xfId="3744" xr:uid="{00000000-0005-0000-0000-0000C2110000}"/>
    <cellStyle name="Comma 16 26_EBT" xfId="38752" xr:uid="{FE6BABAF-E9D4-46C3-BC6D-B0AC76237876}"/>
    <cellStyle name="Comma 16 27" xfId="3745" xr:uid="{00000000-0005-0000-0000-0000C3110000}"/>
    <cellStyle name="Comma 16 27 2" xfId="3746" xr:uid="{00000000-0005-0000-0000-0000C4110000}"/>
    <cellStyle name="Comma 16 27 2 2" xfId="3747" xr:uid="{00000000-0005-0000-0000-0000C5110000}"/>
    <cellStyle name="Comma 16 27 2_EBT" xfId="38755" xr:uid="{355FFBBE-AAFF-4285-A3FE-28D21FAC6A39}"/>
    <cellStyle name="Comma 16 27 3" xfId="3748" xr:uid="{00000000-0005-0000-0000-0000C6110000}"/>
    <cellStyle name="Comma 16 27_EBT" xfId="38754" xr:uid="{433EF455-B9B7-458B-AC25-46276042E1B5}"/>
    <cellStyle name="Comma 16 28" xfId="3749" xr:uid="{00000000-0005-0000-0000-0000C7110000}"/>
    <cellStyle name="Comma 16 28 2" xfId="3750" xr:uid="{00000000-0005-0000-0000-0000C8110000}"/>
    <cellStyle name="Comma 16 28 2 2" xfId="3751" xr:uid="{00000000-0005-0000-0000-0000C9110000}"/>
    <cellStyle name="Comma 16 28 2_EBT" xfId="38757" xr:uid="{FBEEC719-0574-472B-A985-B14ADFB6EFD1}"/>
    <cellStyle name="Comma 16 28 3" xfId="3752" xr:uid="{00000000-0005-0000-0000-0000CA110000}"/>
    <cellStyle name="Comma 16 28_EBT" xfId="38756" xr:uid="{0BDBC2AB-8F1C-4953-9CC0-491B563EBECC}"/>
    <cellStyle name="Comma 16 29" xfId="3753" xr:uid="{00000000-0005-0000-0000-0000CB110000}"/>
    <cellStyle name="Comma 16 29 2" xfId="3754" xr:uid="{00000000-0005-0000-0000-0000CC110000}"/>
    <cellStyle name="Comma 16 29_EBT" xfId="38758" xr:uid="{AAA764B3-9525-4685-88AC-C736144D3191}"/>
    <cellStyle name="Comma 16 3" xfId="3755" xr:uid="{00000000-0005-0000-0000-0000CD110000}"/>
    <cellStyle name="Comma 16 3 2" xfId="3756" xr:uid="{00000000-0005-0000-0000-0000CE110000}"/>
    <cellStyle name="Comma 16 3 2 2" xfId="3757" xr:uid="{00000000-0005-0000-0000-0000CF110000}"/>
    <cellStyle name="Comma 16 3 2_EBT" xfId="38760" xr:uid="{9144A23E-4447-49CF-B5EF-DD31CABCA470}"/>
    <cellStyle name="Comma 16 3 3" xfId="3758" xr:uid="{00000000-0005-0000-0000-0000D0110000}"/>
    <cellStyle name="Comma 16 3 3 2" xfId="3759" xr:uid="{00000000-0005-0000-0000-0000D1110000}"/>
    <cellStyle name="Comma 16 3 3 2 2" xfId="3760" xr:uid="{00000000-0005-0000-0000-0000D2110000}"/>
    <cellStyle name="Comma 16 3 3 2_EBT" xfId="38762" xr:uid="{16179B96-7906-4638-969B-30C25782D7F2}"/>
    <cellStyle name="Comma 16 3 3 3" xfId="3761" xr:uid="{00000000-0005-0000-0000-0000D3110000}"/>
    <cellStyle name="Comma 16 3 3_EBT" xfId="38761" xr:uid="{CCD71185-7ED2-4487-8A79-51569CC1CAD2}"/>
    <cellStyle name="Comma 16 3 4" xfId="3762" xr:uid="{00000000-0005-0000-0000-0000D4110000}"/>
    <cellStyle name="Comma 16 3_EBT" xfId="38759" xr:uid="{AE397752-28AA-4FBF-86D9-9B0512760529}"/>
    <cellStyle name="Comma 16 30" xfId="3763" xr:uid="{00000000-0005-0000-0000-0000D5110000}"/>
    <cellStyle name="Comma 16 30 2" xfId="3764" xr:uid="{00000000-0005-0000-0000-0000D6110000}"/>
    <cellStyle name="Comma 16 30 2 2" xfId="3765" xr:uid="{00000000-0005-0000-0000-0000D7110000}"/>
    <cellStyle name="Comma 16 30 2_EBT" xfId="38764" xr:uid="{D223E637-4225-41EA-A627-D5D75A8639F7}"/>
    <cellStyle name="Comma 16 30 3" xfId="3766" xr:uid="{00000000-0005-0000-0000-0000D8110000}"/>
    <cellStyle name="Comma 16 30_EBT" xfId="38763" xr:uid="{30A12F18-012D-41F2-80FB-B7B6F6835C46}"/>
    <cellStyle name="Comma 16 31" xfId="3767" xr:uid="{00000000-0005-0000-0000-0000D9110000}"/>
    <cellStyle name="Comma 16 31 2" xfId="3768" xr:uid="{00000000-0005-0000-0000-0000DA110000}"/>
    <cellStyle name="Comma 16 31_EBT" xfId="38765" xr:uid="{A45F3B65-6639-44D4-A6F4-0810F6625FB1}"/>
    <cellStyle name="Comma 16 32" xfId="3769" xr:uid="{00000000-0005-0000-0000-0000DB110000}"/>
    <cellStyle name="Comma 16 33" xfId="3770" xr:uid="{00000000-0005-0000-0000-0000DC110000}"/>
    <cellStyle name="Comma 16 4" xfId="3771" xr:uid="{00000000-0005-0000-0000-0000DD110000}"/>
    <cellStyle name="Comma 16 4 2" xfId="3772" xr:uid="{00000000-0005-0000-0000-0000DE110000}"/>
    <cellStyle name="Comma 16 4 2 2" xfId="3773" xr:uid="{00000000-0005-0000-0000-0000DF110000}"/>
    <cellStyle name="Comma 16 4 2_EBT" xfId="38767" xr:uid="{4E194E9E-F5B8-40E5-94DD-279696F45F86}"/>
    <cellStyle name="Comma 16 4 3" xfId="3774" xr:uid="{00000000-0005-0000-0000-0000E0110000}"/>
    <cellStyle name="Comma 16 4 3 2" xfId="3775" xr:uid="{00000000-0005-0000-0000-0000E1110000}"/>
    <cellStyle name="Comma 16 4 3 2 2" xfId="3776" xr:uid="{00000000-0005-0000-0000-0000E2110000}"/>
    <cellStyle name="Comma 16 4 3 2_EBT" xfId="38769" xr:uid="{5F4590FB-4366-4140-8D00-BE23798B0234}"/>
    <cellStyle name="Comma 16 4 3 3" xfId="3777" xr:uid="{00000000-0005-0000-0000-0000E3110000}"/>
    <cellStyle name="Comma 16 4 3_EBT" xfId="38768" xr:uid="{016FD6FA-1088-46F1-80F4-0664D70ED330}"/>
    <cellStyle name="Comma 16 4 4" xfId="3778" xr:uid="{00000000-0005-0000-0000-0000E4110000}"/>
    <cellStyle name="Comma 16 4_EBT" xfId="38766" xr:uid="{3A536C79-2760-498D-87E4-14A12E58C59F}"/>
    <cellStyle name="Comma 16 5" xfId="3779" xr:uid="{00000000-0005-0000-0000-0000E5110000}"/>
    <cellStyle name="Comma 16 5 2" xfId="3780" xr:uid="{00000000-0005-0000-0000-0000E6110000}"/>
    <cellStyle name="Comma 16 5 2 2" xfId="3781" xr:uid="{00000000-0005-0000-0000-0000E7110000}"/>
    <cellStyle name="Comma 16 5 2_EBT" xfId="38771" xr:uid="{BC2BF1FC-91C8-4CEA-A808-5901DAB5F363}"/>
    <cellStyle name="Comma 16 5 3" xfId="3782" xr:uid="{00000000-0005-0000-0000-0000E8110000}"/>
    <cellStyle name="Comma 16 5 3 2" xfId="3783" xr:uid="{00000000-0005-0000-0000-0000E9110000}"/>
    <cellStyle name="Comma 16 5 3 2 2" xfId="3784" xr:uid="{00000000-0005-0000-0000-0000EA110000}"/>
    <cellStyle name="Comma 16 5 3 2_EBT" xfId="38773" xr:uid="{022E7254-F5CD-44D7-A94E-11FB1FD40DEE}"/>
    <cellStyle name="Comma 16 5 3 3" xfId="3785" xr:uid="{00000000-0005-0000-0000-0000EB110000}"/>
    <cellStyle name="Comma 16 5 3_EBT" xfId="38772" xr:uid="{B1B4DB5E-63D0-4932-8378-98168D4AEAAA}"/>
    <cellStyle name="Comma 16 5 4" xfId="3786" xr:uid="{00000000-0005-0000-0000-0000EC110000}"/>
    <cellStyle name="Comma 16 5_EBT" xfId="38770" xr:uid="{90FD01D6-53EB-4E92-81FF-27B03DBD2C87}"/>
    <cellStyle name="Comma 16 6" xfId="3787" xr:uid="{00000000-0005-0000-0000-0000ED110000}"/>
    <cellStyle name="Comma 16 6 2" xfId="3788" xr:uid="{00000000-0005-0000-0000-0000EE110000}"/>
    <cellStyle name="Comma 16 6 2 2" xfId="3789" xr:uid="{00000000-0005-0000-0000-0000EF110000}"/>
    <cellStyle name="Comma 16 6 2_EBT" xfId="38775" xr:uid="{6C005615-3AA0-471E-ADCE-F2D854C94A79}"/>
    <cellStyle name="Comma 16 6 3" xfId="3790" xr:uid="{00000000-0005-0000-0000-0000F0110000}"/>
    <cellStyle name="Comma 16 6_EBT" xfId="38774" xr:uid="{F65D57B0-2C68-4F6E-BA2D-E1F13E4BD960}"/>
    <cellStyle name="Comma 16 7" xfId="3791" xr:uid="{00000000-0005-0000-0000-0000F1110000}"/>
    <cellStyle name="Comma 16 7 2" xfId="3792" xr:uid="{00000000-0005-0000-0000-0000F2110000}"/>
    <cellStyle name="Comma 16 7 2 2" xfId="3793" xr:uid="{00000000-0005-0000-0000-0000F3110000}"/>
    <cellStyle name="Comma 16 7 2_EBT" xfId="38777" xr:uid="{30E9EB1A-B5C4-4286-BA33-E6FA5DA616AA}"/>
    <cellStyle name="Comma 16 7 3" xfId="3794" xr:uid="{00000000-0005-0000-0000-0000F4110000}"/>
    <cellStyle name="Comma 16 7_EBT" xfId="38776" xr:uid="{690E4FA4-71A3-457D-8627-A75F0894E67A}"/>
    <cellStyle name="Comma 16 8" xfId="3795" xr:uid="{00000000-0005-0000-0000-0000F5110000}"/>
    <cellStyle name="Comma 16 8 2" xfId="3796" xr:uid="{00000000-0005-0000-0000-0000F6110000}"/>
    <cellStyle name="Comma 16 8 2 2" xfId="3797" xr:uid="{00000000-0005-0000-0000-0000F7110000}"/>
    <cellStyle name="Comma 16 8 2_EBT" xfId="38779" xr:uid="{EEE8CAE6-7890-4463-8FA3-D31453AD12BD}"/>
    <cellStyle name="Comma 16 8 3" xfId="3798" xr:uid="{00000000-0005-0000-0000-0000F8110000}"/>
    <cellStyle name="Comma 16 8_EBT" xfId="38778" xr:uid="{38059330-44A0-4F07-B0E8-C6A71E04CE98}"/>
    <cellStyle name="Comma 16 9" xfId="3799" xr:uid="{00000000-0005-0000-0000-0000F9110000}"/>
    <cellStyle name="Comma 16 9 2" xfId="3800" xr:uid="{00000000-0005-0000-0000-0000FA110000}"/>
    <cellStyle name="Comma 16 9 2 2" xfId="3801" xr:uid="{00000000-0005-0000-0000-0000FB110000}"/>
    <cellStyle name="Comma 16 9 2_EBT" xfId="38781" xr:uid="{CF229B66-8C40-44B3-AE67-E30703B3823D}"/>
    <cellStyle name="Comma 16 9 3" xfId="3802" xr:uid="{00000000-0005-0000-0000-0000FC110000}"/>
    <cellStyle name="Comma 16 9_EBT" xfId="38780" xr:uid="{82A1A63B-230E-42E2-90E6-0BF879B0A34D}"/>
    <cellStyle name="Comma 16_EBT" xfId="38714" xr:uid="{ECDA9092-C5DB-4610-AD08-964F7E67DDE0}"/>
    <cellStyle name="Comma 160" xfId="3803" xr:uid="{00000000-0005-0000-0000-0000FD110000}"/>
    <cellStyle name="Comma 160 2" xfId="3804" xr:uid="{00000000-0005-0000-0000-0000FE110000}"/>
    <cellStyle name="Comma 160 3" xfId="3805" xr:uid="{00000000-0005-0000-0000-0000FF110000}"/>
    <cellStyle name="Comma 160_EBT" xfId="38782" xr:uid="{C64C6CCF-8808-40F0-853F-43B2835DFD4C}"/>
    <cellStyle name="Comma 161" xfId="3806" xr:uid="{00000000-0005-0000-0000-000000120000}"/>
    <cellStyle name="Comma 161 2" xfId="3807" xr:uid="{00000000-0005-0000-0000-000001120000}"/>
    <cellStyle name="Comma 161 3" xfId="3808" xr:uid="{00000000-0005-0000-0000-000002120000}"/>
    <cellStyle name="Comma 161_EBT" xfId="38783" xr:uid="{042CBB15-4636-418B-B6E3-F00BE62BF4D9}"/>
    <cellStyle name="Comma 162" xfId="3809" xr:uid="{00000000-0005-0000-0000-000003120000}"/>
    <cellStyle name="Comma 162 2" xfId="3810" xr:uid="{00000000-0005-0000-0000-000004120000}"/>
    <cellStyle name="Comma 162 3" xfId="3811" xr:uid="{00000000-0005-0000-0000-000005120000}"/>
    <cellStyle name="Comma 162_EBT" xfId="38784" xr:uid="{E982F609-C14A-44C3-8D86-E12925130CC1}"/>
    <cellStyle name="Comma 163" xfId="3812" xr:uid="{00000000-0005-0000-0000-000006120000}"/>
    <cellStyle name="Comma 163 2" xfId="3813" xr:uid="{00000000-0005-0000-0000-000007120000}"/>
    <cellStyle name="Comma 163 3" xfId="3814" xr:uid="{00000000-0005-0000-0000-000008120000}"/>
    <cellStyle name="Comma 163_EBT" xfId="38785" xr:uid="{9D258B84-D687-455B-8164-A820FB6FFE13}"/>
    <cellStyle name="Comma 164" xfId="3815" xr:uid="{00000000-0005-0000-0000-000009120000}"/>
    <cellStyle name="Comma 164 2" xfId="3816" xr:uid="{00000000-0005-0000-0000-00000A120000}"/>
    <cellStyle name="Comma 164 3" xfId="3817" xr:uid="{00000000-0005-0000-0000-00000B120000}"/>
    <cellStyle name="Comma 164_EBT" xfId="38786" xr:uid="{295523D0-21CE-42B0-90A9-C514A26D6F31}"/>
    <cellStyle name="Comma 165" xfId="3818" xr:uid="{00000000-0005-0000-0000-00000C120000}"/>
    <cellStyle name="Comma 165 2" xfId="3819" xr:uid="{00000000-0005-0000-0000-00000D120000}"/>
    <cellStyle name="Comma 165 3" xfId="3820" xr:uid="{00000000-0005-0000-0000-00000E120000}"/>
    <cellStyle name="Comma 165_EBT" xfId="38787" xr:uid="{FFE5EB18-28BE-4FCD-BE6F-B2A14014309C}"/>
    <cellStyle name="Comma 166" xfId="3821" xr:uid="{00000000-0005-0000-0000-00000F120000}"/>
    <cellStyle name="Comma 166 2" xfId="3822" xr:uid="{00000000-0005-0000-0000-000010120000}"/>
    <cellStyle name="Comma 166 3" xfId="3823" xr:uid="{00000000-0005-0000-0000-000011120000}"/>
    <cellStyle name="Comma 166_EBT" xfId="38788" xr:uid="{88005913-2BDB-4DC8-8361-8BF018ADB9B1}"/>
    <cellStyle name="Comma 167" xfId="3824" xr:uid="{00000000-0005-0000-0000-000012120000}"/>
    <cellStyle name="Comma 167 2" xfId="3825" xr:uid="{00000000-0005-0000-0000-000013120000}"/>
    <cellStyle name="Comma 167 3" xfId="3826" xr:uid="{00000000-0005-0000-0000-000014120000}"/>
    <cellStyle name="Comma 167_EBT" xfId="38789" xr:uid="{6A1D8EE3-ADCD-426E-9A51-5C0AFFDC82E7}"/>
    <cellStyle name="Comma 168" xfId="3827" xr:uid="{00000000-0005-0000-0000-000015120000}"/>
    <cellStyle name="Comma 168 2" xfId="3828" xr:uid="{00000000-0005-0000-0000-000016120000}"/>
    <cellStyle name="Comma 168 3" xfId="3829" xr:uid="{00000000-0005-0000-0000-000017120000}"/>
    <cellStyle name="Comma 168_EBT" xfId="38790" xr:uid="{A26D8C4F-11E8-4937-98CC-2FA6991234EC}"/>
    <cellStyle name="Comma 169" xfId="3830" xr:uid="{00000000-0005-0000-0000-000018120000}"/>
    <cellStyle name="Comma 169 2" xfId="3831" xr:uid="{00000000-0005-0000-0000-000019120000}"/>
    <cellStyle name="Comma 169 3" xfId="3832" xr:uid="{00000000-0005-0000-0000-00001A120000}"/>
    <cellStyle name="Comma 169_EBT" xfId="38791" xr:uid="{10279279-C830-4155-B315-A66D7E4771E3}"/>
    <cellStyle name="Comma 17" xfId="3833" xr:uid="{00000000-0005-0000-0000-00001B120000}"/>
    <cellStyle name="Comma 17 10" xfId="3834" xr:uid="{00000000-0005-0000-0000-00001C120000}"/>
    <cellStyle name="Comma 17 10 2" xfId="3835" xr:uid="{00000000-0005-0000-0000-00001D120000}"/>
    <cellStyle name="Comma 17 10 2 2" xfId="3836" xr:uid="{00000000-0005-0000-0000-00001E120000}"/>
    <cellStyle name="Comma 17 10 2_EBT" xfId="38794" xr:uid="{9443B1A2-6D03-4EC2-AEE9-56811CA1F0B1}"/>
    <cellStyle name="Comma 17 10 3" xfId="3837" xr:uid="{00000000-0005-0000-0000-00001F120000}"/>
    <cellStyle name="Comma 17 10_EBT" xfId="38793" xr:uid="{C04C1754-A4C9-4825-83FC-D024086D2DD7}"/>
    <cellStyle name="Comma 17 11" xfId="3838" xr:uid="{00000000-0005-0000-0000-000020120000}"/>
    <cellStyle name="Comma 17 11 2" xfId="3839" xr:uid="{00000000-0005-0000-0000-000021120000}"/>
    <cellStyle name="Comma 17 11 2 2" xfId="3840" xr:uid="{00000000-0005-0000-0000-000022120000}"/>
    <cellStyle name="Comma 17 11 2_EBT" xfId="38796" xr:uid="{DC64E717-5899-4015-8C83-ACBA2D865B01}"/>
    <cellStyle name="Comma 17 11 3" xfId="3841" xr:uid="{00000000-0005-0000-0000-000023120000}"/>
    <cellStyle name="Comma 17 11_EBT" xfId="38795" xr:uid="{758A834E-A41E-44EC-976C-14A31A3439D5}"/>
    <cellStyle name="Comma 17 12" xfId="3842" xr:uid="{00000000-0005-0000-0000-000024120000}"/>
    <cellStyle name="Comma 17 12 2" xfId="3843" xr:uid="{00000000-0005-0000-0000-000025120000}"/>
    <cellStyle name="Comma 17 12 2 2" xfId="3844" xr:uid="{00000000-0005-0000-0000-000026120000}"/>
    <cellStyle name="Comma 17 12 2_EBT" xfId="38798" xr:uid="{ABC16332-F975-42FA-8DCD-347463C3C608}"/>
    <cellStyle name="Comma 17 12 3" xfId="3845" xr:uid="{00000000-0005-0000-0000-000027120000}"/>
    <cellStyle name="Comma 17 12_EBT" xfId="38797" xr:uid="{9ABA6344-9EEB-493C-AB1E-C38FA8C13A14}"/>
    <cellStyle name="Comma 17 13" xfId="3846" xr:uid="{00000000-0005-0000-0000-000028120000}"/>
    <cellStyle name="Comma 17 13 2" xfId="3847" xr:uid="{00000000-0005-0000-0000-000029120000}"/>
    <cellStyle name="Comma 17 13 2 2" xfId="3848" xr:uid="{00000000-0005-0000-0000-00002A120000}"/>
    <cellStyle name="Comma 17 13 2_EBT" xfId="38800" xr:uid="{1AC8ECA7-2AA5-4143-B4F7-6D63B1842B2A}"/>
    <cellStyle name="Comma 17 13 3" xfId="3849" xr:uid="{00000000-0005-0000-0000-00002B120000}"/>
    <cellStyle name="Comma 17 13_EBT" xfId="38799" xr:uid="{70F56732-0A0E-496F-B98A-A48BBD391A1B}"/>
    <cellStyle name="Comma 17 14" xfId="3850" xr:uid="{00000000-0005-0000-0000-00002C120000}"/>
    <cellStyle name="Comma 17 14 2" xfId="3851" xr:uid="{00000000-0005-0000-0000-00002D120000}"/>
    <cellStyle name="Comma 17 14 2 2" xfId="3852" xr:uid="{00000000-0005-0000-0000-00002E120000}"/>
    <cellStyle name="Comma 17 14 2_EBT" xfId="38802" xr:uid="{7C137BC6-CCF7-473A-914F-DFF04200503C}"/>
    <cellStyle name="Comma 17 14 3" xfId="3853" xr:uid="{00000000-0005-0000-0000-00002F120000}"/>
    <cellStyle name="Comma 17 14_EBT" xfId="38801" xr:uid="{13350CE2-3269-4B65-9CDD-6E1B6070F521}"/>
    <cellStyle name="Comma 17 15" xfId="3854" xr:uid="{00000000-0005-0000-0000-000030120000}"/>
    <cellStyle name="Comma 17 15 2" xfId="3855" xr:uid="{00000000-0005-0000-0000-000031120000}"/>
    <cellStyle name="Comma 17 15 2 2" xfId="3856" xr:uid="{00000000-0005-0000-0000-000032120000}"/>
    <cellStyle name="Comma 17 15 2_EBT" xfId="38804" xr:uid="{EBE1CE23-90A4-4733-9296-D79178A73408}"/>
    <cellStyle name="Comma 17 15 3" xfId="3857" xr:uid="{00000000-0005-0000-0000-000033120000}"/>
    <cellStyle name="Comma 17 15_EBT" xfId="38803" xr:uid="{320A9391-BC0A-472C-947A-C95BE8024878}"/>
    <cellStyle name="Comma 17 16" xfId="3858" xr:uid="{00000000-0005-0000-0000-000034120000}"/>
    <cellStyle name="Comma 17 16 2" xfId="3859" xr:uid="{00000000-0005-0000-0000-000035120000}"/>
    <cellStyle name="Comma 17 16 2 2" xfId="3860" xr:uid="{00000000-0005-0000-0000-000036120000}"/>
    <cellStyle name="Comma 17 16 2_EBT" xfId="38806" xr:uid="{C07BD516-8E89-4B59-A09B-41E2FE3FB8E2}"/>
    <cellStyle name="Comma 17 16 3" xfId="3861" xr:uid="{00000000-0005-0000-0000-000037120000}"/>
    <cellStyle name="Comma 17 16_EBT" xfId="38805" xr:uid="{27383F71-24F2-44A7-982B-557957454D46}"/>
    <cellStyle name="Comma 17 17" xfId="3862" xr:uid="{00000000-0005-0000-0000-000038120000}"/>
    <cellStyle name="Comma 17 17 2" xfId="3863" xr:uid="{00000000-0005-0000-0000-000039120000}"/>
    <cellStyle name="Comma 17 17 2 2" xfId="3864" xr:uid="{00000000-0005-0000-0000-00003A120000}"/>
    <cellStyle name="Comma 17 17 2_EBT" xfId="38808" xr:uid="{69463055-04BC-4291-ACD6-85536B22F087}"/>
    <cellStyle name="Comma 17 17 3" xfId="3865" xr:uid="{00000000-0005-0000-0000-00003B120000}"/>
    <cellStyle name="Comma 17 17_EBT" xfId="38807" xr:uid="{41D206F9-94F3-45F2-93CD-4ADF1AE2170C}"/>
    <cellStyle name="Comma 17 18" xfId="3866" xr:uid="{00000000-0005-0000-0000-00003C120000}"/>
    <cellStyle name="Comma 17 18 2" xfId="3867" xr:uid="{00000000-0005-0000-0000-00003D120000}"/>
    <cellStyle name="Comma 17 18 2 2" xfId="3868" xr:uid="{00000000-0005-0000-0000-00003E120000}"/>
    <cellStyle name="Comma 17 18 2_EBT" xfId="38810" xr:uid="{2B6EA8DD-4FFB-48CB-A681-3C1B2928F1BE}"/>
    <cellStyle name="Comma 17 18 3" xfId="3869" xr:uid="{00000000-0005-0000-0000-00003F120000}"/>
    <cellStyle name="Comma 17 18_EBT" xfId="38809" xr:uid="{00AE16B2-D886-4B3F-BF9F-11FB76AB9449}"/>
    <cellStyle name="Comma 17 19" xfId="3870" xr:uid="{00000000-0005-0000-0000-000040120000}"/>
    <cellStyle name="Comma 17 19 2" xfId="3871" xr:uid="{00000000-0005-0000-0000-000041120000}"/>
    <cellStyle name="Comma 17 19 2 2" xfId="3872" xr:uid="{00000000-0005-0000-0000-000042120000}"/>
    <cellStyle name="Comma 17 19 2_EBT" xfId="38812" xr:uid="{A8BCF024-116A-498C-8A76-82597436CBA8}"/>
    <cellStyle name="Comma 17 19 3" xfId="3873" xr:uid="{00000000-0005-0000-0000-000043120000}"/>
    <cellStyle name="Comma 17 19_EBT" xfId="38811" xr:uid="{3006F2EF-57D6-4786-8FBB-44D37C745139}"/>
    <cellStyle name="Comma 17 2" xfId="3874" xr:uid="{00000000-0005-0000-0000-000044120000}"/>
    <cellStyle name="Comma 17 2 2" xfId="3875" xr:uid="{00000000-0005-0000-0000-000045120000}"/>
    <cellStyle name="Comma 17 2 2 2" xfId="3876" xr:uid="{00000000-0005-0000-0000-000046120000}"/>
    <cellStyle name="Comma 17 2 2_EBT" xfId="38814" xr:uid="{291B14CD-7769-4A46-A29D-E0C6AC3282D7}"/>
    <cellStyle name="Comma 17 2 3" xfId="3877" xr:uid="{00000000-0005-0000-0000-000047120000}"/>
    <cellStyle name="Comma 17 2 3 2" xfId="3878" xr:uid="{00000000-0005-0000-0000-000048120000}"/>
    <cellStyle name="Comma 17 2 3 2 2" xfId="3879" xr:uid="{00000000-0005-0000-0000-000049120000}"/>
    <cellStyle name="Comma 17 2 3 2_EBT" xfId="38816" xr:uid="{A54A8103-F1E5-4F01-BC4D-0B6C87775936}"/>
    <cellStyle name="Comma 17 2 3 3" xfId="3880" xr:uid="{00000000-0005-0000-0000-00004A120000}"/>
    <cellStyle name="Comma 17 2 3_EBT" xfId="38815" xr:uid="{B25A8D45-740D-45CF-B450-ADEF19D9B8A3}"/>
    <cellStyle name="Comma 17 2 4" xfId="3881" xr:uid="{00000000-0005-0000-0000-00004B120000}"/>
    <cellStyle name="Comma 17 2 4 2" xfId="3882" xr:uid="{00000000-0005-0000-0000-00004C120000}"/>
    <cellStyle name="Comma 17 2 4_EBT" xfId="38817" xr:uid="{32114DF6-F958-408C-BB9E-A9A6FF92460F}"/>
    <cellStyle name="Comma 17 2 5" xfId="3883" xr:uid="{00000000-0005-0000-0000-00004D120000}"/>
    <cellStyle name="Comma 17 2 6" xfId="3884" xr:uid="{00000000-0005-0000-0000-00004E120000}"/>
    <cellStyle name="Comma 17 2_EBT" xfId="38813" xr:uid="{195032C1-A907-4798-9C03-5D541780E4DD}"/>
    <cellStyle name="Comma 17 20" xfId="3885" xr:uid="{00000000-0005-0000-0000-00004F120000}"/>
    <cellStyle name="Comma 17 20 2" xfId="3886" xr:uid="{00000000-0005-0000-0000-000050120000}"/>
    <cellStyle name="Comma 17 20 2 2" xfId="3887" xr:uid="{00000000-0005-0000-0000-000051120000}"/>
    <cellStyle name="Comma 17 20 2_EBT" xfId="38819" xr:uid="{C30D468A-C0C6-4A19-A602-108474CDC327}"/>
    <cellStyle name="Comma 17 20 3" xfId="3888" xr:uid="{00000000-0005-0000-0000-000052120000}"/>
    <cellStyle name="Comma 17 20_EBT" xfId="38818" xr:uid="{7FDA05BB-815B-4363-A8CA-C4022CDD285D}"/>
    <cellStyle name="Comma 17 21" xfId="3889" xr:uid="{00000000-0005-0000-0000-000053120000}"/>
    <cellStyle name="Comma 17 21 2" xfId="3890" xr:uid="{00000000-0005-0000-0000-000054120000}"/>
    <cellStyle name="Comma 17 21 2 2" xfId="3891" xr:uid="{00000000-0005-0000-0000-000055120000}"/>
    <cellStyle name="Comma 17 21 2_EBT" xfId="38821" xr:uid="{480716DB-04FB-4645-8099-F46A91707C68}"/>
    <cellStyle name="Comma 17 21 3" xfId="3892" xr:uid="{00000000-0005-0000-0000-000056120000}"/>
    <cellStyle name="Comma 17 21_EBT" xfId="38820" xr:uid="{DE11A2E9-F013-410E-A0F7-B6B8A2A76318}"/>
    <cellStyle name="Comma 17 22" xfId="3893" xr:uid="{00000000-0005-0000-0000-000057120000}"/>
    <cellStyle name="Comma 17 22 2" xfId="3894" xr:uid="{00000000-0005-0000-0000-000058120000}"/>
    <cellStyle name="Comma 17 22 2 2" xfId="3895" xr:uid="{00000000-0005-0000-0000-000059120000}"/>
    <cellStyle name="Comma 17 22 2_EBT" xfId="38823" xr:uid="{6BF5B170-DA0C-4465-A46C-D0A8F5026CF6}"/>
    <cellStyle name="Comma 17 22 3" xfId="3896" xr:uid="{00000000-0005-0000-0000-00005A120000}"/>
    <cellStyle name="Comma 17 22_EBT" xfId="38822" xr:uid="{3BDAE0BA-150E-4653-9F6E-75F1EFC66CC2}"/>
    <cellStyle name="Comma 17 23" xfId="3897" xr:uid="{00000000-0005-0000-0000-00005B120000}"/>
    <cellStyle name="Comma 17 23 2" xfId="3898" xr:uid="{00000000-0005-0000-0000-00005C120000}"/>
    <cellStyle name="Comma 17 23 2 2" xfId="3899" xr:uid="{00000000-0005-0000-0000-00005D120000}"/>
    <cellStyle name="Comma 17 23 2_EBT" xfId="38825" xr:uid="{F2399C0C-A357-4A85-9BD7-72A5155BE8FD}"/>
    <cellStyle name="Comma 17 23 3" xfId="3900" xr:uid="{00000000-0005-0000-0000-00005E120000}"/>
    <cellStyle name="Comma 17 23_EBT" xfId="38824" xr:uid="{E23C0747-714E-4593-B758-1F9F26779F50}"/>
    <cellStyle name="Comma 17 24" xfId="3901" xr:uid="{00000000-0005-0000-0000-00005F120000}"/>
    <cellStyle name="Comma 17 24 2" xfId="3902" xr:uid="{00000000-0005-0000-0000-000060120000}"/>
    <cellStyle name="Comma 17 24 2 2" xfId="3903" xr:uid="{00000000-0005-0000-0000-000061120000}"/>
    <cellStyle name="Comma 17 24 2_EBT" xfId="38827" xr:uid="{F3E621A3-11CB-44D2-9583-69D9957BF0C5}"/>
    <cellStyle name="Comma 17 24 3" xfId="3904" xr:uid="{00000000-0005-0000-0000-000062120000}"/>
    <cellStyle name="Comma 17 24_EBT" xfId="38826" xr:uid="{B20AE4C7-4D29-427B-B7A8-7F11AFDF0ADD}"/>
    <cellStyle name="Comma 17 25" xfId="3905" xr:uid="{00000000-0005-0000-0000-000063120000}"/>
    <cellStyle name="Comma 17 25 2" xfId="3906" xr:uid="{00000000-0005-0000-0000-000064120000}"/>
    <cellStyle name="Comma 17 25 2 2" xfId="3907" xr:uid="{00000000-0005-0000-0000-000065120000}"/>
    <cellStyle name="Comma 17 25 2_EBT" xfId="38829" xr:uid="{B7526ADB-58EE-46FA-B9F5-80C4AABB57FB}"/>
    <cellStyle name="Comma 17 25 3" xfId="3908" xr:uid="{00000000-0005-0000-0000-000066120000}"/>
    <cellStyle name="Comma 17 25_EBT" xfId="38828" xr:uid="{495F5D07-6C68-49D6-B134-C088E14E873B}"/>
    <cellStyle name="Comma 17 26" xfId="3909" xr:uid="{00000000-0005-0000-0000-000067120000}"/>
    <cellStyle name="Comma 17 26 2" xfId="3910" xr:uid="{00000000-0005-0000-0000-000068120000}"/>
    <cellStyle name="Comma 17 26 2 2" xfId="3911" xr:uid="{00000000-0005-0000-0000-000069120000}"/>
    <cellStyle name="Comma 17 26 2_EBT" xfId="38831" xr:uid="{BE0474EE-2BAE-4131-9651-F1E20681E16F}"/>
    <cellStyle name="Comma 17 26 3" xfId="3912" xr:uid="{00000000-0005-0000-0000-00006A120000}"/>
    <cellStyle name="Comma 17 26_EBT" xfId="38830" xr:uid="{4AB4B30B-9279-4053-8ECE-782351F490E5}"/>
    <cellStyle name="Comma 17 27" xfId="3913" xr:uid="{00000000-0005-0000-0000-00006B120000}"/>
    <cellStyle name="Comma 17 27 2" xfId="3914" xr:uid="{00000000-0005-0000-0000-00006C120000}"/>
    <cellStyle name="Comma 17 27 2 2" xfId="3915" xr:uid="{00000000-0005-0000-0000-00006D120000}"/>
    <cellStyle name="Comma 17 27 2_EBT" xfId="38833" xr:uid="{F026F612-AF39-4B57-B02E-87C8D9F6C95B}"/>
    <cellStyle name="Comma 17 27 3" xfId="3916" xr:uid="{00000000-0005-0000-0000-00006E120000}"/>
    <cellStyle name="Comma 17 27_EBT" xfId="38832" xr:uid="{90A6BAFA-D1B2-4E80-A976-11A0DE32C6C5}"/>
    <cellStyle name="Comma 17 28" xfId="3917" xr:uid="{00000000-0005-0000-0000-00006F120000}"/>
    <cellStyle name="Comma 17 28 2" xfId="3918" xr:uid="{00000000-0005-0000-0000-000070120000}"/>
    <cellStyle name="Comma 17 28 2 2" xfId="3919" xr:uid="{00000000-0005-0000-0000-000071120000}"/>
    <cellStyle name="Comma 17 28 2_EBT" xfId="38835" xr:uid="{7663A54C-E584-43D1-BB6F-ACA2B94262FE}"/>
    <cellStyle name="Comma 17 28 3" xfId="3920" xr:uid="{00000000-0005-0000-0000-000072120000}"/>
    <cellStyle name="Comma 17 28_EBT" xfId="38834" xr:uid="{F9ADEEE6-9E27-4E35-BA16-9DB9C081DF59}"/>
    <cellStyle name="Comma 17 29" xfId="3921" xr:uid="{00000000-0005-0000-0000-000073120000}"/>
    <cellStyle name="Comma 17 29 2" xfId="3922" xr:uid="{00000000-0005-0000-0000-000074120000}"/>
    <cellStyle name="Comma 17 29_EBT" xfId="38836" xr:uid="{5ED1EE62-34AA-4C16-A075-4FB641130593}"/>
    <cellStyle name="Comma 17 3" xfId="3923" xr:uid="{00000000-0005-0000-0000-000075120000}"/>
    <cellStyle name="Comma 17 3 2" xfId="3924" xr:uid="{00000000-0005-0000-0000-000076120000}"/>
    <cellStyle name="Comma 17 3 2 2" xfId="3925" xr:uid="{00000000-0005-0000-0000-000077120000}"/>
    <cellStyle name="Comma 17 3 2_EBT" xfId="38838" xr:uid="{C0571D07-BE36-450E-A20B-82FDD5A12502}"/>
    <cellStyle name="Comma 17 3 3" xfId="3926" xr:uid="{00000000-0005-0000-0000-000078120000}"/>
    <cellStyle name="Comma 17 3 3 2" xfId="3927" xr:uid="{00000000-0005-0000-0000-000079120000}"/>
    <cellStyle name="Comma 17 3 3 2 2" xfId="3928" xr:uid="{00000000-0005-0000-0000-00007A120000}"/>
    <cellStyle name="Comma 17 3 3 2_EBT" xfId="38840" xr:uid="{A8E65D3E-7343-4EAC-8102-F7CFFF73C1BD}"/>
    <cellStyle name="Comma 17 3 3 3" xfId="3929" xr:uid="{00000000-0005-0000-0000-00007B120000}"/>
    <cellStyle name="Comma 17 3 3_EBT" xfId="38839" xr:uid="{21748C01-C4A8-4E46-9F5B-5E704F339201}"/>
    <cellStyle name="Comma 17 3 4" xfId="3930" xr:uid="{00000000-0005-0000-0000-00007C120000}"/>
    <cellStyle name="Comma 17 3_EBT" xfId="38837" xr:uid="{8EC9182D-CFB1-42E7-89FC-C5D11AA7AEA3}"/>
    <cellStyle name="Comma 17 30" xfId="3931" xr:uid="{00000000-0005-0000-0000-00007D120000}"/>
    <cellStyle name="Comma 17 30 2" xfId="3932" xr:uid="{00000000-0005-0000-0000-00007E120000}"/>
    <cellStyle name="Comma 17 30 2 2" xfId="3933" xr:uid="{00000000-0005-0000-0000-00007F120000}"/>
    <cellStyle name="Comma 17 30 2_EBT" xfId="38842" xr:uid="{C18868C0-5254-4948-A5DC-22CD572F7442}"/>
    <cellStyle name="Comma 17 30 3" xfId="3934" xr:uid="{00000000-0005-0000-0000-000080120000}"/>
    <cellStyle name="Comma 17 30_EBT" xfId="38841" xr:uid="{E97EFA5D-EAFC-44EC-8BFD-11A7BCBBAEA8}"/>
    <cellStyle name="Comma 17 31" xfId="3935" xr:uid="{00000000-0005-0000-0000-000081120000}"/>
    <cellStyle name="Comma 17 31 2" xfId="3936" xr:uid="{00000000-0005-0000-0000-000082120000}"/>
    <cellStyle name="Comma 17 31_EBT" xfId="38843" xr:uid="{42C98DF5-D062-4734-AF8A-7782952BC598}"/>
    <cellStyle name="Comma 17 32" xfId="3937" xr:uid="{00000000-0005-0000-0000-000083120000}"/>
    <cellStyle name="Comma 17 32 2" xfId="3938" xr:uid="{00000000-0005-0000-0000-000084120000}"/>
    <cellStyle name="Comma 17 32_EBT" xfId="38844" xr:uid="{56F989EB-8903-418B-9626-30BB0E455E7F}"/>
    <cellStyle name="Comma 17 33" xfId="3939" xr:uid="{00000000-0005-0000-0000-000085120000}"/>
    <cellStyle name="Comma 17 4" xfId="3940" xr:uid="{00000000-0005-0000-0000-000086120000}"/>
    <cellStyle name="Comma 17 4 2" xfId="3941" xr:uid="{00000000-0005-0000-0000-000087120000}"/>
    <cellStyle name="Comma 17 4 2 2" xfId="3942" xr:uid="{00000000-0005-0000-0000-000088120000}"/>
    <cellStyle name="Comma 17 4 2_EBT" xfId="38846" xr:uid="{CE87C90C-9600-4E6D-99B4-30DEFCA8EE7B}"/>
    <cellStyle name="Comma 17 4 3" xfId="3943" xr:uid="{00000000-0005-0000-0000-000089120000}"/>
    <cellStyle name="Comma 17 4 3 2" xfId="3944" xr:uid="{00000000-0005-0000-0000-00008A120000}"/>
    <cellStyle name="Comma 17 4 3 2 2" xfId="3945" xr:uid="{00000000-0005-0000-0000-00008B120000}"/>
    <cellStyle name="Comma 17 4 3 2_EBT" xfId="38848" xr:uid="{B88A95BC-D440-4991-AA6B-F19C33A206DD}"/>
    <cellStyle name="Comma 17 4 3 3" xfId="3946" xr:uid="{00000000-0005-0000-0000-00008C120000}"/>
    <cellStyle name="Comma 17 4 3_EBT" xfId="38847" xr:uid="{6BCF3299-5E48-4DE7-BC31-2E63710CEBDF}"/>
    <cellStyle name="Comma 17 4 4" xfId="3947" xr:uid="{00000000-0005-0000-0000-00008D120000}"/>
    <cellStyle name="Comma 17 4_EBT" xfId="38845" xr:uid="{831DD8D8-04BF-4805-A862-18A5F8E94D8C}"/>
    <cellStyle name="Comma 17 5" xfId="3948" xr:uid="{00000000-0005-0000-0000-00008E120000}"/>
    <cellStyle name="Comma 17 5 2" xfId="3949" xr:uid="{00000000-0005-0000-0000-00008F120000}"/>
    <cellStyle name="Comma 17 5 2 2" xfId="3950" xr:uid="{00000000-0005-0000-0000-000090120000}"/>
    <cellStyle name="Comma 17 5 2_EBT" xfId="38850" xr:uid="{31F10CCC-1913-4851-9D9F-6BEBA8627F66}"/>
    <cellStyle name="Comma 17 5 3" xfId="3951" xr:uid="{00000000-0005-0000-0000-000091120000}"/>
    <cellStyle name="Comma 17 5 3 2" xfId="3952" xr:uid="{00000000-0005-0000-0000-000092120000}"/>
    <cellStyle name="Comma 17 5 3 2 2" xfId="3953" xr:uid="{00000000-0005-0000-0000-000093120000}"/>
    <cellStyle name="Comma 17 5 3 2_EBT" xfId="38852" xr:uid="{88F220FE-4F3D-480F-8BE7-0A0F5F64CB40}"/>
    <cellStyle name="Comma 17 5 3 3" xfId="3954" xr:uid="{00000000-0005-0000-0000-000094120000}"/>
    <cellStyle name="Comma 17 5 3_EBT" xfId="38851" xr:uid="{AF934A8F-EF56-4037-8D92-9A2F6A0197BF}"/>
    <cellStyle name="Comma 17 5 4" xfId="3955" xr:uid="{00000000-0005-0000-0000-000095120000}"/>
    <cellStyle name="Comma 17 5_EBT" xfId="38849" xr:uid="{E4334439-CD5A-4230-9784-1748BD486348}"/>
    <cellStyle name="Comma 17 6" xfId="3956" xr:uid="{00000000-0005-0000-0000-000096120000}"/>
    <cellStyle name="Comma 17 6 2" xfId="3957" xr:uid="{00000000-0005-0000-0000-000097120000}"/>
    <cellStyle name="Comma 17 6 2 2" xfId="3958" xr:uid="{00000000-0005-0000-0000-000098120000}"/>
    <cellStyle name="Comma 17 6 2_EBT" xfId="38854" xr:uid="{C71B6415-30C1-4C92-8785-F232C36440D8}"/>
    <cellStyle name="Comma 17 6 3" xfId="3959" xr:uid="{00000000-0005-0000-0000-000099120000}"/>
    <cellStyle name="Comma 17 6_EBT" xfId="38853" xr:uid="{957290A7-FD76-40E7-A4B3-9F7B82D1BA98}"/>
    <cellStyle name="Comma 17 7" xfId="3960" xr:uid="{00000000-0005-0000-0000-00009A120000}"/>
    <cellStyle name="Comma 17 7 2" xfId="3961" xr:uid="{00000000-0005-0000-0000-00009B120000}"/>
    <cellStyle name="Comma 17 7 2 2" xfId="3962" xr:uid="{00000000-0005-0000-0000-00009C120000}"/>
    <cellStyle name="Comma 17 7 2_EBT" xfId="38856" xr:uid="{7C8CCD11-DA09-4225-B2B1-5F49B3C6FAF9}"/>
    <cellStyle name="Comma 17 7 3" xfId="3963" xr:uid="{00000000-0005-0000-0000-00009D120000}"/>
    <cellStyle name="Comma 17 7_EBT" xfId="38855" xr:uid="{63327E0A-42B5-4244-939F-0DD885AE1B1F}"/>
    <cellStyle name="Comma 17 8" xfId="3964" xr:uid="{00000000-0005-0000-0000-00009E120000}"/>
    <cellStyle name="Comma 17 8 2" xfId="3965" xr:uid="{00000000-0005-0000-0000-00009F120000}"/>
    <cellStyle name="Comma 17 8 2 2" xfId="3966" xr:uid="{00000000-0005-0000-0000-0000A0120000}"/>
    <cellStyle name="Comma 17 8 2_EBT" xfId="38858" xr:uid="{3E029D18-B927-4548-9676-A78C265EC1F3}"/>
    <cellStyle name="Comma 17 8 3" xfId="3967" xr:uid="{00000000-0005-0000-0000-0000A1120000}"/>
    <cellStyle name="Comma 17 8_EBT" xfId="38857" xr:uid="{772490F5-0A6E-48C7-9E25-5FF27C2F6BCC}"/>
    <cellStyle name="Comma 17 9" xfId="3968" xr:uid="{00000000-0005-0000-0000-0000A2120000}"/>
    <cellStyle name="Comma 17 9 2" xfId="3969" xr:uid="{00000000-0005-0000-0000-0000A3120000}"/>
    <cellStyle name="Comma 17 9 2 2" xfId="3970" xr:uid="{00000000-0005-0000-0000-0000A4120000}"/>
    <cellStyle name="Comma 17 9 2_EBT" xfId="38860" xr:uid="{4AD0F478-014F-4D21-8206-25E62DE8DC46}"/>
    <cellStyle name="Comma 17 9 3" xfId="3971" xr:uid="{00000000-0005-0000-0000-0000A5120000}"/>
    <cellStyle name="Comma 17 9_EBT" xfId="38859" xr:uid="{DC58693A-F203-4018-8248-CBE743ED240E}"/>
    <cellStyle name="Comma 17_EBT" xfId="38792" xr:uid="{EDD9028D-25AD-41C0-850D-B0F22D213205}"/>
    <cellStyle name="Comma 170" xfId="3972" xr:uid="{00000000-0005-0000-0000-0000A6120000}"/>
    <cellStyle name="Comma 170 2" xfId="3973" xr:uid="{00000000-0005-0000-0000-0000A7120000}"/>
    <cellStyle name="Comma 170 3" xfId="3974" xr:uid="{00000000-0005-0000-0000-0000A8120000}"/>
    <cellStyle name="Comma 170_EBT" xfId="38861" xr:uid="{C4AFE55B-CE5A-4762-81B1-7E3683B47C06}"/>
    <cellStyle name="Comma 171" xfId="3975" xr:uid="{00000000-0005-0000-0000-0000A9120000}"/>
    <cellStyle name="Comma 171 2" xfId="3976" xr:uid="{00000000-0005-0000-0000-0000AA120000}"/>
    <cellStyle name="Comma 171 3" xfId="3977" xr:uid="{00000000-0005-0000-0000-0000AB120000}"/>
    <cellStyle name="Comma 171_EBT" xfId="38862" xr:uid="{798E11FE-5FEE-48D2-98BB-813797E4394F}"/>
    <cellStyle name="Comma 172" xfId="3978" xr:uid="{00000000-0005-0000-0000-0000AC120000}"/>
    <cellStyle name="Comma 172 2" xfId="3979" xr:uid="{00000000-0005-0000-0000-0000AD120000}"/>
    <cellStyle name="Comma 172 3" xfId="3980" xr:uid="{00000000-0005-0000-0000-0000AE120000}"/>
    <cellStyle name="Comma 172_EBT" xfId="38863" xr:uid="{C8CC39B0-A196-4575-81B1-054871831728}"/>
    <cellStyle name="Comma 173" xfId="3981" xr:uid="{00000000-0005-0000-0000-0000AF120000}"/>
    <cellStyle name="Comma 173 2" xfId="3982" xr:uid="{00000000-0005-0000-0000-0000B0120000}"/>
    <cellStyle name="Comma 173 3" xfId="3983" xr:uid="{00000000-0005-0000-0000-0000B1120000}"/>
    <cellStyle name="Comma 173_EBT" xfId="38864" xr:uid="{CDE2DAF2-332E-4111-87BC-6F59C6E0BED9}"/>
    <cellStyle name="Comma 174" xfId="3984" xr:uid="{00000000-0005-0000-0000-0000B2120000}"/>
    <cellStyle name="Comma 174 2" xfId="3985" xr:uid="{00000000-0005-0000-0000-0000B3120000}"/>
    <cellStyle name="Comma 174 3" xfId="3986" xr:uid="{00000000-0005-0000-0000-0000B4120000}"/>
    <cellStyle name="Comma 174_EBT" xfId="38865" xr:uid="{D59F3956-A5D6-4BA9-91F7-4607A0C975C1}"/>
    <cellStyle name="Comma 175" xfId="3987" xr:uid="{00000000-0005-0000-0000-0000B5120000}"/>
    <cellStyle name="Comma 175 2" xfId="3988" xr:uid="{00000000-0005-0000-0000-0000B6120000}"/>
    <cellStyle name="Comma 175 3" xfId="3989" xr:uid="{00000000-0005-0000-0000-0000B7120000}"/>
    <cellStyle name="Comma 175_EBT" xfId="38866" xr:uid="{1714D593-4A7B-4875-B782-8B523BF74929}"/>
    <cellStyle name="Comma 176" xfId="3990" xr:uid="{00000000-0005-0000-0000-0000B8120000}"/>
    <cellStyle name="Comma 176 2" xfId="3991" xr:uid="{00000000-0005-0000-0000-0000B9120000}"/>
    <cellStyle name="Comma 176 3" xfId="3992" xr:uid="{00000000-0005-0000-0000-0000BA120000}"/>
    <cellStyle name="Comma 176_EBT" xfId="38867" xr:uid="{A3225294-08D0-46F9-B2D3-5266806F2632}"/>
    <cellStyle name="Comma 177" xfId="3993" xr:uid="{00000000-0005-0000-0000-0000BB120000}"/>
    <cellStyle name="Comma 177 2" xfId="3994" xr:uid="{00000000-0005-0000-0000-0000BC120000}"/>
    <cellStyle name="Comma 177 3" xfId="3995" xr:uid="{00000000-0005-0000-0000-0000BD120000}"/>
    <cellStyle name="Comma 177_EBT" xfId="38868" xr:uid="{6EF1AAA6-716E-4E96-8303-11EE513A25FB}"/>
    <cellStyle name="Comma 178" xfId="3996" xr:uid="{00000000-0005-0000-0000-0000BE120000}"/>
    <cellStyle name="Comma 178 2" xfId="3997" xr:uid="{00000000-0005-0000-0000-0000BF120000}"/>
    <cellStyle name="Comma 178 3" xfId="3998" xr:uid="{00000000-0005-0000-0000-0000C0120000}"/>
    <cellStyle name="Comma 178_EBT" xfId="38869" xr:uid="{EA8FE1D5-9921-4895-A409-3A39763F81E9}"/>
    <cellStyle name="Comma 179" xfId="3999" xr:uid="{00000000-0005-0000-0000-0000C1120000}"/>
    <cellStyle name="Comma 179 2" xfId="4000" xr:uid="{00000000-0005-0000-0000-0000C2120000}"/>
    <cellStyle name="Comma 179 3" xfId="4001" xr:uid="{00000000-0005-0000-0000-0000C3120000}"/>
    <cellStyle name="Comma 179_EBT" xfId="38870" xr:uid="{55874EDB-FAC7-48DD-BD4E-813FC3EEDDF9}"/>
    <cellStyle name="Comma 18" xfId="4002" xr:uid="{00000000-0005-0000-0000-0000C4120000}"/>
    <cellStyle name="Comma 18 10" xfId="4003" xr:uid="{00000000-0005-0000-0000-0000C5120000}"/>
    <cellStyle name="Comma 18 10 2" xfId="4004" xr:uid="{00000000-0005-0000-0000-0000C6120000}"/>
    <cellStyle name="Comma 18 10 2 2" xfId="4005" xr:uid="{00000000-0005-0000-0000-0000C7120000}"/>
    <cellStyle name="Comma 18 10 2_EBT" xfId="38873" xr:uid="{4B3BCD6E-59EF-4C2F-8974-8EF231A7ADCB}"/>
    <cellStyle name="Comma 18 10 3" xfId="4006" xr:uid="{00000000-0005-0000-0000-0000C8120000}"/>
    <cellStyle name="Comma 18 10_EBT" xfId="38872" xr:uid="{BAE87056-E00D-49D8-A9A4-F3F28E2688F9}"/>
    <cellStyle name="Comma 18 11" xfId="4007" xr:uid="{00000000-0005-0000-0000-0000C9120000}"/>
    <cellStyle name="Comma 18 11 2" xfId="4008" xr:uid="{00000000-0005-0000-0000-0000CA120000}"/>
    <cellStyle name="Comma 18 11 2 2" xfId="4009" xr:uid="{00000000-0005-0000-0000-0000CB120000}"/>
    <cellStyle name="Comma 18 11 2_EBT" xfId="38875" xr:uid="{C02735B7-DD18-43B4-857E-989E58AB1AA5}"/>
    <cellStyle name="Comma 18 11 3" xfId="4010" xr:uid="{00000000-0005-0000-0000-0000CC120000}"/>
    <cellStyle name="Comma 18 11_EBT" xfId="38874" xr:uid="{10C5CD03-27A5-48EA-8EA3-C0488759A4B2}"/>
    <cellStyle name="Comma 18 12" xfId="4011" xr:uid="{00000000-0005-0000-0000-0000CD120000}"/>
    <cellStyle name="Comma 18 12 2" xfId="4012" xr:uid="{00000000-0005-0000-0000-0000CE120000}"/>
    <cellStyle name="Comma 18 12 2 2" xfId="4013" xr:uid="{00000000-0005-0000-0000-0000CF120000}"/>
    <cellStyle name="Comma 18 12 2_EBT" xfId="38877" xr:uid="{987F3513-6BA7-4D83-9C26-4ACAC7107C9C}"/>
    <cellStyle name="Comma 18 12 3" xfId="4014" xr:uid="{00000000-0005-0000-0000-0000D0120000}"/>
    <cellStyle name="Comma 18 12_EBT" xfId="38876" xr:uid="{7F94FAA2-E175-4DD8-924C-1E3ECB788846}"/>
    <cellStyle name="Comma 18 13" xfId="4015" xr:uid="{00000000-0005-0000-0000-0000D1120000}"/>
    <cellStyle name="Comma 18 13 2" xfId="4016" xr:uid="{00000000-0005-0000-0000-0000D2120000}"/>
    <cellStyle name="Comma 18 13 2 2" xfId="4017" xr:uid="{00000000-0005-0000-0000-0000D3120000}"/>
    <cellStyle name="Comma 18 13 2_EBT" xfId="38879" xr:uid="{5F60874C-1BAB-4676-ACC4-093A41238CB8}"/>
    <cellStyle name="Comma 18 13 3" xfId="4018" xr:uid="{00000000-0005-0000-0000-0000D4120000}"/>
    <cellStyle name="Comma 18 13_EBT" xfId="38878" xr:uid="{3EB4E73A-1C52-44C4-8103-67CC73B6F115}"/>
    <cellStyle name="Comma 18 14" xfId="4019" xr:uid="{00000000-0005-0000-0000-0000D5120000}"/>
    <cellStyle name="Comma 18 14 2" xfId="4020" xr:uid="{00000000-0005-0000-0000-0000D6120000}"/>
    <cellStyle name="Comma 18 14 2 2" xfId="4021" xr:uid="{00000000-0005-0000-0000-0000D7120000}"/>
    <cellStyle name="Comma 18 14 2_EBT" xfId="38881" xr:uid="{CAC02D54-F8B9-4731-996C-4585341B5275}"/>
    <cellStyle name="Comma 18 14 3" xfId="4022" xr:uid="{00000000-0005-0000-0000-0000D8120000}"/>
    <cellStyle name="Comma 18 14_EBT" xfId="38880" xr:uid="{E18917C5-5B24-4647-837F-F13CD0A415F0}"/>
    <cellStyle name="Comma 18 15" xfId="4023" xr:uid="{00000000-0005-0000-0000-0000D9120000}"/>
    <cellStyle name="Comma 18 15 2" xfId="4024" xr:uid="{00000000-0005-0000-0000-0000DA120000}"/>
    <cellStyle name="Comma 18 15 2 2" xfId="4025" xr:uid="{00000000-0005-0000-0000-0000DB120000}"/>
    <cellStyle name="Comma 18 15 2_EBT" xfId="38883" xr:uid="{D81388B2-BC62-47BE-9CC5-8C0B83B3CA5A}"/>
    <cellStyle name="Comma 18 15 3" xfId="4026" xr:uid="{00000000-0005-0000-0000-0000DC120000}"/>
    <cellStyle name="Comma 18 15_EBT" xfId="38882" xr:uid="{D2085EAC-2341-4583-892D-F60891626DE6}"/>
    <cellStyle name="Comma 18 16" xfId="4027" xr:uid="{00000000-0005-0000-0000-0000DD120000}"/>
    <cellStyle name="Comma 18 16 2" xfId="4028" xr:uid="{00000000-0005-0000-0000-0000DE120000}"/>
    <cellStyle name="Comma 18 16 2 2" xfId="4029" xr:uid="{00000000-0005-0000-0000-0000DF120000}"/>
    <cellStyle name="Comma 18 16 2_EBT" xfId="38885" xr:uid="{453BB395-77B3-4ABB-891F-34CB27F548C5}"/>
    <cellStyle name="Comma 18 16 3" xfId="4030" xr:uid="{00000000-0005-0000-0000-0000E0120000}"/>
    <cellStyle name="Comma 18 16_EBT" xfId="38884" xr:uid="{CF7893A9-BAAB-4C46-B3C2-82DB0F6BBAD7}"/>
    <cellStyle name="Comma 18 17" xfId="4031" xr:uid="{00000000-0005-0000-0000-0000E1120000}"/>
    <cellStyle name="Comma 18 17 2" xfId="4032" xr:uid="{00000000-0005-0000-0000-0000E2120000}"/>
    <cellStyle name="Comma 18 17 2 2" xfId="4033" xr:uid="{00000000-0005-0000-0000-0000E3120000}"/>
    <cellStyle name="Comma 18 17 2_EBT" xfId="38887" xr:uid="{0A060835-2F54-48B5-8233-1004BD7AEACB}"/>
    <cellStyle name="Comma 18 17 3" xfId="4034" xr:uid="{00000000-0005-0000-0000-0000E4120000}"/>
    <cellStyle name="Comma 18 17_EBT" xfId="38886" xr:uid="{D3EEFDCD-3EA4-427A-B47E-6B2AD47FA151}"/>
    <cellStyle name="Comma 18 18" xfId="4035" xr:uid="{00000000-0005-0000-0000-0000E5120000}"/>
    <cellStyle name="Comma 18 18 2" xfId="4036" xr:uid="{00000000-0005-0000-0000-0000E6120000}"/>
    <cellStyle name="Comma 18 18 2 2" xfId="4037" xr:uid="{00000000-0005-0000-0000-0000E7120000}"/>
    <cellStyle name="Comma 18 18 2_EBT" xfId="38889" xr:uid="{9A81C5D4-3ADE-4AB7-B927-F7A7EF014F09}"/>
    <cellStyle name="Comma 18 18 3" xfId="4038" xr:uid="{00000000-0005-0000-0000-0000E8120000}"/>
    <cellStyle name="Comma 18 18_EBT" xfId="38888" xr:uid="{A3968DB9-3623-4BF9-8A79-E6D2D92B3C98}"/>
    <cellStyle name="Comma 18 19" xfId="4039" xr:uid="{00000000-0005-0000-0000-0000E9120000}"/>
    <cellStyle name="Comma 18 19 2" xfId="4040" xr:uid="{00000000-0005-0000-0000-0000EA120000}"/>
    <cellStyle name="Comma 18 19 2 2" xfId="4041" xr:uid="{00000000-0005-0000-0000-0000EB120000}"/>
    <cellStyle name="Comma 18 19 2_EBT" xfId="38891" xr:uid="{45A15CB0-DDBB-4705-8603-45E3A1E8DA9D}"/>
    <cellStyle name="Comma 18 19 3" xfId="4042" xr:uid="{00000000-0005-0000-0000-0000EC120000}"/>
    <cellStyle name="Comma 18 19_EBT" xfId="38890" xr:uid="{671A399A-053B-46AD-80D3-4FD68A8CFC7C}"/>
    <cellStyle name="Comma 18 2" xfId="4043" xr:uid="{00000000-0005-0000-0000-0000ED120000}"/>
    <cellStyle name="Comma 18 2 2" xfId="4044" xr:uid="{00000000-0005-0000-0000-0000EE120000}"/>
    <cellStyle name="Comma 18 2 2 2" xfId="4045" xr:uid="{00000000-0005-0000-0000-0000EF120000}"/>
    <cellStyle name="Comma 18 2 2_EBT" xfId="38893" xr:uid="{C3428D1F-57A9-4E0D-8BFA-2E5563AAE53F}"/>
    <cellStyle name="Comma 18 2 3" xfId="4046" xr:uid="{00000000-0005-0000-0000-0000F0120000}"/>
    <cellStyle name="Comma 18 2 3 2" xfId="4047" xr:uid="{00000000-0005-0000-0000-0000F1120000}"/>
    <cellStyle name="Comma 18 2 3 2 2" xfId="4048" xr:uid="{00000000-0005-0000-0000-0000F2120000}"/>
    <cellStyle name="Comma 18 2 3 2_EBT" xfId="38895" xr:uid="{BCF59984-052E-4E6E-8F5A-3332C1EC1D3E}"/>
    <cellStyle name="Comma 18 2 3 3" xfId="4049" xr:uid="{00000000-0005-0000-0000-0000F3120000}"/>
    <cellStyle name="Comma 18 2 3_EBT" xfId="38894" xr:uid="{1AB70B9A-57CA-45AB-916D-A46D2FCEF14D}"/>
    <cellStyle name="Comma 18 2 4" xfId="4050" xr:uid="{00000000-0005-0000-0000-0000F4120000}"/>
    <cellStyle name="Comma 18 2 4 2" xfId="4051" xr:uid="{00000000-0005-0000-0000-0000F5120000}"/>
    <cellStyle name="Comma 18 2 4_EBT" xfId="38896" xr:uid="{3D71E5D4-1BA6-46D9-9E1A-67B1D92C1EB4}"/>
    <cellStyle name="Comma 18 2 5" xfId="4052" xr:uid="{00000000-0005-0000-0000-0000F6120000}"/>
    <cellStyle name="Comma 18 2 6" xfId="4053" xr:uid="{00000000-0005-0000-0000-0000F7120000}"/>
    <cellStyle name="Comma 18 2_EBT" xfId="38892" xr:uid="{E2D5CCB6-A080-47C3-A709-32738DFF7153}"/>
    <cellStyle name="Comma 18 20" xfId="4054" xr:uid="{00000000-0005-0000-0000-0000F8120000}"/>
    <cellStyle name="Comma 18 20 2" xfId="4055" xr:uid="{00000000-0005-0000-0000-0000F9120000}"/>
    <cellStyle name="Comma 18 20 2 2" xfId="4056" xr:uid="{00000000-0005-0000-0000-0000FA120000}"/>
    <cellStyle name="Comma 18 20 2_EBT" xfId="38898" xr:uid="{6D3CB902-2916-48ED-9791-CDD24921E70E}"/>
    <cellStyle name="Comma 18 20 3" xfId="4057" xr:uid="{00000000-0005-0000-0000-0000FB120000}"/>
    <cellStyle name="Comma 18 20_EBT" xfId="38897" xr:uid="{42321671-15EF-4832-A093-21E373CEDC7C}"/>
    <cellStyle name="Comma 18 21" xfId="4058" xr:uid="{00000000-0005-0000-0000-0000FC120000}"/>
    <cellStyle name="Comma 18 21 2" xfId="4059" xr:uid="{00000000-0005-0000-0000-0000FD120000}"/>
    <cellStyle name="Comma 18 21 2 2" xfId="4060" xr:uid="{00000000-0005-0000-0000-0000FE120000}"/>
    <cellStyle name="Comma 18 21 2_EBT" xfId="38900" xr:uid="{C56A1504-11E6-4E50-A080-5D328B188FF4}"/>
    <cellStyle name="Comma 18 21 3" xfId="4061" xr:uid="{00000000-0005-0000-0000-0000FF120000}"/>
    <cellStyle name="Comma 18 21_EBT" xfId="38899" xr:uid="{ADE6041D-91FF-41BE-A007-8097A3B13CB3}"/>
    <cellStyle name="Comma 18 22" xfId="4062" xr:uid="{00000000-0005-0000-0000-000000130000}"/>
    <cellStyle name="Comma 18 22 2" xfId="4063" xr:uid="{00000000-0005-0000-0000-000001130000}"/>
    <cellStyle name="Comma 18 22 2 2" xfId="4064" xr:uid="{00000000-0005-0000-0000-000002130000}"/>
    <cellStyle name="Comma 18 22 2_EBT" xfId="38902" xr:uid="{82D7352C-609A-4C04-8B29-0A737A0050A5}"/>
    <cellStyle name="Comma 18 22 3" xfId="4065" xr:uid="{00000000-0005-0000-0000-000003130000}"/>
    <cellStyle name="Comma 18 22_EBT" xfId="38901" xr:uid="{EFB562D0-D212-465A-9022-9A1590C67D0E}"/>
    <cellStyle name="Comma 18 23" xfId="4066" xr:uid="{00000000-0005-0000-0000-000004130000}"/>
    <cellStyle name="Comma 18 23 2" xfId="4067" xr:uid="{00000000-0005-0000-0000-000005130000}"/>
    <cellStyle name="Comma 18 23 2 2" xfId="4068" xr:uid="{00000000-0005-0000-0000-000006130000}"/>
    <cellStyle name="Comma 18 23 2_EBT" xfId="38904" xr:uid="{8E172F34-31BD-49C8-AE5B-0EF9A7B77C73}"/>
    <cellStyle name="Comma 18 23 3" xfId="4069" xr:uid="{00000000-0005-0000-0000-000007130000}"/>
    <cellStyle name="Comma 18 23_EBT" xfId="38903" xr:uid="{12033341-DB56-4C58-80A0-90AE84726D4B}"/>
    <cellStyle name="Comma 18 24" xfId="4070" xr:uid="{00000000-0005-0000-0000-000008130000}"/>
    <cellStyle name="Comma 18 24 2" xfId="4071" xr:uid="{00000000-0005-0000-0000-000009130000}"/>
    <cellStyle name="Comma 18 24 2 2" xfId="4072" xr:uid="{00000000-0005-0000-0000-00000A130000}"/>
    <cellStyle name="Comma 18 24 2_EBT" xfId="38906" xr:uid="{85C3708D-1E55-4B9C-8AE5-5462699B1394}"/>
    <cellStyle name="Comma 18 24 3" xfId="4073" xr:uid="{00000000-0005-0000-0000-00000B130000}"/>
    <cellStyle name="Comma 18 24_EBT" xfId="38905" xr:uid="{A4B19E40-9359-4BAD-B8E5-BF39A5C8AD6B}"/>
    <cellStyle name="Comma 18 25" xfId="4074" xr:uid="{00000000-0005-0000-0000-00000C130000}"/>
    <cellStyle name="Comma 18 25 2" xfId="4075" xr:uid="{00000000-0005-0000-0000-00000D130000}"/>
    <cellStyle name="Comma 18 25 2 2" xfId="4076" xr:uid="{00000000-0005-0000-0000-00000E130000}"/>
    <cellStyle name="Comma 18 25 2_EBT" xfId="38908" xr:uid="{C3C5C96C-5F2D-4819-85D9-AECBEF9E6563}"/>
    <cellStyle name="Comma 18 25 3" xfId="4077" xr:uid="{00000000-0005-0000-0000-00000F130000}"/>
    <cellStyle name="Comma 18 25_EBT" xfId="38907" xr:uid="{7A2F507E-DFF4-4BBF-9B45-2C60F92E9394}"/>
    <cellStyle name="Comma 18 26" xfId="4078" xr:uid="{00000000-0005-0000-0000-000010130000}"/>
    <cellStyle name="Comma 18 26 2" xfId="4079" xr:uid="{00000000-0005-0000-0000-000011130000}"/>
    <cellStyle name="Comma 18 26 2 2" xfId="4080" xr:uid="{00000000-0005-0000-0000-000012130000}"/>
    <cellStyle name="Comma 18 26 2_EBT" xfId="38910" xr:uid="{B4738FD4-CD6D-4462-809D-45C9A0264EE6}"/>
    <cellStyle name="Comma 18 26 3" xfId="4081" xr:uid="{00000000-0005-0000-0000-000013130000}"/>
    <cellStyle name="Comma 18 26_EBT" xfId="38909" xr:uid="{00217446-1237-4447-96F0-F62418E01907}"/>
    <cellStyle name="Comma 18 27" xfId="4082" xr:uid="{00000000-0005-0000-0000-000014130000}"/>
    <cellStyle name="Comma 18 27 2" xfId="4083" xr:uid="{00000000-0005-0000-0000-000015130000}"/>
    <cellStyle name="Comma 18 27 2 2" xfId="4084" xr:uid="{00000000-0005-0000-0000-000016130000}"/>
    <cellStyle name="Comma 18 27 2_EBT" xfId="38912" xr:uid="{F6E5243B-0BD0-497B-ABCA-6564AA4E020C}"/>
    <cellStyle name="Comma 18 27 3" xfId="4085" xr:uid="{00000000-0005-0000-0000-000017130000}"/>
    <cellStyle name="Comma 18 27_EBT" xfId="38911" xr:uid="{741C4EA3-A588-44D2-999E-AD0DE2745ED8}"/>
    <cellStyle name="Comma 18 28" xfId="4086" xr:uid="{00000000-0005-0000-0000-000018130000}"/>
    <cellStyle name="Comma 18 28 2" xfId="4087" xr:uid="{00000000-0005-0000-0000-000019130000}"/>
    <cellStyle name="Comma 18 28 2 2" xfId="4088" xr:uid="{00000000-0005-0000-0000-00001A130000}"/>
    <cellStyle name="Comma 18 28 2_EBT" xfId="38914" xr:uid="{11B33E1B-56D4-4087-AFB7-FBA014880A2C}"/>
    <cellStyle name="Comma 18 28 3" xfId="4089" xr:uid="{00000000-0005-0000-0000-00001B130000}"/>
    <cellStyle name="Comma 18 28_EBT" xfId="38913" xr:uid="{FEB43A37-E530-457F-9AFE-FFEB33F7F74D}"/>
    <cellStyle name="Comma 18 29" xfId="4090" xr:uid="{00000000-0005-0000-0000-00001C130000}"/>
    <cellStyle name="Comma 18 29 2" xfId="4091" xr:uid="{00000000-0005-0000-0000-00001D130000}"/>
    <cellStyle name="Comma 18 29_EBT" xfId="38915" xr:uid="{45E98836-4BDC-473C-ADFD-747C0CBD6B64}"/>
    <cellStyle name="Comma 18 3" xfId="4092" xr:uid="{00000000-0005-0000-0000-00001E130000}"/>
    <cellStyle name="Comma 18 3 2" xfId="4093" xr:uid="{00000000-0005-0000-0000-00001F130000}"/>
    <cellStyle name="Comma 18 3 2 2" xfId="4094" xr:uid="{00000000-0005-0000-0000-000020130000}"/>
    <cellStyle name="Comma 18 3 2_EBT" xfId="38917" xr:uid="{5A644423-6DE7-4A95-B1C2-5CA234CACF45}"/>
    <cellStyle name="Comma 18 3 3" xfId="4095" xr:uid="{00000000-0005-0000-0000-000021130000}"/>
    <cellStyle name="Comma 18 3 3 2" xfId="4096" xr:uid="{00000000-0005-0000-0000-000022130000}"/>
    <cellStyle name="Comma 18 3 3 2 2" xfId="4097" xr:uid="{00000000-0005-0000-0000-000023130000}"/>
    <cellStyle name="Comma 18 3 3 2_EBT" xfId="38919" xr:uid="{AF1BDC8D-D073-4198-83A4-3893E2B1D11A}"/>
    <cellStyle name="Comma 18 3 3 3" xfId="4098" xr:uid="{00000000-0005-0000-0000-000024130000}"/>
    <cellStyle name="Comma 18 3 3_EBT" xfId="38918" xr:uid="{18DEF2EA-E8A1-47C9-90A4-8530E8DF8476}"/>
    <cellStyle name="Comma 18 3 4" xfId="4099" xr:uid="{00000000-0005-0000-0000-000025130000}"/>
    <cellStyle name="Comma 18 3_EBT" xfId="38916" xr:uid="{765969F5-9153-4116-9623-896E0E8881D1}"/>
    <cellStyle name="Comma 18 30" xfId="4100" xr:uid="{00000000-0005-0000-0000-000026130000}"/>
    <cellStyle name="Comma 18 30 2" xfId="4101" xr:uid="{00000000-0005-0000-0000-000027130000}"/>
    <cellStyle name="Comma 18 30 2 2" xfId="4102" xr:uid="{00000000-0005-0000-0000-000028130000}"/>
    <cellStyle name="Comma 18 30 2_EBT" xfId="38921" xr:uid="{C28B3F16-EA0E-425C-9D02-E34313A284E1}"/>
    <cellStyle name="Comma 18 30 3" xfId="4103" xr:uid="{00000000-0005-0000-0000-000029130000}"/>
    <cellStyle name="Comma 18 30_EBT" xfId="38920" xr:uid="{1FA40CFB-8F11-49F6-8138-B4D600149F10}"/>
    <cellStyle name="Comma 18 31" xfId="4104" xr:uid="{00000000-0005-0000-0000-00002A130000}"/>
    <cellStyle name="Comma 18 31 2" xfId="4105" xr:uid="{00000000-0005-0000-0000-00002B130000}"/>
    <cellStyle name="Comma 18 31_EBT" xfId="38922" xr:uid="{B9CAD1DE-3C8C-4CCB-B1C9-3B34338AE67A}"/>
    <cellStyle name="Comma 18 32" xfId="4106" xr:uid="{00000000-0005-0000-0000-00002C130000}"/>
    <cellStyle name="Comma 18 33" xfId="4107" xr:uid="{00000000-0005-0000-0000-00002D130000}"/>
    <cellStyle name="Comma 18 4" xfId="4108" xr:uid="{00000000-0005-0000-0000-00002E130000}"/>
    <cellStyle name="Comma 18 4 2" xfId="4109" xr:uid="{00000000-0005-0000-0000-00002F130000}"/>
    <cellStyle name="Comma 18 4 2 2" xfId="4110" xr:uid="{00000000-0005-0000-0000-000030130000}"/>
    <cellStyle name="Comma 18 4 2_EBT" xfId="38924" xr:uid="{55859EFF-CA14-4CF0-BABA-1DC388CDDB91}"/>
    <cellStyle name="Comma 18 4 3" xfId="4111" xr:uid="{00000000-0005-0000-0000-000031130000}"/>
    <cellStyle name="Comma 18 4 3 2" xfId="4112" xr:uid="{00000000-0005-0000-0000-000032130000}"/>
    <cellStyle name="Comma 18 4 3 2 2" xfId="4113" xr:uid="{00000000-0005-0000-0000-000033130000}"/>
    <cellStyle name="Comma 18 4 3 2_EBT" xfId="38926" xr:uid="{345E7E3A-B96E-4E44-98C6-3B0999375A06}"/>
    <cellStyle name="Comma 18 4 3 3" xfId="4114" xr:uid="{00000000-0005-0000-0000-000034130000}"/>
    <cellStyle name="Comma 18 4 3_EBT" xfId="38925" xr:uid="{D439F98A-1F94-4477-8A5F-B10AF60076CD}"/>
    <cellStyle name="Comma 18 4 4" xfId="4115" xr:uid="{00000000-0005-0000-0000-000035130000}"/>
    <cellStyle name="Comma 18 4_EBT" xfId="38923" xr:uid="{7D04EB49-19CD-40D2-8EBF-C6760DCDEC45}"/>
    <cellStyle name="Comma 18 5" xfId="4116" xr:uid="{00000000-0005-0000-0000-000036130000}"/>
    <cellStyle name="Comma 18 5 2" xfId="4117" xr:uid="{00000000-0005-0000-0000-000037130000}"/>
    <cellStyle name="Comma 18 5 2 2" xfId="4118" xr:uid="{00000000-0005-0000-0000-000038130000}"/>
    <cellStyle name="Comma 18 5 2_EBT" xfId="38928" xr:uid="{1C2A081C-9215-429F-BBAF-46676BD8AD55}"/>
    <cellStyle name="Comma 18 5 3" xfId="4119" xr:uid="{00000000-0005-0000-0000-000039130000}"/>
    <cellStyle name="Comma 18 5 3 2" xfId="4120" xr:uid="{00000000-0005-0000-0000-00003A130000}"/>
    <cellStyle name="Comma 18 5 3 2 2" xfId="4121" xr:uid="{00000000-0005-0000-0000-00003B130000}"/>
    <cellStyle name="Comma 18 5 3 2_EBT" xfId="38930" xr:uid="{2BB45AD6-43F0-4367-AE34-0E416E587F43}"/>
    <cellStyle name="Comma 18 5 3 3" xfId="4122" xr:uid="{00000000-0005-0000-0000-00003C130000}"/>
    <cellStyle name="Comma 18 5 3_EBT" xfId="38929" xr:uid="{C476360A-E7F7-4671-BEF3-2C93C5FCF95D}"/>
    <cellStyle name="Comma 18 5 4" xfId="4123" xr:uid="{00000000-0005-0000-0000-00003D130000}"/>
    <cellStyle name="Comma 18 5_EBT" xfId="38927" xr:uid="{5738ED45-CEAA-4813-BC52-24CAAF969109}"/>
    <cellStyle name="Comma 18 6" xfId="4124" xr:uid="{00000000-0005-0000-0000-00003E130000}"/>
    <cellStyle name="Comma 18 6 2" xfId="4125" xr:uid="{00000000-0005-0000-0000-00003F130000}"/>
    <cellStyle name="Comma 18 6 2 2" xfId="4126" xr:uid="{00000000-0005-0000-0000-000040130000}"/>
    <cellStyle name="Comma 18 6 2_EBT" xfId="38932" xr:uid="{2FB07178-C14C-4704-B79E-DBA713356914}"/>
    <cellStyle name="Comma 18 6 3" xfId="4127" xr:uid="{00000000-0005-0000-0000-000041130000}"/>
    <cellStyle name="Comma 18 6_EBT" xfId="38931" xr:uid="{49220F14-A2A2-4C29-8CE3-8E57607A5A2E}"/>
    <cellStyle name="Comma 18 7" xfId="4128" xr:uid="{00000000-0005-0000-0000-000042130000}"/>
    <cellStyle name="Comma 18 7 2" xfId="4129" xr:uid="{00000000-0005-0000-0000-000043130000}"/>
    <cellStyle name="Comma 18 7 2 2" xfId="4130" xr:uid="{00000000-0005-0000-0000-000044130000}"/>
    <cellStyle name="Comma 18 7 2_EBT" xfId="38934" xr:uid="{4266D3D5-630C-420D-B5E8-BB3BB56E9131}"/>
    <cellStyle name="Comma 18 7 3" xfId="4131" xr:uid="{00000000-0005-0000-0000-000045130000}"/>
    <cellStyle name="Comma 18 7_EBT" xfId="38933" xr:uid="{EAD8D097-B38E-4D72-968F-7629FD53F471}"/>
    <cellStyle name="Comma 18 8" xfId="4132" xr:uid="{00000000-0005-0000-0000-000046130000}"/>
    <cellStyle name="Comma 18 8 2" xfId="4133" xr:uid="{00000000-0005-0000-0000-000047130000}"/>
    <cellStyle name="Comma 18 8 2 2" xfId="4134" xr:uid="{00000000-0005-0000-0000-000048130000}"/>
    <cellStyle name="Comma 18 8 2_EBT" xfId="38936" xr:uid="{F18F4904-E008-4277-AB2F-E31416587029}"/>
    <cellStyle name="Comma 18 8 3" xfId="4135" xr:uid="{00000000-0005-0000-0000-000049130000}"/>
    <cellStyle name="Comma 18 8_EBT" xfId="38935" xr:uid="{DE62DB29-F105-44F9-A216-81EB5DC5A0A5}"/>
    <cellStyle name="Comma 18 9" xfId="4136" xr:uid="{00000000-0005-0000-0000-00004A130000}"/>
    <cellStyle name="Comma 18 9 2" xfId="4137" xr:uid="{00000000-0005-0000-0000-00004B130000}"/>
    <cellStyle name="Comma 18 9 2 2" xfId="4138" xr:uid="{00000000-0005-0000-0000-00004C130000}"/>
    <cellStyle name="Comma 18 9 2_EBT" xfId="38938" xr:uid="{CD7245BC-AF02-42A9-8A81-79D61917F549}"/>
    <cellStyle name="Comma 18 9 3" xfId="4139" xr:uid="{00000000-0005-0000-0000-00004D130000}"/>
    <cellStyle name="Comma 18 9_EBT" xfId="38937" xr:uid="{CC4DADBE-3891-4A88-9FC0-808F0078FE60}"/>
    <cellStyle name="Comma 18_EBT" xfId="38871" xr:uid="{2DBD2723-4E93-4E3F-A5AE-8832B613988E}"/>
    <cellStyle name="Comma 180" xfId="4140" xr:uid="{00000000-0005-0000-0000-00004E130000}"/>
    <cellStyle name="Comma 180 2" xfId="4141" xr:uid="{00000000-0005-0000-0000-00004F130000}"/>
    <cellStyle name="Comma 180 3" xfId="4142" xr:uid="{00000000-0005-0000-0000-000050130000}"/>
    <cellStyle name="Comma 180_EBT" xfId="38939" xr:uid="{56BF6E27-1184-4BE4-8C89-D63BA210C857}"/>
    <cellStyle name="Comma 181" xfId="4143" xr:uid="{00000000-0005-0000-0000-000051130000}"/>
    <cellStyle name="Comma 181 2" xfId="4144" xr:uid="{00000000-0005-0000-0000-000052130000}"/>
    <cellStyle name="Comma 181 3" xfId="4145" xr:uid="{00000000-0005-0000-0000-000053130000}"/>
    <cellStyle name="Comma 181_EBT" xfId="38940" xr:uid="{F78D59A8-61A3-4D60-AEAF-0D44E72A5ED1}"/>
    <cellStyle name="Comma 182" xfId="4146" xr:uid="{00000000-0005-0000-0000-000054130000}"/>
    <cellStyle name="Comma 182 2" xfId="4147" xr:uid="{00000000-0005-0000-0000-000055130000}"/>
    <cellStyle name="Comma 182 3" xfId="4148" xr:uid="{00000000-0005-0000-0000-000056130000}"/>
    <cellStyle name="Comma 182_EBT" xfId="38941" xr:uid="{F5B0F70E-38CE-4F66-8F07-078AAF1886FE}"/>
    <cellStyle name="Comma 183" xfId="4149" xr:uid="{00000000-0005-0000-0000-000057130000}"/>
    <cellStyle name="Comma 183 2" xfId="4150" xr:uid="{00000000-0005-0000-0000-000058130000}"/>
    <cellStyle name="Comma 183 3" xfId="4151" xr:uid="{00000000-0005-0000-0000-000059130000}"/>
    <cellStyle name="Comma 183_EBT" xfId="38942" xr:uid="{3F60A23A-5894-46EF-B022-6727C61C77F7}"/>
    <cellStyle name="Comma 184" xfId="4152" xr:uid="{00000000-0005-0000-0000-00005A130000}"/>
    <cellStyle name="Comma 184 2" xfId="4153" xr:uid="{00000000-0005-0000-0000-00005B130000}"/>
    <cellStyle name="Comma 184 3" xfId="4154" xr:uid="{00000000-0005-0000-0000-00005C130000}"/>
    <cellStyle name="Comma 184_EBT" xfId="38943" xr:uid="{8D721E36-F340-4A6B-8773-46F137F9867D}"/>
    <cellStyle name="Comma 185" xfId="4155" xr:uid="{00000000-0005-0000-0000-00005D130000}"/>
    <cellStyle name="Comma 185 2" xfId="4156" xr:uid="{00000000-0005-0000-0000-00005E130000}"/>
    <cellStyle name="Comma 185 3" xfId="4157" xr:uid="{00000000-0005-0000-0000-00005F130000}"/>
    <cellStyle name="Comma 185_EBT" xfId="38944" xr:uid="{8B547758-2B1B-4A00-9ACC-04E568DF0D2F}"/>
    <cellStyle name="Comma 186" xfId="4158" xr:uid="{00000000-0005-0000-0000-000060130000}"/>
    <cellStyle name="Comma 186 2" xfId="4159" xr:uid="{00000000-0005-0000-0000-000061130000}"/>
    <cellStyle name="Comma 186 3" xfId="4160" xr:uid="{00000000-0005-0000-0000-000062130000}"/>
    <cellStyle name="Comma 186_EBT" xfId="38945" xr:uid="{1E4E48E3-F88B-4428-851C-7F092416C9C1}"/>
    <cellStyle name="Comma 187" xfId="4161" xr:uid="{00000000-0005-0000-0000-000063130000}"/>
    <cellStyle name="Comma 187 2" xfId="4162" xr:uid="{00000000-0005-0000-0000-000064130000}"/>
    <cellStyle name="Comma 187 3" xfId="4163" xr:uid="{00000000-0005-0000-0000-000065130000}"/>
    <cellStyle name="Comma 187_EBT" xfId="38946" xr:uid="{F7929056-4E4F-4A1E-8D79-3D1B01EE29A7}"/>
    <cellStyle name="Comma 188" xfId="4164" xr:uid="{00000000-0005-0000-0000-000066130000}"/>
    <cellStyle name="Comma 188 2" xfId="4165" xr:uid="{00000000-0005-0000-0000-000067130000}"/>
    <cellStyle name="Comma 188 3" xfId="4166" xr:uid="{00000000-0005-0000-0000-000068130000}"/>
    <cellStyle name="Comma 188_EBT" xfId="38947" xr:uid="{0FB39677-0940-4604-88AC-9DEAB67BEFD3}"/>
    <cellStyle name="Comma 189" xfId="4167" xr:uid="{00000000-0005-0000-0000-000069130000}"/>
    <cellStyle name="Comma 189 2" xfId="4168" xr:uid="{00000000-0005-0000-0000-00006A130000}"/>
    <cellStyle name="Comma 189 3" xfId="4169" xr:uid="{00000000-0005-0000-0000-00006B130000}"/>
    <cellStyle name="Comma 189_EBT" xfId="38948" xr:uid="{342894E4-5387-4D66-B6AF-DFDDFB2FCFFF}"/>
    <cellStyle name="Comma 19" xfId="4170" xr:uid="{00000000-0005-0000-0000-00006C130000}"/>
    <cellStyle name="Comma 19 10" xfId="4171" xr:uid="{00000000-0005-0000-0000-00006D130000}"/>
    <cellStyle name="Comma 19 10 2" xfId="4172" xr:uid="{00000000-0005-0000-0000-00006E130000}"/>
    <cellStyle name="Comma 19 10 2 2" xfId="4173" xr:uid="{00000000-0005-0000-0000-00006F130000}"/>
    <cellStyle name="Comma 19 10 2_EBT" xfId="38951" xr:uid="{1E965E83-9CE6-4C17-8568-C4C4F09AE009}"/>
    <cellStyle name="Comma 19 10 3" xfId="4174" xr:uid="{00000000-0005-0000-0000-000070130000}"/>
    <cellStyle name="Comma 19 10_EBT" xfId="38950" xr:uid="{8CCDD317-8BC7-4655-AFFF-4C5ABAFBB8C3}"/>
    <cellStyle name="Comma 19 11" xfId="4175" xr:uid="{00000000-0005-0000-0000-000071130000}"/>
    <cellStyle name="Comma 19 11 2" xfId="4176" xr:uid="{00000000-0005-0000-0000-000072130000}"/>
    <cellStyle name="Comma 19 11 2 2" xfId="4177" xr:uid="{00000000-0005-0000-0000-000073130000}"/>
    <cellStyle name="Comma 19 11 2_EBT" xfId="38953" xr:uid="{C4DD5D5D-5EE9-4DDC-A2F1-9C48F6C37853}"/>
    <cellStyle name="Comma 19 11 3" xfId="4178" xr:uid="{00000000-0005-0000-0000-000074130000}"/>
    <cellStyle name="Comma 19 11_EBT" xfId="38952" xr:uid="{92E7A641-C571-4794-A086-EC715C4A2041}"/>
    <cellStyle name="Comma 19 12" xfId="4179" xr:uid="{00000000-0005-0000-0000-000075130000}"/>
    <cellStyle name="Comma 19 12 2" xfId="4180" xr:uid="{00000000-0005-0000-0000-000076130000}"/>
    <cellStyle name="Comma 19 12 2 2" xfId="4181" xr:uid="{00000000-0005-0000-0000-000077130000}"/>
    <cellStyle name="Comma 19 12 2_EBT" xfId="38955" xr:uid="{67952158-8FEB-48FB-9695-D648A2AE0721}"/>
    <cellStyle name="Comma 19 12 3" xfId="4182" xr:uid="{00000000-0005-0000-0000-000078130000}"/>
    <cellStyle name="Comma 19 12_EBT" xfId="38954" xr:uid="{E0D8B9FD-E807-4415-971B-5B8609A02C10}"/>
    <cellStyle name="Comma 19 13" xfId="4183" xr:uid="{00000000-0005-0000-0000-000079130000}"/>
    <cellStyle name="Comma 19 13 2" xfId="4184" xr:uid="{00000000-0005-0000-0000-00007A130000}"/>
    <cellStyle name="Comma 19 13 2 2" xfId="4185" xr:uid="{00000000-0005-0000-0000-00007B130000}"/>
    <cellStyle name="Comma 19 13 2_EBT" xfId="38957" xr:uid="{1B88C94E-34EA-4132-8ECE-EF73EE766C32}"/>
    <cellStyle name="Comma 19 13 3" xfId="4186" xr:uid="{00000000-0005-0000-0000-00007C130000}"/>
    <cellStyle name="Comma 19 13_EBT" xfId="38956" xr:uid="{F41E2EA7-F7B6-4642-AD7C-3EE192DC3CED}"/>
    <cellStyle name="Comma 19 14" xfId="4187" xr:uid="{00000000-0005-0000-0000-00007D130000}"/>
    <cellStyle name="Comma 19 14 2" xfId="4188" xr:uid="{00000000-0005-0000-0000-00007E130000}"/>
    <cellStyle name="Comma 19 14 2 2" xfId="4189" xr:uid="{00000000-0005-0000-0000-00007F130000}"/>
    <cellStyle name="Comma 19 14 2_EBT" xfId="38959" xr:uid="{8A77E343-C69F-417C-84BC-0A72857D9F66}"/>
    <cellStyle name="Comma 19 14 3" xfId="4190" xr:uid="{00000000-0005-0000-0000-000080130000}"/>
    <cellStyle name="Comma 19 14_EBT" xfId="38958" xr:uid="{B02A4BDB-31EF-446E-87AD-8F60C9FEAD1F}"/>
    <cellStyle name="Comma 19 15" xfId="4191" xr:uid="{00000000-0005-0000-0000-000081130000}"/>
    <cellStyle name="Comma 19 15 2" xfId="4192" xr:uid="{00000000-0005-0000-0000-000082130000}"/>
    <cellStyle name="Comma 19 15 2 2" xfId="4193" xr:uid="{00000000-0005-0000-0000-000083130000}"/>
    <cellStyle name="Comma 19 15 2_EBT" xfId="38961" xr:uid="{EF47B16A-8E19-47BA-99E0-DCC8BD344E87}"/>
    <cellStyle name="Comma 19 15 3" xfId="4194" xr:uid="{00000000-0005-0000-0000-000084130000}"/>
    <cellStyle name="Comma 19 15_EBT" xfId="38960" xr:uid="{2CA264EA-EF6C-4065-94AF-B3669F7E4CA1}"/>
    <cellStyle name="Comma 19 16" xfId="4195" xr:uid="{00000000-0005-0000-0000-000085130000}"/>
    <cellStyle name="Comma 19 16 2" xfId="4196" xr:uid="{00000000-0005-0000-0000-000086130000}"/>
    <cellStyle name="Comma 19 16 2 2" xfId="4197" xr:uid="{00000000-0005-0000-0000-000087130000}"/>
    <cellStyle name="Comma 19 16 2_EBT" xfId="38963" xr:uid="{F75DADCA-EAA9-42C1-A9D0-B37862A6D942}"/>
    <cellStyle name="Comma 19 16 3" xfId="4198" xr:uid="{00000000-0005-0000-0000-000088130000}"/>
    <cellStyle name="Comma 19 16_EBT" xfId="38962" xr:uid="{15FAA620-1C01-4B09-802F-475BB4DCE7C4}"/>
    <cellStyle name="Comma 19 17" xfId="4199" xr:uid="{00000000-0005-0000-0000-000089130000}"/>
    <cellStyle name="Comma 19 17 2" xfId="4200" xr:uid="{00000000-0005-0000-0000-00008A130000}"/>
    <cellStyle name="Comma 19 17 2 2" xfId="4201" xr:uid="{00000000-0005-0000-0000-00008B130000}"/>
    <cellStyle name="Comma 19 17 2_EBT" xfId="38965" xr:uid="{E6CDCE74-44FB-4116-8E26-BA6E8775576B}"/>
    <cellStyle name="Comma 19 17 3" xfId="4202" xr:uid="{00000000-0005-0000-0000-00008C130000}"/>
    <cellStyle name="Comma 19 17_EBT" xfId="38964" xr:uid="{5E77B6C9-33FF-4889-9D92-E2A8038CC5AF}"/>
    <cellStyle name="Comma 19 18" xfId="4203" xr:uid="{00000000-0005-0000-0000-00008D130000}"/>
    <cellStyle name="Comma 19 18 2" xfId="4204" xr:uid="{00000000-0005-0000-0000-00008E130000}"/>
    <cellStyle name="Comma 19 18 2 2" xfId="4205" xr:uid="{00000000-0005-0000-0000-00008F130000}"/>
    <cellStyle name="Comma 19 18 2_EBT" xfId="38967" xr:uid="{D29912DB-AD9C-41F0-BA63-DBAFC55ED644}"/>
    <cellStyle name="Comma 19 18 3" xfId="4206" xr:uid="{00000000-0005-0000-0000-000090130000}"/>
    <cellStyle name="Comma 19 18_EBT" xfId="38966" xr:uid="{D594EC85-1955-4E46-B2B9-1919957C48FB}"/>
    <cellStyle name="Comma 19 19" xfId="4207" xr:uid="{00000000-0005-0000-0000-000091130000}"/>
    <cellStyle name="Comma 19 19 2" xfId="4208" xr:uid="{00000000-0005-0000-0000-000092130000}"/>
    <cellStyle name="Comma 19 19 2 2" xfId="4209" xr:uid="{00000000-0005-0000-0000-000093130000}"/>
    <cellStyle name="Comma 19 19 2_EBT" xfId="38969" xr:uid="{00933AEE-9D52-4544-9536-C2B8D9D74EE6}"/>
    <cellStyle name="Comma 19 19 3" xfId="4210" xr:uid="{00000000-0005-0000-0000-000094130000}"/>
    <cellStyle name="Comma 19 19_EBT" xfId="38968" xr:uid="{45094C6F-9CF8-44E1-B287-3D790DE2E008}"/>
    <cellStyle name="Comma 19 2" xfId="4211" xr:uid="{00000000-0005-0000-0000-000095130000}"/>
    <cellStyle name="Comma 19 2 2" xfId="4212" xr:uid="{00000000-0005-0000-0000-000096130000}"/>
    <cellStyle name="Comma 19 2 2 2" xfId="4213" xr:uid="{00000000-0005-0000-0000-000097130000}"/>
    <cellStyle name="Comma 19 2 2_EBT" xfId="38971" xr:uid="{0CA48CA7-80E0-4E42-8AD4-64AE797F525E}"/>
    <cellStyle name="Comma 19 2 3" xfId="4214" xr:uid="{00000000-0005-0000-0000-000098130000}"/>
    <cellStyle name="Comma 19 2 3 2" xfId="4215" xr:uid="{00000000-0005-0000-0000-000099130000}"/>
    <cellStyle name="Comma 19 2 3 2 2" xfId="4216" xr:uid="{00000000-0005-0000-0000-00009A130000}"/>
    <cellStyle name="Comma 19 2 3 2_EBT" xfId="38973" xr:uid="{AE711884-27B0-452E-BD75-B306AA3DCA80}"/>
    <cellStyle name="Comma 19 2 3 3" xfId="4217" xr:uid="{00000000-0005-0000-0000-00009B130000}"/>
    <cellStyle name="Comma 19 2 3_EBT" xfId="38972" xr:uid="{CED00B7B-3E0E-4EBB-B55C-4626B9A0A216}"/>
    <cellStyle name="Comma 19 2 4" xfId="4218" xr:uid="{00000000-0005-0000-0000-00009C130000}"/>
    <cellStyle name="Comma 19 2 4 2" xfId="4219" xr:uid="{00000000-0005-0000-0000-00009D130000}"/>
    <cellStyle name="Comma 19 2 4_EBT" xfId="38974" xr:uid="{B5D7E2F2-863F-44C7-ABCC-5D09718BA836}"/>
    <cellStyle name="Comma 19 2 5" xfId="4220" xr:uid="{00000000-0005-0000-0000-00009E130000}"/>
    <cellStyle name="Comma 19 2 6" xfId="4221" xr:uid="{00000000-0005-0000-0000-00009F130000}"/>
    <cellStyle name="Comma 19 2_EBT" xfId="38970" xr:uid="{546F893C-9BBA-4F1D-81DF-FE965F0243AD}"/>
    <cellStyle name="Comma 19 20" xfId="4222" xr:uid="{00000000-0005-0000-0000-0000A0130000}"/>
    <cellStyle name="Comma 19 20 2" xfId="4223" xr:uid="{00000000-0005-0000-0000-0000A1130000}"/>
    <cellStyle name="Comma 19 20 2 2" xfId="4224" xr:uid="{00000000-0005-0000-0000-0000A2130000}"/>
    <cellStyle name="Comma 19 20 2_EBT" xfId="38976" xr:uid="{AEF7CD9D-37A7-4FC6-9561-1A62EEFC5226}"/>
    <cellStyle name="Comma 19 20 3" xfId="4225" xr:uid="{00000000-0005-0000-0000-0000A3130000}"/>
    <cellStyle name="Comma 19 20_EBT" xfId="38975" xr:uid="{8D19FF0A-AB92-4FB7-8175-B81BBF8BC715}"/>
    <cellStyle name="Comma 19 21" xfId="4226" xr:uid="{00000000-0005-0000-0000-0000A4130000}"/>
    <cellStyle name="Comma 19 21 2" xfId="4227" xr:uid="{00000000-0005-0000-0000-0000A5130000}"/>
    <cellStyle name="Comma 19 21 2 2" xfId="4228" xr:uid="{00000000-0005-0000-0000-0000A6130000}"/>
    <cellStyle name="Comma 19 21 2_EBT" xfId="38978" xr:uid="{2A212225-810D-4B1D-8F31-4FB302C79743}"/>
    <cellStyle name="Comma 19 21 3" xfId="4229" xr:uid="{00000000-0005-0000-0000-0000A7130000}"/>
    <cellStyle name="Comma 19 21_EBT" xfId="38977" xr:uid="{1E8AD094-BCF8-4CB9-9B32-B01977C96158}"/>
    <cellStyle name="Comma 19 22" xfId="4230" xr:uid="{00000000-0005-0000-0000-0000A8130000}"/>
    <cellStyle name="Comma 19 22 2" xfId="4231" xr:uid="{00000000-0005-0000-0000-0000A9130000}"/>
    <cellStyle name="Comma 19 22 2 2" xfId="4232" xr:uid="{00000000-0005-0000-0000-0000AA130000}"/>
    <cellStyle name="Comma 19 22 2_EBT" xfId="38980" xr:uid="{19AAE25E-689A-4DFB-ABD1-D2485DECAD0F}"/>
    <cellStyle name="Comma 19 22 3" xfId="4233" xr:uid="{00000000-0005-0000-0000-0000AB130000}"/>
    <cellStyle name="Comma 19 22_EBT" xfId="38979" xr:uid="{DF908F7E-D9E7-4AB6-976B-B83C483924A8}"/>
    <cellStyle name="Comma 19 23" xfId="4234" xr:uid="{00000000-0005-0000-0000-0000AC130000}"/>
    <cellStyle name="Comma 19 23 2" xfId="4235" xr:uid="{00000000-0005-0000-0000-0000AD130000}"/>
    <cellStyle name="Comma 19 23 2 2" xfId="4236" xr:uid="{00000000-0005-0000-0000-0000AE130000}"/>
    <cellStyle name="Comma 19 23 2_EBT" xfId="38982" xr:uid="{84F5B98D-0B3C-40C2-9EC6-D38E5C727478}"/>
    <cellStyle name="Comma 19 23 3" xfId="4237" xr:uid="{00000000-0005-0000-0000-0000AF130000}"/>
    <cellStyle name="Comma 19 23_EBT" xfId="38981" xr:uid="{C632FA49-C528-49BE-8416-FEB2E3567B71}"/>
    <cellStyle name="Comma 19 24" xfId="4238" xr:uid="{00000000-0005-0000-0000-0000B0130000}"/>
    <cellStyle name="Comma 19 24 2" xfId="4239" xr:uid="{00000000-0005-0000-0000-0000B1130000}"/>
    <cellStyle name="Comma 19 24 2 2" xfId="4240" xr:uid="{00000000-0005-0000-0000-0000B2130000}"/>
    <cellStyle name="Comma 19 24 2_EBT" xfId="38984" xr:uid="{AC5F568F-EFA0-4663-BFDF-A76BF9225A76}"/>
    <cellStyle name="Comma 19 24 3" xfId="4241" xr:uid="{00000000-0005-0000-0000-0000B3130000}"/>
    <cellStyle name="Comma 19 24_EBT" xfId="38983" xr:uid="{DEBF4E6C-DF86-4F51-95C4-F977C0738A6C}"/>
    <cellStyle name="Comma 19 25" xfId="4242" xr:uid="{00000000-0005-0000-0000-0000B4130000}"/>
    <cellStyle name="Comma 19 25 2" xfId="4243" xr:uid="{00000000-0005-0000-0000-0000B5130000}"/>
    <cellStyle name="Comma 19 25 2 2" xfId="4244" xr:uid="{00000000-0005-0000-0000-0000B6130000}"/>
    <cellStyle name="Comma 19 25 2_EBT" xfId="38986" xr:uid="{D1567963-AE0C-4328-B398-C2F4D18A4EE3}"/>
    <cellStyle name="Comma 19 25 3" xfId="4245" xr:uid="{00000000-0005-0000-0000-0000B7130000}"/>
    <cellStyle name="Comma 19 25_EBT" xfId="38985" xr:uid="{A4679F4C-8016-4477-8D3F-9C51A932C667}"/>
    <cellStyle name="Comma 19 26" xfId="4246" xr:uid="{00000000-0005-0000-0000-0000B8130000}"/>
    <cellStyle name="Comma 19 26 2" xfId="4247" xr:uid="{00000000-0005-0000-0000-0000B9130000}"/>
    <cellStyle name="Comma 19 26 2 2" xfId="4248" xr:uid="{00000000-0005-0000-0000-0000BA130000}"/>
    <cellStyle name="Comma 19 26 2_EBT" xfId="38988" xr:uid="{0AB4EBD3-59A8-4C2E-8523-B974086CC091}"/>
    <cellStyle name="Comma 19 26 3" xfId="4249" xr:uid="{00000000-0005-0000-0000-0000BB130000}"/>
    <cellStyle name="Comma 19 26_EBT" xfId="38987" xr:uid="{A7A8B9AB-4CA8-4001-975C-CA167DE43B62}"/>
    <cellStyle name="Comma 19 27" xfId="4250" xr:uid="{00000000-0005-0000-0000-0000BC130000}"/>
    <cellStyle name="Comma 19 27 2" xfId="4251" xr:uid="{00000000-0005-0000-0000-0000BD130000}"/>
    <cellStyle name="Comma 19 27 2 2" xfId="4252" xr:uid="{00000000-0005-0000-0000-0000BE130000}"/>
    <cellStyle name="Comma 19 27 2_EBT" xfId="38990" xr:uid="{36C830E1-DDD2-4AB3-A757-E6BFCF36C87C}"/>
    <cellStyle name="Comma 19 27 3" xfId="4253" xr:uid="{00000000-0005-0000-0000-0000BF130000}"/>
    <cellStyle name="Comma 19 27_EBT" xfId="38989" xr:uid="{729D6294-B860-4773-8059-62226F9FFD0B}"/>
    <cellStyle name="Comma 19 28" xfId="4254" xr:uid="{00000000-0005-0000-0000-0000C0130000}"/>
    <cellStyle name="Comma 19 28 2" xfId="4255" xr:uid="{00000000-0005-0000-0000-0000C1130000}"/>
    <cellStyle name="Comma 19 28 2 2" xfId="4256" xr:uid="{00000000-0005-0000-0000-0000C2130000}"/>
    <cellStyle name="Comma 19 28 2_EBT" xfId="38992" xr:uid="{8455A075-6A67-4860-B8FD-C84D5E748030}"/>
    <cellStyle name="Comma 19 28 3" xfId="4257" xr:uid="{00000000-0005-0000-0000-0000C3130000}"/>
    <cellStyle name="Comma 19 28_EBT" xfId="38991" xr:uid="{FF1C54F6-4458-42AC-BF2C-A8B9AC27B094}"/>
    <cellStyle name="Comma 19 29" xfId="4258" xr:uid="{00000000-0005-0000-0000-0000C4130000}"/>
    <cellStyle name="Comma 19 29 2" xfId="4259" xr:uid="{00000000-0005-0000-0000-0000C5130000}"/>
    <cellStyle name="Comma 19 29_EBT" xfId="38993" xr:uid="{2F742F72-EBCD-49FF-A56D-F4830D690DC0}"/>
    <cellStyle name="Comma 19 3" xfId="4260" xr:uid="{00000000-0005-0000-0000-0000C6130000}"/>
    <cellStyle name="Comma 19 3 2" xfId="4261" xr:uid="{00000000-0005-0000-0000-0000C7130000}"/>
    <cellStyle name="Comma 19 3 2 2" xfId="4262" xr:uid="{00000000-0005-0000-0000-0000C8130000}"/>
    <cellStyle name="Comma 19 3 2_EBT" xfId="38995" xr:uid="{933EECB3-C11B-4D0C-968D-E80CA3F5D6AB}"/>
    <cellStyle name="Comma 19 3 3" xfId="4263" xr:uid="{00000000-0005-0000-0000-0000C9130000}"/>
    <cellStyle name="Comma 19 3 3 2" xfId="4264" xr:uid="{00000000-0005-0000-0000-0000CA130000}"/>
    <cellStyle name="Comma 19 3 3 2 2" xfId="4265" xr:uid="{00000000-0005-0000-0000-0000CB130000}"/>
    <cellStyle name="Comma 19 3 3 2_EBT" xfId="38997" xr:uid="{BE05E53E-7BA3-43D3-913E-44D6753E9A47}"/>
    <cellStyle name="Comma 19 3 3 3" xfId="4266" xr:uid="{00000000-0005-0000-0000-0000CC130000}"/>
    <cellStyle name="Comma 19 3 3_EBT" xfId="38996" xr:uid="{BEE085C2-6F31-42CA-B9C4-097BDEC3BE80}"/>
    <cellStyle name="Comma 19 3 4" xfId="4267" xr:uid="{00000000-0005-0000-0000-0000CD130000}"/>
    <cellStyle name="Comma 19 3_EBT" xfId="38994" xr:uid="{518002EB-A4A2-4524-B324-CEEB78281EFE}"/>
    <cellStyle name="Comma 19 30" xfId="4268" xr:uid="{00000000-0005-0000-0000-0000CE130000}"/>
    <cellStyle name="Comma 19 30 2" xfId="4269" xr:uid="{00000000-0005-0000-0000-0000CF130000}"/>
    <cellStyle name="Comma 19 30 2 2" xfId="4270" xr:uid="{00000000-0005-0000-0000-0000D0130000}"/>
    <cellStyle name="Comma 19 30 2_EBT" xfId="38999" xr:uid="{B694F9AC-DCBD-4268-809F-6D576C0A93B8}"/>
    <cellStyle name="Comma 19 30 3" xfId="4271" xr:uid="{00000000-0005-0000-0000-0000D1130000}"/>
    <cellStyle name="Comma 19 30_EBT" xfId="38998" xr:uid="{269767B1-C8DE-4166-8C31-AE2D81CC722F}"/>
    <cellStyle name="Comma 19 31" xfId="4272" xr:uid="{00000000-0005-0000-0000-0000D2130000}"/>
    <cellStyle name="Comma 19 31 2" xfId="4273" xr:uid="{00000000-0005-0000-0000-0000D3130000}"/>
    <cellStyle name="Comma 19 31_EBT" xfId="39000" xr:uid="{3ED9ADC1-2072-439E-975F-50D36CFA2B48}"/>
    <cellStyle name="Comma 19 32" xfId="4274" xr:uid="{00000000-0005-0000-0000-0000D4130000}"/>
    <cellStyle name="Comma 19 33" xfId="4275" xr:uid="{00000000-0005-0000-0000-0000D5130000}"/>
    <cellStyle name="Comma 19 4" xfId="4276" xr:uid="{00000000-0005-0000-0000-0000D6130000}"/>
    <cellStyle name="Comma 19 4 2" xfId="4277" xr:uid="{00000000-0005-0000-0000-0000D7130000}"/>
    <cellStyle name="Comma 19 4 2 2" xfId="4278" xr:uid="{00000000-0005-0000-0000-0000D8130000}"/>
    <cellStyle name="Comma 19 4 2_EBT" xfId="39002" xr:uid="{438A2FCF-C46F-48B7-940D-78448585BBA0}"/>
    <cellStyle name="Comma 19 4 3" xfId="4279" xr:uid="{00000000-0005-0000-0000-0000D9130000}"/>
    <cellStyle name="Comma 19 4 3 2" xfId="4280" xr:uid="{00000000-0005-0000-0000-0000DA130000}"/>
    <cellStyle name="Comma 19 4 3 2 2" xfId="4281" xr:uid="{00000000-0005-0000-0000-0000DB130000}"/>
    <cellStyle name="Comma 19 4 3 2_EBT" xfId="39004" xr:uid="{48B3D7F8-2EC5-493B-9D12-B8FBB7C2FDD0}"/>
    <cellStyle name="Comma 19 4 3 3" xfId="4282" xr:uid="{00000000-0005-0000-0000-0000DC130000}"/>
    <cellStyle name="Comma 19 4 3_EBT" xfId="39003" xr:uid="{721C051B-29F9-4605-9756-C1727798920E}"/>
    <cellStyle name="Comma 19 4 4" xfId="4283" xr:uid="{00000000-0005-0000-0000-0000DD130000}"/>
    <cellStyle name="Comma 19 4_EBT" xfId="39001" xr:uid="{4E370FD7-CBBF-4679-907E-57BD55C00D5B}"/>
    <cellStyle name="Comma 19 5" xfId="4284" xr:uid="{00000000-0005-0000-0000-0000DE130000}"/>
    <cellStyle name="Comma 19 5 2" xfId="4285" xr:uid="{00000000-0005-0000-0000-0000DF130000}"/>
    <cellStyle name="Comma 19 5 2 2" xfId="4286" xr:uid="{00000000-0005-0000-0000-0000E0130000}"/>
    <cellStyle name="Comma 19 5 2_EBT" xfId="39006" xr:uid="{779383E7-28C5-4771-A00D-DB4B37896A57}"/>
    <cellStyle name="Comma 19 5 3" xfId="4287" xr:uid="{00000000-0005-0000-0000-0000E1130000}"/>
    <cellStyle name="Comma 19 5 3 2" xfId="4288" xr:uid="{00000000-0005-0000-0000-0000E2130000}"/>
    <cellStyle name="Comma 19 5 3 2 2" xfId="4289" xr:uid="{00000000-0005-0000-0000-0000E3130000}"/>
    <cellStyle name="Comma 19 5 3 2_EBT" xfId="39008" xr:uid="{E2CB7336-7DB2-461B-BED1-1E64563064E5}"/>
    <cellStyle name="Comma 19 5 3 3" xfId="4290" xr:uid="{00000000-0005-0000-0000-0000E4130000}"/>
    <cellStyle name="Comma 19 5 3_EBT" xfId="39007" xr:uid="{7D14C12C-F908-4F24-A08F-416742F65A9A}"/>
    <cellStyle name="Comma 19 5 4" xfId="4291" xr:uid="{00000000-0005-0000-0000-0000E5130000}"/>
    <cellStyle name="Comma 19 5_EBT" xfId="39005" xr:uid="{D624F998-C225-47A4-B5AF-DE152E5AFAA1}"/>
    <cellStyle name="Comma 19 6" xfId="4292" xr:uid="{00000000-0005-0000-0000-0000E6130000}"/>
    <cellStyle name="Comma 19 6 2" xfId="4293" xr:uid="{00000000-0005-0000-0000-0000E7130000}"/>
    <cellStyle name="Comma 19 6 2 2" xfId="4294" xr:uid="{00000000-0005-0000-0000-0000E8130000}"/>
    <cellStyle name="Comma 19 6 2_EBT" xfId="39010" xr:uid="{BB68ED82-CA06-40A4-BFEE-C486AB1F03CE}"/>
    <cellStyle name="Comma 19 6 3" xfId="4295" xr:uid="{00000000-0005-0000-0000-0000E9130000}"/>
    <cellStyle name="Comma 19 6_EBT" xfId="39009" xr:uid="{6BAC0B07-64B3-4867-87D3-F4081B005E39}"/>
    <cellStyle name="Comma 19 7" xfId="4296" xr:uid="{00000000-0005-0000-0000-0000EA130000}"/>
    <cellStyle name="Comma 19 7 2" xfId="4297" xr:uid="{00000000-0005-0000-0000-0000EB130000}"/>
    <cellStyle name="Comma 19 7 2 2" xfId="4298" xr:uid="{00000000-0005-0000-0000-0000EC130000}"/>
    <cellStyle name="Comma 19 7 2_EBT" xfId="39012" xr:uid="{C6367AFD-B447-4043-B118-A56F3579E2C0}"/>
    <cellStyle name="Comma 19 7 3" xfId="4299" xr:uid="{00000000-0005-0000-0000-0000ED130000}"/>
    <cellStyle name="Comma 19 7_EBT" xfId="39011" xr:uid="{BA9390D8-43D4-4612-883A-FAB49C1FABE0}"/>
    <cellStyle name="Comma 19 8" xfId="4300" xr:uid="{00000000-0005-0000-0000-0000EE130000}"/>
    <cellStyle name="Comma 19 8 2" xfId="4301" xr:uid="{00000000-0005-0000-0000-0000EF130000}"/>
    <cellStyle name="Comma 19 8 2 2" xfId="4302" xr:uid="{00000000-0005-0000-0000-0000F0130000}"/>
    <cellStyle name="Comma 19 8 2_EBT" xfId="39014" xr:uid="{C395344B-CBF5-4581-A2AE-4298A91EB455}"/>
    <cellStyle name="Comma 19 8 3" xfId="4303" xr:uid="{00000000-0005-0000-0000-0000F1130000}"/>
    <cellStyle name="Comma 19 8_EBT" xfId="39013" xr:uid="{5C380FC6-85F0-49CA-96FD-AAD07BF3A6C2}"/>
    <cellStyle name="Comma 19 9" xfId="4304" xr:uid="{00000000-0005-0000-0000-0000F2130000}"/>
    <cellStyle name="Comma 19 9 2" xfId="4305" xr:uid="{00000000-0005-0000-0000-0000F3130000}"/>
    <cellStyle name="Comma 19 9 2 2" xfId="4306" xr:uid="{00000000-0005-0000-0000-0000F4130000}"/>
    <cellStyle name="Comma 19 9 2_EBT" xfId="39016" xr:uid="{3F50C116-8BBC-4A09-A192-8D6E71DE31A8}"/>
    <cellStyle name="Comma 19 9 3" xfId="4307" xr:uid="{00000000-0005-0000-0000-0000F5130000}"/>
    <cellStyle name="Comma 19 9_EBT" xfId="39015" xr:uid="{A7358020-EBA5-4846-B282-ABC22FD5B5D5}"/>
    <cellStyle name="Comma 19_EBT" xfId="38949" xr:uid="{D3EC0A86-57BE-45FD-82D5-32E8AFFD35F1}"/>
    <cellStyle name="Comma 190" xfId="4308" xr:uid="{00000000-0005-0000-0000-0000F6130000}"/>
    <cellStyle name="Comma 190 2" xfId="4309" xr:uid="{00000000-0005-0000-0000-0000F7130000}"/>
    <cellStyle name="Comma 190 3" xfId="4310" xr:uid="{00000000-0005-0000-0000-0000F8130000}"/>
    <cellStyle name="Comma 190_EBT" xfId="39017" xr:uid="{D04DD8DF-3D16-4F2A-84B8-363936125F30}"/>
    <cellStyle name="Comma 191" xfId="4311" xr:uid="{00000000-0005-0000-0000-0000F9130000}"/>
    <cellStyle name="Comma 191 2" xfId="4312" xr:uid="{00000000-0005-0000-0000-0000FA130000}"/>
    <cellStyle name="Comma 191 3" xfId="4313" xr:uid="{00000000-0005-0000-0000-0000FB130000}"/>
    <cellStyle name="Comma 191_EBT" xfId="39018" xr:uid="{41FBA67A-A12E-4CD4-BAC7-4A6E9AA00CFE}"/>
    <cellStyle name="Comma 192" xfId="4314" xr:uid="{00000000-0005-0000-0000-0000FC130000}"/>
    <cellStyle name="Comma 192 2" xfId="4315" xr:uid="{00000000-0005-0000-0000-0000FD130000}"/>
    <cellStyle name="Comma 192 3" xfId="4316" xr:uid="{00000000-0005-0000-0000-0000FE130000}"/>
    <cellStyle name="Comma 192_EBT" xfId="39019" xr:uid="{5D27D6C7-DCF1-4FD5-B3E8-FB195EF19EBF}"/>
    <cellStyle name="Comma 193" xfId="4317" xr:uid="{00000000-0005-0000-0000-0000FF130000}"/>
    <cellStyle name="Comma 193 2" xfId="4318" xr:uid="{00000000-0005-0000-0000-000000140000}"/>
    <cellStyle name="Comma 193 3" xfId="4319" xr:uid="{00000000-0005-0000-0000-000001140000}"/>
    <cellStyle name="Comma 193_EBT" xfId="39020" xr:uid="{3A7AA3CE-471E-4F71-8340-32538B9E82EF}"/>
    <cellStyle name="Comma 194" xfId="4320" xr:uid="{00000000-0005-0000-0000-000002140000}"/>
    <cellStyle name="Comma 194 2" xfId="4321" xr:uid="{00000000-0005-0000-0000-000003140000}"/>
    <cellStyle name="Comma 194 3" xfId="4322" xr:uid="{00000000-0005-0000-0000-000004140000}"/>
    <cellStyle name="Comma 194_EBT" xfId="39021" xr:uid="{579CA600-1E32-44A4-AB24-1FDB8E238C4D}"/>
    <cellStyle name="Comma 195" xfId="4323" xr:uid="{00000000-0005-0000-0000-000005140000}"/>
    <cellStyle name="Comma 195 2" xfId="4324" xr:uid="{00000000-0005-0000-0000-000006140000}"/>
    <cellStyle name="Comma 195 3" xfId="4325" xr:uid="{00000000-0005-0000-0000-000007140000}"/>
    <cellStyle name="Comma 195_EBT" xfId="39022" xr:uid="{D38440C6-FF37-40C9-9D05-56BC59FA0C33}"/>
    <cellStyle name="Comma 196" xfId="4326" xr:uid="{00000000-0005-0000-0000-000008140000}"/>
    <cellStyle name="Comma 196 2" xfId="4327" xr:uid="{00000000-0005-0000-0000-000009140000}"/>
    <cellStyle name="Comma 196 3" xfId="4328" xr:uid="{00000000-0005-0000-0000-00000A140000}"/>
    <cellStyle name="Comma 196_EBT" xfId="39023" xr:uid="{232FBC29-6DA7-43A4-AFFF-2E6CCC22DD63}"/>
    <cellStyle name="Comma 197" xfId="4329" xr:uid="{00000000-0005-0000-0000-00000B140000}"/>
    <cellStyle name="Comma 197 2" xfId="4330" xr:uid="{00000000-0005-0000-0000-00000C140000}"/>
    <cellStyle name="Comma 197 3" xfId="4331" xr:uid="{00000000-0005-0000-0000-00000D140000}"/>
    <cellStyle name="Comma 197_EBT" xfId="39024" xr:uid="{CF8360D4-3595-4E7A-9AB3-EFFCCB84CF24}"/>
    <cellStyle name="Comma 198" xfId="4332" xr:uid="{00000000-0005-0000-0000-00000E140000}"/>
    <cellStyle name="Comma 198 2" xfId="4333" xr:uid="{00000000-0005-0000-0000-00000F140000}"/>
    <cellStyle name="Comma 198 3" xfId="4334" xr:uid="{00000000-0005-0000-0000-000010140000}"/>
    <cellStyle name="Comma 198_EBT" xfId="39025" xr:uid="{BE1F6805-AB6A-430B-A8BA-4235DEDBF6B1}"/>
    <cellStyle name="Comma 199" xfId="4335" xr:uid="{00000000-0005-0000-0000-000011140000}"/>
    <cellStyle name="Comma 199 2" xfId="4336" xr:uid="{00000000-0005-0000-0000-000012140000}"/>
    <cellStyle name="Comma 199 3" xfId="4337" xr:uid="{00000000-0005-0000-0000-000013140000}"/>
    <cellStyle name="Comma 199_EBT" xfId="39026" xr:uid="{15C10211-B600-447C-958D-B5A9E59E3AE8}"/>
    <cellStyle name="Comma 2" xfId="6" xr:uid="{00000000-0005-0000-0000-000014140000}"/>
    <cellStyle name="Comma 2 10" xfId="4338" xr:uid="{00000000-0005-0000-0000-000015140000}"/>
    <cellStyle name="Comma 2 10 2" xfId="4339" xr:uid="{00000000-0005-0000-0000-000016140000}"/>
    <cellStyle name="Comma 2 10 2 2" xfId="4340" xr:uid="{00000000-0005-0000-0000-000017140000}"/>
    <cellStyle name="Comma 2 10 2_EBT" xfId="39029" xr:uid="{24B814B6-5B52-4B9E-880C-9B3C9699FAC9}"/>
    <cellStyle name="Comma 2 10 3" xfId="4341" xr:uid="{00000000-0005-0000-0000-000018140000}"/>
    <cellStyle name="Comma 2 10 3 2" xfId="4342" xr:uid="{00000000-0005-0000-0000-000019140000}"/>
    <cellStyle name="Comma 2 10 3_EBT" xfId="39030" xr:uid="{BA196641-AB84-46BE-94DB-04162D8211B9}"/>
    <cellStyle name="Comma 2 10 4" xfId="4343" xr:uid="{00000000-0005-0000-0000-00001A140000}"/>
    <cellStyle name="Comma 2 10 4 2" xfId="4344" xr:uid="{00000000-0005-0000-0000-00001B140000}"/>
    <cellStyle name="Comma 2 10 4_EBT" xfId="39031" xr:uid="{51C3FD65-60EC-4123-98DC-60EB65F3B2FA}"/>
    <cellStyle name="Comma 2 10 5" xfId="4345" xr:uid="{00000000-0005-0000-0000-00001C140000}"/>
    <cellStyle name="Comma 2 10 5 2" xfId="4346" xr:uid="{00000000-0005-0000-0000-00001D140000}"/>
    <cellStyle name="Comma 2 10 5_EBT" xfId="39032" xr:uid="{FD86AB47-7BA9-46F7-BE39-2D29993709A8}"/>
    <cellStyle name="Comma 2 10_EBT" xfId="39028" xr:uid="{BBE97599-3D39-4642-ADF2-8B73DB14B0A1}"/>
    <cellStyle name="Comma 2 11" xfId="4347" xr:uid="{00000000-0005-0000-0000-00001E140000}"/>
    <cellStyle name="Comma 2 11 2" xfId="4348" xr:uid="{00000000-0005-0000-0000-00001F140000}"/>
    <cellStyle name="Comma 2 11 2 2" xfId="4349" xr:uid="{00000000-0005-0000-0000-000020140000}"/>
    <cellStyle name="Comma 2 11 2_EBT" xfId="39034" xr:uid="{533AE73A-749F-4DAF-8CDC-FB31CDE59C03}"/>
    <cellStyle name="Comma 2 11 3" xfId="4350" xr:uid="{00000000-0005-0000-0000-000021140000}"/>
    <cellStyle name="Comma 2 11 3 2" xfId="4351" xr:uid="{00000000-0005-0000-0000-000022140000}"/>
    <cellStyle name="Comma 2 11 3_EBT" xfId="39035" xr:uid="{AA1BE132-06EE-47BA-8C01-3AB870969154}"/>
    <cellStyle name="Comma 2 11 4" xfId="4352" xr:uid="{00000000-0005-0000-0000-000023140000}"/>
    <cellStyle name="Comma 2 11 4 2" xfId="4353" xr:uid="{00000000-0005-0000-0000-000024140000}"/>
    <cellStyle name="Comma 2 11 4_EBT" xfId="39036" xr:uid="{E7729F5E-A8FE-443F-9CE9-105E51D86D1F}"/>
    <cellStyle name="Comma 2 11 5" xfId="4354" xr:uid="{00000000-0005-0000-0000-000025140000}"/>
    <cellStyle name="Comma 2 11 5 2" xfId="4355" xr:uid="{00000000-0005-0000-0000-000026140000}"/>
    <cellStyle name="Comma 2 11 5_EBT" xfId="39037" xr:uid="{1BA64F3E-CB09-49C5-B771-70ED55D7C421}"/>
    <cellStyle name="Comma 2 11 6" xfId="4356" xr:uid="{00000000-0005-0000-0000-000027140000}"/>
    <cellStyle name="Comma 2 11_EBT" xfId="39033" xr:uid="{BE9388D6-1E5F-4A3C-9A67-8510E289F587}"/>
    <cellStyle name="Comma 2 12" xfId="4357" xr:uid="{00000000-0005-0000-0000-000028140000}"/>
    <cellStyle name="Comma 2 12 2" xfId="4358" xr:uid="{00000000-0005-0000-0000-000029140000}"/>
    <cellStyle name="Comma 2 12 2 2" xfId="4359" xr:uid="{00000000-0005-0000-0000-00002A140000}"/>
    <cellStyle name="Comma 2 12 2_EBT" xfId="39039" xr:uid="{DEF43A4D-29DC-4950-A82E-E2B6B7904856}"/>
    <cellStyle name="Comma 2 12 3" xfId="4360" xr:uid="{00000000-0005-0000-0000-00002B140000}"/>
    <cellStyle name="Comma 2 12 3 2" xfId="4361" xr:uid="{00000000-0005-0000-0000-00002C140000}"/>
    <cellStyle name="Comma 2 12 3_EBT" xfId="39040" xr:uid="{A00FB7D1-33CC-4BE1-AD1D-3FB38B4575BE}"/>
    <cellStyle name="Comma 2 12 4" xfId="4362" xr:uid="{00000000-0005-0000-0000-00002D140000}"/>
    <cellStyle name="Comma 2 12 4 2" xfId="4363" xr:uid="{00000000-0005-0000-0000-00002E140000}"/>
    <cellStyle name="Comma 2 12 4_EBT" xfId="39041" xr:uid="{BD949646-E1CF-4F0B-AFE2-9F3A6B9701C1}"/>
    <cellStyle name="Comma 2 12 5" xfId="4364" xr:uid="{00000000-0005-0000-0000-00002F140000}"/>
    <cellStyle name="Comma 2 12 5 2" xfId="4365" xr:uid="{00000000-0005-0000-0000-000030140000}"/>
    <cellStyle name="Comma 2 12 5_EBT" xfId="39042" xr:uid="{D701E00B-237B-4249-934F-740E4835C03D}"/>
    <cellStyle name="Comma 2 12 6" xfId="4366" xr:uid="{00000000-0005-0000-0000-000031140000}"/>
    <cellStyle name="Comma 2 12_EBT" xfId="39038" xr:uid="{8B495431-B1D5-4520-9E63-9D2090ED2387}"/>
    <cellStyle name="Comma 2 13" xfId="4367" xr:uid="{00000000-0005-0000-0000-000032140000}"/>
    <cellStyle name="Comma 2 13 2" xfId="4368" xr:uid="{00000000-0005-0000-0000-000033140000}"/>
    <cellStyle name="Comma 2 13 2 2" xfId="4369" xr:uid="{00000000-0005-0000-0000-000034140000}"/>
    <cellStyle name="Comma 2 13 2_EBT" xfId="39044" xr:uid="{C2DB2CB8-8AA8-44BA-9B44-A9E3B8718BCB}"/>
    <cellStyle name="Comma 2 13 3" xfId="4370" xr:uid="{00000000-0005-0000-0000-000035140000}"/>
    <cellStyle name="Comma 2 13 3 2" xfId="4371" xr:uid="{00000000-0005-0000-0000-000036140000}"/>
    <cellStyle name="Comma 2 13 3_EBT" xfId="39045" xr:uid="{09FC7B8A-9E94-4AC8-A862-143FB63937F2}"/>
    <cellStyle name="Comma 2 13 4" xfId="4372" xr:uid="{00000000-0005-0000-0000-000037140000}"/>
    <cellStyle name="Comma 2 13 4 2" xfId="4373" xr:uid="{00000000-0005-0000-0000-000038140000}"/>
    <cellStyle name="Comma 2 13 4_EBT" xfId="39046" xr:uid="{9853E1D5-9353-4C99-B931-324FAE9E38B9}"/>
    <cellStyle name="Comma 2 13 5" xfId="4374" xr:uid="{00000000-0005-0000-0000-000039140000}"/>
    <cellStyle name="Comma 2 13 5 2" xfId="4375" xr:uid="{00000000-0005-0000-0000-00003A140000}"/>
    <cellStyle name="Comma 2 13 5_EBT" xfId="39047" xr:uid="{58B3D3E0-0432-4C8F-B051-1F918577A555}"/>
    <cellStyle name="Comma 2 13 6" xfId="4376" xr:uid="{00000000-0005-0000-0000-00003B140000}"/>
    <cellStyle name="Comma 2 13_EBT" xfId="39043" xr:uid="{F51FE22D-5DC2-4477-A1AA-FBAA1CEEF92B}"/>
    <cellStyle name="Comma 2 14" xfId="4377" xr:uid="{00000000-0005-0000-0000-00003C140000}"/>
    <cellStyle name="Comma 2 14 2" xfId="4378" xr:uid="{00000000-0005-0000-0000-00003D140000}"/>
    <cellStyle name="Comma 2 14 2 2" xfId="4379" xr:uid="{00000000-0005-0000-0000-00003E140000}"/>
    <cellStyle name="Comma 2 14 2_EBT" xfId="39049" xr:uid="{08C61FF0-C140-493E-9FAA-F4F64569A0C1}"/>
    <cellStyle name="Comma 2 14 3" xfId="4380" xr:uid="{00000000-0005-0000-0000-00003F140000}"/>
    <cellStyle name="Comma 2 14 3 2" xfId="4381" xr:uid="{00000000-0005-0000-0000-000040140000}"/>
    <cellStyle name="Comma 2 14 3_EBT" xfId="39050" xr:uid="{443DC535-0BAF-439E-B71C-C0531303DB61}"/>
    <cellStyle name="Comma 2 14 4" xfId="4382" xr:uid="{00000000-0005-0000-0000-000041140000}"/>
    <cellStyle name="Comma 2 14 4 2" xfId="4383" xr:uid="{00000000-0005-0000-0000-000042140000}"/>
    <cellStyle name="Comma 2 14 4_EBT" xfId="39051" xr:uid="{1721E56B-72DA-44B8-B709-E3051AD850AD}"/>
    <cellStyle name="Comma 2 14 5" xfId="4384" xr:uid="{00000000-0005-0000-0000-000043140000}"/>
    <cellStyle name="Comma 2 14 5 2" xfId="4385" xr:uid="{00000000-0005-0000-0000-000044140000}"/>
    <cellStyle name="Comma 2 14 5_EBT" xfId="39052" xr:uid="{0F86BC5F-B0ED-43BA-8506-A7DB94230F57}"/>
    <cellStyle name="Comma 2 14 6" xfId="4386" xr:uid="{00000000-0005-0000-0000-000045140000}"/>
    <cellStyle name="Comma 2 14_EBT" xfId="39048" xr:uid="{61A7B690-F343-4152-8A31-5DDC87A42C4B}"/>
    <cellStyle name="Comma 2 15" xfId="4387" xr:uid="{00000000-0005-0000-0000-000046140000}"/>
    <cellStyle name="Comma 2 15 2" xfId="4388" xr:uid="{00000000-0005-0000-0000-000047140000}"/>
    <cellStyle name="Comma 2 15_EBT" xfId="39053" xr:uid="{88C22E68-1556-4DC3-BDEE-A25103B1FF04}"/>
    <cellStyle name="Comma 2 16" xfId="4389" xr:uid="{00000000-0005-0000-0000-000048140000}"/>
    <cellStyle name="Comma 2 16 2" xfId="4390" xr:uid="{00000000-0005-0000-0000-000049140000}"/>
    <cellStyle name="Comma 2 16_EBT" xfId="39054" xr:uid="{BB01ABC5-F7AB-4F3A-8400-215AE88657D7}"/>
    <cellStyle name="Comma 2 17" xfId="4391" xr:uid="{00000000-0005-0000-0000-00004A140000}"/>
    <cellStyle name="Comma 2 17 2" xfId="4392" xr:uid="{00000000-0005-0000-0000-00004B140000}"/>
    <cellStyle name="Comma 2 17_EBT" xfId="39055" xr:uid="{2FACBEC0-D5C2-45C1-9649-D68EA64B39A7}"/>
    <cellStyle name="Comma 2 18" xfId="4393" xr:uid="{00000000-0005-0000-0000-00004C140000}"/>
    <cellStyle name="Comma 2 18 2" xfId="4394" xr:uid="{00000000-0005-0000-0000-00004D140000}"/>
    <cellStyle name="Comma 2 18_EBT" xfId="39056" xr:uid="{B2E3B871-3023-4CE4-B8C0-ABD19EB93DE3}"/>
    <cellStyle name="Comma 2 19" xfId="4395" xr:uid="{00000000-0005-0000-0000-00004E140000}"/>
    <cellStyle name="Comma 2 19 2" xfId="4396" xr:uid="{00000000-0005-0000-0000-00004F140000}"/>
    <cellStyle name="Comma 2 19_EBT" xfId="39057" xr:uid="{9DB10D24-1C10-40C9-98A0-0A41BBA2F1CC}"/>
    <cellStyle name="Comma 2 2" xfId="4397" xr:uid="{00000000-0005-0000-0000-000050140000}"/>
    <cellStyle name="Comma 2 2 10" xfId="4398" xr:uid="{00000000-0005-0000-0000-000051140000}"/>
    <cellStyle name="Comma 2 2 10 2" xfId="4399" xr:uid="{00000000-0005-0000-0000-000052140000}"/>
    <cellStyle name="Comma 2 2 10_EBT" xfId="39059" xr:uid="{61D27AF7-3C0F-453C-B86C-DB159DFC187A}"/>
    <cellStyle name="Comma 2 2 11" xfId="4400" xr:uid="{00000000-0005-0000-0000-000053140000}"/>
    <cellStyle name="Comma 2 2 11 2" xfId="4401" xr:uid="{00000000-0005-0000-0000-000054140000}"/>
    <cellStyle name="Comma 2 2 11_EBT" xfId="39060" xr:uid="{AED4D0B5-25E9-4FF2-B77E-F6553EB5DAFA}"/>
    <cellStyle name="Comma 2 2 12" xfId="4402" xr:uid="{00000000-0005-0000-0000-000055140000}"/>
    <cellStyle name="Comma 2 2 12 2" xfId="4403" xr:uid="{00000000-0005-0000-0000-000056140000}"/>
    <cellStyle name="Comma 2 2 12_EBT" xfId="39061" xr:uid="{941E698F-F7A3-4D02-9DA2-D39B0544E2DE}"/>
    <cellStyle name="Comma 2 2 13" xfId="4404" xr:uid="{00000000-0005-0000-0000-000057140000}"/>
    <cellStyle name="Comma 2 2 13 2" xfId="4405" xr:uid="{00000000-0005-0000-0000-000058140000}"/>
    <cellStyle name="Comma 2 2 13_EBT" xfId="39062" xr:uid="{EA39743C-0AC4-4EEC-BA88-C9547A1F4019}"/>
    <cellStyle name="Comma 2 2 14" xfId="4406" xr:uid="{00000000-0005-0000-0000-000059140000}"/>
    <cellStyle name="Comma 2 2 15" xfId="4407" xr:uid="{00000000-0005-0000-0000-00005A140000}"/>
    <cellStyle name="Comma 2 2 2" xfId="4408" xr:uid="{00000000-0005-0000-0000-00005B140000}"/>
    <cellStyle name="Comma 2 2 2 10" xfId="4409" xr:uid="{00000000-0005-0000-0000-00005C140000}"/>
    <cellStyle name="Comma 2 2 2 11" xfId="4410" xr:uid="{00000000-0005-0000-0000-00005D140000}"/>
    <cellStyle name="Comma 2 2 2 2" xfId="4411" xr:uid="{00000000-0005-0000-0000-00005E140000}"/>
    <cellStyle name="Comma 2 2 2 2 10" xfId="4412" xr:uid="{00000000-0005-0000-0000-00005F140000}"/>
    <cellStyle name="Comma 2 2 2 2 11" xfId="4413" xr:uid="{00000000-0005-0000-0000-000060140000}"/>
    <cellStyle name="Comma 2 2 2 2 2" xfId="4414" xr:uid="{00000000-0005-0000-0000-000061140000}"/>
    <cellStyle name="Comma 2 2 2 2 2 2" xfId="4415" xr:uid="{00000000-0005-0000-0000-000062140000}"/>
    <cellStyle name="Comma 2 2 2 2 2 2 2" xfId="4416" xr:uid="{00000000-0005-0000-0000-000063140000}"/>
    <cellStyle name="Comma 2 2 2 2 2 2 2 2" xfId="4417" xr:uid="{00000000-0005-0000-0000-000064140000}"/>
    <cellStyle name="Comma 2 2 2 2 2 2 2_EBT" xfId="39067" xr:uid="{76EB5E09-AEE6-4D2B-9116-16A85A2BCD88}"/>
    <cellStyle name="Comma 2 2 2 2 2 2 3" xfId="4418" xr:uid="{00000000-0005-0000-0000-000065140000}"/>
    <cellStyle name="Comma 2 2 2 2 2 2_EBT" xfId="39066" xr:uid="{8E6B0500-BB11-46F7-ADC5-A3730C955B48}"/>
    <cellStyle name="Comma 2 2 2 2 2 3" xfId="4419" xr:uid="{00000000-0005-0000-0000-000066140000}"/>
    <cellStyle name="Comma 2 2 2 2 2_EBT" xfId="39065" xr:uid="{0B02D251-6B04-41FB-8DB1-3C679D0ADC62}"/>
    <cellStyle name="Comma 2 2 2 2 3" xfId="4420" xr:uid="{00000000-0005-0000-0000-000067140000}"/>
    <cellStyle name="Comma 2 2 2 2 3 2" xfId="4421" xr:uid="{00000000-0005-0000-0000-000068140000}"/>
    <cellStyle name="Comma 2 2 2 2 3_EBT" xfId="39068" xr:uid="{ED41A45B-747D-4122-808F-FB17E341FA67}"/>
    <cellStyle name="Comma 2 2 2 2 4" xfId="4422" xr:uid="{00000000-0005-0000-0000-000069140000}"/>
    <cellStyle name="Comma 2 2 2 2 4 2" xfId="4423" xr:uid="{00000000-0005-0000-0000-00006A140000}"/>
    <cellStyle name="Comma 2 2 2 2 4_EBT" xfId="39069" xr:uid="{65E58A1E-4CC1-4AB2-A175-EB8C1489E950}"/>
    <cellStyle name="Comma 2 2 2 2 5" xfId="4424" xr:uid="{00000000-0005-0000-0000-00006B140000}"/>
    <cellStyle name="Comma 2 2 2 2 5 2" xfId="4425" xr:uid="{00000000-0005-0000-0000-00006C140000}"/>
    <cellStyle name="Comma 2 2 2 2 5_EBT" xfId="39070" xr:uid="{883F16C4-3576-4D47-A8C2-968B1F115097}"/>
    <cellStyle name="Comma 2 2 2 2 6" xfId="4426" xr:uid="{00000000-0005-0000-0000-00006D140000}"/>
    <cellStyle name="Comma 2 2 2 2 6 2" xfId="4427" xr:uid="{00000000-0005-0000-0000-00006E140000}"/>
    <cellStyle name="Comma 2 2 2 2 6_EBT" xfId="39071" xr:uid="{11815EA6-4A38-4F98-B4A8-F9B34A730733}"/>
    <cellStyle name="Comma 2 2 2 2 7" xfId="4428" xr:uid="{00000000-0005-0000-0000-00006F140000}"/>
    <cellStyle name="Comma 2 2 2 2 7 2" xfId="4429" xr:uid="{00000000-0005-0000-0000-000070140000}"/>
    <cellStyle name="Comma 2 2 2 2 7_EBT" xfId="39072" xr:uid="{9163158C-FFD5-43EF-9935-0A7F2A2C647C}"/>
    <cellStyle name="Comma 2 2 2 2 8" xfId="4430" xr:uid="{00000000-0005-0000-0000-000071140000}"/>
    <cellStyle name="Comma 2 2 2 2 8 2" xfId="4431" xr:uid="{00000000-0005-0000-0000-000072140000}"/>
    <cellStyle name="Comma 2 2 2 2 8_EBT" xfId="39073" xr:uid="{F445F67C-55B6-4773-91B5-33E3DFBFAED7}"/>
    <cellStyle name="Comma 2 2 2 2 9" xfId="4432" xr:uid="{00000000-0005-0000-0000-000073140000}"/>
    <cellStyle name="Comma 2 2 2 2 9 2" xfId="4433" xr:uid="{00000000-0005-0000-0000-000074140000}"/>
    <cellStyle name="Comma 2 2 2 2 9_EBT" xfId="39074" xr:uid="{5312E53C-84CA-451E-9323-59081CD1E90C}"/>
    <cellStyle name="Comma 2 2 2 2_EBT" xfId="39064" xr:uid="{6AA606F3-7AE0-415A-A2DA-CECB96C6A064}"/>
    <cellStyle name="Comma 2 2 2 3" xfId="4434" xr:uid="{00000000-0005-0000-0000-000075140000}"/>
    <cellStyle name="Comma 2 2 2 3 2" xfId="4435" xr:uid="{00000000-0005-0000-0000-000076140000}"/>
    <cellStyle name="Comma 2 2 2 3 2 2" xfId="4436" xr:uid="{00000000-0005-0000-0000-000077140000}"/>
    <cellStyle name="Comma 2 2 2 3 2 2 2" xfId="4437" xr:uid="{00000000-0005-0000-0000-000078140000}"/>
    <cellStyle name="Comma 2 2 2 3 2 2_EBT" xfId="39077" xr:uid="{F86602CC-2E87-494A-86C2-9FE5BE83E76B}"/>
    <cellStyle name="Comma 2 2 2 3 2 3" xfId="4438" xr:uid="{00000000-0005-0000-0000-000079140000}"/>
    <cellStyle name="Comma 2 2 2 3 2_EBT" xfId="39076" xr:uid="{E97245D7-0DE4-4A26-9490-C7118F437A23}"/>
    <cellStyle name="Comma 2 2 2 3 3" xfId="4439" xr:uid="{00000000-0005-0000-0000-00007A140000}"/>
    <cellStyle name="Comma 2 2 2 3 3 2" xfId="4440" xr:uid="{00000000-0005-0000-0000-00007B140000}"/>
    <cellStyle name="Comma 2 2 2 3 3_EBT" xfId="39078" xr:uid="{E56AEFA5-F5FB-4118-BE9F-1325655937B0}"/>
    <cellStyle name="Comma 2 2 2 3 4" xfId="4441" xr:uid="{00000000-0005-0000-0000-00007C140000}"/>
    <cellStyle name="Comma 2 2 2 3 4 2" xfId="4442" xr:uid="{00000000-0005-0000-0000-00007D140000}"/>
    <cellStyle name="Comma 2 2 2 3 4_EBT" xfId="39079" xr:uid="{060AA929-A408-4800-A82C-17B8F84BF23B}"/>
    <cellStyle name="Comma 2 2 2 3 5" xfId="4443" xr:uid="{00000000-0005-0000-0000-00007E140000}"/>
    <cellStyle name="Comma 2 2 2 3_EBT" xfId="39075" xr:uid="{F13BAA7F-5EAE-489A-9B44-0EEC6A0C058B}"/>
    <cellStyle name="Comma 2 2 2 4" xfId="4444" xr:uid="{00000000-0005-0000-0000-00007F140000}"/>
    <cellStyle name="Comma 2 2 2 4 2" xfId="4445" xr:uid="{00000000-0005-0000-0000-000080140000}"/>
    <cellStyle name="Comma 2 2 2 4_EBT" xfId="39080" xr:uid="{DCE68B66-033A-4243-B3FB-CB24B4E229AA}"/>
    <cellStyle name="Comma 2 2 2 5" xfId="4446" xr:uid="{00000000-0005-0000-0000-000081140000}"/>
    <cellStyle name="Comma 2 2 2 5 2" xfId="4447" xr:uid="{00000000-0005-0000-0000-000082140000}"/>
    <cellStyle name="Comma 2 2 2 5_EBT" xfId="39081" xr:uid="{BB6049B7-59B7-4EBA-9A2A-4EDE68516331}"/>
    <cellStyle name="Comma 2 2 2 6" xfId="4448" xr:uid="{00000000-0005-0000-0000-000083140000}"/>
    <cellStyle name="Comma 2 2 2 6 2" xfId="4449" xr:uid="{00000000-0005-0000-0000-000084140000}"/>
    <cellStyle name="Comma 2 2 2 6_EBT" xfId="39082" xr:uid="{E01CCE85-2868-4512-928E-FAB24383CA74}"/>
    <cellStyle name="Comma 2 2 2 7" xfId="4450" xr:uid="{00000000-0005-0000-0000-000085140000}"/>
    <cellStyle name="Comma 2 2 2 7 2" xfId="4451" xr:uid="{00000000-0005-0000-0000-000086140000}"/>
    <cellStyle name="Comma 2 2 2 7_EBT" xfId="39083" xr:uid="{C53183ED-C63E-4C62-8DB2-B85F8AEB1F30}"/>
    <cellStyle name="Comma 2 2 2 8" xfId="4452" xr:uid="{00000000-0005-0000-0000-000087140000}"/>
    <cellStyle name="Comma 2 2 2 8 2" xfId="4453" xr:uid="{00000000-0005-0000-0000-000088140000}"/>
    <cellStyle name="Comma 2 2 2 8_EBT" xfId="39084" xr:uid="{E8FF48BC-2565-439F-9561-0E83E20C2D23}"/>
    <cellStyle name="Comma 2 2 2 9" xfId="4454" xr:uid="{00000000-0005-0000-0000-000089140000}"/>
    <cellStyle name="Comma 2 2 2 9 2" xfId="4455" xr:uid="{00000000-0005-0000-0000-00008A140000}"/>
    <cellStyle name="Comma 2 2 2 9_EBT" xfId="39085" xr:uid="{236CE117-D096-47A9-B8D3-02630CC64ACB}"/>
    <cellStyle name="Comma 2 2 2_EBT" xfId="39063" xr:uid="{4C026447-F8E4-4C9D-9724-5D448A61FDBD}"/>
    <cellStyle name="Comma 2 2 3" xfId="4456" xr:uid="{00000000-0005-0000-0000-00008B140000}"/>
    <cellStyle name="Comma 2 2 3 2" xfId="4457" xr:uid="{00000000-0005-0000-0000-00008C140000}"/>
    <cellStyle name="Comma 2 2 3 2 2" xfId="4458" xr:uid="{00000000-0005-0000-0000-00008D140000}"/>
    <cellStyle name="Comma 2 2 3 2 2 2" xfId="4459" xr:uid="{00000000-0005-0000-0000-00008E140000}"/>
    <cellStyle name="Comma 2 2 3 2 2_EBT" xfId="39088" xr:uid="{347BAC9C-3D55-44F5-94CF-B14FDBDB2250}"/>
    <cellStyle name="Comma 2 2 3 2 3" xfId="4460" xr:uid="{00000000-0005-0000-0000-00008F140000}"/>
    <cellStyle name="Comma 2 2 3 2_EBT" xfId="39087" xr:uid="{50C8818D-DC88-4D7A-BB4F-DED335EAA729}"/>
    <cellStyle name="Comma 2 2 3 3" xfId="4461" xr:uid="{00000000-0005-0000-0000-000090140000}"/>
    <cellStyle name="Comma 2 2 3 4" xfId="4462" xr:uid="{00000000-0005-0000-0000-000091140000}"/>
    <cellStyle name="Comma 2 2 3 5" xfId="4463" xr:uid="{00000000-0005-0000-0000-000092140000}"/>
    <cellStyle name="Comma 2 2 3_EBT" xfId="39086" xr:uid="{75168107-A712-46B4-A8BA-484AF488717D}"/>
    <cellStyle name="Comma 2 2 4" xfId="4464" xr:uid="{00000000-0005-0000-0000-000093140000}"/>
    <cellStyle name="Comma 2 2 4 2" xfId="4465" xr:uid="{00000000-0005-0000-0000-000094140000}"/>
    <cellStyle name="Comma 2 2 4 3" xfId="4466" xr:uid="{00000000-0005-0000-0000-000095140000}"/>
    <cellStyle name="Comma 2 2 4 4" xfId="4467" xr:uid="{00000000-0005-0000-0000-000096140000}"/>
    <cellStyle name="Comma 2 2 4_EBT" xfId="39089" xr:uid="{A8FA2794-4FEA-43E8-A5C6-AA8AC3E2106D}"/>
    <cellStyle name="Comma 2 2 5" xfId="4468" xr:uid="{00000000-0005-0000-0000-000097140000}"/>
    <cellStyle name="Comma 2 2 5 2" xfId="4469" xr:uid="{00000000-0005-0000-0000-000098140000}"/>
    <cellStyle name="Comma 2 2 5 2 2" xfId="4470" xr:uid="{00000000-0005-0000-0000-000099140000}"/>
    <cellStyle name="Comma 2 2 5 2_EBT" xfId="39091" xr:uid="{A6D7EFAE-19A8-44C2-85E4-12747CB0E638}"/>
    <cellStyle name="Comma 2 2 5 3" xfId="4471" xr:uid="{00000000-0005-0000-0000-00009A140000}"/>
    <cellStyle name="Comma 2 2 5_EBT" xfId="39090" xr:uid="{9ED42570-8A4F-47FA-953D-021BC278ED1B}"/>
    <cellStyle name="Comma 2 2 6" xfId="4472" xr:uid="{00000000-0005-0000-0000-00009B140000}"/>
    <cellStyle name="Comma 2 2 6 2" xfId="4473" xr:uid="{00000000-0005-0000-0000-00009C140000}"/>
    <cellStyle name="Comma 2 2 6 3" xfId="4474" xr:uid="{00000000-0005-0000-0000-00009D140000}"/>
    <cellStyle name="Comma 2 2 6_EBT" xfId="39092" xr:uid="{5C1B413C-37E1-42A8-BDD5-E94F66925AC3}"/>
    <cellStyle name="Comma 2 2 7" xfId="4475" xr:uid="{00000000-0005-0000-0000-00009E140000}"/>
    <cellStyle name="Comma 2 2 7 2" xfId="4476" xr:uid="{00000000-0005-0000-0000-00009F140000}"/>
    <cellStyle name="Comma 2 2 7_EBT" xfId="39093" xr:uid="{4E2DDAE5-1089-4217-AB6D-123BB2AB8899}"/>
    <cellStyle name="Comma 2 2 8" xfId="4477" xr:uid="{00000000-0005-0000-0000-0000A0140000}"/>
    <cellStyle name="Comma 2 2 8 2" xfId="4478" xr:uid="{00000000-0005-0000-0000-0000A1140000}"/>
    <cellStyle name="Comma 2 2 8_EBT" xfId="39094" xr:uid="{93D6B649-EC0F-4BB0-94D6-1DA946A6531D}"/>
    <cellStyle name="Comma 2 2 9" xfId="4479" xr:uid="{00000000-0005-0000-0000-0000A2140000}"/>
    <cellStyle name="Comma 2 2 9 2" xfId="4480" xr:uid="{00000000-0005-0000-0000-0000A3140000}"/>
    <cellStyle name="Comma 2 2 9_EBT" xfId="39095" xr:uid="{0DAAF863-5BBC-44B3-8405-3795F932D492}"/>
    <cellStyle name="Comma 2 2_EBT" xfId="39058" xr:uid="{9C67DFD4-8490-495E-B228-5AB6C8D5D58B}"/>
    <cellStyle name="Comma 2 20" xfId="4481" xr:uid="{00000000-0005-0000-0000-0000A4140000}"/>
    <cellStyle name="Comma 2 20 2" xfId="4482" xr:uid="{00000000-0005-0000-0000-0000A5140000}"/>
    <cellStyle name="Comma 2 20_EBT" xfId="39096" xr:uid="{2C077120-52B4-4E0E-8614-A64877FC61C4}"/>
    <cellStyle name="Comma 2 21" xfId="4483" xr:uid="{00000000-0005-0000-0000-0000A6140000}"/>
    <cellStyle name="Comma 2 21 2" xfId="4484" xr:uid="{00000000-0005-0000-0000-0000A7140000}"/>
    <cellStyle name="Comma 2 21_EBT" xfId="39097" xr:uid="{67DD4ABF-AF71-4B76-BE7F-9096669E31AF}"/>
    <cellStyle name="Comma 2 22" xfId="4485" xr:uid="{00000000-0005-0000-0000-0000A8140000}"/>
    <cellStyle name="Comma 2 22 2" xfId="4486" xr:uid="{00000000-0005-0000-0000-0000A9140000}"/>
    <cellStyle name="Comma 2 22_EBT" xfId="39098" xr:uid="{1835F915-87FB-4059-B5E7-220B06068A20}"/>
    <cellStyle name="Comma 2 23" xfId="4487" xr:uid="{00000000-0005-0000-0000-0000AA140000}"/>
    <cellStyle name="Comma 2 23 2" xfId="4488" xr:uid="{00000000-0005-0000-0000-0000AB140000}"/>
    <cellStyle name="Comma 2 23_EBT" xfId="39099" xr:uid="{DC3DDBF2-CFB9-4F0E-B627-52D3C5FA0D3A}"/>
    <cellStyle name="Comma 2 24" xfId="4489" xr:uid="{00000000-0005-0000-0000-0000AC140000}"/>
    <cellStyle name="Comma 2 25" xfId="19631" xr:uid="{00000000-0005-0000-0000-0000AD140000}"/>
    <cellStyle name="Comma 2 25 2" xfId="31620" xr:uid="{DB260BBD-C59C-4F76-9521-470B851DE8DC}"/>
    <cellStyle name="Comma 2 26" xfId="25583" xr:uid="{00000000-0005-0000-0000-0000AE140000}"/>
    <cellStyle name="Comma 2 27" xfId="25619" xr:uid="{A13AF605-3EAC-4E12-B1D3-B39C1FE937A3}"/>
    <cellStyle name="Comma 2 3" xfId="4490" xr:uid="{00000000-0005-0000-0000-0000AF140000}"/>
    <cellStyle name="Comma 2 3 10" xfId="4491" xr:uid="{00000000-0005-0000-0000-0000B0140000}"/>
    <cellStyle name="Comma 2 3 11" xfId="4492" xr:uid="{00000000-0005-0000-0000-0000B1140000}"/>
    <cellStyle name="Comma 2 3 12" xfId="4493" xr:uid="{00000000-0005-0000-0000-0000B2140000}"/>
    <cellStyle name="Comma 2 3 13" xfId="4494" xr:uid="{00000000-0005-0000-0000-0000B3140000}"/>
    <cellStyle name="Comma 2 3 14" xfId="4495" xr:uid="{00000000-0005-0000-0000-0000B4140000}"/>
    <cellStyle name="Comma 2 3 15" xfId="4496" xr:uid="{00000000-0005-0000-0000-0000B5140000}"/>
    <cellStyle name="Comma 2 3 16" xfId="4497" xr:uid="{00000000-0005-0000-0000-0000B6140000}"/>
    <cellStyle name="Comma 2 3 17" xfId="4498" xr:uid="{00000000-0005-0000-0000-0000B7140000}"/>
    <cellStyle name="Comma 2 3 18" xfId="4499" xr:uid="{00000000-0005-0000-0000-0000B8140000}"/>
    <cellStyle name="Comma 2 3 2" xfId="4500" xr:uid="{00000000-0005-0000-0000-0000B9140000}"/>
    <cellStyle name="Comma 2 3 2 2" xfId="4501" xr:uid="{00000000-0005-0000-0000-0000BA140000}"/>
    <cellStyle name="Comma 2 3 2 2 2" xfId="4502" xr:uid="{00000000-0005-0000-0000-0000BB140000}"/>
    <cellStyle name="Comma 2 3 2 2 2 2" xfId="4503" xr:uid="{00000000-0005-0000-0000-0000BC140000}"/>
    <cellStyle name="Comma 2 3 2 2 2 2 2" xfId="4504" xr:uid="{00000000-0005-0000-0000-0000BD140000}"/>
    <cellStyle name="Comma 2 3 2 2 2 2 2 2" xfId="4505" xr:uid="{00000000-0005-0000-0000-0000BE140000}"/>
    <cellStyle name="Comma 2 3 2 2 2 2 2_EBT" xfId="39105" xr:uid="{8242B451-B2C3-4C85-ADD5-27BE25B7224F}"/>
    <cellStyle name="Comma 2 3 2 2 2 2 3" xfId="4506" xr:uid="{00000000-0005-0000-0000-0000BF140000}"/>
    <cellStyle name="Comma 2 3 2 2 2 2_EBT" xfId="39104" xr:uid="{780A1ED6-591A-43DF-8D1A-C76060400512}"/>
    <cellStyle name="Comma 2 3 2 2 2 3" xfId="4507" xr:uid="{00000000-0005-0000-0000-0000C0140000}"/>
    <cellStyle name="Comma 2 3 2 2 2 3 2" xfId="4508" xr:uid="{00000000-0005-0000-0000-0000C1140000}"/>
    <cellStyle name="Comma 2 3 2 2 2 3_EBT" xfId="39106" xr:uid="{B7C24A26-55B6-41FB-A317-D1594A4F4650}"/>
    <cellStyle name="Comma 2 3 2 2 2 4" xfId="4509" xr:uid="{00000000-0005-0000-0000-0000C2140000}"/>
    <cellStyle name="Comma 2 3 2 2 2 4 2" xfId="4510" xr:uid="{00000000-0005-0000-0000-0000C3140000}"/>
    <cellStyle name="Comma 2 3 2 2 2 4_EBT" xfId="39107" xr:uid="{4D1E963F-CD26-4B70-AA42-AA372CE68A26}"/>
    <cellStyle name="Comma 2 3 2 2 2 5" xfId="4511" xr:uid="{00000000-0005-0000-0000-0000C4140000}"/>
    <cellStyle name="Comma 2 3 2 2 2_EBT" xfId="39103" xr:uid="{2F595210-BFAE-4098-A18B-26315E6ADD59}"/>
    <cellStyle name="Comma 2 3 2 2 3" xfId="4512" xr:uid="{00000000-0005-0000-0000-0000C5140000}"/>
    <cellStyle name="Comma 2 3 2 2 3 2" xfId="4513" xr:uid="{00000000-0005-0000-0000-0000C6140000}"/>
    <cellStyle name="Comma 2 3 2 2 3 2 2" xfId="4514" xr:uid="{00000000-0005-0000-0000-0000C7140000}"/>
    <cellStyle name="Comma 2 3 2 2 3 2_EBT" xfId="39109" xr:uid="{C1699706-7D89-49F0-91F2-B50A94A5E630}"/>
    <cellStyle name="Comma 2 3 2 2 3 3" xfId="4515" xr:uid="{00000000-0005-0000-0000-0000C8140000}"/>
    <cellStyle name="Comma 2 3 2 2 3 3 2" xfId="4516" xr:uid="{00000000-0005-0000-0000-0000C9140000}"/>
    <cellStyle name="Comma 2 3 2 2 3 3_EBT" xfId="39110" xr:uid="{E7B8D64B-41EA-4F99-A48C-C9E0AEBD0FE5}"/>
    <cellStyle name="Comma 2 3 2 2 3 4" xfId="4517" xr:uid="{00000000-0005-0000-0000-0000CA140000}"/>
    <cellStyle name="Comma 2 3 2 2 3_EBT" xfId="39108" xr:uid="{8B9FA675-7608-45A6-ACA2-794E3DBBF183}"/>
    <cellStyle name="Comma 2 3 2 2 4" xfId="4518" xr:uid="{00000000-0005-0000-0000-0000CB140000}"/>
    <cellStyle name="Comma 2 3 2 2 4 2" xfId="4519" xr:uid="{00000000-0005-0000-0000-0000CC140000}"/>
    <cellStyle name="Comma 2 3 2 2 4_EBT" xfId="39111" xr:uid="{821616EC-370C-4CA6-AD23-3DDE42DD4C5C}"/>
    <cellStyle name="Comma 2 3 2 2 5" xfId="4520" xr:uid="{00000000-0005-0000-0000-0000CD140000}"/>
    <cellStyle name="Comma 2 3 2 2 5 2" xfId="4521" xr:uid="{00000000-0005-0000-0000-0000CE140000}"/>
    <cellStyle name="Comma 2 3 2 2 5_EBT" xfId="39112" xr:uid="{DBA8B699-D522-4B7E-83EA-17C205591A21}"/>
    <cellStyle name="Comma 2 3 2 2 6" xfId="4522" xr:uid="{00000000-0005-0000-0000-0000CF140000}"/>
    <cellStyle name="Comma 2 3 2 2_EBT" xfId="39102" xr:uid="{57B632B0-674D-4266-BAE9-14C32C97DADC}"/>
    <cellStyle name="Comma 2 3 2 3" xfId="4523" xr:uid="{00000000-0005-0000-0000-0000D0140000}"/>
    <cellStyle name="Comma 2 3 2 3 2" xfId="4524" xr:uid="{00000000-0005-0000-0000-0000D1140000}"/>
    <cellStyle name="Comma 2 3 2 3 2 2" xfId="4525" xr:uid="{00000000-0005-0000-0000-0000D2140000}"/>
    <cellStyle name="Comma 2 3 2 3 2 2 2" xfId="4526" xr:uid="{00000000-0005-0000-0000-0000D3140000}"/>
    <cellStyle name="Comma 2 3 2 3 2 2_EBT" xfId="39115" xr:uid="{AEDD19BB-27FA-40C9-8B7B-A68FDB5906BF}"/>
    <cellStyle name="Comma 2 3 2 3 2 3" xfId="4527" xr:uid="{00000000-0005-0000-0000-0000D4140000}"/>
    <cellStyle name="Comma 2 3 2 3 2 3 2" xfId="4528" xr:uid="{00000000-0005-0000-0000-0000D5140000}"/>
    <cellStyle name="Comma 2 3 2 3 2 3_EBT" xfId="39116" xr:uid="{EDC677E3-C63E-4A4E-BACF-E91D0D4BD37B}"/>
    <cellStyle name="Comma 2 3 2 3 2 4" xfId="4529" xr:uid="{00000000-0005-0000-0000-0000D6140000}"/>
    <cellStyle name="Comma 2 3 2 3 2_EBT" xfId="39114" xr:uid="{43C14DD5-AB21-4B7C-9D8C-465DFE9B09AB}"/>
    <cellStyle name="Comma 2 3 2 3 3" xfId="4530" xr:uid="{00000000-0005-0000-0000-0000D7140000}"/>
    <cellStyle name="Comma 2 3 2 3 3 2" xfId="4531" xr:uid="{00000000-0005-0000-0000-0000D8140000}"/>
    <cellStyle name="Comma 2 3 2 3 3_EBT" xfId="39117" xr:uid="{853046B2-939B-4D32-9F9A-BDC2AB5A8B09}"/>
    <cellStyle name="Comma 2 3 2 3 4" xfId="4532" xr:uid="{00000000-0005-0000-0000-0000D9140000}"/>
    <cellStyle name="Comma 2 3 2 3 4 2" xfId="4533" xr:uid="{00000000-0005-0000-0000-0000DA140000}"/>
    <cellStyle name="Comma 2 3 2 3 4_EBT" xfId="39118" xr:uid="{337EB54B-CD2C-40F5-B30C-6E228A688F85}"/>
    <cellStyle name="Comma 2 3 2 3 5" xfId="4534" xr:uid="{00000000-0005-0000-0000-0000DB140000}"/>
    <cellStyle name="Comma 2 3 2 3_EBT" xfId="39113" xr:uid="{1794D2ED-9D48-4721-AE54-F6134AF257A4}"/>
    <cellStyle name="Comma 2 3 2 4" xfId="4535" xr:uid="{00000000-0005-0000-0000-0000DC140000}"/>
    <cellStyle name="Comma 2 3 2 4 2" xfId="4536" xr:uid="{00000000-0005-0000-0000-0000DD140000}"/>
    <cellStyle name="Comma 2 3 2 4 2 2" xfId="4537" xr:uid="{00000000-0005-0000-0000-0000DE140000}"/>
    <cellStyle name="Comma 2 3 2 4 2_EBT" xfId="39120" xr:uid="{D1371861-114C-4910-8C51-7E13533D9693}"/>
    <cellStyle name="Comma 2 3 2 4 3" xfId="4538" xr:uid="{00000000-0005-0000-0000-0000DF140000}"/>
    <cellStyle name="Comma 2 3 2 4 3 2" xfId="4539" xr:uid="{00000000-0005-0000-0000-0000E0140000}"/>
    <cellStyle name="Comma 2 3 2 4 3_EBT" xfId="39121" xr:uid="{5059B332-EBE7-44AE-B154-3925A9B962D3}"/>
    <cellStyle name="Comma 2 3 2 4 4" xfId="4540" xr:uid="{00000000-0005-0000-0000-0000E1140000}"/>
    <cellStyle name="Comma 2 3 2 4_EBT" xfId="39119" xr:uid="{06C2C103-AFA1-46B2-B2B5-A07AF13A3C4E}"/>
    <cellStyle name="Comma 2 3 2 5" xfId="4541" xr:uid="{00000000-0005-0000-0000-0000E2140000}"/>
    <cellStyle name="Comma 2 3 2 5 2" xfId="4542" xr:uid="{00000000-0005-0000-0000-0000E3140000}"/>
    <cellStyle name="Comma 2 3 2 5_EBT" xfId="39122" xr:uid="{07A980DD-F30F-4E37-A66A-1D9A6D1CEC80}"/>
    <cellStyle name="Comma 2 3 2 6" xfId="4543" xr:uid="{00000000-0005-0000-0000-0000E4140000}"/>
    <cellStyle name="Comma 2 3 2 6 2" xfId="4544" xr:uid="{00000000-0005-0000-0000-0000E5140000}"/>
    <cellStyle name="Comma 2 3 2 6_EBT" xfId="39123" xr:uid="{7F55461E-C468-4B5F-845E-7BAD598E8481}"/>
    <cellStyle name="Comma 2 3 2 7" xfId="4545" xr:uid="{00000000-0005-0000-0000-0000E6140000}"/>
    <cellStyle name="Comma 2 3 2 8" xfId="4546" xr:uid="{00000000-0005-0000-0000-0000E7140000}"/>
    <cellStyle name="Comma 2 3 2 8 2" xfId="20434" xr:uid="{00000000-0005-0000-0000-0000E8140000}"/>
    <cellStyle name="Comma 2 3 2 8 2 2" xfId="32423" xr:uid="{CF201301-E30B-423C-8CF2-D3F2AF1A6401}"/>
    <cellStyle name="Comma 2 3 2 8 3" xfId="26457" xr:uid="{04F743D2-00D3-4DAF-BC5C-71B0ECD8B465}"/>
    <cellStyle name="Comma 2 3 2 8_EBT" xfId="39124" xr:uid="{FFCFA990-08F1-4DE6-AD31-620BCB4FFD05}"/>
    <cellStyle name="Comma 2 3 2_EBT" xfId="39101" xr:uid="{03BD2837-68DE-400D-BBDD-39706B9B3EC2}"/>
    <cellStyle name="Comma 2 3 3" xfId="4547" xr:uid="{00000000-0005-0000-0000-0000E9140000}"/>
    <cellStyle name="Comma 2 3 3 2" xfId="4548" xr:uid="{00000000-0005-0000-0000-0000EA140000}"/>
    <cellStyle name="Comma 2 3 3 2 2" xfId="4549" xr:uid="{00000000-0005-0000-0000-0000EB140000}"/>
    <cellStyle name="Comma 2 3 3 2 2 2" xfId="4550" xr:uid="{00000000-0005-0000-0000-0000EC140000}"/>
    <cellStyle name="Comma 2 3 3 2 2_EBT" xfId="39127" xr:uid="{E71CEF2F-3EFD-46D7-8923-BB146C3292F9}"/>
    <cellStyle name="Comma 2 3 3 2 3" xfId="4551" xr:uid="{00000000-0005-0000-0000-0000ED140000}"/>
    <cellStyle name="Comma 2 3 3 2 3 2" xfId="4552" xr:uid="{00000000-0005-0000-0000-0000EE140000}"/>
    <cellStyle name="Comma 2 3 3 2 3_EBT" xfId="39128" xr:uid="{469DBD9F-9B38-4DCC-8C72-2F11D523C8F8}"/>
    <cellStyle name="Comma 2 3 3 2 4" xfId="4553" xr:uid="{00000000-0005-0000-0000-0000EF140000}"/>
    <cellStyle name="Comma 2 3 3 2_EBT" xfId="39126" xr:uid="{74B7B965-0901-4E5D-9614-D36BF77A0749}"/>
    <cellStyle name="Comma 2 3 3 3" xfId="4554" xr:uid="{00000000-0005-0000-0000-0000F0140000}"/>
    <cellStyle name="Comma 2 3 3 3 2" xfId="4555" xr:uid="{00000000-0005-0000-0000-0000F1140000}"/>
    <cellStyle name="Comma 2 3 3 3 2 2" xfId="4556" xr:uid="{00000000-0005-0000-0000-0000F2140000}"/>
    <cellStyle name="Comma 2 3 3 3 2_EBT" xfId="39130" xr:uid="{36C02E2A-5177-49A0-A925-411F1C1A9618}"/>
    <cellStyle name="Comma 2 3 3 3 3" xfId="4557" xr:uid="{00000000-0005-0000-0000-0000F3140000}"/>
    <cellStyle name="Comma 2 3 3 3_EBT" xfId="39129" xr:uid="{90E9C4BE-C0A4-4769-933F-170996689260}"/>
    <cellStyle name="Comma 2 3 3 4" xfId="4558" xr:uid="{00000000-0005-0000-0000-0000F4140000}"/>
    <cellStyle name="Comma 2 3 3 4 2" xfId="4559" xr:uid="{00000000-0005-0000-0000-0000F5140000}"/>
    <cellStyle name="Comma 2 3 3 4_EBT" xfId="39131" xr:uid="{78F08590-3BD1-4B55-BD52-3A24C13CBD2D}"/>
    <cellStyle name="Comma 2 3 3 5" xfId="4560" xr:uid="{00000000-0005-0000-0000-0000F6140000}"/>
    <cellStyle name="Comma 2 3 3 6" xfId="4561" xr:uid="{00000000-0005-0000-0000-0000F7140000}"/>
    <cellStyle name="Comma 2 3 3 6 2" xfId="20435" xr:uid="{00000000-0005-0000-0000-0000F8140000}"/>
    <cellStyle name="Comma 2 3 3 6 2 2" xfId="32424" xr:uid="{F5FC8DF9-2D54-4FB1-BC04-B8A8DEE38FF0}"/>
    <cellStyle name="Comma 2 3 3 6 3" xfId="26458" xr:uid="{58AF1F5F-2013-4752-8FC5-9A99F2E2D5D7}"/>
    <cellStyle name="Comma 2 3 3 6_EBT" xfId="39132" xr:uid="{812731FE-DAF5-4974-9BB2-930E97C0ACC9}"/>
    <cellStyle name="Comma 2 3 3_EBT" xfId="39125" xr:uid="{64B3500B-B8D7-4C0B-B914-DD2C5D3FDEA5}"/>
    <cellStyle name="Comma 2 3 4" xfId="4562" xr:uid="{00000000-0005-0000-0000-0000F9140000}"/>
    <cellStyle name="Comma 2 3 4 2" xfId="4563" xr:uid="{00000000-0005-0000-0000-0000FA140000}"/>
    <cellStyle name="Comma 2 3 4 2 2" xfId="4564" xr:uid="{00000000-0005-0000-0000-0000FB140000}"/>
    <cellStyle name="Comma 2 3 4 2 2 2" xfId="4565" xr:uid="{00000000-0005-0000-0000-0000FC140000}"/>
    <cellStyle name="Comma 2 3 4 2 2_EBT" xfId="39135" xr:uid="{E8D5EDF7-316A-4AE8-A57E-08F5D4A758AC}"/>
    <cellStyle name="Comma 2 3 4 2 3" xfId="4566" xr:uid="{00000000-0005-0000-0000-0000FD140000}"/>
    <cellStyle name="Comma 2 3 4 2_EBT" xfId="39134" xr:uid="{994949AF-2D47-4C10-83FC-D08B1AA2A6B6}"/>
    <cellStyle name="Comma 2 3 4 3" xfId="4567" xr:uid="{00000000-0005-0000-0000-0000FE140000}"/>
    <cellStyle name="Comma 2 3 4 3 2" xfId="4568" xr:uid="{00000000-0005-0000-0000-0000FF140000}"/>
    <cellStyle name="Comma 2 3 4 3_EBT" xfId="39136" xr:uid="{EC797CA8-CF33-4D97-BF4E-EB754076BA6F}"/>
    <cellStyle name="Comma 2 3 4 4" xfId="4569" xr:uid="{00000000-0005-0000-0000-000000150000}"/>
    <cellStyle name="Comma 2 3 4 5" xfId="4570" xr:uid="{00000000-0005-0000-0000-000001150000}"/>
    <cellStyle name="Comma 2 3 4_EBT" xfId="39133" xr:uid="{42BFAADD-1CDB-456D-8851-9E0BF7C95E60}"/>
    <cellStyle name="Comma 2 3 5" xfId="4571" xr:uid="{00000000-0005-0000-0000-000002150000}"/>
    <cellStyle name="Comma 2 3 5 2" xfId="4572" xr:uid="{00000000-0005-0000-0000-000003150000}"/>
    <cellStyle name="Comma 2 3 5 2 2" xfId="4573" xr:uid="{00000000-0005-0000-0000-000004150000}"/>
    <cellStyle name="Comma 2 3 5 2_EBT" xfId="39138" xr:uid="{3D48B909-846E-43A5-930F-DC7CD34F71AF}"/>
    <cellStyle name="Comma 2 3 5 3" xfId="4574" xr:uid="{00000000-0005-0000-0000-000005150000}"/>
    <cellStyle name="Comma 2 3 5_EBT" xfId="39137" xr:uid="{73395BF8-D90C-4B38-81C7-3950DCAAB604}"/>
    <cellStyle name="Comma 2 3 6" xfId="4575" xr:uid="{00000000-0005-0000-0000-000006150000}"/>
    <cellStyle name="Comma 2 3 6 2" xfId="4576" xr:uid="{00000000-0005-0000-0000-000007150000}"/>
    <cellStyle name="Comma 2 3 6_EBT" xfId="39139" xr:uid="{9165110A-B6C4-4AEC-BBD7-70FC04BEB735}"/>
    <cellStyle name="Comma 2 3 7" xfId="4577" xr:uid="{00000000-0005-0000-0000-000008150000}"/>
    <cellStyle name="Comma 2 3 7 2" xfId="4578" xr:uid="{00000000-0005-0000-0000-000009150000}"/>
    <cellStyle name="Comma 2 3 7 3" xfId="4579" xr:uid="{00000000-0005-0000-0000-00000A150000}"/>
    <cellStyle name="Comma 2 3 7_EBT" xfId="39140" xr:uid="{564548EF-3452-427F-A789-6348F3B7212B}"/>
    <cellStyle name="Comma 2 3 8" xfId="4580" xr:uid="{00000000-0005-0000-0000-00000B150000}"/>
    <cellStyle name="Comma 2 3 8 2" xfId="4581" xr:uid="{00000000-0005-0000-0000-00000C150000}"/>
    <cellStyle name="Comma 2 3 8 3" xfId="4582" xr:uid="{00000000-0005-0000-0000-00000D150000}"/>
    <cellStyle name="Comma 2 3 8_EBT" xfId="39141" xr:uid="{517542E5-E824-4D51-9EDC-CD58A50EE41D}"/>
    <cellStyle name="Comma 2 3 9" xfId="4583" xr:uid="{00000000-0005-0000-0000-00000E150000}"/>
    <cellStyle name="Comma 2 3 9 2" xfId="4584" xr:uid="{00000000-0005-0000-0000-00000F150000}"/>
    <cellStyle name="Comma 2 3 9_EBT" xfId="39142" xr:uid="{65B186AE-71B4-46B5-9DAD-E0B98AEACB50}"/>
    <cellStyle name="Comma 2 3_EBT" xfId="39100" xr:uid="{A03EECD8-F193-46B9-94E0-28413372402D}"/>
    <cellStyle name="Comma 2 4" xfId="4585" xr:uid="{00000000-0005-0000-0000-000010150000}"/>
    <cellStyle name="Comma 2 4 10" xfId="4586" xr:uid="{00000000-0005-0000-0000-000011150000}"/>
    <cellStyle name="Comma 2 4 11" xfId="4587" xr:uid="{00000000-0005-0000-0000-000012150000}"/>
    <cellStyle name="Comma 2 4 2" xfId="4588" xr:uid="{00000000-0005-0000-0000-000013150000}"/>
    <cellStyle name="Comma 2 4 2 2" xfId="4589" xr:uid="{00000000-0005-0000-0000-000014150000}"/>
    <cellStyle name="Comma 2 4 2 2 2" xfId="4590" xr:uid="{00000000-0005-0000-0000-000015150000}"/>
    <cellStyle name="Comma 2 4 2 2 2 2" xfId="4591" xr:uid="{00000000-0005-0000-0000-000016150000}"/>
    <cellStyle name="Comma 2 4 2 2 2 2 2" xfId="4592" xr:uid="{00000000-0005-0000-0000-000017150000}"/>
    <cellStyle name="Comma 2 4 2 2 2 2_EBT" xfId="39147" xr:uid="{CAC34D57-F6F8-44F4-B8C7-CABEDC8159EF}"/>
    <cellStyle name="Comma 2 4 2 2 2 3" xfId="4593" xr:uid="{00000000-0005-0000-0000-000018150000}"/>
    <cellStyle name="Comma 2 4 2 2 2 3 2" xfId="4594" xr:uid="{00000000-0005-0000-0000-000019150000}"/>
    <cellStyle name="Comma 2 4 2 2 2 3_EBT" xfId="39148" xr:uid="{09030D99-2250-4A46-AAF1-5CDABAECAB3E}"/>
    <cellStyle name="Comma 2 4 2 2 2 4" xfId="4595" xr:uid="{00000000-0005-0000-0000-00001A150000}"/>
    <cellStyle name="Comma 2 4 2 2 2_EBT" xfId="39146" xr:uid="{7C461B0D-AB61-4818-9738-9F953A4AE2AD}"/>
    <cellStyle name="Comma 2 4 2 2 3" xfId="4596" xr:uid="{00000000-0005-0000-0000-00001B150000}"/>
    <cellStyle name="Comma 2 4 2 2 3 2" xfId="4597" xr:uid="{00000000-0005-0000-0000-00001C150000}"/>
    <cellStyle name="Comma 2 4 2 2 3 2 2" xfId="4598" xr:uid="{00000000-0005-0000-0000-00001D150000}"/>
    <cellStyle name="Comma 2 4 2 2 3 2_EBT" xfId="39150" xr:uid="{95B7F5F2-0CE5-4338-A665-1B7E4D4CB65F}"/>
    <cellStyle name="Comma 2 4 2 2 3 3" xfId="4599" xr:uid="{00000000-0005-0000-0000-00001E150000}"/>
    <cellStyle name="Comma 2 4 2 2 3_EBT" xfId="39149" xr:uid="{FADEED51-936D-4031-A67A-D3F4AE182C2B}"/>
    <cellStyle name="Comma 2 4 2 2 4" xfId="4600" xr:uid="{00000000-0005-0000-0000-00001F150000}"/>
    <cellStyle name="Comma 2 4 2 2 4 2" xfId="4601" xr:uid="{00000000-0005-0000-0000-000020150000}"/>
    <cellStyle name="Comma 2 4 2 2 4_EBT" xfId="39151" xr:uid="{85262E87-7F21-42C2-9FDC-20476D236D68}"/>
    <cellStyle name="Comma 2 4 2 2 5" xfId="4602" xr:uid="{00000000-0005-0000-0000-000021150000}"/>
    <cellStyle name="Comma 2 4 2 2_EBT" xfId="39145" xr:uid="{E7F839A4-5153-40F5-A81A-4BB0BF7E96EC}"/>
    <cellStyle name="Comma 2 4 2 3" xfId="4603" xr:uid="{00000000-0005-0000-0000-000022150000}"/>
    <cellStyle name="Comma 2 4 2 3 2" xfId="4604" xr:uid="{00000000-0005-0000-0000-000023150000}"/>
    <cellStyle name="Comma 2 4 2 3 2 2" xfId="4605" xr:uid="{00000000-0005-0000-0000-000024150000}"/>
    <cellStyle name="Comma 2 4 2 3 2 2 2" xfId="4606" xr:uid="{00000000-0005-0000-0000-000025150000}"/>
    <cellStyle name="Comma 2 4 2 3 2 2_EBT" xfId="39154" xr:uid="{BFDEFED5-9912-477A-8F2B-1FA1D03F64EC}"/>
    <cellStyle name="Comma 2 4 2 3 2 3" xfId="4607" xr:uid="{00000000-0005-0000-0000-000026150000}"/>
    <cellStyle name="Comma 2 4 2 3 2_EBT" xfId="39153" xr:uid="{D5F3BA3D-BD52-43AB-A75E-C7AACFE41FB9}"/>
    <cellStyle name="Comma 2 4 2 3 3" xfId="4608" xr:uid="{00000000-0005-0000-0000-000027150000}"/>
    <cellStyle name="Comma 2 4 2 3 3 2" xfId="4609" xr:uid="{00000000-0005-0000-0000-000028150000}"/>
    <cellStyle name="Comma 2 4 2 3 3_EBT" xfId="39155" xr:uid="{17B11AC2-8528-44D4-A3EF-BD818008FA06}"/>
    <cellStyle name="Comma 2 4 2 3 4" xfId="4610" xr:uid="{00000000-0005-0000-0000-000029150000}"/>
    <cellStyle name="Comma 2 4 2 3_EBT" xfId="39152" xr:uid="{C3305E0D-BC8D-432E-B157-C6A820734847}"/>
    <cellStyle name="Comma 2 4 2 4" xfId="4611" xr:uid="{00000000-0005-0000-0000-00002A150000}"/>
    <cellStyle name="Comma 2 4 2 4 2" xfId="4612" xr:uid="{00000000-0005-0000-0000-00002B150000}"/>
    <cellStyle name="Comma 2 4 2 4 2 2" xfId="4613" xr:uid="{00000000-0005-0000-0000-00002C150000}"/>
    <cellStyle name="Comma 2 4 2 4 2_EBT" xfId="39157" xr:uid="{6E6290E7-780E-4FEF-8FA2-A8A69CFA0D5C}"/>
    <cellStyle name="Comma 2 4 2 4 3" xfId="4614" xr:uid="{00000000-0005-0000-0000-00002D150000}"/>
    <cellStyle name="Comma 2 4 2 4_EBT" xfId="39156" xr:uid="{3B4846F7-CD51-4456-90F9-594F1CDA8B50}"/>
    <cellStyle name="Comma 2 4 2 5" xfId="4615" xr:uid="{00000000-0005-0000-0000-00002E150000}"/>
    <cellStyle name="Comma 2 4 2 5 2" xfId="4616" xr:uid="{00000000-0005-0000-0000-00002F150000}"/>
    <cellStyle name="Comma 2 4 2 5_EBT" xfId="39158" xr:uid="{DF07E712-4319-4F1B-A570-484C84492903}"/>
    <cellStyle name="Comma 2 4 2 6" xfId="4617" xr:uid="{00000000-0005-0000-0000-000030150000}"/>
    <cellStyle name="Comma 2 4 2 6 2" xfId="4618" xr:uid="{00000000-0005-0000-0000-000031150000}"/>
    <cellStyle name="Comma 2 4 2 6_EBT" xfId="39159" xr:uid="{172860B4-5E04-44CC-B28C-FBB576CB956B}"/>
    <cellStyle name="Comma 2 4 2 7" xfId="4619" xr:uid="{00000000-0005-0000-0000-000032150000}"/>
    <cellStyle name="Comma 2 4 2_EBT" xfId="39144" xr:uid="{48E4B83F-62F9-47AF-A53A-4E8B7B188B07}"/>
    <cellStyle name="Comma 2 4 3" xfId="4620" xr:uid="{00000000-0005-0000-0000-000033150000}"/>
    <cellStyle name="Comma 2 4 3 2" xfId="4621" xr:uid="{00000000-0005-0000-0000-000034150000}"/>
    <cellStyle name="Comma 2 4 3 2 2" xfId="4622" xr:uid="{00000000-0005-0000-0000-000035150000}"/>
    <cellStyle name="Comma 2 4 3 2 2 2" xfId="4623" xr:uid="{00000000-0005-0000-0000-000036150000}"/>
    <cellStyle name="Comma 2 4 3 2 2 2 2" xfId="4624" xr:uid="{00000000-0005-0000-0000-000037150000}"/>
    <cellStyle name="Comma 2 4 3 2 2 2_EBT" xfId="39163" xr:uid="{950854F3-3E9B-446F-A616-7504DB9FE826}"/>
    <cellStyle name="Comma 2 4 3 2 2 3" xfId="4625" xr:uid="{00000000-0005-0000-0000-000038150000}"/>
    <cellStyle name="Comma 2 4 3 2 2_EBT" xfId="39162" xr:uid="{2B8528C9-BDF8-48F8-A8D3-260F5DFDFC6D}"/>
    <cellStyle name="Comma 2 4 3 2 3" xfId="4626" xr:uid="{00000000-0005-0000-0000-000039150000}"/>
    <cellStyle name="Comma 2 4 3 2 3 2" xfId="4627" xr:uid="{00000000-0005-0000-0000-00003A150000}"/>
    <cellStyle name="Comma 2 4 3 2 3_EBT" xfId="39164" xr:uid="{B521E8BF-7AFF-48E3-A3FD-5B3531444C3F}"/>
    <cellStyle name="Comma 2 4 3 2 4" xfId="4628" xr:uid="{00000000-0005-0000-0000-00003B150000}"/>
    <cellStyle name="Comma 2 4 3 2 4 2" xfId="4629" xr:uid="{00000000-0005-0000-0000-00003C150000}"/>
    <cellStyle name="Comma 2 4 3 2 4_EBT" xfId="39165" xr:uid="{79955F4E-299A-49F7-A969-E0A4710C52ED}"/>
    <cellStyle name="Comma 2 4 3 2 5" xfId="4630" xr:uid="{00000000-0005-0000-0000-00003D150000}"/>
    <cellStyle name="Comma 2 4 3 2_EBT" xfId="39161" xr:uid="{C79A6FC7-68E9-4FCB-A422-B732B01634D0}"/>
    <cellStyle name="Comma 2 4 3 3" xfId="4631" xr:uid="{00000000-0005-0000-0000-00003E150000}"/>
    <cellStyle name="Comma 2 4 3 3 2" xfId="4632" xr:uid="{00000000-0005-0000-0000-00003F150000}"/>
    <cellStyle name="Comma 2 4 3 3 2 2" xfId="4633" xr:uid="{00000000-0005-0000-0000-000040150000}"/>
    <cellStyle name="Comma 2 4 3 3 2_EBT" xfId="39167" xr:uid="{B6D54254-33AF-49AF-8890-35931F13BFD1}"/>
    <cellStyle name="Comma 2 4 3 3 3" xfId="4634" xr:uid="{00000000-0005-0000-0000-000041150000}"/>
    <cellStyle name="Comma 2 4 3 3 3 2" xfId="4635" xr:uid="{00000000-0005-0000-0000-000042150000}"/>
    <cellStyle name="Comma 2 4 3 3 3_EBT" xfId="39168" xr:uid="{0D5F19E3-AD71-4113-88DE-6ACB88A05655}"/>
    <cellStyle name="Comma 2 4 3 3 4" xfId="4636" xr:uid="{00000000-0005-0000-0000-000043150000}"/>
    <cellStyle name="Comma 2 4 3 3_EBT" xfId="39166" xr:uid="{C02BCEA7-C7EF-45E4-82E7-F88FF6863E12}"/>
    <cellStyle name="Comma 2 4 3 4" xfId="4637" xr:uid="{00000000-0005-0000-0000-000044150000}"/>
    <cellStyle name="Comma 2 4 3 4 2" xfId="4638" xr:uid="{00000000-0005-0000-0000-000045150000}"/>
    <cellStyle name="Comma 2 4 3 4_EBT" xfId="39169" xr:uid="{0BF0AB61-099E-4A8E-9EBC-C32BCBD55394}"/>
    <cellStyle name="Comma 2 4 3 5" xfId="4639" xr:uid="{00000000-0005-0000-0000-000046150000}"/>
    <cellStyle name="Comma 2 4 3 5 2" xfId="4640" xr:uid="{00000000-0005-0000-0000-000047150000}"/>
    <cellStyle name="Comma 2 4 3 5_EBT" xfId="39170" xr:uid="{41C26874-1264-47D9-BC09-9180925BBBFB}"/>
    <cellStyle name="Comma 2 4 3 6" xfId="4641" xr:uid="{00000000-0005-0000-0000-000048150000}"/>
    <cellStyle name="Comma 2 4 3_EBT" xfId="39160" xr:uid="{C4FA2C11-FBAD-4FB8-813D-9711C9F2D8BF}"/>
    <cellStyle name="Comma 2 4 4" xfId="4642" xr:uid="{00000000-0005-0000-0000-000049150000}"/>
    <cellStyle name="Comma 2 4 4 2" xfId="4643" xr:uid="{00000000-0005-0000-0000-00004A150000}"/>
    <cellStyle name="Comma 2 4 4 2 2" xfId="4644" xr:uid="{00000000-0005-0000-0000-00004B150000}"/>
    <cellStyle name="Comma 2 4 4 2 2 2" xfId="4645" xr:uid="{00000000-0005-0000-0000-00004C150000}"/>
    <cellStyle name="Comma 2 4 4 2 2_EBT" xfId="39173" xr:uid="{18B0F63A-6801-46FB-A140-BC0EB0FF092C}"/>
    <cellStyle name="Comma 2 4 4 2 3" xfId="4646" xr:uid="{00000000-0005-0000-0000-00004D150000}"/>
    <cellStyle name="Comma 2 4 4 2 3 2" xfId="4647" xr:uid="{00000000-0005-0000-0000-00004E150000}"/>
    <cellStyle name="Comma 2 4 4 2 3_EBT" xfId="39174" xr:uid="{E86C9CCD-8D62-4068-BC4C-5BED93918F29}"/>
    <cellStyle name="Comma 2 4 4 2 4" xfId="4648" xr:uid="{00000000-0005-0000-0000-00004F150000}"/>
    <cellStyle name="Comma 2 4 4 2_EBT" xfId="39172" xr:uid="{80728D4F-0DF1-46BA-B622-91267E3783BD}"/>
    <cellStyle name="Comma 2 4 4 3" xfId="4649" xr:uid="{00000000-0005-0000-0000-000050150000}"/>
    <cellStyle name="Comma 2 4 4 3 2" xfId="4650" xr:uid="{00000000-0005-0000-0000-000051150000}"/>
    <cellStyle name="Comma 2 4 4 3_EBT" xfId="39175" xr:uid="{B788D08C-AFAE-40D0-9887-A877FC743FEB}"/>
    <cellStyle name="Comma 2 4 4 4" xfId="4651" xr:uid="{00000000-0005-0000-0000-000052150000}"/>
    <cellStyle name="Comma 2 4 4 4 2" xfId="4652" xr:uid="{00000000-0005-0000-0000-000053150000}"/>
    <cellStyle name="Comma 2 4 4 4_EBT" xfId="39176" xr:uid="{9952472A-D926-49FB-8357-EA54463990F5}"/>
    <cellStyle name="Comma 2 4 4 5" xfId="4653" xr:uid="{00000000-0005-0000-0000-000054150000}"/>
    <cellStyle name="Comma 2 4 4_EBT" xfId="39171" xr:uid="{10641525-B0BE-4741-AFD0-DA9CCB750206}"/>
    <cellStyle name="Comma 2 4 5" xfId="4654" xr:uid="{00000000-0005-0000-0000-000055150000}"/>
    <cellStyle name="Comma 2 4 5 2" xfId="4655" xr:uid="{00000000-0005-0000-0000-000056150000}"/>
    <cellStyle name="Comma 2 4 5 2 2" xfId="4656" xr:uid="{00000000-0005-0000-0000-000057150000}"/>
    <cellStyle name="Comma 2 4 5 2_EBT" xfId="39178" xr:uid="{5D56C391-5689-4FE9-B314-4E52255C98BD}"/>
    <cellStyle name="Comma 2 4 5 3" xfId="4657" xr:uid="{00000000-0005-0000-0000-000058150000}"/>
    <cellStyle name="Comma 2 4 5 3 2" xfId="4658" xr:uid="{00000000-0005-0000-0000-000059150000}"/>
    <cellStyle name="Comma 2 4 5 3_EBT" xfId="39179" xr:uid="{4A58C89D-99F6-49D6-BE72-92EDF72E4BB5}"/>
    <cellStyle name="Comma 2 4 5 4" xfId="4659" xr:uid="{00000000-0005-0000-0000-00005A150000}"/>
    <cellStyle name="Comma 2 4 5_EBT" xfId="39177" xr:uid="{83F522A1-FB76-46D9-8C37-9E87E779E335}"/>
    <cellStyle name="Comma 2 4 6" xfId="4660" xr:uid="{00000000-0005-0000-0000-00005B150000}"/>
    <cellStyle name="Comma 2 4 6 2" xfId="4661" xr:uid="{00000000-0005-0000-0000-00005C150000}"/>
    <cellStyle name="Comma 2 4 6_EBT" xfId="39180" xr:uid="{1D0CD00D-BA32-4329-A03B-C02BBC12374C}"/>
    <cellStyle name="Comma 2 4 7" xfId="4662" xr:uid="{00000000-0005-0000-0000-00005D150000}"/>
    <cellStyle name="Comma 2 4 7 2" xfId="4663" xr:uid="{00000000-0005-0000-0000-00005E150000}"/>
    <cellStyle name="Comma 2 4 7_EBT" xfId="39181" xr:uid="{50FD8DFD-7393-46BA-84E0-575CAA73F0CB}"/>
    <cellStyle name="Comma 2 4 8" xfId="4664" xr:uid="{00000000-0005-0000-0000-00005F150000}"/>
    <cellStyle name="Comma 2 4 8 2" xfId="4665" xr:uid="{00000000-0005-0000-0000-000060150000}"/>
    <cellStyle name="Comma 2 4 8_EBT" xfId="39182" xr:uid="{70CA24E4-5BA2-4778-961D-E2B94F255524}"/>
    <cellStyle name="Comma 2 4 9" xfId="4666" xr:uid="{00000000-0005-0000-0000-000061150000}"/>
    <cellStyle name="Comma 2 4 9 2" xfId="4667" xr:uid="{00000000-0005-0000-0000-000062150000}"/>
    <cellStyle name="Comma 2 4 9_EBT" xfId="39183" xr:uid="{A0BFEE15-7D29-4329-AF64-17A8FDC0AE1B}"/>
    <cellStyle name="Comma 2 4_EBT" xfId="39143" xr:uid="{4AB7C934-C648-4DC4-849B-57649108904B}"/>
    <cellStyle name="Comma 2 5" xfId="4668" xr:uid="{00000000-0005-0000-0000-000063150000}"/>
    <cellStyle name="Comma 2 5 10" xfId="4669" xr:uid="{00000000-0005-0000-0000-000064150000}"/>
    <cellStyle name="Comma 2 5 2" xfId="4670" xr:uid="{00000000-0005-0000-0000-000065150000}"/>
    <cellStyle name="Comma 2 5 2 2" xfId="4671" xr:uid="{00000000-0005-0000-0000-000066150000}"/>
    <cellStyle name="Comma 2 5 2 2 2" xfId="4672" xr:uid="{00000000-0005-0000-0000-000067150000}"/>
    <cellStyle name="Comma 2 5 2 2 2 2" xfId="4673" xr:uid="{00000000-0005-0000-0000-000068150000}"/>
    <cellStyle name="Comma 2 5 2 2 2 2 2" xfId="4674" xr:uid="{00000000-0005-0000-0000-000069150000}"/>
    <cellStyle name="Comma 2 5 2 2 2 2_EBT" xfId="39188" xr:uid="{9C7862ED-F899-40FA-A537-7C2DD64B1536}"/>
    <cellStyle name="Comma 2 5 2 2 2 3" xfId="4675" xr:uid="{00000000-0005-0000-0000-00006A150000}"/>
    <cellStyle name="Comma 2 5 2 2 2_EBT" xfId="39187" xr:uid="{376E1BAA-05FD-4DD9-8964-949D9D79B10C}"/>
    <cellStyle name="Comma 2 5 2 2 3" xfId="4676" xr:uid="{00000000-0005-0000-0000-00006B150000}"/>
    <cellStyle name="Comma 2 5 2 2 3 2" xfId="4677" xr:uid="{00000000-0005-0000-0000-00006C150000}"/>
    <cellStyle name="Comma 2 5 2 2 3_EBT" xfId="39189" xr:uid="{C53D4805-CC9A-4E00-8F84-D29CBE0AF432}"/>
    <cellStyle name="Comma 2 5 2 2 4" xfId="4678" xr:uid="{00000000-0005-0000-0000-00006D150000}"/>
    <cellStyle name="Comma 2 5 2 2 4 2" xfId="4679" xr:uid="{00000000-0005-0000-0000-00006E150000}"/>
    <cellStyle name="Comma 2 5 2 2 4_EBT" xfId="39190" xr:uid="{D8192F37-1F9A-4126-9E10-C919404F56FA}"/>
    <cellStyle name="Comma 2 5 2 2 5" xfId="4680" xr:uid="{00000000-0005-0000-0000-00006F150000}"/>
    <cellStyle name="Comma 2 5 2 2_EBT" xfId="39186" xr:uid="{10475130-BE9C-437C-AB5C-BA6F92221A38}"/>
    <cellStyle name="Comma 2 5 2 3" xfId="4681" xr:uid="{00000000-0005-0000-0000-000070150000}"/>
    <cellStyle name="Comma 2 5 2 3 2" xfId="4682" xr:uid="{00000000-0005-0000-0000-000071150000}"/>
    <cellStyle name="Comma 2 5 2 3 2 2" xfId="4683" xr:uid="{00000000-0005-0000-0000-000072150000}"/>
    <cellStyle name="Comma 2 5 2 3 2_EBT" xfId="39192" xr:uid="{4484C1D6-7E97-43D6-80C6-70A9E92A0D94}"/>
    <cellStyle name="Comma 2 5 2 3 3" xfId="4684" xr:uid="{00000000-0005-0000-0000-000073150000}"/>
    <cellStyle name="Comma 2 5 2 3 3 2" xfId="4685" xr:uid="{00000000-0005-0000-0000-000074150000}"/>
    <cellStyle name="Comma 2 5 2 3 3_EBT" xfId="39193" xr:uid="{3B042E0B-FA62-4DC5-8D93-13A44112F3D8}"/>
    <cellStyle name="Comma 2 5 2 3 4" xfId="4686" xr:uid="{00000000-0005-0000-0000-000075150000}"/>
    <cellStyle name="Comma 2 5 2 3_EBT" xfId="39191" xr:uid="{9832D8FB-397A-4366-9DE5-16548C994E12}"/>
    <cellStyle name="Comma 2 5 2 4" xfId="4687" xr:uid="{00000000-0005-0000-0000-000076150000}"/>
    <cellStyle name="Comma 2 5 2 4 2" xfId="4688" xr:uid="{00000000-0005-0000-0000-000077150000}"/>
    <cellStyle name="Comma 2 5 2 4_EBT" xfId="39194" xr:uid="{9C8002C2-8D73-46FD-80CA-E9DAC0CF3141}"/>
    <cellStyle name="Comma 2 5 2 5" xfId="4689" xr:uid="{00000000-0005-0000-0000-000078150000}"/>
    <cellStyle name="Comma 2 5 2 5 2" xfId="4690" xr:uid="{00000000-0005-0000-0000-000079150000}"/>
    <cellStyle name="Comma 2 5 2 5_EBT" xfId="39195" xr:uid="{5966130B-8C2A-488B-97D1-2AF14C43B5A8}"/>
    <cellStyle name="Comma 2 5 2 6" xfId="4691" xr:uid="{00000000-0005-0000-0000-00007A150000}"/>
    <cellStyle name="Comma 2 5 2_EBT" xfId="39185" xr:uid="{6AB2C799-A3AB-41B1-947A-F79A58341E8D}"/>
    <cellStyle name="Comma 2 5 3" xfId="4692" xr:uid="{00000000-0005-0000-0000-00007B150000}"/>
    <cellStyle name="Comma 2 5 3 2" xfId="4693" xr:uid="{00000000-0005-0000-0000-00007C150000}"/>
    <cellStyle name="Comma 2 5 3 2 2" xfId="4694" xr:uid="{00000000-0005-0000-0000-00007D150000}"/>
    <cellStyle name="Comma 2 5 3 2 2 2" xfId="4695" xr:uid="{00000000-0005-0000-0000-00007E150000}"/>
    <cellStyle name="Comma 2 5 3 2 2_EBT" xfId="39198" xr:uid="{D1F88664-AD26-4527-98F1-562D9D444E02}"/>
    <cellStyle name="Comma 2 5 3 2 3" xfId="4696" xr:uid="{00000000-0005-0000-0000-00007F150000}"/>
    <cellStyle name="Comma 2 5 3 2 3 2" xfId="4697" xr:uid="{00000000-0005-0000-0000-000080150000}"/>
    <cellStyle name="Comma 2 5 3 2 3_EBT" xfId="39199" xr:uid="{306929E3-F6C7-4093-A82A-605C99A5C060}"/>
    <cellStyle name="Comma 2 5 3 2 4" xfId="4698" xr:uid="{00000000-0005-0000-0000-000081150000}"/>
    <cellStyle name="Comma 2 5 3 2_EBT" xfId="39197" xr:uid="{9B04BD54-2851-4BE4-9CD0-423324F6E827}"/>
    <cellStyle name="Comma 2 5 3 3" xfId="4699" xr:uid="{00000000-0005-0000-0000-000082150000}"/>
    <cellStyle name="Comma 2 5 3 3 2" xfId="4700" xr:uid="{00000000-0005-0000-0000-000083150000}"/>
    <cellStyle name="Comma 2 5 3 3_EBT" xfId="39200" xr:uid="{26769D3A-C5D7-4DAF-88B5-250D92A0E3C8}"/>
    <cellStyle name="Comma 2 5 3 4" xfId="4701" xr:uid="{00000000-0005-0000-0000-000084150000}"/>
    <cellStyle name="Comma 2 5 3 4 2" xfId="4702" xr:uid="{00000000-0005-0000-0000-000085150000}"/>
    <cellStyle name="Comma 2 5 3 4_EBT" xfId="39201" xr:uid="{7B0EDC08-C958-464A-B945-EFB65EEF3796}"/>
    <cellStyle name="Comma 2 5 3 5" xfId="4703" xr:uid="{00000000-0005-0000-0000-000086150000}"/>
    <cellStyle name="Comma 2 5 3_EBT" xfId="39196" xr:uid="{2E130F05-DF89-4784-9AD3-F8F43DB0A56F}"/>
    <cellStyle name="Comma 2 5 4" xfId="4704" xr:uid="{00000000-0005-0000-0000-000087150000}"/>
    <cellStyle name="Comma 2 5 4 2" xfId="4705" xr:uid="{00000000-0005-0000-0000-000088150000}"/>
    <cellStyle name="Comma 2 5 4 2 2" xfId="4706" xr:uid="{00000000-0005-0000-0000-000089150000}"/>
    <cellStyle name="Comma 2 5 4 2_EBT" xfId="39203" xr:uid="{3FBF6746-6671-424D-A69F-8E5259099D51}"/>
    <cellStyle name="Comma 2 5 4 3" xfId="4707" xr:uid="{00000000-0005-0000-0000-00008A150000}"/>
    <cellStyle name="Comma 2 5 4 3 2" xfId="4708" xr:uid="{00000000-0005-0000-0000-00008B150000}"/>
    <cellStyle name="Comma 2 5 4 3_EBT" xfId="39204" xr:uid="{E4A9E231-066C-4972-B6A5-2312B8DC115A}"/>
    <cellStyle name="Comma 2 5 4 4" xfId="4709" xr:uid="{00000000-0005-0000-0000-00008C150000}"/>
    <cellStyle name="Comma 2 5 4_EBT" xfId="39202" xr:uid="{6A419015-37B6-4184-B2B2-87EA7D99C95F}"/>
    <cellStyle name="Comma 2 5 5" xfId="4710" xr:uid="{00000000-0005-0000-0000-00008D150000}"/>
    <cellStyle name="Comma 2 5 5 2" xfId="4711" xr:uid="{00000000-0005-0000-0000-00008E150000}"/>
    <cellStyle name="Comma 2 5 5_EBT" xfId="39205" xr:uid="{EEDD0EFA-220A-44C6-8885-73A3A0F72F60}"/>
    <cellStyle name="Comma 2 5 6" xfId="4712" xr:uid="{00000000-0005-0000-0000-00008F150000}"/>
    <cellStyle name="Comma 2 5 6 2" xfId="4713" xr:uid="{00000000-0005-0000-0000-000090150000}"/>
    <cellStyle name="Comma 2 5 6_EBT" xfId="39206" xr:uid="{6370D86D-E75D-48D6-BF05-6A67891F0AF2}"/>
    <cellStyle name="Comma 2 5 7" xfId="4714" xr:uid="{00000000-0005-0000-0000-000091150000}"/>
    <cellStyle name="Comma 2 5 7 2" xfId="4715" xr:uid="{00000000-0005-0000-0000-000092150000}"/>
    <cellStyle name="Comma 2 5 7_EBT" xfId="39207" xr:uid="{CA0D8636-21B6-45F3-AD30-E4B09EA174BB}"/>
    <cellStyle name="Comma 2 5 8" xfId="4716" xr:uid="{00000000-0005-0000-0000-000093150000}"/>
    <cellStyle name="Comma 2 5 8 2" xfId="4717" xr:uid="{00000000-0005-0000-0000-000094150000}"/>
    <cellStyle name="Comma 2 5 8_EBT" xfId="39208" xr:uid="{9A8BD2F0-311A-41C7-83FF-D8C359DB62D9}"/>
    <cellStyle name="Comma 2 5 9" xfId="4718" xr:uid="{00000000-0005-0000-0000-000095150000}"/>
    <cellStyle name="Comma 2 5_EBT" xfId="39184" xr:uid="{273F2CA0-4D66-4626-9D3D-CEA911FB47CC}"/>
    <cellStyle name="Comma 2 6" xfId="4719" xr:uid="{00000000-0005-0000-0000-000096150000}"/>
    <cellStyle name="Comma 2 6 10" xfId="4720" xr:uid="{00000000-0005-0000-0000-000097150000}"/>
    <cellStyle name="Comma 2 6 2" xfId="4721" xr:uid="{00000000-0005-0000-0000-000098150000}"/>
    <cellStyle name="Comma 2 6 2 2" xfId="4722" xr:uid="{00000000-0005-0000-0000-000099150000}"/>
    <cellStyle name="Comma 2 6 2 2 2" xfId="4723" xr:uid="{00000000-0005-0000-0000-00009A150000}"/>
    <cellStyle name="Comma 2 6 2 2 2 2" xfId="4724" xr:uid="{00000000-0005-0000-0000-00009B150000}"/>
    <cellStyle name="Comma 2 6 2 2 2_EBT" xfId="39212" xr:uid="{D74A7085-1D42-459B-8213-A27C3E18EF57}"/>
    <cellStyle name="Comma 2 6 2 2 3" xfId="4725" xr:uid="{00000000-0005-0000-0000-00009C150000}"/>
    <cellStyle name="Comma 2 6 2 2 3 2" xfId="4726" xr:uid="{00000000-0005-0000-0000-00009D150000}"/>
    <cellStyle name="Comma 2 6 2 2 3_EBT" xfId="39213" xr:uid="{EB87318E-B06F-491C-BF26-E57B0A4ED327}"/>
    <cellStyle name="Comma 2 6 2 2 4" xfId="4727" xr:uid="{00000000-0005-0000-0000-00009E150000}"/>
    <cellStyle name="Comma 2 6 2 2_EBT" xfId="39211" xr:uid="{1CD6E9B5-0AA9-4800-B329-6E9A7FBA108D}"/>
    <cellStyle name="Comma 2 6 2 3" xfId="4728" xr:uid="{00000000-0005-0000-0000-00009F150000}"/>
    <cellStyle name="Comma 2 6 2 3 2" xfId="4729" xr:uid="{00000000-0005-0000-0000-0000A0150000}"/>
    <cellStyle name="Comma 2 6 2 3_EBT" xfId="39214" xr:uid="{A53E301C-FCBD-4E1F-B635-A2E196B169C2}"/>
    <cellStyle name="Comma 2 6 2 4" xfId="4730" xr:uid="{00000000-0005-0000-0000-0000A1150000}"/>
    <cellStyle name="Comma 2 6 2 4 2" xfId="4731" xr:uid="{00000000-0005-0000-0000-0000A2150000}"/>
    <cellStyle name="Comma 2 6 2 4_EBT" xfId="39215" xr:uid="{D2531594-9632-4CB9-9AAD-A3E605BAE550}"/>
    <cellStyle name="Comma 2 6 2 5" xfId="4732" xr:uid="{00000000-0005-0000-0000-0000A3150000}"/>
    <cellStyle name="Comma 2 6 2_EBT" xfId="39210" xr:uid="{1E3A5EC7-560C-4123-923C-DA20C72BEF39}"/>
    <cellStyle name="Comma 2 6 3" xfId="4733" xr:uid="{00000000-0005-0000-0000-0000A4150000}"/>
    <cellStyle name="Comma 2 6 3 2" xfId="4734" xr:uid="{00000000-0005-0000-0000-0000A5150000}"/>
    <cellStyle name="Comma 2 6 3 2 2" xfId="4735" xr:uid="{00000000-0005-0000-0000-0000A6150000}"/>
    <cellStyle name="Comma 2 6 3 2_EBT" xfId="39217" xr:uid="{F4E5F129-22F3-4992-85BA-10A03F0EDD39}"/>
    <cellStyle name="Comma 2 6 3 3" xfId="4736" xr:uid="{00000000-0005-0000-0000-0000A7150000}"/>
    <cellStyle name="Comma 2 6 3 3 2" xfId="4737" xr:uid="{00000000-0005-0000-0000-0000A8150000}"/>
    <cellStyle name="Comma 2 6 3 3_EBT" xfId="39218" xr:uid="{08C4444A-3C98-41D9-B475-7986CACEFFA0}"/>
    <cellStyle name="Comma 2 6 3 4" xfId="4738" xr:uid="{00000000-0005-0000-0000-0000A9150000}"/>
    <cellStyle name="Comma 2 6 3_EBT" xfId="39216" xr:uid="{95F814EC-2B58-4D48-9225-18EDA8735BE5}"/>
    <cellStyle name="Comma 2 6 4" xfId="4739" xr:uid="{00000000-0005-0000-0000-0000AA150000}"/>
    <cellStyle name="Comma 2 6 4 2" xfId="4740" xr:uid="{00000000-0005-0000-0000-0000AB150000}"/>
    <cellStyle name="Comma 2 6 4 2 2" xfId="4741" xr:uid="{00000000-0005-0000-0000-0000AC150000}"/>
    <cellStyle name="Comma 2 6 4 2_EBT" xfId="39220" xr:uid="{768B8C6C-9FCF-4CD0-A124-1F6B288FF5E6}"/>
    <cellStyle name="Comma 2 6 4 3" xfId="4742" xr:uid="{00000000-0005-0000-0000-0000AD150000}"/>
    <cellStyle name="Comma 2 6 4_EBT" xfId="39219" xr:uid="{94F831E3-6BED-4EC0-88CA-43DEDD148CBF}"/>
    <cellStyle name="Comma 2 6 5" xfId="4743" xr:uid="{00000000-0005-0000-0000-0000AE150000}"/>
    <cellStyle name="Comma 2 6 5 2" xfId="4744" xr:uid="{00000000-0005-0000-0000-0000AF150000}"/>
    <cellStyle name="Comma 2 6 5_EBT" xfId="39221" xr:uid="{FAC4253D-81ED-40BE-97E2-3ED9C6F12794}"/>
    <cellStyle name="Comma 2 6 6" xfId="4745" xr:uid="{00000000-0005-0000-0000-0000B0150000}"/>
    <cellStyle name="Comma 2 6 6 2" xfId="4746" xr:uid="{00000000-0005-0000-0000-0000B1150000}"/>
    <cellStyle name="Comma 2 6 6_EBT" xfId="39222" xr:uid="{1969414C-A63A-4C7E-8698-21607F753D57}"/>
    <cellStyle name="Comma 2 6 7" xfId="4747" xr:uid="{00000000-0005-0000-0000-0000B2150000}"/>
    <cellStyle name="Comma 2 6 7 2" xfId="4748" xr:uid="{00000000-0005-0000-0000-0000B3150000}"/>
    <cellStyle name="Comma 2 6 7_EBT" xfId="39223" xr:uid="{5ED3CF11-CEE1-4FD1-A93D-71BA438986D4}"/>
    <cellStyle name="Comma 2 6 8" xfId="4749" xr:uid="{00000000-0005-0000-0000-0000B4150000}"/>
    <cellStyle name="Comma 2 6 8 2" xfId="4750" xr:uid="{00000000-0005-0000-0000-0000B5150000}"/>
    <cellStyle name="Comma 2 6 8_EBT" xfId="39224" xr:uid="{790817CA-C335-4519-B39D-A1BD9D50211B}"/>
    <cellStyle name="Comma 2 6 9" xfId="4751" xr:uid="{00000000-0005-0000-0000-0000B6150000}"/>
    <cellStyle name="Comma 2 6_EBT" xfId="39209" xr:uid="{A47BDCDB-5F97-407C-B9BC-13D765A7837A}"/>
    <cellStyle name="Comma 2 7" xfId="4752" xr:uid="{00000000-0005-0000-0000-0000B7150000}"/>
    <cellStyle name="Comma 2 7 2" xfId="4753" xr:uid="{00000000-0005-0000-0000-0000B8150000}"/>
    <cellStyle name="Comma 2 7 2 2" xfId="4754" xr:uid="{00000000-0005-0000-0000-0000B9150000}"/>
    <cellStyle name="Comma 2 7 2_EBT" xfId="39226" xr:uid="{666DEA9E-2B37-4D99-946C-C4C5D4FE2D57}"/>
    <cellStyle name="Comma 2 7 3" xfId="4755" xr:uid="{00000000-0005-0000-0000-0000BA150000}"/>
    <cellStyle name="Comma 2 7 3 2" xfId="4756" xr:uid="{00000000-0005-0000-0000-0000BB150000}"/>
    <cellStyle name="Comma 2 7 3 2 2" xfId="4757" xr:uid="{00000000-0005-0000-0000-0000BC150000}"/>
    <cellStyle name="Comma 2 7 3 2_EBT" xfId="39228" xr:uid="{41EAA182-90FC-43E2-9344-B13E83398EFE}"/>
    <cellStyle name="Comma 2 7 3 3" xfId="4758" xr:uid="{00000000-0005-0000-0000-0000BD150000}"/>
    <cellStyle name="Comma 2 7 3 3 2" xfId="4759" xr:uid="{00000000-0005-0000-0000-0000BE150000}"/>
    <cellStyle name="Comma 2 7 3 3_EBT" xfId="39229" xr:uid="{891F1019-C074-41AF-8BD0-1437115D08A7}"/>
    <cellStyle name="Comma 2 7 3 4" xfId="4760" xr:uid="{00000000-0005-0000-0000-0000BF150000}"/>
    <cellStyle name="Comma 2 7 3_EBT" xfId="39227" xr:uid="{DD95216F-C7AF-4BF7-B244-67ECEDBCF542}"/>
    <cellStyle name="Comma 2 7 4" xfId="4761" xr:uid="{00000000-0005-0000-0000-0000C0150000}"/>
    <cellStyle name="Comma 2 7 4 2" xfId="4762" xr:uid="{00000000-0005-0000-0000-0000C1150000}"/>
    <cellStyle name="Comma 2 7 4 2 2" xfId="4763" xr:uid="{00000000-0005-0000-0000-0000C2150000}"/>
    <cellStyle name="Comma 2 7 4 2_EBT" xfId="39231" xr:uid="{12F72C20-277C-4EA5-B407-F7E848E9D190}"/>
    <cellStyle name="Comma 2 7 4 3" xfId="4764" xr:uid="{00000000-0005-0000-0000-0000C3150000}"/>
    <cellStyle name="Comma 2 7 4_EBT" xfId="39230" xr:uid="{D9348314-DFC1-47F7-9DAA-3E4E75DC96B3}"/>
    <cellStyle name="Comma 2 7 5" xfId="4765" xr:uid="{00000000-0005-0000-0000-0000C4150000}"/>
    <cellStyle name="Comma 2 7 5 2" xfId="4766" xr:uid="{00000000-0005-0000-0000-0000C5150000}"/>
    <cellStyle name="Comma 2 7 5_EBT" xfId="39232" xr:uid="{6D49FCB8-4CE6-4B31-B3EF-14C54663B1D3}"/>
    <cellStyle name="Comma 2 7 6" xfId="4767" xr:uid="{00000000-0005-0000-0000-0000C6150000}"/>
    <cellStyle name="Comma 2 7 6 2" xfId="4768" xr:uid="{00000000-0005-0000-0000-0000C7150000}"/>
    <cellStyle name="Comma 2 7 6_EBT" xfId="39233" xr:uid="{401828DD-C5E9-41D2-AB0D-8D9D81D0C3A4}"/>
    <cellStyle name="Comma 2 7 7" xfId="4769" xr:uid="{00000000-0005-0000-0000-0000C8150000}"/>
    <cellStyle name="Comma 2 7 7 2" xfId="4770" xr:uid="{00000000-0005-0000-0000-0000C9150000}"/>
    <cellStyle name="Comma 2 7 7_EBT" xfId="39234" xr:uid="{C9D1C1A2-9662-42AC-BC48-556E3305FBD6}"/>
    <cellStyle name="Comma 2 7 8" xfId="4771" xr:uid="{00000000-0005-0000-0000-0000CA150000}"/>
    <cellStyle name="Comma 2 7 8 2" xfId="4772" xr:uid="{00000000-0005-0000-0000-0000CB150000}"/>
    <cellStyle name="Comma 2 7 8_EBT" xfId="39235" xr:uid="{BBE13931-FDF1-4E09-9938-F69EBAFB020B}"/>
    <cellStyle name="Comma 2 7 9" xfId="4773" xr:uid="{00000000-0005-0000-0000-0000CC150000}"/>
    <cellStyle name="Comma 2 7_EBT" xfId="39225" xr:uid="{AA46D3F4-6B9F-4727-AA14-C1E38771A7B1}"/>
    <cellStyle name="Comma 2 8" xfId="4774" xr:uid="{00000000-0005-0000-0000-0000CD150000}"/>
    <cellStyle name="Comma 2 8 2" xfId="4775" xr:uid="{00000000-0005-0000-0000-0000CE150000}"/>
    <cellStyle name="Comma 2 8 2 2" xfId="4776" xr:uid="{00000000-0005-0000-0000-0000CF150000}"/>
    <cellStyle name="Comma 2 8 2 2 2" xfId="4777" xr:uid="{00000000-0005-0000-0000-0000D0150000}"/>
    <cellStyle name="Comma 2 8 2 2 2 2" xfId="4778" xr:uid="{00000000-0005-0000-0000-0000D1150000}"/>
    <cellStyle name="Comma 2 8 2 2 2_EBT" xfId="39239" xr:uid="{AD5CD8DA-8187-4A3B-AD13-3553D75C1798}"/>
    <cellStyle name="Comma 2 8 2 2 3" xfId="4779" xr:uid="{00000000-0005-0000-0000-0000D2150000}"/>
    <cellStyle name="Comma 2 8 2 2 3 2" xfId="4780" xr:uid="{00000000-0005-0000-0000-0000D3150000}"/>
    <cellStyle name="Comma 2 8 2 2 3_EBT" xfId="39240" xr:uid="{517C438B-EB7A-4513-A4E4-AEE321C0466F}"/>
    <cellStyle name="Comma 2 8 2 2 4" xfId="4781" xr:uid="{00000000-0005-0000-0000-0000D4150000}"/>
    <cellStyle name="Comma 2 8 2 2_EBT" xfId="39238" xr:uid="{49A247FF-9FFA-4A98-A138-55C2CA1147FD}"/>
    <cellStyle name="Comma 2 8 2 3" xfId="4782" xr:uid="{00000000-0005-0000-0000-0000D5150000}"/>
    <cellStyle name="Comma 2 8 2 3 2" xfId="4783" xr:uid="{00000000-0005-0000-0000-0000D6150000}"/>
    <cellStyle name="Comma 2 8 2 3 2 2" xfId="4784" xr:uid="{00000000-0005-0000-0000-0000D7150000}"/>
    <cellStyle name="Comma 2 8 2 3 2_EBT" xfId="39242" xr:uid="{A2F516FA-BCA4-4A5D-9182-1407CB542ED4}"/>
    <cellStyle name="Comma 2 8 2 3 3" xfId="4785" xr:uid="{00000000-0005-0000-0000-0000D8150000}"/>
    <cellStyle name="Comma 2 8 2 3_EBT" xfId="39241" xr:uid="{683AF26A-BFB2-40E1-9809-580CC2FBCE14}"/>
    <cellStyle name="Comma 2 8 2 4" xfId="4786" xr:uid="{00000000-0005-0000-0000-0000D9150000}"/>
    <cellStyle name="Comma 2 8 2 4 2" xfId="4787" xr:uid="{00000000-0005-0000-0000-0000DA150000}"/>
    <cellStyle name="Comma 2 8 2 4_EBT" xfId="39243" xr:uid="{F9D8C597-17B9-4B6E-B094-866258BBB7C5}"/>
    <cellStyle name="Comma 2 8 2 5" xfId="4788" xr:uid="{00000000-0005-0000-0000-0000DB150000}"/>
    <cellStyle name="Comma 2 8 2 5 2" xfId="4789" xr:uid="{00000000-0005-0000-0000-0000DC150000}"/>
    <cellStyle name="Comma 2 8 2 5_EBT" xfId="39244" xr:uid="{DB8C9590-E7AC-4B5A-958E-0D0EB8DB76F3}"/>
    <cellStyle name="Comma 2 8 2 6" xfId="4790" xr:uid="{00000000-0005-0000-0000-0000DD150000}"/>
    <cellStyle name="Comma 2 8 2_EBT" xfId="39237" xr:uid="{86C1B4F6-FFBC-4A62-9F7F-E39A1A00097E}"/>
    <cellStyle name="Comma 2 8 3" xfId="4791" xr:uid="{00000000-0005-0000-0000-0000DE150000}"/>
    <cellStyle name="Comma 2 8 3 2" xfId="4792" xr:uid="{00000000-0005-0000-0000-0000DF150000}"/>
    <cellStyle name="Comma 2 8 3 2 2" xfId="4793" xr:uid="{00000000-0005-0000-0000-0000E0150000}"/>
    <cellStyle name="Comma 2 8 3 2_EBT" xfId="39246" xr:uid="{A5C26E3B-343A-4507-B202-7EB7CD194B54}"/>
    <cellStyle name="Comma 2 8 3 3" xfId="4794" xr:uid="{00000000-0005-0000-0000-0000E1150000}"/>
    <cellStyle name="Comma 2 8 3 3 2" xfId="4795" xr:uid="{00000000-0005-0000-0000-0000E2150000}"/>
    <cellStyle name="Comma 2 8 3 3_EBT" xfId="39247" xr:uid="{FFE7C5FD-86B6-43B7-B6A0-1665D5BC8015}"/>
    <cellStyle name="Comma 2 8 3 4" xfId="4796" xr:uid="{00000000-0005-0000-0000-0000E3150000}"/>
    <cellStyle name="Comma 2 8 3_EBT" xfId="39245" xr:uid="{E8D155F3-5B26-48B0-96A0-196DBFE91D29}"/>
    <cellStyle name="Comma 2 8 4" xfId="4797" xr:uid="{00000000-0005-0000-0000-0000E4150000}"/>
    <cellStyle name="Comma 2 8 4 2" xfId="4798" xr:uid="{00000000-0005-0000-0000-0000E5150000}"/>
    <cellStyle name="Comma 2 8 4 2 2" xfId="4799" xr:uid="{00000000-0005-0000-0000-0000E6150000}"/>
    <cellStyle name="Comma 2 8 4 2_EBT" xfId="39249" xr:uid="{712F4EC6-B260-4588-9B23-1A4832E1A5A9}"/>
    <cellStyle name="Comma 2 8 4 3" xfId="4800" xr:uid="{00000000-0005-0000-0000-0000E7150000}"/>
    <cellStyle name="Comma 2 8 4_EBT" xfId="39248" xr:uid="{27BE683C-4E64-4A95-95E1-1323AF4B622B}"/>
    <cellStyle name="Comma 2 8 5" xfId="4801" xr:uid="{00000000-0005-0000-0000-0000E8150000}"/>
    <cellStyle name="Comma 2 8 5 2" xfId="4802" xr:uid="{00000000-0005-0000-0000-0000E9150000}"/>
    <cellStyle name="Comma 2 8 5_EBT" xfId="39250" xr:uid="{E0041473-2BA9-4C1B-A2D7-E84A3B0A3075}"/>
    <cellStyle name="Comma 2 8 6" xfId="4803" xr:uid="{00000000-0005-0000-0000-0000EA150000}"/>
    <cellStyle name="Comma 2 8 6 2" xfId="4804" xr:uid="{00000000-0005-0000-0000-0000EB150000}"/>
    <cellStyle name="Comma 2 8 6_EBT" xfId="39251" xr:uid="{56A19241-FC09-42D1-B7B5-0F69487167EA}"/>
    <cellStyle name="Comma 2 8 7" xfId="4805" xr:uid="{00000000-0005-0000-0000-0000EC150000}"/>
    <cellStyle name="Comma 2 8 7 2" xfId="4806" xr:uid="{00000000-0005-0000-0000-0000ED150000}"/>
    <cellStyle name="Comma 2 8 7_EBT" xfId="39252" xr:uid="{290D7EBE-143A-4A79-9AC2-481E3CB5EA08}"/>
    <cellStyle name="Comma 2 8 8" xfId="4807" xr:uid="{00000000-0005-0000-0000-0000EE150000}"/>
    <cellStyle name="Comma 2 8_EBT" xfId="39236" xr:uid="{E5AAF378-D90D-4547-ACC4-A71A59621B80}"/>
    <cellStyle name="Comma 2 9" xfId="4808" xr:uid="{00000000-0005-0000-0000-0000EF150000}"/>
    <cellStyle name="Comma 2 9 2" xfId="4809" xr:uid="{00000000-0005-0000-0000-0000F0150000}"/>
    <cellStyle name="Comma 2 9 2 2" xfId="4810" xr:uid="{00000000-0005-0000-0000-0000F1150000}"/>
    <cellStyle name="Comma 2 9 2_EBT" xfId="39254" xr:uid="{2D6E95AE-306B-4DBC-B30D-2594135F77B4}"/>
    <cellStyle name="Comma 2 9 3" xfId="4811" xr:uid="{00000000-0005-0000-0000-0000F2150000}"/>
    <cellStyle name="Comma 2 9 3 2" xfId="4812" xr:uid="{00000000-0005-0000-0000-0000F3150000}"/>
    <cellStyle name="Comma 2 9 3_EBT" xfId="39255" xr:uid="{D770AC99-5C43-4CF3-A964-B5D902557C4D}"/>
    <cellStyle name="Comma 2 9 4" xfId="4813" xr:uid="{00000000-0005-0000-0000-0000F4150000}"/>
    <cellStyle name="Comma 2 9 4 2" xfId="4814" xr:uid="{00000000-0005-0000-0000-0000F5150000}"/>
    <cellStyle name="Comma 2 9 4_EBT" xfId="39256" xr:uid="{5E5127FB-41D1-49C5-8B07-92248DBEDF83}"/>
    <cellStyle name="Comma 2 9 5" xfId="4815" xr:uid="{00000000-0005-0000-0000-0000F6150000}"/>
    <cellStyle name="Comma 2 9 5 2" xfId="4816" xr:uid="{00000000-0005-0000-0000-0000F7150000}"/>
    <cellStyle name="Comma 2 9 5_EBT" xfId="39257" xr:uid="{B3BCFBAC-B6B6-4FEC-AA83-EC28572DC85C}"/>
    <cellStyle name="Comma 2 9 6" xfId="4817" xr:uid="{00000000-0005-0000-0000-0000F8150000}"/>
    <cellStyle name="Comma 2 9 6 2" xfId="4818" xr:uid="{00000000-0005-0000-0000-0000F9150000}"/>
    <cellStyle name="Comma 2 9 6_EBT" xfId="39258" xr:uid="{5460E68E-9AF8-4E32-9585-94573FD21B5F}"/>
    <cellStyle name="Comma 2 9 7" xfId="4819" xr:uid="{00000000-0005-0000-0000-0000FA150000}"/>
    <cellStyle name="Comma 2 9_EBT" xfId="39253" xr:uid="{048F15EB-8F9C-4B98-9D32-094EDBFC72E5}"/>
    <cellStyle name="Comma 2_EBT" xfId="39027" xr:uid="{A02F4B59-3206-4F05-BF5E-A360724395A5}"/>
    <cellStyle name="Comma 20" xfId="4820" xr:uid="{00000000-0005-0000-0000-0000FB150000}"/>
    <cellStyle name="Comma 20 10" xfId="4821" xr:uid="{00000000-0005-0000-0000-0000FC150000}"/>
    <cellStyle name="Comma 20 10 2" xfId="4822" xr:uid="{00000000-0005-0000-0000-0000FD150000}"/>
    <cellStyle name="Comma 20 10 2 2" xfId="4823" xr:uid="{00000000-0005-0000-0000-0000FE150000}"/>
    <cellStyle name="Comma 20 10 2_EBT" xfId="39261" xr:uid="{DE783D26-462C-43E3-8295-DAF6768E7C0D}"/>
    <cellStyle name="Comma 20 10 3" xfId="4824" xr:uid="{00000000-0005-0000-0000-0000FF150000}"/>
    <cellStyle name="Comma 20 10_EBT" xfId="39260" xr:uid="{290844D4-A949-4F9C-870F-90F25961A33C}"/>
    <cellStyle name="Comma 20 11" xfId="4825" xr:uid="{00000000-0005-0000-0000-000000160000}"/>
    <cellStyle name="Comma 20 11 2" xfId="4826" xr:uid="{00000000-0005-0000-0000-000001160000}"/>
    <cellStyle name="Comma 20 11 2 2" xfId="4827" xr:uid="{00000000-0005-0000-0000-000002160000}"/>
    <cellStyle name="Comma 20 11 2_EBT" xfId="39263" xr:uid="{ECDC8DDD-72CC-45EE-8D3A-34648ECBDEA4}"/>
    <cellStyle name="Comma 20 11 3" xfId="4828" xr:uid="{00000000-0005-0000-0000-000003160000}"/>
    <cellStyle name="Comma 20 11_EBT" xfId="39262" xr:uid="{3C94AE05-7A3E-4B78-A7A6-6A30A7976CDD}"/>
    <cellStyle name="Comma 20 12" xfId="4829" xr:uid="{00000000-0005-0000-0000-000004160000}"/>
    <cellStyle name="Comma 20 12 2" xfId="4830" xr:uid="{00000000-0005-0000-0000-000005160000}"/>
    <cellStyle name="Comma 20 12 2 2" xfId="4831" xr:uid="{00000000-0005-0000-0000-000006160000}"/>
    <cellStyle name="Comma 20 12 2_EBT" xfId="39265" xr:uid="{9C8622F8-E4EA-4A0F-B1BE-AABE35B1FEA1}"/>
    <cellStyle name="Comma 20 12 3" xfId="4832" xr:uid="{00000000-0005-0000-0000-000007160000}"/>
    <cellStyle name="Comma 20 12_EBT" xfId="39264" xr:uid="{0C5F8849-45E7-49B8-B717-1B8113312132}"/>
    <cellStyle name="Comma 20 13" xfId="4833" xr:uid="{00000000-0005-0000-0000-000008160000}"/>
    <cellStyle name="Comma 20 13 2" xfId="4834" xr:uid="{00000000-0005-0000-0000-000009160000}"/>
    <cellStyle name="Comma 20 13 2 2" xfId="4835" xr:uid="{00000000-0005-0000-0000-00000A160000}"/>
    <cellStyle name="Comma 20 13 2_EBT" xfId="39267" xr:uid="{2E0B0FB7-1892-41F9-88F6-A889E047B61A}"/>
    <cellStyle name="Comma 20 13 3" xfId="4836" xr:uid="{00000000-0005-0000-0000-00000B160000}"/>
    <cellStyle name="Comma 20 13_EBT" xfId="39266" xr:uid="{C1B4D6C9-B384-4DCE-9386-0B8D754339C3}"/>
    <cellStyle name="Comma 20 14" xfId="4837" xr:uid="{00000000-0005-0000-0000-00000C160000}"/>
    <cellStyle name="Comma 20 14 2" xfId="4838" xr:uid="{00000000-0005-0000-0000-00000D160000}"/>
    <cellStyle name="Comma 20 14 2 2" xfId="4839" xr:uid="{00000000-0005-0000-0000-00000E160000}"/>
    <cellStyle name="Comma 20 14 2_EBT" xfId="39269" xr:uid="{037BE6AA-C907-47E1-8315-8DFA64120DC0}"/>
    <cellStyle name="Comma 20 14 3" xfId="4840" xr:uid="{00000000-0005-0000-0000-00000F160000}"/>
    <cellStyle name="Comma 20 14_EBT" xfId="39268" xr:uid="{D0FA5C51-4FA4-44D6-9034-7BF2AC82AC5E}"/>
    <cellStyle name="Comma 20 15" xfId="4841" xr:uid="{00000000-0005-0000-0000-000010160000}"/>
    <cellStyle name="Comma 20 15 2" xfId="4842" xr:uid="{00000000-0005-0000-0000-000011160000}"/>
    <cellStyle name="Comma 20 15 2 2" xfId="4843" xr:uid="{00000000-0005-0000-0000-000012160000}"/>
    <cellStyle name="Comma 20 15 2_EBT" xfId="39271" xr:uid="{9DDAB51E-5D27-4C80-A971-0A8C735683FE}"/>
    <cellStyle name="Comma 20 15 3" xfId="4844" xr:uid="{00000000-0005-0000-0000-000013160000}"/>
    <cellStyle name="Comma 20 15_EBT" xfId="39270" xr:uid="{C4EF35C9-68CE-4D47-8C3C-2B8AFDB2C4A8}"/>
    <cellStyle name="Comma 20 16" xfId="4845" xr:uid="{00000000-0005-0000-0000-000014160000}"/>
    <cellStyle name="Comma 20 16 2" xfId="4846" xr:uid="{00000000-0005-0000-0000-000015160000}"/>
    <cellStyle name="Comma 20 16 2 2" xfId="4847" xr:uid="{00000000-0005-0000-0000-000016160000}"/>
    <cellStyle name="Comma 20 16 2_EBT" xfId="39273" xr:uid="{3F2A9D74-B8AC-4CEA-924B-8B0A81B637A2}"/>
    <cellStyle name="Comma 20 16 3" xfId="4848" xr:uid="{00000000-0005-0000-0000-000017160000}"/>
    <cellStyle name="Comma 20 16_EBT" xfId="39272" xr:uid="{6F7A66A4-FE37-4E1A-A334-304CB90CCC98}"/>
    <cellStyle name="Comma 20 17" xfId="4849" xr:uid="{00000000-0005-0000-0000-000018160000}"/>
    <cellStyle name="Comma 20 17 2" xfId="4850" xr:uid="{00000000-0005-0000-0000-000019160000}"/>
    <cellStyle name="Comma 20 17 2 2" xfId="4851" xr:uid="{00000000-0005-0000-0000-00001A160000}"/>
    <cellStyle name="Comma 20 17 2_EBT" xfId="39275" xr:uid="{58F76D1E-8F7F-4E9A-BDC5-C7E5A3BDF131}"/>
    <cellStyle name="Comma 20 17 3" xfId="4852" xr:uid="{00000000-0005-0000-0000-00001B160000}"/>
    <cellStyle name="Comma 20 17_EBT" xfId="39274" xr:uid="{3BBE909F-E1E9-4B12-A071-2E2A7EEE74EE}"/>
    <cellStyle name="Comma 20 18" xfId="4853" xr:uid="{00000000-0005-0000-0000-00001C160000}"/>
    <cellStyle name="Comma 20 18 2" xfId="4854" xr:uid="{00000000-0005-0000-0000-00001D160000}"/>
    <cellStyle name="Comma 20 18 2 2" xfId="4855" xr:uid="{00000000-0005-0000-0000-00001E160000}"/>
    <cellStyle name="Comma 20 18 2_EBT" xfId="39277" xr:uid="{00CC4BFF-D854-4292-8AE8-9045B220C753}"/>
    <cellStyle name="Comma 20 18 3" xfId="4856" xr:uid="{00000000-0005-0000-0000-00001F160000}"/>
    <cellStyle name="Comma 20 18_EBT" xfId="39276" xr:uid="{FFF9D27A-BB0D-446F-B36B-4AD8F3961C69}"/>
    <cellStyle name="Comma 20 19" xfId="4857" xr:uid="{00000000-0005-0000-0000-000020160000}"/>
    <cellStyle name="Comma 20 19 2" xfId="4858" xr:uid="{00000000-0005-0000-0000-000021160000}"/>
    <cellStyle name="Comma 20 19 2 2" xfId="4859" xr:uid="{00000000-0005-0000-0000-000022160000}"/>
    <cellStyle name="Comma 20 19 2_EBT" xfId="39279" xr:uid="{D95B3280-5A74-4876-82A9-EAF31243DE88}"/>
    <cellStyle name="Comma 20 19 3" xfId="4860" xr:uid="{00000000-0005-0000-0000-000023160000}"/>
    <cellStyle name="Comma 20 19_EBT" xfId="39278" xr:uid="{7F33DD64-E9CF-49D4-8406-021EBF717755}"/>
    <cellStyle name="Comma 20 2" xfId="4861" xr:uid="{00000000-0005-0000-0000-000024160000}"/>
    <cellStyle name="Comma 20 2 2" xfId="4862" xr:uid="{00000000-0005-0000-0000-000025160000}"/>
    <cellStyle name="Comma 20 2 2 2" xfId="4863" xr:uid="{00000000-0005-0000-0000-000026160000}"/>
    <cellStyle name="Comma 20 2 2_EBT" xfId="39281" xr:uid="{15B32741-0638-41F6-B66D-7E15175BD187}"/>
    <cellStyle name="Comma 20 2 3" xfId="4864" xr:uid="{00000000-0005-0000-0000-000027160000}"/>
    <cellStyle name="Comma 20 2 3 2" xfId="4865" xr:uid="{00000000-0005-0000-0000-000028160000}"/>
    <cellStyle name="Comma 20 2 3 2 2" xfId="4866" xr:uid="{00000000-0005-0000-0000-000029160000}"/>
    <cellStyle name="Comma 20 2 3 2_EBT" xfId="39283" xr:uid="{9CCE9BF6-6864-4464-90E0-46F248270344}"/>
    <cellStyle name="Comma 20 2 3 3" xfId="4867" xr:uid="{00000000-0005-0000-0000-00002A160000}"/>
    <cellStyle name="Comma 20 2 3_EBT" xfId="39282" xr:uid="{4739AC9C-4FB9-403F-8C5D-9440AF77EB90}"/>
    <cellStyle name="Comma 20 2 4" xfId="4868" xr:uid="{00000000-0005-0000-0000-00002B160000}"/>
    <cellStyle name="Comma 20 2 4 2" xfId="4869" xr:uid="{00000000-0005-0000-0000-00002C160000}"/>
    <cellStyle name="Comma 20 2 4_EBT" xfId="39284" xr:uid="{838846FD-FA43-4D3A-91D6-ADEAF479D47F}"/>
    <cellStyle name="Comma 20 2 5" xfId="4870" xr:uid="{00000000-0005-0000-0000-00002D160000}"/>
    <cellStyle name="Comma 20 2 6" xfId="4871" xr:uid="{00000000-0005-0000-0000-00002E160000}"/>
    <cellStyle name="Comma 20 2_EBT" xfId="39280" xr:uid="{ACADE855-8E7D-4163-B14D-B473ECC044A7}"/>
    <cellStyle name="Comma 20 20" xfId="4872" xr:uid="{00000000-0005-0000-0000-00002F160000}"/>
    <cellStyle name="Comma 20 20 2" xfId="4873" xr:uid="{00000000-0005-0000-0000-000030160000}"/>
    <cellStyle name="Comma 20 20 2 2" xfId="4874" xr:uid="{00000000-0005-0000-0000-000031160000}"/>
    <cellStyle name="Comma 20 20 2_EBT" xfId="39286" xr:uid="{A975B733-39FD-4886-BE6D-8D7CE7AB68A1}"/>
    <cellStyle name="Comma 20 20 3" xfId="4875" xr:uid="{00000000-0005-0000-0000-000032160000}"/>
    <cellStyle name="Comma 20 20_EBT" xfId="39285" xr:uid="{29F316C8-1FDD-4E1C-B715-233440EFBF58}"/>
    <cellStyle name="Comma 20 21" xfId="4876" xr:uid="{00000000-0005-0000-0000-000033160000}"/>
    <cellStyle name="Comma 20 21 2" xfId="4877" xr:uid="{00000000-0005-0000-0000-000034160000}"/>
    <cellStyle name="Comma 20 21 2 2" xfId="4878" xr:uid="{00000000-0005-0000-0000-000035160000}"/>
    <cellStyle name="Comma 20 21 2_EBT" xfId="39288" xr:uid="{CF7CA177-1A37-4375-B0ED-17A64E6B2029}"/>
    <cellStyle name="Comma 20 21 3" xfId="4879" xr:uid="{00000000-0005-0000-0000-000036160000}"/>
    <cellStyle name="Comma 20 21_EBT" xfId="39287" xr:uid="{D0DD3FC6-BBA0-4AFE-BBCB-86F3396FADF2}"/>
    <cellStyle name="Comma 20 22" xfId="4880" xr:uid="{00000000-0005-0000-0000-000037160000}"/>
    <cellStyle name="Comma 20 22 2" xfId="4881" xr:uid="{00000000-0005-0000-0000-000038160000}"/>
    <cellStyle name="Comma 20 22 2 2" xfId="4882" xr:uid="{00000000-0005-0000-0000-000039160000}"/>
    <cellStyle name="Comma 20 22 2_EBT" xfId="39290" xr:uid="{DE22D1E6-2362-42B1-8A20-A7580B0EBDE4}"/>
    <cellStyle name="Comma 20 22 3" xfId="4883" xr:uid="{00000000-0005-0000-0000-00003A160000}"/>
    <cellStyle name="Comma 20 22_EBT" xfId="39289" xr:uid="{B5B8762D-C75B-484A-9F2A-47C8FB242310}"/>
    <cellStyle name="Comma 20 23" xfId="4884" xr:uid="{00000000-0005-0000-0000-00003B160000}"/>
    <cellStyle name="Comma 20 23 2" xfId="4885" xr:uid="{00000000-0005-0000-0000-00003C160000}"/>
    <cellStyle name="Comma 20 23 2 2" xfId="4886" xr:uid="{00000000-0005-0000-0000-00003D160000}"/>
    <cellStyle name="Comma 20 23 2_EBT" xfId="39292" xr:uid="{D19062ED-4411-415A-A9BE-6F1522AC0325}"/>
    <cellStyle name="Comma 20 23 3" xfId="4887" xr:uid="{00000000-0005-0000-0000-00003E160000}"/>
    <cellStyle name="Comma 20 23_EBT" xfId="39291" xr:uid="{87146755-6873-4719-97CB-3A2503FF3718}"/>
    <cellStyle name="Comma 20 24" xfId="4888" xr:uid="{00000000-0005-0000-0000-00003F160000}"/>
    <cellStyle name="Comma 20 24 2" xfId="4889" xr:uid="{00000000-0005-0000-0000-000040160000}"/>
    <cellStyle name="Comma 20 24 2 2" xfId="4890" xr:uid="{00000000-0005-0000-0000-000041160000}"/>
    <cellStyle name="Comma 20 24 2_EBT" xfId="39294" xr:uid="{D542DFCE-8253-4758-8F77-78E0EC9E56EE}"/>
    <cellStyle name="Comma 20 24 3" xfId="4891" xr:uid="{00000000-0005-0000-0000-000042160000}"/>
    <cellStyle name="Comma 20 24_EBT" xfId="39293" xr:uid="{3D3D562A-24B9-473F-B4F2-EA2ED4540C52}"/>
    <cellStyle name="Comma 20 25" xfId="4892" xr:uid="{00000000-0005-0000-0000-000043160000}"/>
    <cellStyle name="Comma 20 25 2" xfId="4893" xr:uid="{00000000-0005-0000-0000-000044160000}"/>
    <cellStyle name="Comma 20 25 2 2" xfId="4894" xr:uid="{00000000-0005-0000-0000-000045160000}"/>
    <cellStyle name="Comma 20 25 2_EBT" xfId="39296" xr:uid="{1B8D1A54-D80F-4DBC-908D-3A9E8F57BCEE}"/>
    <cellStyle name="Comma 20 25 3" xfId="4895" xr:uid="{00000000-0005-0000-0000-000046160000}"/>
    <cellStyle name="Comma 20 25_EBT" xfId="39295" xr:uid="{30E325CD-5E95-4614-890A-73AA184CA8BD}"/>
    <cellStyle name="Comma 20 26" xfId="4896" xr:uid="{00000000-0005-0000-0000-000047160000}"/>
    <cellStyle name="Comma 20 26 2" xfId="4897" xr:uid="{00000000-0005-0000-0000-000048160000}"/>
    <cellStyle name="Comma 20 26 2 2" xfId="4898" xr:uid="{00000000-0005-0000-0000-000049160000}"/>
    <cellStyle name="Comma 20 26 2_EBT" xfId="39298" xr:uid="{6BFB6D56-4904-4C04-8A87-CDC9EBBAB92C}"/>
    <cellStyle name="Comma 20 26 3" xfId="4899" xr:uid="{00000000-0005-0000-0000-00004A160000}"/>
    <cellStyle name="Comma 20 26_EBT" xfId="39297" xr:uid="{0D8DD282-D320-41FE-86C6-0EDF7A21D7F9}"/>
    <cellStyle name="Comma 20 27" xfId="4900" xr:uid="{00000000-0005-0000-0000-00004B160000}"/>
    <cellStyle name="Comma 20 27 2" xfId="4901" xr:uid="{00000000-0005-0000-0000-00004C160000}"/>
    <cellStyle name="Comma 20 27 2 2" xfId="4902" xr:uid="{00000000-0005-0000-0000-00004D160000}"/>
    <cellStyle name="Comma 20 27 2_EBT" xfId="39300" xr:uid="{2032F978-E18F-4B04-B2C4-5D778EC2CAF5}"/>
    <cellStyle name="Comma 20 27 3" xfId="4903" xr:uid="{00000000-0005-0000-0000-00004E160000}"/>
    <cellStyle name="Comma 20 27_EBT" xfId="39299" xr:uid="{36EFB414-E91D-4BC5-B570-FD5F0D6C4F73}"/>
    <cellStyle name="Comma 20 28" xfId="4904" xr:uid="{00000000-0005-0000-0000-00004F160000}"/>
    <cellStyle name="Comma 20 28 2" xfId="4905" xr:uid="{00000000-0005-0000-0000-000050160000}"/>
    <cellStyle name="Comma 20 28 2 2" xfId="4906" xr:uid="{00000000-0005-0000-0000-000051160000}"/>
    <cellStyle name="Comma 20 28 2_EBT" xfId="39302" xr:uid="{E09C49E0-CEF1-46E3-8B2E-52EE9268D30B}"/>
    <cellStyle name="Comma 20 28 3" xfId="4907" xr:uid="{00000000-0005-0000-0000-000052160000}"/>
    <cellStyle name="Comma 20 28_EBT" xfId="39301" xr:uid="{D38325E8-B5C6-4AE6-A99B-B1B1F05F8C63}"/>
    <cellStyle name="Comma 20 29" xfId="4908" xr:uid="{00000000-0005-0000-0000-000053160000}"/>
    <cellStyle name="Comma 20 29 2" xfId="4909" xr:uid="{00000000-0005-0000-0000-000054160000}"/>
    <cellStyle name="Comma 20 29_EBT" xfId="39303" xr:uid="{39055D79-E4BB-4493-8550-94718C79A22E}"/>
    <cellStyle name="Comma 20 3" xfId="4910" xr:uid="{00000000-0005-0000-0000-000055160000}"/>
    <cellStyle name="Comma 20 3 2" xfId="4911" xr:uid="{00000000-0005-0000-0000-000056160000}"/>
    <cellStyle name="Comma 20 3 2 2" xfId="4912" xr:uid="{00000000-0005-0000-0000-000057160000}"/>
    <cellStyle name="Comma 20 3 2_EBT" xfId="39305" xr:uid="{1B21E8E6-6A3C-4347-8B56-98899B89E3F3}"/>
    <cellStyle name="Comma 20 3 3" xfId="4913" xr:uid="{00000000-0005-0000-0000-000058160000}"/>
    <cellStyle name="Comma 20 3 3 2" xfId="4914" xr:uid="{00000000-0005-0000-0000-000059160000}"/>
    <cellStyle name="Comma 20 3 3 2 2" xfId="4915" xr:uid="{00000000-0005-0000-0000-00005A160000}"/>
    <cellStyle name="Comma 20 3 3 2_EBT" xfId="39307" xr:uid="{2C5739D4-5098-4A2D-92BD-2DAE53D60FD4}"/>
    <cellStyle name="Comma 20 3 3 3" xfId="4916" xr:uid="{00000000-0005-0000-0000-00005B160000}"/>
    <cellStyle name="Comma 20 3 3_EBT" xfId="39306" xr:uid="{E1F11379-481D-40CA-83CD-B6CBFFB83ADA}"/>
    <cellStyle name="Comma 20 3 4" xfId="4917" xr:uid="{00000000-0005-0000-0000-00005C160000}"/>
    <cellStyle name="Comma 20 3_EBT" xfId="39304" xr:uid="{9BB6FFF7-2B71-4CC0-9ADA-7ECB823A8EC4}"/>
    <cellStyle name="Comma 20 30" xfId="4918" xr:uid="{00000000-0005-0000-0000-00005D160000}"/>
    <cellStyle name="Comma 20 30 2" xfId="4919" xr:uid="{00000000-0005-0000-0000-00005E160000}"/>
    <cellStyle name="Comma 20 30 2 2" xfId="4920" xr:uid="{00000000-0005-0000-0000-00005F160000}"/>
    <cellStyle name="Comma 20 30 2_EBT" xfId="39309" xr:uid="{842C703B-64B0-40FC-AA45-911BD1886C3F}"/>
    <cellStyle name="Comma 20 30 3" xfId="4921" xr:uid="{00000000-0005-0000-0000-000060160000}"/>
    <cellStyle name="Comma 20 30_EBT" xfId="39308" xr:uid="{F13E9008-822F-4767-B5E6-76A749BF9AD0}"/>
    <cellStyle name="Comma 20 31" xfId="4922" xr:uid="{00000000-0005-0000-0000-000061160000}"/>
    <cellStyle name="Comma 20 31 2" xfId="4923" xr:uid="{00000000-0005-0000-0000-000062160000}"/>
    <cellStyle name="Comma 20 31_EBT" xfId="39310" xr:uid="{A551C6DE-4420-4F42-AA33-DFE92D63BF33}"/>
    <cellStyle name="Comma 20 32" xfId="4924" xr:uid="{00000000-0005-0000-0000-000063160000}"/>
    <cellStyle name="Comma 20 33" xfId="4925" xr:uid="{00000000-0005-0000-0000-000064160000}"/>
    <cellStyle name="Comma 20 4" xfId="4926" xr:uid="{00000000-0005-0000-0000-000065160000}"/>
    <cellStyle name="Comma 20 4 2" xfId="4927" xr:uid="{00000000-0005-0000-0000-000066160000}"/>
    <cellStyle name="Comma 20 4 2 2" xfId="4928" xr:uid="{00000000-0005-0000-0000-000067160000}"/>
    <cellStyle name="Comma 20 4 2_EBT" xfId="39312" xr:uid="{EEA8D812-5A9C-4A0E-97FF-B0E198978FAB}"/>
    <cellStyle name="Comma 20 4 3" xfId="4929" xr:uid="{00000000-0005-0000-0000-000068160000}"/>
    <cellStyle name="Comma 20 4 3 2" xfId="4930" xr:uid="{00000000-0005-0000-0000-000069160000}"/>
    <cellStyle name="Comma 20 4 3 2 2" xfId="4931" xr:uid="{00000000-0005-0000-0000-00006A160000}"/>
    <cellStyle name="Comma 20 4 3 2_EBT" xfId="39314" xr:uid="{03718071-A344-43F1-85FB-54DD1D49B7D6}"/>
    <cellStyle name="Comma 20 4 3 3" xfId="4932" xr:uid="{00000000-0005-0000-0000-00006B160000}"/>
    <cellStyle name="Comma 20 4 3_EBT" xfId="39313" xr:uid="{C14DADCB-4E32-4C3F-8220-DA6E5773E289}"/>
    <cellStyle name="Comma 20 4 4" xfId="4933" xr:uid="{00000000-0005-0000-0000-00006C160000}"/>
    <cellStyle name="Comma 20 4_EBT" xfId="39311" xr:uid="{9F4A3032-D955-405C-A707-882DF444E315}"/>
    <cellStyle name="Comma 20 5" xfId="4934" xr:uid="{00000000-0005-0000-0000-00006D160000}"/>
    <cellStyle name="Comma 20 5 2" xfId="4935" xr:uid="{00000000-0005-0000-0000-00006E160000}"/>
    <cellStyle name="Comma 20 5 2 2" xfId="4936" xr:uid="{00000000-0005-0000-0000-00006F160000}"/>
    <cellStyle name="Comma 20 5 2_EBT" xfId="39316" xr:uid="{D93949F4-F3DD-435B-931F-29C3FE64E837}"/>
    <cellStyle name="Comma 20 5 3" xfId="4937" xr:uid="{00000000-0005-0000-0000-000070160000}"/>
    <cellStyle name="Comma 20 5 3 2" xfId="4938" xr:uid="{00000000-0005-0000-0000-000071160000}"/>
    <cellStyle name="Comma 20 5 3 2 2" xfId="4939" xr:uid="{00000000-0005-0000-0000-000072160000}"/>
    <cellStyle name="Comma 20 5 3 2_EBT" xfId="39318" xr:uid="{392D8E89-E089-413A-906B-873C68F68960}"/>
    <cellStyle name="Comma 20 5 3 3" xfId="4940" xr:uid="{00000000-0005-0000-0000-000073160000}"/>
    <cellStyle name="Comma 20 5 3_EBT" xfId="39317" xr:uid="{2121F633-AE3F-4FE7-A4DB-DDA5CE7B72F3}"/>
    <cellStyle name="Comma 20 5 4" xfId="4941" xr:uid="{00000000-0005-0000-0000-000074160000}"/>
    <cellStyle name="Comma 20 5_EBT" xfId="39315" xr:uid="{1F9B2EBD-21DF-489F-A045-8CDF4427D5A3}"/>
    <cellStyle name="Comma 20 6" xfId="4942" xr:uid="{00000000-0005-0000-0000-000075160000}"/>
    <cellStyle name="Comma 20 6 2" xfId="4943" xr:uid="{00000000-0005-0000-0000-000076160000}"/>
    <cellStyle name="Comma 20 6 2 2" xfId="4944" xr:uid="{00000000-0005-0000-0000-000077160000}"/>
    <cellStyle name="Comma 20 6 2_EBT" xfId="39320" xr:uid="{B48ACF28-F74C-4597-8B8A-BFC6A4F64696}"/>
    <cellStyle name="Comma 20 6 3" xfId="4945" xr:uid="{00000000-0005-0000-0000-000078160000}"/>
    <cellStyle name="Comma 20 6_EBT" xfId="39319" xr:uid="{B5070326-1563-4908-B449-97F3286E4796}"/>
    <cellStyle name="Comma 20 7" xfId="4946" xr:uid="{00000000-0005-0000-0000-000079160000}"/>
    <cellStyle name="Comma 20 7 2" xfId="4947" xr:uid="{00000000-0005-0000-0000-00007A160000}"/>
    <cellStyle name="Comma 20 7 2 2" xfId="4948" xr:uid="{00000000-0005-0000-0000-00007B160000}"/>
    <cellStyle name="Comma 20 7 2_EBT" xfId="39322" xr:uid="{9DC2C0F1-B995-4B25-BE9A-9B52C9DC8543}"/>
    <cellStyle name="Comma 20 7 3" xfId="4949" xr:uid="{00000000-0005-0000-0000-00007C160000}"/>
    <cellStyle name="Comma 20 7_EBT" xfId="39321" xr:uid="{B9FCCD6B-740A-4075-B7D3-B9EE0754B5AD}"/>
    <cellStyle name="Comma 20 8" xfId="4950" xr:uid="{00000000-0005-0000-0000-00007D160000}"/>
    <cellStyle name="Comma 20 8 2" xfId="4951" xr:uid="{00000000-0005-0000-0000-00007E160000}"/>
    <cellStyle name="Comma 20 8 2 2" xfId="4952" xr:uid="{00000000-0005-0000-0000-00007F160000}"/>
    <cellStyle name="Comma 20 8 2_EBT" xfId="39324" xr:uid="{17BB1F31-1172-4C63-811C-95DA8C4E17B5}"/>
    <cellStyle name="Comma 20 8 3" xfId="4953" xr:uid="{00000000-0005-0000-0000-000080160000}"/>
    <cellStyle name="Comma 20 8_EBT" xfId="39323" xr:uid="{9B0FDB32-ADE7-4833-BC26-2FA2A5BABCEE}"/>
    <cellStyle name="Comma 20 9" xfId="4954" xr:uid="{00000000-0005-0000-0000-000081160000}"/>
    <cellStyle name="Comma 20 9 2" xfId="4955" xr:uid="{00000000-0005-0000-0000-000082160000}"/>
    <cellStyle name="Comma 20 9 2 2" xfId="4956" xr:uid="{00000000-0005-0000-0000-000083160000}"/>
    <cellStyle name="Comma 20 9 2_EBT" xfId="39326" xr:uid="{A167BB6A-097E-4B31-A79D-43CEF5944FF0}"/>
    <cellStyle name="Comma 20 9 3" xfId="4957" xr:uid="{00000000-0005-0000-0000-000084160000}"/>
    <cellStyle name="Comma 20 9_EBT" xfId="39325" xr:uid="{2A3F071B-FEB0-4386-973F-87559F834C26}"/>
    <cellStyle name="Comma 20_EBT" xfId="39259" xr:uid="{E1213F1C-4865-4049-875B-600358C1866F}"/>
    <cellStyle name="Comma 200" xfId="4958" xr:uid="{00000000-0005-0000-0000-000085160000}"/>
    <cellStyle name="Comma 200 2" xfId="4959" xr:uid="{00000000-0005-0000-0000-000086160000}"/>
    <cellStyle name="Comma 200 3" xfId="4960" xr:uid="{00000000-0005-0000-0000-000087160000}"/>
    <cellStyle name="Comma 200_EBT" xfId="39327" xr:uid="{FE7ABA00-18DB-4296-AA11-DC2E6E06D48F}"/>
    <cellStyle name="Comma 201" xfId="4961" xr:uid="{00000000-0005-0000-0000-000088160000}"/>
    <cellStyle name="Comma 201 2" xfId="4962" xr:uid="{00000000-0005-0000-0000-000089160000}"/>
    <cellStyle name="Comma 201 3" xfId="4963" xr:uid="{00000000-0005-0000-0000-00008A160000}"/>
    <cellStyle name="Comma 201_EBT" xfId="39328" xr:uid="{16E4E59B-C664-4FB7-BC8A-2C5B480F1306}"/>
    <cellStyle name="Comma 202" xfId="4964" xr:uid="{00000000-0005-0000-0000-00008B160000}"/>
    <cellStyle name="Comma 202 2" xfId="4965" xr:uid="{00000000-0005-0000-0000-00008C160000}"/>
    <cellStyle name="Comma 202 3" xfId="4966" xr:uid="{00000000-0005-0000-0000-00008D160000}"/>
    <cellStyle name="Comma 202_EBT" xfId="39329" xr:uid="{C96CAC95-9097-4243-87FE-704BC7851389}"/>
    <cellStyle name="Comma 203" xfId="4967" xr:uid="{00000000-0005-0000-0000-00008E160000}"/>
    <cellStyle name="Comma 203 2" xfId="4968" xr:uid="{00000000-0005-0000-0000-00008F160000}"/>
    <cellStyle name="Comma 203 3" xfId="4969" xr:uid="{00000000-0005-0000-0000-000090160000}"/>
    <cellStyle name="Comma 203_EBT" xfId="39330" xr:uid="{8C225176-5C02-4AE8-9768-7B173F6F7CED}"/>
    <cellStyle name="Comma 204" xfId="4970" xr:uid="{00000000-0005-0000-0000-000091160000}"/>
    <cellStyle name="Comma 204 2" xfId="4971" xr:uid="{00000000-0005-0000-0000-000092160000}"/>
    <cellStyle name="Comma 204 3" xfId="4972" xr:uid="{00000000-0005-0000-0000-000093160000}"/>
    <cellStyle name="Comma 204_EBT" xfId="39331" xr:uid="{B65EF9EF-0F5D-4F8A-A438-780810654356}"/>
    <cellStyle name="Comma 205" xfId="4973" xr:uid="{00000000-0005-0000-0000-000094160000}"/>
    <cellStyle name="Comma 205 2" xfId="4974" xr:uid="{00000000-0005-0000-0000-000095160000}"/>
    <cellStyle name="Comma 205 3" xfId="4975" xr:uid="{00000000-0005-0000-0000-000096160000}"/>
    <cellStyle name="Comma 205_EBT" xfId="39332" xr:uid="{70F3A3B0-1B8F-493B-B9CD-5B19A188E11C}"/>
    <cellStyle name="Comma 206" xfId="4976" xr:uid="{00000000-0005-0000-0000-000097160000}"/>
    <cellStyle name="Comma 206 2" xfId="4977" xr:uid="{00000000-0005-0000-0000-000098160000}"/>
    <cellStyle name="Comma 206 3" xfId="4978" xr:uid="{00000000-0005-0000-0000-000099160000}"/>
    <cellStyle name="Comma 206_EBT" xfId="39333" xr:uid="{534CB82D-6BA0-4860-92A6-3E0544CE100C}"/>
    <cellStyle name="Comma 207" xfId="4979" xr:uid="{00000000-0005-0000-0000-00009A160000}"/>
    <cellStyle name="Comma 207 2" xfId="4980" xr:uid="{00000000-0005-0000-0000-00009B160000}"/>
    <cellStyle name="Comma 207 3" xfId="4981" xr:uid="{00000000-0005-0000-0000-00009C160000}"/>
    <cellStyle name="Comma 207_EBT" xfId="39334" xr:uid="{D51180D6-25D8-434F-B7FA-8E7ED2D326D0}"/>
    <cellStyle name="Comma 208" xfId="4982" xr:uid="{00000000-0005-0000-0000-00009D160000}"/>
    <cellStyle name="Comma 208 2" xfId="4983" xr:uid="{00000000-0005-0000-0000-00009E160000}"/>
    <cellStyle name="Comma 208 3" xfId="4984" xr:uid="{00000000-0005-0000-0000-00009F160000}"/>
    <cellStyle name="Comma 208_EBT" xfId="39335" xr:uid="{42F36FDD-69A5-4D8E-A20F-12C5848A8EBF}"/>
    <cellStyle name="Comma 209" xfId="4985" xr:uid="{00000000-0005-0000-0000-0000A0160000}"/>
    <cellStyle name="Comma 209 2" xfId="4986" xr:uid="{00000000-0005-0000-0000-0000A1160000}"/>
    <cellStyle name="Comma 209 3" xfId="4987" xr:uid="{00000000-0005-0000-0000-0000A2160000}"/>
    <cellStyle name="Comma 209_EBT" xfId="39336" xr:uid="{4D10A506-70A4-4DBC-8C2A-7D0614866957}"/>
    <cellStyle name="Comma 21" xfId="4988" xr:uid="{00000000-0005-0000-0000-0000A3160000}"/>
    <cellStyle name="Comma 21 10" xfId="4989" xr:uid="{00000000-0005-0000-0000-0000A4160000}"/>
    <cellStyle name="Comma 21 10 2" xfId="4990" xr:uid="{00000000-0005-0000-0000-0000A5160000}"/>
    <cellStyle name="Comma 21 10 2 2" xfId="4991" xr:uid="{00000000-0005-0000-0000-0000A6160000}"/>
    <cellStyle name="Comma 21 10 2_EBT" xfId="39339" xr:uid="{DB997845-F6FA-4DFC-B63A-59ABC7115CBE}"/>
    <cellStyle name="Comma 21 10 3" xfId="4992" xr:uid="{00000000-0005-0000-0000-0000A7160000}"/>
    <cellStyle name="Comma 21 10_EBT" xfId="39338" xr:uid="{8C547ED9-571B-4A34-B03C-0D99115A06E0}"/>
    <cellStyle name="Comma 21 11" xfId="4993" xr:uid="{00000000-0005-0000-0000-0000A8160000}"/>
    <cellStyle name="Comma 21 11 2" xfId="4994" xr:uid="{00000000-0005-0000-0000-0000A9160000}"/>
    <cellStyle name="Comma 21 11 2 2" xfId="4995" xr:uid="{00000000-0005-0000-0000-0000AA160000}"/>
    <cellStyle name="Comma 21 11 2_EBT" xfId="39341" xr:uid="{AD3F1FBE-1AE1-4653-9CE5-5E53BE1AD3AC}"/>
    <cellStyle name="Comma 21 11 3" xfId="4996" xr:uid="{00000000-0005-0000-0000-0000AB160000}"/>
    <cellStyle name="Comma 21 11_EBT" xfId="39340" xr:uid="{2EAEFD05-0404-456B-A8DD-4BD5D00ED4DF}"/>
    <cellStyle name="Comma 21 12" xfId="4997" xr:uid="{00000000-0005-0000-0000-0000AC160000}"/>
    <cellStyle name="Comma 21 12 2" xfId="4998" xr:uid="{00000000-0005-0000-0000-0000AD160000}"/>
    <cellStyle name="Comma 21 12 2 2" xfId="4999" xr:uid="{00000000-0005-0000-0000-0000AE160000}"/>
    <cellStyle name="Comma 21 12 2_EBT" xfId="39343" xr:uid="{93688E3E-B33C-49CC-B9AA-FE2C9755CCD7}"/>
    <cellStyle name="Comma 21 12 3" xfId="5000" xr:uid="{00000000-0005-0000-0000-0000AF160000}"/>
    <cellStyle name="Comma 21 12_EBT" xfId="39342" xr:uid="{D2245D5B-8EDA-473F-B9F2-6006876F0CDE}"/>
    <cellStyle name="Comma 21 13" xfId="5001" xr:uid="{00000000-0005-0000-0000-0000B0160000}"/>
    <cellStyle name="Comma 21 13 2" xfId="5002" xr:uid="{00000000-0005-0000-0000-0000B1160000}"/>
    <cellStyle name="Comma 21 13 2 2" xfId="5003" xr:uid="{00000000-0005-0000-0000-0000B2160000}"/>
    <cellStyle name="Comma 21 13 2_EBT" xfId="39345" xr:uid="{C9B51BF8-0953-4717-9470-07635B608C1E}"/>
    <cellStyle name="Comma 21 13 3" xfId="5004" xr:uid="{00000000-0005-0000-0000-0000B3160000}"/>
    <cellStyle name="Comma 21 13_EBT" xfId="39344" xr:uid="{798025FA-79F0-447B-9236-3911DCC430C1}"/>
    <cellStyle name="Comma 21 14" xfId="5005" xr:uid="{00000000-0005-0000-0000-0000B4160000}"/>
    <cellStyle name="Comma 21 14 2" xfId="5006" xr:uid="{00000000-0005-0000-0000-0000B5160000}"/>
    <cellStyle name="Comma 21 14 2 2" xfId="5007" xr:uid="{00000000-0005-0000-0000-0000B6160000}"/>
    <cellStyle name="Comma 21 14 2_EBT" xfId="39347" xr:uid="{4518E0DA-28DF-4F10-98F5-952637B4BB13}"/>
    <cellStyle name="Comma 21 14 3" xfId="5008" xr:uid="{00000000-0005-0000-0000-0000B7160000}"/>
    <cellStyle name="Comma 21 14_EBT" xfId="39346" xr:uid="{60ECB946-6026-41E0-8A01-35F997B12638}"/>
    <cellStyle name="Comma 21 15" xfId="5009" xr:uid="{00000000-0005-0000-0000-0000B8160000}"/>
    <cellStyle name="Comma 21 15 2" xfId="5010" xr:uid="{00000000-0005-0000-0000-0000B9160000}"/>
    <cellStyle name="Comma 21 15 2 2" xfId="5011" xr:uid="{00000000-0005-0000-0000-0000BA160000}"/>
    <cellStyle name="Comma 21 15 2_EBT" xfId="39349" xr:uid="{B6C43450-2BC9-4579-A73A-4AB111FBC8A7}"/>
    <cellStyle name="Comma 21 15 3" xfId="5012" xr:uid="{00000000-0005-0000-0000-0000BB160000}"/>
    <cellStyle name="Comma 21 15_EBT" xfId="39348" xr:uid="{7AE652E9-978C-45C5-A53D-1EE1A8F836E6}"/>
    <cellStyle name="Comma 21 16" xfId="5013" xr:uid="{00000000-0005-0000-0000-0000BC160000}"/>
    <cellStyle name="Comma 21 16 2" xfId="5014" xr:uid="{00000000-0005-0000-0000-0000BD160000}"/>
    <cellStyle name="Comma 21 16 2 2" xfId="5015" xr:uid="{00000000-0005-0000-0000-0000BE160000}"/>
    <cellStyle name="Comma 21 16 2_EBT" xfId="39351" xr:uid="{32916C95-99B7-4E1C-801A-4BA3DE1B395C}"/>
    <cellStyle name="Comma 21 16 3" xfId="5016" xr:uid="{00000000-0005-0000-0000-0000BF160000}"/>
    <cellStyle name="Comma 21 16_EBT" xfId="39350" xr:uid="{0420825E-16A2-411F-8647-BE97D864E166}"/>
    <cellStyle name="Comma 21 17" xfId="5017" xr:uid="{00000000-0005-0000-0000-0000C0160000}"/>
    <cellStyle name="Comma 21 17 2" xfId="5018" xr:uid="{00000000-0005-0000-0000-0000C1160000}"/>
    <cellStyle name="Comma 21 17 2 2" xfId="5019" xr:uid="{00000000-0005-0000-0000-0000C2160000}"/>
    <cellStyle name="Comma 21 17 2_EBT" xfId="39353" xr:uid="{718929B1-37D3-4C61-AC63-4A5CE4945581}"/>
    <cellStyle name="Comma 21 17 3" xfId="5020" xr:uid="{00000000-0005-0000-0000-0000C3160000}"/>
    <cellStyle name="Comma 21 17_EBT" xfId="39352" xr:uid="{37302FAC-6F2B-42D1-A747-B6E5A281B168}"/>
    <cellStyle name="Comma 21 18" xfId="5021" xr:uid="{00000000-0005-0000-0000-0000C4160000}"/>
    <cellStyle name="Comma 21 18 2" xfId="5022" xr:uid="{00000000-0005-0000-0000-0000C5160000}"/>
    <cellStyle name="Comma 21 18 2 2" xfId="5023" xr:uid="{00000000-0005-0000-0000-0000C6160000}"/>
    <cellStyle name="Comma 21 18 2_EBT" xfId="39355" xr:uid="{B57746B8-ADDD-4F14-8C5B-E7A7A0EEB35D}"/>
    <cellStyle name="Comma 21 18 3" xfId="5024" xr:uid="{00000000-0005-0000-0000-0000C7160000}"/>
    <cellStyle name="Comma 21 18_EBT" xfId="39354" xr:uid="{2185B269-01B4-4762-852D-FFEC71A62C7D}"/>
    <cellStyle name="Comma 21 19" xfId="5025" xr:uid="{00000000-0005-0000-0000-0000C8160000}"/>
    <cellStyle name="Comma 21 19 2" xfId="5026" xr:uid="{00000000-0005-0000-0000-0000C9160000}"/>
    <cellStyle name="Comma 21 19 2 2" xfId="5027" xr:uid="{00000000-0005-0000-0000-0000CA160000}"/>
    <cellStyle name="Comma 21 19 2_EBT" xfId="39357" xr:uid="{0A71F06B-306F-462C-8CCB-58C6E1663DF4}"/>
    <cellStyle name="Comma 21 19 3" xfId="5028" xr:uid="{00000000-0005-0000-0000-0000CB160000}"/>
    <cellStyle name="Comma 21 19_EBT" xfId="39356" xr:uid="{2BCA6225-C8E4-4797-9E67-C4694259145B}"/>
    <cellStyle name="Comma 21 2" xfId="5029" xr:uid="{00000000-0005-0000-0000-0000CC160000}"/>
    <cellStyle name="Comma 21 2 2" xfId="5030" xr:uid="{00000000-0005-0000-0000-0000CD160000}"/>
    <cellStyle name="Comma 21 2 2 2" xfId="5031" xr:uid="{00000000-0005-0000-0000-0000CE160000}"/>
    <cellStyle name="Comma 21 2 2_EBT" xfId="39359" xr:uid="{1C82417B-440F-4FDA-916B-411074F84BC4}"/>
    <cellStyle name="Comma 21 2 3" xfId="5032" xr:uid="{00000000-0005-0000-0000-0000CF160000}"/>
    <cellStyle name="Comma 21 2 3 2" xfId="5033" xr:uid="{00000000-0005-0000-0000-0000D0160000}"/>
    <cellStyle name="Comma 21 2 3 2 2" xfId="5034" xr:uid="{00000000-0005-0000-0000-0000D1160000}"/>
    <cellStyle name="Comma 21 2 3 2_EBT" xfId="39361" xr:uid="{EC584DA7-FC1B-40FC-9D94-F74CC16B2934}"/>
    <cellStyle name="Comma 21 2 3 3" xfId="5035" xr:uid="{00000000-0005-0000-0000-0000D2160000}"/>
    <cellStyle name="Comma 21 2 3_EBT" xfId="39360" xr:uid="{6CDB01AE-7EEE-449A-9737-114EAC23C9B4}"/>
    <cellStyle name="Comma 21 2 4" xfId="5036" xr:uid="{00000000-0005-0000-0000-0000D3160000}"/>
    <cellStyle name="Comma 21 2 4 2" xfId="5037" xr:uid="{00000000-0005-0000-0000-0000D4160000}"/>
    <cellStyle name="Comma 21 2 4_EBT" xfId="39362" xr:uid="{7A90B17D-A84A-43EC-8C46-8DB4A6585812}"/>
    <cellStyle name="Comma 21 2 5" xfId="5038" xr:uid="{00000000-0005-0000-0000-0000D5160000}"/>
    <cellStyle name="Comma 21 2 6" xfId="5039" xr:uid="{00000000-0005-0000-0000-0000D6160000}"/>
    <cellStyle name="Comma 21 2_EBT" xfId="39358" xr:uid="{E64C6B9A-EBA7-4221-A96E-A281987270ED}"/>
    <cellStyle name="Comma 21 20" xfId="5040" xr:uid="{00000000-0005-0000-0000-0000D7160000}"/>
    <cellStyle name="Comma 21 20 2" xfId="5041" xr:uid="{00000000-0005-0000-0000-0000D8160000}"/>
    <cellStyle name="Comma 21 20 2 2" xfId="5042" xr:uid="{00000000-0005-0000-0000-0000D9160000}"/>
    <cellStyle name="Comma 21 20 2_EBT" xfId="39364" xr:uid="{F14C6041-9EA8-4630-A298-380CB62552C1}"/>
    <cellStyle name="Comma 21 20 3" xfId="5043" xr:uid="{00000000-0005-0000-0000-0000DA160000}"/>
    <cellStyle name="Comma 21 20_EBT" xfId="39363" xr:uid="{AC587525-A55A-4102-A7BA-5A855483F450}"/>
    <cellStyle name="Comma 21 21" xfId="5044" xr:uid="{00000000-0005-0000-0000-0000DB160000}"/>
    <cellStyle name="Comma 21 21 2" xfId="5045" xr:uid="{00000000-0005-0000-0000-0000DC160000}"/>
    <cellStyle name="Comma 21 21 2 2" xfId="5046" xr:uid="{00000000-0005-0000-0000-0000DD160000}"/>
    <cellStyle name="Comma 21 21 2_EBT" xfId="39366" xr:uid="{2AE4A4AD-26D8-4845-A93D-998B90EA01E6}"/>
    <cellStyle name="Comma 21 21 3" xfId="5047" xr:uid="{00000000-0005-0000-0000-0000DE160000}"/>
    <cellStyle name="Comma 21 21_EBT" xfId="39365" xr:uid="{58709323-596E-4E57-A3F3-2DECC8F59847}"/>
    <cellStyle name="Comma 21 22" xfId="5048" xr:uid="{00000000-0005-0000-0000-0000DF160000}"/>
    <cellStyle name="Comma 21 22 2" xfId="5049" xr:uid="{00000000-0005-0000-0000-0000E0160000}"/>
    <cellStyle name="Comma 21 22 2 2" xfId="5050" xr:uid="{00000000-0005-0000-0000-0000E1160000}"/>
    <cellStyle name="Comma 21 22 2_EBT" xfId="39368" xr:uid="{837B2026-CDF7-4088-9C49-5940ECA6DC26}"/>
    <cellStyle name="Comma 21 22 3" xfId="5051" xr:uid="{00000000-0005-0000-0000-0000E2160000}"/>
    <cellStyle name="Comma 21 22_EBT" xfId="39367" xr:uid="{0C8E94E8-0A4D-4078-806A-144B7632D2E9}"/>
    <cellStyle name="Comma 21 23" xfId="5052" xr:uid="{00000000-0005-0000-0000-0000E3160000}"/>
    <cellStyle name="Comma 21 23 2" xfId="5053" xr:uid="{00000000-0005-0000-0000-0000E4160000}"/>
    <cellStyle name="Comma 21 23 2 2" xfId="5054" xr:uid="{00000000-0005-0000-0000-0000E5160000}"/>
    <cellStyle name="Comma 21 23 2_EBT" xfId="39370" xr:uid="{ABA09F9C-76B9-4A54-B965-ABC46865D43C}"/>
    <cellStyle name="Comma 21 23 3" xfId="5055" xr:uid="{00000000-0005-0000-0000-0000E6160000}"/>
    <cellStyle name="Comma 21 23_EBT" xfId="39369" xr:uid="{9730CE74-0B09-4BC0-B66B-9699FC272B41}"/>
    <cellStyle name="Comma 21 24" xfId="5056" xr:uid="{00000000-0005-0000-0000-0000E7160000}"/>
    <cellStyle name="Comma 21 24 2" xfId="5057" xr:uid="{00000000-0005-0000-0000-0000E8160000}"/>
    <cellStyle name="Comma 21 24 2 2" xfId="5058" xr:uid="{00000000-0005-0000-0000-0000E9160000}"/>
    <cellStyle name="Comma 21 24 2_EBT" xfId="39372" xr:uid="{8FC22045-5321-4BB3-8173-2E8263AB65EA}"/>
    <cellStyle name="Comma 21 24 3" xfId="5059" xr:uid="{00000000-0005-0000-0000-0000EA160000}"/>
    <cellStyle name="Comma 21 24_EBT" xfId="39371" xr:uid="{114C541D-09A4-4BE3-AEAC-16F9A27107EA}"/>
    <cellStyle name="Comma 21 25" xfId="5060" xr:uid="{00000000-0005-0000-0000-0000EB160000}"/>
    <cellStyle name="Comma 21 25 2" xfId="5061" xr:uid="{00000000-0005-0000-0000-0000EC160000}"/>
    <cellStyle name="Comma 21 25 2 2" xfId="5062" xr:uid="{00000000-0005-0000-0000-0000ED160000}"/>
    <cellStyle name="Comma 21 25 3" xfId="5063" xr:uid="{00000000-0005-0000-0000-0000EE160000}"/>
    <cellStyle name="Comma 21 26" xfId="5064" xr:uid="{00000000-0005-0000-0000-0000EF160000}"/>
    <cellStyle name="Comma 21 26 2" xfId="5065" xr:uid="{00000000-0005-0000-0000-0000F0160000}"/>
    <cellStyle name="Comma 21 26 2 2" xfId="5066" xr:uid="{00000000-0005-0000-0000-0000F1160000}"/>
    <cellStyle name="Comma 21 26 3" xfId="5067" xr:uid="{00000000-0005-0000-0000-0000F2160000}"/>
    <cellStyle name="Comma 21 27" xfId="5068" xr:uid="{00000000-0005-0000-0000-0000F3160000}"/>
    <cellStyle name="Comma 21 27 2" xfId="5069" xr:uid="{00000000-0005-0000-0000-0000F4160000}"/>
    <cellStyle name="Comma 21 27 2 2" xfId="5070" xr:uid="{00000000-0005-0000-0000-0000F5160000}"/>
    <cellStyle name="Comma 21 27 3" xfId="5071" xr:uid="{00000000-0005-0000-0000-0000F6160000}"/>
    <cellStyle name="Comma 21 28" xfId="5072" xr:uid="{00000000-0005-0000-0000-0000F7160000}"/>
    <cellStyle name="Comma 21 28 2" xfId="5073" xr:uid="{00000000-0005-0000-0000-0000F8160000}"/>
    <cellStyle name="Comma 21 28 2 2" xfId="5074" xr:uid="{00000000-0005-0000-0000-0000F9160000}"/>
    <cellStyle name="Comma 21 28 3" xfId="5075" xr:uid="{00000000-0005-0000-0000-0000FA160000}"/>
    <cellStyle name="Comma 21 29" xfId="5076" xr:uid="{00000000-0005-0000-0000-0000FB160000}"/>
    <cellStyle name="Comma 21 29 2" xfId="5077" xr:uid="{00000000-0005-0000-0000-0000FC160000}"/>
    <cellStyle name="Comma 21 3" xfId="5078" xr:uid="{00000000-0005-0000-0000-0000FD160000}"/>
    <cellStyle name="Comma 21 3 2" xfId="5079" xr:uid="{00000000-0005-0000-0000-0000FE160000}"/>
    <cellStyle name="Comma 21 3 2 2" xfId="5080" xr:uid="{00000000-0005-0000-0000-0000FF160000}"/>
    <cellStyle name="Comma 21 3 3" xfId="5081" xr:uid="{00000000-0005-0000-0000-000000170000}"/>
    <cellStyle name="Comma 21 3 3 2" xfId="5082" xr:uid="{00000000-0005-0000-0000-000001170000}"/>
    <cellStyle name="Comma 21 3 3 2 2" xfId="5083" xr:uid="{00000000-0005-0000-0000-000002170000}"/>
    <cellStyle name="Comma 21 3 3 3" xfId="5084" xr:uid="{00000000-0005-0000-0000-000003170000}"/>
    <cellStyle name="Comma 21 3 4" xfId="5085" xr:uid="{00000000-0005-0000-0000-000004170000}"/>
    <cellStyle name="Comma 21 3 4 2" xfId="5086" xr:uid="{00000000-0005-0000-0000-000005170000}"/>
    <cellStyle name="Comma 21 3 5" xfId="5087" xr:uid="{00000000-0005-0000-0000-000006170000}"/>
    <cellStyle name="Comma 21 3 6" xfId="5088" xr:uid="{00000000-0005-0000-0000-000007170000}"/>
    <cellStyle name="Comma 21 3_EBT" xfId="39373" xr:uid="{1672FD48-93E9-416E-8CFE-D046A8C7EF77}"/>
    <cellStyle name="Comma 21 30" xfId="5089" xr:uid="{00000000-0005-0000-0000-000008170000}"/>
    <cellStyle name="Comma 21 30 2" xfId="5090" xr:uid="{00000000-0005-0000-0000-000009170000}"/>
    <cellStyle name="Comma 21 30 2 2" xfId="5091" xr:uid="{00000000-0005-0000-0000-00000A170000}"/>
    <cellStyle name="Comma 21 30 3" xfId="5092" xr:uid="{00000000-0005-0000-0000-00000B170000}"/>
    <cellStyle name="Comma 21 31" xfId="5093" xr:uid="{00000000-0005-0000-0000-00000C170000}"/>
    <cellStyle name="Comma 21 31 2" xfId="5094" xr:uid="{00000000-0005-0000-0000-00000D170000}"/>
    <cellStyle name="Comma 21 32" xfId="5095" xr:uid="{00000000-0005-0000-0000-00000E170000}"/>
    <cellStyle name="Comma 21 32 2" xfId="5096" xr:uid="{00000000-0005-0000-0000-00000F170000}"/>
    <cellStyle name="Comma 21 33" xfId="5097" xr:uid="{00000000-0005-0000-0000-000010170000}"/>
    <cellStyle name="Comma 21 34" xfId="5098" xr:uid="{00000000-0005-0000-0000-000011170000}"/>
    <cellStyle name="Comma 21 35" xfId="5099" xr:uid="{00000000-0005-0000-0000-000012170000}"/>
    <cellStyle name="Comma 21 4" xfId="5100" xr:uid="{00000000-0005-0000-0000-000013170000}"/>
    <cellStyle name="Comma 21 4 2" xfId="5101" xr:uid="{00000000-0005-0000-0000-000014170000}"/>
    <cellStyle name="Comma 21 4 2 2" xfId="5102" xr:uid="{00000000-0005-0000-0000-000015170000}"/>
    <cellStyle name="Comma 21 4 3" xfId="5103" xr:uid="{00000000-0005-0000-0000-000016170000}"/>
    <cellStyle name="Comma 21 4 3 2" xfId="5104" xr:uid="{00000000-0005-0000-0000-000017170000}"/>
    <cellStyle name="Comma 21 4 3 2 2" xfId="5105" xr:uid="{00000000-0005-0000-0000-000018170000}"/>
    <cellStyle name="Comma 21 4 3 3" xfId="5106" xr:uid="{00000000-0005-0000-0000-000019170000}"/>
    <cellStyle name="Comma 21 4 4" xfId="5107" xr:uid="{00000000-0005-0000-0000-00001A170000}"/>
    <cellStyle name="Comma 21 4_EBT" xfId="39374" xr:uid="{03587701-C4AF-429D-8ADF-E371794FAEC7}"/>
    <cellStyle name="Comma 21 5" xfId="5108" xr:uid="{00000000-0005-0000-0000-00001B170000}"/>
    <cellStyle name="Comma 21 5 2" xfId="5109" xr:uid="{00000000-0005-0000-0000-00001C170000}"/>
    <cellStyle name="Comma 21 5 2 2" xfId="5110" xr:uid="{00000000-0005-0000-0000-00001D170000}"/>
    <cellStyle name="Comma 21 5 3" xfId="5111" xr:uid="{00000000-0005-0000-0000-00001E170000}"/>
    <cellStyle name="Comma 21 5 3 2" xfId="5112" xr:uid="{00000000-0005-0000-0000-00001F170000}"/>
    <cellStyle name="Comma 21 5 3 2 2" xfId="5113" xr:uid="{00000000-0005-0000-0000-000020170000}"/>
    <cellStyle name="Comma 21 5 3 3" xfId="5114" xr:uid="{00000000-0005-0000-0000-000021170000}"/>
    <cellStyle name="Comma 21 5 4" xfId="5115" xr:uid="{00000000-0005-0000-0000-000022170000}"/>
    <cellStyle name="Comma 21 5_EBT" xfId="39375" xr:uid="{F94E5A23-7869-4AE7-A9CE-B2DE818E19C2}"/>
    <cellStyle name="Comma 21 6" xfId="5116" xr:uid="{00000000-0005-0000-0000-000023170000}"/>
    <cellStyle name="Comma 21 6 2" xfId="5117" xr:uid="{00000000-0005-0000-0000-000024170000}"/>
    <cellStyle name="Comma 21 6 2 2" xfId="5118" xr:uid="{00000000-0005-0000-0000-000025170000}"/>
    <cellStyle name="Comma 21 6 3" xfId="5119" xr:uid="{00000000-0005-0000-0000-000026170000}"/>
    <cellStyle name="Comma 21 6_EBT" xfId="39376" xr:uid="{75DC5922-81A1-44FD-8569-C131819A992D}"/>
    <cellStyle name="Comma 21 7" xfId="5120" xr:uid="{00000000-0005-0000-0000-000027170000}"/>
    <cellStyle name="Comma 21 7 2" xfId="5121" xr:uid="{00000000-0005-0000-0000-000028170000}"/>
    <cellStyle name="Comma 21 7 2 2" xfId="5122" xr:uid="{00000000-0005-0000-0000-000029170000}"/>
    <cellStyle name="Comma 21 7 3" xfId="5123" xr:uid="{00000000-0005-0000-0000-00002A170000}"/>
    <cellStyle name="Comma 21 7_EBT" xfId="39377" xr:uid="{2F9DC719-8E20-4E8C-B83E-EF7B30890A7C}"/>
    <cellStyle name="Comma 21 8" xfId="5124" xr:uid="{00000000-0005-0000-0000-00002B170000}"/>
    <cellStyle name="Comma 21 8 2" xfId="5125" xr:uid="{00000000-0005-0000-0000-00002C170000}"/>
    <cellStyle name="Comma 21 8 2 2" xfId="5126" xr:uid="{00000000-0005-0000-0000-00002D170000}"/>
    <cellStyle name="Comma 21 8 3" xfId="5127" xr:uid="{00000000-0005-0000-0000-00002E170000}"/>
    <cellStyle name="Comma 21 8_EBT" xfId="39378" xr:uid="{442BEA98-9797-43CC-A757-932ED19D2939}"/>
    <cellStyle name="Comma 21 9" xfId="5128" xr:uid="{00000000-0005-0000-0000-00002F170000}"/>
    <cellStyle name="Comma 21 9 2" xfId="5129" xr:uid="{00000000-0005-0000-0000-000030170000}"/>
    <cellStyle name="Comma 21 9 2 2" xfId="5130" xr:uid="{00000000-0005-0000-0000-000031170000}"/>
    <cellStyle name="Comma 21 9 3" xfId="5131" xr:uid="{00000000-0005-0000-0000-000032170000}"/>
    <cellStyle name="Comma 21 9_EBT" xfId="39379" xr:uid="{D978EE8D-A84F-4943-8D3B-464A5B0BFB50}"/>
    <cellStyle name="Comma 21_EBT" xfId="39337" xr:uid="{07E38265-3485-42B2-BCE5-E00448D5E265}"/>
    <cellStyle name="Comma 210" xfId="5132" xr:uid="{00000000-0005-0000-0000-000033170000}"/>
    <cellStyle name="Comma 210 2" xfId="5133" xr:uid="{00000000-0005-0000-0000-000034170000}"/>
    <cellStyle name="Comma 210 3" xfId="5134" xr:uid="{00000000-0005-0000-0000-000035170000}"/>
    <cellStyle name="Comma 210_EBT" xfId="39380" xr:uid="{3AF355B4-A2ED-43DA-9A45-7A915CF6E77C}"/>
    <cellStyle name="Comma 211" xfId="5135" xr:uid="{00000000-0005-0000-0000-000036170000}"/>
    <cellStyle name="Comma 211 2" xfId="5136" xr:uid="{00000000-0005-0000-0000-000037170000}"/>
    <cellStyle name="Comma 211 3" xfId="5137" xr:uid="{00000000-0005-0000-0000-000038170000}"/>
    <cellStyle name="Comma 211_EBT" xfId="39381" xr:uid="{E894CACB-77F2-495B-9FDC-FBD79E309AF1}"/>
    <cellStyle name="Comma 212" xfId="5138" xr:uid="{00000000-0005-0000-0000-000039170000}"/>
    <cellStyle name="Comma 212 2" xfId="5139" xr:uid="{00000000-0005-0000-0000-00003A170000}"/>
    <cellStyle name="Comma 212 3" xfId="5140" xr:uid="{00000000-0005-0000-0000-00003B170000}"/>
    <cellStyle name="Comma 212_EBT" xfId="39382" xr:uid="{E0B9FBD8-B117-472B-9AAC-5092F62AA00E}"/>
    <cellStyle name="Comma 213" xfId="5141" xr:uid="{00000000-0005-0000-0000-00003C170000}"/>
    <cellStyle name="Comma 213 2" xfId="5142" xr:uid="{00000000-0005-0000-0000-00003D170000}"/>
    <cellStyle name="Comma 213 3" xfId="5143" xr:uid="{00000000-0005-0000-0000-00003E170000}"/>
    <cellStyle name="Comma 213_EBT" xfId="39383" xr:uid="{9FD4AB98-00B2-47BA-81D7-7D9D1EAD5923}"/>
    <cellStyle name="Comma 214" xfId="5144" xr:uid="{00000000-0005-0000-0000-00003F170000}"/>
    <cellStyle name="Comma 214 2" xfId="5145" xr:uid="{00000000-0005-0000-0000-000040170000}"/>
    <cellStyle name="Comma 214 3" xfId="5146" xr:uid="{00000000-0005-0000-0000-000041170000}"/>
    <cellStyle name="Comma 214_EBT" xfId="39384" xr:uid="{905DCB9F-B6B8-4495-A5E6-AF1454AB1445}"/>
    <cellStyle name="Comma 215" xfId="5147" xr:uid="{00000000-0005-0000-0000-000042170000}"/>
    <cellStyle name="Comma 215 2" xfId="5148" xr:uid="{00000000-0005-0000-0000-000043170000}"/>
    <cellStyle name="Comma 215 3" xfId="5149" xr:uid="{00000000-0005-0000-0000-000044170000}"/>
    <cellStyle name="Comma 215_EBT" xfId="39385" xr:uid="{47DE9F25-0235-41D1-BA71-40B67A2D4A97}"/>
    <cellStyle name="Comma 216" xfId="5150" xr:uid="{00000000-0005-0000-0000-000045170000}"/>
    <cellStyle name="Comma 216 2" xfId="5151" xr:uid="{00000000-0005-0000-0000-000046170000}"/>
    <cellStyle name="Comma 216 3" xfId="5152" xr:uid="{00000000-0005-0000-0000-000047170000}"/>
    <cellStyle name="Comma 216_EBT" xfId="39386" xr:uid="{FB8C4F54-4A05-4FED-9F26-5D6F6A95C589}"/>
    <cellStyle name="Comma 217" xfId="5153" xr:uid="{00000000-0005-0000-0000-000048170000}"/>
    <cellStyle name="Comma 217 2" xfId="5154" xr:uid="{00000000-0005-0000-0000-000049170000}"/>
    <cellStyle name="Comma 217 3" xfId="5155" xr:uid="{00000000-0005-0000-0000-00004A170000}"/>
    <cellStyle name="Comma 217_EBT" xfId="39387" xr:uid="{8F9497F2-8671-4A8C-BD8B-36CE4A470F1D}"/>
    <cellStyle name="Comma 218" xfId="5156" xr:uid="{00000000-0005-0000-0000-00004B170000}"/>
    <cellStyle name="Comma 218 2" xfId="5157" xr:uid="{00000000-0005-0000-0000-00004C170000}"/>
    <cellStyle name="Comma 218 3" xfId="5158" xr:uid="{00000000-0005-0000-0000-00004D170000}"/>
    <cellStyle name="Comma 218_EBT" xfId="39388" xr:uid="{B8287732-D445-4DC5-9CF8-2BC5124F1626}"/>
    <cellStyle name="Comma 219" xfId="5159" xr:uid="{00000000-0005-0000-0000-00004E170000}"/>
    <cellStyle name="Comma 219 2" xfId="5160" xr:uid="{00000000-0005-0000-0000-00004F170000}"/>
    <cellStyle name="Comma 219 3" xfId="5161" xr:uid="{00000000-0005-0000-0000-000050170000}"/>
    <cellStyle name="Comma 219_EBT" xfId="39389" xr:uid="{FF3388BE-6221-44BA-94D4-2FC8865D53D4}"/>
    <cellStyle name="Comma 22" xfId="5162" xr:uid="{00000000-0005-0000-0000-000051170000}"/>
    <cellStyle name="Comma 22 10" xfId="5163" xr:uid="{00000000-0005-0000-0000-000052170000}"/>
    <cellStyle name="Comma 22 10 2" xfId="5164" xr:uid="{00000000-0005-0000-0000-000053170000}"/>
    <cellStyle name="Comma 22 10 2 2" xfId="5165" xr:uid="{00000000-0005-0000-0000-000054170000}"/>
    <cellStyle name="Comma 22 10 3" xfId="5166" xr:uid="{00000000-0005-0000-0000-000055170000}"/>
    <cellStyle name="Comma 22 10_EBT" xfId="39391" xr:uid="{405AD277-9968-4549-BFB0-031E7D3131EA}"/>
    <cellStyle name="Comma 22 11" xfId="5167" xr:uid="{00000000-0005-0000-0000-000056170000}"/>
    <cellStyle name="Comma 22 11 2" xfId="5168" xr:uid="{00000000-0005-0000-0000-000057170000}"/>
    <cellStyle name="Comma 22 11 2 2" xfId="5169" xr:uid="{00000000-0005-0000-0000-000058170000}"/>
    <cellStyle name="Comma 22 11 3" xfId="5170" xr:uid="{00000000-0005-0000-0000-000059170000}"/>
    <cellStyle name="Comma 22 11_EBT" xfId="39392" xr:uid="{5F9AF627-693F-4400-BACA-11D0776DB9C2}"/>
    <cellStyle name="Comma 22 12" xfId="5171" xr:uid="{00000000-0005-0000-0000-00005A170000}"/>
    <cellStyle name="Comma 22 12 2" xfId="5172" xr:uid="{00000000-0005-0000-0000-00005B170000}"/>
    <cellStyle name="Comma 22 12 2 2" xfId="5173" xr:uid="{00000000-0005-0000-0000-00005C170000}"/>
    <cellStyle name="Comma 22 12 3" xfId="5174" xr:uid="{00000000-0005-0000-0000-00005D170000}"/>
    <cellStyle name="Comma 22 12_EBT" xfId="39393" xr:uid="{EDBB6669-1455-44FF-AEE8-F4F99AC68DDA}"/>
    <cellStyle name="Comma 22 13" xfId="5175" xr:uid="{00000000-0005-0000-0000-00005E170000}"/>
    <cellStyle name="Comma 22 13 2" xfId="5176" xr:uid="{00000000-0005-0000-0000-00005F170000}"/>
    <cellStyle name="Comma 22 13 2 2" xfId="5177" xr:uid="{00000000-0005-0000-0000-000060170000}"/>
    <cellStyle name="Comma 22 13 3" xfId="5178" xr:uid="{00000000-0005-0000-0000-000061170000}"/>
    <cellStyle name="Comma 22 13_EBT" xfId="39394" xr:uid="{EEB33C32-5B2D-43A3-8786-895FDA9025D1}"/>
    <cellStyle name="Comma 22 14" xfId="5179" xr:uid="{00000000-0005-0000-0000-000062170000}"/>
    <cellStyle name="Comma 22 14 2" xfId="5180" xr:uid="{00000000-0005-0000-0000-000063170000}"/>
    <cellStyle name="Comma 22 14 2 2" xfId="5181" xr:uid="{00000000-0005-0000-0000-000064170000}"/>
    <cellStyle name="Comma 22 14 3" xfId="5182" xr:uid="{00000000-0005-0000-0000-000065170000}"/>
    <cellStyle name="Comma 22 14_EBT" xfId="39395" xr:uid="{776DE072-659E-44F1-BA19-30D4B9AAD747}"/>
    <cellStyle name="Comma 22 15" xfId="5183" xr:uid="{00000000-0005-0000-0000-000066170000}"/>
    <cellStyle name="Comma 22 15 2" xfId="5184" xr:uid="{00000000-0005-0000-0000-000067170000}"/>
    <cellStyle name="Comma 22 15 2 2" xfId="5185" xr:uid="{00000000-0005-0000-0000-000068170000}"/>
    <cellStyle name="Comma 22 15 3" xfId="5186" xr:uid="{00000000-0005-0000-0000-000069170000}"/>
    <cellStyle name="Comma 22 15_EBT" xfId="39396" xr:uid="{06D823F6-EA2E-4C01-8F47-7355E56E02D6}"/>
    <cellStyle name="Comma 22 16" xfId="5187" xr:uid="{00000000-0005-0000-0000-00006A170000}"/>
    <cellStyle name="Comma 22 16 2" xfId="5188" xr:uid="{00000000-0005-0000-0000-00006B170000}"/>
    <cellStyle name="Comma 22 16 2 2" xfId="5189" xr:uid="{00000000-0005-0000-0000-00006C170000}"/>
    <cellStyle name="Comma 22 16 3" xfId="5190" xr:uid="{00000000-0005-0000-0000-00006D170000}"/>
    <cellStyle name="Comma 22 17" xfId="5191" xr:uid="{00000000-0005-0000-0000-00006E170000}"/>
    <cellStyle name="Comma 22 17 2" xfId="5192" xr:uid="{00000000-0005-0000-0000-00006F170000}"/>
    <cellStyle name="Comma 22 17 2 2" xfId="5193" xr:uid="{00000000-0005-0000-0000-000070170000}"/>
    <cellStyle name="Comma 22 17 3" xfId="5194" xr:uid="{00000000-0005-0000-0000-000071170000}"/>
    <cellStyle name="Comma 22 18" xfId="5195" xr:uid="{00000000-0005-0000-0000-000072170000}"/>
    <cellStyle name="Comma 22 18 2" xfId="5196" xr:uid="{00000000-0005-0000-0000-000073170000}"/>
    <cellStyle name="Comma 22 18 2 2" xfId="5197" xr:uid="{00000000-0005-0000-0000-000074170000}"/>
    <cellStyle name="Comma 22 18 3" xfId="5198" xr:uid="{00000000-0005-0000-0000-000075170000}"/>
    <cellStyle name="Comma 22 19" xfId="5199" xr:uid="{00000000-0005-0000-0000-000076170000}"/>
    <cellStyle name="Comma 22 19 2" xfId="5200" xr:uid="{00000000-0005-0000-0000-000077170000}"/>
    <cellStyle name="Comma 22 19 2 2" xfId="5201" xr:uid="{00000000-0005-0000-0000-000078170000}"/>
    <cellStyle name="Comma 22 19 3" xfId="5202" xr:uid="{00000000-0005-0000-0000-000079170000}"/>
    <cellStyle name="Comma 22 2" xfId="5203" xr:uid="{00000000-0005-0000-0000-00007A170000}"/>
    <cellStyle name="Comma 22 2 2" xfId="5204" xr:uid="{00000000-0005-0000-0000-00007B170000}"/>
    <cellStyle name="Comma 22 2 2 2" xfId="5205" xr:uid="{00000000-0005-0000-0000-00007C170000}"/>
    <cellStyle name="Comma 22 2 3" xfId="5206" xr:uid="{00000000-0005-0000-0000-00007D170000}"/>
    <cellStyle name="Comma 22 2 3 2" xfId="5207" xr:uid="{00000000-0005-0000-0000-00007E170000}"/>
    <cellStyle name="Comma 22 2 3 2 2" xfId="5208" xr:uid="{00000000-0005-0000-0000-00007F170000}"/>
    <cellStyle name="Comma 22 2 3 3" xfId="5209" xr:uid="{00000000-0005-0000-0000-000080170000}"/>
    <cellStyle name="Comma 22 2 4" xfId="5210" xr:uid="{00000000-0005-0000-0000-000081170000}"/>
    <cellStyle name="Comma 22 2 4 2" xfId="5211" xr:uid="{00000000-0005-0000-0000-000082170000}"/>
    <cellStyle name="Comma 22 2 5" xfId="5212" xr:uid="{00000000-0005-0000-0000-000083170000}"/>
    <cellStyle name="Comma 22 2 6" xfId="5213" xr:uid="{00000000-0005-0000-0000-000084170000}"/>
    <cellStyle name="Comma 22 2_EBT" xfId="39397" xr:uid="{93A2FFB8-17C8-4434-888B-845AB03D412C}"/>
    <cellStyle name="Comma 22 20" xfId="5214" xr:uid="{00000000-0005-0000-0000-000085170000}"/>
    <cellStyle name="Comma 22 20 2" xfId="5215" xr:uid="{00000000-0005-0000-0000-000086170000}"/>
    <cellStyle name="Comma 22 20 2 2" xfId="5216" xr:uid="{00000000-0005-0000-0000-000087170000}"/>
    <cellStyle name="Comma 22 20 3" xfId="5217" xr:uid="{00000000-0005-0000-0000-000088170000}"/>
    <cellStyle name="Comma 22 21" xfId="5218" xr:uid="{00000000-0005-0000-0000-000089170000}"/>
    <cellStyle name="Comma 22 21 2" xfId="5219" xr:uid="{00000000-0005-0000-0000-00008A170000}"/>
    <cellStyle name="Comma 22 21 2 2" xfId="5220" xr:uid="{00000000-0005-0000-0000-00008B170000}"/>
    <cellStyle name="Comma 22 21 3" xfId="5221" xr:uid="{00000000-0005-0000-0000-00008C170000}"/>
    <cellStyle name="Comma 22 22" xfId="5222" xr:uid="{00000000-0005-0000-0000-00008D170000}"/>
    <cellStyle name="Comma 22 22 2" xfId="5223" xr:uid="{00000000-0005-0000-0000-00008E170000}"/>
    <cellStyle name="Comma 22 22 2 2" xfId="5224" xr:uid="{00000000-0005-0000-0000-00008F170000}"/>
    <cellStyle name="Comma 22 22 3" xfId="5225" xr:uid="{00000000-0005-0000-0000-000090170000}"/>
    <cellStyle name="Comma 22 23" xfId="5226" xr:uid="{00000000-0005-0000-0000-000091170000}"/>
    <cellStyle name="Comma 22 23 2" xfId="5227" xr:uid="{00000000-0005-0000-0000-000092170000}"/>
    <cellStyle name="Comma 22 23 2 2" xfId="5228" xr:uid="{00000000-0005-0000-0000-000093170000}"/>
    <cellStyle name="Comma 22 23 3" xfId="5229" xr:uid="{00000000-0005-0000-0000-000094170000}"/>
    <cellStyle name="Comma 22 24" xfId="5230" xr:uid="{00000000-0005-0000-0000-000095170000}"/>
    <cellStyle name="Comma 22 24 2" xfId="5231" xr:uid="{00000000-0005-0000-0000-000096170000}"/>
    <cellStyle name="Comma 22 24 2 2" xfId="5232" xr:uid="{00000000-0005-0000-0000-000097170000}"/>
    <cellStyle name="Comma 22 24 3" xfId="5233" xr:uid="{00000000-0005-0000-0000-000098170000}"/>
    <cellStyle name="Comma 22 25" xfId="5234" xr:uid="{00000000-0005-0000-0000-000099170000}"/>
    <cellStyle name="Comma 22 25 2" xfId="5235" xr:uid="{00000000-0005-0000-0000-00009A170000}"/>
    <cellStyle name="Comma 22 25 2 2" xfId="5236" xr:uid="{00000000-0005-0000-0000-00009B170000}"/>
    <cellStyle name="Comma 22 25 3" xfId="5237" xr:uid="{00000000-0005-0000-0000-00009C170000}"/>
    <cellStyle name="Comma 22 26" xfId="5238" xr:uid="{00000000-0005-0000-0000-00009D170000}"/>
    <cellStyle name="Comma 22 26 2" xfId="5239" xr:uid="{00000000-0005-0000-0000-00009E170000}"/>
    <cellStyle name="Comma 22 26 2 2" xfId="5240" xr:uid="{00000000-0005-0000-0000-00009F170000}"/>
    <cellStyle name="Comma 22 26 3" xfId="5241" xr:uid="{00000000-0005-0000-0000-0000A0170000}"/>
    <cellStyle name="Comma 22 27" xfId="5242" xr:uid="{00000000-0005-0000-0000-0000A1170000}"/>
    <cellStyle name="Comma 22 27 2" xfId="5243" xr:uid="{00000000-0005-0000-0000-0000A2170000}"/>
    <cellStyle name="Comma 22 27 2 2" xfId="5244" xr:uid="{00000000-0005-0000-0000-0000A3170000}"/>
    <cellStyle name="Comma 22 27 3" xfId="5245" xr:uid="{00000000-0005-0000-0000-0000A4170000}"/>
    <cellStyle name="Comma 22 28" xfId="5246" xr:uid="{00000000-0005-0000-0000-0000A5170000}"/>
    <cellStyle name="Comma 22 28 2" xfId="5247" xr:uid="{00000000-0005-0000-0000-0000A6170000}"/>
    <cellStyle name="Comma 22 28 2 2" xfId="5248" xr:uid="{00000000-0005-0000-0000-0000A7170000}"/>
    <cellStyle name="Comma 22 28 3" xfId="5249" xr:uid="{00000000-0005-0000-0000-0000A8170000}"/>
    <cellStyle name="Comma 22 29" xfId="5250" xr:uid="{00000000-0005-0000-0000-0000A9170000}"/>
    <cellStyle name="Comma 22 29 2" xfId="5251" xr:uid="{00000000-0005-0000-0000-0000AA170000}"/>
    <cellStyle name="Comma 22 3" xfId="5252" xr:uid="{00000000-0005-0000-0000-0000AB170000}"/>
    <cellStyle name="Comma 22 3 2" xfId="5253" xr:uid="{00000000-0005-0000-0000-0000AC170000}"/>
    <cellStyle name="Comma 22 3 2 2" xfId="5254" xr:uid="{00000000-0005-0000-0000-0000AD170000}"/>
    <cellStyle name="Comma 22 3 3" xfId="5255" xr:uid="{00000000-0005-0000-0000-0000AE170000}"/>
    <cellStyle name="Comma 22 3 3 2" xfId="5256" xr:uid="{00000000-0005-0000-0000-0000AF170000}"/>
    <cellStyle name="Comma 22 3 3 2 2" xfId="5257" xr:uid="{00000000-0005-0000-0000-0000B0170000}"/>
    <cellStyle name="Comma 22 3 3 3" xfId="5258" xr:uid="{00000000-0005-0000-0000-0000B1170000}"/>
    <cellStyle name="Comma 22 3 4" xfId="5259" xr:uid="{00000000-0005-0000-0000-0000B2170000}"/>
    <cellStyle name="Comma 22 3_EBT" xfId="39398" xr:uid="{2B8A9632-DE8B-4687-BADB-16F6A39EFCA6}"/>
    <cellStyle name="Comma 22 30" xfId="5260" xr:uid="{00000000-0005-0000-0000-0000B3170000}"/>
    <cellStyle name="Comma 22 30 2" xfId="5261" xr:uid="{00000000-0005-0000-0000-0000B4170000}"/>
    <cellStyle name="Comma 22 30 2 2" xfId="5262" xr:uid="{00000000-0005-0000-0000-0000B5170000}"/>
    <cellStyle name="Comma 22 30 3" xfId="5263" xr:uid="{00000000-0005-0000-0000-0000B6170000}"/>
    <cellStyle name="Comma 22 31" xfId="5264" xr:uid="{00000000-0005-0000-0000-0000B7170000}"/>
    <cellStyle name="Comma 22 31 2" xfId="5265" xr:uid="{00000000-0005-0000-0000-0000B8170000}"/>
    <cellStyle name="Comma 22 32" xfId="5266" xr:uid="{00000000-0005-0000-0000-0000B9170000}"/>
    <cellStyle name="Comma 22 33" xfId="5267" xr:uid="{00000000-0005-0000-0000-0000BA170000}"/>
    <cellStyle name="Comma 22 34" xfId="5268" xr:uid="{00000000-0005-0000-0000-0000BB170000}"/>
    <cellStyle name="Comma 22 4" xfId="5269" xr:uid="{00000000-0005-0000-0000-0000BC170000}"/>
    <cellStyle name="Comma 22 4 2" xfId="5270" xr:uid="{00000000-0005-0000-0000-0000BD170000}"/>
    <cellStyle name="Comma 22 4 2 2" xfId="5271" xr:uid="{00000000-0005-0000-0000-0000BE170000}"/>
    <cellStyle name="Comma 22 4 3" xfId="5272" xr:uid="{00000000-0005-0000-0000-0000BF170000}"/>
    <cellStyle name="Comma 22 4 3 2" xfId="5273" xr:uid="{00000000-0005-0000-0000-0000C0170000}"/>
    <cellStyle name="Comma 22 4 3 2 2" xfId="5274" xr:uid="{00000000-0005-0000-0000-0000C1170000}"/>
    <cellStyle name="Comma 22 4 3 3" xfId="5275" xr:uid="{00000000-0005-0000-0000-0000C2170000}"/>
    <cellStyle name="Comma 22 4 4" xfId="5276" xr:uid="{00000000-0005-0000-0000-0000C3170000}"/>
    <cellStyle name="Comma 22 4_EBT" xfId="39399" xr:uid="{3829BB96-D65E-4C35-9F71-6599EF558D47}"/>
    <cellStyle name="Comma 22 5" xfId="5277" xr:uid="{00000000-0005-0000-0000-0000C4170000}"/>
    <cellStyle name="Comma 22 5 2" xfId="5278" xr:uid="{00000000-0005-0000-0000-0000C5170000}"/>
    <cellStyle name="Comma 22 5 2 2" xfId="5279" xr:uid="{00000000-0005-0000-0000-0000C6170000}"/>
    <cellStyle name="Comma 22 5 3" xfId="5280" xr:uid="{00000000-0005-0000-0000-0000C7170000}"/>
    <cellStyle name="Comma 22 5 3 2" xfId="5281" xr:uid="{00000000-0005-0000-0000-0000C8170000}"/>
    <cellStyle name="Comma 22 5 3 2 2" xfId="5282" xr:uid="{00000000-0005-0000-0000-0000C9170000}"/>
    <cellStyle name="Comma 22 5 3 3" xfId="5283" xr:uid="{00000000-0005-0000-0000-0000CA170000}"/>
    <cellStyle name="Comma 22 5 4" xfId="5284" xr:uid="{00000000-0005-0000-0000-0000CB170000}"/>
    <cellStyle name="Comma 22 5_EBT" xfId="39400" xr:uid="{AE589260-6F4E-49AC-B9BC-F39D60F003F9}"/>
    <cellStyle name="Comma 22 6" xfId="5285" xr:uid="{00000000-0005-0000-0000-0000CC170000}"/>
    <cellStyle name="Comma 22 6 2" xfId="5286" xr:uid="{00000000-0005-0000-0000-0000CD170000}"/>
    <cellStyle name="Comma 22 6 2 2" xfId="5287" xr:uid="{00000000-0005-0000-0000-0000CE170000}"/>
    <cellStyle name="Comma 22 6 3" xfId="5288" xr:uid="{00000000-0005-0000-0000-0000CF170000}"/>
    <cellStyle name="Comma 22 6_EBT" xfId="39401" xr:uid="{3C500566-E9B2-498C-B63F-4E43B356A77D}"/>
    <cellStyle name="Comma 22 7" xfId="5289" xr:uid="{00000000-0005-0000-0000-0000D0170000}"/>
    <cellStyle name="Comma 22 7 2" xfId="5290" xr:uid="{00000000-0005-0000-0000-0000D1170000}"/>
    <cellStyle name="Comma 22 7 2 2" xfId="5291" xr:uid="{00000000-0005-0000-0000-0000D2170000}"/>
    <cellStyle name="Comma 22 7 3" xfId="5292" xr:uid="{00000000-0005-0000-0000-0000D3170000}"/>
    <cellStyle name="Comma 22 7_EBT" xfId="39402" xr:uid="{A2602D45-5FD6-4782-8668-9125923714CF}"/>
    <cellStyle name="Comma 22 8" xfId="5293" xr:uid="{00000000-0005-0000-0000-0000D4170000}"/>
    <cellStyle name="Comma 22 8 2" xfId="5294" xr:uid="{00000000-0005-0000-0000-0000D5170000}"/>
    <cellStyle name="Comma 22 8 2 2" xfId="5295" xr:uid="{00000000-0005-0000-0000-0000D6170000}"/>
    <cellStyle name="Comma 22 8 3" xfId="5296" xr:uid="{00000000-0005-0000-0000-0000D7170000}"/>
    <cellStyle name="Comma 22 8_EBT" xfId="39403" xr:uid="{063DEAC4-A098-43D5-98FF-E3FA170A7003}"/>
    <cellStyle name="Comma 22 9" xfId="5297" xr:uid="{00000000-0005-0000-0000-0000D8170000}"/>
    <cellStyle name="Comma 22 9 2" xfId="5298" xr:uid="{00000000-0005-0000-0000-0000D9170000}"/>
    <cellStyle name="Comma 22 9 2 2" xfId="5299" xr:uid="{00000000-0005-0000-0000-0000DA170000}"/>
    <cellStyle name="Comma 22 9 3" xfId="5300" xr:uid="{00000000-0005-0000-0000-0000DB170000}"/>
    <cellStyle name="Comma 22 9_EBT" xfId="39404" xr:uid="{C10CA313-E6FA-4325-9E99-C80B5A8EC54A}"/>
    <cellStyle name="Comma 22_EBT" xfId="39390" xr:uid="{ABD527FB-7841-463D-828A-98E3FC76B2B5}"/>
    <cellStyle name="Comma 220" xfId="5301" xr:uid="{00000000-0005-0000-0000-0000DC170000}"/>
    <cellStyle name="Comma 220 2" xfId="5302" xr:uid="{00000000-0005-0000-0000-0000DD170000}"/>
    <cellStyle name="Comma 220 3" xfId="5303" xr:uid="{00000000-0005-0000-0000-0000DE170000}"/>
    <cellStyle name="Comma 220_EBT" xfId="39405" xr:uid="{2D34DC21-F009-4EB1-897F-BE3ADC55833B}"/>
    <cellStyle name="Comma 221" xfId="5304" xr:uid="{00000000-0005-0000-0000-0000DF170000}"/>
    <cellStyle name="Comma 221 2" xfId="5305" xr:uid="{00000000-0005-0000-0000-0000E0170000}"/>
    <cellStyle name="Comma 221 3" xfId="5306" xr:uid="{00000000-0005-0000-0000-0000E1170000}"/>
    <cellStyle name="Comma 221_EBT" xfId="39406" xr:uid="{BDA6DBBD-1D24-463B-A45F-2D0AE197F484}"/>
    <cellStyle name="Comma 222" xfId="5307" xr:uid="{00000000-0005-0000-0000-0000E2170000}"/>
    <cellStyle name="Comma 222 2" xfId="5308" xr:uid="{00000000-0005-0000-0000-0000E3170000}"/>
    <cellStyle name="Comma 222 3" xfId="5309" xr:uid="{00000000-0005-0000-0000-0000E4170000}"/>
    <cellStyle name="Comma 222_EBT" xfId="39407" xr:uid="{07A94649-6896-4F7F-827C-AA45F92CE22F}"/>
    <cellStyle name="Comma 223" xfId="5310" xr:uid="{00000000-0005-0000-0000-0000E5170000}"/>
    <cellStyle name="Comma 223 2" xfId="5311" xr:uid="{00000000-0005-0000-0000-0000E6170000}"/>
    <cellStyle name="Comma 223 3" xfId="5312" xr:uid="{00000000-0005-0000-0000-0000E7170000}"/>
    <cellStyle name="Comma 223_EBT" xfId="39408" xr:uid="{12B654BA-8379-46C3-BEC7-5443AC5F3EAF}"/>
    <cellStyle name="Comma 224" xfId="5313" xr:uid="{00000000-0005-0000-0000-0000E8170000}"/>
    <cellStyle name="Comma 224 2" xfId="5314" xr:uid="{00000000-0005-0000-0000-0000E9170000}"/>
    <cellStyle name="Comma 224 3" xfId="5315" xr:uid="{00000000-0005-0000-0000-0000EA170000}"/>
    <cellStyle name="Comma 224_EBT" xfId="39409" xr:uid="{B97EE8C7-39D5-40E6-85F8-78A48C6E70CB}"/>
    <cellStyle name="Comma 225" xfId="5316" xr:uid="{00000000-0005-0000-0000-0000EB170000}"/>
    <cellStyle name="Comma 225 2" xfId="5317" xr:uid="{00000000-0005-0000-0000-0000EC170000}"/>
    <cellStyle name="Comma 225 3" xfId="5318" xr:uid="{00000000-0005-0000-0000-0000ED170000}"/>
    <cellStyle name="Comma 225_EBT" xfId="39410" xr:uid="{80CE7DA2-AA02-40A0-9980-3DBE73C130E8}"/>
    <cellStyle name="Comma 226" xfId="5319" xr:uid="{00000000-0005-0000-0000-0000EE170000}"/>
    <cellStyle name="Comma 226 2" xfId="5320" xr:uid="{00000000-0005-0000-0000-0000EF170000}"/>
    <cellStyle name="Comma 226 3" xfId="5321" xr:uid="{00000000-0005-0000-0000-0000F0170000}"/>
    <cellStyle name="Comma 226_EBT" xfId="39411" xr:uid="{3150C6F3-C397-4E89-9D01-C61353116603}"/>
    <cellStyle name="Comma 227" xfId="5322" xr:uid="{00000000-0005-0000-0000-0000F1170000}"/>
    <cellStyle name="Comma 227 2" xfId="5323" xr:uid="{00000000-0005-0000-0000-0000F2170000}"/>
    <cellStyle name="Comma 227 3" xfId="5324" xr:uid="{00000000-0005-0000-0000-0000F3170000}"/>
    <cellStyle name="Comma 227_EBT" xfId="39412" xr:uid="{E13A0ABA-4E56-41B3-B8F9-F9029753E99C}"/>
    <cellStyle name="Comma 228" xfId="5325" xr:uid="{00000000-0005-0000-0000-0000F4170000}"/>
    <cellStyle name="Comma 228 2" xfId="5326" xr:uid="{00000000-0005-0000-0000-0000F5170000}"/>
    <cellStyle name="Comma 228 3" xfId="5327" xr:uid="{00000000-0005-0000-0000-0000F6170000}"/>
    <cellStyle name="Comma 228_EBT" xfId="39413" xr:uid="{53DF277C-1095-4575-9440-FA972BC27A75}"/>
    <cellStyle name="Comma 229" xfId="5328" xr:uid="{00000000-0005-0000-0000-0000F7170000}"/>
    <cellStyle name="Comma 229 2" xfId="5329" xr:uid="{00000000-0005-0000-0000-0000F8170000}"/>
    <cellStyle name="Comma 229 3" xfId="5330" xr:uid="{00000000-0005-0000-0000-0000F9170000}"/>
    <cellStyle name="Comma 229_EBT" xfId="39414" xr:uid="{E2D8DFCF-FBD2-4B45-83E3-000E6345E344}"/>
    <cellStyle name="Comma 23" xfId="5331" xr:uid="{00000000-0005-0000-0000-0000FA170000}"/>
    <cellStyle name="Comma 23 10" xfId="5332" xr:uid="{00000000-0005-0000-0000-0000FB170000}"/>
    <cellStyle name="Comma 23 10 2" xfId="5333" xr:uid="{00000000-0005-0000-0000-0000FC170000}"/>
    <cellStyle name="Comma 23 10 2 2" xfId="5334" xr:uid="{00000000-0005-0000-0000-0000FD170000}"/>
    <cellStyle name="Comma 23 10 3" xfId="5335" xr:uid="{00000000-0005-0000-0000-0000FE170000}"/>
    <cellStyle name="Comma 23 10_EBT" xfId="39416" xr:uid="{C684DC97-F107-4E05-9F47-F361BF81A79A}"/>
    <cellStyle name="Comma 23 11" xfId="5336" xr:uid="{00000000-0005-0000-0000-0000FF170000}"/>
    <cellStyle name="Comma 23 11 2" xfId="5337" xr:uid="{00000000-0005-0000-0000-000000180000}"/>
    <cellStyle name="Comma 23 11 2 2" xfId="5338" xr:uid="{00000000-0005-0000-0000-000001180000}"/>
    <cellStyle name="Comma 23 11 3" xfId="5339" xr:uid="{00000000-0005-0000-0000-000002180000}"/>
    <cellStyle name="Comma 23 11_EBT" xfId="39417" xr:uid="{0EA00AA6-8CBB-4EAF-A295-30FFE33E1C10}"/>
    <cellStyle name="Comma 23 12" xfId="5340" xr:uid="{00000000-0005-0000-0000-000003180000}"/>
    <cellStyle name="Comma 23 12 2" xfId="5341" xr:uid="{00000000-0005-0000-0000-000004180000}"/>
    <cellStyle name="Comma 23 12 2 2" xfId="5342" xr:uid="{00000000-0005-0000-0000-000005180000}"/>
    <cellStyle name="Comma 23 12 3" xfId="5343" xr:uid="{00000000-0005-0000-0000-000006180000}"/>
    <cellStyle name="Comma 23 12_EBT" xfId="39418" xr:uid="{FB43195F-BE2A-4D36-84EE-61EFDC2FD248}"/>
    <cellStyle name="Comma 23 13" xfId="5344" xr:uid="{00000000-0005-0000-0000-000007180000}"/>
    <cellStyle name="Comma 23 13 2" xfId="5345" xr:uid="{00000000-0005-0000-0000-000008180000}"/>
    <cellStyle name="Comma 23 13 2 2" xfId="5346" xr:uid="{00000000-0005-0000-0000-000009180000}"/>
    <cellStyle name="Comma 23 13 3" xfId="5347" xr:uid="{00000000-0005-0000-0000-00000A180000}"/>
    <cellStyle name="Comma 23 13_EBT" xfId="39419" xr:uid="{30D801E1-3D02-43C7-9BC4-4B8B643CD5AF}"/>
    <cellStyle name="Comma 23 14" xfId="5348" xr:uid="{00000000-0005-0000-0000-00000B180000}"/>
    <cellStyle name="Comma 23 14 2" xfId="5349" xr:uid="{00000000-0005-0000-0000-00000C180000}"/>
    <cellStyle name="Comma 23 14 2 2" xfId="5350" xr:uid="{00000000-0005-0000-0000-00000D180000}"/>
    <cellStyle name="Comma 23 14 3" xfId="5351" xr:uid="{00000000-0005-0000-0000-00000E180000}"/>
    <cellStyle name="Comma 23 14_EBT" xfId="39420" xr:uid="{131ED998-453F-4D69-A338-A948A2E6FA65}"/>
    <cellStyle name="Comma 23 15" xfId="5352" xr:uid="{00000000-0005-0000-0000-00000F180000}"/>
    <cellStyle name="Comma 23 15 2" xfId="5353" xr:uid="{00000000-0005-0000-0000-000010180000}"/>
    <cellStyle name="Comma 23 15 2 2" xfId="5354" xr:uid="{00000000-0005-0000-0000-000011180000}"/>
    <cellStyle name="Comma 23 15 3" xfId="5355" xr:uid="{00000000-0005-0000-0000-000012180000}"/>
    <cellStyle name="Comma 23 15_EBT" xfId="39421" xr:uid="{CCAC8790-9620-46F3-B0E7-C1E79D717A76}"/>
    <cellStyle name="Comma 23 16" xfId="5356" xr:uid="{00000000-0005-0000-0000-000013180000}"/>
    <cellStyle name="Comma 23 16 2" xfId="5357" xr:uid="{00000000-0005-0000-0000-000014180000}"/>
    <cellStyle name="Comma 23 16 2 2" xfId="5358" xr:uid="{00000000-0005-0000-0000-000015180000}"/>
    <cellStyle name="Comma 23 16 3" xfId="5359" xr:uid="{00000000-0005-0000-0000-000016180000}"/>
    <cellStyle name="Comma 23 17" xfId="5360" xr:uid="{00000000-0005-0000-0000-000017180000}"/>
    <cellStyle name="Comma 23 17 2" xfId="5361" xr:uid="{00000000-0005-0000-0000-000018180000}"/>
    <cellStyle name="Comma 23 17 2 2" xfId="5362" xr:uid="{00000000-0005-0000-0000-000019180000}"/>
    <cellStyle name="Comma 23 17 3" xfId="5363" xr:uid="{00000000-0005-0000-0000-00001A180000}"/>
    <cellStyle name="Comma 23 18" xfId="5364" xr:uid="{00000000-0005-0000-0000-00001B180000}"/>
    <cellStyle name="Comma 23 18 2" xfId="5365" xr:uid="{00000000-0005-0000-0000-00001C180000}"/>
    <cellStyle name="Comma 23 18 2 2" xfId="5366" xr:uid="{00000000-0005-0000-0000-00001D180000}"/>
    <cellStyle name="Comma 23 18 3" xfId="5367" xr:uid="{00000000-0005-0000-0000-00001E180000}"/>
    <cellStyle name="Comma 23 19" xfId="5368" xr:uid="{00000000-0005-0000-0000-00001F180000}"/>
    <cellStyle name="Comma 23 19 2" xfId="5369" xr:uid="{00000000-0005-0000-0000-000020180000}"/>
    <cellStyle name="Comma 23 19 2 2" xfId="5370" xr:uid="{00000000-0005-0000-0000-000021180000}"/>
    <cellStyle name="Comma 23 19 3" xfId="5371" xr:uid="{00000000-0005-0000-0000-000022180000}"/>
    <cellStyle name="Comma 23 2" xfId="5372" xr:uid="{00000000-0005-0000-0000-000023180000}"/>
    <cellStyle name="Comma 23 2 2" xfId="5373" xr:uid="{00000000-0005-0000-0000-000024180000}"/>
    <cellStyle name="Comma 23 2 2 2" xfId="5374" xr:uid="{00000000-0005-0000-0000-000025180000}"/>
    <cellStyle name="Comma 23 2 3" xfId="5375" xr:uid="{00000000-0005-0000-0000-000026180000}"/>
    <cellStyle name="Comma 23 2 3 2" xfId="5376" xr:uid="{00000000-0005-0000-0000-000027180000}"/>
    <cellStyle name="Comma 23 2 3 2 2" xfId="5377" xr:uid="{00000000-0005-0000-0000-000028180000}"/>
    <cellStyle name="Comma 23 2 3 3" xfId="5378" xr:uid="{00000000-0005-0000-0000-000029180000}"/>
    <cellStyle name="Comma 23 2 4" xfId="5379" xr:uid="{00000000-0005-0000-0000-00002A180000}"/>
    <cellStyle name="Comma 23 2_EBT" xfId="39422" xr:uid="{C7A9B708-A8FB-47CC-ABAD-85933FC45280}"/>
    <cellStyle name="Comma 23 20" xfId="5380" xr:uid="{00000000-0005-0000-0000-00002B180000}"/>
    <cellStyle name="Comma 23 20 2" xfId="5381" xr:uid="{00000000-0005-0000-0000-00002C180000}"/>
    <cellStyle name="Comma 23 20 2 2" xfId="5382" xr:uid="{00000000-0005-0000-0000-00002D180000}"/>
    <cellStyle name="Comma 23 20 3" xfId="5383" xr:uid="{00000000-0005-0000-0000-00002E180000}"/>
    <cellStyle name="Comma 23 21" xfId="5384" xr:uid="{00000000-0005-0000-0000-00002F180000}"/>
    <cellStyle name="Comma 23 21 2" xfId="5385" xr:uid="{00000000-0005-0000-0000-000030180000}"/>
    <cellStyle name="Comma 23 21 2 2" xfId="5386" xr:uid="{00000000-0005-0000-0000-000031180000}"/>
    <cellStyle name="Comma 23 21 3" xfId="5387" xr:uid="{00000000-0005-0000-0000-000032180000}"/>
    <cellStyle name="Comma 23 22" xfId="5388" xr:uid="{00000000-0005-0000-0000-000033180000}"/>
    <cellStyle name="Comma 23 22 2" xfId="5389" xr:uid="{00000000-0005-0000-0000-000034180000}"/>
    <cellStyle name="Comma 23 22 2 2" xfId="5390" xr:uid="{00000000-0005-0000-0000-000035180000}"/>
    <cellStyle name="Comma 23 22 3" xfId="5391" xr:uid="{00000000-0005-0000-0000-000036180000}"/>
    <cellStyle name="Comma 23 23" xfId="5392" xr:uid="{00000000-0005-0000-0000-000037180000}"/>
    <cellStyle name="Comma 23 23 2" xfId="5393" xr:uid="{00000000-0005-0000-0000-000038180000}"/>
    <cellStyle name="Comma 23 23 2 2" xfId="5394" xr:uid="{00000000-0005-0000-0000-000039180000}"/>
    <cellStyle name="Comma 23 23 3" xfId="5395" xr:uid="{00000000-0005-0000-0000-00003A180000}"/>
    <cellStyle name="Comma 23 24" xfId="5396" xr:uid="{00000000-0005-0000-0000-00003B180000}"/>
    <cellStyle name="Comma 23 24 2" xfId="5397" xr:uid="{00000000-0005-0000-0000-00003C180000}"/>
    <cellStyle name="Comma 23 24 2 2" xfId="5398" xr:uid="{00000000-0005-0000-0000-00003D180000}"/>
    <cellStyle name="Comma 23 24 3" xfId="5399" xr:uid="{00000000-0005-0000-0000-00003E180000}"/>
    <cellStyle name="Comma 23 25" xfId="5400" xr:uid="{00000000-0005-0000-0000-00003F180000}"/>
    <cellStyle name="Comma 23 25 2" xfId="5401" xr:uid="{00000000-0005-0000-0000-000040180000}"/>
    <cellStyle name="Comma 23 25 2 2" xfId="5402" xr:uid="{00000000-0005-0000-0000-000041180000}"/>
    <cellStyle name="Comma 23 25 3" xfId="5403" xr:uid="{00000000-0005-0000-0000-000042180000}"/>
    <cellStyle name="Comma 23 26" xfId="5404" xr:uid="{00000000-0005-0000-0000-000043180000}"/>
    <cellStyle name="Comma 23 26 2" xfId="5405" xr:uid="{00000000-0005-0000-0000-000044180000}"/>
    <cellStyle name="Comma 23 26 2 2" xfId="5406" xr:uid="{00000000-0005-0000-0000-000045180000}"/>
    <cellStyle name="Comma 23 26 3" xfId="5407" xr:uid="{00000000-0005-0000-0000-000046180000}"/>
    <cellStyle name="Comma 23 27" xfId="5408" xr:uid="{00000000-0005-0000-0000-000047180000}"/>
    <cellStyle name="Comma 23 27 2" xfId="5409" xr:uid="{00000000-0005-0000-0000-000048180000}"/>
    <cellStyle name="Comma 23 27 2 2" xfId="5410" xr:uid="{00000000-0005-0000-0000-000049180000}"/>
    <cellStyle name="Comma 23 27 3" xfId="5411" xr:uid="{00000000-0005-0000-0000-00004A180000}"/>
    <cellStyle name="Comma 23 28" xfId="5412" xr:uid="{00000000-0005-0000-0000-00004B180000}"/>
    <cellStyle name="Comma 23 28 2" xfId="5413" xr:uid="{00000000-0005-0000-0000-00004C180000}"/>
    <cellStyle name="Comma 23 28 2 2" xfId="5414" xr:uid="{00000000-0005-0000-0000-00004D180000}"/>
    <cellStyle name="Comma 23 28 3" xfId="5415" xr:uid="{00000000-0005-0000-0000-00004E180000}"/>
    <cellStyle name="Comma 23 29" xfId="5416" xr:uid="{00000000-0005-0000-0000-00004F180000}"/>
    <cellStyle name="Comma 23 29 2" xfId="5417" xr:uid="{00000000-0005-0000-0000-000050180000}"/>
    <cellStyle name="Comma 23 3" xfId="5418" xr:uid="{00000000-0005-0000-0000-000051180000}"/>
    <cellStyle name="Comma 23 3 2" xfId="5419" xr:uid="{00000000-0005-0000-0000-000052180000}"/>
    <cellStyle name="Comma 23 3 2 2" xfId="5420" xr:uid="{00000000-0005-0000-0000-000053180000}"/>
    <cellStyle name="Comma 23 3 3" xfId="5421" xr:uid="{00000000-0005-0000-0000-000054180000}"/>
    <cellStyle name="Comma 23 3 3 2" xfId="5422" xr:uid="{00000000-0005-0000-0000-000055180000}"/>
    <cellStyle name="Comma 23 3 3 2 2" xfId="5423" xr:uid="{00000000-0005-0000-0000-000056180000}"/>
    <cellStyle name="Comma 23 3 3 3" xfId="5424" xr:uid="{00000000-0005-0000-0000-000057180000}"/>
    <cellStyle name="Comma 23 3 4" xfId="5425" xr:uid="{00000000-0005-0000-0000-000058180000}"/>
    <cellStyle name="Comma 23 3_EBT" xfId="39423" xr:uid="{4020A795-E92B-4F90-809C-B17ECBDC1A3A}"/>
    <cellStyle name="Comma 23 30" xfId="5426" xr:uid="{00000000-0005-0000-0000-000059180000}"/>
    <cellStyle name="Comma 23 30 2" xfId="5427" xr:uid="{00000000-0005-0000-0000-00005A180000}"/>
    <cellStyle name="Comma 23 30 2 2" xfId="5428" xr:uid="{00000000-0005-0000-0000-00005B180000}"/>
    <cellStyle name="Comma 23 30 3" xfId="5429" xr:uid="{00000000-0005-0000-0000-00005C180000}"/>
    <cellStyle name="Comma 23 31" xfId="5430" xr:uid="{00000000-0005-0000-0000-00005D180000}"/>
    <cellStyle name="Comma 23 31 2" xfId="5431" xr:uid="{00000000-0005-0000-0000-00005E180000}"/>
    <cellStyle name="Comma 23 32" xfId="5432" xr:uid="{00000000-0005-0000-0000-00005F180000}"/>
    <cellStyle name="Comma 23 32 2" xfId="5433" xr:uid="{00000000-0005-0000-0000-000060180000}"/>
    <cellStyle name="Comma 23 33" xfId="5434" xr:uid="{00000000-0005-0000-0000-000061180000}"/>
    <cellStyle name="Comma 23 34" xfId="5435" xr:uid="{00000000-0005-0000-0000-000062180000}"/>
    <cellStyle name="Comma 23 35" xfId="5436" xr:uid="{00000000-0005-0000-0000-000063180000}"/>
    <cellStyle name="Comma 23 4" xfId="5437" xr:uid="{00000000-0005-0000-0000-000064180000}"/>
    <cellStyle name="Comma 23 4 2" xfId="5438" xr:uid="{00000000-0005-0000-0000-000065180000}"/>
    <cellStyle name="Comma 23 4 2 2" xfId="5439" xr:uid="{00000000-0005-0000-0000-000066180000}"/>
    <cellStyle name="Comma 23 4 3" xfId="5440" xr:uid="{00000000-0005-0000-0000-000067180000}"/>
    <cellStyle name="Comma 23 4 3 2" xfId="5441" xr:uid="{00000000-0005-0000-0000-000068180000}"/>
    <cellStyle name="Comma 23 4 3 2 2" xfId="5442" xr:uid="{00000000-0005-0000-0000-000069180000}"/>
    <cellStyle name="Comma 23 4 3 3" xfId="5443" xr:uid="{00000000-0005-0000-0000-00006A180000}"/>
    <cellStyle name="Comma 23 4 4" xfId="5444" xr:uid="{00000000-0005-0000-0000-00006B180000}"/>
    <cellStyle name="Comma 23 4_EBT" xfId="39424" xr:uid="{449C0106-5607-4ABF-BCBE-436DD3669CFB}"/>
    <cellStyle name="Comma 23 5" xfId="5445" xr:uid="{00000000-0005-0000-0000-00006C180000}"/>
    <cellStyle name="Comma 23 5 2" xfId="5446" xr:uid="{00000000-0005-0000-0000-00006D180000}"/>
    <cellStyle name="Comma 23 5 2 2" xfId="5447" xr:uid="{00000000-0005-0000-0000-00006E180000}"/>
    <cellStyle name="Comma 23 5 3" xfId="5448" xr:uid="{00000000-0005-0000-0000-00006F180000}"/>
    <cellStyle name="Comma 23 5 3 2" xfId="5449" xr:uid="{00000000-0005-0000-0000-000070180000}"/>
    <cellStyle name="Comma 23 5 3 2 2" xfId="5450" xr:uid="{00000000-0005-0000-0000-000071180000}"/>
    <cellStyle name="Comma 23 5 3 3" xfId="5451" xr:uid="{00000000-0005-0000-0000-000072180000}"/>
    <cellStyle name="Comma 23 5 4" xfId="5452" xr:uid="{00000000-0005-0000-0000-000073180000}"/>
    <cellStyle name="Comma 23 5_EBT" xfId="39425" xr:uid="{C3364B75-2C78-450A-B7C1-1CBA649A7B58}"/>
    <cellStyle name="Comma 23 6" xfId="5453" xr:uid="{00000000-0005-0000-0000-000074180000}"/>
    <cellStyle name="Comma 23 6 2" xfId="5454" xr:uid="{00000000-0005-0000-0000-000075180000}"/>
    <cellStyle name="Comma 23 6 2 2" xfId="5455" xr:uid="{00000000-0005-0000-0000-000076180000}"/>
    <cellStyle name="Comma 23 6 3" xfId="5456" xr:uid="{00000000-0005-0000-0000-000077180000}"/>
    <cellStyle name="Comma 23 6_EBT" xfId="39426" xr:uid="{CF5D7ECF-C591-48BA-AC2F-0122FD3DD40F}"/>
    <cellStyle name="Comma 23 7" xfId="5457" xr:uid="{00000000-0005-0000-0000-000078180000}"/>
    <cellStyle name="Comma 23 7 2" xfId="5458" xr:uid="{00000000-0005-0000-0000-000079180000}"/>
    <cellStyle name="Comma 23 7 2 2" xfId="5459" xr:uid="{00000000-0005-0000-0000-00007A180000}"/>
    <cellStyle name="Comma 23 7 3" xfId="5460" xr:uid="{00000000-0005-0000-0000-00007B180000}"/>
    <cellStyle name="Comma 23 7_EBT" xfId="39427" xr:uid="{D628AA5B-9072-4886-B633-34DBB402D9C5}"/>
    <cellStyle name="Comma 23 8" xfId="5461" xr:uid="{00000000-0005-0000-0000-00007C180000}"/>
    <cellStyle name="Comma 23 8 2" xfId="5462" xr:uid="{00000000-0005-0000-0000-00007D180000}"/>
    <cellStyle name="Comma 23 8 2 2" xfId="5463" xr:uid="{00000000-0005-0000-0000-00007E180000}"/>
    <cellStyle name="Comma 23 8 3" xfId="5464" xr:uid="{00000000-0005-0000-0000-00007F180000}"/>
    <cellStyle name="Comma 23 8_EBT" xfId="39428" xr:uid="{AD9D46F4-1312-453F-9BCA-BF455F20B262}"/>
    <cellStyle name="Comma 23 9" xfId="5465" xr:uid="{00000000-0005-0000-0000-000080180000}"/>
    <cellStyle name="Comma 23 9 2" xfId="5466" xr:uid="{00000000-0005-0000-0000-000081180000}"/>
    <cellStyle name="Comma 23 9 2 2" xfId="5467" xr:uid="{00000000-0005-0000-0000-000082180000}"/>
    <cellStyle name="Comma 23 9 3" xfId="5468" xr:uid="{00000000-0005-0000-0000-000083180000}"/>
    <cellStyle name="Comma 23 9_EBT" xfId="39429" xr:uid="{7E8493AC-F8AF-47E4-8369-0D28746DF24F}"/>
    <cellStyle name="Comma 23_EBT" xfId="39415" xr:uid="{77868E99-D55B-41E5-9B85-09C48417A893}"/>
    <cellStyle name="Comma 230" xfId="5469" xr:uid="{00000000-0005-0000-0000-000084180000}"/>
    <cellStyle name="Comma 230 2" xfId="5470" xr:uid="{00000000-0005-0000-0000-000085180000}"/>
    <cellStyle name="Comma 230 3" xfId="5471" xr:uid="{00000000-0005-0000-0000-000086180000}"/>
    <cellStyle name="Comma 230_EBT" xfId="39430" xr:uid="{165D1BA9-F8BD-4B5C-B47F-F03A522EBB44}"/>
    <cellStyle name="Comma 231" xfId="5472" xr:uid="{00000000-0005-0000-0000-000087180000}"/>
    <cellStyle name="Comma 231 2" xfId="5473" xr:uid="{00000000-0005-0000-0000-000088180000}"/>
    <cellStyle name="Comma 231 3" xfId="5474" xr:uid="{00000000-0005-0000-0000-000089180000}"/>
    <cellStyle name="Comma 231_EBT" xfId="39431" xr:uid="{5B165FA0-D1D9-4DC6-9736-75BDACB169A4}"/>
    <cellStyle name="Comma 232" xfId="5475" xr:uid="{00000000-0005-0000-0000-00008A180000}"/>
    <cellStyle name="Comma 232 2" xfId="5476" xr:uid="{00000000-0005-0000-0000-00008B180000}"/>
    <cellStyle name="Comma 232 3" xfId="5477" xr:uid="{00000000-0005-0000-0000-00008C180000}"/>
    <cellStyle name="Comma 232_EBT" xfId="39432" xr:uid="{482C9F2E-B4B6-427E-97A7-45664FAEA504}"/>
    <cellStyle name="Comma 233" xfId="5478" xr:uid="{00000000-0005-0000-0000-00008D180000}"/>
    <cellStyle name="Comma 233 2" xfId="5479" xr:uid="{00000000-0005-0000-0000-00008E180000}"/>
    <cellStyle name="Comma 233 3" xfId="5480" xr:uid="{00000000-0005-0000-0000-00008F180000}"/>
    <cellStyle name="Comma 233_EBT" xfId="39433" xr:uid="{9972FC5F-4C9F-4421-B23C-3E66D62DD3C5}"/>
    <cellStyle name="Comma 234" xfId="5481" xr:uid="{00000000-0005-0000-0000-000090180000}"/>
    <cellStyle name="Comma 234 2" xfId="5482" xr:uid="{00000000-0005-0000-0000-000091180000}"/>
    <cellStyle name="Comma 234 3" xfId="5483" xr:uid="{00000000-0005-0000-0000-000092180000}"/>
    <cellStyle name="Comma 234_EBT" xfId="39434" xr:uid="{11EC22B5-ECBE-443D-84AA-D75B2C239F60}"/>
    <cellStyle name="Comma 235" xfId="5484" xr:uid="{00000000-0005-0000-0000-000093180000}"/>
    <cellStyle name="Comma 235 2" xfId="5485" xr:uid="{00000000-0005-0000-0000-000094180000}"/>
    <cellStyle name="Comma 235 3" xfId="5486" xr:uid="{00000000-0005-0000-0000-000095180000}"/>
    <cellStyle name="Comma 235_EBT" xfId="39435" xr:uid="{E0546BB2-F0BC-4711-A0E5-9AF59D61B24D}"/>
    <cellStyle name="Comma 236" xfId="5487" xr:uid="{00000000-0005-0000-0000-000096180000}"/>
    <cellStyle name="Comma 236 2" xfId="5488" xr:uid="{00000000-0005-0000-0000-000097180000}"/>
    <cellStyle name="Comma 236 3" xfId="5489" xr:uid="{00000000-0005-0000-0000-000098180000}"/>
    <cellStyle name="Comma 236_EBT" xfId="39436" xr:uid="{0A263498-1718-4B39-9CCA-0161D8E04507}"/>
    <cellStyle name="Comma 237" xfId="5490" xr:uid="{00000000-0005-0000-0000-000099180000}"/>
    <cellStyle name="Comma 237 2" xfId="5491" xr:uid="{00000000-0005-0000-0000-00009A180000}"/>
    <cellStyle name="Comma 237 3" xfId="5492" xr:uid="{00000000-0005-0000-0000-00009B180000}"/>
    <cellStyle name="Comma 237_EBT" xfId="39437" xr:uid="{5243879A-5A06-4B32-A5D8-64A77F23EE1C}"/>
    <cellStyle name="Comma 238" xfId="5493" xr:uid="{00000000-0005-0000-0000-00009C180000}"/>
    <cellStyle name="Comma 238 2" xfId="5494" xr:uid="{00000000-0005-0000-0000-00009D180000}"/>
    <cellStyle name="Comma 238 3" xfId="5495" xr:uid="{00000000-0005-0000-0000-00009E180000}"/>
    <cellStyle name="Comma 238_EBT" xfId="39438" xr:uid="{9FFE081E-7E39-4A50-9C34-B5619CA1E248}"/>
    <cellStyle name="Comma 239" xfId="5496" xr:uid="{00000000-0005-0000-0000-00009F180000}"/>
    <cellStyle name="Comma 239 2" xfId="5497" xr:uid="{00000000-0005-0000-0000-0000A0180000}"/>
    <cellStyle name="Comma 239 3" xfId="5498" xr:uid="{00000000-0005-0000-0000-0000A1180000}"/>
    <cellStyle name="Comma 239_EBT" xfId="39439" xr:uid="{309267E9-95F4-4CA4-BD6F-0DBE339E2F2C}"/>
    <cellStyle name="Comma 24" xfId="5499" xr:uid="{00000000-0005-0000-0000-0000A2180000}"/>
    <cellStyle name="Comma 24 10" xfId="5500" xr:uid="{00000000-0005-0000-0000-0000A3180000}"/>
    <cellStyle name="Comma 24 10 2" xfId="5501" xr:uid="{00000000-0005-0000-0000-0000A4180000}"/>
    <cellStyle name="Comma 24 10 2 2" xfId="5502" xr:uid="{00000000-0005-0000-0000-0000A5180000}"/>
    <cellStyle name="Comma 24 10 3" xfId="5503" xr:uid="{00000000-0005-0000-0000-0000A6180000}"/>
    <cellStyle name="Comma 24 10_EBT" xfId="39441" xr:uid="{5D8E0362-0547-42C0-B896-01A06E05E008}"/>
    <cellStyle name="Comma 24 11" xfId="5504" xr:uid="{00000000-0005-0000-0000-0000A7180000}"/>
    <cellStyle name="Comma 24 11 2" xfId="5505" xr:uid="{00000000-0005-0000-0000-0000A8180000}"/>
    <cellStyle name="Comma 24 11 2 2" xfId="5506" xr:uid="{00000000-0005-0000-0000-0000A9180000}"/>
    <cellStyle name="Comma 24 11 3" xfId="5507" xr:uid="{00000000-0005-0000-0000-0000AA180000}"/>
    <cellStyle name="Comma 24 11_EBT" xfId="39442" xr:uid="{AE40A2E7-E393-49ED-A24E-105E2187A376}"/>
    <cellStyle name="Comma 24 12" xfId="5508" xr:uid="{00000000-0005-0000-0000-0000AB180000}"/>
    <cellStyle name="Comma 24 12 2" xfId="5509" xr:uid="{00000000-0005-0000-0000-0000AC180000}"/>
    <cellStyle name="Comma 24 12 2 2" xfId="5510" xr:uid="{00000000-0005-0000-0000-0000AD180000}"/>
    <cellStyle name="Comma 24 12 3" xfId="5511" xr:uid="{00000000-0005-0000-0000-0000AE180000}"/>
    <cellStyle name="Comma 24 12_EBT" xfId="39443" xr:uid="{C8105FF3-B2B1-4783-8F33-06385BA530B8}"/>
    <cellStyle name="Comma 24 13" xfId="5512" xr:uid="{00000000-0005-0000-0000-0000AF180000}"/>
    <cellStyle name="Comma 24 13 2" xfId="5513" xr:uid="{00000000-0005-0000-0000-0000B0180000}"/>
    <cellStyle name="Comma 24 13 2 2" xfId="5514" xr:uid="{00000000-0005-0000-0000-0000B1180000}"/>
    <cellStyle name="Comma 24 13 3" xfId="5515" xr:uid="{00000000-0005-0000-0000-0000B2180000}"/>
    <cellStyle name="Comma 24 13_EBT" xfId="39444" xr:uid="{A9EC30A7-0B5C-45EB-BDE3-A512AE86D745}"/>
    <cellStyle name="Comma 24 14" xfId="5516" xr:uid="{00000000-0005-0000-0000-0000B3180000}"/>
    <cellStyle name="Comma 24 14 2" xfId="5517" xr:uid="{00000000-0005-0000-0000-0000B4180000}"/>
    <cellStyle name="Comma 24 14 2 2" xfId="5518" xr:uid="{00000000-0005-0000-0000-0000B5180000}"/>
    <cellStyle name="Comma 24 14 3" xfId="5519" xr:uid="{00000000-0005-0000-0000-0000B6180000}"/>
    <cellStyle name="Comma 24 14_EBT" xfId="39445" xr:uid="{4A1631C0-AF4A-412E-A931-8CBFE03FE0DB}"/>
    <cellStyle name="Comma 24 15" xfId="5520" xr:uid="{00000000-0005-0000-0000-0000B7180000}"/>
    <cellStyle name="Comma 24 15 2" xfId="5521" xr:uid="{00000000-0005-0000-0000-0000B8180000}"/>
    <cellStyle name="Comma 24 15 2 2" xfId="5522" xr:uid="{00000000-0005-0000-0000-0000B9180000}"/>
    <cellStyle name="Comma 24 15 3" xfId="5523" xr:uid="{00000000-0005-0000-0000-0000BA180000}"/>
    <cellStyle name="Comma 24 15_EBT" xfId="39446" xr:uid="{C7A1153D-D034-49E8-ACC6-8A31B4025ED2}"/>
    <cellStyle name="Comma 24 16" xfId="5524" xr:uid="{00000000-0005-0000-0000-0000BB180000}"/>
    <cellStyle name="Comma 24 16 2" xfId="5525" xr:uid="{00000000-0005-0000-0000-0000BC180000}"/>
    <cellStyle name="Comma 24 16 2 2" xfId="5526" xr:uid="{00000000-0005-0000-0000-0000BD180000}"/>
    <cellStyle name="Comma 24 16 3" xfId="5527" xr:uid="{00000000-0005-0000-0000-0000BE180000}"/>
    <cellStyle name="Comma 24 17" xfId="5528" xr:uid="{00000000-0005-0000-0000-0000BF180000}"/>
    <cellStyle name="Comma 24 17 2" xfId="5529" xr:uid="{00000000-0005-0000-0000-0000C0180000}"/>
    <cellStyle name="Comma 24 17 2 2" xfId="5530" xr:uid="{00000000-0005-0000-0000-0000C1180000}"/>
    <cellStyle name="Comma 24 17 3" xfId="5531" xr:uid="{00000000-0005-0000-0000-0000C2180000}"/>
    <cellStyle name="Comma 24 18" xfId="5532" xr:uid="{00000000-0005-0000-0000-0000C3180000}"/>
    <cellStyle name="Comma 24 18 2" xfId="5533" xr:uid="{00000000-0005-0000-0000-0000C4180000}"/>
    <cellStyle name="Comma 24 18 2 2" xfId="5534" xr:uid="{00000000-0005-0000-0000-0000C5180000}"/>
    <cellStyle name="Comma 24 18 3" xfId="5535" xr:uid="{00000000-0005-0000-0000-0000C6180000}"/>
    <cellStyle name="Comma 24 19" xfId="5536" xr:uid="{00000000-0005-0000-0000-0000C7180000}"/>
    <cellStyle name="Comma 24 19 2" xfId="5537" xr:uid="{00000000-0005-0000-0000-0000C8180000}"/>
    <cellStyle name="Comma 24 19 2 2" xfId="5538" xr:uid="{00000000-0005-0000-0000-0000C9180000}"/>
    <cellStyle name="Comma 24 19 3" xfId="5539" xr:uid="{00000000-0005-0000-0000-0000CA180000}"/>
    <cellStyle name="Comma 24 2" xfId="5540" xr:uid="{00000000-0005-0000-0000-0000CB180000}"/>
    <cellStyle name="Comma 24 2 2" xfId="5541" xr:uid="{00000000-0005-0000-0000-0000CC180000}"/>
    <cellStyle name="Comma 24 2 2 2" xfId="5542" xr:uid="{00000000-0005-0000-0000-0000CD180000}"/>
    <cellStyle name="Comma 24 2 3" xfId="5543" xr:uid="{00000000-0005-0000-0000-0000CE180000}"/>
    <cellStyle name="Comma 24 2 3 2" xfId="5544" xr:uid="{00000000-0005-0000-0000-0000CF180000}"/>
    <cellStyle name="Comma 24 2 3 2 2" xfId="5545" xr:uid="{00000000-0005-0000-0000-0000D0180000}"/>
    <cellStyle name="Comma 24 2 3 3" xfId="5546" xr:uid="{00000000-0005-0000-0000-0000D1180000}"/>
    <cellStyle name="Comma 24 2 4" xfId="5547" xr:uid="{00000000-0005-0000-0000-0000D2180000}"/>
    <cellStyle name="Comma 24 2 4 2" xfId="5548" xr:uid="{00000000-0005-0000-0000-0000D3180000}"/>
    <cellStyle name="Comma 24 2 5" xfId="5549" xr:uid="{00000000-0005-0000-0000-0000D4180000}"/>
    <cellStyle name="Comma 24 2 6" xfId="5550" xr:uid="{00000000-0005-0000-0000-0000D5180000}"/>
    <cellStyle name="Comma 24 2_EBT" xfId="39447" xr:uid="{D4765F98-8A46-43B5-805E-41CE53322C92}"/>
    <cellStyle name="Comma 24 20" xfId="5551" xr:uid="{00000000-0005-0000-0000-0000D6180000}"/>
    <cellStyle name="Comma 24 20 2" xfId="5552" xr:uid="{00000000-0005-0000-0000-0000D7180000}"/>
    <cellStyle name="Comma 24 20 2 2" xfId="5553" xr:uid="{00000000-0005-0000-0000-0000D8180000}"/>
    <cellStyle name="Comma 24 20 3" xfId="5554" xr:uid="{00000000-0005-0000-0000-0000D9180000}"/>
    <cellStyle name="Comma 24 21" xfId="5555" xr:uid="{00000000-0005-0000-0000-0000DA180000}"/>
    <cellStyle name="Comma 24 21 2" xfId="5556" xr:uid="{00000000-0005-0000-0000-0000DB180000}"/>
    <cellStyle name="Comma 24 21 2 2" xfId="5557" xr:uid="{00000000-0005-0000-0000-0000DC180000}"/>
    <cellStyle name="Comma 24 21 3" xfId="5558" xr:uid="{00000000-0005-0000-0000-0000DD180000}"/>
    <cellStyle name="Comma 24 22" xfId="5559" xr:uid="{00000000-0005-0000-0000-0000DE180000}"/>
    <cellStyle name="Comma 24 22 2" xfId="5560" xr:uid="{00000000-0005-0000-0000-0000DF180000}"/>
    <cellStyle name="Comma 24 22 2 2" xfId="5561" xr:uid="{00000000-0005-0000-0000-0000E0180000}"/>
    <cellStyle name="Comma 24 22 3" xfId="5562" xr:uid="{00000000-0005-0000-0000-0000E1180000}"/>
    <cellStyle name="Comma 24 23" xfId="5563" xr:uid="{00000000-0005-0000-0000-0000E2180000}"/>
    <cellStyle name="Comma 24 23 2" xfId="5564" xr:uid="{00000000-0005-0000-0000-0000E3180000}"/>
    <cellStyle name="Comma 24 23 2 2" xfId="5565" xr:uid="{00000000-0005-0000-0000-0000E4180000}"/>
    <cellStyle name="Comma 24 23 3" xfId="5566" xr:uid="{00000000-0005-0000-0000-0000E5180000}"/>
    <cellStyle name="Comma 24 24" xfId="5567" xr:uid="{00000000-0005-0000-0000-0000E6180000}"/>
    <cellStyle name="Comma 24 24 2" xfId="5568" xr:uid="{00000000-0005-0000-0000-0000E7180000}"/>
    <cellStyle name="Comma 24 24 2 2" xfId="5569" xr:uid="{00000000-0005-0000-0000-0000E8180000}"/>
    <cellStyle name="Comma 24 24 3" xfId="5570" xr:uid="{00000000-0005-0000-0000-0000E9180000}"/>
    <cellStyle name="Comma 24 25" xfId="5571" xr:uid="{00000000-0005-0000-0000-0000EA180000}"/>
    <cellStyle name="Comma 24 25 2" xfId="5572" xr:uid="{00000000-0005-0000-0000-0000EB180000}"/>
    <cellStyle name="Comma 24 25 2 2" xfId="5573" xr:uid="{00000000-0005-0000-0000-0000EC180000}"/>
    <cellStyle name="Comma 24 25 3" xfId="5574" xr:uid="{00000000-0005-0000-0000-0000ED180000}"/>
    <cellStyle name="Comma 24 26" xfId="5575" xr:uid="{00000000-0005-0000-0000-0000EE180000}"/>
    <cellStyle name="Comma 24 26 2" xfId="5576" xr:uid="{00000000-0005-0000-0000-0000EF180000}"/>
    <cellStyle name="Comma 24 26 2 2" xfId="5577" xr:uid="{00000000-0005-0000-0000-0000F0180000}"/>
    <cellStyle name="Comma 24 26 3" xfId="5578" xr:uid="{00000000-0005-0000-0000-0000F1180000}"/>
    <cellStyle name="Comma 24 27" xfId="5579" xr:uid="{00000000-0005-0000-0000-0000F2180000}"/>
    <cellStyle name="Comma 24 27 2" xfId="5580" xr:uid="{00000000-0005-0000-0000-0000F3180000}"/>
    <cellStyle name="Comma 24 27 2 2" xfId="5581" xr:uid="{00000000-0005-0000-0000-0000F4180000}"/>
    <cellStyle name="Comma 24 27 3" xfId="5582" xr:uid="{00000000-0005-0000-0000-0000F5180000}"/>
    <cellStyle name="Comma 24 28" xfId="5583" xr:uid="{00000000-0005-0000-0000-0000F6180000}"/>
    <cellStyle name="Comma 24 28 2" xfId="5584" xr:uid="{00000000-0005-0000-0000-0000F7180000}"/>
    <cellStyle name="Comma 24 28 2 2" xfId="5585" xr:uid="{00000000-0005-0000-0000-0000F8180000}"/>
    <cellStyle name="Comma 24 28 3" xfId="5586" xr:uid="{00000000-0005-0000-0000-0000F9180000}"/>
    <cellStyle name="Comma 24 29" xfId="5587" xr:uid="{00000000-0005-0000-0000-0000FA180000}"/>
    <cellStyle name="Comma 24 29 2" xfId="5588" xr:uid="{00000000-0005-0000-0000-0000FB180000}"/>
    <cellStyle name="Comma 24 3" xfId="5589" xr:uid="{00000000-0005-0000-0000-0000FC180000}"/>
    <cellStyle name="Comma 24 3 2" xfId="5590" xr:uid="{00000000-0005-0000-0000-0000FD180000}"/>
    <cellStyle name="Comma 24 3 2 2" xfId="5591" xr:uid="{00000000-0005-0000-0000-0000FE180000}"/>
    <cellStyle name="Comma 24 3 3" xfId="5592" xr:uid="{00000000-0005-0000-0000-0000FF180000}"/>
    <cellStyle name="Comma 24 3 3 2" xfId="5593" xr:uid="{00000000-0005-0000-0000-000000190000}"/>
    <cellStyle name="Comma 24 3 3 2 2" xfId="5594" xr:uid="{00000000-0005-0000-0000-000001190000}"/>
    <cellStyle name="Comma 24 3 3 3" xfId="5595" xr:uid="{00000000-0005-0000-0000-000002190000}"/>
    <cellStyle name="Comma 24 3 4" xfId="5596" xr:uid="{00000000-0005-0000-0000-000003190000}"/>
    <cellStyle name="Comma 24 3_EBT" xfId="39448" xr:uid="{4836338A-076F-493A-91C2-997B25185692}"/>
    <cellStyle name="Comma 24 30" xfId="5597" xr:uid="{00000000-0005-0000-0000-000004190000}"/>
    <cellStyle name="Comma 24 30 2" xfId="5598" xr:uid="{00000000-0005-0000-0000-000005190000}"/>
    <cellStyle name="Comma 24 30 2 2" xfId="5599" xr:uid="{00000000-0005-0000-0000-000006190000}"/>
    <cellStyle name="Comma 24 30 3" xfId="5600" xr:uid="{00000000-0005-0000-0000-000007190000}"/>
    <cellStyle name="Comma 24 31" xfId="5601" xr:uid="{00000000-0005-0000-0000-000008190000}"/>
    <cellStyle name="Comma 24 31 2" xfId="5602" xr:uid="{00000000-0005-0000-0000-000009190000}"/>
    <cellStyle name="Comma 24 32" xfId="5603" xr:uid="{00000000-0005-0000-0000-00000A190000}"/>
    <cellStyle name="Comma 24 32 2" xfId="5604" xr:uid="{00000000-0005-0000-0000-00000B190000}"/>
    <cellStyle name="Comma 24 33" xfId="5605" xr:uid="{00000000-0005-0000-0000-00000C190000}"/>
    <cellStyle name="Comma 24 34" xfId="5606" xr:uid="{00000000-0005-0000-0000-00000D190000}"/>
    <cellStyle name="Comma 24 35" xfId="5607" xr:uid="{00000000-0005-0000-0000-00000E190000}"/>
    <cellStyle name="Comma 24 4" xfId="5608" xr:uid="{00000000-0005-0000-0000-00000F190000}"/>
    <cellStyle name="Comma 24 4 2" xfId="5609" xr:uid="{00000000-0005-0000-0000-000010190000}"/>
    <cellStyle name="Comma 24 4 2 2" xfId="5610" xr:uid="{00000000-0005-0000-0000-000011190000}"/>
    <cellStyle name="Comma 24 4 3" xfId="5611" xr:uid="{00000000-0005-0000-0000-000012190000}"/>
    <cellStyle name="Comma 24 4 3 2" xfId="5612" xr:uid="{00000000-0005-0000-0000-000013190000}"/>
    <cellStyle name="Comma 24 4 3 2 2" xfId="5613" xr:uid="{00000000-0005-0000-0000-000014190000}"/>
    <cellStyle name="Comma 24 4 3 3" xfId="5614" xr:uid="{00000000-0005-0000-0000-000015190000}"/>
    <cellStyle name="Comma 24 4 4" xfId="5615" xr:uid="{00000000-0005-0000-0000-000016190000}"/>
    <cellStyle name="Comma 24 4_EBT" xfId="39449" xr:uid="{F247772E-8FCF-44C3-8613-5592AAA44289}"/>
    <cellStyle name="Comma 24 5" xfId="5616" xr:uid="{00000000-0005-0000-0000-000017190000}"/>
    <cellStyle name="Comma 24 5 2" xfId="5617" xr:uid="{00000000-0005-0000-0000-000018190000}"/>
    <cellStyle name="Comma 24 5 2 2" xfId="5618" xr:uid="{00000000-0005-0000-0000-000019190000}"/>
    <cellStyle name="Comma 24 5 3" xfId="5619" xr:uid="{00000000-0005-0000-0000-00001A190000}"/>
    <cellStyle name="Comma 24 5 3 2" xfId="5620" xr:uid="{00000000-0005-0000-0000-00001B190000}"/>
    <cellStyle name="Comma 24 5 3 2 2" xfId="5621" xr:uid="{00000000-0005-0000-0000-00001C190000}"/>
    <cellStyle name="Comma 24 5 3 3" xfId="5622" xr:uid="{00000000-0005-0000-0000-00001D190000}"/>
    <cellStyle name="Comma 24 5 4" xfId="5623" xr:uid="{00000000-0005-0000-0000-00001E190000}"/>
    <cellStyle name="Comma 24 5_EBT" xfId="39450" xr:uid="{BCD87282-3B5D-49EA-96EC-5322765146BC}"/>
    <cellStyle name="Comma 24 6" xfId="5624" xr:uid="{00000000-0005-0000-0000-00001F190000}"/>
    <cellStyle name="Comma 24 6 2" xfId="5625" xr:uid="{00000000-0005-0000-0000-000020190000}"/>
    <cellStyle name="Comma 24 6 2 2" xfId="5626" xr:uid="{00000000-0005-0000-0000-000021190000}"/>
    <cellStyle name="Comma 24 6 3" xfId="5627" xr:uid="{00000000-0005-0000-0000-000022190000}"/>
    <cellStyle name="Comma 24 6_EBT" xfId="39451" xr:uid="{ECA0B404-0CFA-4513-943F-1619CBFCF055}"/>
    <cellStyle name="Comma 24 7" xfId="5628" xr:uid="{00000000-0005-0000-0000-000023190000}"/>
    <cellStyle name="Comma 24 7 2" xfId="5629" xr:uid="{00000000-0005-0000-0000-000024190000}"/>
    <cellStyle name="Comma 24 7 2 2" xfId="5630" xr:uid="{00000000-0005-0000-0000-000025190000}"/>
    <cellStyle name="Comma 24 7 3" xfId="5631" xr:uid="{00000000-0005-0000-0000-000026190000}"/>
    <cellStyle name="Comma 24 7_EBT" xfId="39452" xr:uid="{C7087FB6-7239-4F50-9B35-AA5CF8991F2A}"/>
    <cellStyle name="Comma 24 8" xfId="5632" xr:uid="{00000000-0005-0000-0000-000027190000}"/>
    <cellStyle name="Comma 24 8 2" xfId="5633" xr:uid="{00000000-0005-0000-0000-000028190000}"/>
    <cellStyle name="Comma 24 8 2 2" xfId="5634" xr:uid="{00000000-0005-0000-0000-000029190000}"/>
    <cellStyle name="Comma 24 8 3" xfId="5635" xr:uid="{00000000-0005-0000-0000-00002A190000}"/>
    <cellStyle name="Comma 24 8_EBT" xfId="39453" xr:uid="{5C297C87-FC6C-4916-9E2F-EFFC63A58361}"/>
    <cellStyle name="Comma 24 9" xfId="5636" xr:uid="{00000000-0005-0000-0000-00002B190000}"/>
    <cellStyle name="Comma 24 9 2" xfId="5637" xr:uid="{00000000-0005-0000-0000-00002C190000}"/>
    <cellStyle name="Comma 24 9 2 2" xfId="5638" xr:uid="{00000000-0005-0000-0000-00002D190000}"/>
    <cellStyle name="Comma 24 9 3" xfId="5639" xr:uid="{00000000-0005-0000-0000-00002E190000}"/>
    <cellStyle name="Comma 24 9_EBT" xfId="39454" xr:uid="{EAE2992B-0297-44FE-AAE5-CDFC0C768D7B}"/>
    <cellStyle name="Comma 24_EBT" xfId="39440" xr:uid="{11C79F76-7E76-489B-AB57-FA7A3EBD415A}"/>
    <cellStyle name="Comma 240" xfId="5640" xr:uid="{00000000-0005-0000-0000-00002F190000}"/>
    <cellStyle name="Comma 240 2" xfId="5641" xr:uid="{00000000-0005-0000-0000-000030190000}"/>
    <cellStyle name="Comma 240 3" xfId="5642" xr:uid="{00000000-0005-0000-0000-000031190000}"/>
    <cellStyle name="Comma 240_EBT" xfId="39455" xr:uid="{0956790F-B3C9-4D4C-9A8B-AAE71E11BEF2}"/>
    <cellStyle name="Comma 241" xfId="5643" xr:uid="{00000000-0005-0000-0000-000032190000}"/>
    <cellStyle name="Comma 241 2" xfId="5644" xr:uid="{00000000-0005-0000-0000-000033190000}"/>
    <cellStyle name="Comma 241 3" xfId="5645" xr:uid="{00000000-0005-0000-0000-000034190000}"/>
    <cellStyle name="Comma 241_EBT" xfId="39456" xr:uid="{629FF936-FAC8-4B13-996B-03DD94AA6DB7}"/>
    <cellStyle name="Comma 242" xfId="5646" xr:uid="{00000000-0005-0000-0000-000035190000}"/>
    <cellStyle name="Comma 242 2" xfId="5647" xr:uid="{00000000-0005-0000-0000-000036190000}"/>
    <cellStyle name="Comma 242 3" xfId="5648" xr:uid="{00000000-0005-0000-0000-000037190000}"/>
    <cellStyle name="Comma 242_EBT" xfId="39457" xr:uid="{D6C5B094-16F6-4020-8A37-48BC5DDE0928}"/>
    <cellStyle name="Comma 243" xfId="5649" xr:uid="{00000000-0005-0000-0000-000038190000}"/>
    <cellStyle name="Comma 243 2" xfId="5650" xr:uid="{00000000-0005-0000-0000-000039190000}"/>
    <cellStyle name="Comma 243 3" xfId="5651" xr:uid="{00000000-0005-0000-0000-00003A190000}"/>
    <cellStyle name="Comma 243_EBT" xfId="39458" xr:uid="{D9C3596D-AADA-4016-8D98-1A02F86548B6}"/>
    <cellStyle name="Comma 244" xfId="5652" xr:uid="{00000000-0005-0000-0000-00003B190000}"/>
    <cellStyle name="Comma 244 2" xfId="5653" xr:uid="{00000000-0005-0000-0000-00003C190000}"/>
    <cellStyle name="Comma 244 3" xfId="5654" xr:uid="{00000000-0005-0000-0000-00003D190000}"/>
    <cellStyle name="Comma 244_EBT" xfId="39459" xr:uid="{CDBD9AD9-5412-4558-954F-38CCB2C69DEB}"/>
    <cellStyle name="Comma 245" xfId="5655" xr:uid="{00000000-0005-0000-0000-00003E190000}"/>
    <cellStyle name="Comma 245 2" xfId="5656" xr:uid="{00000000-0005-0000-0000-00003F190000}"/>
    <cellStyle name="Comma 245 3" xfId="5657" xr:uid="{00000000-0005-0000-0000-000040190000}"/>
    <cellStyle name="Comma 245_EBT" xfId="39460" xr:uid="{EC94F17A-BC62-4A13-94E1-B0A8EBF79DF8}"/>
    <cellStyle name="Comma 246" xfId="5658" xr:uid="{00000000-0005-0000-0000-000041190000}"/>
    <cellStyle name="Comma 246 2" xfId="5659" xr:uid="{00000000-0005-0000-0000-000042190000}"/>
    <cellStyle name="Comma 246 3" xfId="5660" xr:uid="{00000000-0005-0000-0000-000043190000}"/>
    <cellStyle name="Comma 246_EBT" xfId="39461" xr:uid="{8D13EA48-4A13-4C22-A751-95EE3C00D2A4}"/>
    <cellStyle name="Comma 247" xfId="5661" xr:uid="{00000000-0005-0000-0000-000044190000}"/>
    <cellStyle name="Comma 247 2" xfId="5662" xr:uid="{00000000-0005-0000-0000-000045190000}"/>
    <cellStyle name="Comma 247 3" xfId="5663" xr:uid="{00000000-0005-0000-0000-000046190000}"/>
    <cellStyle name="Comma 247_EBT" xfId="39462" xr:uid="{BDD13E4E-7CC9-4097-84B0-C3B7BB4F89B1}"/>
    <cellStyle name="Comma 248" xfId="5664" xr:uid="{00000000-0005-0000-0000-000047190000}"/>
    <cellStyle name="Comma 248 2" xfId="5665" xr:uid="{00000000-0005-0000-0000-000048190000}"/>
    <cellStyle name="Comma 248 3" xfId="5666" xr:uid="{00000000-0005-0000-0000-000049190000}"/>
    <cellStyle name="Comma 248_EBT" xfId="39463" xr:uid="{2912A3E2-A831-459F-81FD-E974D62C0572}"/>
    <cellStyle name="Comma 249" xfId="5667" xr:uid="{00000000-0005-0000-0000-00004A190000}"/>
    <cellStyle name="Comma 249 2" xfId="5668" xr:uid="{00000000-0005-0000-0000-00004B190000}"/>
    <cellStyle name="Comma 249 3" xfId="5669" xr:uid="{00000000-0005-0000-0000-00004C190000}"/>
    <cellStyle name="Comma 249_EBT" xfId="39464" xr:uid="{A973E3D0-92D4-4BB6-902E-690C813A0E9C}"/>
    <cellStyle name="Comma 25" xfId="5670" xr:uid="{00000000-0005-0000-0000-00004D190000}"/>
    <cellStyle name="Comma 25 10" xfId="5671" xr:uid="{00000000-0005-0000-0000-00004E190000}"/>
    <cellStyle name="Comma 25 10 2" xfId="5672" xr:uid="{00000000-0005-0000-0000-00004F190000}"/>
    <cellStyle name="Comma 25 10 2 2" xfId="5673" xr:uid="{00000000-0005-0000-0000-000050190000}"/>
    <cellStyle name="Comma 25 10 3" xfId="5674" xr:uid="{00000000-0005-0000-0000-000051190000}"/>
    <cellStyle name="Comma 25 10_EBT" xfId="39466" xr:uid="{0BBA01EF-5289-49B1-989A-7D2CF8757D7F}"/>
    <cellStyle name="Comma 25 11" xfId="5675" xr:uid="{00000000-0005-0000-0000-000052190000}"/>
    <cellStyle name="Comma 25 11 2" xfId="5676" xr:uid="{00000000-0005-0000-0000-000053190000}"/>
    <cellStyle name="Comma 25 11 2 2" xfId="5677" xr:uid="{00000000-0005-0000-0000-000054190000}"/>
    <cellStyle name="Comma 25 11 3" xfId="5678" xr:uid="{00000000-0005-0000-0000-000055190000}"/>
    <cellStyle name="Comma 25 11_EBT" xfId="39467" xr:uid="{73DEC8ED-B11B-488C-BEFF-562C4862241F}"/>
    <cellStyle name="Comma 25 12" xfId="5679" xr:uid="{00000000-0005-0000-0000-000056190000}"/>
    <cellStyle name="Comma 25 12 2" xfId="5680" xr:uid="{00000000-0005-0000-0000-000057190000}"/>
    <cellStyle name="Comma 25 12 2 2" xfId="5681" xr:uid="{00000000-0005-0000-0000-000058190000}"/>
    <cellStyle name="Comma 25 12 3" xfId="5682" xr:uid="{00000000-0005-0000-0000-000059190000}"/>
    <cellStyle name="Comma 25 12_EBT" xfId="39468" xr:uid="{6E9604C5-BF41-4F8E-A7E4-655A3797CA40}"/>
    <cellStyle name="Comma 25 13" xfId="5683" xr:uid="{00000000-0005-0000-0000-00005A190000}"/>
    <cellStyle name="Comma 25 13 2" xfId="5684" xr:uid="{00000000-0005-0000-0000-00005B190000}"/>
    <cellStyle name="Comma 25 13 2 2" xfId="5685" xr:uid="{00000000-0005-0000-0000-00005C190000}"/>
    <cellStyle name="Comma 25 13 3" xfId="5686" xr:uid="{00000000-0005-0000-0000-00005D190000}"/>
    <cellStyle name="Comma 25 13_EBT" xfId="39469" xr:uid="{F3C8A33B-691F-4E07-A934-3E6DA988C882}"/>
    <cellStyle name="Comma 25 14" xfId="5687" xr:uid="{00000000-0005-0000-0000-00005E190000}"/>
    <cellStyle name="Comma 25 14 2" xfId="5688" xr:uid="{00000000-0005-0000-0000-00005F190000}"/>
    <cellStyle name="Comma 25 14 2 2" xfId="5689" xr:uid="{00000000-0005-0000-0000-000060190000}"/>
    <cellStyle name="Comma 25 14 3" xfId="5690" xr:uid="{00000000-0005-0000-0000-000061190000}"/>
    <cellStyle name="Comma 25 14_EBT" xfId="39470" xr:uid="{FB10B6E0-5F50-4CC8-AFD0-56F529F679DC}"/>
    <cellStyle name="Comma 25 15" xfId="5691" xr:uid="{00000000-0005-0000-0000-000062190000}"/>
    <cellStyle name="Comma 25 15 2" xfId="5692" xr:uid="{00000000-0005-0000-0000-000063190000}"/>
    <cellStyle name="Comma 25 15 2 2" xfId="5693" xr:uid="{00000000-0005-0000-0000-000064190000}"/>
    <cellStyle name="Comma 25 15 3" xfId="5694" xr:uid="{00000000-0005-0000-0000-000065190000}"/>
    <cellStyle name="Comma 25 15_EBT" xfId="39471" xr:uid="{6E711EB3-AA40-495B-A01A-EA55AF448153}"/>
    <cellStyle name="Comma 25 16" xfId="5695" xr:uid="{00000000-0005-0000-0000-000066190000}"/>
    <cellStyle name="Comma 25 16 2" xfId="5696" xr:uid="{00000000-0005-0000-0000-000067190000}"/>
    <cellStyle name="Comma 25 16 2 2" xfId="5697" xr:uid="{00000000-0005-0000-0000-000068190000}"/>
    <cellStyle name="Comma 25 16 3" xfId="5698" xr:uid="{00000000-0005-0000-0000-000069190000}"/>
    <cellStyle name="Comma 25 17" xfId="5699" xr:uid="{00000000-0005-0000-0000-00006A190000}"/>
    <cellStyle name="Comma 25 17 2" xfId="5700" xr:uid="{00000000-0005-0000-0000-00006B190000}"/>
    <cellStyle name="Comma 25 17 2 2" xfId="5701" xr:uid="{00000000-0005-0000-0000-00006C190000}"/>
    <cellStyle name="Comma 25 17 3" xfId="5702" xr:uid="{00000000-0005-0000-0000-00006D190000}"/>
    <cellStyle name="Comma 25 18" xfId="5703" xr:uid="{00000000-0005-0000-0000-00006E190000}"/>
    <cellStyle name="Comma 25 18 2" xfId="5704" xr:uid="{00000000-0005-0000-0000-00006F190000}"/>
    <cellStyle name="Comma 25 18 2 2" xfId="5705" xr:uid="{00000000-0005-0000-0000-000070190000}"/>
    <cellStyle name="Comma 25 18 3" xfId="5706" xr:uid="{00000000-0005-0000-0000-000071190000}"/>
    <cellStyle name="Comma 25 19" xfId="5707" xr:uid="{00000000-0005-0000-0000-000072190000}"/>
    <cellStyle name="Comma 25 19 2" xfId="5708" xr:uid="{00000000-0005-0000-0000-000073190000}"/>
    <cellStyle name="Comma 25 19 2 2" xfId="5709" xr:uid="{00000000-0005-0000-0000-000074190000}"/>
    <cellStyle name="Comma 25 19 3" xfId="5710" xr:uid="{00000000-0005-0000-0000-000075190000}"/>
    <cellStyle name="Comma 25 2" xfId="5711" xr:uid="{00000000-0005-0000-0000-000076190000}"/>
    <cellStyle name="Comma 25 2 2" xfId="5712" xr:uid="{00000000-0005-0000-0000-000077190000}"/>
    <cellStyle name="Comma 25 2 2 2" xfId="5713" xr:uid="{00000000-0005-0000-0000-000078190000}"/>
    <cellStyle name="Comma 25 2 3" xfId="5714" xr:uid="{00000000-0005-0000-0000-000079190000}"/>
    <cellStyle name="Comma 25 2 3 2" xfId="5715" xr:uid="{00000000-0005-0000-0000-00007A190000}"/>
    <cellStyle name="Comma 25 2 3 2 2" xfId="5716" xr:uid="{00000000-0005-0000-0000-00007B190000}"/>
    <cellStyle name="Comma 25 2 3 3" xfId="5717" xr:uid="{00000000-0005-0000-0000-00007C190000}"/>
    <cellStyle name="Comma 25 2 4" xfId="5718" xr:uid="{00000000-0005-0000-0000-00007D190000}"/>
    <cellStyle name="Comma 25 2 4 2" xfId="5719" xr:uid="{00000000-0005-0000-0000-00007E190000}"/>
    <cellStyle name="Comma 25 2 5" xfId="5720" xr:uid="{00000000-0005-0000-0000-00007F190000}"/>
    <cellStyle name="Comma 25 2 6" xfId="5721" xr:uid="{00000000-0005-0000-0000-000080190000}"/>
    <cellStyle name="Comma 25 2_EBT" xfId="39472" xr:uid="{7219CF23-BB33-483A-AFC4-BFA675BEFC24}"/>
    <cellStyle name="Comma 25 20" xfId="5722" xr:uid="{00000000-0005-0000-0000-000081190000}"/>
    <cellStyle name="Comma 25 20 2" xfId="5723" xr:uid="{00000000-0005-0000-0000-000082190000}"/>
    <cellStyle name="Comma 25 20 2 2" xfId="5724" xr:uid="{00000000-0005-0000-0000-000083190000}"/>
    <cellStyle name="Comma 25 20 3" xfId="5725" xr:uid="{00000000-0005-0000-0000-000084190000}"/>
    <cellStyle name="Comma 25 21" xfId="5726" xr:uid="{00000000-0005-0000-0000-000085190000}"/>
    <cellStyle name="Comma 25 21 2" xfId="5727" xr:uid="{00000000-0005-0000-0000-000086190000}"/>
    <cellStyle name="Comma 25 21 2 2" xfId="5728" xr:uid="{00000000-0005-0000-0000-000087190000}"/>
    <cellStyle name="Comma 25 21 3" xfId="5729" xr:uid="{00000000-0005-0000-0000-000088190000}"/>
    <cellStyle name="Comma 25 22" xfId="5730" xr:uid="{00000000-0005-0000-0000-000089190000}"/>
    <cellStyle name="Comma 25 22 2" xfId="5731" xr:uid="{00000000-0005-0000-0000-00008A190000}"/>
    <cellStyle name="Comma 25 22 2 2" xfId="5732" xr:uid="{00000000-0005-0000-0000-00008B190000}"/>
    <cellStyle name="Comma 25 22 3" xfId="5733" xr:uid="{00000000-0005-0000-0000-00008C190000}"/>
    <cellStyle name="Comma 25 23" xfId="5734" xr:uid="{00000000-0005-0000-0000-00008D190000}"/>
    <cellStyle name="Comma 25 23 2" xfId="5735" xr:uid="{00000000-0005-0000-0000-00008E190000}"/>
    <cellStyle name="Comma 25 23 2 2" xfId="5736" xr:uid="{00000000-0005-0000-0000-00008F190000}"/>
    <cellStyle name="Comma 25 23 3" xfId="5737" xr:uid="{00000000-0005-0000-0000-000090190000}"/>
    <cellStyle name="Comma 25 24" xfId="5738" xr:uid="{00000000-0005-0000-0000-000091190000}"/>
    <cellStyle name="Comma 25 24 2" xfId="5739" xr:uid="{00000000-0005-0000-0000-000092190000}"/>
    <cellStyle name="Comma 25 24 2 2" xfId="5740" xr:uid="{00000000-0005-0000-0000-000093190000}"/>
    <cellStyle name="Comma 25 24 3" xfId="5741" xr:uid="{00000000-0005-0000-0000-000094190000}"/>
    <cellStyle name="Comma 25 25" xfId="5742" xr:uid="{00000000-0005-0000-0000-000095190000}"/>
    <cellStyle name="Comma 25 25 2" xfId="5743" xr:uid="{00000000-0005-0000-0000-000096190000}"/>
    <cellStyle name="Comma 25 25 2 2" xfId="5744" xr:uid="{00000000-0005-0000-0000-000097190000}"/>
    <cellStyle name="Comma 25 25 3" xfId="5745" xr:uid="{00000000-0005-0000-0000-000098190000}"/>
    <cellStyle name="Comma 25 26" xfId="5746" xr:uid="{00000000-0005-0000-0000-000099190000}"/>
    <cellStyle name="Comma 25 26 2" xfId="5747" xr:uid="{00000000-0005-0000-0000-00009A190000}"/>
    <cellStyle name="Comma 25 26 2 2" xfId="5748" xr:uid="{00000000-0005-0000-0000-00009B190000}"/>
    <cellStyle name="Comma 25 26 3" xfId="5749" xr:uid="{00000000-0005-0000-0000-00009C190000}"/>
    <cellStyle name="Comma 25 27" xfId="5750" xr:uid="{00000000-0005-0000-0000-00009D190000}"/>
    <cellStyle name="Comma 25 27 2" xfId="5751" xr:uid="{00000000-0005-0000-0000-00009E190000}"/>
    <cellStyle name="Comma 25 27 2 2" xfId="5752" xr:uid="{00000000-0005-0000-0000-00009F190000}"/>
    <cellStyle name="Comma 25 27 3" xfId="5753" xr:uid="{00000000-0005-0000-0000-0000A0190000}"/>
    <cellStyle name="Comma 25 28" xfId="5754" xr:uid="{00000000-0005-0000-0000-0000A1190000}"/>
    <cellStyle name="Comma 25 28 2" xfId="5755" xr:uid="{00000000-0005-0000-0000-0000A2190000}"/>
    <cellStyle name="Comma 25 28 2 2" xfId="5756" xr:uid="{00000000-0005-0000-0000-0000A3190000}"/>
    <cellStyle name="Comma 25 28 3" xfId="5757" xr:uid="{00000000-0005-0000-0000-0000A4190000}"/>
    <cellStyle name="Comma 25 29" xfId="5758" xr:uid="{00000000-0005-0000-0000-0000A5190000}"/>
    <cellStyle name="Comma 25 29 2" xfId="5759" xr:uid="{00000000-0005-0000-0000-0000A6190000}"/>
    <cellStyle name="Comma 25 3" xfId="5760" xr:uid="{00000000-0005-0000-0000-0000A7190000}"/>
    <cellStyle name="Comma 25 3 2" xfId="5761" xr:uid="{00000000-0005-0000-0000-0000A8190000}"/>
    <cellStyle name="Comma 25 3 2 2" xfId="5762" xr:uid="{00000000-0005-0000-0000-0000A9190000}"/>
    <cellStyle name="Comma 25 3 3" xfId="5763" xr:uid="{00000000-0005-0000-0000-0000AA190000}"/>
    <cellStyle name="Comma 25 3 3 2" xfId="5764" xr:uid="{00000000-0005-0000-0000-0000AB190000}"/>
    <cellStyle name="Comma 25 3 3 2 2" xfId="5765" xr:uid="{00000000-0005-0000-0000-0000AC190000}"/>
    <cellStyle name="Comma 25 3 3 3" xfId="5766" xr:uid="{00000000-0005-0000-0000-0000AD190000}"/>
    <cellStyle name="Comma 25 3 4" xfId="5767" xr:uid="{00000000-0005-0000-0000-0000AE190000}"/>
    <cellStyle name="Comma 25 3_EBT" xfId="39473" xr:uid="{064EED6E-B3D1-4678-BA01-E9CBF1884C01}"/>
    <cellStyle name="Comma 25 30" xfId="5768" xr:uid="{00000000-0005-0000-0000-0000AF190000}"/>
    <cellStyle name="Comma 25 30 2" xfId="5769" xr:uid="{00000000-0005-0000-0000-0000B0190000}"/>
    <cellStyle name="Comma 25 30 2 2" xfId="5770" xr:uid="{00000000-0005-0000-0000-0000B1190000}"/>
    <cellStyle name="Comma 25 30 3" xfId="5771" xr:uid="{00000000-0005-0000-0000-0000B2190000}"/>
    <cellStyle name="Comma 25 31" xfId="5772" xr:uid="{00000000-0005-0000-0000-0000B3190000}"/>
    <cellStyle name="Comma 25 31 2" xfId="5773" xr:uid="{00000000-0005-0000-0000-0000B4190000}"/>
    <cellStyle name="Comma 25 32" xfId="5774" xr:uid="{00000000-0005-0000-0000-0000B5190000}"/>
    <cellStyle name="Comma 25 32 2" xfId="5775" xr:uid="{00000000-0005-0000-0000-0000B6190000}"/>
    <cellStyle name="Comma 25 33" xfId="5776" xr:uid="{00000000-0005-0000-0000-0000B7190000}"/>
    <cellStyle name="Comma 25 34" xfId="5777" xr:uid="{00000000-0005-0000-0000-0000B8190000}"/>
    <cellStyle name="Comma 25 35" xfId="5778" xr:uid="{00000000-0005-0000-0000-0000B9190000}"/>
    <cellStyle name="Comma 25 36" xfId="25614" xr:uid="{00000000-0005-0000-0000-0000BA190000}"/>
    <cellStyle name="Comma 25 4" xfId="5779" xr:uid="{00000000-0005-0000-0000-0000BB190000}"/>
    <cellStyle name="Comma 25 4 2" xfId="5780" xr:uid="{00000000-0005-0000-0000-0000BC190000}"/>
    <cellStyle name="Comma 25 4 2 2" xfId="5781" xr:uid="{00000000-0005-0000-0000-0000BD190000}"/>
    <cellStyle name="Comma 25 4 3" xfId="5782" xr:uid="{00000000-0005-0000-0000-0000BE190000}"/>
    <cellStyle name="Comma 25 4 3 2" xfId="5783" xr:uid="{00000000-0005-0000-0000-0000BF190000}"/>
    <cellStyle name="Comma 25 4 3 2 2" xfId="5784" xr:uid="{00000000-0005-0000-0000-0000C0190000}"/>
    <cellStyle name="Comma 25 4 3 3" xfId="5785" xr:uid="{00000000-0005-0000-0000-0000C1190000}"/>
    <cellStyle name="Comma 25 4 4" xfId="5786" xr:uid="{00000000-0005-0000-0000-0000C2190000}"/>
    <cellStyle name="Comma 25 4_EBT" xfId="39474" xr:uid="{34B9C1F0-9F19-4948-B1B8-714A04AD8831}"/>
    <cellStyle name="Comma 25 5" xfId="5787" xr:uid="{00000000-0005-0000-0000-0000C3190000}"/>
    <cellStyle name="Comma 25 5 2" xfId="5788" xr:uid="{00000000-0005-0000-0000-0000C4190000}"/>
    <cellStyle name="Comma 25 5 2 2" xfId="5789" xr:uid="{00000000-0005-0000-0000-0000C5190000}"/>
    <cellStyle name="Comma 25 5 3" xfId="5790" xr:uid="{00000000-0005-0000-0000-0000C6190000}"/>
    <cellStyle name="Comma 25 5 3 2" xfId="5791" xr:uid="{00000000-0005-0000-0000-0000C7190000}"/>
    <cellStyle name="Comma 25 5 3 2 2" xfId="5792" xr:uid="{00000000-0005-0000-0000-0000C8190000}"/>
    <cellStyle name="Comma 25 5 3 3" xfId="5793" xr:uid="{00000000-0005-0000-0000-0000C9190000}"/>
    <cellStyle name="Comma 25 5 4" xfId="5794" xr:uid="{00000000-0005-0000-0000-0000CA190000}"/>
    <cellStyle name="Comma 25 5_EBT" xfId="39475" xr:uid="{03C679F3-E1BB-4788-A121-5603F0460645}"/>
    <cellStyle name="Comma 25 6" xfId="5795" xr:uid="{00000000-0005-0000-0000-0000CB190000}"/>
    <cellStyle name="Comma 25 6 2" xfId="5796" xr:uid="{00000000-0005-0000-0000-0000CC190000}"/>
    <cellStyle name="Comma 25 6 2 2" xfId="5797" xr:uid="{00000000-0005-0000-0000-0000CD190000}"/>
    <cellStyle name="Comma 25 6 3" xfId="5798" xr:uid="{00000000-0005-0000-0000-0000CE190000}"/>
    <cellStyle name="Comma 25 6_EBT" xfId="39476" xr:uid="{64385CB0-219B-4AD0-AD04-6455A6D3F386}"/>
    <cellStyle name="Comma 25 7" xfId="5799" xr:uid="{00000000-0005-0000-0000-0000CF190000}"/>
    <cellStyle name="Comma 25 7 2" xfId="5800" xr:uid="{00000000-0005-0000-0000-0000D0190000}"/>
    <cellStyle name="Comma 25 7 2 2" xfId="5801" xr:uid="{00000000-0005-0000-0000-0000D1190000}"/>
    <cellStyle name="Comma 25 7 3" xfId="5802" xr:uid="{00000000-0005-0000-0000-0000D2190000}"/>
    <cellStyle name="Comma 25 7_EBT" xfId="39477" xr:uid="{4135FE7B-2CE0-41C1-926D-446B99B25638}"/>
    <cellStyle name="Comma 25 8" xfId="5803" xr:uid="{00000000-0005-0000-0000-0000D3190000}"/>
    <cellStyle name="Comma 25 8 2" xfId="5804" xr:uid="{00000000-0005-0000-0000-0000D4190000}"/>
    <cellStyle name="Comma 25 8 2 2" xfId="5805" xr:uid="{00000000-0005-0000-0000-0000D5190000}"/>
    <cellStyle name="Comma 25 8 3" xfId="5806" xr:uid="{00000000-0005-0000-0000-0000D6190000}"/>
    <cellStyle name="Comma 25 8_EBT" xfId="39478" xr:uid="{3114B65E-1CB8-4F7D-B627-7860AA45EE43}"/>
    <cellStyle name="Comma 25 9" xfId="5807" xr:uid="{00000000-0005-0000-0000-0000D7190000}"/>
    <cellStyle name="Comma 25 9 2" xfId="5808" xr:uid="{00000000-0005-0000-0000-0000D8190000}"/>
    <cellStyle name="Comma 25 9 2 2" xfId="5809" xr:uid="{00000000-0005-0000-0000-0000D9190000}"/>
    <cellStyle name="Comma 25 9 3" xfId="5810" xr:uid="{00000000-0005-0000-0000-0000DA190000}"/>
    <cellStyle name="Comma 25 9_EBT" xfId="39479" xr:uid="{35C18752-1AF8-41B3-8249-5E7D261670DA}"/>
    <cellStyle name="Comma 25_EBT" xfId="39465" xr:uid="{C7239216-247F-462A-BDBB-5699E93688BA}"/>
    <cellStyle name="Comma 250" xfId="5811" xr:uid="{00000000-0005-0000-0000-0000DB190000}"/>
    <cellStyle name="Comma 250 2" xfId="5812" xr:uid="{00000000-0005-0000-0000-0000DC190000}"/>
    <cellStyle name="Comma 250 3" xfId="5813" xr:uid="{00000000-0005-0000-0000-0000DD190000}"/>
    <cellStyle name="Comma 250_EBT" xfId="39480" xr:uid="{78A1CB2E-7B08-4FD3-A992-2522C9C2CE6F}"/>
    <cellStyle name="Comma 251" xfId="5814" xr:uid="{00000000-0005-0000-0000-0000DE190000}"/>
    <cellStyle name="Comma 251 2" xfId="5815" xr:uid="{00000000-0005-0000-0000-0000DF190000}"/>
    <cellStyle name="Comma 251 3" xfId="5816" xr:uid="{00000000-0005-0000-0000-0000E0190000}"/>
    <cellStyle name="Comma 251_EBT" xfId="39481" xr:uid="{ACD95E21-E4DB-4FCF-9701-C498468A2D34}"/>
    <cellStyle name="Comma 252" xfId="5817" xr:uid="{00000000-0005-0000-0000-0000E1190000}"/>
    <cellStyle name="Comma 252 2" xfId="5818" xr:uid="{00000000-0005-0000-0000-0000E2190000}"/>
    <cellStyle name="Comma 252 3" xfId="5819" xr:uid="{00000000-0005-0000-0000-0000E3190000}"/>
    <cellStyle name="Comma 252_EBT" xfId="39482" xr:uid="{63694707-9702-4A16-BAAD-CCD320632C52}"/>
    <cellStyle name="Comma 253" xfId="5820" xr:uid="{00000000-0005-0000-0000-0000E4190000}"/>
    <cellStyle name="Comma 253 2" xfId="5821" xr:uid="{00000000-0005-0000-0000-0000E5190000}"/>
    <cellStyle name="Comma 253 3" xfId="5822" xr:uid="{00000000-0005-0000-0000-0000E6190000}"/>
    <cellStyle name="Comma 253_EBT" xfId="39483" xr:uid="{B95E16FA-9ECA-422D-8769-507A6077B3D3}"/>
    <cellStyle name="Comma 254" xfId="5823" xr:uid="{00000000-0005-0000-0000-0000E7190000}"/>
    <cellStyle name="Comma 254 2" xfId="5824" xr:uid="{00000000-0005-0000-0000-0000E8190000}"/>
    <cellStyle name="Comma 254 3" xfId="5825" xr:uid="{00000000-0005-0000-0000-0000E9190000}"/>
    <cellStyle name="Comma 254_EBT" xfId="39484" xr:uid="{F40843BB-7898-4B88-9D0F-E10E97C887A7}"/>
    <cellStyle name="Comma 255" xfId="5826" xr:uid="{00000000-0005-0000-0000-0000EA190000}"/>
    <cellStyle name="Comma 255 2" xfId="5827" xr:uid="{00000000-0005-0000-0000-0000EB190000}"/>
    <cellStyle name="Comma 255 3" xfId="5828" xr:uid="{00000000-0005-0000-0000-0000EC190000}"/>
    <cellStyle name="Comma 255_EBT" xfId="39485" xr:uid="{EE5BB8A7-4D07-4DD0-99B1-D77B3AC07CCF}"/>
    <cellStyle name="Comma 256" xfId="5829" xr:uid="{00000000-0005-0000-0000-0000ED190000}"/>
    <cellStyle name="Comma 256 2" xfId="5830" xr:uid="{00000000-0005-0000-0000-0000EE190000}"/>
    <cellStyle name="Comma 256 3" xfId="5831" xr:uid="{00000000-0005-0000-0000-0000EF190000}"/>
    <cellStyle name="Comma 256_EBT" xfId="39486" xr:uid="{530C31CF-BC7B-412B-B934-B8A35A3DB524}"/>
    <cellStyle name="Comma 257" xfId="5832" xr:uid="{00000000-0005-0000-0000-0000F0190000}"/>
    <cellStyle name="Comma 257 2" xfId="5833" xr:uid="{00000000-0005-0000-0000-0000F1190000}"/>
    <cellStyle name="Comma 257 3" xfId="5834" xr:uid="{00000000-0005-0000-0000-0000F2190000}"/>
    <cellStyle name="Comma 257_EBT" xfId="39487" xr:uid="{B13A7088-C11B-4157-B148-4D68AB092931}"/>
    <cellStyle name="Comma 258" xfId="5835" xr:uid="{00000000-0005-0000-0000-0000F3190000}"/>
    <cellStyle name="Comma 258 2" xfId="5836" xr:uid="{00000000-0005-0000-0000-0000F4190000}"/>
    <cellStyle name="Comma 258 3" xfId="5837" xr:uid="{00000000-0005-0000-0000-0000F5190000}"/>
    <cellStyle name="Comma 258_EBT" xfId="39488" xr:uid="{95924033-CEB3-459E-BB0C-CD2CCBD9F69C}"/>
    <cellStyle name="Comma 259" xfId="5838" xr:uid="{00000000-0005-0000-0000-0000F6190000}"/>
    <cellStyle name="Comma 259 2" xfId="5839" xr:uid="{00000000-0005-0000-0000-0000F7190000}"/>
    <cellStyle name="Comma 259 3" xfId="5840" xr:uid="{00000000-0005-0000-0000-0000F8190000}"/>
    <cellStyle name="Comma 259_EBT" xfId="39489" xr:uid="{06142D85-B6E9-4CBC-A329-97952E94558A}"/>
    <cellStyle name="Comma 26" xfId="5841" xr:uid="{00000000-0005-0000-0000-0000F9190000}"/>
    <cellStyle name="Comma 26 10" xfId="5842" xr:uid="{00000000-0005-0000-0000-0000FA190000}"/>
    <cellStyle name="Comma 26 10 2" xfId="5843" xr:uid="{00000000-0005-0000-0000-0000FB190000}"/>
    <cellStyle name="Comma 26 10 2 2" xfId="5844" xr:uid="{00000000-0005-0000-0000-0000FC190000}"/>
    <cellStyle name="Comma 26 10 3" xfId="5845" xr:uid="{00000000-0005-0000-0000-0000FD190000}"/>
    <cellStyle name="Comma 26 10_EBT" xfId="39491" xr:uid="{241628FE-F7A8-4DCB-ABE1-A75979EE3A0B}"/>
    <cellStyle name="Comma 26 11" xfId="5846" xr:uid="{00000000-0005-0000-0000-0000FE190000}"/>
    <cellStyle name="Comma 26 11 2" xfId="5847" xr:uid="{00000000-0005-0000-0000-0000FF190000}"/>
    <cellStyle name="Comma 26 11 2 2" xfId="5848" xr:uid="{00000000-0005-0000-0000-0000001A0000}"/>
    <cellStyle name="Comma 26 11 3" xfId="5849" xr:uid="{00000000-0005-0000-0000-0000011A0000}"/>
    <cellStyle name="Comma 26 11_EBT" xfId="39492" xr:uid="{AEEF07C3-C050-4F76-B8EC-02AEE07838C0}"/>
    <cellStyle name="Comma 26 12" xfId="5850" xr:uid="{00000000-0005-0000-0000-0000021A0000}"/>
    <cellStyle name="Comma 26 12 2" xfId="5851" xr:uid="{00000000-0005-0000-0000-0000031A0000}"/>
    <cellStyle name="Comma 26 12 2 2" xfId="5852" xr:uid="{00000000-0005-0000-0000-0000041A0000}"/>
    <cellStyle name="Comma 26 12 3" xfId="5853" xr:uid="{00000000-0005-0000-0000-0000051A0000}"/>
    <cellStyle name="Comma 26 12_EBT" xfId="39493" xr:uid="{98EFEAC0-4D04-4391-A5FE-E35B6EA3AC3A}"/>
    <cellStyle name="Comma 26 13" xfId="5854" xr:uid="{00000000-0005-0000-0000-0000061A0000}"/>
    <cellStyle name="Comma 26 13 2" xfId="5855" xr:uid="{00000000-0005-0000-0000-0000071A0000}"/>
    <cellStyle name="Comma 26 13 2 2" xfId="5856" xr:uid="{00000000-0005-0000-0000-0000081A0000}"/>
    <cellStyle name="Comma 26 13 3" xfId="5857" xr:uid="{00000000-0005-0000-0000-0000091A0000}"/>
    <cellStyle name="Comma 26 13_EBT" xfId="39494" xr:uid="{8DA69790-D664-44BD-837E-33A50BAD0A4B}"/>
    <cellStyle name="Comma 26 14" xfId="5858" xr:uid="{00000000-0005-0000-0000-00000A1A0000}"/>
    <cellStyle name="Comma 26 14 2" xfId="5859" xr:uid="{00000000-0005-0000-0000-00000B1A0000}"/>
    <cellStyle name="Comma 26 14 2 2" xfId="5860" xr:uid="{00000000-0005-0000-0000-00000C1A0000}"/>
    <cellStyle name="Comma 26 14 3" xfId="5861" xr:uid="{00000000-0005-0000-0000-00000D1A0000}"/>
    <cellStyle name="Comma 26 14_EBT" xfId="39495" xr:uid="{677A2D4C-7F44-49FF-9983-6F018D47C94A}"/>
    <cellStyle name="Comma 26 15" xfId="5862" xr:uid="{00000000-0005-0000-0000-00000E1A0000}"/>
    <cellStyle name="Comma 26 15 2" xfId="5863" xr:uid="{00000000-0005-0000-0000-00000F1A0000}"/>
    <cellStyle name="Comma 26 15 2 2" xfId="5864" xr:uid="{00000000-0005-0000-0000-0000101A0000}"/>
    <cellStyle name="Comma 26 15 3" xfId="5865" xr:uid="{00000000-0005-0000-0000-0000111A0000}"/>
    <cellStyle name="Comma 26 15_EBT" xfId="39496" xr:uid="{E03D80B1-CBA9-4473-B947-765DAC0D549D}"/>
    <cellStyle name="Comma 26 16" xfId="5866" xr:uid="{00000000-0005-0000-0000-0000121A0000}"/>
    <cellStyle name="Comma 26 16 2" xfId="5867" xr:uid="{00000000-0005-0000-0000-0000131A0000}"/>
    <cellStyle name="Comma 26 16 2 2" xfId="5868" xr:uid="{00000000-0005-0000-0000-0000141A0000}"/>
    <cellStyle name="Comma 26 16 3" xfId="5869" xr:uid="{00000000-0005-0000-0000-0000151A0000}"/>
    <cellStyle name="Comma 26 17" xfId="5870" xr:uid="{00000000-0005-0000-0000-0000161A0000}"/>
    <cellStyle name="Comma 26 17 2" xfId="5871" xr:uid="{00000000-0005-0000-0000-0000171A0000}"/>
    <cellStyle name="Comma 26 17 2 2" xfId="5872" xr:uid="{00000000-0005-0000-0000-0000181A0000}"/>
    <cellStyle name="Comma 26 17 3" xfId="5873" xr:uid="{00000000-0005-0000-0000-0000191A0000}"/>
    <cellStyle name="Comma 26 18" xfId="5874" xr:uid="{00000000-0005-0000-0000-00001A1A0000}"/>
    <cellStyle name="Comma 26 18 2" xfId="5875" xr:uid="{00000000-0005-0000-0000-00001B1A0000}"/>
    <cellStyle name="Comma 26 18 2 2" xfId="5876" xr:uid="{00000000-0005-0000-0000-00001C1A0000}"/>
    <cellStyle name="Comma 26 18 3" xfId="5877" xr:uid="{00000000-0005-0000-0000-00001D1A0000}"/>
    <cellStyle name="Comma 26 19" xfId="5878" xr:uid="{00000000-0005-0000-0000-00001E1A0000}"/>
    <cellStyle name="Comma 26 19 2" xfId="5879" xr:uid="{00000000-0005-0000-0000-00001F1A0000}"/>
    <cellStyle name="Comma 26 19 2 2" xfId="5880" xr:uid="{00000000-0005-0000-0000-0000201A0000}"/>
    <cellStyle name="Comma 26 19 3" xfId="5881" xr:uid="{00000000-0005-0000-0000-0000211A0000}"/>
    <cellStyle name="Comma 26 2" xfId="5882" xr:uid="{00000000-0005-0000-0000-0000221A0000}"/>
    <cellStyle name="Comma 26 2 2" xfId="5883" xr:uid="{00000000-0005-0000-0000-0000231A0000}"/>
    <cellStyle name="Comma 26 2 2 2" xfId="5884" xr:uid="{00000000-0005-0000-0000-0000241A0000}"/>
    <cellStyle name="Comma 26 2 3" xfId="5885" xr:uid="{00000000-0005-0000-0000-0000251A0000}"/>
    <cellStyle name="Comma 26 2 3 2" xfId="5886" xr:uid="{00000000-0005-0000-0000-0000261A0000}"/>
    <cellStyle name="Comma 26 2 3 2 2" xfId="5887" xr:uid="{00000000-0005-0000-0000-0000271A0000}"/>
    <cellStyle name="Comma 26 2 3 3" xfId="5888" xr:uid="{00000000-0005-0000-0000-0000281A0000}"/>
    <cellStyle name="Comma 26 2 4" xfId="5889" xr:uid="{00000000-0005-0000-0000-0000291A0000}"/>
    <cellStyle name="Comma 26 2 4 2" xfId="5890" xr:uid="{00000000-0005-0000-0000-00002A1A0000}"/>
    <cellStyle name="Comma 26 2 5" xfId="5891" xr:uid="{00000000-0005-0000-0000-00002B1A0000}"/>
    <cellStyle name="Comma 26 2 6" xfId="5892" xr:uid="{00000000-0005-0000-0000-00002C1A0000}"/>
    <cellStyle name="Comma 26 2_EBT" xfId="39497" xr:uid="{ECE48E41-67D6-4D53-86F7-8AD725FB2826}"/>
    <cellStyle name="Comma 26 20" xfId="5893" xr:uid="{00000000-0005-0000-0000-00002D1A0000}"/>
    <cellStyle name="Comma 26 20 2" xfId="5894" xr:uid="{00000000-0005-0000-0000-00002E1A0000}"/>
    <cellStyle name="Comma 26 20 2 2" xfId="5895" xr:uid="{00000000-0005-0000-0000-00002F1A0000}"/>
    <cellStyle name="Comma 26 20 3" xfId="5896" xr:uid="{00000000-0005-0000-0000-0000301A0000}"/>
    <cellStyle name="Comma 26 21" xfId="5897" xr:uid="{00000000-0005-0000-0000-0000311A0000}"/>
    <cellStyle name="Comma 26 21 2" xfId="5898" xr:uid="{00000000-0005-0000-0000-0000321A0000}"/>
    <cellStyle name="Comma 26 21 2 2" xfId="5899" xr:uid="{00000000-0005-0000-0000-0000331A0000}"/>
    <cellStyle name="Comma 26 21 3" xfId="5900" xr:uid="{00000000-0005-0000-0000-0000341A0000}"/>
    <cellStyle name="Comma 26 22" xfId="5901" xr:uid="{00000000-0005-0000-0000-0000351A0000}"/>
    <cellStyle name="Comma 26 22 2" xfId="5902" xr:uid="{00000000-0005-0000-0000-0000361A0000}"/>
    <cellStyle name="Comma 26 22 2 2" xfId="5903" xr:uid="{00000000-0005-0000-0000-0000371A0000}"/>
    <cellStyle name="Comma 26 22 3" xfId="5904" xr:uid="{00000000-0005-0000-0000-0000381A0000}"/>
    <cellStyle name="Comma 26 23" xfId="5905" xr:uid="{00000000-0005-0000-0000-0000391A0000}"/>
    <cellStyle name="Comma 26 23 2" xfId="5906" xr:uid="{00000000-0005-0000-0000-00003A1A0000}"/>
    <cellStyle name="Comma 26 23 2 2" xfId="5907" xr:uid="{00000000-0005-0000-0000-00003B1A0000}"/>
    <cellStyle name="Comma 26 23 3" xfId="5908" xr:uid="{00000000-0005-0000-0000-00003C1A0000}"/>
    <cellStyle name="Comma 26 24" xfId="5909" xr:uid="{00000000-0005-0000-0000-00003D1A0000}"/>
    <cellStyle name="Comma 26 24 2" xfId="5910" xr:uid="{00000000-0005-0000-0000-00003E1A0000}"/>
    <cellStyle name="Comma 26 24 2 2" xfId="5911" xr:uid="{00000000-0005-0000-0000-00003F1A0000}"/>
    <cellStyle name="Comma 26 24 3" xfId="5912" xr:uid="{00000000-0005-0000-0000-0000401A0000}"/>
    <cellStyle name="Comma 26 25" xfId="5913" xr:uid="{00000000-0005-0000-0000-0000411A0000}"/>
    <cellStyle name="Comma 26 25 2" xfId="5914" xr:uid="{00000000-0005-0000-0000-0000421A0000}"/>
    <cellStyle name="Comma 26 25 2 2" xfId="5915" xr:uid="{00000000-0005-0000-0000-0000431A0000}"/>
    <cellStyle name="Comma 26 25 3" xfId="5916" xr:uid="{00000000-0005-0000-0000-0000441A0000}"/>
    <cellStyle name="Comma 26 26" xfId="5917" xr:uid="{00000000-0005-0000-0000-0000451A0000}"/>
    <cellStyle name="Comma 26 26 2" xfId="5918" xr:uid="{00000000-0005-0000-0000-0000461A0000}"/>
    <cellStyle name="Comma 26 26 2 2" xfId="5919" xr:uid="{00000000-0005-0000-0000-0000471A0000}"/>
    <cellStyle name="Comma 26 26 3" xfId="5920" xr:uid="{00000000-0005-0000-0000-0000481A0000}"/>
    <cellStyle name="Comma 26 27" xfId="5921" xr:uid="{00000000-0005-0000-0000-0000491A0000}"/>
    <cellStyle name="Comma 26 27 2" xfId="5922" xr:uid="{00000000-0005-0000-0000-00004A1A0000}"/>
    <cellStyle name="Comma 26 27 2 2" xfId="5923" xr:uid="{00000000-0005-0000-0000-00004B1A0000}"/>
    <cellStyle name="Comma 26 27 3" xfId="5924" xr:uid="{00000000-0005-0000-0000-00004C1A0000}"/>
    <cellStyle name="Comma 26 28" xfId="5925" xr:uid="{00000000-0005-0000-0000-00004D1A0000}"/>
    <cellStyle name="Comma 26 28 2" xfId="5926" xr:uid="{00000000-0005-0000-0000-00004E1A0000}"/>
    <cellStyle name="Comma 26 28 2 2" xfId="5927" xr:uid="{00000000-0005-0000-0000-00004F1A0000}"/>
    <cellStyle name="Comma 26 28 3" xfId="5928" xr:uid="{00000000-0005-0000-0000-0000501A0000}"/>
    <cellStyle name="Comma 26 29" xfId="5929" xr:uid="{00000000-0005-0000-0000-0000511A0000}"/>
    <cellStyle name="Comma 26 29 2" xfId="5930" xr:uid="{00000000-0005-0000-0000-0000521A0000}"/>
    <cellStyle name="Comma 26 3" xfId="5931" xr:uid="{00000000-0005-0000-0000-0000531A0000}"/>
    <cellStyle name="Comma 26 3 2" xfId="5932" xr:uid="{00000000-0005-0000-0000-0000541A0000}"/>
    <cellStyle name="Comma 26 3 2 2" xfId="5933" xr:uid="{00000000-0005-0000-0000-0000551A0000}"/>
    <cellStyle name="Comma 26 3 3" xfId="5934" xr:uid="{00000000-0005-0000-0000-0000561A0000}"/>
    <cellStyle name="Comma 26 3 3 2" xfId="5935" xr:uid="{00000000-0005-0000-0000-0000571A0000}"/>
    <cellStyle name="Comma 26 3 3 2 2" xfId="5936" xr:uid="{00000000-0005-0000-0000-0000581A0000}"/>
    <cellStyle name="Comma 26 3 3 3" xfId="5937" xr:uid="{00000000-0005-0000-0000-0000591A0000}"/>
    <cellStyle name="Comma 26 3 4" xfId="5938" xr:uid="{00000000-0005-0000-0000-00005A1A0000}"/>
    <cellStyle name="Comma 26 3_EBT" xfId="39498" xr:uid="{2EDAF548-6B43-4FA3-A155-A497AF50D48A}"/>
    <cellStyle name="Comma 26 30" xfId="5939" xr:uid="{00000000-0005-0000-0000-00005B1A0000}"/>
    <cellStyle name="Comma 26 30 2" xfId="5940" xr:uid="{00000000-0005-0000-0000-00005C1A0000}"/>
    <cellStyle name="Comma 26 30 2 2" xfId="5941" xr:uid="{00000000-0005-0000-0000-00005D1A0000}"/>
    <cellStyle name="Comma 26 30 3" xfId="5942" xr:uid="{00000000-0005-0000-0000-00005E1A0000}"/>
    <cellStyle name="Comma 26 31" xfId="5943" xr:uid="{00000000-0005-0000-0000-00005F1A0000}"/>
    <cellStyle name="Comma 26 31 2" xfId="5944" xr:uid="{00000000-0005-0000-0000-0000601A0000}"/>
    <cellStyle name="Comma 26 32" xfId="5945" xr:uid="{00000000-0005-0000-0000-0000611A0000}"/>
    <cellStyle name="Comma 26 32 2" xfId="5946" xr:uid="{00000000-0005-0000-0000-0000621A0000}"/>
    <cellStyle name="Comma 26 33" xfId="5947" xr:uid="{00000000-0005-0000-0000-0000631A0000}"/>
    <cellStyle name="Comma 26 34" xfId="5948" xr:uid="{00000000-0005-0000-0000-0000641A0000}"/>
    <cellStyle name="Comma 26 35" xfId="5949" xr:uid="{00000000-0005-0000-0000-0000651A0000}"/>
    <cellStyle name="Comma 26 4" xfId="5950" xr:uid="{00000000-0005-0000-0000-0000661A0000}"/>
    <cellStyle name="Comma 26 4 2" xfId="5951" xr:uid="{00000000-0005-0000-0000-0000671A0000}"/>
    <cellStyle name="Comma 26 4 2 2" xfId="5952" xr:uid="{00000000-0005-0000-0000-0000681A0000}"/>
    <cellStyle name="Comma 26 4 3" xfId="5953" xr:uid="{00000000-0005-0000-0000-0000691A0000}"/>
    <cellStyle name="Comma 26 4 3 2" xfId="5954" xr:uid="{00000000-0005-0000-0000-00006A1A0000}"/>
    <cellStyle name="Comma 26 4 3 2 2" xfId="5955" xr:uid="{00000000-0005-0000-0000-00006B1A0000}"/>
    <cellStyle name="Comma 26 4 3 3" xfId="5956" xr:uid="{00000000-0005-0000-0000-00006C1A0000}"/>
    <cellStyle name="Comma 26 4 4" xfId="5957" xr:uid="{00000000-0005-0000-0000-00006D1A0000}"/>
    <cellStyle name="Comma 26 4_EBT" xfId="39499" xr:uid="{D1835EE1-E2EB-4C5D-B578-1C38CA812592}"/>
    <cellStyle name="Comma 26 5" xfId="5958" xr:uid="{00000000-0005-0000-0000-00006E1A0000}"/>
    <cellStyle name="Comma 26 5 2" xfId="5959" xr:uid="{00000000-0005-0000-0000-00006F1A0000}"/>
    <cellStyle name="Comma 26 5 2 2" xfId="5960" xr:uid="{00000000-0005-0000-0000-0000701A0000}"/>
    <cellStyle name="Comma 26 5 3" xfId="5961" xr:uid="{00000000-0005-0000-0000-0000711A0000}"/>
    <cellStyle name="Comma 26 5 3 2" xfId="5962" xr:uid="{00000000-0005-0000-0000-0000721A0000}"/>
    <cellStyle name="Comma 26 5 3 2 2" xfId="5963" xr:uid="{00000000-0005-0000-0000-0000731A0000}"/>
    <cellStyle name="Comma 26 5 3 3" xfId="5964" xr:uid="{00000000-0005-0000-0000-0000741A0000}"/>
    <cellStyle name="Comma 26 5 4" xfId="5965" xr:uid="{00000000-0005-0000-0000-0000751A0000}"/>
    <cellStyle name="Comma 26 5_EBT" xfId="39500" xr:uid="{0307466F-C6E6-447C-81A4-D5FC1C142FAC}"/>
    <cellStyle name="Comma 26 6" xfId="5966" xr:uid="{00000000-0005-0000-0000-0000761A0000}"/>
    <cellStyle name="Comma 26 6 2" xfId="5967" xr:uid="{00000000-0005-0000-0000-0000771A0000}"/>
    <cellStyle name="Comma 26 6 2 2" xfId="5968" xr:uid="{00000000-0005-0000-0000-0000781A0000}"/>
    <cellStyle name="Comma 26 6 3" xfId="5969" xr:uid="{00000000-0005-0000-0000-0000791A0000}"/>
    <cellStyle name="Comma 26 6_EBT" xfId="39501" xr:uid="{1A3F0123-F99E-4999-9AE3-E0F134D41CAF}"/>
    <cellStyle name="Comma 26 7" xfId="5970" xr:uid="{00000000-0005-0000-0000-00007A1A0000}"/>
    <cellStyle name="Comma 26 7 2" xfId="5971" xr:uid="{00000000-0005-0000-0000-00007B1A0000}"/>
    <cellStyle name="Comma 26 7 2 2" xfId="5972" xr:uid="{00000000-0005-0000-0000-00007C1A0000}"/>
    <cellStyle name="Comma 26 7 3" xfId="5973" xr:uid="{00000000-0005-0000-0000-00007D1A0000}"/>
    <cellStyle name="Comma 26 7_EBT" xfId="39502" xr:uid="{00E2B4BC-278F-497F-9426-3A6082104487}"/>
    <cellStyle name="Comma 26 8" xfId="5974" xr:uid="{00000000-0005-0000-0000-00007E1A0000}"/>
    <cellStyle name="Comma 26 8 2" xfId="5975" xr:uid="{00000000-0005-0000-0000-00007F1A0000}"/>
    <cellStyle name="Comma 26 8 2 2" xfId="5976" xr:uid="{00000000-0005-0000-0000-0000801A0000}"/>
    <cellStyle name="Comma 26 8 3" xfId="5977" xr:uid="{00000000-0005-0000-0000-0000811A0000}"/>
    <cellStyle name="Comma 26 8_EBT" xfId="39503" xr:uid="{CA0D5218-1D11-4C12-A23D-7A88770FEB0A}"/>
    <cellStyle name="Comma 26 9" xfId="5978" xr:uid="{00000000-0005-0000-0000-0000821A0000}"/>
    <cellStyle name="Comma 26 9 2" xfId="5979" xr:uid="{00000000-0005-0000-0000-0000831A0000}"/>
    <cellStyle name="Comma 26 9 2 2" xfId="5980" xr:uid="{00000000-0005-0000-0000-0000841A0000}"/>
    <cellStyle name="Comma 26 9 3" xfId="5981" xr:uid="{00000000-0005-0000-0000-0000851A0000}"/>
    <cellStyle name="Comma 26 9_EBT" xfId="39504" xr:uid="{9E1E673D-B367-4DBA-9868-5A4891C22054}"/>
    <cellStyle name="Comma 26_EBT" xfId="39490" xr:uid="{0492B9C3-A748-4A85-8942-8ECD00E049F2}"/>
    <cellStyle name="Comma 260" xfId="5982" xr:uid="{00000000-0005-0000-0000-0000861A0000}"/>
    <cellStyle name="Comma 260 2" xfId="5983" xr:uid="{00000000-0005-0000-0000-0000871A0000}"/>
    <cellStyle name="Comma 260 3" xfId="5984" xr:uid="{00000000-0005-0000-0000-0000881A0000}"/>
    <cellStyle name="Comma 260_EBT" xfId="39505" xr:uid="{38E91C36-4C8F-42CF-9E63-7BD751370278}"/>
    <cellStyle name="Comma 261" xfId="5985" xr:uid="{00000000-0005-0000-0000-0000891A0000}"/>
    <cellStyle name="Comma 261 2" xfId="5986" xr:uid="{00000000-0005-0000-0000-00008A1A0000}"/>
    <cellStyle name="Comma 261 3" xfId="5987" xr:uid="{00000000-0005-0000-0000-00008B1A0000}"/>
    <cellStyle name="Comma 261_EBT" xfId="39506" xr:uid="{CADF9F77-04D7-4634-B63D-5CE313958678}"/>
    <cellStyle name="Comma 262" xfId="5988" xr:uid="{00000000-0005-0000-0000-00008C1A0000}"/>
    <cellStyle name="Comma 262 2" xfId="5989" xr:uid="{00000000-0005-0000-0000-00008D1A0000}"/>
    <cellStyle name="Comma 262 3" xfId="5990" xr:uid="{00000000-0005-0000-0000-00008E1A0000}"/>
    <cellStyle name="Comma 262_EBT" xfId="39507" xr:uid="{16FD31D3-E317-4BA2-816D-505B79B40712}"/>
    <cellStyle name="Comma 263" xfId="5991" xr:uid="{00000000-0005-0000-0000-00008F1A0000}"/>
    <cellStyle name="Comma 263 2" xfId="5992" xr:uid="{00000000-0005-0000-0000-0000901A0000}"/>
    <cellStyle name="Comma 263 3" xfId="5993" xr:uid="{00000000-0005-0000-0000-0000911A0000}"/>
    <cellStyle name="Comma 263_EBT" xfId="39508" xr:uid="{FDC68371-761D-4D28-A8C2-D04FFA22B823}"/>
    <cellStyle name="Comma 264" xfId="5994" xr:uid="{00000000-0005-0000-0000-0000921A0000}"/>
    <cellStyle name="Comma 264 2" xfId="5995" xr:uid="{00000000-0005-0000-0000-0000931A0000}"/>
    <cellStyle name="Comma 264 3" xfId="5996" xr:uid="{00000000-0005-0000-0000-0000941A0000}"/>
    <cellStyle name="Comma 264_EBT" xfId="39509" xr:uid="{95F61D9E-07FA-435D-9841-6B19BAEC9BE4}"/>
    <cellStyle name="Comma 265" xfId="5997" xr:uid="{00000000-0005-0000-0000-0000951A0000}"/>
    <cellStyle name="Comma 265 2" xfId="5998" xr:uid="{00000000-0005-0000-0000-0000961A0000}"/>
    <cellStyle name="Comma 265 3" xfId="5999" xr:uid="{00000000-0005-0000-0000-0000971A0000}"/>
    <cellStyle name="Comma 265_EBT" xfId="39510" xr:uid="{54ED27CA-0F7A-4A28-8A34-4C59E57F0E0F}"/>
    <cellStyle name="Comma 266" xfId="6000" xr:uid="{00000000-0005-0000-0000-0000981A0000}"/>
    <cellStyle name="Comma 266 2" xfId="6001" xr:uid="{00000000-0005-0000-0000-0000991A0000}"/>
    <cellStyle name="Comma 266 3" xfId="6002" xr:uid="{00000000-0005-0000-0000-00009A1A0000}"/>
    <cellStyle name="Comma 266_EBT" xfId="39511" xr:uid="{F8F8DED3-7916-41A4-9B91-337639BA1092}"/>
    <cellStyle name="Comma 267" xfId="6003" xr:uid="{00000000-0005-0000-0000-00009B1A0000}"/>
    <cellStyle name="Comma 267 2" xfId="6004" xr:uid="{00000000-0005-0000-0000-00009C1A0000}"/>
    <cellStyle name="Comma 267 3" xfId="6005" xr:uid="{00000000-0005-0000-0000-00009D1A0000}"/>
    <cellStyle name="Comma 267_EBT" xfId="39512" xr:uid="{6D8BFF40-7EF7-4CF3-BAFB-8C9C77FF0582}"/>
    <cellStyle name="Comma 268" xfId="6006" xr:uid="{00000000-0005-0000-0000-00009E1A0000}"/>
    <cellStyle name="Comma 268 2" xfId="6007" xr:uid="{00000000-0005-0000-0000-00009F1A0000}"/>
    <cellStyle name="Comma 268 3" xfId="6008" xr:uid="{00000000-0005-0000-0000-0000A01A0000}"/>
    <cellStyle name="Comma 268_EBT" xfId="39513" xr:uid="{4F428DB6-F25A-405E-A6FE-750F31796FAE}"/>
    <cellStyle name="Comma 269" xfId="6009" xr:uid="{00000000-0005-0000-0000-0000A11A0000}"/>
    <cellStyle name="Comma 269 2" xfId="6010" xr:uid="{00000000-0005-0000-0000-0000A21A0000}"/>
    <cellStyle name="Comma 269 3" xfId="6011" xr:uid="{00000000-0005-0000-0000-0000A31A0000}"/>
    <cellStyle name="Comma 269_EBT" xfId="39514" xr:uid="{85D07785-1079-456F-8818-51836698D80D}"/>
    <cellStyle name="Comma 27" xfId="6012" xr:uid="{00000000-0005-0000-0000-0000A41A0000}"/>
    <cellStyle name="Comma 27 10" xfId="6013" xr:uid="{00000000-0005-0000-0000-0000A51A0000}"/>
    <cellStyle name="Comma 27 10 2" xfId="6014" xr:uid="{00000000-0005-0000-0000-0000A61A0000}"/>
    <cellStyle name="Comma 27 10 2 2" xfId="6015" xr:uid="{00000000-0005-0000-0000-0000A71A0000}"/>
    <cellStyle name="Comma 27 10 3" xfId="6016" xr:uid="{00000000-0005-0000-0000-0000A81A0000}"/>
    <cellStyle name="Comma 27 10_EBT" xfId="39516" xr:uid="{62FCC1E5-0760-4EB4-89B2-079FAA01A5CB}"/>
    <cellStyle name="Comma 27 11" xfId="6017" xr:uid="{00000000-0005-0000-0000-0000A91A0000}"/>
    <cellStyle name="Comma 27 11 2" xfId="6018" xr:uid="{00000000-0005-0000-0000-0000AA1A0000}"/>
    <cellStyle name="Comma 27 11 2 2" xfId="6019" xr:uid="{00000000-0005-0000-0000-0000AB1A0000}"/>
    <cellStyle name="Comma 27 11 3" xfId="6020" xr:uid="{00000000-0005-0000-0000-0000AC1A0000}"/>
    <cellStyle name="Comma 27 11_EBT" xfId="39517" xr:uid="{F357FEEA-71B8-4374-BACB-585178E7F560}"/>
    <cellStyle name="Comma 27 12" xfId="6021" xr:uid="{00000000-0005-0000-0000-0000AD1A0000}"/>
    <cellStyle name="Comma 27 12 2" xfId="6022" xr:uid="{00000000-0005-0000-0000-0000AE1A0000}"/>
    <cellStyle name="Comma 27 12 2 2" xfId="6023" xr:uid="{00000000-0005-0000-0000-0000AF1A0000}"/>
    <cellStyle name="Comma 27 12 3" xfId="6024" xr:uid="{00000000-0005-0000-0000-0000B01A0000}"/>
    <cellStyle name="Comma 27 12_EBT" xfId="39518" xr:uid="{C01E9A72-5805-492A-AC2E-3330802AE672}"/>
    <cellStyle name="Comma 27 13" xfId="6025" xr:uid="{00000000-0005-0000-0000-0000B11A0000}"/>
    <cellStyle name="Comma 27 13 2" xfId="6026" xr:uid="{00000000-0005-0000-0000-0000B21A0000}"/>
    <cellStyle name="Comma 27 13 2 2" xfId="6027" xr:uid="{00000000-0005-0000-0000-0000B31A0000}"/>
    <cellStyle name="Comma 27 13 3" xfId="6028" xr:uid="{00000000-0005-0000-0000-0000B41A0000}"/>
    <cellStyle name="Comma 27 13_EBT" xfId="39519" xr:uid="{F0372A56-358C-46A7-BC3C-325120852C34}"/>
    <cellStyle name="Comma 27 14" xfId="6029" xr:uid="{00000000-0005-0000-0000-0000B51A0000}"/>
    <cellStyle name="Comma 27 14 2" xfId="6030" xr:uid="{00000000-0005-0000-0000-0000B61A0000}"/>
    <cellStyle name="Comma 27 14 2 2" xfId="6031" xr:uid="{00000000-0005-0000-0000-0000B71A0000}"/>
    <cellStyle name="Comma 27 14 3" xfId="6032" xr:uid="{00000000-0005-0000-0000-0000B81A0000}"/>
    <cellStyle name="Comma 27 14_EBT" xfId="39520" xr:uid="{70E0F0C0-E049-47D0-9F97-F3B532F2AE5A}"/>
    <cellStyle name="Comma 27 15" xfId="6033" xr:uid="{00000000-0005-0000-0000-0000B91A0000}"/>
    <cellStyle name="Comma 27 15 2" xfId="6034" xr:uid="{00000000-0005-0000-0000-0000BA1A0000}"/>
    <cellStyle name="Comma 27 15 2 2" xfId="6035" xr:uid="{00000000-0005-0000-0000-0000BB1A0000}"/>
    <cellStyle name="Comma 27 15 3" xfId="6036" xr:uid="{00000000-0005-0000-0000-0000BC1A0000}"/>
    <cellStyle name="Comma 27 15_EBT" xfId="39521" xr:uid="{88941C5A-92E8-4D54-85BD-C19EF4B38299}"/>
    <cellStyle name="Comma 27 16" xfId="6037" xr:uid="{00000000-0005-0000-0000-0000BD1A0000}"/>
    <cellStyle name="Comma 27 16 2" xfId="6038" xr:uid="{00000000-0005-0000-0000-0000BE1A0000}"/>
    <cellStyle name="Comma 27 16 2 2" xfId="6039" xr:uid="{00000000-0005-0000-0000-0000BF1A0000}"/>
    <cellStyle name="Comma 27 16 3" xfId="6040" xr:uid="{00000000-0005-0000-0000-0000C01A0000}"/>
    <cellStyle name="Comma 27 17" xfId="6041" xr:uid="{00000000-0005-0000-0000-0000C11A0000}"/>
    <cellStyle name="Comma 27 17 2" xfId="6042" xr:uid="{00000000-0005-0000-0000-0000C21A0000}"/>
    <cellStyle name="Comma 27 17 2 2" xfId="6043" xr:uid="{00000000-0005-0000-0000-0000C31A0000}"/>
    <cellStyle name="Comma 27 17 3" xfId="6044" xr:uid="{00000000-0005-0000-0000-0000C41A0000}"/>
    <cellStyle name="Comma 27 18" xfId="6045" xr:uid="{00000000-0005-0000-0000-0000C51A0000}"/>
    <cellStyle name="Comma 27 18 2" xfId="6046" xr:uid="{00000000-0005-0000-0000-0000C61A0000}"/>
    <cellStyle name="Comma 27 18 2 2" xfId="6047" xr:uid="{00000000-0005-0000-0000-0000C71A0000}"/>
    <cellStyle name="Comma 27 18 3" xfId="6048" xr:uid="{00000000-0005-0000-0000-0000C81A0000}"/>
    <cellStyle name="Comma 27 19" xfId="6049" xr:uid="{00000000-0005-0000-0000-0000C91A0000}"/>
    <cellStyle name="Comma 27 19 2" xfId="6050" xr:uid="{00000000-0005-0000-0000-0000CA1A0000}"/>
    <cellStyle name="Comma 27 19 2 2" xfId="6051" xr:uid="{00000000-0005-0000-0000-0000CB1A0000}"/>
    <cellStyle name="Comma 27 19 3" xfId="6052" xr:uid="{00000000-0005-0000-0000-0000CC1A0000}"/>
    <cellStyle name="Comma 27 2" xfId="6053" xr:uid="{00000000-0005-0000-0000-0000CD1A0000}"/>
    <cellStyle name="Comma 27 2 2" xfId="6054" xr:uid="{00000000-0005-0000-0000-0000CE1A0000}"/>
    <cellStyle name="Comma 27 2 2 2" xfId="6055" xr:uid="{00000000-0005-0000-0000-0000CF1A0000}"/>
    <cellStyle name="Comma 27 2 3" xfId="6056" xr:uid="{00000000-0005-0000-0000-0000D01A0000}"/>
    <cellStyle name="Comma 27 2 3 2" xfId="6057" xr:uid="{00000000-0005-0000-0000-0000D11A0000}"/>
    <cellStyle name="Comma 27 2 3 2 2" xfId="6058" xr:uid="{00000000-0005-0000-0000-0000D21A0000}"/>
    <cellStyle name="Comma 27 2 3 3" xfId="6059" xr:uid="{00000000-0005-0000-0000-0000D31A0000}"/>
    <cellStyle name="Comma 27 2 4" xfId="6060" xr:uid="{00000000-0005-0000-0000-0000D41A0000}"/>
    <cellStyle name="Comma 27 2 4 2" xfId="6061" xr:uid="{00000000-0005-0000-0000-0000D51A0000}"/>
    <cellStyle name="Comma 27 2 5" xfId="6062" xr:uid="{00000000-0005-0000-0000-0000D61A0000}"/>
    <cellStyle name="Comma 27 2 6" xfId="6063" xr:uid="{00000000-0005-0000-0000-0000D71A0000}"/>
    <cellStyle name="Comma 27 2_EBT" xfId="39522" xr:uid="{5862F5F4-2A96-4620-9540-B962636A57CF}"/>
    <cellStyle name="Comma 27 20" xfId="6064" xr:uid="{00000000-0005-0000-0000-0000D81A0000}"/>
    <cellStyle name="Comma 27 20 2" xfId="6065" xr:uid="{00000000-0005-0000-0000-0000D91A0000}"/>
    <cellStyle name="Comma 27 20 2 2" xfId="6066" xr:uid="{00000000-0005-0000-0000-0000DA1A0000}"/>
    <cellStyle name="Comma 27 20 3" xfId="6067" xr:uid="{00000000-0005-0000-0000-0000DB1A0000}"/>
    <cellStyle name="Comma 27 21" xfId="6068" xr:uid="{00000000-0005-0000-0000-0000DC1A0000}"/>
    <cellStyle name="Comma 27 21 2" xfId="6069" xr:uid="{00000000-0005-0000-0000-0000DD1A0000}"/>
    <cellStyle name="Comma 27 21 2 2" xfId="6070" xr:uid="{00000000-0005-0000-0000-0000DE1A0000}"/>
    <cellStyle name="Comma 27 21 3" xfId="6071" xr:uid="{00000000-0005-0000-0000-0000DF1A0000}"/>
    <cellStyle name="Comma 27 22" xfId="6072" xr:uid="{00000000-0005-0000-0000-0000E01A0000}"/>
    <cellStyle name="Comma 27 22 2" xfId="6073" xr:uid="{00000000-0005-0000-0000-0000E11A0000}"/>
    <cellStyle name="Comma 27 22 2 2" xfId="6074" xr:uid="{00000000-0005-0000-0000-0000E21A0000}"/>
    <cellStyle name="Comma 27 22 3" xfId="6075" xr:uid="{00000000-0005-0000-0000-0000E31A0000}"/>
    <cellStyle name="Comma 27 23" xfId="6076" xr:uid="{00000000-0005-0000-0000-0000E41A0000}"/>
    <cellStyle name="Comma 27 23 2" xfId="6077" xr:uid="{00000000-0005-0000-0000-0000E51A0000}"/>
    <cellStyle name="Comma 27 23 2 2" xfId="6078" xr:uid="{00000000-0005-0000-0000-0000E61A0000}"/>
    <cellStyle name="Comma 27 23 3" xfId="6079" xr:uid="{00000000-0005-0000-0000-0000E71A0000}"/>
    <cellStyle name="Comma 27 24" xfId="6080" xr:uid="{00000000-0005-0000-0000-0000E81A0000}"/>
    <cellStyle name="Comma 27 24 2" xfId="6081" xr:uid="{00000000-0005-0000-0000-0000E91A0000}"/>
    <cellStyle name="Comma 27 24 2 2" xfId="6082" xr:uid="{00000000-0005-0000-0000-0000EA1A0000}"/>
    <cellStyle name="Comma 27 24 3" xfId="6083" xr:uid="{00000000-0005-0000-0000-0000EB1A0000}"/>
    <cellStyle name="Comma 27 25" xfId="6084" xr:uid="{00000000-0005-0000-0000-0000EC1A0000}"/>
    <cellStyle name="Comma 27 25 2" xfId="6085" xr:uid="{00000000-0005-0000-0000-0000ED1A0000}"/>
    <cellStyle name="Comma 27 25 2 2" xfId="6086" xr:uid="{00000000-0005-0000-0000-0000EE1A0000}"/>
    <cellStyle name="Comma 27 25 3" xfId="6087" xr:uid="{00000000-0005-0000-0000-0000EF1A0000}"/>
    <cellStyle name="Comma 27 26" xfId="6088" xr:uid="{00000000-0005-0000-0000-0000F01A0000}"/>
    <cellStyle name="Comma 27 26 2" xfId="6089" xr:uid="{00000000-0005-0000-0000-0000F11A0000}"/>
    <cellStyle name="Comma 27 26 2 2" xfId="6090" xr:uid="{00000000-0005-0000-0000-0000F21A0000}"/>
    <cellStyle name="Comma 27 26 3" xfId="6091" xr:uid="{00000000-0005-0000-0000-0000F31A0000}"/>
    <cellStyle name="Comma 27 27" xfId="6092" xr:uid="{00000000-0005-0000-0000-0000F41A0000}"/>
    <cellStyle name="Comma 27 27 2" xfId="6093" xr:uid="{00000000-0005-0000-0000-0000F51A0000}"/>
    <cellStyle name="Comma 27 27 2 2" xfId="6094" xr:uid="{00000000-0005-0000-0000-0000F61A0000}"/>
    <cellStyle name="Comma 27 27 3" xfId="6095" xr:uid="{00000000-0005-0000-0000-0000F71A0000}"/>
    <cellStyle name="Comma 27 28" xfId="6096" xr:uid="{00000000-0005-0000-0000-0000F81A0000}"/>
    <cellStyle name="Comma 27 28 2" xfId="6097" xr:uid="{00000000-0005-0000-0000-0000F91A0000}"/>
    <cellStyle name="Comma 27 28 2 2" xfId="6098" xr:uid="{00000000-0005-0000-0000-0000FA1A0000}"/>
    <cellStyle name="Comma 27 28 3" xfId="6099" xr:uid="{00000000-0005-0000-0000-0000FB1A0000}"/>
    <cellStyle name="Comma 27 29" xfId="6100" xr:uid="{00000000-0005-0000-0000-0000FC1A0000}"/>
    <cellStyle name="Comma 27 29 2" xfId="6101" xr:uid="{00000000-0005-0000-0000-0000FD1A0000}"/>
    <cellStyle name="Comma 27 3" xfId="6102" xr:uid="{00000000-0005-0000-0000-0000FE1A0000}"/>
    <cellStyle name="Comma 27 3 2" xfId="6103" xr:uid="{00000000-0005-0000-0000-0000FF1A0000}"/>
    <cellStyle name="Comma 27 3 2 2" xfId="6104" xr:uid="{00000000-0005-0000-0000-0000001B0000}"/>
    <cellStyle name="Comma 27 3 3" xfId="6105" xr:uid="{00000000-0005-0000-0000-0000011B0000}"/>
    <cellStyle name="Comma 27 3 3 2" xfId="6106" xr:uid="{00000000-0005-0000-0000-0000021B0000}"/>
    <cellStyle name="Comma 27 3 3 2 2" xfId="6107" xr:uid="{00000000-0005-0000-0000-0000031B0000}"/>
    <cellStyle name="Comma 27 3 3 3" xfId="6108" xr:uid="{00000000-0005-0000-0000-0000041B0000}"/>
    <cellStyle name="Comma 27 3 4" xfId="6109" xr:uid="{00000000-0005-0000-0000-0000051B0000}"/>
    <cellStyle name="Comma 27 3_EBT" xfId="39523" xr:uid="{DCE06931-A05D-4E0D-BC11-62EB6FB267ED}"/>
    <cellStyle name="Comma 27 30" xfId="6110" xr:uid="{00000000-0005-0000-0000-0000061B0000}"/>
    <cellStyle name="Comma 27 30 2" xfId="6111" xr:uid="{00000000-0005-0000-0000-0000071B0000}"/>
    <cellStyle name="Comma 27 30 2 2" xfId="6112" xr:uid="{00000000-0005-0000-0000-0000081B0000}"/>
    <cellStyle name="Comma 27 30 3" xfId="6113" xr:uid="{00000000-0005-0000-0000-0000091B0000}"/>
    <cellStyle name="Comma 27 31" xfId="6114" xr:uid="{00000000-0005-0000-0000-00000A1B0000}"/>
    <cellStyle name="Comma 27 31 2" xfId="6115" xr:uid="{00000000-0005-0000-0000-00000B1B0000}"/>
    <cellStyle name="Comma 27 32" xfId="6116" xr:uid="{00000000-0005-0000-0000-00000C1B0000}"/>
    <cellStyle name="Comma 27 32 2" xfId="6117" xr:uid="{00000000-0005-0000-0000-00000D1B0000}"/>
    <cellStyle name="Comma 27 33" xfId="6118" xr:uid="{00000000-0005-0000-0000-00000E1B0000}"/>
    <cellStyle name="Comma 27 34" xfId="6119" xr:uid="{00000000-0005-0000-0000-00000F1B0000}"/>
    <cellStyle name="Comma 27 35" xfId="6120" xr:uid="{00000000-0005-0000-0000-0000101B0000}"/>
    <cellStyle name="Comma 27 4" xfId="6121" xr:uid="{00000000-0005-0000-0000-0000111B0000}"/>
    <cellStyle name="Comma 27 4 2" xfId="6122" xr:uid="{00000000-0005-0000-0000-0000121B0000}"/>
    <cellStyle name="Comma 27 4 2 2" xfId="6123" xr:uid="{00000000-0005-0000-0000-0000131B0000}"/>
    <cellStyle name="Comma 27 4 3" xfId="6124" xr:uid="{00000000-0005-0000-0000-0000141B0000}"/>
    <cellStyle name="Comma 27 4 3 2" xfId="6125" xr:uid="{00000000-0005-0000-0000-0000151B0000}"/>
    <cellStyle name="Comma 27 4 3 2 2" xfId="6126" xr:uid="{00000000-0005-0000-0000-0000161B0000}"/>
    <cellStyle name="Comma 27 4 3 3" xfId="6127" xr:uid="{00000000-0005-0000-0000-0000171B0000}"/>
    <cellStyle name="Comma 27 4 4" xfId="6128" xr:uid="{00000000-0005-0000-0000-0000181B0000}"/>
    <cellStyle name="Comma 27 4_EBT" xfId="39524" xr:uid="{84DE6B9F-C53A-4008-A502-011AB520A142}"/>
    <cellStyle name="Comma 27 5" xfId="6129" xr:uid="{00000000-0005-0000-0000-0000191B0000}"/>
    <cellStyle name="Comma 27 5 2" xfId="6130" xr:uid="{00000000-0005-0000-0000-00001A1B0000}"/>
    <cellStyle name="Comma 27 5 2 2" xfId="6131" xr:uid="{00000000-0005-0000-0000-00001B1B0000}"/>
    <cellStyle name="Comma 27 5 3" xfId="6132" xr:uid="{00000000-0005-0000-0000-00001C1B0000}"/>
    <cellStyle name="Comma 27 5 3 2" xfId="6133" xr:uid="{00000000-0005-0000-0000-00001D1B0000}"/>
    <cellStyle name="Comma 27 5 3 2 2" xfId="6134" xr:uid="{00000000-0005-0000-0000-00001E1B0000}"/>
    <cellStyle name="Comma 27 5 3 3" xfId="6135" xr:uid="{00000000-0005-0000-0000-00001F1B0000}"/>
    <cellStyle name="Comma 27 5 4" xfId="6136" xr:uid="{00000000-0005-0000-0000-0000201B0000}"/>
    <cellStyle name="Comma 27 5_EBT" xfId="39525" xr:uid="{38526D24-D8B2-4168-908F-3AFB2F9A2458}"/>
    <cellStyle name="Comma 27 6" xfId="6137" xr:uid="{00000000-0005-0000-0000-0000211B0000}"/>
    <cellStyle name="Comma 27 6 2" xfId="6138" xr:uid="{00000000-0005-0000-0000-0000221B0000}"/>
    <cellStyle name="Comma 27 6 2 2" xfId="6139" xr:uid="{00000000-0005-0000-0000-0000231B0000}"/>
    <cellStyle name="Comma 27 6 3" xfId="6140" xr:uid="{00000000-0005-0000-0000-0000241B0000}"/>
    <cellStyle name="Comma 27 6_EBT" xfId="39526" xr:uid="{7560A45E-F805-49C1-A2EB-E32A8B21B1C2}"/>
    <cellStyle name="Comma 27 7" xfId="6141" xr:uid="{00000000-0005-0000-0000-0000251B0000}"/>
    <cellStyle name="Comma 27 7 2" xfId="6142" xr:uid="{00000000-0005-0000-0000-0000261B0000}"/>
    <cellStyle name="Comma 27 7 2 2" xfId="6143" xr:uid="{00000000-0005-0000-0000-0000271B0000}"/>
    <cellStyle name="Comma 27 7 3" xfId="6144" xr:uid="{00000000-0005-0000-0000-0000281B0000}"/>
    <cellStyle name="Comma 27 7_EBT" xfId="39527" xr:uid="{4E5E72A5-5B9B-4C17-8E24-26FE740C3478}"/>
    <cellStyle name="Comma 27 8" xfId="6145" xr:uid="{00000000-0005-0000-0000-0000291B0000}"/>
    <cellStyle name="Comma 27 8 2" xfId="6146" xr:uid="{00000000-0005-0000-0000-00002A1B0000}"/>
    <cellStyle name="Comma 27 8 2 2" xfId="6147" xr:uid="{00000000-0005-0000-0000-00002B1B0000}"/>
    <cellStyle name="Comma 27 8 3" xfId="6148" xr:uid="{00000000-0005-0000-0000-00002C1B0000}"/>
    <cellStyle name="Comma 27 8_EBT" xfId="39528" xr:uid="{2EDE23FC-A3BD-47A3-A52E-C4FC6D19318D}"/>
    <cellStyle name="Comma 27 9" xfId="6149" xr:uid="{00000000-0005-0000-0000-00002D1B0000}"/>
    <cellStyle name="Comma 27 9 2" xfId="6150" xr:uid="{00000000-0005-0000-0000-00002E1B0000}"/>
    <cellStyle name="Comma 27 9 2 2" xfId="6151" xr:uid="{00000000-0005-0000-0000-00002F1B0000}"/>
    <cellStyle name="Comma 27 9 3" xfId="6152" xr:uid="{00000000-0005-0000-0000-0000301B0000}"/>
    <cellStyle name="Comma 27 9_EBT" xfId="39529" xr:uid="{40FA3196-8785-4BAD-BB3F-7AF8700B096C}"/>
    <cellStyle name="Comma 27_EBT" xfId="39515" xr:uid="{97983AB1-30EB-4F56-A70F-6B544CF02AF4}"/>
    <cellStyle name="Comma 270" xfId="6153" xr:uid="{00000000-0005-0000-0000-0000311B0000}"/>
    <cellStyle name="Comma 270 2" xfId="6154" xr:uid="{00000000-0005-0000-0000-0000321B0000}"/>
    <cellStyle name="Comma 270 3" xfId="6155" xr:uid="{00000000-0005-0000-0000-0000331B0000}"/>
    <cellStyle name="Comma 270_EBT" xfId="39530" xr:uid="{CF3390E4-AF52-4081-A2D8-0E520A4A7814}"/>
    <cellStyle name="Comma 271" xfId="6156" xr:uid="{00000000-0005-0000-0000-0000341B0000}"/>
    <cellStyle name="Comma 271 2" xfId="6157" xr:uid="{00000000-0005-0000-0000-0000351B0000}"/>
    <cellStyle name="Comma 271 3" xfId="6158" xr:uid="{00000000-0005-0000-0000-0000361B0000}"/>
    <cellStyle name="Comma 271_EBT" xfId="39531" xr:uid="{EDFEDB94-D856-4020-8578-F159C6991DC3}"/>
    <cellStyle name="Comma 272" xfId="6159" xr:uid="{00000000-0005-0000-0000-0000371B0000}"/>
    <cellStyle name="Comma 272 2" xfId="6160" xr:uid="{00000000-0005-0000-0000-0000381B0000}"/>
    <cellStyle name="Comma 272 3" xfId="6161" xr:uid="{00000000-0005-0000-0000-0000391B0000}"/>
    <cellStyle name="Comma 272_EBT" xfId="39532" xr:uid="{AE021DBD-4489-4CE5-8BF5-B93080387D8E}"/>
    <cellStyle name="Comma 273" xfId="6162" xr:uid="{00000000-0005-0000-0000-00003A1B0000}"/>
    <cellStyle name="Comma 273 2" xfId="6163" xr:uid="{00000000-0005-0000-0000-00003B1B0000}"/>
    <cellStyle name="Comma 273 3" xfId="6164" xr:uid="{00000000-0005-0000-0000-00003C1B0000}"/>
    <cellStyle name="Comma 273_EBT" xfId="39533" xr:uid="{499F0755-FE08-41A8-B7F2-409676017C98}"/>
    <cellStyle name="Comma 274" xfId="6165" xr:uid="{00000000-0005-0000-0000-00003D1B0000}"/>
    <cellStyle name="Comma 274 2" xfId="6166" xr:uid="{00000000-0005-0000-0000-00003E1B0000}"/>
    <cellStyle name="Comma 274 3" xfId="6167" xr:uid="{00000000-0005-0000-0000-00003F1B0000}"/>
    <cellStyle name="Comma 274_EBT" xfId="39534" xr:uid="{E4C54FE6-5929-43A8-82DE-187F29298E0C}"/>
    <cellStyle name="Comma 275" xfId="6168" xr:uid="{00000000-0005-0000-0000-0000401B0000}"/>
    <cellStyle name="Comma 275 2" xfId="6169" xr:uid="{00000000-0005-0000-0000-0000411B0000}"/>
    <cellStyle name="Comma 275 3" xfId="6170" xr:uid="{00000000-0005-0000-0000-0000421B0000}"/>
    <cellStyle name="Comma 275_EBT" xfId="39535" xr:uid="{C41BEFD3-3C9C-4811-AB1E-692B5F5A7C6C}"/>
    <cellStyle name="Comma 276" xfId="6171" xr:uid="{00000000-0005-0000-0000-0000431B0000}"/>
    <cellStyle name="Comma 276 2" xfId="6172" xr:uid="{00000000-0005-0000-0000-0000441B0000}"/>
    <cellStyle name="Comma 276 3" xfId="6173" xr:uid="{00000000-0005-0000-0000-0000451B0000}"/>
    <cellStyle name="Comma 276_EBT" xfId="39536" xr:uid="{7231AD29-08A1-40D9-9651-12A70BD54BD2}"/>
    <cellStyle name="Comma 277" xfId="6174" xr:uid="{00000000-0005-0000-0000-0000461B0000}"/>
    <cellStyle name="Comma 277 2" xfId="6175" xr:uid="{00000000-0005-0000-0000-0000471B0000}"/>
    <cellStyle name="Comma 277 3" xfId="6176" xr:uid="{00000000-0005-0000-0000-0000481B0000}"/>
    <cellStyle name="Comma 277_EBT" xfId="39537" xr:uid="{890CBCE7-CB62-476F-8305-9CD5B66E438C}"/>
    <cellStyle name="Comma 278" xfId="6177" xr:uid="{00000000-0005-0000-0000-0000491B0000}"/>
    <cellStyle name="Comma 278 2" xfId="6178" xr:uid="{00000000-0005-0000-0000-00004A1B0000}"/>
    <cellStyle name="Comma 278 3" xfId="6179" xr:uid="{00000000-0005-0000-0000-00004B1B0000}"/>
    <cellStyle name="Comma 278_EBT" xfId="39538" xr:uid="{0E9FC3CA-B5B1-4C25-AC9A-B664EFF9A7DD}"/>
    <cellStyle name="Comma 279" xfId="6180" xr:uid="{00000000-0005-0000-0000-00004C1B0000}"/>
    <cellStyle name="Comma 279 2" xfId="6181" xr:uid="{00000000-0005-0000-0000-00004D1B0000}"/>
    <cellStyle name="Comma 279 3" xfId="6182" xr:uid="{00000000-0005-0000-0000-00004E1B0000}"/>
    <cellStyle name="Comma 279_EBT" xfId="39539" xr:uid="{3543C614-A621-4AD9-822D-A15EB7263329}"/>
    <cellStyle name="Comma 28" xfId="6183" xr:uid="{00000000-0005-0000-0000-00004F1B0000}"/>
    <cellStyle name="Comma 28 10" xfId="6184" xr:uid="{00000000-0005-0000-0000-0000501B0000}"/>
    <cellStyle name="Comma 28 10 2" xfId="6185" xr:uid="{00000000-0005-0000-0000-0000511B0000}"/>
    <cellStyle name="Comma 28 10 2 2" xfId="6186" xr:uid="{00000000-0005-0000-0000-0000521B0000}"/>
    <cellStyle name="Comma 28 10 3" xfId="6187" xr:uid="{00000000-0005-0000-0000-0000531B0000}"/>
    <cellStyle name="Comma 28 10_EBT" xfId="39541" xr:uid="{9611860A-6CB5-4440-B8FE-5FDF0C5E2469}"/>
    <cellStyle name="Comma 28 11" xfId="6188" xr:uid="{00000000-0005-0000-0000-0000541B0000}"/>
    <cellStyle name="Comma 28 11 2" xfId="6189" xr:uid="{00000000-0005-0000-0000-0000551B0000}"/>
    <cellStyle name="Comma 28 11 2 2" xfId="6190" xr:uid="{00000000-0005-0000-0000-0000561B0000}"/>
    <cellStyle name="Comma 28 11 3" xfId="6191" xr:uid="{00000000-0005-0000-0000-0000571B0000}"/>
    <cellStyle name="Comma 28 11_EBT" xfId="39542" xr:uid="{F6E24C1C-5982-4E5C-9ECD-13FFCDFA5B71}"/>
    <cellStyle name="Comma 28 12" xfId="6192" xr:uid="{00000000-0005-0000-0000-0000581B0000}"/>
    <cellStyle name="Comma 28 12 2" xfId="6193" xr:uid="{00000000-0005-0000-0000-0000591B0000}"/>
    <cellStyle name="Comma 28 12 2 2" xfId="6194" xr:uid="{00000000-0005-0000-0000-00005A1B0000}"/>
    <cellStyle name="Comma 28 12 3" xfId="6195" xr:uid="{00000000-0005-0000-0000-00005B1B0000}"/>
    <cellStyle name="Comma 28 12_EBT" xfId="39543" xr:uid="{33956A60-E1FD-4174-998D-AD6EB4A997E3}"/>
    <cellStyle name="Comma 28 13" xfId="6196" xr:uid="{00000000-0005-0000-0000-00005C1B0000}"/>
    <cellStyle name="Comma 28 13 2" xfId="6197" xr:uid="{00000000-0005-0000-0000-00005D1B0000}"/>
    <cellStyle name="Comma 28 13 2 2" xfId="6198" xr:uid="{00000000-0005-0000-0000-00005E1B0000}"/>
    <cellStyle name="Comma 28 13 3" xfId="6199" xr:uid="{00000000-0005-0000-0000-00005F1B0000}"/>
    <cellStyle name="Comma 28 13_EBT" xfId="39544" xr:uid="{E14444C0-D552-4CA1-9788-4663E8C0F2B0}"/>
    <cellStyle name="Comma 28 14" xfId="6200" xr:uid="{00000000-0005-0000-0000-0000601B0000}"/>
    <cellStyle name="Comma 28 14 2" xfId="6201" xr:uid="{00000000-0005-0000-0000-0000611B0000}"/>
    <cellStyle name="Comma 28 14 2 2" xfId="6202" xr:uid="{00000000-0005-0000-0000-0000621B0000}"/>
    <cellStyle name="Comma 28 14 3" xfId="6203" xr:uid="{00000000-0005-0000-0000-0000631B0000}"/>
    <cellStyle name="Comma 28 14_EBT" xfId="39545" xr:uid="{B3E34482-CDB3-4C7C-B4B4-326CE0283F65}"/>
    <cellStyle name="Comma 28 15" xfId="6204" xr:uid="{00000000-0005-0000-0000-0000641B0000}"/>
    <cellStyle name="Comma 28 15 2" xfId="6205" xr:uid="{00000000-0005-0000-0000-0000651B0000}"/>
    <cellStyle name="Comma 28 15 2 2" xfId="6206" xr:uid="{00000000-0005-0000-0000-0000661B0000}"/>
    <cellStyle name="Comma 28 15 3" xfId="6207" xr:uid="{00000000-0005-0000-0000-0000671B0000}"/>
    <cellStyle name="Comma 28 15_EBT" xfId="39546" xr:uid="{7C8C4BA8-F690-4DA2-9C9D-A53B81C90C50}"/>
    <cellStyle name="Comma 28 16" xfId="6208" xr:uid="{00000000-0005-0000-0000-0000681B0000}"/>
    <cellStyle name="Comma 28 16 2" xfId="6209" xr:uid="{00000000-0005-0000-0000-0000691B0000}"/>
    <cellStyle name="Comma 28 16 2 2" xfId="6210" xr:uid="{00000000-0005-0000-0000-00006A1B0000}"/>
    <cellStyle name="Comma 28 16 3" xfId="6211" xr:uid="{00000000-0005-0000-0000-00006B1B0000}"/>
    <cellStyle name="Comma 28 17" xfId="6212" xr:uid="{00000000-0005-0000-0000-00006C1B0000}"/>
    <cellStyle name="Comma 28 17 2" xfId="6213" xr:uid="{00000000-0005-0000-0000-00006D1B0000}"/>
    <cellStyle name="Comma 28 17 2 2" xfId="6214" xr:uid="{00000000-0005-0000-0000-00006E1B0000}"/>
    <cellStyle name="Comma 28 17 3" xfId="6215" xr:uid="{00000000-0005-0000-0000-00006F1B0000}"/>
    <cellStyle name="Comma 28 18" xfId="6216" xr:uid="{00000000-0005-0000-0000-0000701B0000}"/>
    <cellStyle name="Comma 28 18 2" xfId="6217" xr:uid="{00000000-0005-0000-0000-0000711B0000}"/>
    <cellStyle name="Comma 28 18 2 2" xfId="6218" xr:uid="{00000000-0005-0000-0000-0000721B0000}"/>
    <cellStyle name="Comma 28 18 3" xfId="6219" xr:uid="{00000000-0005-0000-0000-0000731B0000}"/>
    <cellStyle name="Comma 28 19" xfId="6220" xr:uid="{00000000-0005-0000-0000-0000741B0000}"/>
    <cellStyle name="Comma 28 19 2" xfId="6221" xr:uid="{00000000-0005-0000-0000-0000751B0000}"/>
    <cellStyle name="Comma 28 19 2 2" xfId="6222" xr:uid="{00000000-0005-0000-0000-0000761B0000}"/>
    <cellStyle name="Comma 28 19 3" xfId="6223" xr:uid="{00000000-0005-0000-0000-0000771B0000}"/>
    <cellStyle name="Comma 28 2" xfId="6224" xr:uid="{00000000-0005-0000-0000-0000781B0000}"/>
    <cellStyle name="Comma 28 2 2" xfId="6225" xr:uid="{00000000-0005-0000-0000-0000791B0000}"/>
    <cellStyle name="Comma 28 2 2 2" xfId="6226" xr:uid="{00000000-0005-0000-0000-00007A1B0000}"/>
    <cellStyle name="Comma 28 2 3" xfId="6227" xr:uid="{00000000-0005-0000-0000-00007B1B0000}"/>
    <cellStyle name="Comma 28 2 3 2" xfId="6228" xr:uid="{00000000-0005-0000-0000-00007C1B0000}"/>
    <cellStyle name="Comma 28 2 3 2 2" xfId="6229" xr:uid="{00000000-0005-0000-0000-00007D1B0000}"/>
    <cellStyle name="Comma 28 2 3 3" xfId="6230" xr:uid="{00000000-0005-0000-0000-00007E1B0000}"/>
    <cellStyle name="Comma 28 2 4" xfId="6231" xr:uid="{00000000-0005-0000-0000-00007F1B0000}"/>
    <cellStyle name="Comma 28 2_EBT" xfId="39547" xr:uid="{10CD1326-198F-41C4-87E4-0791FBBFADA9}"/>
    <cellStyle name="Comma 28 20" xfId="6232" xr:uid="{00000000-0005-0000-0000-0000801B0000}"/>
    <cellStyle name="Comma 28 20 2" xfId="6233" xr:uid="{00000000-0005-0000-0000-0000811B0000}"/>
    <cellStyle name="Comma 28 20 2 2" xfId="6234" xr:uid="{00000000-0005-0000-0000-0000821B0000}"/>
    <cellStyle name="Comma 28 20 3" xfId="6235" xr:uid="{00000000-0005-0000-0000-0000831B0000}"/>
    <cellStyle name="Comma 28 21" xfId="6236" xr:uid="{00000000-0005-0000-0000-0000841B0000}"/>
    <cellStyle name="Comma 28 21 2" xfId="6237" xr:uid="{00000000-0005-0000-0000-0000851B0000}"/>
    <cellStyle name="Comma 28 21 2 2" xfId="6238" xr:uid="{00000000-0005-0000-0000-0000861B0000}"/>
    <cellStyle name="Comma 28 21 3" xfId="6239" xr:uid="{00000000-0005-0000-0000-0000871B0000}"/>
    <cellStyle name="Comma 28 22" xfId="6240" xr:uid="{00000000-0005-0000-0000-0000881B0000}"/>
    <cellStyle name="Comma 28 22 2" xfId="6241" xr:uid="{00000000-0005-0000-0000-0000891B0000}"/>
    <cellStyle name="Comma 28 22 2 2" xfId="6242" xr:uid="{00000000-0005-0000-0000-00008A1B0000}"/>
    <cellStyle name="Comma 28 22 3" xfId="6243" xr:uid="{00000000-0005-0000-0000-00008B1B0000}"/>
    <cellStyle name="Comma 28 23" xfId="6244" xr:uid="{00000000-0005-0000-0000-00008C1B0000}"/>
    <cellStyle name="Comma 28 23 2" xfId="6245" xr:uid="{00000000-0005-0000-0000-00008D1B0000}"/>
    <cellStyle name="Comma 28 23 2 2" xfId="6246" xr:uid="{00000000-0005-0000-0000-00008E1B0000}"/>
    <cellStyle name="Comma 28 23 3" xfId="6247" xr:uid="{00000000-0005-0000-0000-00008F1B0000}"/>
    <cellStyle name="Comma 28 24" xfId="6248" xr:uid="{00000000-0005-0000-0000-0000901B0000}"/>
    <cellStyle name="Comma 28 24 2" xfId="6249" xr:uid="{00000000-0005-0000-0000-0000911B0000}"/>
    <cellStyle name="Comma 28 24 2 2" xfId="6250" xr:uid="{00000000-0005-0000-0000-0000921B0000}"/>
    <cellStyle name="Comma 28 24 3" xfId="6251" xr:uid="{00000000-0005-0000-0000-0000931B0000}"/>
    <cellStyle name="Comma 28 25" xfId="6252" xr:uid="{00000000-0005-0000-0000-0000941B0000}"/>
    <cellStyle name="Comma 28 25 2" xfId="6253" xr:uid="{00000000-0005-0000-0000-0000951B0000}"/>
    <cellStyle name="Comma 28 25 2 2" xfId="6254" xr:uid="{00000000-0005-0000-0000-0000961B0000}"/>
    <cellStyle name="Comma 28 25 3" xfId="6255" xr:uid="{00000000-0005-0000-0000-0000971B0000}"/>
    <cellStyle name="Comma 28 26" xfId="6256" xr:uid="{00000000-0005-0000-0000-0000981B0000}"/>
    <cellStyle name="Comma 28 26 2" xfId="6257" xr:uid="{00000000-0005-0000-0000-0000991B0000}"/>
    <cellStyle name="Comma 28 26 2 2" xfId="6258" xr:uid="{00000000-0005-0000-0000-00009A1B0000}"/>
    <cellStyle name="Comma 28 26 3" xfId="6259" xr:uid="{00000000-0005-0000-0000-00009B1B0000}"/>
    <cellStyle name="Comma 28 27" xfId="6260" xr:uid="{00000000-0005-0000-0000-00009C1B0000}"/>
    <cellStyle name="Comma 28 27 2" xfId="6261" xr:uid="{00000000-0005-0000-0000-00009D1B0000}"/>
    <cellStyle name="Comma 28 27 2 2" xfId="6262" xr:uid="{00000000-0005-0000-0000-00009E1B0000}"/>
    <cellStyle name="Comma 28 27 3" xfId="6263" xr:uid="{00000000-0005-0000-0000-00009F1B0000}"/>
    <cellStyle name="Comma 28 28" xfId="6264" xr:uid="{00000000-0005-0000-0000-0000A01B0000}"/>
    <cellStyle name="Comma 28 28 2" xfId="6265" xr:uid="{00000000-0005-0000-0000-0000A11B0000}"/>
    <cellStyle name="Comma 28 28 2 2" xfId="6266" xr:uid="{00000000-0005-0000-0000-0000A21B0000}"/>
    <cellStyle name="Comma 28 28 3" xfId="6267" xr:uid="{00000000-0005-0000-0000-0000A31B0000}"/>
    <cellStyle name="Comma 28 29" xfId="6268" xr:uid="{00000000-0005-0000-0000-0000A41B0000}"/>
    <cellStyle name="Comma 28 29 2" xfId="6269" xr:uid="{00000000-0005-0000-0000-0000A51B0000}"/>
    <cellStyle name="Comma 28 3" xfId="6270" xr:uid="{00000000-0005-0000-0000-0000A61B0000}"/>
    <cellStyle name="Comma 28 3 2" xfId="6271" xr:uid="{00000000-0005-0000-0000-0000A71B0000}"/>
    <cellStyle name="Comma 28 3 2 2" xfId="6272" xr:uid="{00000000-0005-0000-0000-0000A81B0000}"/>
    <cellStyle name="Comma 28 3 3" xfId="6273" xr:uid="{00000000-0005-0000-0000-0000A91B0000}"/>
    <cellStyle name="Comma 28 3 3 2" xfId="6274" xr:uid="{00000000-0005-0000-0000-0000AA1B0000}"/>
    <cellStyle name="Comma 28 3 3 2 2" xfId="6275" xr:uid="{00000000-0005-0000-0000-0000AB1B0000}"/>
    <cellStyle name="Comma 28 3 3 3" xfId="6276" xr:uid="{00000000-0005-0000-0000-0000AC1B0000}"/>
    <cellStyle name="Comma 28 3 4" xfId="6277" xr:uid="{00000000-0005-0000-0000-0000AD1B0000}"/>
    <cellStyle name="Comma 28 3_EBT" xfId="39548" xr:uid="{B9712F9A-672F-4869-8C67-578591E9169B}"/>
    <cellStyle name="Comma 28 30" xfId="6278" xr:uid="{00000000-0005-0000-0000-0000AE1B0000}"/>
    <cellStyle name="Comma 28 30 2" xfId="6279" xr:uid="{00000000-0005-0000-0000-0000AF1B0000}"/>
    <cellStyle name="Comma 28 30 2 2" xfId="6280" xr:uid="{00000000-0005-0000-0000-0000B01B0000}"/>
    <cellStyle name="Comma 28 30 3" xfId="6281" xr:uid="{00000000-0005-0000-0000-0000B11B0000}"/>
    <cellStyle name="Comma 28 31" xfId="6282" xr:uid="{00000000-0005-0000-0000-0000B21B0000}"/>
    <cellStyle name="Comma 28 31 2" xfId="6283" xr:uid="{00000000-0005-0000-0000-0000B31B0000}"/>
    <cellStyle name="Comma 28 32" xfId="6284" xr:uid="{00000000-0005-0000-0000-0000B41B0000}"/>
    <cellStyle name="Comma 28 33" xfId="6285" xr:uid="{00000000-0005-0000-0000-0000B51B0000}"/>
    <cellStyle name="Comma 28 34" xfId="6286" xr:uid="{00000000-0005-0000-0000-0000B61B0000}"/>
    <cellStyle name="Comma 28 4" xfId="6287" xr:uid="{00000000-0005-0000-0000-0000B71B0000}"/>
    <cellStyle name="Comma 28 4 2" xfId="6288" xr:uid="{00000000-0005-0000-0000-0000B81B0000}"/>
    <cellStyle name="Comma 28 4 2 2" xfId="6289" xr:uid="{00000000-0005-0000-0000-0000B91B0000}"/>
    <cellStyle name="Comma 28 4 3" xfId="6290" xr:uid="{00000000-0005-0000-0000-0000BA1B0000}"/>
    <cellStyle name="Comma 28 4 3 2" xfId="6291" xr:uid="{00000000-0005-0000-0000-0000BB1B0000}"/>
    <cellStyle name="Comma 28 4 3 2 2" xfId="6292" xr:uid="{00000000-0005-0000-0000-0000BC1B0000}"/>
    <cellStyle name="Comma 28 4 3 3" xfId="6293" xr:uid="{00000000-0005-0000-0000-0000BD1B0000}"/>
    <cellStyle name="Comma 28 4 4" xfId="6294" xr:uid="{00000000-0005-0000-0000-0000BE1B0000}"/>
    <cellStyle name="Comma 28 4_EBT" xfId="39549" xr:uid="{5881E88F-389D-4D2E-8CB4-A61D2F60249E}"/>
    <cellStyle name="Comma 28 5" xfId="6295" xr:uid="{00000000-0005-0000-0000-0000BF1B0000}"/>
    <cellStyle name="Comma 28 5 2" xfId="6296" xr:uid="{00000000-0005-0000-0000-0000C01B0000}"/>
    <cellStyle name="Comma 28 5 2 2" xfId="6297" xr:uid="{00000000-0005-0000-0000-0000C11B0000}"/>
    <cellStyle name="Comma 28 5 3" xfId="6298" xr:uid="{00000000-0005-0000-0000-0000C21B0000}"/>
    <cellStyle name="Comma 28 5 3 2" xfId="6299" xr:uid="{00000000-0005-0000-0000-0000C31B0000}"/>
    <cellStyle name="Comma 28 5 3 2 2" xfId="6300" xr:uid="{00000000-0005-0000-0000-0000C41B0000}"/>
    <cellStyle name="Comma 28 5 3 3" xfId="6301" xr:uid="{00000000-0005-0000-0000-0000C51B0000}"/>
    <cellStyle name="Comma 28 5 4" xfId="6302" xr:uid="{00000000-0005-0000-0000-0000C61B0000}"/>
    <cellStyle name="Comma 28 5_EBT" xfId="39550" xr:uid="{3475C2FA-0437-484F-8DD8-F76FE26ABF29}"/>
    <cellStyle name="Comma 28 6" xfId="6303" xr:uid="{00000000-0005-0000-0000-0000C71B0000}"/>
    <cellStyle name="Comma 28 6 2" xfId="6304" xr:uid="{00000000-0005-0000-0000-0000C81B0000}"/>
    <cellStyle name="Comma 28 6 2 2" xfId="6305" xr:uid="{00000000-0005-0000-0000-0000C91B0000}"/>
    <cellStyle name="Comma 28 6 3" xfId="6306" xr:uid="{00000000-0005-0000-0000-0000CA1B0000}"/>
    <cellStyle name="Comma 28 6_EBT" xfId="39551" xr:uid="{43432329-8B26-4BA6-9D19-C76419C90A7C}"/>
    <cellStyle name="Comma 28 7" xfId="6307" xr:uid="{00000000-0005-0000-0000-0000CB1B0000}"/>
    <cellStyle name="Comma 28 7 2" xfId="6308" xr:uid="{00000000-0005-0000-0000-0000CC1B0000}"/>
    <cellStyle name="Comma 28 7 2 2" xfId="6309" xr:uid="{00000000-0005-0000-0000-0000CD1B0000}"/>
    <cellStyle name="Comma 28 7 3" xfId="6310" xr:uid="{00000000-0005-0000-0000-0000CE1B0000}"/>
    <cellStyle name="Comma 28 7_EBT" xfId="39552" xr:uid="{FEF5C2A6-10B1-4C08-B965-B324E349BE0D}"/>
    <cellStyle name="Comma 28 8" xfId="6311" xr:uid="{00000000-0005-0000-0000-0000CF1B0000}"/>
    <cellStyle name="Comma 28 8 2" xfId="6312" xr:uid="{00000000-0005-0000-0000-0000D01B0000}"/>
    <cellStyle name="Comma 28 8 2 2" xfId="6313" xr:uid="{00000000-0005-0000-0000-0000D11B0000}"/>
    <cellStyle name="Comma 28 8 3" xfId="6314" xr:uid="{00000000-0005-0000-0000-0000D21B0000}"/>
    <cellStyle name="Comma 28 8_EBT" xfId="39553" xr:uid="{695C75FB-64AE-442E-B147-7C0393F26186}"/>
    <cellStyle name="Comma 28 9" xfId="6315" xr:uid="{00000000-0005-0000-0000-0000D31B0000}"/>
    <cellStyle name="Comma 28 9 2" xfId="6316" xr:uid="{00000000-0005-0000-0000-0000D41B0000}"/>
    <cellStyle name="Comma 28 9 2 2" xfId="6317" xr:uid="{00000000-0005-0000-0000-0000D51B0000}"/>
    <cellStyle name="Comma 28 9 3" xfId="6318" xr:uid="{00000000-0005-0000-0000-0000D61B0000}"/>
    <cellStyle name="Comma 28 9_EBT" xfId="39554" xr:uid="{F19692D9-61F2-4113-83D6-DB951BF6E5ED}"/>
    <cellStyle name="Comma 28_EBT" xfId="39540" xr:uid="{6FD534ED-9A1C-46C5-A071-1108B30A5267}"/>
    <cellStyle name="Comma 280" xfId="6319" xr:uid="{00000000-0005-0000-0000-0000D71B0000}"/>
    <cellStyle name="Comma 280 2" xfId="6320" xr:uid="{00000000-0005-0000-0000-0000D81B0000}"/>
    <cellStyle name="Comma 280 3" xfId="6321" xr:uid="{00000000-0005-0000-0000-0000D91B0000}"/>
    <cellStyle name="Comma 280_EBT" xfId="39555" xr:uid="{92509505-4BDE-406A-B14C-2A962D119FC9}"/>
    <cellStyle name="Comma 281" xfId="6322" xr:uid="{00000000-0005-0000-0000-0000DA1B0000}"/>
    <cellStyle name="Comma 281 2" xfId="6323" xr:uid="{00000000-0005-0000-0000-0000DB1B0000}"/>
    <cellStyle name="Comma 281 3" xfId="6324" xr:uid="{00000000-0005-0000-0000-0000DC1B0000}"/>
    <cellStyle name="Comma 281_EBT" xfId="39556" xr:uid="{2144B1F3-72C0-45AA-9C34-8C44A6BA0A09}"/>
    <cellStyle name="Comma 282" xfId="6325" xr:uid="{00000000-0005-0000-0000-0000DD1B0000}"/>
    <cellStyle name="Comma 282 2" xfId="6326" xr:uid="{00000000-0005-0000-0000-0000DE1B0000}"/>
    <cellStyle name="Comma 282 3" xfId="6327" xr:uid="{00000000-0005-0000-0000-0000DF1B0000}"/>
    <cellStyle name="Comma 282_EBT" xfId="39557" xr:uid="{766E9524-83AC-4DE9-B760-F0D3834E831C}"/>
    <cellStyle name="Comma 283" xfId="6328" xr:uid="{00000000-0005-0000-0000-0000E01B0000}"/>
    <cellStyle name="Comma 283 2" xfId="6329" xr:uid="{00000000-0005-0000-0000-0000E11B0000}"/>
    <cellStyle name="Comma 283 3" xfId="6330" xr:uid="{00000000-0005-0000-0000-0000E21B0000}"/>
    <cellStyle name="Comma 283_EBT" xfId="39558" xr:uid="{14848360-C57D-46EF-8D74-B34F6614994C}"/>
    <cellStyle name="Comma 284" xfId="6331" xr:uid="{00000000-0005-0000-0000-0000E31B0000}"/>
    <cellStyle name="Comma 284 2" xfId="6332" xr:uid="{00000000-0005-0000-0000-0000E41B0000}"/>
    <cellStyle name="Comma 284 3" xfId="6333" xr:uid="{00000000-0005-0000-0000-0000E51B0000}"/>
    <cellStyle name="Comma 284_EBT" xfId="39559" xr:uid="{16D002DA-B3A0-4033-8F51-CE43E97D08C0}"/>
    <cellStyle name="Comma 285" xfId="6334" xr:uid="{00000000-0005-0000-0000-0000E61B0000}"/>
    <cellStyle name="Comma 285 2" xfId="6335" xr:uid="{00000000-0005-0000-0000-0000E71B0000}"/>
    <cellStyle name="Comma 285 3" xfId="6336" xr:uid="{00000000-0005-0000-0000-0000E81B0000}"/>
    <cellStyle name="Comma 285_EBT" xfId="39560" xr:uid="{E0A0DF22-D5EA-4896-AA4A-C24DD099347E}"/>
    <cellStyle name="Comma 286" xfId="6337" xr:uid="{00000000-0005-0000-0000-0000E91B0000}"/>
    <cellStyle name="Comma 286 2" xfId="6338" xr:uid="{00000000-0005-0000-0000-0000EA1B0000}"/>
    <cellStyle name="Comma 286 3" xfId="6339" xr:uid="{00000000-0005-0000-0000-0000EB1B0000}"/>
    <cellStyle name="Comma 286_EBT" xfId="39561" xr:uid="{856B43B4-ECC8-48B1-B1DD-2BCE6AFF4DE7}"/>
    <cellStyle name="Comma 287" xfId="6340" xr:uid="{00000000-0005-0000-0000-0000EC1B0000}"/>
    <cellStyle name="Comma 287 2" xfId="6341" xr:uid="{00000000-0005-0000-0000-0000ED1B0000}"/>
    <cellStyle name="Comma 287 3" xfId="6342" xr:uid="{00000000-0005-0000-0000-0000EE1B0000}"/>
    <cellStyle name="Comma 287_EBT" xfId="39562" xr:uid="{66AC227D-FEB2-4430-A9FE-147D0CB55576}"/>
    <cellStyle name="Comma 288" xfId="6343" xr:uid="{00000000-0005-0000-0000-0000EF1B0000}"/>
    <cellStyle name="Comma 288 2" xfId="6344" xr:uid="{00000000-0005-0000-0000-0000F01B0000}"/>
    <cellStyle name="Comma 288 3" xfId="6345" xr:uid="{00000000-0005-0000-0000-0000F11B0000}"/>
    <cellStyle name="Comma 288_EBT" xfId="39563" xr:uid="{198F811A-42FE-42E6-9632-7729B5E22884}"/>
    <cellStyle name="Comma 289" xfId="6346" xr:uid="{00000000-0005-0000-0000-0000F21B0000}"/>
    <cellStyle name="Comma 289 2" xfId="6347" xr:uid="{00000000-0005-0000-0000-0000F31B0000}"/>
    <cellStyle name="Comma 289 3" xfId="6348" xr:uid="{00000000-0005-0000-0000-0000F41B0000}"/>
    <cellStyle name="Comma 289_EBT" xfId="39564" xr:uid="{F2FB4B55-9437-42EE-B3BE-A9B7BE2DD4EB}"/>
    <cellStyle name="Comma 29" xfId="6349" xr:uid="{00000000-0005-0000-0000-0000F51B0000}"/>
    <cellStyle name="Comma 29 10" xfId="6350" xr:uid="{00000000-0005-0000-0000-0000F61B0000}"/>
    <cellStyle name="Comma 29 10 2" xfId="6351" xr:uid="{00000000-0005-0000-0000-0000F71B0000}"/>
    <cellStyle name="Comma 29 10 2 2" xfId="6352" xr:uid="{00000000-0005-0000-0000-0000F81B0000}"/>
    <cellStyle name="Comma 29 10 3" xfId="6353" xr:uid="{00000000-0005-0000-0000-0000F91B0000}"/>
    <cellStyle name="Comma 29 10_EBT" xfId="39566" xr:uid="{9055BC41-E482-4352-BFD1-0111181B5AB6}"/>
    <cellStyle name="Comma 29 11" xfId="6354" xr:uid="{00000000-0005-0000-0000-0000FA1B0000}"/>
    <cellStyle name="Comma 29 11 2" xfId="6355" xr:uid="{00000000-0005-0000-0000-0000FB1B0000}"/>
    <cellStyle name="Comma 29 11 2 2" xfId="6356" xr:uid="{00000000-0005-0000-0000-0000FC1B0000}"/>
    <cellStyle name="Comma 29 11 3" xfId="6357" xr:uid="{00000000-0005-0000-0000-0000FD1B0000}"/>
    <cellStyle name="Comma 29 11_EBT" xfId="39567" xr:uid="{9E3E3ED1-0F39-48AA-9C91-E51E2223D13A}"/>
    <cellStyle name="Comma 29 12" xfId="6358" xr:uid="{00000000-0005-0000-0000-0000FE1B0000}"/>
    <cellStyle name="Comma 29 12 2" xfId="6359" xr:uid="{00000000-0005-0000-0000-0000FF1B0000}"/>
    <cellStyle name="Comma 29 12 2 2" xfId="6360" xr:uid="{00000000-0005-0000-0000-0000001C0000}"/>
    <cellStyle name="Comma 29 12 3" xfId="6361" xr:uid="{00000000-0005-0000-0000-0000011C0000}"/>
    <cellStyle name="Comma 29 12_EBT" xfId="39568" xr:uid="{11216ADF-8E7D-42D4-8B37-6623463438D5}"/>
    <cellStyle name="Comma 29 13" xfId="6362" xr:uid="{00000000-0005-0000-0000-0000021C0000}"/>
    <cellStyle name="Comma 29 13 2" xfId="6363" xr:uid="{00000000-0005-0000-0000-0000031C0000}"/>
    <cellStyle name="Comma 29 13 2 2" xfId="6364" xr:uid="{00000000-0005-0000-0000-0000041C0000}"/>
    <cellStyle name="Comma 29 13 3" xfId="6365" xr:uid="{00000000-0005-0000-0000-0000051C0000}"/>
    <cellStyle name="Comma 29 13_EBT" xfId="39569" xr:uid="{3D46270E-B41A-410A-878E-58019AC1A9AD}"/>
    <cellStyle name="Comma 29 14" xfId="6366" xr:uid="{00000000-0005-0000-0000-0000061C0000}"/>
    <cellStyle name="Comma 29 14 2" xfId="6367" xr:uid="{00000000-0005-0000-0000-0000071C0000}"/>
    <cellStyle name="Comma 29 14 2 2" xfId="6368" xr:uid="{00000000-0005-0000-0000-0000081C0000}"/>
    <cellStyle name="Comma 29 14 3" xfId="6369" xr:uid="{00000000-0005-0000-0000-0000091C0000}"/>
    <cellStyle name="Comma 29 14_EBT" xfId="39570" xr:uid="{FB6EE0A2-47E4-4D4C-8B17-EF54233E6ED7}"/>
    <cellStyle name="Comma 29 15" xfId="6370" xr:uid="{00000000-0005-0000-0000-00000A1C0000}"/>
    <cellStyle name="Comma 29 15 2" xfId="6371" xr:uid="{00000000-0005-0000-0000-00000B1C0000}"/>
    <cellStyle name="Comma 29 15 2 2" xfId="6372" xr:uid="{00000000-0005-0000-0000-00000C1C0000}"/>
    <cellStyle name="Comma 29 15 3" xfId="6373" xr:uid="{00000000-0005-0000-0000-00000D1C0000}"/>
    <cellStyle name="Comma 29 15_EBT" xfId="39571" xr:uid="{6B21548B-9447-4EDC-8F3E-D30A0D2E0F47}"/>
    <cellStyle name="Comma 29 16" xfId="6374" xr:uid="{00000000-0005-0000-0000-00000E1C0000}"/>
    <cellStyle name="Comma 29 16 2" xfId="6375" xr:uid="{00000000-0005-0000-0000-00000F1C0000}"/>
    <cellStyle name="Comma 29 16 2 2" xfId="6376" xr:uid="{00000000-0005-0000-0000-0000101C0000}"/>
    <cellStyle name="Comma 29 16 3" xfId="6377" xr:uid="{00000000-0005-0000-0000-0000111C0000}"/>
    <cellStyle name="Comma 29 17" xfId="6378" xr:uid="{00000000-0005-0000-0000-0000121C0000}"/>
    <cellStyle name="Comma 29 17 2" xfId="6379" xr:uid="{00000000-0005-0000-0000-0000131C0000}"/>
    <cellStyle name="Comma 29 17 2 2" xfId="6380" xr:uid="{00000000-0005-0000-0000-0000141C0000}"/>
    <cellStyle name="Comma 29 17 3" xfId="6381" xr:uid="{00000000-0005-0000-0000-0000151C0000}"/>
    <cellStyle name="Comma 29 18" xfId="6382" xr:uid="{00000000-0005-0000-0000-0000161C0000}"/>
    <cellStyle name="Comma 29 18 2" xfId="6383" xr:uid="{00000000-0005-0000-0000-0000171C0000}"/>
    <cellStyle name="Comma 29 18 2 2" xfId="6384" xr:uid="{00000000-0005-0000-0000-0000181C0000}"/>
    <cellStyle name="Comma 29 18 3" xfId="6385" xr:uid="{00000000-0005-0000-0000-0000191C0000}"/>
    <cellStyle name="Comma 29 19" xfId="6386" xr:uid="{00000000-0005-0000-0000-00001A1C0000}"/>
    <cellStyle name="Comma 29 19 2" xfId="6387" xr:uid="{00000000-0005-0000-0000-00001B1C0000}"/>
    <cellStyle name="Comma 29 19 2 2" xfId="6388" xr:uid="{00000000-0005-0000-0000-00001C1C0000}"/>
    <cellStyle name="Comma 29 19 3" xfId="6389" xr:uid="{00000000-0005-0000-0000-00001D1C0000}"/>
    <cellStyle name="Comma 29 2" xfId="6390" xr:uid="{00000000-0005-0000-0000-00001E1C0000}"/>
    <cellStyle name="Comma 29 2 2" xfId="6391" xr:uid="{00000000-0005-0000-0000-00001F1C0000}"/>
    <cellStyle name="Comma 29 2 2 2" xfId="6392" xr:uid="{00000000-0005-0000-0000-0000201C0000}"/>
    <cellStyle name="Comma 29 2 3" xfId="6393" xr:uid="{00000000-0005-0000-0000-0000211C0000}"/>
    <cellStyle name="Comma 29 2 3 2" xfId="6394" xr:uid="{00000000-0005-0000-0000-0000221C0000}"/>
    <cellStyle name="Comma 29 2 3 2 2" xfId="6395" xr:uid="{00000000-0005-0000-0000-0000231C0000}"/>
    <cellStyle name="Comma 29 2 3 3" xfId="6396" xr:uid="{00000000-0005-0000-0000-0000241C0000}"/>
    <cellStyle name="Comma 29 2 4" xfId="6397" xr:uid="{00000000-0005-0000-0000-0000251C0000}"/>
    <cellStyle name="Comma 29 2_EBT" xfId="39572" xr:uid="{C94BDE1C-54B7-40F2-A792-D4F0E2F45F78}"/>
    <cellStyle name="Comma 29 20" xfId="6398" xr:uid="{00000000-0005-0000-0000-0000261C0000}"/>
    <cellStyle name="Comma 29 20 2" xfId="6399" xr:uid="{00000000-0005-0000-0000-0000271C0000}"/>
    <cellStyle name="Comma 29 20 2 2" xfId="6400" xr:uid="{00000000-0005-0000-0000-0000281C0000}"/>
    <cellStyle name="Comma 29 20 3" xfId="6401" xr:uid="{00000000-0005-0000-0000-0000291C0000}"/>
    <cellStyle name="Comma 29 21" xfId="6402" xr:uid="{00000000-0005-0000-0000-00002A1C0000}"/>
    <cellStyle name="Comma 29 21 2" xfId="6403" xr:uid="{00000000-0005-0000-0000-00002B1C0000}"/>
    <cellStyle name="Comma 29 21 2 2" xfId="6404" xr:uid="{00000000-0005-0000-0000-00002C1C0000}"/>
    <cellStyle name="Comma 29 21 3" xfId="6405" xr:uid="{00000000-0005-0000-0000-00002D1C0000}"/>
    <cellStyle name="Comma 29 22" xfId="6406" xr:uid="{00000000-0005-0000-0000-00002E1C0000}"/>
    <cellStyle name="Comma 29 22 2" xfId="6407" xr:uid="{00000000-0005-0000-0000-00002F1C0000}"/>
    <cellStyle name="Comma 29 22 2 2" xfId="6408" xr:uid="{00000000-0005-0000-0000-0000301C0000}"/>
    <cellStyle name="Comma 29 22 3" xfId="6409" xr:uid="{00000000-0005-0000-0000-0000311C0000}"/>
    <cellStyle name="Comma 29 23" xfId="6410" xr:uid="{00000000-0005-0000-0000-0000321C0000}"/>
    <cellStyle name="Comma 29 23 2" xfId="6411" xr:uid="{00000000-0005-0000-0000-0000331C0000}"/>
    <cellStyle name="Comma 29 23 2 2" xfId="6412" xr:uid="{00000000-0005-0000-0000-0000341C0000}"/>
    <cellStyle name="Comma 29 23 3" xfId="6413" xr:uid="{00000000-0005-0000-0000-0000351C0000}"/>
    <cellStyle name="Comma 29 24" xfId="6414" xr:uid="{00000000-0005-0000-0000-0000361C0000}"/>
    <cellStyle name="Comma 29 24 2" xfId="6415" xr:uid="{00000000-0005-0000-0000-0000371C0000}"/>
    <cellStyle name="Comma 29 24 2 2" xfId="6416" xr:uid="{00000000-0005-0000-0000-0000381C0000}"/>
    <cellStyle name="Comma 29 24 3" xfId="6417" xr:uid="{00000000-0005-0000-0000-0000391C0000}"/>
    <cellStyle name="Comma 29 25" xfId="6418" xr:uid="{00000000-0005-0000-0000-00003A1C0000}"/>
    <cellStyle name="Comma 29 25 2" xfId="6419" xr:uid="{00000000-0005-0000-0000-00003B1C0000}"/>
    <cellStyle name="Comma 29 25 2 2" xfId="6420" xr:uid="{00000000-0005-0000-0000-00003C1C0000}"/>
    <cellStyle name="Comma 29 25 3" xfId="6421" xr:uid="{00000000-0005-0000-0000-00003D1C0000}"/>
    <cellStyle name="Comma 29 26" xfId="6422" xr:uid="{00000000-0005-0000-0000-00003E1C0000}"/>
    <cellStyle name="Comma 29 26 2" xfId="6423" xr:uid="{00000000-0005-0000-0000-00003F1C0000}"/>
    <cellStyle name="Comma 29 26 2 2" xfId="6424" xr:uid="{00000000-0005-0000-0000-0000401C0000}"/>
    <cellStyle name="Comma 29 26 3" xfId="6425" xr:uid="{00000000-0005-0000-0000-0000411C0000}"/>
    <cellStyle name="Comma 29 27" xfId="6426" xr:uid="{00000000-0005-0000-0000-0000421C0000}"/>
    <cellStyle name="Comma 29 27 2" xfId="6427" xr:uid="{00000000-0005-0000-0000-0000431C0000}"/>
    <cellStyle name="Comma 29 27 2 2" xfId="6428" xr:uid="{00000000-0005-0000-0000-0000441C0000}"/>
    <cellStyle name="Comma 29 27 3" xfId="6429" xr:uid="{00000000-0005-0000-0000-0000451C0000}"/>
    <cellStyle name="Comma 29 28" xfId="6430" xr:uid="{00000000-0005-0000-0000-0000461C0000}"/>
    <cellStyle name="Comma 29 28 2" xfId="6431" xr:uid="{00000000-0005-0000-0000-0000471C0000}"/>
    <cellStyle name="Comma 29 28 2 2" xfId="6432" xr:uid="{00000000-0005-0000-0000-0000481C0000}"/>
    <cellStyle name="Comma 29 28 3" xfId="6433" xr:uid="{00000000-0005-0000-0000-0000491C0000}"/>
    <cellStyle name="Comma 29 29" xfId="6434" xr:uid="{00000000-0005-0000-0000-00004A1C0000}"/>
    <cellStyle name="Comma 29 29 2" xfId="6435" xr:uid="{00000000-0005-0000-0000-00004B1C0000}"/>
    <cellStyle name="Comma 29 3" xfId="6436" xr:uid="{00000000-0005-0000-0000-00004C1C0000}"/>
    <cellStyle name="Comma 29 3 2" xfId="6437" xr:uid="{00000000-0005-0000-0000-00004D1C0000}"/>
    <cellStyle name="Comma 29 3 2 2" xfId="6438" xr:uid="{00000000-0005-0000-0000-00004E1C0000}"/>
    <cellStyle name="Comma 29 3 3" xfId="6439" xr:uid="{00000000-0005-0000-0000-00004F1C0000}"/>
    <cellStyle name="Comma 29 3 3 2" xfId="6440" xr:uid="{00000000-0005-0000-0000-0000501C0000}"/>
    <cellStyle name="Comma 29 3 3 2 2" xfId="6441" xr:uid="{00000000-0005-0000-0000-0000511C0000}"/>
    <cellStyle name="Comma 29 3 3 3" xfId="6442" xr:uid="{00000000-0005-0000-0000-0000521C0000}"/>
    <cellStyle name="Comma 29 3 4" xfId="6443" xr:uid="{00000000-0005-0000-0000-0000531C0000}"/>
    <cellStyle name="Comma 29 3_EBT" xfId="39573" xr:uid="{556C9A0A-A8E4-479A-8470-8D72C7E9B40B}"/>
    <cellStyle name="Comma 29 30" xfId="6444" xr:uid="{00000000-0005-0000-0000-0000541C0000}"/>
    <cellStyle name="Comma 29 30 2" xfId="6445" xr:uid="{00000000-0005-0000-0000-0000551C0000}"/>
    <cellStyle name="Comma 29 30 2 2" xfId="6446" xr:uid="{00000000-0005-0000-0000-0000561C0000}"/>
    <cellStyle name="Comma 29 30 3" xfId="6447" xr:uid="{00000000-0005-0000-0000-0000571C0000}"/>
    <cellStyle name="Comma 29 31" xfId="6448" xr:uid="{00000000-0005-0000-0000-0000581C0000}"/>
    <cellStyle name="Comma 29 31 2" xfId="6449" xr:uid="{00000000-0005-0000-0000-0000591C0000}"/>
    <cellStyle name="Comma 29 32" xfId="6450" xr:uid="{00000000-0005-0000-0000-00005A1C0000}"/>
    <cellStyle name="Comma 29 33" xfId="6451" xr:uid="{00000000-0005-0000-0000-00005B1C0000}"/>
    <cellStyle name="Comma 29 34" xfId="6452" xr:uid="{00000000-0005-0000-0000-00005C1C0000}"/>
    <cellStyle name="Comma 29 4" xfId="6453" xr:uid="{00000000-0005-0000-0000-00005D1C0000}"/>
    <cellStyle name="Comma 29 4 2" xfId="6454" xr:uid="{00000000-0005-0000-0000-00005E1C0000}"/>
    <cellStyle name="Comma 29 4 2 2" xfId="6455" xr:uid="{00000000-0005-0000-0000-00005F1C0000}"/>
    <cellStyle name="Comma 29 4 3" xfId="6456" xr:uid="{00000000-0005-0000-0000-0000601C0000}"/>
    <cellStyle name="Comma 29 4 3 2" xfId="6457" xr:uid="{00000000-0005-0000-0000-0000611C0000}"/>
    <cellStyle name="Comma 29 4 3 2 2" xfId="6458" xr:uid="{00000000-0005-0000-0000-0000621C0000}"/>
    <cellStyle name="Comma 29 4 3 3" xfId="6459" xr:uid="{00000000-0005-0000-0000-0000631C0000}"/>
    <cellStyle name="Comma 29 4 4" xfId="6460" xr:uid="{00000000-0005-0000-0000-0000641C0000}"/>
    <cellStyle name="Comma 29 4_EBT" xfId="39574" xr:uid="{07F05185-100C-460B-B3C9-2E0713BEB0D9}"/>
    <cellStyle name="Comma 29 5" xfId="6461" xr:uid="{00000000-0005-0000-0000-0000651C0000}"/>
    <cellStyle name="Comma 29 5 2" xfId="6462" xr:uid="{00000000-0005-0000-0000-0000661C0000}"/>
    <cellStyle name="Comma 29 5 2 2" xfId="6463" xr:uid="{00000000-0005-0000-0000-0000671C0000}"/>
    <cellStyle name="Comma 29 5 3" xfId="6464" xr:uid="{00000000-0005-0000-0000-0000681C0000}"/>
    <cellStyle name="Comma 29 5 3 2" xfId="6465" xr:uid="{00000000-0005-0000-0000-0000691C0000}"/>
    <cellStyle name="Comma 29 5 3 2 2" xfId="6466" xr:uid="{00000000-0005-0000-0000-00006A1C0000}"/>
    <cellStyle name="Comma 29 5 3 3" xfId="6467" xr:uid="{00000000-0005-0000-0000-00006B1C0000}"/>
    <cellStyle name="Comma 29 5 4" xfId="6468" xr:uid="{00000000-0005-0000-0000-00006C1C0000}"/>
    <cellStyle name="Comma 29 5_EBT" xfId="39575" xr:uid="{DBC5C910-08F7-48C9-A225-230382577A0B}"/>
    <cellStyle name="Comma 29 6" xfId="6469" xr:uid="{00000000-0005-0000-0000-00006D1C0000}"/>
    <cellStyle name="Comma 29 6 2" xfId="6470" xr:uid="{00000000-0005-0000-0000-00006E1C0000}"/>
    <cellStyle name="Comma 29 6 2 2" xfId="6471" xr:uid="{00000000-0005-0000-0000-00006F1C0000}"/>
    <cellStyle name="Comma 29 6 3" xfId="6472" xr:uid="{00000000-0005-0000-0000-0000701C0000}"/>
    <cellStyle name="Comma 29 6_EBT" xfId="39576" xr:uid="{848A501A-4FC8-467E-9888-ED8D30906538}"/>
    <cellStyle name="Comma 29 7" xfId="6473" xr:uid="{00000000-0005-0000-0000-0000711C0000}"/>
    <cellStyle name="Comma 29 7 2" xfId="6474" xr:uid="{00000000-0005-0000-0000-0000721C0000}"/>
    <cellStyle name="Comma 29 7 2 2" xfId="6475" xr:uid="{00000000-0005-0000-0000-0000731C0000}"/>
    <cellStyle name="Comma 29 7 3" xfId="6476" xr:uid="{00000000-0005-0000-0000-0000741C0000}"/>
    <cellStyle name="Comma 29 7_EBT" xfId="39577" xr:uid="{BDEA1BC1-5BF1-4EB9-93E9-878538F92343}"/>
    <cellStyle name="Comma 29 8" xfId="6477" xr:uid="{00000000-0005-0000-0000-0000751C0000}"/>
    <cellStyle name="Comma 29 8 2" xfId="6478" xr:uid="{00000000-0005-0000-0000-0000761C0000}"/>
    <cellStyle name="Comma 29 8 2 2" xfId="6479" xr:uid="{00000000-0005-0000-0000-0000771C0000}"/>
    <cellStyle name="Comma 29 8 3" xfId="6480" xr:uid="{00000000-0005-0000-0000-0000781C0000}"/>
    <cellStyle name="Comma 29 8_EBT" xfId="39578" xr:uid="{BE72EFC2-80EA-484A-A3F3-A619F0070B1B}"/>
    <cellStyle name="Comma 29 9" xfId="6481" xr:uid="{00000000-0005-0000-0000-0000791C0000}"/>
    <cellStyle name="Comma 29 9 2" xfId="6482" xr:uid="{00000000-0005-0000-0000-00007A1C0000}"/>
    <cellStyle name="Comma 29 9 2 2" xfId="6483" xr:uid="{00000000-0005-0000-0000-00007B1C0000}"/>
    <cellStyle name="Comma 29 9 3" xfId="6484" xr:uid="{00000000-0005-0000-0000-00007C1C0000}"/>
    <cellStyle name="Comma 29 9_EBT" xfId="39579" xr:uid="{3BD59A8F-E126-4D0B-A106-E8F02E26CCCB}"/>
    <cellStyle name="Comma 29_EBT" xfId="39565" xr:uid="{420CF6A3-DE34-46A5-9656-65A2708ACB43}"/>
    <cellStyle name="Comma 290" xfId="6485" xr:uid="{00000000-0005-0000-0000-00007D1C0000}"/>
    <cellStyle name="Comma 290 2" xfId="6486" xr:uid="{00000000-0005-0000-0000-00007E1C0000}"/>
    <cellStyle name="Comma 290 3" xfId="6487" xr:uid="{00000000-0005-0000-0000-00007F1C0000}"/>
    <cellStyle name="Comma 290_EBT" xfId="39580" xr:uid="{59291002-5DF1-4C1F-9FF6-A844CA3F0325}"/>
    <cellStyle name="Comma 291" xfId="6488" xr:uid="{00000000-0005-0000-0000-0000801C0000}"/>
    <cellStyle name="Comma 291 2" xfId="6489" xr:uid="{00000000-0005-0000-0000-0000811C0000}"/>
    <cellStyle name="Comma 291 3" xfId="6490" xr:uid="{00000000-0005-0000-0000-0000821C0000}"/>
    <cellStyle name="Comma 291_EBT" xfId="39581" xr:uid="{66D3CE9C-9FE0-489B-B4EE-90FC65AB3896}"/>
    <cellStyle name="Comma 292" xfId="6491" xr:uid="{00000000-0005-0000-0000-0000831C0000}"/>
    <cellStyle name="Comma 292 2" xfId="6492" xr:uid="{00000000-0005-0000-0000-0000841C0000}"/>
    <cellStyle name="Comma 292 3" xfId="6493" xr:uid="{00000000-0005-0000-0000-0000851C0000}"/>
    <cellStyle name="Comma 292_EBT" xfId="39582" xr:uid="{223CC8AB-755C-4DCD-AFC4-7D07F2BFD7B3}"/>
    <cellStyle name="Comma 293" xfId="6494" xr:uid="{00000000-0005-0000-0000-0000861C0000}"/>
    <cellStyle name="Comma 293 2" xfId="6495" xr:uid="{00000000-0005-0000-0000-0000871C0000}"/>
    <cellStyle name="Comma 293 3" xfId="6496" xr:uid="{00000000-0005-0000-0000-0000881C0000}"/>
    <cellStyle name="Comma 293_EBT" xfId="39583" xr:uid="{63F77200-7E2C-4E62-A4FB-78029DF6CC46}"/>
    <cellStyle name="Comma 294" xfId="6497" xr:uid="{00000000-0005-0000-0000-0000891C0000}"/>
    <cellStyle name="Comma 294 2" xfId="6498" xr:uid="{00000000-0005-0000-0000-00008A1C0000}"/>
    <cellStyle name="Comma 294 3" xfId="6499" xr:uid="{00000000-0005-0000-0000-00008B1C0000}"/>
    <cellStyle name="Comma 294_EBT" xfId="39584" xr:uid="{AA7AD35E-992B-4C7E-B1A0-0E51600286E1}"/>
    <cellStyle name="Comma 295" xfId="6500" xr:uid="{00000000-0005-0000-0000-00008C1C0000}"/>
    <cellStyle name="Comma 295 2" xfId="6501" xr:uid="{00000000-0005-0000-0000-00008D1C0000}"/>
    <cellStyle name="Comma 295 3" xfId="6502" xr:uid="{00000000-0005-0000-0000-00008E1C0000}"/>
    <cellStyle name="Comma 295_EBT" xfId="39585" xr:uid="{738913CA-EACB-4314-82B8-0BC4A23E47CF}"/>
    <cellStyle name="Comma 296" xfId="6503" xr:uid="{00000000-0005-0000-0000-00008F1C0000}"/>
    <cellStyle name="Comma 296 2" xfId="6504" xr:uid="{00000000-0005-0000-0000-0000901C0000}"/>
    <cellStyle name="Comma 296 3" xfId="6505" xr:uid="{00000000-0005-0000-0000-0000911C0000}"/>
    <cellStyle name="Comma 296_EBT" xfId="39586" xr:uid="{44454EB1-8A0F-454E-906B-A7AF6947A6AD}"/>
    <cellStyle name="Comma 297" xfId="6506" xr:uid="{00000000-0005-0000-0000-0000921C0000}"/>
    <cellStyle name="Comma 297 2" xfId="6507" xr:uid="{00000000-0005-0000-0000-0000931C0000}"/>
    <cellStyle name="Comma 297 3" xfId="6508" xr:uid="{00000000-0005-0000-0000-0000941C0000}"/>
    <cellStyle name="Comma 297_EBT" xfId="39587" xr:uid="{572900DE-7721-437F-8E31-B151D0E651EC}"/>
    <cellStyle name="Comma 298" xfId="6509" xr:uid="{00000000-0005-0000-0000-0000951C0000}"/>
    <cellStyle name="Comma 298 2" xfId="6510" xr:uid="{00000000-0005-0000-0000-0000961C0000}"/>
    <cellStyle name="Comma 298 3" xfId="6511" xr:uid="{00000000-0005-0000-0000-0000971C0000}"/>
    <cellStyle name="Comma 298_EBT" xfId="39588" xr:uid="{17D9DB6D-A74E-48DC-A985-0A0C390FF505}"/>
    <cellStyle name="Comma 299" xfId="6512" xr:uid="{00000000-0005-0000-0000-0000981C0000}"/>
    <cellStyle name="Comma 299 2" xfId="6513" xr:uid="{00000000-0005-0000-0000-0000991C0000}"/>
    <cellStyle name="Comma 299 3" xfId="6514" xr:uid="{00000000-0005-0000-0000-00009A1C0000}"/>
    <cellStyle name="Comma 299_EBT" xfId="39589" xr:uid="{C1CF35E1-BE62-4C4D-85C3-7A098A9FC2DA}"/>
    <cellStyle name="Comma 3" xfId="6515" xr:uid="{00000000-0005-0000-0000-00009B1C0000}"/>
    <cellStyle name="Comma 3 10" xfId="6516" xr:uid="{00000000-0005-0000-0000-00009C1C0000}"/>
    <cellStyle name="Comma 3 11" xfId="6517" xr:uid="{00000000-0005-0000-0000-00009D1C0000}"/>
    <cellStyle name="Comma 3 12" xfId="6518" xr:uid="{00000000-0005-0000-0000-00009E1C0000}"/>
    <cellStyle name="Comma 3 12 2" xfId="6519" xr:uid="{00000000-0005-0000-0000-00009F1C0000}"/>
    <cellStyle name="Comma 3 13" xfId="6520" xr:uid="{00000000-0005-0000-0000-0000A01C0000}"/>
    <cellStyle name="Comma 3 2" xfId="6521" xr:uid="{00000000-0005-0000-0000-0000A11C0000}"/>
    <cellStyle name="Comma 3 2 10" xfId="6522" xr:uid="{00000000-0005-0000-0000-0000A21C0000}"/>
    <cellStyle name="Comma 3 2 11" xfId="6523" xr:uid="{00000000-0005-0000-0000-0000A31C0000}"/>
    <cellStyle name="Comma 3 2 12" xfId="6524" xr:uid="{00000000-0005-0000-0000-0000A41C0000}"/>
    <cellStyle name="Comma 3 2 13" xfId="6525" xr:uid="{00000000-0005-0000-0000-0000A51C0000}"/>
    <cellStyle name="Comma 3 2 14" xfId="6526" xr:uid="{00000000-0005-0000-0000-0000A61C0000}"/>
    <cellStyle name="Comma 3 2 15" xfId="6527" xr:uid="{00000000-0005-0000-0000-0000A71C0000}"/>
    <cellStyle name="Comma 3 2 16" xfId="6528" xr:uid="{00000000-0005-0000-0000-0000A81C0000}"/>
    <cellStyle name="Comma 3 2 17" xfId="6529" xr:uid="{00000000-0005-0000-0000-0000A91C0000}"/>
    <cellStyle name="Comma 3 2 18" xfId="6530" xr:uid="{00000000-0005-0000-0000-0000AA1C0000}"/>
    <cellStyle name="Comma 3 2 19" xfId="6531" xr:uid="{00000000-0005-0000-0000-0000AB1C0000}"/>
    <cellStyle name="Comma 3 2 2" xfId="6532" xr:uid="{00000000-0005-0000-0000-0000AC1C0000}"/>
    <cellStyle name="Comma 3 2 2 2" xfId="6533" xr:uid="{00000000-0005-0000-0000-0000AD1C0000}"/>
    <cellStyle name="Comma 3 2 2 3" xfId="6534" xr:uid="{00000000-0005-0000-0000-0000AE1C0000}"/>
    <cellStyle name="Comma 3 2 2 4" xfId="6535" xr:uid="{00000000-0005-0000-0000-0000AF1C0000}"/>
    <cellStyle name="Comma 3 2 2 4 2" xfId="20436" xr:uid="{00000000-0005-0000-0000-0000B01C0000}"/>
    <cellStyle name="Comma 3 2 2 4 2 2" xfId="32425" xr:uid="{291C6FA9-3F96-4E6F-A55B-381D9F81C341}"/>
    <cellStyle name="Comma 3 2 2 4 3" xfId="26459" xr:uid="{821FFEB8-2C4C-4CEE-8AEB-9FD7486A50F5}"/>
    <cellStyle name="Comma 3 2 2 4_EBT" xfId="39593" xr:uid="{183B07E5-0AA2-4E41-949D-1E261ECC97A7}"/>
    <cellStyle name="Comma 3 2 2_EBT" xfId="39592" xr:uid="{672E8157-D0D8-4076-A930-CCC770A05C20}"/>
    <cellStyle name="Comma 3 2 3" xfId="6536" xr:uid="{00000000-0005-0000-0000-0000B11C0000}"/>
    <cellStyle name="Comma 3 2 3 2" xfId="6537" xr:uid="{00000000-0005-0000-0000-0000B21C0000}"/>
    <cellStyle name="Comma 3 2 3 2 2" xfId="6538" xr:uid="{00000000-0005-0000-0000-0000B31C0000}"/>
    <cellStyle name="Comma 3 2 3 2 2 2" xfId="6539" xr:uid="{00000000-0005-0000-0000-0000B41C0000}"/>
    <cellStyle name="Comma 3 2 3 2 3" xfId="6540" xr:uid="{00000000-0005-0000-0000-0000B51C0000}"/>
    <cellStyle name="Comma 3 2 3 3" xfId="6541" xr:uid="{00000000-0005-0000-0000-0000B61C0000}"/>
    <cellStyle name="Comma 3 2 3 3 2" xfId="6542" xr:uid="{00000000-0005-0000-0000-0000B71C0000}"/>
    <cellStyle name="Comma 3 2 3 4" xfId="6543" xr:uid="{00000000-0005-0000-0000-0000B81C0000}"/>
    <cellStyle name="Comma 3 2 3 5" xfId="6544" xr:uid="{00000000-0005-0000-0000-0000B91C0000}"/>
    <cellStyle name="Comma 3 2 3 6" xfId="6545" xr:uid="{00000000-0005-0000-0000-0000BA1C0000}"/>
    <cellStyle name="Comma 3 2 3_EBT" xfId="39594" xr:uid="{FDC49419-37A9-449B-A411-6573B888C542}"/>
    <cellStyle name="Comma 3 2 4" xfId="6546" xr:uid="{00000000-0005-0000-0000-0000BB1C0000}"/>
    <cellStyle name="Comma 3 2 4 2" xfId="6547" xr:uid="{00000000-0005-0000-0000-0000BC1C0000}"/>
    <cellStyle name="Comma 3 2 4 2 2" xfId="6548" xr:uid="{00000000-0005-0000-0000-0000BD1C0000}"/>
    <cellStyle name="Comma 3 2 4 3" xfId="6549" xr:uid="{00000000-0005-0000-0000-0000BE1C0000}"/>
    <cellStyle name="Comma 3 2 4 4" xfId="6550" xr:uid="{00000000-0005-0000-0000-0000BF1C0000}"/>
    <cellStyle name="Comma 3 2 4 5" xfId="6551" xr:uid="{00000000-0005-0000-0000-0000C01C0000}"/>
    <cellStyle name="Comma 3 2 4 5 2" xfId="20437" xr:uid="{00000000-0005-0000-0000-0000C11C0000}"/>
    <cellStyle name="Comma 3 2 4 5 2 2" xfId="32426" xr:uid="{1BF94AA4-3167-4A20-9E33-E34FC5B82D0A}"/>
    <cellStyle name="Comma 3 2 4 5 3" xfId="26460" xr:uid="{3A1AD4BF-F286-460B-BD5B-7D6B1E071730}"/>
    <cellStyle name="Comma 3 2 4 5_EBT" xfId="39596" xr:uid="{E8A4063A-314A-434E-ACEE-DB37AAA2A15A}"/>
    <cellStyle name="Comma 3 2 4_EBT" xfId="39595" xr:uid="{6BD95997-FC2A-492C-B12D-CED96D608DD8}"/>
    <cellStyle name="Comma 3 2 5" xfId="6552" xr:uid="{00000000-0005-0000-0000-0000C21C0000}"/>
    <cellStyle name="Comma 3 2 5 2" xfId="6553" xr:uid="{00000000-0005-0000-0000-0000C31C0000}"/>
    <cellStyle name="Comma 3 2 5 3" xfId="6554" xr:uid="{00000000-0005-0000-0000-0000C41C0000}"/>
    <cellStyle name="Comma 3 2 5_EBT" xfId="39597" xr:uid="{B8AB95D5-B4B6-4C7B-A5A7-C8A7D2681DDF}"/>
    <cellStyle name="Comma 3 2 6" xfId="6555" xr:uid="{00000000-0005-0000-0000-0000C51C0000}"/>
    <cellStyle name="Comma 3 2 6 2" xfId="6556" xr:uid="{00000000-0005-0000-0000-0000C61C0000}"/>
    <cellStyle name="Comma 3 2 6 3" xfId="6557" xr:uid="{00000000-0005-0000-0000-0000C71C0000}"/>
    <cellStyle name="Comma 3 2 6_EBT" xfId="39598" xr:uid="{68AC53CD-7BB3-4E66-B435-7BDF6A9814FA}"/>
    <cellStyle name="Comma 3 2 7" xfId="6558" xr:uid="{00000000-0005-0000-0000-0000C81C0000}"/>
    <cellStyle name="Comma 3 2 7 2" xfId="6559" xr:uid="{00000000-0005-0000-0000-0000C91C0000}"/>
    <cellStyle name="Comma 3 2 7 3" xfId="6560" xr:uid="{00000000-0005-0000-0000-0000CA1C0000}"/>
    <cellStyle name="Comma 3 2 7_EBT" xfId="39599" xr:uid="{AF81C2AC-B538-4A79-A19D-230D941B05C4}"/>
    <cellStyle name="Comma 3 2 8" xfId="6561" xr:uid="{00000000-0005-0000-0000-0000CB1C0000}"/>
    <cellStyle name="Comma 3 2 9" xfId="6562" xr:uid="{00000000-0005-0000-0000-0000CC1C0000}"/>
    <cellStyle name="Comma 3 2_EBT" xfId="39591" xr:uid="{39436912-CB5F-484A-BAE5-BD2E4E981FAA}"/>
    <cellStyle name="Comma 3 3" xfId="6563" xr:uid="{00000000-0005-0000-0000-0000CD1C0000}"/>
    <cellStyle name="Comma 3 3 10" xfId="6564" xr:uid="{00000000-0005-0000-0000-0000CE1C0000}"/>
    <cellStyle name="Comma 3 3 10 2" xfId="20438" xr:uid="{00000000-0005-0000-0000-0000CF1C0000}"/>
    <cellStyle name="Comma 3 3 10 2 2" xfId="32427" xr:uid="{593DE386-D1A6-43D6-987C-624C6344ACD2}"/>
    <cellStyle name="Comma 3 3 10 3" xfId="26461" xr:uid="{3FD7722C-D5EB-4F6A-8C5B-7933D6A87BEF}"/>
    <cellStyle name="Comma 3 3 10_EBT" xfId="39601" xr:uid="{5AA74C6A-5831-4BC7-9E1D-ABBE1BD12FBF}"/>
    <cellStyle name="Comma 3 3 2" xfId="6565" xr:uid="{00000000-0005-0000-0000-0000D01C0000}"/>
    <cellStyle name="Comma 3 3 2 2" xfId="6566" xr:uid="{00000000-0005-0000-0000-0000D11C0000}"/>
    <cellStyle name="Comma 3 3 2 3" xfId="6567" xr:uid="{00000000-0005-0000-0000-0000D21C0000}"/>
    <cellStyle name="Comma 3 3 3" xfId="6568" xr:uid="{00000000-0005-0000-0000-0000D31C0000}"/>
    <cellStyle name="Comma 3 3 3 2" xfId="6569" xr:uid="{00000000-0005-0000-0000-0000D41C0000}"/>
    <cellStyle name="Comma 3 3 3 2 2" xfId="6570" xr:uid="{00000000-0005-0000-0000-0000D51C0000}"/>
    <cellStyle name="Comma 3 3 3 2 2 2" xfId="6571" xr:uid="{00000000-0005-0000-0000-0000D61C0000}"/>
    <cellStyle name="Comma 3 3 3 2 3" xfId="6572" xr:uid="{00000000-0005-0000-0000-0000D71C0000}"/>
    <cellStyle name="Comma 3 3 3 3" xfId="6573" xr:uid="{00000000-0005-0000-0000-0000D81C0000}"/>
    <cellStyle name="Comma 3 3 3 3 2" xfId="6574" xr:uid="{00000000-0005-0000-0000-0000D91C0000}"/>
    <cellStyle name="Comma 3 3 3 4" xfId="6575" xr:uid="{00000000-0005-0000-0000-0000DA1C0000}"/>
    <cellStyle name="Comma 3 3 3 4 2" xfId="6576" xr:uid="{00000000-0005-0000-0000-0000DB1C0000}"/>
    <cellStyle name="Comma 3 3 3 5" xfId="6577" xr:uid="{00000000-0005-0000-0000-0000DC1C0000}"/>
    <cellStyle name="Comma 3 3 4" xfId="6578" xr:uid="{00000000-0005-0000-0000-0000DD1C0000}"/>
    <cellStyle name="Comma 3 3 4 2" xfId="6579" xr:uid="{00000000-0005-0000-0000-0000DE1C0000}"/>
    <cellStyle name="Comma 3 3 4 2 2" xfId="6580" xr:uid="{00000000-0005-0000-0000-0000DF1C0000}"/>
    <cellStyle name="Comma 3 3 4 3" xfId="6581" xr:uid="{00000000-0005-0000-0000-0000E01C0000}"/>
    <cellStyle name="Comma 3 3 4 4" xfId="6582" xr:uid="{00000000-0005-0000-0000-0000E11C0000}"/>
    <cellStyle name="Comma 3 3 5" xfId="6583" xr:uid="{00000000-0005-0000-0000-0000E21C0000}"/>
    <cellStyle name="Comma 3 3 5 2" xfId="6584" xr:uid="{00000000-0005-0000-0000-0000E31C0000}"/>
    <cellStyle name="Comma 3 3 5 3" xfId="6585" xr:uid="{00000000-0005-0000-0000-0000E41C0000}"/>
    <cellStyle name="Comma 3 3 6" xfId="6586" xr:uid="{00000000-0005-0000-0000-0000E51C0000}"/>
    <cellStyle name="Comma 3 3 6 2" xfId="6587" xr:uid="{00000000-0005-0000-0000-0000E61C0000}"/>
    <cellStyle name="Comma 3 3 7" xfId="6588" xr:uid="{00000000-0005-0000-0000-0000E71C0000}"/>
    <cellStyle name="Comma 3 3 8" xfId="6589" xr:uid="{00000000-0005-0000-0000-0000E81C0000}"/>
    <cellStyle name="Comma 3 3 9" xfId="6590" xr:uid="{00000000-0005-0000-0000-0000E91C0000}"/>
    <cellStyle name="Comma 3 3_EBT" xfId="39600" xr:uid="{9A774948-6727-4428-A3BC-40543A2327E7}"/>
    <cellStyle name="Comma 3 4" xfId="6591" xr:uid="{00000000-0005-0000-0000-0000EA1C0000}"/>
    <cellStyle name="Comma 3 4 2" xfId="6592" xr:uid="{00000000-0005-0000-0000-0000EB1C0000}"/>
    <cellStyle name="Comma 3 4 2 2" xfId="6593" xr:uid="{00000000-0005-0000-0000-0000EC1C0000}"/>
    <cellStyle name="Comma 3 4 2 2 2" xfId="6594" xr:uid="{00000000-0005-0000-0000-0000ED1C0000}"/>
    <cellStyle name="Comma 3 4 2 2 2 2" xfId="6595" xr:uid="{00000000-0005-0000-0000-0000EE1C0000}"/>
    <cellStyle name="Comma 3 4 2 2 3" xfId="6596" xr:uid="{00000000-0005-0000-0000-0000EF1C0000}"/>
    <cellStyle name="Comma 3 4 2 3" xfId="6597" xr:uid="{00000000-0005-0000-0000-0000F01C0000}"/>
    <cellStyle name="Comma 3 4 2 3 2" xfId="6598" xr:uid="{00000000-0005-0000-0000-0000F11C0000}"/>
    <cellStyle name="Comma 3 4 2 4" xfId="6599" xr:uid="{00000000-0005-0000-0000-0000F21C0000}"/>
    <cellStyle name="Comma 3 4 3" xfId="6600" xr:uid="{00000000-0005-0000-0000-0000F31C0000}"/>
    <cellStyle name="Comma 3 4 3 2" xfId="6601" xr:uid="{00000000-0005-0000-0000-0000F41C0000}"/>
    <cellStyle name="Comma 3 4 3 2 2" xfId="6602" xr:uid="{00000000-0005-0000-0000-0000F51C0000}"/>
    <cellStyle name="Comma 3 4 3 3" xfId="6603" xr:uid="{00000000-0005-0000-0000-0000F61C0000}"/>
    <cellStyle name="Comma 3 4 4" xfId="6604" xr:uid="{00000000-0005-0000-0000-0000F71C0000}"/>
    <cellStyle name="Comma 3 4 4 2" xfId="6605" xr:uid="{00000000-0005-0000-0000-0000F81C0000}"/>
    <cellStyle name="Comma 3 4 5" xfId="6606" xr:uid="{00000000-0005-0000-0000-0000F91C0000}"/>
    <cellStyle name="Comma 3 4 5 2" xfId="6607" xr:uid="{00000000-0005-0000-0000-0000FA1C0000}"/>
    <cellStyle name="Comma 3 4 6" xfId="6608" xr:uid="{00000000-0005-0000-0000-0000FB1C0000}"/>
    <cellStyle name="Comma 3 4 7" xfId="6609" xr:uid="{00000000-0005-0000-0000-0000FC1C0000}"/>
    <cellStyle name="Comma 3 4 8" xfId="6610" xr:uid="{00000000-0005-0000-0000-0000FD1C0000}"/>
    <cellStyle name="Comma 3 4 8 2" xfId="20439" xr:uid="{00000000-0005-0000-0000-0000FE1C0000}"/>
    <cellStyle name="Comma 3 4 8 2 2" xfId="32428" xr:uid="{45F8CB77-A8B2-44A7-93EB-6F474CB94AFB}"/>
    <cellStyle name="Comma 3 4 8 3" xfId="26462" xr:uid="{0CA0FF2B-E789-4349-BDE0-D8F0790C860F}"/>
    <cellStyle name="Comma 3 4 8_EBT" xfId="39603" xr:uid="{50080199-70E6-4633-A058-065E76D841EC}"/>
    <cellStyle name="Comma 3 4_EBT" xfId="39602" xr:uid="{72521A24-8F4D-4F20-A3CE-519FF0683478}"/>
    <cellStyle name="Comma 3 5" xfId="6611" xr:uid="{00000000-0005-0000-0000-0000FF1C0000}"/>
    <cellStyle name="Comma 3 5 2" xfId="6612" xr:uid="{00000000-0005-0000-0000-0000001D0000}"/>
    <cellStyle name="Comma 3 5 2 2" xfId="6613" xr:uid="{00000000-0005-0000-0000-0000011D0000}"/>
    <cellStyle name="Comma 3 5 3" xfId="6614" xr:uid="{00000000-0005-0000-0000-0000021D0000}"/>
    <cellStyle name="Comma 3 5 4" xfId="6615" xr:uid="{00000000-0005-0000-0000-0000031D0000}"/>
    <cellStyle name="Comma 3 5 5" xfId="6616" xr:uid="{00000000-0005-0000-0000-0000041D0000}"/>
    <cellStyle name="Comma 3 5_EBT" xfId="39604" xr:uid="{7CCFCC05-F213-4301-A031-0D28A43529D7}"/>
    <cellStyle name="Comma 3 6" xfId="6617" xr:uid="{00000000-0005-0000-0000-0000051D0000}"/>
    <cellStyle name="Comma 3 6 2" xfId="6618" xr:uid="{00000000-0005-0000-0000-0000061D0000}"/>
    <cellStyle name="Comma 3 6 2 2" xfId="6619" xr:uid="{00000000-0005-0000-0000-0000071D0000}"/>
    <cellStyle name="Comma 3 6 2 2 2" xfId="6620" xr:uid="{00000000-0005-0000-0000-0000081D0000}"/>
    <cellStyle name="Comma 3 6 2 2 2 2" xfId="6621" xr:uid="{00000000-0005-0000-0000-0000091D0000}"/>
    <cellStyle name="Comma 3 6 2 2 3" xfId="6622" xr:uid="{00000000-0005-0000-0000-00000A1D0000}"/>
    <cellStyle name="Comma 3 6 2 3" xfId="6623" xr:uid="{00000000-0005-0000-0000-00000B1D0000}"/>
    <cellStyle name="Comma 3 6 2 3 2" xfId="6624" xr:uid="{00000000-0005-0000-0000-00000C1D0000}"/>
    <cellStyle name="Comma 3 6 2 4" xfId="6625" xr:uid="{00000000-0005-0000-0000-00000D1D0000}"/>
    <cellStyle name="Comma 3 6 3" xfId="6626" xr:uid="{00000000-0005-0000-0000-00000E1D0000}"/>
    <cellStyle name="Comma 3 6 3 2" xfId="6627" xr:uid="{00000000-0005-0000-0000-00000F1D0000}"/>
    <cellStyle name="Comma 3 6 3 2 2" xfId="6628" xr:uid="{00000000-0005-0000-0000-0000101D0000}"/>
    <cellStyle name="Comma 3 6 3 3" xfId="6629" xr:uid="{00000000-0005-0000-0000-0000111D0000}"/>
    <cellStyle name="Comma 3 6 4" xfId="6630" xr:uid="{00000000-0005-0000-0000-0000121D0000}"/>
    <cellStyle name="Comma 3 6 4 2" xfId="6631" xr:uid="{00000000-0005-0000-0000-0000131D0000}"/>
    <cellStyle name="Comma 3 6 5" xfId="6632" xr:uid="{00000000-0005-0000-0000-0000141D0000}"/>
    <cellStyle name="Comma 3 6 5 2" xfId="6633" xr:uid="{00000000-0005-0000-0000-0000151D0000}"/>
    <cellStyle name="Comma 3 6 6" xfId="6634" xr:uid="{00000000-0005-0000-0000-0000161D0000}"/>
    <cellStyle name="Comma 3 6 7" xfId="6635" xr:uid="{00000000-0005-0000-0000-0000171D0000}"/>
    <cellStyle name="Comma 3 6 7 2" xfId="20440" xr:uid="{00000000-0005-0000-0000-0000181D0000}"/>
    <cellStyle name="Comma 3 6 7 2 2" xfId="32429" xr:uid="{B03D7DBA-0CE5-4207-9F95-C6A1B6AEB4CB}"/>
    <cellStyle name="Comma 3 6 7 3" xfId="26463" xr:uid="{E4761066-07DD-4C56-838C-4F9D2C61CF55}"/>
    <cellStyle name="Comma 3 6 7_EBT" xfId="39605" xr:uid="{2624760E-9308-4D68-AEB5-41B2927F3D66}"/>
    <cellStyle name="Comma 3 7" xfId="6636" xr:uid="{00000000-0005-0000-0000-0000191D0000}"/>
    <cellStyle name="Comma 3 7 2" xfId="6637" xr:uid="{00000000-0005-0000-0000-00001A1D0000}"/>
    <cellStyle name="Comma 3 8" xfId="6638" xr:uid="{00000000-0005-0000-0000-00001B1D0000}"/>
    <cellStyle name="Comma 3 8 2" xfId="6639" xr:uid="{00000000-0005-0000-0000-00001C1D0000}"/>
    <cellStyle name="Comma 3 9" xfId="6640" xr:uid="{00000000-0005-0000-0000-00001D1D0000}"/>
    <cellStyle name="Comma 3_EBT" xfId="39590" xr:uid="{4D7FA342-7665-4003-879C-CEFAC1075833}"/>
    <cellStyle name="Comma 30" xfId="6641" xr:uid="{00000000-0005-0000-0000-00001E1D0000}"/>
    <cellStyle name="Comma 30 10" xfId="6642" xr:uid="{00000000-0005-0000-0000-00001F1D0000}"/>
    <cellStyle name="Comma 30 10 2" xfId="6643" xr:uid="{00000000-0005-0000-0000-0000201D0000}"/>
    <cellStyle name="Comma 30 10 2 2" xfId="6644" xr:uid="{00000000-0005-0000-0000-0000211D0000}"/>
    <cellStyle name="Comma 30 10 3" xfId="6645" xr:uid="{00000000-0005-0000-0000-0000221D0000}"/>
    <cellStyle name="Comma 30 10_EBT" xfId="39607" xr:uid="{727A4CD4-20A3-4C18-A2A9-E4ECFBA097AB}"/>
    <cellStyle name="Comma 30 11" xfId="6646" xr:uid="{00000000-0005-0000-0000-0000231D0000}"/>
    <cellStyle name="Comma 30 11 2" xfId="6647" xr:uid="{00000000-0005-0000-0000-0000241D0000}"/>
    <cellStyle name="Comma 30 11 2 2" xfId="6648" xr:uid="{00000000-0005-0000-0000-0000251D0000}"/>
    <cellStyle name="Comma 30 11 3" xfId="6649" xr:uid="{00000000-0005-0000-0000-0000261D0000}"/>
    <cellStyle name="Comma 30 11_EBT" xfId="39608" xr:uid="{CA371D1C-DC16-4929-8BA3-621661018112}"/>
    <cellStyle name="Comma 30 12" xfId="6650" xr:uid="{00000000-0005-0000-0000-0000271D0000}"/>
    <cellStyle name="Comma 30 12 2" xfId="6651" xr:uid="{00000000-0005-0000-0000-0000281D0000}"/>
    <cellStyle name="Comma 30 12 2 2" xfId="6652" xr:uid="{00000000-0005-0000-0000-0000291D0000}"/>
    <cellStyle name="Comma 30 12 3" xfId="6653" xr:uid="{00000000-0005-0000-0000-00002A1D0000}"/>
    <cellStyle name="Comma 30 12_EBT" xfId="39609" xr:uid="{F4C6C5EB-3135-484A-B1C5-AA1B44B1662E}"/>
    <cellStyle name="Comma 30 13" xfId="6654" xr:uid="{00000000-0005-0000-0000-00002B1D0000}"/>
    <cellStyle name="Comma 30 13 2" xfId="6655" xr:uid="{00000000-0005-0000-0000-00002C1D0000}"/>
    <cellStyle name="Comma 30 13 2 2" xfId="6656" xr:uid="{00000000-0005-0000-0000-00002D1D0000}"/>
    <cellStyle name="Comma 30 13 3" xfId="6657" xr:uid="{00000000-0005-0000-0000-00002E1D0000}"/>
    <cellStyle name="Comma 30 13_EBT" xfId="39610" xr:uid="{FE327F2C-59FB-434E-8F7F-92CBB7E8036F}"/>
    <cellStyle name="Comma 30 14" xfId="6658" xr:uid="{00000000-0005-0000-0000-00002F1D0000}"/>
    <cellStyle name="Comma 30 14 2" xfId="6659" xr:uid="{00000000-0005-0000-0000-0000301D0000}"/>
    <cellStyle name="Comma 30 14 2 2" xfId="6660" xr:uid="{00000000-0005-0000-0000-0000311D0000}"/>
    <cellStyle name="Comma 30 14 3" xfId="6661" xr:uid="{00000000-0005-0000-0000-0000321D0000}"/>
    <cellStyle name="Comma 30 14_EBT" xfId="39611" xr:uid="{B1A0C2FF-D977-4361-8D3F-99B0926281E5}"/>
    <cellStyle name="Comma 30 15" xfId="6662" xr:uid="{00000000-0005-0000-0000-0000331D0000}"/>
    <cellStyle name="Comma 30 15 2" xfId="6663" xr:uid="{00000000-0005-0000-0000-0000341D0000}"/>
    <cellStyle name="Comma 30 15 2 2" xfId="6664" xr:uid="{00000000-0005-0000-0000-0000351D0000}"/>
    <cellStyle name="Comma 30 15 3" xfId="6665" xr:uid="{00000000-0005-0000-0000-0000361D0000}"/>
    <cellStyle name="Comma 30 15_EBT" xfId="39612" xr:uid="{7A9F9EEE-F14B-49CA-81B0-BA7A5A16F579}"/>
    <cellStyle name="Comma 30 16" xfId="6666" xr:uid="{00000000-0005-0000-0000-0000371D0000}"/>
    <cellStyle name="Comma 30 16 2" xfId="6667" xr:uid="{00000000-0005-0000-0000-0000381D0000}"/>
    <cellStyle name="Comma 30 16 2 2" xfId="6668" xr:uid="{00000000-0005-0000-0000-0000391D0000}"/>
    <cellStyle name="Comma 30 16 3" xfId="6669" xr:uid="{00000000-0005-0000-0000-00003A1D0000}"/>
    <cellStyle name="Comma 30 17" xfId="6670" xr:uid="{00000000-0005-0000-0000-00003B1D0000}"/>
    <cellStyle name="Comma 30 17 2" xfId="6671" xr:uid="{00000000-0005-0000-0000-00003C1D0000}"/>
    <cellStyle name="Comma 30 17 2 2" xfId="6672" xr:uid="{00000000-0005-0000-0000-00003D1D0000}"/>
    <cellStyle name="Comma 30 17 3" xfId="6673" xr:uid="{00000000-0005-0000-0000-00003E1D0000}"/>
    <cellStyle name="Comma 30 18" xfId="6674" xr:uid="{00000000-0005-0000-0000-00003F1D0000}"/>
    <cellStyle name="Comma 30 18 2" xfId="6675" xr:uid="{00000000-0005-0000-0000-0000401D0000}"/>
    <cellStyle name="Comma 30 18 2 2" xfId="6676" xr:uid="{00000000-0005-0000-0000-0000411D0000}"/>
    <cellStyle name="Comma 30 18 3" xfId="6677" xr:uid="{00000000-0005-0000-0000-0000421D0000}"/>
    <cellStyle name="Comma 30 19" xfId="6678" xr:uid="{00000000-0005-0000-0000-0000431D0000}"/>
    <cellStyle name="Comma 30 19 2" xfId="6679" xr:uid="{00000000-0005-0000-0000-0000441D0000}"/>
    <cellStyle name="Comma 30 19 2 2" xfId="6680" xr:uid="{00000000-0005-0000-0000-0000451D0000}"/>
    <cellStyle name="Comma 30 19 3" xfId="6681" xr:uid="{00000000-0005-0000-0000-0000461D0000}"/>
    <cellStyle name="Comma 30 2" xfId="6682" xr:uid="{00000000-0005-0000-0000-0000471D0000}"/>
    <cellStyle name="Comma 30 2 2" xfId="6683" xr:uid="{00000000-0005-0000-0000-0000481D0000}"/>
    <cellStyle name="Comma 30 2 2 2" xfId="6684" xr:uid="{00000000-0005-0000-0000-0000491D0000}"/>
    <cellStyle name="Comma 30 2 3" xfId="6685" xr:uid="{00000000-0005-0000-0000-00004A1D0000}"/>
    <cellStyle name="Comma 30 2 3 2" xfId="6686" xr:uid="{00000000-0005-0000-0000-00004B1D0000}"/>
    <cellStyle name="Comma 30 2 3 2 2" xfId="6687" xr:uid="{00000000-0005-0000-0000-00004C1D0000}"/>
    <cellStyle name="Comma 30 2 3 3" xfId="6688" xr:uid="{00000000-0005-0000-0000-00004D1D0000}"/>
    <cellStyle name="Comma 30 2 4" xfId="6689" xr:uid="{00000000-0005-0000-0000-00004E1D0000}"/>
    <cellStyle name="Comma 30 2_EBT" xfId="39613" xr:uid="{B36A3B7C-209A-4F49-9E80-2C53BA5D2D00}"/>
    <cellStyle name="Comma 30 20" xfId="6690" xr:uid="{00000000-0005-0000-0000-00004F1D0000}"/>
    <cellStyle name="Comma 30 20 2" xfId="6691" xr:uid="{00000000-0005-0000-0000-0000501D0000}"/>
    <cellStyle name="Comma 30 20 2 2" xfId="6692" xr:uid="{00000000-0005-0000-0000-0000511D0000}"/>
    <cellStyle name="Comma 30 20 3" xfId="6693" xr:uid="{00000000-0005-0000-0000-0000521D0000}"/>
    <cellStyle name="Comma 30 21" xfId="6694" xr:uid="{00000000-0005-0000-0000-0000531D0000}"/>
    <cellStyle name="Comma 30 21 2" xfId="6695" xr:uid="{00000000-0005-0000-0000-0000541D0000}"/>
    <cellStyle name="Comma 30 21 2 2" xfId="6696" xr:uid="{00000000-0005-0000-0000-0000551D0000}"/>
    <cellStyle name="Comma 30 21 3" xfId="6697" xr:uid="{00000000-0005-0000-0000-0000561D0000}"/>
    <cellStyle name="Comma 30 22" xfId="6698" xr:uid="{00000000-0005-0000-0000-0000571D0000}"/>
    <cellStyle name="Comma 30 22 2" xfId="6699" xr:uid="{00000000-0005-0000-0000-0000581D0000}"/>
    <cellStyle name="Comma 30 22 2 2" xfId="6700" xr:uid="{00000000-0005-0000-0000-0000591D0000}"/>
    <cellStyle name="Comma 30 22 3" xfId="6701" xr:uid="{00000000-0005-0000-0000-00005A1D0000}"/>
    <cellStyle name="Comma 30 23" xfId="6702" xr:uid="{00000000-0005-0000-0000-00005B1D0000}"/>
    <cellStyle name="Comma 30 23 2" xfId="6703" xr:uid="{00000000-0005-0000-0000-00005C1D0000}"/>
    <cellStyle name="Comma 30 23 2 2" xfId="6704" xr:uid="{00000000-0005-0000-0000-00005D1D0000}"/>
    <cellStyle name="Comma 30 23 3" xfId="6705" xr:uid="{00000000-0005-0000-0000-00005E1D0000}"/>
    <cellStyle name="Comma 30 24" xfId="6706" xr:uid="{00000000-0005-0000-0000-00005F1D0000}"/>
    <cellStyle name="Comma 30 24 2" xfId="6707" xr:uid="{00000000-0005-0000-0000-0000601D0000}"/>
    <cellStyle name="Comma 30 24 2 2" xfId="6708" xr:uid="{00000000-0005-0000-0000-0000611D0000}"/>
    <cellStyle name="Comma 30 24 3" xfId="6709" xr:uid="{00000000-0005-0000-0000-0000621D0000}"/>
    <cellStyle name="Comma 30 25" xfId="6710" xr:uid="{00000000-0005-0000-0000-0000631D0000}"/>
    <cellStyle name="Comma 30 25 2" xfId="6711" xr:uid="{00000000-0005-0000-0000-0000641D0000}"/>
    <cellStyle name="Comma 30 25 2 2" xfId="6712" xr:uid="{00000000-0005-0000-0000-0000651D0000}"/>
    <cellStyle name="Comma 30 25 3" xfId="6713" xr:uid="{00000000-0005-0000-0000-0000661D0000}"/>
    <cellStyle name="Comma 30 26" xfId="6714" xr:uid="{00000000-0005-0000-0000-0000671D0000}"/>
    <cellStyle name="Comma 30 26 2" xfId="6715" xr:uid="{00000000-0005-0000-0000-0000681D0000}"/>
    <cellStyle name="Comma 30 26 2 2" xfId="6716" xr:uid="{00000000-0005-0000-0000-0000691D0000}"/>
    <cellStyle name="Comma 30 26 3" xfId="6717" xr:uid="{00000000-0005-0000-0000-00006A1D0000}"/>
    <cellStyle name="Comma 30 27" xfId="6718" xr:uid="{00000000-0005-0000-0000-00006B1D0000}"/>
    <cellStyle name="Comma 30 27 2" xfId="6719" xr:uid="{00000000-0005-0000-0000-00006C1D0000}"/>
    <cellStyle name="Comma 30 27 2 2" xfId="6720" xr:uid="{00000000-0005-0000-0000-00006D1D0000}"/>
    <cellStyle name="Comma 30 27 3" xfId="6721" xr:uid="{00000000-0005-0000-0000-00006E1D0000}"/>
    <cellStyle name="Comma 30 28" xfId="6722" xr:uid="{00000000-0005-0000-0000-00006F1D0000}"/>
    <cellStyle name="Comma 30 28 2" xfId="6723" xr:uid="{00000000-0005-0000-0000-0000701D0000}"/>
    <cellStyle name="Comma 30 28 2 2" xfId="6724" xr:uid="{00000000-0005-0000-0000-0000711D0000}"/>
    <cellStyle name="Comma 30 28 3" xfId="6725" xr:uid="{00000000-0005-0000-0000-0000721D0000}"/>
    <cellStyle name="Comma 30 29" xfId="6726" xr:uid="{00000000-0005-0000-0000-0000731D0000}"/>
    <cellStyle name="Comma 30 29 2" xfId="6727" xr:uid="{00000000-0005-0000-0000-0000741D0000}"/>
    <cellStyle name="Comma 30 3" xfId="6728" xr:uid="{00000000-0005-0000-0000-0000751D0000}"/>
    <cellStyle name="Comma 30 3 2" xfId="6729" xr:uid="{00000000-0005-0000-0000-0000761D0000}"/>
    <cellStyle name="Comma 30 3 2 2" xfId="6730" xr:uid="{00000000-0005-0000-0000-0000771D0000}"/>
    <cellStyle name="Comma 30 3 3" xfId="6731" xr:uid="{00000000-0005-0000-0000-0000781D0000}"/>
    <cellStyle name="Comma 30 3 3 2" xfId="6732" xr:uid="{00000000-0005-0000-0000-0000791D0000}"/>
    <cellStyle name="Comma 30 3 3 2 2" xfId="6733" xr:uid="{00000000-0005-0000-0000-00007A1D0000}"/>
    <cellStyle name="Comma 30 3 3 3" xfId="6734" xr:uid="{00000000-0005-0000-0000-00007B1D0000}"/>
    <cellStyle name="Comma 30 3 4" xfId="6735" xr:uid="{00000000-0005-0000-0000-00007C1D0000}"/>
    <cellStyle name="Comma 30 3_EBT" xfId="39614" xr:uid="{C699867A-9844-4F39-B732-97206825FC22}"/>
    <cellStyle name="Comma 30 30" xfId="6736" xr:uid="{00000000-0005-0000-0000-00007D1D0000}"/>
    <cellStyle name="Comma 30 30 2" xfId="6737" xr:uid="{00000000-0005-0000-0000-00007E1D0000}"/>
    <cellStyle name="Comma 30 30 2 2" xfId="6738" xr:uid="{00000000-0005-0000-0000-00007F1D0000}"/>
    <cellStyle name="Comma 30 30 3" xfId="6739" xr:uid="{00000000-0005-0000-0000-0000801D0000}"/>
    <cellStyle name="Comma 30 31" xfId="6740" xr:uid="{00000000-0005-0000-0000-0000811D0000}"/>
    <cellStyle name="Comma 30 31 2" xfId="6741" xr:uid="{00000000-0005-0000-0000-0000821D0000}"/>
    <cellStyle name="Comma 30 32" xfId="6742" xr:uid="{00000000-0005-0000-0000-0000831D0000}"/>
    <cellStyle name="Comma 30 32 2" xfId="6743" xr:uid="{00000000-0005-0000-0000-0000841D0000}"/>
    <cellStyle name="Comma 30 33" xfId="6744" xr:uid="{00000000-0005-0000-0000-0000851D0000}"/>
    <cellStyle name="Comma 30 34" xfId="6745" xr:uid="{00000000-0005-0000-0000-0000861D0000}"/>
    <cellStyle name="Comma 30 4" xfId="6746" xr:uid="{00000000-0005-0000-0000-0000871D0000}"/>
    <cellStyle name="Comma 30 4 2" xfId="6747" xr:uid="{00000000-0005-0000-0000-0000881D0000}"/>
    <cellStyle name="Comma 30 4 2 2" xfId="6748" xr:uid="{00000000-0005-0000-0000-0000891D0000}"/>
    <cellStyle name="Comma 30 4 3" xfId="6749" xr:uid="{00000000-0005-0000-0000-00008A1D0000}"/>
    <cellStyle name="Comma 30 4 3 2" xfId="6750" xr:uid="{00000000-0005-0000-0000-00008B1D0000}"/>
    <cellStyle name="Comma 30 4 3 2 2" xfId="6751" xr:uid="{00000000-0005-0000-0000-00008C1D0000}"/>
    <cellStyle name="Comma 30 4 3 3" xfId="6752" xr:uid="{00000000-0005-0000-0000-00008D1D0000}"/>
    <cellStyle name="Comma 30 4 4" xfId="6753" xr:uid="{00000000-0005-0000-0000-00008E1D0000}"/>
    <cellStyle name="Comma 30 4_EBT" xfId="39615" xr:uid="{AEE1576F-FC7D-4356-AB5E-837D530C996F}"/>
    <cellStyle name="Comma 30 5" xfId="6754" xr:uid="{00000000-0005-0000-0000-00008F1D0000}"/>
    <cellStyle name="Comma 30 5 2" xfId="6755" xr:uid="{00000000-0005-0000-0000-0000901D0000}"/>
    <cellStyle name="Comma 30 5 2 2" xfId="6756" xr:uid="{00000000-0005-0000-0000-0000911D0000}"/>
    <cellStyle name="Comma 30 5 3" xfId="6757" xr:uid="{00000000-0005-0000-0000-0000921D0000}"/>
    <cellStyle name="Comma 30 5 3 2" xfId="6758" xr:uid="{00000000-0005-0000-0000-0000931D0000}"/>
    <cellStyle name="Comma 30 5 3 2 2" xfId="6759" xr:uid="{00000000-0005-0000-0000-0000941D0000}"/>
    <cellStyle name="Comma 30 5 3 3" xfId="6760" xr:uid="{00000000-0005-0000-0000-0000951D0000}"/>
    <cellStyle name="Comma 30 5 4" xfId="6761" xr:uid="{00000000-0005-0000-0000-0000961D0000}"/>
    <cellStyle name="Comma 30 5_EBT" xfId="39616" xr:uid="{2A2F9E18-ABAE-490F-96FE-2E2AD20A7C2C}"/>
    <cellStyle name="Comma 30 6" xfId="6762" xr:uid="{00000000-0005-0000-0000-0000971D0000}"/>
    <cellStyle name="Comma 30 6 2" xfId="6763" xr:uid="{00000000-0005-0000-0000-0000981D0000}"/>
    <cellStyle name="Comma 30 6 2 2" xfId="6764" xr:uid="{00000000-0005-0000-0000-0000991D0000}"/>
    <cellStyle name="Comma 30 6 3" xfId="6765" xr:uid="{00000000-0005-0000-0000-00009A1D0000}"/>
    <cellStyle name="Comma 30 6_EBT" xfId="39617" xr:uid="{E0E84CE1-315C-49E3-9601-55C0081E21B7}"/>
    <cellStyle name="Comma 30 7" xfId="6766" xr:uid="{00000000-0005-0000-0000-00009B1D0000}"/>
    <cellStyle name="Comma 30 7 2" xfId="6767" xr:uid="{00000000-0005-0000-0000-00009C1D0000}"/>
    <cellStyle name="Comma 30 7 2 2" xfId="6768" xr:uid="{00000000-0005-0000-0000-00009D1D0000}"/>
    <cellStyle name="Comma 30 7 3" xfId="6769" xr:uid="{00000000-0005-0000-0000-00009E1D0000}"/>
    <cellStyle name="Comma 30 7_EBT" xfId="39618" xr:uid="{A2322472-63B3-4266-ABD2-4A6B133F6C92}"/>
    <cellStyle name="Comma 30 8" xfId="6770" xr:uid="{00000000-0005-0000-0000-00009F1D0000}"/>
    <cellStyle name="Comma 30 8 2" xfId="6771" xr:uid="{00000000-0005-0000-0000-0000A01D0000}"/>
    <cellStyle name="Comma 30 8 2 2" xfId="6772" xr:uid="{00000000-0005-0000-0000-0000A11D0000}"/>
    <cellStyle name="Comma 30 8 3" xfId="6773" xr:uid="{00000000-0005-0000-0000-0000A21D0000}"/>
    <cellStyle name="Comma 30 8_EBT" xfId="39619" xr:uid="{DCF16A51-6CB5-4F76-B9F8-7BBB84AE0451}"/>
    <cellStyle name="Comma 30 9" xfId="6774" xr:uid="{00000000-0005-0000-0000-0000A31D0000}"/>
    <cellStyle name="Comma 30 9 2" xfId="6775" xr:uid="{00000000-0005-0000-0000-0000A41D0000}"/>
    <cellStyle name="Comma 30 9 2 2" xfId="6776" xr:uid="{00000000-0005-0000-0000-0000A51D0000}"/>
    <cellStyle name="Comma 30 9 3" xfId="6777" xr:uid="{00000000-0005-0000-0000-0000A61D0000}"/>
    <cellStyle name="Comma 30 9_EBT" xfId="39620" xr:uid="{E2AB7CC5-C5D4-4CC5-BBAF-325C394B08D2}"/>
    <cellStyle name="Comma 30_EBT" xfId="39606" xr:uid="{56B8BAF5-C049-4BDF-B510-9572089FBF4F}"/>
    <cellStyle name="Comma 300" xfId="6778" xr:uid="{00000000-0005-0000-0000-0000A71D0000}"/>
    <cellStyle name="Comma 300 2" xfId="6779" xr:uid="{00000000-0005-0000-0000-0000A81D0000}"/>
    <cellStyle name="Comma 300 3" xfId="6780" xr:uid="{00000000-0005-0000-0000-0000A91D0000}"/>
    <cellStyle name="Comma 300_EBT" xfId="39621" xr:uid="{DDE7C3A5-A429-4549-97FD-EE9787C1AB37}"/>
    <cellStyle name="Comma 301" xfId="6781" xr:uid="{00000000-0005-0000-0000-0000AA1D0000}"/>
    <cellStyle name="Comma 301 2" xfId="6782" xr:uid="{00000000-0005-0000-0000-0000AB1D0000}"/>
    <cellStyle name="Comma 301 3" xfId="6783" xr:uid="{00000000-0005-0000-0000-0000AC1D0000}"/>
    <cellStyle name="Comma 301_EBT" xfId="39622" xr:uid="{3508E1D6-7100-45A0-86ED-74BED10FF45C}"/>
    <cellStyle name="Comma 302" xfId="6784" xr:uid="{00000000-0005-0000-0000-0000AD1D0000}"/>
    <cellStyle name="Comma 302 2" xfId="6785" xr:uid="{00000000-0005-0000-0000-0000AE1D0000}"/>
    <cellStyle name="Comma 302 3" xfId="6786" xr:uid="{00000000-0005-0000-0000-0000AF1D0000}"/>
    <cellStyle name="Comma 302_EBT" xfId="39623" xr:uid="{5291174A-487E-44F2-99BE-FC5DE6DADA0B}"/>
    <cellStyle name="Comma 303" xfId="6787" xr:uid="{00000000-0005-0000-0000-0000B01D0000}"/>
    <cellStyle name="Comma 303 2" xfId="6788" xr:uid="{00000000-0005-0000-0000-0000B11D0000}"/>
    <cellStyle name="Comma 303 3" xfId="6789" xr:uid="{00000000-0005-0000-0000-0000B21D0000}"/>
    <cellStyle name="Comma 303_EBT" xfId="39624" xr:uid="{C5BB371C-42BC-4F5F-9535-A0E0A0E31659}"/>
    <cellStyle name="Comma 304" xfId="6790" xr:uid="{00000000-0005-0000-0000-0000B31D0000}"/>
    <cellStyle name="Comma 304 2" xfId="6791" xr:uid="{00000000-0005-0000-0000-0000B41D0000}"/>
    <cellStyle name="Comma 304_EBT" xfId="39625" xr:uid="{C856986C-A3E1-499B-AEDC-E5691EF347AD}"/>
    <cellStyle name="Comma 305" xfId="6792" xr:uid="{00000000-0005-0000-0000-0000B51D0000}"/>
    <cellStyle name="Comma 305 2" xfId="6793" xr:uid="{00000000-0005-0000-0000-0000B61D0000}"/>
    <cellStyle name="Comma 305_EBT" xfId="39626" xr:uid="{D301D271-C669-4597-AED0-F282FD4489A1}"/>
    <cellStyle name="Comma 306" xfId="6794" xr:uid="{00000000-0005-0000-0000-0000B71D0000}"/>
    <cellStyle name="Comma 306 2" xfId="6795" xr:uid="{00000000-0005-0000-0000-0000B81D0000}"/>
    <cellStyle name="Comma 306_EBT" xfId="39627" xr:uid="{0AE93A83-6F54-46CA-8037-C5ADCD5BC67D}"/>
    <cellStyle name="Comma 307" xfId="6796" xr:uid="{00000000-0005-0000-0000-0000B91D0000}"/>
    <cellStyle name="Comma 307 2" xfId="6797" xr:uid="{00000000-0005-0000-0000-0000BA1D0000}"/>
    <cellStyle name="Comma 307_EBT" xfId="39628" xr:uid="{D8542563-ABF8-44DC-9007-C729BBE9BBE0}"/>
    <cellStyle name="Comma 308" xfId="6798" xr:uid="{00000000-0005-0000-0000-0000BB1D0000}"/>
    <cellStyle name="Comma 308 2" xfId="6799" xr:uid="{00000000-0005-0000-0000-0000BC1D0000}"/>
    <cellStyle name="Comma 308_EBT" xfId="39629" xr:uid="{AEB7D45F-6C3F-45F3-B200-8CED76248B6B}"/>
    <cellStyle name="Comma 309" xfId="6800" xr:uid="{00000000-0005-0000-0000-0000BD1D0000}"/>
    <cellStyle name="Comma 309 2" xfId="6801" xr:uid="{00000000-0005-0000-0000-0000BE1D0000}"/>
    <cellStyle name="Comma 309_EBT" xfId="39630" xr:uid="{87B58C8A-6C3F-4B7D-A9E6-407CAECFA21A}"/>
    <cellStyle name="Comma 31" xfId="6802" xr:uid="{00000000-0005-0000-0000-0000BF1D0000}"/>
    <cellStyle name="Comma 31 10" xfId="6803" xr:uid="{00000000-0005-0000-0000-0000C01D0000}"/>
    <cellStyle name="Comma 31 10 2" xfId="6804" xr:uid="{00000000-0005-0000-0000-0000C11D0000}"/>
    <cellStyle name="Comma 31 10 2 2" xfId="6805" xr:uid="{00000000-0005-0000-0000-0000C21D0000}"/>
    <cellStyle name="Comma 31 10 3" xfId="6806" xr:uid="{00000000-0005-0000-0000-0000C31D0000}"/>
    <cellStyle name="Comma 31 10_EBT" xfId="39632" xr:uid="{2D7BDC1B-7996-436D-B577-EFCC1F8CD3E9}"/>
    <cellStyle name="Comma 31 11" xfId="6807" xr:uid="{00000000-0005-0000-0000-0000C41D0000}"/>
    <cellStyle name="Comma 31 11 2" xfId="6808" xr:uid="{00000000-0005-0000-0000-0000C51D0000}"/>
    <cellStyle name="Comma 31 11 2 2" xfId="6809" xr:uid="{00000000-0005-0000-0000-0000C61D0000}"/>
    <cellStyle name="Comma 31 11 3" xfId="6810" xr:uid="{00000000-0005-0000-0000-0000C71D0000}"/>
    <cellStyle name="Comma 31 11_EBT" xfId="39633" xr:uid="{EDCCF46A-30FD-47EE-9646-6766AD936941}"/>
    <cellStyle name="Comma 31 12" xfId="6811" xr:uid="{00000000-0005-0000-0000-0000C81D0000}"/>
    <cellStyle name="Comma 31 12 2" xfId="6812" xr:uid="{00000000-0005-0000-0000-0000C91D0000}"/>
    <cellStyle name="Comma 31 12 2 2" xfId="6813" xr:uid="{00000000-0005-0000-0000-0000CA1D0000}"/>
    <cellStyle name="Comma 31 12 3" xfId="6814" xr:uid="{00000000-0005-0000-0000-0000CB1D0000}"/>
    <cellStyle name="Comma 31 12_EBT" xfId="39634" xr:uid="{DD751F96-BF00-430F-A97F-6C41E34D357D}"/>
    <cellStyle name="Comma 31 13" xfId="6815" xr:uid="{00000000-0005-0000-0000-0000CC1D0000}"/>
    <cellStyle name="Comma 31 13 2" xfId="6816" xr:uid="{00000000-0005-0000-0000-0000CD1D0000}"/>
    <cellStyle name="Comma 31 13 2 2" xfId="6817" xr:uid="{00000000-0005-0000-0000-0000CE1D0000}"/>
    <cellStyle name="Comma 31 13 3" xfId="6818" xr:uid="{00000000-0005-0000-0000-0000CF1D0000}"/>
    <cellStyle name="Comma 31 13_EBT" xfId="39635" xr:uid="{AF3B172A-CBF4-4853-94C7-32885C324734}"/>
    <cellStyle name="Comma 31 14" xfId="6819" xr:uid="{00000000-0005-0000-0000-0000D01D0000}"/>
    <cellStyle name="Comma 31 14 2" xfId="6820" xr:uid="{00000000-0005-0000-0000-0000D11D0000}"/>
    <cellStyle name="Comma 31 14 2 2" xfId="6821" xr:uid="{00000000-0005-0000-0000-0000D21D0000}"/>
    <cellStyle name="Comma 31 14 3" xfId="6822" xr:uid="{00000000-0005-0000-0000-0000D31D0000}"/>
    <cellStyle name="Comma 31 14_EBT" xfId="39636" xr:uid="{E190912A-06C2-4538-9FF2-F0B225689D6D}"/>
    <cellStyle name="Comma 31 15" xfId="6823" xr:uid="{00000000-0005-0000-0000-0000D41D0000}"/>
    <cellStyle name="Comma 31 15 2" xfId="6824" xr:uid="{00000000-0005-0000-0000-0000D51D0000}"/>
    <cellStyle name="Comma 31 15 2 2" xfId="6825" xr:uid="{00000000-0005-0000-0000-0000D61D0000}"/>
    <cellStyle name="Comma 31 15 3" xfId="6826" xr:uid="{00000000-0005-0000-0000-0000D71D0000}"/>
    <cellStyle name="Comma 31 15_EBT" xfId="39637" xr:uid="{F06A5879-B588-40BC-BC74-E1F7AB506005}"/>
    <cellStyle name="Comma 31 16" xfId="6827" xr:uid="{00000000-0005-0000-0000-0000D81D0000}"/>
    <cellStyle name="Comma 31 16 2" xfId="6828" xr:uid="{00000000-0005-0000-0000-0000D91D0000}"/>
    <cellStyle name="Comma 31 16 2 2" xfId="6829" xr:uid="{00000000-0005-0000-0000-0000DA1D0000}"/>
    <cellStyle name="Comma 31 16 3" xfId="6830" xr:uid="{00000000-0005-0000-0000-0000DB1D0000}"/>
    <cellStyle name="Comma 31 17" xfId="6831" xr:uid="{00000000-0005-0000-0000-0000DC1D0000}"/>
    <cellStyle name="Comma 31 17 2" xfId="6832" xr:uid="{00000000-0005-0000-0000-0000DD1D0000}"/>
    <cellStyle name="Comma 31 17 2 2" xfId="6833" xr:uid="{00000000-0005-0000-0000-0000DE1D0000}"/>
    <cellStyle name="Comma 31 17 3" xfId="6834" xr:uid="{00000000-0005-0000-0000-0000DF1D0000}"/>
    <cellStyle name="Comma 31 18" xfId="6835" xr:uid="{00000000-0005-0000-0000-0000E01D0000}"/>
    <cellStyle name="Comma 31 18 2" xfId="6836" xr:uid="{00000000-0005-0000-0000-0000E11D0000}"/>
    <cellStyle name="Comma 31 18 2 2" xfId="6837" xr:uid="{00000000-0005-0000-0000-0000E21D0000}"/>
    <cellStyle name="Comma 31 18 3" xfId="6838" xr:uid="{00000000-0005-0000-0000-0000E31D0000}"/>
    <cellStyle name="Comma 31 19" xfId="6839" xr:uid="{00000000-0005-0000-0000-0000E41D0000}"/>
    <cellStyle name="Comma 31 19 2" xfId="6840" xr:uid="{00000000-0005-0000-0000-0000E51D0000}"/>
    <cellStyle name="Comma 31 19 2 2" xfId="6841" xr:uid="{00000000-0005-0000-0000-0000E61D0000}"/>
    <cellStyle name="Comma 31 19 3" xfId="6842" xr:uid="{00000000-0005-0000-0000-0000E71D0000}"/>
    <cellStyle name="Comma 31 2" xfId="6843" xr:uid="{00000000-0005-0000-0000-0000E81D0000}"/>
    <cellStyle name="Comma 31 2 2" xfId="6844" xr:uid="{00000000-0005-0000-0000-0000E91D0000}"/>
    <cellStyle name="Comma 31 2 2 2" xfId="6845" xr:uid="{00000000-0005-0000-0000-0000EA1D0000}"/>
    <cellStyle name="Comma 31 2 3" xfId="6846" xr:uid="{00000000-0005-0000-0000-0000EB1D0000}"/>
    <cellStyle name="Comma 31 2 3 2" xfId="6847" xr:uid="{00000000-0005-0000-0000-0000EC1D0000}"/>
    <cellStyle name="Comma 31 2 3 2 2" xfId="6848" xr:uid="{00000000-0005-0000-0000-0000ED1D0000}"/>
    <cellStyle name="Comma 31 2 3 3" xfId="6849" xr:uid="{00000000-0005-0000-0000-0000EE1D0000}"/>
    <cellStyle name="Comma 31 2 4" xfId="6850" xr:uid="{00000000-0005-0000-0000-0000EF1D0000}"/>
    <cellStyle name="Comma 31 2_EBT" xfId="39638" xr:uid="{ED1011E8-CC0D-42E4-A6E1-6D1C475E4DAD}"/>
    <cellStyle name="Comma 31 20" xfId="6851" xr:uid="{00000000-0005-0000-0000-0000F01D0000}"/>
    <cellStyle name="Comma 31 20 2" xfId="6852" xr:uid="{00000000-0005-0000-0000-0000F11D0000}"/>
    <cellStyle name="Comma 31 20 2 2" xfId="6853" xr:uid="{00000000-0005-0000-0000-0000F21D0000}"/>
    <cellStyle name="Comma 31 20 3" xfId="6854" xr:uid="{00000000-0005-0000-0000-0000F31D0000}"/>
    <cellStyle name="Comma 31 21" xfId="6855" xr:uid="{00000000-0005-0000-0000-0000F41D0000}"/>
    <cellStyle name="Comma 31 21 2" xfId="6856" xr:uid="{00000000-0005-0000-0000-0000F51D0000}"/>
    <cellStyle name="Comma 31 21 2 2" xfId="6857" xr:uid="{00000000-0005-0000-0000-0000F61D0000}"/>
    <cellStyle name="Comma 31 21 3" xfId="6858" xr:uid="{00000000-0005-0000-0000-0000F71D0000}"/>
    <cellStyle name="Comma 31 22" xfId="6859" xr:uid="{00000000-0005-0000-0000-0000F81D0000}"/>
    <cellStyle name="Comma 31 22 2" xfId="6860" xr:uid="{00000000-0005-0000-0000-0000F91D0000}"/>
    <cellStyle name="Comma 31 22 2 2" xfId="6861" xr:uid="{00000000-0005-0000-0000-0000FA1D0000}"/>
    <cellStyle name="Comma 31 22 3" xfId="6862" xr:uid="{00000000-0005-0000-0000-0000FB1D0000}"/>
    <cellStyle name="Comma 31 23" xfId="6863" xr:uid="{00000000-0005-0000-0000-0000FC1D0000}"/>
    <cellStyle name="Comma 31 23 2" xfId="6864" xr:uid="{00000000-0005-0000-0000-0000FD1D0000}"/>
    <cellStyle name="Comma 31 23 2 2" xfId="6865" xr:uid="{00000000-0005-0000-0000-0000FE1D0000}"/>
    <cellStyle name="Comma 31 23 3" xfId="6866" xr:uid="{00000000-0005-0000-0000-0000FF1D0000}"/>
    <cellStyle name="Comma 31 24" xfId="6867" xr:uid="{00000000-0005-0000-0000-0000001E0000}"/>
    <cellStyle name="Comma 31 24 2" xfId="6868" xr:uid="{00000000-0005-0000-0000-0000011E0000}"/>
    <cellStyle name="Comma 31 24 2 2" xfId="6869" xr:uid="{00000000-0005-0000-0000-0000021E0000}"/>
    <cellStyle name="Comma 31 24 3" xfId="6870" xr:uid="{00000000-0005-0000-0000-0000031E0000}"/>
    <cellStyle name="Comma 31 25" xfId="6871" xr:uid="{00000000-0005-0000-0000-0000041E0000}"/>
    <cellStyle name="Comma 31 25 2" xfId="6872" xr:uid="{00000000-0005-0000-0000-0000051E0000}"/>
    <cellStyle name="Comma 31 25 2 2" xfId="6873" xr:uid="{00000000-0005-0000-0000-0000061E0000}"/>
    <cellStyle name="Comma 31 25 3" xfId="6874" xr:uid="{00000000-0005-0000-0000-0000071E0000}"/>
    <cellStyle name="Comma 31 26" xfId="6875" xr:uid="{00000000-0005-0000-0000-0000081E0000}"/>
    <cellStyle name="Comma 31 26 2" xfId="6876" xr:uid="{00000000-0005-0000-0000-0000091E0000}"/>
    <cellStyle name="Comma 31 26 2 2" xfId="6877" xr:uid="{00000000-0005-0000-0000-00000A1E0000}"/>
    <cellStyle name="Comma 31 26 3" xfId="6878" xr:uid="{00000000-0005-0000-0000-00000B1E0000}"/>
    <cellStyle name="Comma 31 27" xfId="6879" xr:uid="{00000000-0005-0000-0000-00000C1E0000}"/>
    <cellStyle name="Comma 31 27 2" xfId="6880" xr:uid="{00000000-0005-0000-0000-00000D1E0000}"/>
    <cellStyle name="Comma 31 27 2 2" xfId="6881" xr:uid="{00000000-0005-0000-0000-00000E1E0000}"/>
    <cellStyle name="Comma 31 27 3" xfId="6882" xr:uid="{00000000-0005-0000-0000-00000F1E0000}"/>
    <cellStyle name="Comma 31 28" xfId="6883" xr:uid="{00000000-0005-0000-0000-0000101E0000}"/>
    <cellStyle name="Comma 31 28 2" xfId="6884" xr:uid="{00000000-0005-0000-0000-0000111E0000}"/>
    <cellStyle name="Comma 31 28 2 2" xfId="6885" xr:uid="{00000000-0005-0000-0000-0000121E0000}"/>
    <cellStyle name="Comma 31 28 3" xfId="6886" xr:uid="{00000000-0005-0000-0000-0000131E0000}"/>
    <cellStyle name="Comma 31 29" xfId="6887" xr:uid="{00000000-0005-0000-0000-0000141E0000}"/>
    <cellStyle name="Comma 31 29 2" xfId="6888" xr:uid="{00000000-0005-0000-0000-0000151E0000}"/>
    <cellStyle name="Comma 31 3" xfId="6889" xr:uid="{00000000-0005-0000-0000-0000161E0000}"/>
    <cellStyle name="Comma 31 3 2" xfId="6890" xr:uid="{00000000-0005-0000-0000-0000171E0000}"/>
    <cellStyle name="Comma 31 3 2 2" xfId="6891" xr:uid="{00000000-0005-0000-0000-0000181E0000}"/>
    <cellStyle name="Comma 31 3 3" xfId="6892" xr:uid="{00000000-0005-0000-0000-0000191E0000}"/>
    <cellStyle name="Comma 31 3 3 2" xfId="6893" xr:uid="{00000000-0005-0000-0000-00001A1E0000}"/>
    <cellStyle name="Comma 31 3 3 2 2" xfId="6894" xr:uid="{00000000-0005-0000-0000-00001B1E0000}"/>
    <cellStyle name="Comma 31 3 3 3" xfId="6895" xr:uid="{00000000-0005-0000-0000-00001C1E0000}"/>
    <cellStyle name="Comma 31 3 4" xfId="6896" xr:uid="{00000000-0005-0000-0000-00001D1E0000}"/>
    <cellStyle name="Comma 31 3_EBT" xfId="39639" xr:uid="{79D18DFE-F97F-4F81-B84B-CAFE8C35EF03}"/>
    <cellStyle name="Comma 31 30" xfId="6897" xr:uid="{00000000-0005-0000-0000-00001E1E0000}"/>
    <cellStyle name="Comma 31 30 2" xfId="6898" xr:uid="{00000000-0005-0000-0000-00001F1E0000}"/>
    <cellStyle name="Comma 31 30 2 2" xfId="6899" xr:uid="{00000000-0005-0000-0000-0000201E0000}"/>
    <cellStyle name="Comma 31 30 3" xfId="6900" xr:uid="{00000000-0005-0000-0000-0000211E0000}"/>
    <cellStyle name="Comma 31 31" xfId="6901" xr:uid="{00000000-0005-0000-0000-0000221E0000}"/>
    <cellStyle name="Comma 31 31 2" xfId="6902" xr:uid="{00000000-0005-0000-0000-0000231E0000}"/>
    <cellStyle name="Comma 31 32" xfId="6903" xr:uid="{00000000-0005-0000-0000-0000241E0000}"/>
    <cellStyle name="Comma 31 32 2" xfId="6904" xr:uid="{00000000-0005-0000-0000-0000251E0000}"/>
    <cellStyle name="Comma 31 33" xfId="6905" xr:uid="{00000000-0005-0000-0000-0000261E0000}"/>
    <cellStyle name="Comma 31 34" xfId="6906" xr:uid="{00000000-0005-0000-0000-0000271E0000}"/>
    <cellStyle name="Comma 31 35" xfId="6907" xr:uid="{00000000-0005-0000-0000-0000281E0000}"/>
    <cellStyle name="Comma 31 4" xfId="6908" xr:uid="{00000000-0005-0000-0000-0000291E0000}"/>
    <cellStyle name="Comma 31 4 2" xfId="6909" xr:uid="{00000000-0005-0000-0000-00002A1E0000}"/>
    <cellStyle name="Comma 31 4 2 2" xfId="6910" xr:uid="{00000000-0005-0000-0000-00002B1E0000}"/>
    <cellStyle name="Comma 31 4 3" xfId="6911" xr:uid="{00000000-0005-0000-0000-00002C1E0000}"/>
    <cellStyle name="Comma 31 4 3 2" xfId="6912" xr:uid="{00000000-0005-0000-0000-00002D1E0000}"/>
    <cellStyle name="Comma 31 4 3 2 2" xfId="6913" xr:uid="{00000000-0005-0000-0000-00002E1E0000}"/>
    <cellStyle name="Comma 31 4 3 3" xfId="6914" xr:uid="{00000000-0005-0000-0000-00002F1E0000}"/>
    <cellStyle name="Comma 31 4 4" xfId="6915" xr:uid="{00000000-0005-0000-0000-0000301E0000}"/>
    <cellStyle name="Comma 31 4_EBT" xfId="39640" xr:uid="{1BBCFC16-88EE-4C5D-B5AF-9413289DD903}"/>
    <cellStyle name="Comma 31 5" xfId="6916" xr:uid="{00000000-0005-0000-0000-0000311E0000}"/>
    <cellStyle name="Comma 31 5 2" xfId="6917" xr:uid="{00000000-0005-0000-0000-0000321E0000}"/>
    <cellStyle name="Comma 31 5 2 2" xfId="6918" xr:uid="{00000000-0005-0000-0000-0000331E0000}"/>
    <cellStyle name="Comma 31 5 3" xfId="6919" xr:uid="{00000000-0005-0000-0000-0000341E0000}"/>
    <cellStyle name="Comma 31 5 3 2" xfId="6920" xr:uid="{00000000-0005-0000-0000-0000351E0000}"/>
    <cellStyle name="Comma 31 5 3 2 2" xfId="6921" xr:uid="{00000000-0005-0000-0000-0000361E0000}"/>
    <cellStyle name="Comma 31 5 3 3" xfId="6922" xr:uid="{00000000-0005-0000-0000-0000371E0000}"/>
    <cellStyle name="Comma 31 5 4" xfId="6923" xr:uid="{00000000-0005-0000-0000-0000381E0000}"/>
    <cellStyle name="Comma 31 5_EBT" xfId="39641" xr:uid="{ECE9CE10-64B0-4175-B116-B00744021C94}"/>
    <cellStyle name="Comma 31 6" xfId="6924" xr:uid="{00000000-0005-0000-0000-0000391E0000}"/>
    <cellStyle name="Comma 31 6 2" xfId="6925" xr:uid="{00000000-0005-0000-0000-00003A1E0000}"/>
    <cellStyle name="Comma 31 6 2 2" xfId="6926" xr:uid="{00000000-0005-0000-0000-00003B1E0000}"/>
    <cellStyle name="Comma 31 6 3" xfId="6927" xr:uid="{00000000-0005-0000-0000-00003C1E0000}"/>
    <cellStyle name="Comma 31 6_EBT" xfId="39642" xr:uid="{8B856E6B-2357-4DA0-9490-11E2E93E73E7}"/>
    <cellStyle name="Comma 31 7" xfId="6928" xr:uid="{00000000-0005-0000-0000-00003D1E0000}"/>
    <cellStyle name="Comma 31 7 2" xfId="6929" xr:uid="{00000000-0005-0000-0000-00003E1E0000}"/>
    <cellStyle name="Comma 31 7 2 2" xfId="6930" xr:uid="{00000000-0005-0000-0000-00003F1E0000}"/>
    <cellStyle name="Comma 31 7 3" xfId="6931" xr:uid="{00000000-0005-0000-0000-0000401E0000}"/>
    <cellStyle name="Comma 31 7_EBT" xfId="39643" xr:uid="{32E9812F-E68E-4C4C-A587-66E1D22ED980}"/>
    <cellStyle name="Comma 31 8" xfId="6932" xr:uid="{00000000-0005-0000-0000-0000411E0000}"/>
    <cellStyle name="Comma 31 8 2" xfId="6933" xr:uid="{00000000-0005-0000-0000-0000421E0000}"/>
    <cellStyle name="Comma 31 8 2 2" xfId="6934" xr:uid="{00000000-0005-0000-0000-0000431E0000}"/>
    <cellStyle name="Comma 31 8 3" xfId="6935" xr:uid="{00000000-0005-0000-0000-0000441E0000}"/>
    <cellStyle name="Comma 31 8_EBT" xfId="39644" xr:uid="{D5B19D6D-85BF-4B8E-86AD-C74FB054D2C7}"/>
    <cellStyle name="Comma 31 9" xfId="6936" xr:uid="{00000000-0005-0000-0000-0000451E0000}"/>
    <cellStyle name="Comma 31 9 2" xfId="6937" xr:uid="{00000000-0005-0000-0000-0000461E0000}"/>
    <cellStyle name="Comma 31 9 2 2" xfId="6938" xr:uid="{00000000-0005-0000-0000-0000471E0000}"/>
    <cellStyle name="Comma 31 9 3" xfId="6939" xr:uid="{00000000-0005-0000-0000-0000481E0000}"/>
    <cellStyle name="Comma 31 9_EBT" xfId="39645" xr:uid="{2BDDD4F6-E9B5-4B40-957C-055165850CD4}"/>
    <cellStyle name="Comma 31_EBT" xfId="39631" xr:uid="{21C6AFDA-B03F-4ECC-B601-452ACA4E08FA}"/>
    <cellStyle name="Comma 310" xfId="6940" xr:uid="{00000000-0005-0000-0000-0000491E0000}"/>
    <cellStyle name="Comma 310 2" xfId="6941" xr:uid="{00000000-0005-0000-0000-00004A1E0000}"/>
    <cellStyle name="Comma 310_EBT" xfId="39646" xr:uid="{EF48600F-B0E8-4AAC-98CF-34E52556B39D}"/>
    <cellStyle name="Comma 311" xfId="6942" xr:uid="{00000000-0005-0000-0000-00004B1E0000}"/>
    <cellStyle name="Comma 311 2" xfId="6943" xr:uid="{00000000-0005-0000-0000-00004C1E0000}"/>
    <cellStyle name="Comma 311_EBT" xfId="39647" xr:uid="{7DAC5705-8CEF-41DE-A978-686930A0063E}"/>
    <cellStyle name="Comma 312" xfId="6944" xr:uid="{00000000-0005-0000-0000-00004D1E0000}"/>
    <cellStyle name="Comma 312 2" xfId="6945" xr:uid="{00000000-0005-0000-0000-00004E1E0000}"/>
    <cellStyle name="Comma 312_EBT" xfId="39648" xr:uid="{29C7CE7E-F782-4065-8345-C2384E357F61}"/>
    <cellStyle name="Comma 313" xfId="6946" xr:uid="{00000000-0005-0000-0000-00004F1E0000}"/>
    <cellStyle name="Comma 313 2" xfId="6947" xr:uid="{00000000-0005-0000-0000-0000501E0000}"/>
    <cellStyle name="Comma 313_EBT" xfId="39649" xr:uid="{A0AE46F2-9CC6-4F22-BA16-594A056CF5DB}"/>
    <cellStyle name="Comma 314" xfId="6948" xr:uid="{00000000-0005-0000-0000-0000511E0000}"/>
    <cellStyle name="Comma 314 2" xfId="6949" xr:uid="{00000000-0005-0000-0000-0000521E0000}"/>
    <cellStyle name="Comma 314_EBT" xfId="39650" xr:uid="{7D2B488C-2256-4949-8142-AE419E4C8E79}"/>
    <cellStyle name="Comma 315" xfId="6950" xr:uid="{00000000-0005-0000-0000-0000531E0000}"/>
    <cellStyle name="Comma 315 2" xfId="6951" xr:uid="{00000000-0005-0000-0000-0000541E0000}"/>
    <cellStyle name="Comma 315_EBT" xfId="39651" xr:uid="{BB73D5B0-385D-41EB-86B5-EC07B2B9FC7B}"/>
    <cellStyle name="Comma 316" xfId="6952" xr:uid="{00000000-0005-0000-0000-0000551E0000}"/>
    <cellStyle name="Comma 316 2" xfId="6953" xr:uid="{00000000-0005-0000-0000-0000561E0000}"/>
    <cellStyle name="Comma 316_EBT" xfId="39652" xr:uid="{0CA88F9B-25C2-4D82-894E-4FA83FBEBC76}"/>
    <cellStyle name="Comma 317" xfId="6954" xr:uid="{00000000-0005-0000-0000-0000571E0000}"/>
    <cellStyle name="Comma 317 2" xfId="6955" xr:uid="{00000000-0005-0000-0000-0000581E0000}"/>
    <cellStyle name="Comma 317_EBT" xfId="39653" xr:uid="{AAE132B4-1D39-47EB-A4D7-FE347E8EB242}"/>
    <cellStyle name="Comma 318" xfId="6956" xr:uid="{00000000-0005-0000-0000-0000591E0000}"/>
    <cellStyle name="Comma 318 2" xfId="6957" xr:uid="{00000000-0005-0000-0000-00005A1E0000}"/>
    <cellStyle name="Comma 318_EBT" xfId="39654" xr:uid="{10FAF36B-E56D-4E30-BB05-FB02F685050C}"/>
    <cellStyle name="Comma 319" xfId="6958" xr:uid="{00000000-0005-0000-0000-00005B1E0000}"/>
    <cellStyle name="Comma 319 2" xfId="6959" xr:uid="{00000000-0005-0000-0000-00005C1E0000}"/>
    <cellStyle name="Comma 319_EBT" xfId="39655" xr:uid="{35F4CDBC-F7D6-4B6B-9322-B9374E65CEDE}"/>
    <cellStyle name="Comma 32" xfId="6960" xr:uid="{00000000-0005-0000-0000-00005D1E0000}"/>
    <cellStyle name="Comma 32 10" xfId="6961" xr:uid="{00000000-0005-0000-0000-00005E1E0000}"/>
    <cellStyle name="Comma 32 10 2" xfId="6962" xr:uid="{00000000-0005-0000-0000-00005F1E0000}"/>
    <cellStyle name="Comma 32 10 2 2" xfId="6963" xr:uid="{00000000-0005-0000-0000-0000601E0000}"/>
    <cellStyle name="Comma 32 10 3" xfId="6964" xr:uid="{00000000-0005-0000-0000-0000611E0000}"/>
    <cellStyle name="Comma 32 10_EBT" xfId="39657" xr:uid="{119CAA8D-404A-4E93-9C5D-211E168D8E9B}"/>
    <cellStyle name="Comma 32 11" xfId="6965" xr:uid="{00000000-0005-0000-0000-0000621E0000}"/>
    <cellStyle name="Comma 32 11 2" xfId="6966" xr:uid="{00000000-0005-0000-0000-0000631E0000}"/>
    <cellStyle name="Comma 32 11 2 2" xfId="6967" xr:uid="{00000000-0005-0000-0000-0000641E0000}"/>
    <cellStyle name="Comma 32 11 3" xfId="6968" xr:uid="{00000000-0005-0000-0000-0000651E0000}"/>
    <cellStyle name="Comma 32 11_EBT" xfId="39658" xr:uid="{3E4A41E0-54AC-406D-917F-5D4A41C5E28B}"/>
    <cellStyle name="Comma 32 12" xfId="6969" xr:uid="{00000000-0005-0000-0000-0000661E0000}"/>
    <cellStyle name="Comma 32 12 2" xfId="6970" xr:uid="{00000000-0005-0000-0000-0000671E0000}"/>
    <cellStyle name="Comma 32 12 2 2" xfId="6971" xr:uid="{00000000-0005-0000-0000-0000681E0000}"/>
    <cellStyle name="Comma 32 12 3" xfId="6972" xr:uid="{00000000-0005-0000-0000-0000691E0000}"/>
    <cellStyle name="Comma 32 12_EBT" xfId="39659" xr:uid="{E82F6B24-8AE0-4642-A2B8-C2E7DB2609D3}"/>
    <cellStyle name="Comma 32 13" xfId="6973" xr:uid="{00000000-0005-0000-0000-00006A1E0000}"/>
    <cellStyle name="Comma 32 13 2" xfId="6974" xr:uid="{00000000-0005-0000-0000-00006B1E0000}"/>
    <cellStyle name="Comma 32 13 2 2" xfId="6975" xr:uid="{00000000-0005-0000-0000-00006C1E0000}"/>
    <cellStyle name="Comma 32 13 3" xfId="6976" xr:uid="{00000000-0005-0000-0000-00006D1E0000}"/>
    <cellStyle name="Comma 32 13_EBT" xfId="39660" xr:uid="{F79FC4A6-9614-49CE-A5A0-AA22C700A68E}"/>
    <cellStyle name="Comma 32 14" xfId="6977" xr:uid="{00000000-0005-0000-0000-00006E1E0000}"/>
    <cellStyle name="Comma 32 14 2" xfId="6978" xr:uid="{00000000-0005-0000-0000-00006F1E0000}"/>
    <cellStyle name="Comma 32 14 2 2" xfId="6979" xr:uid="{00000000-0005-0000-0000-0000701E0000}"/>
    <cellStyle name="Comma 32 14 3" xfId="6980" xr:uid="{00000000-0005-0000-0000-0000711E0000}"/>
    <cellStyle name="Comma 32 14_EBT" xfId="39661" xr:uid="{9765B944-EEC7-4E4C-AE9F-19F58004284B}"/>
    <cellStyle name="Comma 32 15" xfId="6981" xr:uid="{00000000-0005-0000-0000-0000721E0000}"/>
    <cellStyle name="Comma 32 15 2" xfId="6982" xr:uid="{00000000-0005-0000-0000-0000731E0000}"/>
    <cellStyle name="Comma 32 15 2 2" xfId="6983" xr:uid="{00000000-0005-0000-0000-0000741E0000}"/>
    <cellStyle name="Comma 32 15 3" xfId="6984" xr:uid="{00000000-0005-0000-0000-0000751E0000}"/>
    <cellStyle name="Comma 32 15_EBT" xfId="39662" xr:uid="{638B6E1E-6F68-4CF7-B901-2FD80FC099E2}"/>
    <cellStyle name="Comma 32 16" xfId="6985" xr:uid="{00000000-0005-0000-0000-0000761E0000}"/>
    <cellStyle name="Comma 32 16 2" xfId="6986" xr:uid="{00000000-0005-0000-0000-0000771E0000}"/>
    <cellStyle name="Comma 32 16 2 2" xfId="6987" xr:uid="{00000000-0005-0000-0000-0000781E0000}"/>
    <cellStyle name="Comma 32 16 3" xfId="6988" xr:uid="{00000000-0005-0000-0000-0000791E0000}"/>
    <cellStyle name="Comma 32 17" xfId="6989" xr:uid="{00000000-0005-0000-0000-00007A1E0000}"/>
    <cellStyle name="Comma 32 17 2" xfId="6990" xr:uid="{00000000-0005-0000-0000-00007B1E0000}"/>
    <cellStyle name="Comma 32 17 2 2" xfId="6991" xr:uid="{00000000-0005-0000-0000-00007C1E0000}"/>
    <cellStyle name="Comma 32 17 3" xfId="6992" xr:uid="{00000000-0005-0000-0000-00007D1E0000}"/>
    <cellStyle name="Comma 32 18" xfId="6993" xr:uid="{00000000-0005-0000-0000-00007E1E0000}"/>
    <cellStyle name="Comma 32 18 2" xfId="6994" xr:uid="{00000000-0005-0000-0000-00007F1E0000}"/>
    <cellStyle name="Comma 32 18 2 2" xfId="6995" xr:uid="{00000000-0005-0000-0000-0000801E0000}"/>
    <cellStyle name="Comma 32 18 3" xfId="6996" xr:uid="{00000000-0005-0000-0000-0000811E0000}"/>
    <cellStyle name="Comma 32 19" xfId="6997" xr:uid="{00000000-0005-0000-0000-0000821E0000}"/>
    <cellStyle name="Comma 32 19 2" xfId="6998" xr:uid="{00000000-0005-0000-0000-0000831E0000}"/>
    <cellStyle name="Comma 32 19 2 2" xfId="6999" xr:uid="{00000000-0005-0000-0000-0000841E0000}"/>
    <cellStyle name="Comma 32 19 3" xfId="7000" xr:uid="{00000000-0005-0000-0000-0000851E0000}"/>
    <cellStyle name="Comma 32 2" xfId="7001" xr:uid="{00000000-0005-0000-0000-0000861E0000}"/>
    <cellStyle name="Comma 32 2 2" xfId="7002" xr:uid="{00000000-0005-0000-0000-0000871E0000}"/>
    <cellStyle name="Comma 32 2 2 2" xfId="7003" xr:uid="{00000000-0005-0000-0000-0000881E0000}"/>
    <cellStyle name="Comma 32 2 3" xfId="7004" xr:uid="{00000000-0005-0000-0000-0000891E0000}"/>
    <cellStyle name="Comma 32 2 3 2" xfId="7005" xr:uid="{00000000-0005-0000-0000-00008A1E0000}"/>
    <cellStyle name="Comma 32 2 3 2 2" xfId="7006" xr:uid="{00000000-0005-0000-0000-00008B1E0000}"/>
    <cellStyle name="Comma 32 2 3 3" xfId="7007" xr:uid="{00000000-0005-0000-0000-00008C1E0000}"/>
    <cellStyle name="Comma 32 2 4" xfId="7008" xr:uid="{00000000-0005-0000-0000-00008D1E0000}"/>
    <cellStyle name="Comma 32 2 5" xfId="7009" xr:uid="{00000000-0005-0000-0000-00008E1E0000}"/>
    <cellStyle name="Comma 32 2_EBT" xfId="39663" xr:uid="{C37E974B-CAC7-48AF-9FC9-32E1606B5E49}"/>
    <cellStyle name="Comma 32 20" xfId="7010" xr:uid="{00000000-0005-0000-0000-00008F1E0000}"/>
    <cellStyle name="Comma 32 20 2" xfId="7011" xr:uid="{00000000-0005-0000-0000-0000901E0000}"/>
    <cellStyle name="Comma 32 20 2 2" xfId="7012" xr:uid="{00000000-0005-0000-0000-0000911E0000}"/>
    <cellStyle name="Comma 32 20 3" xfId="7013" xr:uid="{00000000-0005-0000-0000-0000921E0000}"/>
    <cellStyle name="Comma 32 21" xfId="7014" xr:uid="{00000000-0005-0000-0000-0000931E0000}"/>
    <cellStyle name="Comma 32 21 2" xfId="7015" xr:uid="{00000000-0005-0000-0000-0000941E0000}"/>
    <cellStyle name="Comma 32 21 2 2" xfId="7016" xr:uid="{00000000-0005-0000-0000-0000951E0000}"/>
    <cellStyle name="Comma 32 21 3" xfId="7017" xr:uid="{00000000-0005-0000-0000-0000961E0000}"/>
    <cellStyle name="Comma 32 22" xfId="7018" xr:uid="{00000000-0005-0000-0000-0000971E0000}"/>
    <cellStyle name="Comma 32 22 2" xfId="7019" xr:uid="{00000000-0005-0000-0000-0000981E0000}"/>
    <cellStyle name="Comma 32 22 2 2" xfId="7020" xr:uid="{00000000-0005-0000-0000-0000991E0000}"/>
    <cellStyle name="Comma 32 22 3" xfId="7021" xr:uid="{00000000-0005-0000-0000-00009A1E0000}"/>
    <cellStyle name="Comma 32 23" xfId="7022" xr:uid="{00000000-0005-0000-0000-00009B1E0000}"/>
    <cellStyle name="Comma 32 23 2" xfId="7023" xr:uid="{00000000-0005-0000-0000-00009C1E0000}"/>
    <cellStyle name="Comma 32 23 2 2" xfId="7024" xr:uid="{00000000-0005-0000-0000-00009D1E0000}"/>
    <cellStyle name="Comma 32 23 3" xfId="7025" xr:uid="{00000000-0005-0000-0000-00009E1E0000}"/>
    <cellStyle name="Comma 32 24" xfId="7026" xr:uid="{00000000-0005-0000-0000-00009F1E0000}"/>
    <cellStyle name="Comma 32 24 2" xfId="7027" xr:uid="{00000000-0005-0000-0000-0000A01E0000}"/>
    <cellStyle name="Comma 32 24 2 2" xfId="7028" xr:uid="{00000000-0005-0000-0000-0000A11E0000}"/>
    <cellStyle name="Comma 32 24 3" xfId="7029" xr:uid="{00000000-0005-0000-0000-0000A21E0000}"/>
    <cellStyle name="Comma 32 25" xfId="7030" xr:uid="{00000000-0005-0000-0000-0000A31E0000}"/>
    <cellStyle name="Comma 32 25 2" xfId="7031" xr:uid="{00000000-0005-0000-0000-0000A41E0000}"/>
    <cellStyle name="Comma 32 25 2 2" xfId="7032" xr:uid="{00000000-0005-0000-0000-0000A51E0000}"/>
    <cellStyle name="Comma 32 25 3" xfId="7033" xr:uid="{00000000-0005-0000-0000-0000A61E0000}"/>
    <cellStyle name="Comma 32 26" xfId="7034" xr:uid="{00000000-0005-0000-0000-0000A71E0000}"/>
    <cellStyle name="Comma 32 26 2" xfId="7035" xr:uid="{00000000-0005-0000-0000-0000A81E0000}"/>
    <cellStyle name="Comma 32 26 2 2" xfId="7036" xr:uid="{00000000-0005-0000-0000-0000A91E0000}"/>
    <cellStyle name="Comma 32 26 3" xfId="7037" xr:uid="{00000000-0005-0000-0000-0000AA1E0000}"/>
    <cellStyle name="Comma 32 27" xfId="7038" xr:uid="{00000000-0005-0000-0000-0000AB1E0000}"/>
    <cellStyle name="Comma 32 27 2" xfId="7039" xr:uid="{00000000-0005-0000-0000-0000AC1E0000}"/>
    <cellStyle name="Comma 32 27 2 2" xfId="7040" xr:uid="{00000000-0005-0000-0000-0000AD1E0000}"/>
    <cellStyle name="Comma 32 27 3" xfId="7041" xr:uid="{00000000-0005-0000-0000-0000AE1E0000}"/>
    <cellStyle name="Comma 32 28" xfId="7042" xr:uid="{00000000-0005-0000-0000-0000AF1E0000}"/>
    <cellStyle name="Comma 32 28 2" xfId="7043" xr:uid="{00000000-0005-0000-0000-0000B01E0000}"/>
    <cellStyle name="Comma 32 28 2 2" xfId="7044" xr:uid="{00000000-0005-0000-0000-0000B11E0000}"/>
    <cellStyle name="Comma 32 28 3" xfId="7045" xr:uid="{00000000-0005-0000-0000-0000B21E0000}"/>
    <cellStyle name="Comma 32 29" xfId="7046" xr:uid="{00000000-0005-0000-0000-0000B31E0000}"/>
    <cellStyle name="Comma 32 29 2" xfId="7047" xr:uid="{00000000-0005-0000-0000-0000B41E0000}"/>
    <cellStyle name="Comma 32 3" xfId="7048" xr:uid="{00000000-0005-0000-0000-0000B51E0000}"/>
    <cellStyle name="Comma 32 3 2" xfId="7049" xr:uid="{00000000-0005-0000-0000-0000B61E0000}"/>
    <cellStyle name="Comma 32 3 2 2" xfId="7050" xr:uid="{00000000-0005-0000-0000-0000B71E0000}"/>
    <cellStyle name="Comma 32 3 3" xfId="7051" xr:uid="{00000000-0005-0000-0000-0000B81E0000}"/>
    <cellStyle name="Comma 32 3 3 2" xfId="7052" xr:uid="{00000000-0005-0000-0000-0000B91E0000}"/>
    <cellStyle name="Comma 32 3 3 2 2" xfId="7053" xr:uid="{00000000-0005-0000-0000-0000BA1E0000}"/>
    <cellStyle name="Comma 32 3 3 3" xfId="7054" xr:uid="{00000000-0005-0000-0000-0000BB1E0000}"/>
    <cellStyle name="Comma 32 3 4" xfId="7055" xr:uid="{00000000-0005-0000-0000-0000BC1E0000}"/>
    <cellStyle name="Comma 32 3_EBT" xfId="39664" xr:uid="{369A113C-1647-4AD4-A00D-2A0E7A629230}"/>
    <cellStyle name="Comma 32 30" xfId="7056" xr:uid="{00000000-0005-0000-0000-0000BD1E0000}"/>
    <cellStyle name="Comma 32 30 2" xfId="7057" xr:uid="{00000000-0005-0000-0000-0000BE1E0000}"/>
    <cellStyle name="Comma 32 30 2 2" xfId="7058" xr:uid="{00000000-0005-0000-0000-0000BF1E0000}"/>
    <cellStyle name="Comma 32 30 3" xfId="7059" xr:uid="{00000000-0005-0000-0000-0000C01E0000}"/>
    <cellStyle name="Comma 32 31" xfId="7060" xr:uid="{00000000-0005-0000-0000-0000C11E0000}"/>
    <cellStyle name="Comma 32 31 2" xfId="7061" xr:uid="{00000000-0005-0000-0000-0000C21E0000}"/>
    <cellStyle name="Comma 32 32" xfId="7062" xr:uid="{00000000-0005-0000-0000-0000C31E0000}"/>
    <cellStyle name="Comma 32 32 2" xfId="7063" xr:uid="{00000000-0005-0000-0000-0000C41E0000}"/>
    <cellStyle name="Comma 32 33" xfId="7064" xr:uid="{00000000-0005-0000-0000-0000C51E0000}"/>
    <cellStyle name="Comma 32 34" xfId="7065" xr:uid="{00000000-0005-0000-0000-0000C61E0000}"/>
    <cellStyle name="Comma 32 35" xfId="7066" xr:uid="{00000000-0005-0000-0000-0000C71E0000}"/>
    <cellStyle name="Comma 32 4" xfId="7067" xr:uid="{00000000-0005-0000-0000-0000C81E0000}"/>
    <cellStyle name="Comma 32 4 2" xfId="7068" xr:uid="{00000000-0005-0000-0000-0000C91E0000}"/>
    <cellStyle name="Comma 32 4 2 2" xfId="7069" xr:uid="{00000000-0005-0000-0000-0000CA1E0000}"/>
    <cellStyle name="Comma 32 4 3" xfId="7070" xr:uid="{00000000-0005-0000-0000-0000CB1E0000}"/>
    <cellStyle name="Comma 32 4 3 2" xfId="7071" xr:uid="{00000000-0005-0000-0000-0000CC1E0000}"/>
    <cellStyle name="Comma 32 4 3 2 2" xfId="7072" xr:uid="{00000000-0005-0000-0000-0000CD1E0000}"/>
    <cellStyle name="Comma 32 4 3 3" xfId="7073" xr:uid="{00000000-0005-0000-0000-0000CE1E0000}"/>
    <cellStyle name="Comma 32 4 4" xfId="7074" xr:uid="{00000000-0005-0000-0000-0000CF1E0000}"/>
    <cellStyle name="Comma 32 4_EBT" xfId="39665" xr:uid="{A4C5F2EB-9E05-4396-B56D-0F8BE5C038A0}"/>
    <cellStyle name="Comma 32 5" xfId="7075" xr:uid="{00000000-0005-0000-0000-0000D01E0000}"/>
    <cellStyle name="Comma 32 5 2" xfId="7076" xr:uid="{00000000-0005-0000-0000-0000D11E0000}"/>
    <cellStyle name="Comma 32 5 2 2" xfId="7077" xr:uid="{00000000-0005-0000-0000-0000D21E0000}"/>
    <cellStyle name="Comma 32 5 3" xfId="7078" xr:uid="{00000000-0005-0000-0000-0000D31E0000}"/>
    <cellStyle name="Comma 32 5 3 2" xfId="7079" xr:uid="{00000000-0005-0000-0000-0000D41E0000}"/>
    <cellStyle name="Comma 32 5 3 2 2" xfId="7080" xr:uid="{00000000-0005-0000-0000-0000D51E0000}"/>
    <cellStyle name="Comma 32 5 3 3" xfId="7081" xr:uid="{00000000-0005-0000-0000-0000D61E0000}"/>
    <cellStyle name="Comma 32 5 4" xfId="7082" xr:uid="{00000000-0005-0000-0000-0000D71E0000}"/>
    <cellStyle name="Comma 32 5_EBT" xfId="39666" xr:uid="{0DFDB008-07CC-42ED-855A-D91216CE4E61}"/>
    <cellStyle name="Comma 32 6" xfId="7083" xr:uid="{00000000-0005-0000-0000-0000D81E0000}"/>
    <cellStyle name="Comma 32 6 2" xfId="7084" xr:uid="{00000000-0005-0000-0000-0000D91E0000}"/>
    <cellStyle name="Comma 32 6 2 2" xfId="7085" xr:uid="{00000000-0005-0000-0000-0000DA1E0000}"/>
    <cellStyle name="Comma 32 6 3" xfId="7086" xr:uid="{00000000-0005-0000-0000-0000DB1E0000}"/>
    <cellStyle name="Comma 32 6_EBT" xfId="39667" xr:uid="{CB4C50EB-7EC6-45FF-A9C0-2ED32104A960}"/>
    <cellStyle name="Comma 32 7" xfId="7087" xr:uid="{00000000-0005-0000-0000-0000DC1E0000}"/>
    <cellStyle name="Comma 32 7 2" xfId="7088" xr:uid="{00000000-0005-0000-0000-0000DD1E0000}"/>
    <cellStyle name="Comma 32 7 2 2" xfId="7089" xr:uid="{00000000-0005-0000-0000-0000DE1E0000}"/>
    <cellStyle name="Comma 32 7 3" xfId="7090" xr:uid="{00000000-0005-0000-0000-0000DF1E0000}"/>
    <cellStyle name="Comma 32 7_EBT" xfId="39668" xr:uid="{75F8FDB1-3808-475A-BF8F-E4A9001C5441}"/>
    <cellStyle name="Comma 32 8" xfId="7091" xr:uid="{00000000-0005-0000-0000-0000E01E0000}"/>
    <cellStyle name="Comma 32 8 2" xfId="7092" xr:uid="{00000000-0005-0000-0000-0000E11E0000}"/>
    <cellStyle name="Comma 32 8 2 2" xfId="7093" xr:uid="{00000000-0005-0000-0000-0000E21E0000}"/>
    <cellStyle name="Comma 32 8 3" xfId="7094" xr:uid="{00000000-0005-0000-0000-0000E31E0000}"/>
    <cellStyle name="Comma 32 8_EBT" xfId="39669" xr:uid="{7B3D5D63-4F29-47D9-BAAE-C7C70B37BA31}"/>
    <cellStyle name="Comma 32 9" xfId="7095" xr:uid="{00000000-0005-0000-0000-0000E41E0000}"/>
    <cellStyle name="Comma 32 9 2" xfId="7096" xr:uid="{00000000-0005-0000-0000-0000E51E0000}"/>
    <cellStyle name="Comma 32 9 2 2" xfId="7097" xr:uid="{00000000-0005-0000-0000-0000E61E0000}"/>
    <cellStyle name="Comma 32 9 3" xfId="7098" xr:uid="{00000000-0005-0000-0000-0000E71E0000}"/>
    <cellStyle name="Comma 32 9_EBT" xfId="39670" xr:uid="{8B7750F7-5B0F-402A-86D5-20E8B653340F}"/>
    <cellStyle name="Comma 32_EBT" xfId="39656" xr:uid="{B92A1B37-60AA-4C89-9230-C3102E50D5E3}"/>
    <cellStyle name="Comma 320" xfId="7099" xr:uid="{00000000-0005-0000-0000-0000E81E0000}"/>
    <cellStyle name="Comma 320 2" xfId="7100" xr:uid="{00000000-0005-0000-0000-0000E91E0000}"/>
    <cellStyle name="Comma 320_EBT" xfId="39671" xr:uid="{837790F6-62BE-407D-A996-24B835865495}"/>
    <cellStyle name="Comma 321" xfId="7101" xr:uid="{00000000-0005-0000-0000-0000EA1E0000}"/>
    <cellStyle name="Comma 321 2" xfId="7102" xr:uid="{00000000-0005-0000-0000-0000EB1E0000}"/>
    <cellStyle name="Comma 321_EBT" xfId="39672" xr:uid="{D429B6FF-061E-4FC3-A64B-D6D5B6B06739}"/>
    <cellStyle name="Comma 322" xfId="7103" xr:uid="{00000000-0005-0000-0000-0000EC1E0000}"/>
    <cellStyle name="Comma 322 2" xfId="7104" xr:uid="{00000000-0005-0000-0000-0000ED1E0000}"/>
    <cellStyle name="Comma 322_EBT" xfId="39673" xr:uid="{A85B9A84-1ECA-416F-9138-D6DCF63ABE69}"/>
    <cellStyle name="Comma 323" xfId="7105" xr:uid="{00000000-0005-0000-0000-0000EE1E0000}"/>
    <cellStyle name="Comma 323 2" xfId="7106" xr:uid="{00000000-0005-0000-0000-0000EF1E0000}"/>
    <cellStyle name="Comma 323_EBT" xfId="39674" xr:uid="{48772850-BD1D-492F-8EB7-B06773BE0DA1}"/>
    <cellStyle name="Comma 324" xfId="7107" xr:uid="{00000000-0005-0000-0000-0000F01E0000}"/>
    <cellStyle name="Comma 324 2" xfId="7108" xr:uid="{00000000-0005-0000-0000-0000F11E0000}"/>
    <cellStyle name="Comma 324_EBT" xfId="39675" xr:uid="{0DA35D4C-0C3E-4C9D-9027-D502431F1354}"/>
    <cellStyle name="Comma 325" xfId="7109" xr:uid="{00000000-0005-0000-0000-0000F21E0000}"/>
    <cellStyle name="Comma 325 2" xfId="7110" xr:uid="{00000000-0005-0000-0000-0000F31E0000}"/>
    <cellStyle name="Comma 325_EBT" xfId="39676" xr:uid="{24045817-487C-4968-A515-3A0D70BF0AF2}"/>
    <cellStyle name="Comma 326" xfId="7111" xr:uid="{00000000-0005-0000-0000-0000F41E0000}"/>
    <cellStyle name="Comma 326 2" xfId="7112" xr:uid="{00000000-0005-0000-0000-0000F51E0000}"/>
    <cellStyle name="Comma 326_EBT" xfId="39677" xr:uid="{CAEB675D-7097-4E33-BBA6-430FCB289478}"/>
    <cellStyle name="Comma 327" xfId="7113" xr:uid="{00000000-0005-0000-0000-0000F61E0000}"/>
    <cellStyle name="Comma 327 2" xfId="7114" xr:uid="{00000000-0005-0000-0000-0000F71E0000}"/>
    <cellStyle name="Comma 327 3" xfId="7115" xr:uid="{00000000-0005-0000-0000-0000F81E0000}"/>
    <cellStyle name="Comma 328" xfId="7116" xr:uid="{00000000-0005-0000-0000-0000F91E0000}"/>
    <cellStyle name="Comma 329" xfId="7117" xr:uid="{00000000-0005-0000-0000-0000FA1E0000}"/>
    <cellStyle name="Comma 33" xfId="7118" xr:uid="{00000000-0005-0000-0000-0000FB1E0000}"/>
    <cellStyle name="Comma 33 10" xfId="7119" xr:uid="{00000000-0005-0000-0000-0000FC1E0000}"/>
    <cellStyle name="Comma 33 10 2" xfId="7120" xr:uid="{00000000-0005-0000-0000-0000FD1E0000}"/>
    <cellStyle name="Comma 33 10 2 2" xfId="7121" xr:uid="{00000000-0005-0000-0000-0000FE1E0000}"/>
    <cellStyle name="Comma 33 10 3" xfId="7122" xr:uid="{00000000-0005-0000-0000-0000FF1E0000}"/>
    <cellStyle name="Comma 33 10_EBT" xfId="39679" xr:uid="{4F697400-2BC6-4A26-88C4-A58F642A9DD2}"/>
    <cellStyle name="Comma 33 11" xfId="7123" xr:uid="{00000000-0005-0000-0000-0000001F0000}"/>
    <cellStyle name="Comma 33 11 2" xfId="7124" xr:uid="{00000000-0005-0000-0000-0000011F0000}"/>
    <cellStyle name="Comma 33 11 2 2" xfId="7125" xr:uid="{00000000-0005-0000-0000-0000021F0000}"/>
    <cellStyle name="Comma 33 11 3" xfId="7126" xr:uid="{00000000-0005-0000-0000-0000031F0000}"/>
    <cellStyle name="Comma 33 11_EBT" xfId="39680" xr:uid="{291F678C-23D3-4572-884D-4F33EB201B5F}"/>
    <cellStyle name="Comma 33 12" xfId="7127" xr:uid="{00000000-0005-0000-0000-0000041F0000}"/>
    <cellStyle name="Comma 33 12 2" xfId="7128" xr:uid="{00000000-0005-0000-0000-0000051F0000}"/>
    <cellStyle name="Comma 33 12 2 2" xfId="7129" xr:uid="{00000000-0005-0000-0000-0000061F0000}"/>
    <cellStyle name="Comma 33 12 3" xfId="7130" xr:uid="{00000000-0005-0000-0000-0000071F0000}"/>
    <cellStyle name="Comma 33 12_EBT" xfId="39681" xr:uid="{4F919155-4B7D-4E02-8107-8D2793B97349}"/>
    <cellStyle name="Comma 33 13" xfId="7131" xr:uid="{00000000-0005-0000-0000-0000081F0000}"/>
    <cellStyle name="Comma 33 13 2" xfId="7132" xr:uid="{00000000-0005-0000-0000-0000091F0000}"/>
    <cellStyle name="Comma 33 13 2 2" xfId="7133" xr:uid="{00000000-0005-0000-0000-00000A1F0000}"/>
    <cellStyle name="Comma 33 13 3" xfId="7134" xr:uid="{00000000-0005-0000-0000-00000B1F0000}"/>
    <cellStyle name="Comma 33 13_EBT" xfId="39682" xr:uid="{44807B54-F930-4A6B-B71B-684511807F8A}"/>
    <cellStyle name="Comma 33 14" xfId="7135" xr:uid="{00000000-0005-0000-0000-00000C1F0000}"/>
    <cellStyle name="Comma 33 14 2" xfId="7136" xr:uid="{00000000-0005-0000-0000-00000D1F0000}"/>
    <cellStyle name="Comma 33 14 2 2" xfId="7137" xr:uid="{00000000-0005-0000-0000-00000E1F0000}"/>
    <cellStyle name="Comma 33 14 3" xfId="7138" xr:uid="{00000000-0005-0000-0000-00000F1F0000}"/>
    <cellStyle name="Comma 33 14_EBT" xfId="39683" xr:uid="{92C09E41-973E-4F8D-A836-6726D32C9669}"/>
    <cellStyle name="Comma 33 15" xfId="7139" xr:uid="{00000000-0005-0000-0000-0000101F0000}"/>
    <cellStyle name="Comma 33 15 2" xfId="7140" xr:uid="{00000000-0005-0000-0000-0000111F0000}"/>
    <cellStyle name="Comma 33 15 2 2" xfId="7141" xr:uid="{00000000-0005-0000-0000-0000121F0000}"/>
    <cellStyle name="Comma 33 15 3" xfId="7142" xr:uid="{00000000-0005-0000-0000-0000131F0000}"/>
    <cellStyle name="Comma 33 15_EBT" xfId="39684" xr:uid="{9D37C60D-DC46-4DDF-8D24-FFD8A1B9A4A0}"/>
    <cellStyle name="Comma 33 16" xfId="7143" xr:uid="{00000000-0005-0000-0000-0000141F0000}"/>
    <cellStyle name="Comma 33 16 2" xfId="7144" xr:uid="{00000000-0005-0000-0000-0000151F0000}"/>
    <cellStyle name="Comma 33 16 2 2" xfId="7145" xr:uid="{00000000-0005-0000-0000-0000161F0000}"/>
    <cellStyle name="Comma 33 16 3" xfId="7146" xr:uid="{00000000-0005-0000-0000-0000171F0000}"/>
    <cellStyle name="Comma 33 17" xfId="7147" xr:uid="{00000000-0005-0000-0000-0000181F0000}"/>
    <cellStyle name="Comma 33 17 2" xfId="7148" xr:uid="{00000000-0005-0000-0000-0000191F0000}"/>
    <cellStyle name="Comma 33 17 2 2" xfId="7149" xr:uid="{00000000-0005-0000-0000-00001A1F0000}"/>
    <cellStyle name="Comma 33 17 3" xfId="7150" xr:uid="{00000000-0005-0000-0000-00001B1F0000}"/>
    <cellStyle name="Comma 33 18" xfId="7151" xr:uid="{00000000-0005-0000-0000-00001C1F0000}"/>
    <cellStyle name="Comma 33 18 2" xfId="7152" xr:uid="{00000000-0005-0000-0000-00001D1F0000}"/>
    <cellStyle name="Comma 33 18 2 2" xfId="7153" xr:uid="{00000000-0005-0000-0000-00001E1F0000}"/>
    <cellStyle name="Comma 33 18 3" xfId="7154" xr:uid="{00000000-0005-0000-0000-00001F1F0000}"/>
    <cellStyle name="Comma 33 19" xfId="7155" xr:uid="{00000000-0005-0000-0000-0000201F0000}"/>
    <cellStyle name="Comma 33 19 2" xfId="7156" xr:uid="{00000000-0005-0000-0000-0000211F0000}"/>
    <cellStyle name="Comma 33 19 2 2" xfId="7157" xr:uid="{00000000-0005-0000-0000-0000221F0000}"/>
    <cellStyle name="Comma 33 19 3" xfId="7158" xr:uid="{00000000-0005-0000-0000-0000231F0000}"/>
    <cellStyle name="Comma 33 2" xfId="7159" xr:uid="{00000000-0005-0000-0000-0000241F0000}"/>
    <cellStyle name="Comma 33 2 2" xfId="7160" xr:uid="{00000000-0005-0000-0000-0000251F0000}"/>
    <cellStyle name="Comma 33 2 2 2" xfId="7161" xr:uid="{00000000-0005-0000-0000-0000261F0000}"/>
    <cellStyle name="Comma 33 2 3" xfId="7162" xr:uid="{00000000-0005-0000-0000-0000271F0000}"/>
    <cellStyle name="Comma 33 2 3 2" xfId="7163" xr:uid="{00000000-0005-0000-0000-0000281F0000}"/>
    <cellStyle name="Comma 33 2 3 2 2" xfId="7164" xr:uid="{00000000-0005-0000-0000-0000291F0000}"/>
    <cellStyle name="Comma 33 2 3 3" xfId="7165" xr:uid="{00000000-0005-0000-0000-00002A1F0000}"/>
    <cellStyle name="Comma 33 2 4" xfId="7166" xr:uid="{00000000-0005-0000-0000-00002B1F0000}"/>
    <cellStyle name="Comma 33 2 5" xfId="7167" xr:uid="{00000000-0005-0000-0000-00002C1F0000}"/>
    <cellStyle name="Comma 33 2_EBT" xfId="39685" xr:uid="{2DC82829-D7DB-43E8-85CD-0F25F6390F3D}"/>
    <cellStyle name="Comma 33 20" xfId="7168" xr:uid="{00000000-0005-0000-0000-00002D1F0000}"/>
    <cellStyle name="Comma 33 20 2" xfId="7169" xr:uid="{00000000-0005-0000-0000-00002E1F0000}"/>
    <cellStyle name="Comma 33 20 2 2" xfId="7170" xr:uid="{00000000-0005-0000-0000-00002F1F0000}"/>
    <cellStyle name="Comma 33 20 3" xfId="7171" xr:uid="{00000000-0005-0000-0000-0000301F0000}"/>
    <cellStyle name="Comma 33 21" xfId="7172" xr:uid="{00000000-0005-0000-0000-0000311F0000}"/>
    <cellStyle name="Comma 33 21 2" xfId="7173" xr:uid="{00000000-0005-0000-0000-0000321F0000}"/>
    <cellStyle name="Comma 33 21 2 2" xfId="7174" xr:uid="{00000000-0005-0000-0000-0000331F0000}"/>
    <cellStyle name="Comma 33 21 3" xfId="7175" xr:uid="{00000000-0005-0000-0000-0000341F0000}"/>
    <cellStyle name="Comma 33 22" xfId="7176" xr:uid="{00000000-0005-0000-0000-0000351F0000}"/>
    <cellStyle name="Comma 33 22 2" xfId="7177" xr:uid="{00000000-0005-0000-0000-0000361F0000}"/>
    <cellStyle name="Comma 33 22 2 2" xfId="7178" xr:uid="{00000000-0005-0000-0000-0000371F0000}"/>
    <cellStyle name="Comma 33 22 3" xfId="7179" xr:uid="{00000000-0005-0000-0000-0000381F0000}"/>
    <cellStyle name="Comma 33 23" xfId="7180" xr:uid="{00000000-0005-0000-0000-0000391F0000}"/>
    <cellStyle name="Comma 33 23 2" xfId="7181" xr:uid="{00000000-0005-0000-0000-00003A1F0000}"/>
    <cellStyle name="Comma 33 23 2 2" xfId="7182" xr:uid="{00000000-0005-0000-0000-00003B1F0000}"/>
    <cellStyle name="Comma 33 23 3" xfId="7183" xr:uid="{00000000-0005-0000-0000-00003C1F0000}"/>
    <cellStyle name="Comma 33 24" xfId="7184" xr:uid="{00000000-0005-0000-0000-00003D1F0000}"/>
    <cellStyle name="Comma 33 24 2" xfId="7185" xr:uid="{00000000-0005-0000-0000-00003E1F0000}"/>
    <cellStyle name="Comma 33 24 2 2" xfId="7186" xr:uid="{00000000-0005-0000-0000-00003F1F0000}"/>
    <cellStyle name="Comma 33 24 3" xfId="7187" xr:uid="{00000000-0005-0000-0000-0000401F0000}"/>
    <cellStyle name="Comma 33 25" xfId="7188" xr:uid="{00000000-0005-0000-0000-0000411F0000}"/>
    <cellStyle name="Comma 33 25 2" xfId="7189" xr:uid="{00000000-0005-0000-0000-0000421F0000}"/>
    <cellStyle name="Comma 33 25 2 2" xfId="7190" xr:uid="{00000000-0005-0000-0000-0000431F0000}"/>
    <cellStyle name="Comma 33 25 3" xfId="7191" xr:uid="{00000000-0005-0000-0000-0000441F0000}"/>
    <cellStyle name="Comma 33 26" xfId="7192" xr:uid="{00000000-0005-0000-0000-0000451F0000}"/>
    <cellStyle name="Comma 33 26 2" xfId="7193" xr:uid="{00000000-0005-0000-0000-0000461F0000}"/>
    <cellStyle name="Comma 33 26 2 2" xfId="7194" xr:uid="{00000000-0005-0000-0000-0000471F0000}"/>
    <cellStyle name="Comma 33 26 3" xfId="7195" xr:uid="{00000000-0005-0000-0000-0000481F0000}"/>
    <cellStyle name="Comma 33 27" xfId="7196" xr:uid="{00000000-0005-0000-0000-0000491F0000}"/>
    <cellStyle name="Comma 33 27 2" xfId="7197" xr:uid="{00000000-0005-0000-0000-00004A1F0000}"/>
    <cellStyle name="Comma 33 27 2 2" xfId="7198" xr:uid="{00000000-0005-0000-0000-00004B1F0000}"/>
    <cellStyle name="Comma 33 27 3" xfId="7199" xr:uid="{00000000-0005-0000-0000-00004C1F0000}"/>
    <cellStyle name="Comma 33 28" xfId="7200" xr:uid="{00000000-0005-0000-0000-00004D1F0000}"/>
    <cellStyle name="Comma 33 28 2" xfId="7201" xr:uid="{00000000-0005-0000-0000-00004E1F0000}"/>
    <cellStyle name="Comma 33 28 2 2" xfId="7202" xr:uid="{00000000-0005-0000-0000-00004F1F0000}"/>
    <cellStyle name="Comma 33 28 3" xfId="7203" xr:uid="{00000000-0005-0000-0000-0000501F0000}"/>
    <cellStyle name="Comma 33 29" xfId="7204" xr:uid="{00000000-0005-0000-0000-0000511F0000}"/>
    <cellStyle name="Comma 33 29 2" xfId="7205" xr:uid="{00000000-0005-0000-0000-0000521F0000}"/>
    <cellStyle name="Comma 33 3" xfId="7206" xr:uid="{00000000-0005-0000-0000-0000531F0000}"/>
    <cellStyle name="Comma 33 3 2" xfId="7207" xr:uid="{00000000-0005-0000-0000-0000541F0000}"/>
    <cellStyle name="Comma 33 3 2 2" xfId="7208" xr:uid="{00000000-0005-0000-0000-0000551F0000}"/>
    <cellStyle name="Comma 33 3 3" xfId="7209" xr:uid="{00000000-0005-0000-0000-0000561F0000}"/>
    <cellStyle name="Comma 33 3 3 2" xfId="7210" xr:uid="{00000000-0005-0000-0000-0000571F0000}"/>
    <cellStyle name="Comma 33 3 3 2 2" xfId="7211" xr:uid="{00000000-0005-0000-0000-0000581F0000}"/>
    <cellStyle name="Comma 33 3 3 3" xfId="7212" xr:uid="{00000000-0005-0000-0000-0000591F0000}"/>
    <cellStyle name="Comma 33 3 4" xfId="7213" xr:uid="{00000000-0005-0000-0000-00005A1F0000}"/>
    <cellStyle name="Comma 33 3_EBT" xfId="39686" xr:uid="{5D3BDE38-A91E-4A7D-8932-DABA208CDDC5}"/>
    <cellStyle name="Comma 33 30" xfId="7214" xr:uid="{00000000-0005-0000-0000-00005B1F0000}"/>
    <cellStyle name="Comma 33 30 2" xfId="7215" xr:uid="{00000000-0005-0000-0000-00005C1F0000}"/>
    <cellStyle name="Comma 33 30 2 2" xfId="7216" xr:uid="{00000000-0005-0000-0000-00005D1F0000}"/>
    <cellStyle name="Comma 33 30 3" xfId="7217" xr:uid="{00000000-0005-0000-0000-00005E1F0000}"/>
    <cellStyle name="Comma 33 31" xfId="7218" xr:uid="{00000000-0005-0000-0000-00005F1F0000}"/>
    <cellStyle name="Comma 33 31 2" xfId="7219" xr:uid="{00000000-0005-0000-0000-0000601F0000}"/>
    <cellStyle name="Comma 33 32" xfId="7220" xr:uid="{00000000-0005-0000-0000-0000611F0000}"/>
    <cellStyle name="Comma 33 32 2" xfId="7221" xr:uid="{00000000-0005-0000-0000-0000621F0000}"/>
    <cellStyle name="Comma 33 33" xfId="7222" xr:uid="{00000000-0005-0000-0000-0000631F0000}"/>
    <cellStyle name="Comma 33 34" xfId="7223" xr:uid="{00000000-0005-0000-0000-0000641F0000}"/>
    <cellStyle name="Comma 33 35" xfId="7224" xr:uid="{00000000-0005-0000-0000-0000651F0000}"/>
    <cellStyle name="Comma 33 4" xfId="7225" xr:uid="{00000000-0005-0000-0000-0000661F0000}"/>
    <cellStyle name="Comma 33 4 2" xfId="7226" xr:uid="{00000000-0005-0000-0000-0000671F0000}"/>
    <cellStyle name="Comma 33 4 2 2" xfId="7227" xr:uid="{00000000-0005-0000-0000-0000681F0000}"/>
    <cellStyle name="Comma 33 4 3" xfId="7228" xr:uid="{00000000-0005-0000-0000-0000691F0000}"/>
    <cellStyle name="Comma 33 4 3 2" xfId="7229" xr:uid="{00000000-0005-0000-0000-00006A1F0000}"/>
    <cellStyle name="Comma 33 4 3 2 2" xfId="7230" xr:uid="{00000000-0005-0000-0000-00006B1F0000}"/>
    <cellStyle name="Comma 33 4 3 3" xfId="7231" xr:uid="{00000000-0005-0000-0000-00006C1F0000}"/>
    <cellStyle name="Comma 33 4 4" xfId="7232" xr:uid="{00000000-0005-0000-0000-00006D1F0000}"/>
    <cellStyle name="Comma 33 4_EBT" xfId="39687" xr:uid="{3D77106F-AA62-4359-9950-3225C6E59723}"/>
    <cellStyle name="Comma 33 5" xfId="7233" xr:uid="{00000000-0005-0000-0000-00006E1F0000}"/>
    <cellStyle name="Comma 33 5 2" xfId="7234" xr:uid="{00000000-0005-0000-0000-00006F1F0000}"/>
    <cellStyle name="Comma 33 5 2 2" xfId="7235" xr:uid="{00000000-0005-0000-0000-0000701F0000}"/>
    <cellStyle name="Comma 33 5 3" xfId="7236" xr:uid="{00000000-0005-0000-0000-0000711F0000}"/>
    <cellStyle name="Comma 33 5 3 2" xfId="7237" xr:uid="{00000000-0005-0000-0000-0000721F0000}"/>
    <cellStyle name="Comma 33 5 3 2 2" xfId="7238" xr:uid="{00000000-0005-0000-0000-0000731F0000}"/>
    <cellStyle name="Comma 33 5 3 3" xfId="7239" xr:uid="{00000000-0005-0000-0000-0000741F0000}"/>
    <cellStyle name="Comma 33 5 4" xfId="7240" xr:uid="{00000000-0005-0000-0000-0000751F0000}"/>
    <cellStyle name="Comma 33 5_EBT" xfId="39688" xr:uid="{2FB631C0-CE51-4E29-A7FD-B0CFCE94086E}"/>
    <cellStyle name="Comma 33 6" xfId="7241" xr:uid="{00000000-0005-0000-0000-0000761F0000}"/>
    <cellStyle name="Comma 33 6 2" xfId="7242" xr:uid="{00000000-0005-0000-0000-0000771F0000}"/>
    <cellStyle name="Comma 33 6 2 2" xfId="7243" xr:uid="{00000000-0005-0000-0000-0000781F0000}"/>
    <cellStyle name="Comma 33 6 3" xfId="7244" xr:uid="{00000000-0005-0000-0000-0000791F0000}"/>
    <cellStyle name="Comma 33 6_EBT" xfId="39689" xr:uid="{E17F0070-D327-43DE-BA7E-CE700427B776}"/>
    <cellStyle name="Comma 33 7" xfId="7245" xr:uid="{00000000-0005-0000-0000-00007A1F0000}"/>
    <cellStyle name="Comma 33 7 2" xfId="7246" xr:uid="{00000000-0005-0000-0000-00007B1F0000}"/>
    <cellStyle name="Comma 33 7 2 2" xfId="7247" xr:uid="{00000000-0005-0000-0000-00007C1F0000}"/>
    <cellStyle name="Comma 33 7 3" xfId="7248" xr:uid="{00000000-0005-0000-0000-00007D1F0000}"/>
    <cellStyle name="Comma 33 7_EBT" xfId="39690" xr:uid="{60A3AD87-4485-46C1-A56E-6EFCE7119E68}"/>
    <cellStyle name="Comma 33 8" xfId="7249" xr:uid="{00000000-0005-0000-0000-00007E1F0000}"/>
    <cellStyle name="Comma 33 8 2" xfId="7250" xr:uid="{00000000-0005-0000-0000-00007F1F0000}"/>
    <cellStyle name="Comma 33 8 2 2" xfId="7251" xr:uid="{00000000-0005-0000-0000-0000801F0000}"/>
    <cellStyle name="Comma 33 8 3" xfId="7252" xr:uid="{00000000-0005-0000-0000-0000811F0000}"/>
    <cellStyle name="Comma 33 8_EBT" xfId="39691" xr:uid="{442A5DFB-6763-4FC8-9D2D-AB08F443D0DB}"/>
    <cellStyle name="Comma 33 9" xfId="7253" xr:uid="{00000000-0005-0000-0000-0000821F0000}"/>
    <cellStyle name="Comma 33 9 2" xfId="7254" xr:uid="{00000000-0005-0000-0000-0000831F0000}"/>
    <cellStyle name="Comma 33 9 2 2" xfId="7255" xr:uid="{00000000-0005-0000-0000-0000841F0000}"/>
    <cellStyle name="Comma 33 9 3" xfId="7256" xr:uid="{00000000-0005-0000-0000-0000851F0000}"/>
    <cellStyle name="Comma 33 9_EBT" xfId="39692" xr:uid="{11ED0DC9-310A-40D8-9EF9-C911B5448449}"/>
    <cellStyle name="Comma 33_EBT" xfId="39678" xr:uid="{AF22FDB4-AF8A-4B65-892C-B1B01B130422}"/>
    <cellStyle name="Comma 330" xfId="7257" xr:uid="{00000000-0005-0000-0000-0000861F0000}"/>
    <cellStyle name="Comma 331" xfId="7258" xr:uid="{00000000-0005-0000-0000-0000871F0000}"/>
    <cellStyle name="Comma 332" xfId="7259" xr:uid="{00000000-0005-0000-0000-0000881F0000}"/>
    <cellStyle name="Comma 333" xfId="7260" xr:uid="{00000000-0005-0000-0000-0000891F0000}"/>
    <cellStyle name="Comma 334" xfId="7261" xr:uid="{00000000-0005-0000-0000-00008A1F0000}"/>
    <cellStyle name="Comma 335" xfId="7262" xr:uid="{00000000-0005-0000-0000-00008B1F0000}"/>
    <cellStyle name="Comma 336" xfId="7263" xr:uid="{00000000-0005-0000-0000-00008C1F0000}"/>
    <cellStyle name="Comma 337" xfId="7264" xr:uid="{00000000-0005-0000-0000-00008D1F0000}"/>
    <cellStyle name="Comma 338" xfId="7265" xr:uid="{00000000-0005-0000-0000-00008E1F0000}"/>
    <cellStyle name="Comma 339" xfId="7266" xr:uid="{00000000-0005-0000-0000-00008F1F0000}"/>
    <cellStyle name="Comma 34" xfId="7267" xr:uid="{00000000-0005-0000-0000-0000901F0000}"/>
    <cellStyle name="Comma 34 10" xfId="7268" xr:uid="{00000000-0005-0000-0000-0000911F0000}"/>
    <cellStyle name="Comma 34 10 2" xfId="7269" xr:uid="{00000000-0005-0000-0000-0000921F0000}"/>
    <cellStyle name="Comma 34 10 2 2" xfId="7270" xr:uid="{00000000-0005-0000-0000-0000931F0000}"/>
    <cellStyle name="Comma 34 10 3" xfId="7271" xr:uid="{00000000-0005-0000-0000-0000941F0000}"/>
    <cellStyle name="Comma 34 10_EBT" xfId="39694" xr:uid="{91608455-4281-4412-9297-80914BF3C111}"/>
    <cellStyle name="Comma 34 11" xfId="7272" xr:uid="{00000000-0005-0000-0000-0000951F0000}"/>
    <cellStyle name="Comma 34 11 2" xfId="7273" xr:uid="{00000000-0005-0000-0000-0000961F0000}"/>
    <cellStyle name="Comma 34 11 2 2" xfId="7274" xr:uid="{00000000-0005-0000-0000-0000971F0000}"/>
    <cellStyle name="Comma 34 11 3" xfId="7275" xr:uid="{00000000-0005-0000-0000-0000981F0000}"/>
    <cellStyle name="Comma 34 11_EBT" xfId="39695" xr:uid="{F5CF39BE-45F6-4B0A-BBAD-06C7EB733B05}"/>
    <cellStyle name="Comma 34 12" xfId="7276" xr:uid="{00000000-0005-0000-0000-0000991F0000}"/>
    <cellStyle name="Comma 34 12 2" xfId="7277" xr:uid="{00000000-0005-0000-0000-00009A1F0000}"/>
    <cellStyle name="Comma 34 12 2 2" xfId="7278" xr:uid="{00000000-0005-0000-0000-00009B1F0000}"/>
    <cellStyle name="Comma 34 12 3" xfId="7279" xr:uid="{00000000-0005-0000-0000-00009C1F0000}"/>
    <cellStyle name="Comma 34 12_EBT" xfId="39696" xr:uid="{59CC8528-213D-406C-98D0-4234667C61D3}"/>
    <cellStyle name="Comma 34 13" xfId="7280" xr:uid="{00000000-0005-0000-0000-00009D1F0000}"/>
    <cellStyle name="Comma 34 13 2" xfId="7281" xr:uid="{00000000-0005-0000-0000-00009E1F0000}"/>
    <cellStyle name="Comma 34 13 2 2" xfId="7282" xr:uid="{00000000-0005-0000-0000-00009F1F0000}"/>
    <cellStyle name="Comma 34 13 3" xfId="7283" xr:uid="{00000000-0005-0000-0000-0000A01F0000}"/>
    <cellStyle name="Comma 34 13_EBT" xfId="39697" xr:uid="{FBD7594F-1B1F-4939-91B9-8DDA4795DB4B}"/>
    <cellStyle name="Comma 34 14" xfId="7284" xr:uid="{00000000-0005-0000-0000-0000A11F0000}"/>
    <cellStyle name="Comma 34 14 2" xfId="7285" xr:uid="{00000000-0005-0000-0000-0000A21F0000}"/>
    <cellStyle name="Comma 34 14 2 2" xfId="7286" xr:uid="{00000000-0005-0000-0000-0000A31F0000}"/>
    <cellStyle name="Comma 34 14 3" xfId="7287" xr:uid="{00000000-0005-0000-0000-0000A41F0000}"/>
    <cellStyle name="Comma 34 14_EBT" xfId="39698" xr:uid="{4E4B7B62-B2A8-4A76-859A-A92D6BC33591}"/>
    <cellStyle name="Comma 34 15" xfId="7288" xr:uid="{00000000-0005-0000-0000-0000A51F0000}"/>
    <cellStyle name="Comma 34 15 2" xfId="7289" xr:uid="{00000000-0005-0000-0000-0000A61F0000}"/>
    <cellStyle name="Comma 34 15 2 2" xfId="7290" xr:uid="{00000000-0005-0000-0000-0000A71F0000}"/>
    <cellStyle name="Comma 34 15 3" xfId="7291" xr:uid="{00000000-0005-0000-0000-0000A81F0000}"/>
    <cellStyle name="Comma 34 15_EBT" xfId="39699" xr:uid="{0BAF7CE2-D26F-453B-B82C-AE69CCADBF1E}"/>
    <cellStyle name="Comma 34 16" xfId="7292" xr:uid="{00000000-0005-0000-0000-0000A91F0000}"/>
    <cellStyle name="Comma 34 16 2" xfId="7293" xr:uid="{00000000-0005-0000-0000-0000AA1F0000}"/>
    <cellStyle name="Comma 34 16 2 2" xfId="7294" xr:uid="{00000000-0005-0000-0000-0000AB1F0000}"/>
    <cellStyle name="Comma 34 16 3" xfId="7295" xr:uid="{00000000-0005-0000-0000-0000AC1F0000}"/>
    <cellStyle name="Comma 34 17" xfId="7296" xr:uid="{00000000-0005-0000-0000-0000AD1F0000}"/>
    <cellStyle name="Comma 34 17 2" xfId="7297" xr:uid="{00000000-0005-0000-0000-0000AE1F0000}"/>
    <cellStyle name="Comma 34 17 2 2" xfId="7298" xr:uid="{00000000-0005-0000-0000-0000AF1F0000}"/>
    <cellStyle name="Comma 34 17 3" xfId="7299" xr:uid="{00000000-0005-0000-0000-0000B01F0000}"/>
    <cellStyle name="Comma 34 18" xfId="7300" xr:uid="{00000000-0005-0000-0000-0000B11F0000}"/>
    <cellStyle name="Comma 34 18 2" xfId="7301" xr:uid="{00000000-0005-0000-0000-0000B21F0000}"/>
    <cellStyle name="Comma 34 18 2 2" xfId="7302" xr:uid="{00000000-0005-0000-0000-0000B31F0000}"/>
    <cellStyle name="Comma 34 18 3" xfId="7303" xr:uid="{00000000-0005-0000-0000-0000B41F0000}"/>
    <cellStyle name="Comma 34 19" xfId="7304" xr:uid="{00000000-0005-0000-0000-0000B51F0000}"/>
    <cellStyle name="Comma 34 19 2" xfId="7305" xr:uid="{00000000-0005-0000-0000-0000B61F0000}"/>
    <cellStyle name="Comma 34 19 2 2" xfId="7306" xr:uid="{00000000-0005-0000-0000-0000B71F0000}"/>
    <cellStyle name="Comma 34 19 3" xfId="7307" xr:uid="{00000000-0005-0000-0000-0000B81F0000}"/>
    <cellStyle name="Comma 34 2" xfId="7308" xr:uid="{00000000-0005-0000-0000-0000B91F0000}"/>
    <cellStyle name="Comma 34 2 2" xfId="7309" xr:uid="{00000000-0005-0000-0000-0000BA1F0000}"/>
    <cellStyle name="Comma 34 2 2 2" xfId="7310" xr:uid="{00000000-0005-0000-0000-0000BB1F0000}"/>
    <cellStyle name="Comma 34 2 3" xfId="7311" xr:uid="{00000000-0005-0000-0000-0000BC1F0000}"/>
    <cellStyle name="Comma 34 2 3 2" xfId="7312" xr:uid="{00000000-0005-0000-0000-0000BD1F0000}"/>
    <cellStyle name="Comma 34 2 3 2 2" xfId="7313" xr:uid="{00000000-0005-0000-0000-0000BE1F0000}"/>
    <cellStyle name="Comma 34 2 3 3" xfId="7314" xr:uid="{00000000-0005-0000-0000-0000BF1F0000}"/>
    <cellStyle name="Comma 34 2 4" xfId="7315" xr:uid="{00000000-0005-0000-0000-0000C01F0000}"/>
    <cellStyle name="Comma 34 2 5" xfId="7316" xr:uid="{00000000-0005-0000-0000-0000C11F0000}"/>
    <cellStyle name="Comma 34 2_EBT" xfId="39700" xr:uid="{61F13176-1A7A-4355-AB13-1CB01814A1BB}"/>
    <cellStyle name="Comma 34 20" xfId="7317" xr:uid="{00000000-0005-0000-0000-0000C21F0000}"/>
    <cellStyle name="Comma 34 20 2" xfId="7318" xr:uid="{00000000-0005-0000-0000-0000C31F0000}"/>
    <cellStyle name="Comma 34 20 2 2" xfId="7319" xr:uid="{00000000-0005-0000-0000-0000C41F0000}"/>
    <cellStyle name="Comma 34 20 3" xfId="7320" xr:uid="{00000000-0005-0000-0000-0000C51F0000}"/>
    <cellStyle name="Comma 34 21" xfId="7321" xr:uid="{00000000-0005-0000-0000-0000C61F0000}"/>
    <cellStyle name="Comma 34 21 2" xfId="7322" xr:uid="{00000000-0005-0000-0000-0000C71F0000}"/>
    <cellStyle name="Comma 34 21 2 2" xfId="7323" xr:uid="{00000000-0005-0000-0000-0000C81F0000}"/>
    <cellStyle name="Comma 34 21 3" xfId="7324" xr:uid="{00000000-0005-0000-0000-0000C91F0000}"/>
    <cellStyle name="Comma 34 22" xfId="7325" xr:uid="{00000000-0005-0000-0000-0000CA1F0000}"/>
    <cellStyle name="Comma 34 22 2" xfId="7326" xr:uid="{00000000-0005-0000-0000-0000CB1F0000}"/>
    <cellStyle name="Comma 34 22 2 2" xfId="7327" xr:uid="{00000000-0005-0000-0000-0000CC1F0000}"/>
    <cellStyle name="Comma 34 22 3" xfId="7328" xr:uid="{00000000-0005-0000-0000-0000CD1F0000}"/>
    <cellStyle name="Comma 34 23" xfId="7329" xr:uid="{00000000-0005-0000-0000-0000CE1F0000}"/>
    <cellStyle name="Comma 34 23 2" xfId="7330" xr:uid="{00000000-0005-0000-0000-0000CF1F0000}"/>
    <cellStyle name="Comma 34 23 2 2" xfId="7331" xr:uid="{00000000-0005-0000-0000-0000D01F0000}"/>
    <cellStyle name="Comma 34 23 3" xfId="7332" xr:uid="{00000000-0005-0000-0000-0000D11F0000}"/>
    <cellStyle name="Comma 34 24" xfId="7333" xr:uid="{00000000-0005-0000-0000-0000D21F0000}"/>
    <cellStyle name="Comma 34 24 2" xfId="7334" xr:uid="{00000000-0005-0000-0000-0000D31F0000}"/>
    <cellStyle name="Comma 34 24 2 2" xfId="7335" xr:uid="{00000000-0005-0000-0000-0000D41F0000}"/>
    <cellStyle name="Comma 34 24 3" xfId="7336" xr:uid="{00000000-0005-0000-0000-0000D51F0000}"/>
    <cellStyle name="Comma 34 25" xfId="7337" xr:uid="{00000000-0005-0000-0000-0000D61F0000}"/>
    <cellStyle name="Comma 34 25 2" xfId="7338" xr:uid="{00000000-0005-0000-0000-0000D71F0000}"/>
    <cellStyle name="Comma 34 25 2 2" xfId="7339" xr:uid="{00000000-0005-0000-0000-0000D81F0000}"/>
    <cellStyle name="Comma 34 25 3" xfId="7340" xr:uid="{00000000-0005-0000-0000-0000D91F0000}"/>
    <cellStyle name="Comma 34 26" xfId="7341" xr:uid="{00000000-0005-0000-0000-0000DA1F0000}"/>
    <cellStyle name="Comma 34 26 2" xfId="7342" xr:uid="{00000000-0005-0000-0000-0000DB1F0000}"/>
    <cellStyle name="Comma 34 26 2 2" xfId="7343" xr:uid="{00000000-0005-0000-0000-0000DC1F0000}"/>
    <cellStyle name="Comma 34 26 3" xfId="7344" xr:uid="{00000000-0005-0000-0000-0000DD1F0000}"/>
    <cellStyle name="Comma 34 27" xfId="7345" xr:uid="{00000000-0005-0000-0000-0000DE1F0000}"/>
    <cellStyle name="Comma 34 27 2" xfId="7346" xr:uid="{00000000-0005-0000-0000-0000DF1F0000}"/>
    <cellStyle name="Comma 34 27 2 2" xfId="7347" xr:uid="{00000000-0005-0000-0000-0000E01F0000}"/>
    <cellStyle name="Comma 34 27 3" xfId="7348" xr:uid="{00000000-0005-0000-0000-0000E11F0000}"/>
    <cellStyle name="Comma 34 28" xfId="7349" xr:uid="{00000000-0005-0000-0000-0000E21F0000}"/>
    <cellStyle name="Comma 34 28 2" xfId="7350" xr:uid="{00000000-0005-0000-0000-0000E31F0000}"/>
    <cellStyle name="Comma 34 28 2 2" xfId="7351" xr:uid="{00000000-0005-0000-0000-0000E41F0000}"/>
    <cellStyle name="Comma 34 28 3" xfId="7352" xr:uid="{00000000-0005-0000-0000-0000E51F0000}"/>
    <cellStyle name="Comma 34 29" xfId="7353" xr:uid="{00000000-0005-0000-0000-0000E61F0000}"/>
    <cellStyle name="Comma 34 29 2" xfId="7354" xr:uid="{00000000-0005-0000-0000-0000E71F0000}"/>
    <cellStyle name="Comma 34 3" xfId="7355" xr:uid="{00000000-0005-0000-0000-0000E81F0000}"/>
    <cellStyle name="Comma 34 3 2" xfId="7356" xr:uid="{00000000-0005-0000-0000-0000E91F0000}"/>
    <cellStyle name="Comma 34 3 2 2" xfId="7357" xr:uid="{00000000-0005-0000-0000-0000EA1F0000}"/>
    <cellStyle name="Comma 34 3 3" xfId="7358" xr:uid="{00000000-0005-0000-0000-0000EB1F0000}"/>
    <cellStyle name="Comma 34 3 3 2" xfId="7359" xr:uid="{00000000-0005-0000-0000-0000EC1F0000}"/>
    <cellStyle name="Comma 34 3 3 2 2" xfId="7360" xr:uid="{00000000-0005-0000-0000-0000ED1F0000}"/>
    <cellStyle name="Comma 34 3 3 3" xfId="7361" xr:uid="{00000000-0005-0000-0000-0000EE1F0000}"/>
    <cellStyle name="Comma 34 3 4" xfId="7362" xr:uid="{00000000-0005-0000-0000-0000EF1F0000}"/>
    <cellStyle name="Comma 34 3_EBT" xfId="39701" xr:uid="{30DA6FF8-150A-4B6F-84BB-6010A943D430}"/>
    <cellStyle name="Comma 34 30" xfId="7363" xr:uid="{00000000-0005-0000-0000-0000F01F0000}"/>
    <cellStyle name="Comma 34 30 2" xfId="7364" xr:uid="{00000000-0005-0000-0000-0000F11F0000}"/>
    <cellStyle name="Comma 34 30 2 2" xfId="7365" xr:uid="{00000000-0005-0000-0000-0000F21F0000}"/>
    <cellStyle name="Comma 34 30 3" xfId="7366" xr:uid="{00000000-0005-0000-0000-0000F31F0000}"/>
    <cellStyle name="Comma 34 31" xfId="7367" xr:uid="{00000000-0005-0000-0000-0000F41F0000}"/>
    <cellStyle name="Comma 34 31 2" xfId="7368" xr:uid="{00000000-0005-0000-0000-0000F51F0000}"/>
    <cellStyle name="Comma 34 32" xfId="7369" xr:uid="{00000000-0005-0000-0000-0000F61F0000}"/>
    <cellStyle name="Comma 34 33" xfId="7370" xr:uid="{00000000-0005-0000-0000-0000F71F0000}"/>
    <cellStyle name="Comma 34 34" xfId="7371" xr:uid="{00000000-0005-0000-0000-0000F81F0000}"/>
    <cellStyle name="Comma 34 4" xfId="7372" xr:uid="{00000000-0005-0000-0000-0000F91F0000}"/>
    <cellStyle name="Comma 34 4 2" xfId="7373" xr:uid="{00000000-0005-0000-0000-0000FA1F0000}"/>
    <cellStyle name="Comma 34 4 2 2" xfId="7374" xr:uid="{00000000-0005-0000-0000-0000FB1F0000}"/>
    <cellStyle name="Comma 34 4 3" xfId="7375" xr:uid="{00000000-0005-0000-0000-0000FC1F0000}"/>
    <cellStyle name="Comma 34 4 3 2" xfId="7376" xr:uid="{00000000-0005-0000-0000-0000FD1F0000}"/>
    <cellStyle name="Comma 34 4 3 2 2" xfId="7377" xr:uid="{00000000-0005-0000-0000-0000FE1F0000}"/>
    <cellStyle name="Comma 34 4 3 3" xfId="7378" xr:uid="{00000000-0005-0000-0000-0000FF1F0000}"/>
    <cellStyle name="Comma 34 4 4" xfId="7379" xr:uid="{00000000-0005-0000-0000-000000200000}"/>
    <cellStyle name="Comma 34 4_EBT" xfId="39702" xr:uid="{CC4F330D-4D15-454B-AFD3-015BA6BAC8B0}"/>
    <cellStyle name="Comma 34 5" xfId="7380" xr:uid="{00000000-0005-0000-0000-000001200000}"/>
    <cellStyle name="Comma 34 5 2" xfId="7381" xr:uid="{00000000-0005-0000-0000-000002200000}"/>
    <cellStyle name="Comma 34 5 2 2" xfId="7382" xr:uid="{00000000-0005-0000-0000-000003200000}"/>
    <cellStyle name="Comma 34 5 3" xfId="7383" xr:uid="{00000000-0005-0000-0000-000004200000}"/>
    <cellStyle name="Comma 34 5 3 2" xfId="7384" xr:uid="{00000000-0005-0000-0000-000005200000}"/>
    <cellStyle name="Comma 34 5 3 2 2" xfId="7385" xr:uid="{00000000-0005-0000-0000-000006200000}"/>
    <cellStyle name="Comma 34 5 3 3" xfId="7386" xr:uid="{00000000-0005-0000-0000-000007200000}"/>
    <cellStyle name="Comma 34 5 4" xfId="7387" xr:uid="{00000000-0005-0000-0000-000008200000}"/>
    <cellStyle name="Comma 34 5_EBT" xfId="39703" xr:uid="{31A1B5A4-BEFB-45BC-9A27-453C34C81C91}"/>
    <cellStyle name="Comma 34 6" xfId="7388" xr:uid="{00000000-0005-0000-0000-000009200000}"/>
    <cellStyle name="Comma 34 6 2" xfId="7389" xr:uid="{00000000-0005-0000-0000-00000A200000}"/>
    <cellStyle name="Comma 34 6 2 2" xfId="7390" xr:uid="{00000000-0005-0000-0000-00000B200000}"/>
    <cellStyle name="Comma 34 6 3" xfId="7391" xr:uid="{00000000-0005-0000-0000-00000C200000}"/>
    <cellStyle name="Comma 34 6_EBT" xfId="39704" xr:uid="{AFC2677E-D5CE-40B5-AD17-4F40D155EFE2}"/>
    <cellStyle name="Comma 34 7" xfId="7392" xr:uid="{00000000-0005-0000-0000-00000D200000}"/>
    <cellStyle name="Comma 34 7 2" xfId="7393" xr:uid="{00000000-0005-0000-0000-00000E200000}"/>
    <cellStyle name="Comma 34 7 2 2" xfId="7394" xr:uid="{00000000-0005-0000-0000-00000F200000}"/>
    <cellStyle name="Comma 34 7 3" xfId="7395" xr:uid="{00000000-0005-0000-0000-000010200000}"/>
    <cellStyle name="Comma 34 7_EBT" xfId="39705" xr:uid="{DC6DA0FD-19E7-4213-872B-CE35F25B9D6A}"/>
    <cellStyle name="Comma 34 8" xfId="7396" xr:uid="{00000000-0005-0000-0000-000011200000}"/>
    <cellStyle name="Comma 34 8 2" xfId="7397" xr:uid="{00000000-0005-0000-0000-000012200000}"/>
    <cellStyle name="Comma 34 8 2 2" xfId="7398" xr:uid="{00000000-0005-0000-0000-000013200000}"/>
    <cellStyle name="Comma 34 8 3" xfId="7399" xr:uid="{00000000-0005-0000-0000-000014200000}"/>
    <cellStyle name="Comma 34 8_EBT" xfId="39706" xr:uid="{6190EAFB-FE80-44F6-8B59-01D15BC2E87E}"/>
    <cellStyle name="Comma 34 9" xfId="7400" xr:uid="{00000000-0005-0000-0000-000015200000}"/>
    <cellStyle name="Comma 34 9 2" xfId="7401" xr:uid="{00000000-0005-0000-0000-000016200000}"/>
    <cellStyle name="Comma 34 9 2 2" xfId="7402" xr:uid="{00000000-0005-0000-0000-000017200000}"/>
    <cellStyle name="Comma 34 9 3" xfId="7403" xr:uid="{00000000-0005-0000-0000-000018200000}"/>
    <cellStyle name="Comma 34 9_EBT" xfId="39707" xr:uid="{C4303807-3ACB-4F22-9467-3BDD994EB722}"/>
    <cellStyle name="Comma 34_EBT" xfId="39693" xr:uid="{4ABF6257-5B9E-4654-9E3A-77556BBF18D8}"/>
    <cellStyle name="Comma 340" xfId="7404" xr:uid="{00000000-0005-0000-0000-000019200000}"/>
    <cellStyle name="Comma 341" xfId="7405" xr:uid="{00000000-0005-0000-0000-00001A200000}"/>
    <cellStyle name="Comma 342" xfId="7406" xr:uid="{00000000-0005-0000-0000-00001B200000}"/>
    <cellStyle name="Comma 343" xfId="25582" xr:uid="{00000000-0005-0000-0000-00001C200000}"/>
    <cellStyle name="Comma 344" xfId="25588" xr:uid="{00000000-0005-0000-0000-00001D200000}"/>
    <cellStyle name="Comma 345" xfId="25596" xr:uid="{00000000-0005-0000-0000-00001E200000}"/>
    <cellStyle name="Comma 346" xfId="25600" xr:uid="{00000000-0005-0000-0000-00001F200000}"/>
    <cellStyle name="Comma 347" xfId="25603" xr:uid="{00000000-0005-0000-0000-000020200000}"/>
    <cellStyle name="Comma 348" xfId="25605" xr:uid="{00000000-0005-0000-0000-000021200000}"/>
    <cellStyle name="Comma 349" xfId="25613" xr:uid="{00000000-0005-0000-0000-000022200000}"/>
    <cellStyle name="Comma 35" xfId="7407" xr:uid="{00000000-0005-0000-0000-000023200000}"/>
    <cellStyle name="Comma 35 10" xfId="7408" xr:uid="{00000000-0005-0000-0000-000024200000}"/>
    <cellStyle name="Comma 35 10 2" xfId="7409" xr:uid="{00000000-0005-0000-0000-000025200000}"/>
    <cellStyle name="Comma 35 10 2 2" xfId="7410" xr:uid="{00000000-0005-0000-0000-000026200000}"/>
    <cellStyle name="Comma 35 10 3" xfId="7411" xr:uid="{00000000-0005-0000-0000-000027200000}"/>
    <cellStyle name="Comma 35 10_EBT" xfId="39709" xr:uid="{940FE001-55D7-4D8D-AF58-31DC5162B66F}"/>
    <cellStyle name="Comma 35 11" xfId="7412" xr:uid="{00000000-0005-0000-0000-000028200000}"/>
    <cellStyle name="Comma 35 11 2" xfId="7413" xr:uid="{00000000-0005-0000-0000-000029200000}"/>
    <cellStyle name="Comma 35 11 2 2" xfId="7414" xr:uid="{00000000-0005-0000-0000-00002A200000}"/>
    <cellStyle name="Comma 35 11 3" xfId="7415" xr:uid="{00000000-0005-0000-0000-00002B200000}"/>
    <cellStyle name="Comma 35 11_EBT" xfId="39710" xr:uid="{3D0D6C42-B6B2-40F0-8A2C-A27FFFDC79DE}"/>
    <cellStyle name="Comma 35 12" xfId="7416" xr:uid="{00000000-0005-0000-0000-00002C200000}"/>
    <cellStyle name="Comma 35 12 2" xfId="7417" xr:uid="{00000000-0005-0000-0000-00002D200000}"/>
    <cellStyle name="Comma 35 12 2 2" xfId="7418" xr:uid="{00000000-0005-0000-0000-00002E200000}"/>
    <cellStyle name="Comma 35 12 3" xfId="7419" xr:uid="{00000000-0005-0000-0000-00002F200000}"/>
    <cellStyle name="Comma 35 12_EBT" xfId="39711" xr:uid="{C25BB87B-B55A-47CE-944D-F60CABF4D2B5}"/>
    <cellStyle name="Comma 35 13" xfId="7420" xr:uid="{00000000-0005-0000-0000-000030200000}"/>
    <cellStyle name="Comma 35 13 2" xfId="7421" xr:uid="{00000000-0005-0000-0000-000031200000}"/>
    <cellStyle name="Comma 35 13 2 2" xfId="7422" xr:uid="{00000000-0005-0000-0000-000032200000}"/>
    <cellStyle name="Comma 35 13 3" xfId="7423" xr:uid="{00000000-0005-0000-0000-000033200000}"/>
    <cellStyle name="Comma 35 13_EBT" xfId="39712" xr:uid="{175BBDDB-9F77-4F8D-A55E-89602741DA15}"/>
    <cellStyle name="Comma 35 14" xfId="7424" xr:uid="{00000000-0005-0000-0000-000034200000}"/>
    <cellStyle name="Comma 35 14 2" xfId="7425" xr:uid="{00000000-0005-0000-0000-000035200000}"/>
    <cellStyle name="Comma 35 14 2 2" xfId="7426" xr:uid="{00000000-0005-0000-0000-000036200000}"/>
    <cellStyle name="Comma 35 14 3" xfId="7427" xr:uid="{00000000-0005-0000-0000-000037200000}"/>
    <cellStyle name="Comma 35 14_EBT" xfId="39713" xr:uid="{E4C1FE38-B720-42BE-AC7D-DE621CB619ED}"/>
    <cellStyle name="Comma 35 15" xfId="7428" xr:uid="{00000000-0005-0000-0000-000038200000}"/>
    <cellStyle name="Comma 35 15 2" xfId="7429" xr:uid="{00000000-0005-0000-0000-000039200000}"/>
    <cellStyle name="Comma 35 15 2 2" xfId="7430" xr:uid="{00000000-0005-0000-0000-00003A200000}"/>
    <cellStyle name="Comma 35 15 3" xfId="7431" xr:uid="{00000000-0005-0000-0000-00003B200000}"/>
    <cellStyle name="Comma 35 15_EBT" xfId="39714" xr:uid="{B00B2A7F-D94F-4194-9803-2C7EBA5F2ED0}"/>
    <cellStyle name="Comma 35 16" xfId="7432" xr:uid="{00000000-0005-0000-0000-00003C200000}"/>
    <cellStyle name="Comma 35 16 2" xfId="7433" xr:uid="{00000000-0005-0000-0000-00003D200000}"/>
    <cellStyle name="Comma 35 16 2 2" xfId="7434" xr:uid="{00000000-0005-0000-0000-00003E200000}"/>
    <cellStyle name="Comma 35 16 3" xfId="7435" xr:uid="{00000000-0005-0000-0000-00003F200000}"/>
    <cellStyle name="Comma 35 17" xfId="7436" xr:uid="{00000000-0005-0000-0000-000040200000}"/>
    <cellStyle name="Comma 35 17 2" xfId="7437" xr:uid="{00000000-0005-0000-0000-000041200000}"/>
    <cellStyle name="Comma 35 17 2 2" xfId="7438" xr:uid="{00000000-0005-0000-0000-000042200000}"/>
    <cellStyle name="Comma 35 17 3" xfId="7439" xr:uid="{00000000-0005-0000-0000-000043200000}"/>
    <cellStyle name="Comma 35 18" xfId="7440" xr:uid="{00000000-0005-0000-0000-000044200000}"/>
    <cellStyle name="Comma 35 18 2" xfId="7441" xr:uid="{00000000-0005-0000-0000-000045200000}"/>
    <cellStyle name="Comma 35 18 2 2" xfId="7442" xr:uid="{00000000-0005-0000-0000-000046200000}"/>
    <cellStyle name="Comma 35 18 3" xfId="7443" xr:uid="{00000000-0005-0000-0000-000047200000}"/>
    <cellStyle name="Comma 35 19" xfId="7444" xr:uid="{00000000-0005-0000-0000-000048200000}"/>
    <cellStyle name="Comma 35 19 2" xfId="7445" xr:uid="{00000000-0005-0000-0000-000049200000}"/>
    <cellStyle name="Comma 35 19 2 2" xfId="7446" xr:uid="{00000000-0005-0000-0000-00004A200000}"/>
    <cellStyle name="Comma 35 19 3" xfId="7447" xr:uid="{00000000-0005-0000-0000-00004B200000}"/>
    <cellStyle name="Comma 35 2" xfId="7448" xr:uid="{00000000-0005-0000-0000-00004C200000}"/>
    <cellStyle name="Comma 35 2 2" xfId="7449" xr:uid="{00000000-0005-0000-0000-00004D200000}"/>
    <cellStyle name="Comma 35 2 2 2" xfId="7450" xr:uid="{00000000-0005-0000-0000-00004E200000}"/>
    <cellStyle name="Comma 35 2 3" xfId="7451" xr:uid="{00000000-0005-0000-0000-00004F200000}"/>
    <cellStyle name="Comma 35 2 3 2" xfId="7452" xr:uid="{00000000-0005-0000-0000-000050200000}"/>
    <cellStyle name="Comma 35 2 3 2 2" xfId="7453" xr:uid="{00000000-0005-0000-0000-000051200000}"/>
    <cellStyle name="Comma 35 2 3 3" xfId="7454" xr:uid="{00000000-0005-0000-0000-000052200000}"/>
    <cellStyle name="Comma 35 2 4" xfId="7455" xr:uid="{00000000-0005-0000-0000-000053200000}"/>
    <cellStyle name="Comma 35 2 5" xfId="7456" xr:uid="{00000000-0005-0000-0000-000054200000}"/>
    <cellStyle name="Comma 35 2_EBT" xfId="39715" xr:uid="{59296C44-0D98-43CA-BDFA-BA94D56319B4}"/>
    <cellStyle name="Comma 35 20" xfId="7457" xr:uid="{00000000-0005-0000-0000-000055200000}"/>
    <cellStyle name="Comma 35 20 2" xfId="7458" xr:uid="{00000000-0005-0000-0000-000056200000}"/>
    <cellStyle name="Comma 35 20 2 2" xfId="7459" xr:uid="{00000000-0005-0000-0000-000057200000}"/>
    <cellStyle name="Comma 35 20 3" xfId="7460" xr:uid="{00000000-0005-0000-0000-000058200000}"/>
    <cellStyle name="Comma 35 21" xfId="7461" xr:uid="{00000000-0005-0000-0000-000059200000}"/>
    <cellStyle name="Comma 35 21 2" xfId="7462" xr:uid="{00000000-0005-0000-0000-00005A200000}"/>
    <cellStyle name="Comma 35 21 2 2" xfId="7463" xr:uid="{00000000-0005-0000-0000-00005B200000}"/>
    <cellStyle name="Comma 35 21 3" xfId="7464" xr:uid="{00000000-0005-0000-0000-00005C200000}"/>
    <cellStyle name="Comma 35 22" xfId="7465" xr:uid="{00000000-0005-0000-0000-00005D200000}"/>
    <cellStyle name="Comma 35 22 2" xfId="7466" xr:uid="{00000000-0005-0000-0000-00005E200000}"/>
    <cellStyle name="Comma 35 22 2 2" xfId="7467" xr:uid="{00000000-0005-0000-0000-00005F200000}"/>
    <cellStyle name="Comma 35 22 3" xfId="7468" xr:uid="{00000000-0005-0000-0000-000060200000}"/>
    <cellStyle name="Comma 35 23" xfId="7469" xr:uid="{00000000-0005-0000-0000-000061200000}"/>
    <cellStyle name="Comma 35 23 2" xfId="7470" xr:uid="{00000000-0005-0000-0000-000062200000}"/>
    <cellStyle name="Comma 35 23 2 2" xfId="7471" xr:uid="{00000000-0005-0000-0000-000063200000}"/>
    <cellStyle name="Comma 35 23 3" xfId="7472" xr:uid="{00000000-0005-0000-0000-000064200000}"/>
    <cellStyle name="Comma 35 24" xfId="7473" xr:uid="{00000000-0005-0000-0000-000065200000}"/>
    <cellStyle name="Comma 35 24 2" xfId="7474" xr:uid="{00000000-0005-0000-0000-000066200000}"/>
    <cellStyle name="Comma 35 24 2 2" xfId="7475" xr:uid="{00000000-0005-0000-0000-000067200000}"/>
    <cellStyle name="Comma 35 24 3" xfId="7476" xr:uid="{00000000-0005-0000-0000-000068200000}"/>
    <cellStyle name="Comma 35 25" xfId="7477" xr:uid="{00000000-0005-0000-0000-000069200000}"/>
    <cellStyle name="Comma 35 25 2" xfId="7478" xr:uid="{00000000-0005-0000-0000-00006A200000}"/>
    <cellStyle name="Comma 35 25 2 2" xfId="7479" xr:uid="{00000000-0005-0000-0000-00006B200000}"/>
    <cellStyle name="Comma 35 25 3" xfId="7480" xr:uid="{00000000-0005-0000-0000-00006C200000}"/>
    <cellStyle name="Comma 35 26" xfId="7481" xr:uid="{00000000-0005-0000-0000-00006D200000}"/>
    <cellStyle name="Comma 35 26 2" xfId="7482" xr:uid="{00000000-0005-0000-0000-00006E200000}"/>
    <cellStyle name="Comma 35 26 2 2" xfId="7483" xr:uid="{00000000-0005-0000-0000-00006F200000}"/>
    <cellStyle name="Comma 35 26 3" xfId="7484" xr:uid="{00000000-0005-0000-0000-000070200000}"/>
    <cellStyle name="Comma 35 27" xfId="7485" xr:uid="{00000000-0005-0000-0000-000071200000}"/>
    <cellStyle name="Comma 35 27 2" xfId="7486" xr:uid="{00000000-0005-0000-0000-000072200000}"/>
    <cellStyle name="Comma 35 27 2 2" xfId="7487" xr:uid="{00000000-0005-0000-0000-000073200000}"/>
    <cellStyle name="Comma 35 27 3" xfId="7488" xr:uid="{00000000-0005-0000-0000-000074200000}"/>
    <cellStyle name="Comma 35 28" xfId="7489" xr:uid="{00000000-0005-0000-0000-000075200000}"/>
    <cellStyle name="Comma 35 28 2" xfId="7490" xr:uid="{00000000-0005-0000-0000-000076200000}"/>
    <cellStyle name="Comma 35 28 2 2" xfId="7491" xr:uid="{00000000-0005-0000-0000-000077200000}"/>
    <cellStyle name="Comma 35 28 3" xfId="7492" xr:uid="{00000000-0005-0000-0000-000078200000}"/>
    <cellStyle name="Comma 35 29" xfId="7493" xr:uid="{00000000-0005-0000-0000-000079200000}"/>
    <cellStyle name="Comma 35 29 2" xfId="7494" xr:uid="{00000000-0005-0000-0000-00007A200000}"/>
    <cellStyle name="Comma 35 3" xfId="7495" xr:uid="{00000000-0005-0000-0000-00007B200000}"/>
    <cellStyle name="Comma 35 3 2" xfId="7496" xr:uid="{00000000-0005-0000-0000-00007C200000}"/>
    <cellStyle name="Comma 35 3 2 2" xfId="7497" xr:uid="{00000000-0005-0000-0000-00007D200000}"/>
    <cellStyle name="Comma 35 3 3" xfId="7498" xr:uid="{00000000-0005-0000-0000-00007E200000}"/>
    <cellStyle name="Comma 35 3 3 2" xfId="7499" xr:uid="{00000000-0005-0000-0000-00007F200000}"/>
    <cellStyle name="Comma 35 3 3 2 2" xfId="7500" xr:uid="{00000000-0005-0000-0000-000080200000}"/>
    <cellStyle name="Comma 35 3 3 3" xfId="7501" xr:uid="{00000000-0005-0000-0000-000081200000}"/>
    <cellStyle name="Comma 35 3 4" xfId="7502" xr:uid="{00000000-0005-0000-0000-000082200000}"/>
    <cellStyle name="Comma 35 3 5" xfId="7503" xr:uid="{00000000-0005-0000-0000-000083200000}"/>
    <cellStyle name="Comma 35 3_EBT" xfId="39716" xr:uid="{D260315D-559C-42D4-A9FA-2199F6F84284}"/>
    <cellStyle name="Comma 35 30" xfId="7504" xr:uid="{00000000-0005-0000-0000-000084200000}"/>
    <cellStyle name="Comma 35 30 2" xfId="7505" xr:uid="{00000000-0005-0000-0000-000085200000}"/>
    <cellStyle name="Comma 35 30 2 2" xfId="7506" xr:uid="{00000000-0005-0000-0000-000086200000}"/>
    <cellStyle name="Comma 35 30 3" xfId="7507" xr:uid="{00000000-0005-0000-0000-000087200000}"/>
    <cellStyle name="Comma 35 31" xfId="7508" xr:uid="{00000000-0005-0000-0000-000088200000}"/>
    <cellStyle name="Comma 35 31 2" xfId="7509" xr:uid="{00000000-0005-0000-0000-000089200000}"/>
    <cellStyle name="Comma 35 32" xfId="7510" xr:uid="{00000000-0005-0000-0000-00008A200000}"/>
    <cellStyle name="Comma 35 33" xfId="7511" xr:uid="{00000000-0005-0000-0000-00008B200000}"/>
    <cellStyle name="Comma 35 34" xfId="7512" xr:uid="{00000000-0005-0000-0000-00008C200000}"/>
    <cellStyle name="Comma 35 4" xfId="7513" xr:uid="{00000000-0005-0000-0000-00008D200000}"/>
    <cellStyle name="Comma 35 4 2" xfId="7514" xr:uid="{00000000-0005-0000-0000-00008E200000}"/>
    <cellStyle name="Comma 35 4 2 2" xfId="7515" xr:uid="{00000000-0005-0000-0000-00008F200000}"/>
    <cellStyle name="Comma 35 4 3" xfId="7516" xr:uid="{00000000-0005-0000-0000-000090200000}"/>
    <cellStyle name="Comma 35 4 3 2" xfId="7517" xr:uid="{00000000-0005-0000-0000-000091200000}"/>
    <cellStyle name="Comma 35 4 3 2 2" xfId="7518" xr:uid="{00000000-0005-0000-0000-000092200000}"/>
    <cellStyle name="Comma 35 4 3 3" xfId="7519" xr:uid="{00000000-0005-0000-0000-000093200000}"/>
    <cellStyle name="Comma 35 4 4" xfId="7520" xr:uid="{00000000-0005-0000-0000-000094200000}"/>
    <cellStyle name="Comma 35 4 5" xfId="7521" xr:uid="{00000000-0005-0000-0000-000095200000}"/>
    <cellStyle name="Comma 35 4_EBT" xfId="39717" xr:uid="{A089B004-1A70-44CE-9124-EDB8FD79AB27}"/>
    <cellStyle name="Comma 35 5" xfId="7522" xr:uid="{00000000-0005-0000-0000-000096200000}"/>
    <cellStyle name="Comma 35 5 2" xfId="7523" xr:uid="{00000000-0005-0000-0000-000097200000}"/>
    <cellStyle name="Comma 35 5 2 2" xfId="7524" xr:uid="{00000000-0005-0000-0000-000098200000}"/>
    <cellStyle name="Comma 35 5 3" xfId="7525" xr:uid="{00000000-0005-0000-0000-000099200000}"/>
    <cellStyle name="Comma 35 5 3 2" xfId="7526" xr:uid="{00000000-0005-0000-0000-00009A200000}"/>
    <cellStyle name="Comma 35 5 3 2 2" xfId="7527" xr:uid="{00000000-0005-0000-0000-00009B200000}"/>
    <cellStyle name="Comma 35 5 3 3" xfId="7528" xr:uid="{00000000-0005-0000-0000-00009C200000}"/>
    <cellStyle name="Comma 35 5 4" xfId="7529" xr:uid="{00000000-0005-0000-0000-00009D200000}"/>
    <cellStyle name="Comma 35 5 5" xfId="7530" xr:uid="{00000000-0005-0000-0000-00009E200000}"/>
    <cellStyle name="Comma 35 5_EBT" xfId="39718" xr:uid="{16D0DCC9-5CFD-42FB-AE9B-10CA5A4E4E34}"/>
    <cellStyle name="Comma 35 6" xfId="7531" xr:uid="{00000000-0005-0000-0000-00009F200000}"/>
    <cellStyle name="Comma 35 6 2" xfId="7532" xr:uid="{00000000-0005-0000-0000-0000A0200000}"/>
    <cellStyle name="Comma 35 6 2 2" xfId="7533" xr:uid="{00000000-0005-0000-0000-0000A1200000}"/>
    <cellStyle name="Comma 35 6 3" xfId="7534" xr:uid="{00000000-0005-0000-0000-0000A2200000}"/>
    <cellStyle name="Comma 35 6_EBT" xfId="39719" xr:uid="{924C72B7-9ACD-401C-85A0-0628F27CEC77}"/>
    <cellStyle name="Comma 35 7" xfId="7535" xr:uid="{00000000-0005-0000-0000-0000A3200000}"/>
    <cellStyle name="Comma 35 7 2" xfId="7536" xr:uid="{00000000-0005-0000-0000-0000A4200000}"/>
    <cellStyle name="Comma 35 7 2 2" xfId="7537" xr:uid="{00000000-0005-0000-0000-0000A5200000}"/>
    <cellStyle name="Comma 35 7 3" xfId="7538" xr:uid="{00000000-0005-0000-0000-0000A6200000}"/>
    <cellStyle name="Comma 35 7_EBT" xfId="39720" xr:uid="{C35A622B-62B9-4B11-B573-D0883B775D87}"/>
    <cellStyle name="Comma 35 8" xfId="7539" xr:uid="{00000000-0005-0000-0000-0000A7200000}"/>
    <cellStyle name="Comma 35 8 2" xfId="7540" xr:uid="{00000000-0005-0000-0000-0000A8200000}"/>
    <cellStyle name="Comma 35 8 2 2" xfId="7541" xr:uid="{00000000-0005-0000-0000-0000A9200000}"/>
    <cellStyle name="Comma 35 8 3" xfId="7542" xr:uid="{00000000-0005-0000-0000-0000AA200000}"/>
    <cellStyle name="Comma 35 8_EBT" xfId="39721" xr:uid="{2C237F58-E747-4466-AA7D-298B0ACA8243}"/>
    <cellStyle name="Comma 35 9" xfId="7543" xr:uid="{00000000-0005-0000-0000-0000AB200000}"/>
    <cellStyle name="Comma 35 9 2" xfId="7544" xr:uid="{00000000-0005-0000-0000-0000AC200000}"/>
    <cellStyle name="Comma 35 9 2 2" xfId="7545" xr:uid="{00000000-0005-0000-0000-0000AD200000}"/>
    <cellStyle name="Comma 35 9 3" xfId="7546" xr:uid="{00000000-0005-0000-0000-0000AE200000}"/>
    <cellStyle name="Comma 35 9_EBT" xfId="39722" xr:uid="{9B1618AC-1962-4C2B-B392-06E0EAC88F16}"/>
    <cellStyle name="Comma 35_EBT" xfId="39708" xr:uid="{89DA4BF5-91A6-48EC-A9B0-6A9C54B14777}"/>
    <cellStyle name="Comma 36" xfId="7547" xr:uid="{00000000-0005-0000-0000-0000AF200000}"/>
    <cellStyle name="Comma 36 10" xfId="7548" xr:uid="{00000000-0005-0000-0000-0000B0200000}"/>
    <cellStyle name="Comma 36 10 2" xfId="7549" xr:uid="{00000000-0005-0000-0000-0000B1200000}"/>
    <cellStyle name="Comma 36 10 2 2" xfId="7550" xr:uid="{00000000-0005-0000-0000-0000B2200000}"/>
    <cellStyle name="Comma 36 10 3" xfId="7551" xr:uid="{00000000-0005-0000-0000-0000B3200000}"/>
    <cellStyle name="Comma 36 10_EBT" xfId="39724" xr:uid="{9A30E6C8-FDF1-4FFA-ADDA-DA65BF35DBD3}"/>
    <cellStyle name="Comma 36 11" xfId="7552" xr:uid="{00000000-0005-0000-0000-0000B4200000}"/>
    <cellStyle name="Comma 36 11 2" xfId="7553" xr:uid="{00000000-0005-0000-0000-0000B5200000}"/>
    <cellStyle name="Comma 36 11 2 2" xfId="7554" xr:uid="{00000000-0005-0000-0000-0000B6200000}"/>
    <cellStyle name="Comma 36 11 3" xfId="7555" xr:uid="{00000000-0005-0000-0000-0000B7200000}"/>
    <cellStyle name="Comma 36 11_EBT" xfId="39725" xr:uid="{46EE7EBB-F089-4E03-B30F-23ADD2797A84}"/>
    <cellStyle name="Comma 36 12" xfId="7556" xr:uid="{00000000-0005-0000-0000-0000B8200000}"/>
    <cellStyle name="Comma 36 12 2" xfId="7557" xr:uid="{00000000-0005-0000-0000-0000B9200000}"/>
    <cellStyle name="Comma 36 12 2 2" xfId="7558" xr:uid="{00000000-0005-0000-0000-0000BA200000}"/>
    <cellStyle name="Comma 36 12 3" xfId="7559" xr:uid="{00000000-0005-0000-0000-0000BB200000}"/>
    <cellStyle name="Comma 36 12_EBT" xfId="39726" xr:uid="{D68AE049-43D1-43A7-8F1A-A8A734181BC5}"/>
    <cellStyle name="Comma 36 13" xfId="7560" xr:uid="{00000000-0005-0000-0000-0000BC200000}"/>
    <cellStyle name="Comma 36 13 2" xfId="7561" xr:uid="{00000000-0005-0000-0000-0000BD200000}"/>
    <cellStyle name="Comma 36 13 2 2" xfId="7562" xr:uid="{00000000-0005-0000-0000-0000BE200000}"/>
    <cellStyle name="Comma 36 13 3" xfId="7563" xr:uid="{00000000-0005-0000-0000-0000BF200000}"/>
    <cellStyle name="Comma 36 13_EBT" xfId="39727" xr:uid="{40E9015A-AAEC-4CCC-9828-BBAD54C3C0E7}"/>
    <cellStyle name="Comma 36 14" xfId="7564" xr:uid="{00000000-0005-0000-0000-0000C0200000}"/>
    <cellStyle name="Comma 36 14 2" xfId="7565" xr:uid="{00000000-0005-0000-0000-0000C1200000}"/>
    <cellStyle name="Comma 36 14 2 2" xfId="7566" xr:uid="{00000000-0005-0000-0000-0000C2200000}"/>
    <cellStyle name="Comma 36 14 3" xfId="7567" xr:uid="{00000000-0005-0000-0000-0000C3200000}"/>
    <cellStyle name="Comma 36 14_EBT" xfId="39728" xr:uid="{38B9AD18-329C-4259-B739-1EF5E96C6226}"/>
    <cellStyle name="Comma 36 15" xfId="7568" xr:uid="{00000000-0005-0000-0000-0000C4200000}"/>
    <cellStyle name="Comma 36 15 2" xfId="7569" xr:uid="{00000000-0005-0000-0000-0000C5200000}"/>
    <cellStyle name="Comma 36 15 2 2" xfId="7570" xr:uid="{00000000-0005-0000-0000-0000C6200000}"/>
    <cellStyle name="Comma 36 15 3" xfId="7571" xr:uid="{00000000-0005-0000-0000-0000C7200000}"/>
    <cellStyle name="Comma 36 15_EBT" xfId="39729" xr:uid="{626711EC-4203-4CB9-94D3-B7FE5830294C}"/>
    <cellStyle name="Comma 36 16" xfId="7572" xr:uid="{00000000-0005-0000-0000-0000C8200000}"/>
    <cellStyle name="Comma 36 16 2" xfId="7573" xr:uid="{00000000-0005-0000-0000-0000C9200000}"/>
    <cellStyle name="Comma 36 16 2 2" xfId="7574" xr:uid="{00000000-0005-0000-0000-0000CA200000}"/>
    <cellStyle name="Comma 36 16 3" xfId="7575" xr:uid="{00000000-0005-0000-0000-0000CB200000}"/>
    <cellStyle name="Comma 36 17" xfId="7576" xr:uid="{00000000-0005-0000-0000-0000CC200000}"/>
    <cellStyle name="Comma 36 17 2" xfId="7577" xr:uid="{00000000-0005-0000-0000-0000CD200000}"/>
    <cellStyle name="Comma 36 17 2 2" xfId="7578" xr:uid="{00000000-0005-0000-0000-0000CE200000}"/>
    <cellStyle name="Comma 36 17 3" xfId="7579" xr:uid="{00000000-0005-0000-0000-0000CF200000}"/>
    <cellStyle name="Comma 36 18" xfId="7580" xr:uid="{00000000-0005-0000-0000-0000D0200000}"/>
    <cellStyle name="Comma 36 18 2" xfId="7581" xr:uid="{00000000-0005-0000-0000-0000D1200000}"/>
    <cellStyle name="Comma 36 18 2 2" xfId="7582" xr:uid="{00000000-0005-0000-0000-0000D2200000}"/>
    <cellStyle name="Comma 36 18 3" xfId="7583" xr:uid="{00000000-0005-0000-0000-0000D3200000}"/>
    <cellStyle name="Comma 36 19" xfId="7584" xr:uid="{00000000-0005-0000-0000-0000D4200000}"/>
    <cellStyle name="Comma 36 19 2" xfId="7585" xr:uid="{00000000-0005-0000-0000-0000D5200000}"/>
    <cellStyle name="Comma 36 19 2 2" xfId="7586" xr:uid="{00000000-0005-0000-0000-0000D6200000}"/>
    <cellStyle name="Comma 36 19 3" xfId="7587" xr:uid="{00000000-0005-0000-0000-0000D7200000}"/>
    <cellStyle name="Comma 36 2" xfId="7588" xr:uid="{00000000-0005-0000-0000-0000D8200000}"/>
    <cellStyle name="Comma 36 2 2" xfId="7589" xr:uid="{00000000-0005-0000-0000-0000D9200000}"/>
    <cellStyle name="Comma 36 2 2 2" xfId="7590" xr:uid="{00000000-0005-0000-0000-0000DA200000}"/>
    <cellStyle name="Comma 36 2 3" xfId="7591" xr:uid="{00000000-0005-0000-0000-0000DB200000}"/>
    <cellStyle name="Comma 36 2 3 2" xfId="7592" xr:uid="{00000000-0005-0000-0000-0000DC200000}"/>
    <cellStyle name="Comma 36 2 3 2 2" xfId="7593" xr:uid="{00000000-0005-0000-0000-0000DD200000}"/>
    <cellStyle name="Comma 36 2 3 3" xfId="7594" xr:uid="{00000000-0005-0000-0000-0000DE200000}"/>
    <cellStyle name="Comma 36 2 4" xfId="7595" xr:uid="{00000000-0005-0000-0000-0000DF200000}"/>
    <cellStyle name="Comma 36 2 5" xfId="7596" xr:uid="{00000000-0005-0000-0000-0000E0200000}"/>
    <cellStyle name="Comma 36 2_EBT" xfId="39730" xr:uid="{C20DCC35-E292-4419-8FD5-E0E35178C9B7}"/>
    <cellStyle name="Comma 36 20" xfId="7597" xr:uid="{00000000-0005-0000-0000-0000E1200000}"/>
    <cellStyle name="Comma 36 20 2" xfId="7598" xr:uid="{00000000-0005-0000-0000-0000E2200000}"/>
    <cellStyle name="Comma 36 20 2 2" xfId="7599" xr:uid="{00000000-0005-0000-0000-0000E3200000}"/>
    <cellStyle name="Comma 36 20 3" xfId="7600" xr:uid="{00000000-0005-0000-0000-0000E4200000}"/>
    <cellStyle name="Comma 36 21" xfId="7601" xr:uid="{00000000-0005-0000-0000-0000E5200000}"/>
    <cellStyle name="Comma 36 21 2" xfId="7602" xr:uid="{00000000-0005-0000-0000-0000E6200000}"/>
    <cellStyle name="Comma 36 21 2 2" xfId="7603" xr:uid="{00000000-0005-0000-0000-0000E7200000}"/>
    <cellStyle name="Comma 36 21 3" xfId="7604" xr:uid="{00000000-0005-0000-0000-0000E8200000}"/>
    <cellStyle name="Comma 36 22" xfId="7605" xr:uid="{00000000-0005-0000-0000-0000E9200000}"/>
    <cellStyle name="Comma 36 22 2" xfId="7606" xr:uid="{00000000-0005-0000-0000-0000EA200000}"/>
    <cellStyle name="Comma 36 22 2 2" xfId="7607" xr:uid="{00000000-0005-0000-0000-0000EB200000}"/>
    <cellStyle name="Comma 36 22 3" xfId="7608" xr:uid="{00000000-0005-0000-0000-0000EC200000}"/>
    <cellStyle name="Comma 36 23" xfId="7609" xr:uid="{00000000-0005-0000-0000-0000ED200000}"/>
    <cellStyle name="Comma 36 23 2" xfId="7610" xr:uid="{00000000-0005-0000-0000-0000EE200000}"/>
    <cellStyle name="Comma 36 23 2 2" xfId="7611" xr:uid="{00000000-0005-0000-0000-0000EF200000}"/>
    <cellStyle name="Comma 36 23 3" xfId="7612" xr:uid="{00000000-0005-0000-0000-0000F0200000}"/>
    <cellStyle name="Comma 36 24" xfId="7613" xr:uid="{00000000-0005-0000-0000-0000F1200000}"/>
    <cellStyle name="Comma 36 24 2" xfId="7614" xr:uid="{00000000-0005-0000-0000-0000F2200000}"/>
    <cellStyle name="Comma 36 24 2 2" xfId="7615" xr:uid="{00000000-0005-0000-0000-0000F3200000}"/>
    <cellStyle name="Comma 36 24 3" xfId="7616" xr:uid="{00000000-0005-0000-0000-0000F4200000}"/>
    <cellStyle name="Comma 36 25" xfId="7617" xr:uid="{00000000-0005-0000-0000-0000F5200000}"/>
    <cellStyle name="Comma 36 25 2" xfId="7618" xr:uid="{00000000-0005-0000-0000-0000F6200000}"/>
    <cellStyle name="Comma 36 25 2 2" xfId="7619" xr:uid="{00000000-0005-0000-0000-0000F7200000}"/>
    <cellStyle name="Comma 36 25 3" xfId="7620" xr:uid="{00000000-0005-0000-0000-0000F8200000}"/>
    <cellStyle name="Comma 36 26" xfId="7621" xr:uid="{00000000-0005-0000-0000-0000F9200000}"/>
    <cellStyle name="Comma 36 26 2" xfId="7622" xr:uid="{00000000-0005-0000-0000-0000FA200000}"/>
    <cellStyle name="Comma 36 26 2 2" xfId="7623" xr:uid="{00000000-0005-0000-0000-0000FB200000}"/>
    <cellStyle name="Comma 36 26 3" xfId="7624" xr:uid="{00000000-0005-0000-0000-0000FC200000}"/>
    <cellStyle name="Comma 36 27" xfId="7625" xr:uid="{00000000-0005-0000-0000-0000FD200000}"/>
    <cellStyle name="Comma 36 27 2" xfId="7626" xr:uid="{00000000-0005-0000-0000-0000FE200000}"/>
    <cellStyle name="Comma 36 27 2 2" xfId="7627" xr:uid="{00000000-0005-0000-0000-0000FF200000}"/>
    <cellStyle name="Comma 36 27 3" xfId="7628" xr:uid="{00000000-0005-0000-0000-000000210000}"/>
    <cellStyle name="Comma 36 28" xfId="7629" xr:uid="{00000000-0005-0000-0000-000001210000}"/>
    <cellStyle name="Comma 36 28 2" xfId="7630" xr:uid="{00000000-0005-0000-0000-000002210000}"/>
    <cellStyle name="Comma 36 28 2 2" xfId="7631" xr:uid="{00000000-0005-0000-0000-000003210000}"/>
    <cellStyle name="Comma 36 28 3" xfId="7632" xr:uid="{00000000-0005-0000-0000-000004210000}"/>
    <cellStyle name="Comma 36 29" xfId="7633" xr:uid="{00000000-0005-0000-0000-000005210000}"/>
    <cellStyle name="Comma 36 29 2" xfId="7634" xr:uid="{00000000-0005-0000-0000-000006210000}"/>
    <cellStyle name="Comma 36 3" xfId="7635" xr:uid="{00000000-0005-0000-0000-000007210000}"/>
    <cellStyle name="Comma 36 3 2" xfId="7636" xr:uid="{00000000-0005-0000-0000-000008210000}"/>
    <cellStyle name="Comma 36 3 2 2" xfId="7637" xr:uid="{00000000-0005-0000-0000-000009210000}"/>
    <cellStyle name="Comma 36 3 3" xfId="7638" xr:uid="{00000000-0005-0000-0000-00000A210000}"/>
    <cellStyle name="Comma 36 3 3 2" xfId="7639" xr:uid="{00000000-0005-0000-0000-00000B210000}"/>
    <cellStyle name="Comma 36 3 3 2 2" xfId="7640" xr:uid="{00000000-0005-0000-0000-00000C210000}"/>
    <cellStyle name="Comma 36 3 3 3" xfId="7641" xr:uid="{00000000-0005-0000-0000-00000D210000}"/>
    <cellStyle name="Comma 36 3 4" xfId="7642" xr:uid="{00000000-0005-0000-0000-00000E210000}"/>
    <cellStyle name="Comma 36 3 5" xfId="7643" xr:uid="{00000000-0005-0000-0000-00000F210000}"/>
    <cellStyle name="Comma 36 3_EBT" xfId="39731" xr:uid="{97710E37-2F49-4426-A61F-38B4526A3149}"/>
    <cellStyle name="Comma 36 30" xfId="7644" xr:uid="{00000000-0005-0000-0000-000010210000}"/>
    <cellStyle name="Comma 36 30 2" xfId="7645" xr:uid="{00000000-0005-0000-0000-000011210000}"/>
    <cellStyle name="Comma 36 30 2 2" xfId="7646" xr:uid="{00000000-0005-0000-0000-000012210000}"/>
    <cellStyle name="Comma 36 30 3" xfId="7647" xr:uid="{00000000-0005-0000-0000-000013210000}"/>
    <cellStyle name="Comma 36 31" xfId="7648" xr:uid="{00000000-0005-0000-0000-000014210000}"/>
    <cellStyle name="Comma 36 31 2" xfId="7649" xr:uid="{00000000-0005-0000-0000-000015210000}"/>
    <cellStyle name="Comma 36 32" xfId="7650" xr:uid="{00000000-0005-0000-0000-000016210000}"/>
    <cellStyle name="Comma 36 33" xfId="7651" xr:uid="{00000000-0005-0000-0000-000017210000}"/>
    <cellStyle name="Comma 36 34" xfId="7652" xr:uid="{00000000-0005-0000-0000-000018210000}"/>
    <cellStyle name="Comma 36 4" xfId="7653" xr:uid="{00000000-0005-0000-0000-000019210000}"/>
    <cellStyle name="Comma 36 4 2" xfId="7654" xr:uid="{00000000-0005-0000-0000-00001A210000}"/>
    <cellStyle name="Comma 36 4 2 2" xfId="7655" xr:uid="{00000000-0005-0000-0000-00001B210000}"/>
    <cellStyle name="Comma 36 4 3" xfId="7656" xr:uid="{00000000-0005-0000-0000-00001C210000}"/>
    <cellStyle name="Comma 36 4 3 2" xfId="7657" xr:uid="{00000000-0005-0000-0000-00001D210000}"/>
    <cellStyle name="Comma 36 4 3 2 2" xfId="7658" xr:uid="{00000000-0005-0000-0000-00001E210000}"/>
    <cellStyle name="Comma 36 4 3 3" xfId="7659" xr:uid="{00000000-0005-0000-0000-00001F210000}"/>
    <cellStyle name="Comma 36 4 4" xfId="7660" xr:uid="{00000000-0005-0000-0000-000020210000}"/>
    <cellStyle name="Comma 36 4 5" xfId="7661" xr:uid="{00000000-0005-0000-0000-000021210000}"/>
    <cellStyle name="Comma 36 4_EBT" xfId="39732" xr:uid="{E59CE029-397F-45B4-A76B-038062192B43}"/>
    <cellStyle name="Comma 36 5" xfId="7662" xr:uid="{00000000-0005-0000-0000-000022210000}"/>
    <cellStyle name="Comma 36 5 2" xfId="7663" xr:uid="{00000000-0005-0000-0000-000023210000}"/>
    <cellStyle name="Comma 36 5 2 2" xfId="7664" xr:uid="{00000000-0005-0000-0000-000024210000}"/>
    <cellStyle name="Comma 36 5 3" xfId="7665" xr:uid="{00000000-0005-0000-0000-000025210000}"/>
    <cellStyle name="Comma 36 5 3 2" xfId="7666" xr:uid="{00000000-0005-0000-0000-000026210000}"/>
    <cellStyle name="Comma 36 5 3 2 2" xfId="7667" xr:uid="{00000000-0005-0000-0000-000027210000}"/>
    <cellStyle name="Comma 36 5 3 3" xfId="7668" xr:uid="{00000000-0005-0000-0000-000028210000}"/>
    <cellStyle name="Comma 36 5 4" xfId="7669" xr:uid="{00000000-0005-0000-0000-000029210000}"/>
    <cellStyle name="Comma 36 5_EBT" xfId="39733" xr:uid="{71E8AF16-E632-48FB-BAF4-CC49DC70096A}"/>
    <cellStyle name="Comma 36 6" xfId="7670" xr:uid="{00000000-0005-0000-0000-00002A210000}"/>
    <cellStyle name="Comma 36 6 2" xfId="7671" xr:uid="{00000000-0005-0000-0000-00002B210000}"/>
    <cellStyle name="Comma 36 6 2 2" xfId="7672" xr:uid="{00000000-0005-0000-0000-00002C210000}"/>
    <cellStyle name="Comma 36 6 3" xfId="7673" xr:uid="{00000000-0005-0000-0000-00002D210000}"/>
    <cellStyle name="Comma 36 6_EBT" xfId="39734" xr:uid="{8745DA07-BBA4-473A-811C-7A9B9450951A}"/>
    <cellStyle name="Comma 36 7" xfId="7674" xr:uid="{00000000-0005-0000-0000-00002E210000}"/>
    <cellStyle name="Comma 36 7 2" xfId="7675" xr:uid="{00000000-0005-0000-0000-00002F210000}"/>
    <cellStyle name="Comma 36 7 2 2" xfId="7676" xr:uid="{00000000-0005-0000-0000-000030210000}"/>
    <cellStyle name="Comma 36 7 3" xfId="7677" xr:uid="{00000000-0005-0000-0000-000031210000}"/>
    <cellStyle name="Comma 36 7_EBT" xfId="39735" xr:uid="{38284FBE-81F8-4CE9-B979-532E4CC35B21}"/>
    <cellStyle name="Comma 36 8" xfId="7678" xr:uid="{00000000-0005-0000-0000-000032210000}"/>
    <cellStyle name="Comma 36 8 2" xfId="7679" xr:uid="{00000000-0005-0000-0000-000033210000}"/>
    <cellStyle name="Comma 36 8 2 2" xfId="7680" xr:uid="{00000000-0005-0000-0000-000034210000}"/>
    <cellStyle name="Comma 36 8 3" xfId="7681" xr:uid="{00000000-0005-0000-0000-000035210000}"/>
    <cellStyle name="Comma 36 8_EBT" xfId="39736" xr:uid="{D5D26533-9082-4200-BDAB-78680E177632}"/>
    <cellStyle name="Comma 36 9" xfId="7682" xr:uid="{00000000-0005-0000-0000-000036210000}"/>
    <cellStyle name="Comma 36 9 2" xfId="7683" xr:uid="{00000000-0005-0000-0000-000037210000}"/>
    <cellStyle name="Comma 36 9 2 2" xfId="7684" xr:uid="{00000000-0005-0000-0000-000038210000}"/>
    <cellStyle name="Comma 36 9 3" xfId="7685" xr:uid="{00000000-0005-0000-0000-000039210000}"/>
    <cellStyle name="Comma 36 9_EBT" xfId="39737" xr:uid="{CB077469-72D1-4135-806E-044A7AE48DA3}"/>
    <cellStyle name="Comma 36_EBT" xfId="39723" xr:uid="{3AD2E79E-7B24-4D0D-8360-E5647B14D2F9}"/>
    <cellStyle name="Comma 37" xfId="7686" xr:uid="{00000000-0005-0000-0000-00003A210000}"/>
    <cellStyle name="Comma 37 10" xfId="7687" xr:uid="{00000000-0005-0000-0000-00003B210000}"/>
    <cellStyle name="Comma 37 10 2" xfId="7688" xr:uid="{00000000-0005-0000-0000-00003C210000}"/>
    <cellStyle name="Comma 37 10 2 2" xfId="7689" xr:uid="{00000000-0005-0000-0000-00003D210000}"/>
    <cellStyle name="Comma 37 10 3" xfId="7690" xr:uid="{00000000-0005-0000-0000-00003E210000}"/>
    <cellStyle name="Comma 37 10_EBT" xfId="39739" xr:uid="{E0627716-15DD-4388-ADB5-2C826F8D7AE5}"/>
    <cellStyle name="Comma 37 11" xfId="7691" xr:uid="{00000000-0005-0000-0000-00003F210000}"/>
    <cellStyle name="Comma 37 11 2" xfId="7692" xr:uid="{00000000-0005-0000-0000-000040210000}"/>
    <cellStyle name="Comma 37 11 2 2" xfId="7693" xr:uid="{00000000-0005-0000-0000-000041210000}"/>
    <cellStyle name="Comma 37 11 3" xfId="7694" xr:uid="{00000000-0005-0000-0000-000042210000}"/>
    <cellStyle name="Comma 37 11_EBT" xfId="39740" xr:uid="{3E5D67E2-9989-433E-9891-0CBDA4744409}"/>
    <cellStyle name="Comma 37 12" xfId="7695" xr:uid="{00000000-0005-0000-0000-000043210000}"/>
    <cellStyle name="Comma 37 12 2" xfId="7696" xr:uid="{00000000-0005-0000-0000-000044210000}"/>
    <cellStyle name="Comma 37 12 2 2" xfId="7697" xr:uid="{00000000-0005-0000-0000-000045210000}"/>
    <cellStyle name="Comma 37 12 3" xfId="7698" xr:uid="{00000000-0005-0000-0000-000046210000}"/>
    <cellStyle name="Comma 37 12_EBT" xfId="39741" xr:uid="{BD2F55B5-304D-4E3F-9527-4B4F9193C81A}"/>
    <cellStyle name="Comma 37 13" xfId="7699" xr:uid="{00000000-0005-0000-0000-000047210000}"/>
    <cellStyle name="Comma 37 13 2" xfId="7700" xr:uid="{00000000-0005-0000-0000-000048210000}"/>
    <cellStyle name="Comma 37 13 2 2" xfId="7701" xr:uid="{00000000-0005-0000-0000-000049210000}"/>
    <cellStyle name="Comma 37 13 3" xfId="7702" xr:uid="{00000000-0005-0000-0000-00004A210000}"/>
    <cellStyle name="Comma 37 13_EBT" xfId="39742" xr:uid="{1DE1370E-1F9B-4CAA-92D7-E9E5FFEE2109}"/>
    <cellStyle name="Comma 37 14" xfId="7703" xr:uid="{00000000-0005-0000-0000-00004B210000}"/>
    <cellStyle name="Comma 37 14 2" xfId="7704" xr:uid="{00000000-0005-0000-0000-00004C210000}"/>
    <cellStyle name="Comma 37 14 2 2" xfId="7705" xr:uid="{00000000-0005-0000-0000-00004D210000}"/>
    <cellStyle name="Comma 37 14 3" xfId="7706" xr:uid="{00000000-0005-0000-0000-00004E210000}"/>
    <cellStyle name="Comma 37 14_EBT" xfId="39743" xr:uid="{6628A6CC-CEC5-44BE-A684-468A93D5E30A}"/>
    <cellStyle name="Comma 37 15" xfId="7707" xr:uid="{00000000-0005-0000-0000-00004F210000}"/>
    <cellStyle name="Comma 37 15 2" xfId="7708" xr:uid="{00000000-0005-0000-0000-000050210000}"/>
    <cellStyle name="Comma 37 15 2 2" xfId="7709" xr:uid="{00000000-0005-0000-0000-000051210000}"/>
    <cellStyle name="Comma 37 15 3" xfId="7710" xr:uid="{00000000-0005-0000-0000-000052210000}"/>
    <cellStyle name="Comma 37 15_EBT" xfId="39744" xr:uid="{993807BF-9701-4F5C-B52A-7C7D68CF693A}"/>
    <cellStyle name="Comma 37 16" xfId="7711" xr:uid="{00000000-0005-0000-0000-000053210000}"/>
    <cellStyle name="Comma 37 16 2" xfId="7712" xr:uid="{00000000-0005-0000-0000-000054210000}"/>
    <cellStyle name="Comma 37 16 2 2" xfId="7713" xr:uid="{00000000-0005-0000-0000-000055210000}"/>
    <cellStyle name="Comma 37 16 3" xfId="7714" xr:uid="{00000000-0005-0000-0000-000056210000}"/>
    <cellStyle name="Comma 37 17" xfId="7715" xr:uid="{00000000-0005-0000-0000-000057210000}"/>
    <cellStyle name="Comma 37 17 2" xfId="7716" xr:uid="{00000000-0005-0000-0000-000058210000}"/>
    <cellStyle name="Comma 37 17 2 2" xfId="7717" xr:uid="{00000000-0005-0000-0000-000059210000}"/>
    <cellStyle name="Comma 37 17 3" xfId="7718" xr:uid="{00000000-0005-0000-0000-00005A210000}"/>
    <cellStyle name="Comma 37 18" xfId="7719" xr:uid="{00000000-0005-0000-0000-00005B210000}"/>
    <cellStyle name="Comma 37 18 2" xfId="7720" xr:uid="{00000000-0005-0000-0000-00005C210000}"/>
    <cellStyle name="Comma 37 18 2 2" xfId="7721" xr:uid="{00000000-0005-0000-0000-00005D210000}"/>
    <cellStyle name="Comma 37 18 3" xfId="7722" xr:uid="{00000000-0005-0000-0000-00005E210000}"/>
    <cellStyle name="Comma 37 19" xfId="7723" xr:uid="{00000000-0005-0000-0000-00005F210000}"/>
    <cellStyle name="Comma 37 19 2" xfId="7724" xr:uid="{00000000-0005-0000-0000-000060210000}"/>
    <cellStyle name="Comma 37 19 2 2" xfId="7725" xr:uid="{00000000-0005-0000-0000-000061210000}"/>
    <cellStyle name="Comma 37 19 3" xfId="7726" xr:uid="{00000000-0005-0000-0000-000062210000}"/>
    <cellStyle name="Comma 37 2" xfId="7727" xr:uid="{00000000-0005-0000-0000-000063210000}"/>
    <cellStyle name="Comma 37 2 2" xfId="7728" xr:uid="{00000000-0005-0000-0000-000064210000}"/>
    <cellStyle name="Comma 37 2 2 2" xfId="7729" xr:uid="{00000000-0005-0000-0000-000065210000}"/>
    <cellStyle name="Comma 37 2 3" xfId="7730" xr:uid="{00000000-0005-0000-0000-000066210000}"/>
    <cellStyle name="Comma 37 2 3 2" xfId="7731" xr:uid="{00000000-0005-0000-0000-000067210000}"/>
    <cellStyle name="Comma 37 2 3 2 2" xfId="7732" xr:uid="{00000000-0005-0000-0000-000068210000}"/>
    <cellStyle name="Comma 37 2 3 3" xfId="7733" xr:uid="{00000000-0005-0000-0000-000069210000}"/>
    <cellStyle name="Comma 37 2 4" xfId="7734" xr:uid="{00000000-0005-0000-0000-00006A210000}"/>
    <cellStyle name="Comma 37 2 5" xfId="7735" xr:uid="{00000000-0005-0000-0000-00006B210000}"/>
    <cellStyle name="Comma 37 2_EBT" xfId="39745" xr:uid="{DAFEB4F0-EF0B-455F-B92B-9931B7EDE72F}"/>
    <cellStyle name="Comma 37 20" xfId="7736" xr:uid="{00000000-0005-0000-0000-00006C210000}"/>
    <cellStyle name="Comma 37 20 2" xfId="7737" xr:uid="{00000000-0005-0000-0000-00006D210000}"/>
    <cellStyle name="Comma 37 20 2 2" xfId="7738" xr:uid="{00000000-0005-0000-0000-00006E210000}"/>
    <cellStyle name="Comma 37 20 3" xfId="7739" xr:uid="{00000000-0005-0000-0000-00006F210000}"/>
    <cellStyle name="Comma 37 21" xfId="7740" xr:uid="{00000000-0005-0000-0000-000070210000}"/>
    <cellStyle name="Comma 37 21 2" xfId="7741" xr:uid="{00000000-0005-0000-0000-000071210000}"/>
    <cellStyle name="Comma 37 21 2 2" xfId="7742" xr:uid="{00000000-0005-0000-0000-000072210000}"/>
    <cellStyle name="Comma 37 21 3" xfId="7743" xr:uid="{00000000-0005-0000-0000-000073210000}"/>
    <cellStyle name="Comma 37 22" xfId="7744" xr:uid="{00000000-0005-0000-0000-000074210000}"/>
    <cellStyle name="Comma 37 22 2" xfId="7745" xr:uid="{00000000-0005-0000-0000-000075210000}"/>
    <cellStyle name="Comma 37 22 2 2" xfId="7746" xr:uid="{00000000-0005-0000-0000-000076210000}"/>
    <cellStyle name="Comma 37 22 3" xfId="7747" xr:uid="{00000000-0005-0000-0000-000077210000}"/>
    <cellStyle name="Comma 37 23" xfId="7748" xr:uid="{00000000-0005-0000-0000-000078210000}"/>
    <cellStyle name="Comma 37 23 2" xfId="7749" xr:uid="{00000000-0005-0000-0000-000079210000}"/>
    <cellStyle name="Comma 37 23 2 2" xfId="7750" xr:uid="{00000000-0005-0000-0000-00007A210000}"/>
    <cellStyle name="Comma 37 23 3" xfId="7751" xr:uid="{00000000-0005-0000-0000-00007B210000}"/>
    <cellStyle name="Comma 37 24" xfId="7752" xr:uid="{00000000-0005-0000-0000-00007C210000}"/>
    <cellStyle name="Comma 37 24 2" xfId="7753" xr:uid="{00000000-0005-0000-0000-00007D210000}"/>
    <cellStyle name="Comma 37 24 2 2" xfId="7754" xr:uid="{00000000-0005-0000-0000-00007E210000}"/>
    <cellStyle name="Comma 37 24 3" xfId="7755" xr:uid="{00000000-0005-0000-0000-00007F210000}"/>
    <cellStyle name="Comma 37 25" xfId="7756" xr:uid="{00000000-0005-0000-0000-000080210000}"/>
    <cellStyle name="Comma 37 25 2" xfId="7757" xr:uid="{00000000-0005-0000-0000-000081210000}"/>
    <cellStyle name="Comma 37 25 2 2" xfId="7758" xr:uid="{00000000-0005-0000-0000-000082210000}"/>
    <cellStyle name="Comma 37 25 3" xfId="7759" xr:uid="{00000000-0005-0000-0000-000083210000}"/>
    <cellStyle name="Comma 37 26" xfId="7760" xr:uid="{00000000-0005-0000-0000-000084210000}"/>
    <cellStyle name="Comma 37 26 2" xfId="7761" xr:uid="{00000000-0005-0000-0000-000085210000}"/>
    <cellStyle name="Comma 37 26 2 2" xfId="7762" xr:uid="{00000000-0005-0000-0000-000086210000}"/>
    <cellStyle name="Comma 37 26 3" xfId="7763" xr:uid="{00000000-0005-0000-0000-000087210000}"/>
    <cellStyle name="Comma 37 27" xfId="7764" xr:uid="{00000000-0005-0000-0000-000088210000}"/>
    <cellStyle name="Comma 37 27 2" xfId="7765" xr:uid="{00000000-0005-0000-0000-000089210000}"/>
    <cellStyle name="Comma 37 27 2 2" xfId="7766" xr:uid="{00000000-0005-0000-0000-00008A210000}"/>
    <cellStyle name="Comma 37 27 3" xfId="7767" xr:uid="{00000000-0005-0000-0000-00008B210000}"/>
    <cellStyle name="Comma 37 28" xfId="7768" xr:uid="{00000000-0005-0000-0000-00008C210000}"/>
    <cellStyle name="Comma 37 28 2" xfId="7769" xr:uid="{00000000-0005-0000-0000-00008D210000}"/>
    <cellStyle name="Comma 37 28 2 2" xfId="7770" xr:uid="{00000000-0005-0000-0000-00008E210000}"/>
    <cellStyle name="Comma 37 28 3" xfId="7771" xr:uid="{00000000-0005-0000-0000-00008F210000}"/>
    <cellStyle name="Comma 37 29" xfId="7772" xr:uid="{00000000-0005-0000-0000-000090210000}"/>
    <cellStyle name="Comma 37 29 2" xfId="7773" xr:uid="{00000000-0005-0000-0000-000091210000}"/>
    <cellStyle name="Comma 37 3" xfId="7774" xr:uid="{00000000-0005-0000-0000-000092210000}"/>
    <cellStyle name="Comma 37 3 2" xfId="7775" xr:uid="{00000000-0005-0000-0000-000093210000}"/>
    <cellStyle name="Comma 37 3 2 2" xfId="7776" xr:uid="{00000000-0005-0000-0000-000094210000}"/>
    <cellStyle name="Comma 37 3 3" xfId="7777" xr:uid="{00000000-0005-0000-0000-000095210000}"/>
    <cellStyle name="Comma 37 3 3 2" xfId="7778" xr:uid="{00000000-0005-0000-0000-000096210000}"/>
    <cellStyle name="Comma 37 3 3 2 2" xfId="7779" xr:uid="{00000000-0005-0000-0000-000097210000}"/>
    <cellStyle name="Comma 37 3 3 3" xfId="7780" xr:uid="{00000000-0005-0000-0000-000098210000}"/>
    <cellStyle name="Comma 37 3 4" xfId="7781" xr:uid="{00000000-0005-0000-0000-000099210000}"/>
    <cellStyle name="Comma 37 3 5" xfId="7782" xr:uid="{00000000-0005-0000-0000-00009A210000}"/>
    <cellStyle name="Comma 37 3_EBT" xfId="39746" xr:uid="{A725C2B5-27E1-4E60-956C-270962DD8091}"/>
    <cellStyle name="Comma 37 30" xfId="7783" xr:uid="{00000000-0005-0000-0000-00009B210000}"/>
    <cellStyle name="Comma 37 30 2" xfId="7784" xr:uid="{00000000-0005-0000-0000-00009C210000}"/>
    <cellStyle name="Comma 37 30 2 2" xfId="7785" xr:uid="{00000000-0005-0000-0000-00009D210000}"/>
    <cellStyle name="Comma 37 30 3" xfId="7786" xr:uid="{00000000-0005-0000-0000-00009E210000}"/>
    <cellStyle name="Comma 37 31" xfId="7787" xr:uid="{00000000-0005-0000-0000-00009F210000}"/>
    <cellStyle name="Comma 37 31 2" xfId="7788" xr:uid="{00000000-0005-0000-0000-0000A0210000}"/>
    <cellStyle name="Comma 37 32" xfId="7789" xr:uid="{00000000-0005-0000-0000-0000A1210000}"/>
    <cellStyle name="Comma 37 33" xfId="7790" xr:uid="{00000000-0005-0000-0000-0000A2210000}"/>
    <cellStyle name="Comma 37 34" xfId="7791" xr:uid="{00000000-0005-0000-0000-0000A3210000}"/>
    <cellStyle name="Comma 37 35" xfId="7792" xr:uid="{00000000-0005-0000-0000-0000A4210000}"/>
    <cellStyle name="Comma 37 4" xfId="7793" xr:uid="{00000000-0005-0000-0000-0000A5210000}"/>
    <cellStyle name="Comma 37 4 2" xfId="7794" xr:uid="{00000000-0005-0000-0000-0000A6210000}"/>
    <cellStyle name="Comma 37 4 2 2" xfId="7795" xr:uid="{00000000-0005-0000-0000-0000A7210000}"/>
    <cellStyle name="Comma 37 4 3" xfId="7796" xr:uid="{00000000-0005-0000-0000-0000A8210000}"/>
    <cellStyle name="Comma 37 4 3 2" xfId="7797" xr:uid="{00000000-0005-0000-0000-0000A9210000}"/>
    <cellStyle name="Comma 37 4 3 2 2" xfId="7798" xr:uid="{00000000-0005-0000-0000-0000AA210000}"/>
    <cellStyle name="Comma 37 4 3 3" xfId="7799" xr:uid="{00000000-0005-0000-0000-0000AB210000}"/>
    <cellStyle name="Comma 37 4 4" xfId="7800" xr:uid="{00000000-0005-0000-0000-0000AC210000}"/>
    <cellStyle name="Comma 37 4 5" xfId="7801" xr:uid="{00000000-0005-0000-0000-0000AD210000}"/>
    <cellStyle name="Comma 37 4_EBT" xfId="39747" xr:uid="{42B9DA28-3848-47AE-B6F9-BA1DB769151F}"/>
    <cellStyle name="Comma 37 5" xfId="7802" xr:uid="{00000000-0005-0000-0000-0000AE210000}"/>
    <cellStyle name="Comma 37 5 2" xfId="7803" xr:uid="{00000000-0005-0000-0000-0000AF210000}"/>
    <cellStyle name="Comma 37 5 2 2" xfId="7804" xr:uid="{00000000-0005-0000-0000-0000B0210000}"/>
    <cellStyle name="Comma 37 5 3" xfId="7805" xr:uid="{00000000-0005-0000-0000-0000B1210000}"/>
    <cellStyle name="Comma 37 5 3 2" xfId="7806" xr:uid="{00000000-0005-0000-0000-0000B2210000}"/>
    <cellStyle name="Comma 37 5 3 2 2" xfId="7807" xr:uid="{00000000-0005-0000-0000-0000B3210000}"/>
    <cellStyle name="Comma 37 5 3 3" xfId="7808" xr:uid="{00000000-0005-0000-0000-0000B4210000}"/>
    <cellStyle name="Comma 37 5 4" xfId="7809" xr:uid="{00000000-0005-0000-0000-0000B5210000}"/>
    <cellStyle name="Comma 37 5_EBT" xfId="39748" xr:uid="{434FA69F-A6C9-4A31-93C7-8F37994418ED}"/>
    <cellStyle name="Comma 37 6" xfId="7810" xr:uid="{00000000-0005-0000-0000-0000B6210000}"/>
    <cellStyle name="Comma 37 6 2" xfId="7811" xr:uid="{00000000-0005-0000-0000-0000B7210000}"/>
    <cellStyle name="Comma 37 6 2 2" xfId="7812" xr:uid="{00000000-0005-0000-0000-0000B8210000}"/>
    <cellStyle name="Comma 37 6 3" xfId="7813" xr:uid="{00000000-0005-0000-0000-0000B9210000}"/>
    <cellStyle name="Comma 37 6_EBT" xfId="39749" xr:uid="{532F5370-BB95-434D-812E-75033C8D42B7}"/>
    <cellStyle name="Comma 37 7" xfId="7814" xr:uid="{00000000-0005-0000-0000-0000BA210000}"/>
    <cellStyle name="Comma 37 7 2" xfId="7815" xr:uid="{00000000-0005-0000-0000-0000BB210000}"/>
    <cellStyle name="Comma 37 7 2 2" xfId="7816" xr:uid="{00000000-0005-0000-0000-0000BC210000}"/>
    <cellStyle name="Comma 37 7 3" xfId="7817" xr:uid="{00000000-0005-0000-0000-0000BD210000}"/>
    <cellStyle name="Comma 37 7_EBT" xfId="39750" xr:uid="{66C58F7A-BAE8-4073-B65B-FF8A0759F1EC}"/>
    <cellStyle name="Comma 37 8" xfId="7818" xr:uid="{00000000-0005-0000-0000-0000BE210000}"/>
    <cellStyle name="Comma 37 8 2" xfId="7819" xr:uid="{00000000-0005-0000-0000-0000BF210000}"/>
    <cellStyle name="Comma 37 8 2 2" xfId="7820" xr:uid="{00000000-0005-0000-0000-0000C0210000}"/>
    <cellStyle name="Comma 37 8 3" xfId="7821" xr:uid="{00000000-0005-0000-0000-0000C1210000}"/>
    <cellStyle name="Comma 37 8_EBT" xfId="39751" xr:uid="{4D5CD64E-5CBD-4960-913D-E909E97E2E23}"/>
    <cellStyle name="Comma 37 9" xfId="7822" xr:uid="{00000000-0005-0000-0000-0000C2210000}"/>
    <cellStyle name="Comma 37 9 2" xfId="7823" xr:uid="{00000000-0005-0000-0000-0000C3210000}"/>
    <cellStyle name="Comma 37 9 2 2" xfId="7824" xr:uid="{00000000-0005-0000-0000-0000C4210000}"/>
    <cellStyle name="Comma 37 9 3" xfId="7825" xr:uid="{00000000-0005-0000-0000-0000C5210000}"/>
    <cellStyle name="Comma 37 9_EBT" xfId="39752" xr:uid="{9093EB59-C2AC-4585-A109-06007DC5B7CB}"/>
    <cellStyle name="Comma 37_EBT" xfId="39738" xr:uid="{C3B1CBC3-AC7E-4F4B-A674-5EBDDDE87333}"/>
    <cellStyle name="Comma 38" xfId="7826" xr:uid="{00000000-0005-0000-0000-0000C6210000}"/>
    <cellStyle name="Comma 38 10" xfId="7827" xr:uid="{00000000-0005-0000-0000-0000C7210000}"/>
    <cellStyle name="Comma 38 10 2" xfId="7828" xr:uid="{00000000-0005-0000-0000-0000C8210000}"/>
    <cellStyle name="Comma 38 10 2 2" xfId="7829" xr:uid="{00000000-0005-0000-0000-0000C9210000}"/>
    <cellStyle name="Comma 38 10 3" xfId="7830" xr:uid="{00000000-0005-0000-0000-0000CA210000}"/>
    <cellStyle name="Comma 38 10_EBT" xfId="39754" xr:uid="{292E3D04-2A5E-49C6-84ED-CCCBE84A6696}"/>
    <cellStyle name="Comma 38 11" xfId="7831" xr:uid="{00000000-0005-0000-0000-0000CB210000}"/>
    <cellStyle name="Comma 38 11 2" xfId="7832" xr:uid="{00000000-0005-0000-0000-0000CC210000}"/>
    <cellStyle name="Comma 38 11 2 2" xfId="7833" xr:uid="{00000000-0005-0000-0000-0000CD210000}"/>
    <cellStyle name="Comma 38 11 3" xfId="7834" xr:uid="{00000000-0005-0000-0000-0000CE210000}"/>
    <cellStyle name="Comma 38 11_EBT" xfId="39755" xr:uid="{9774033C-7289-4B1A-9DD1-0729A4235EB2}"/>
    <cellStyle name="Comma 38 12" xfId="7835" xr:uid="{00000000-0005-0000-0000-0000CF210000}"/>
    <cellStyle name="Comma 38 12 2" xfId="7836" xr:uid="{00000000-0005-0000-0000-0000D0210000}"/>
    <cellStyle name="Comma 38 12 2 2" xfId="7837" xr:uid="{00000000-0005-0000-0000-0000D1210000}"/>
    <cellStyle name="Comma 38 12 3" xfId="7838" xr:uid="{00000000-0005-0000-0000-0000D2210000}"/>
    <cellStyle name="Comma 38 12_EBT" xfId="39756" xr:uid="{3CB62F21-E5EF-46EE-8CEB-83E6ECB8DBA7}"/>
    <cellStyle name="Comma 38 13" xfId="7839" xr:uid="{00000000-0005-0000-0000-0000D3210000}"/>
    <cellStyle name="Comma 38 13 2" xfId="7840" xr:uid="{00000000-0005-0000-0000-0000D4210000}"/>
    <cellStyle name="Comma 38 13 2 2" xfId="7841" xr:uid="{00000000-0005-0000-0000-0000D5210000}"/>
    <cellStyle name="Comma 38 13 3" xfId="7842" xr:uid="{00000000-0005-0000-0000-0000D6210000}"/>
    <cellStyle name="Comma 38 13_EBT" xfId="39757" xr:uid="{4747A97B-FA6A-479A-985A-57FD6B31A0B0}"/>
    <cellStyle name="Comma 38 14" xfId="7843" xr:uid="{00000000-0005-0000-0000-0000D7210000}"/>
    <cellStyle name="Comma 38 14 2" xfId="7844" xr:uid="{00000000-0005-0000-0000-0000D8210000}"/>
    <cellStyle name="Comma 38 14 2 2" xfId="7845" xr:uid="{00000000-0005-0000-0000-0000D9210000}"/>
    <cellStyle name="Comma 38 14 3" xfId="7846" xr:uid="{00000000-0005-0000-0000-0000DA210000}"/>
    <cellStyle name="Comma 38 14_EBT" xfId="39758" xr:uid="{2B14C0D9-FCB2-4A23-9457-5A3762D48B99}"/>
    <cellStyle name="Comma 38 15" xfId="7847" xr:uid="{00000000-0005-0000-0000-0000DB210000}"/>
    <cellStyle name="Comma 38 15 2" xfId="7848" xr:uid="{00000000-0005-0000-0000-0000DC210000}"/>
    <cellStyle name="Comma 38 15 2 2" xfId="7849" xr:uid="{00000000-0005-0000-0000-0000DD210000}"/>
    <cellStyle name="Comma 38 15 3" xfId="7850" xr:uid="{00000000-0005-0000-0000-0000DE210000}"/>
    <cellStyle name="Comma 38 15_EBT" xfId="39759" xr:uid="{F4511156-651B-444D-A6C5-C33857265C07}"/>
    <cellStyle name="Comma 38 16" xfId="7851" xr:uid="{00000000-0005-0000-0000-0000DF210000}"/>
    <cellStyle name="Comma 38 16 2" xfId="7852" xr:uid="{00000000-0005-0000-0000-0000E0210000}"/>
    <cellStyle name="Comma 38 16 2 2" xfId="7853" xr:uid="{00000000-0005-0000-0000-0000E1210000}"/>
    <cellStyle name="Comma 38 16 3" xfId="7854" xr:uid="{00000000-0005-0000-0000-0000E2210000}"/>
    <cellStyle name="Comma 38 17" xfId="7855" xr:uid="{00000000-0005-0000-0000-0000E3210000}"/>
    <cellStyle name="Comma 38 17 2" xfId="7856" xr:uid="{00000000-0005-0000-0000-0000E4210000}"/>
    <cellStyle name="Comma 38 17 2 2" xfId="7857" xr:uid="{00000000-0005-0000-0000-0000E5210000}"/>
    <cellStyle name="Comma 38 17 3" xfId="7858" xr:uid="{00000000-0005-0000-0000-0000E6210000}"/>
    <cellStyle name="Comma 38 18" xfId="7859" xr:uid="{00000000-0005-0000-0000-0000E7210000}"/>
    <cellStyle name="Comma 38 18 2" xfId="7860" xr:uid="{00000000-0005-0000-0000-0000E8210000}"/>
    <cellStyle name="Comma 38 18 2 2" xfId="7861" xr:uid="{00000000-0005-0000-0000-0000E9210000}"/>
    <cellStyle name="Comma 38 18 3" xfId="7862" xr:uid="{00000000-0005-0000-0000-0000EA210000}"/>
    <cellStyle name="Comma 38 19" xfId="7863" xr:uid="{00000000-0005-0000-0000-0000EB210000}"/>
    <cellStyle name="Comma 38 19 2" xfId="7864" xr:uid="{00000000-0005-0000-0000-0000EC210000}"/>
    <cellStyle name="Comma 38 19 2 2" xfId="7865" xr:uid="{00000000-0005-0000-0000-0000ED210000}"/>
    <cellStyle name="Comma 38 19 3" xfId="7866" xr:uid="{00000000-0005-0000-0000-0000EE210000}"/>
    <cellStyle name="Comma 38 2" xfId="7867" xr:uid="{00000000-0005-0000-0000-0000EF210000}"/>
    <cellStyle name="Comma 38 2 2" xfId="7868" xr:uid="{00000000-0005-0000-0000-0000F0210000}"/>
    <cellStyle name="Comma 38 2 2 2" xfId="7869" xr:uid="{00000000-0005-0000-0000-0000F1210000}"/>
    <cellStyle name="Comma 38 2 3" xfId="7870" xr:uid="{00000000-0005-0000-0000-0000F2210000}"/>
    <cellStyle name="Comma 38 2 3 2" xfId="7871" xr:uid="{00000000-0005-0000-0000-0000F3210000}"/>
    <cellStyle name="Comma 38 2 3 2 2" xfId="7872" xr:uid="{00000000-0005-0000-0000-0000F4210000}"/>
    <cellStyle name="Comma 38 2 3 3" xfId="7873" xr:uid="{00000000-0005-0000-0000-0000F5210000}"/>
    <cellStyle name="Comma 38 2 4" xfId="7874" xr:uid="{00000000-0005-0000-0000-0000F6210000}"/>
    <cellStyle name="Comma 38 2 5" xfId="7875" xr:uid="{00000000-0005-0000-0000-0000F7210000}"/>
    <cellStyle name="Comma 38 2_EBT" xfId="39760" xr:uid="{7D535270-E6EA-46E1-A31B-3048D12297FF}"/>
    <cellStyle name="Comma 38 20" xfId="7876" xr:uid="{00000000-0005-0000-0000-0000F8210000}"/>
    <cellStyle name="Comma 38 20 2" xfId="7877" xr:uid="{00000000-0005-0000-0000-0000F9210000}"/>
    <cellStyle name="Comma 38 20 2 2" xfId="7878" xr:uid="{00000000-0005-0000-0000-0000FA210000}"/>
    <cellStyle name="Comma 38 20 3" xfId="7879" xr:uid="{00000000-0005-0000-0000-0000FB210000}"/>
    <cellStyle name="Comma 38 21" xfId="7880" xr:uid="{00000000-0005-0000-0000-0000FC210000}"/>
    <cellStyle name="Comma 38 21 2" xfId="7881" xr:uid="{00000000-0005-0000-0000-0000FD210000}"/>
    <cellStyle name="Comma 38 21 2 2" xfId="7882" xr:uid="{00000000-0005-0000-0000-0000FE210000}"/>
    <cellStyle name="Comma 38 21 3" xfId="7883" xr:uid="{00000000-0005-0000-0000-0000FF210000}"/>
    <cellStyle name="Comma 38 22" xfId="7884" xr:uid="{00000000-0005-0000-0000-000000220000}"/>
    <cellStyle name="Comma 38 22 2" xfId="7885" xr:uid="{00000000-0005-0000-0000-000001220000}"/>
    <cellStyle name="Comma 38 22 2 2" xfId="7886" xr:uid="{00000000-0005-0000-0000-000002220000}"/>
    <cellStyle name="Comma 38 22 3" xfId="7887" xr:uid="{00000000-0005-0000-0000-000003220000}"/>
    <cellStyle name="Comma 38 23" xfId="7888" xr:uid="{00000000-0005-0000-0000-000004220000}"/>
    <cellStyle name="Comma 38 23 2" xfId="7889" xr:uid="{00000000-0005-0000-0000-000005220000}"/>
    <cellStyle name="Comma 38 23 2 2" xfId="7890" xr:uid="{00000000-0005-0000-0000-000006220000}"/>
    <cellStyle name="Comma 38 23 3" xfId="7891" xr:uid="{00000000-0005-0000-0000-000007220000}"/>
    <cellStyle name="Comma 38 24" xfId="7892" xr:uid="{00000000-0005-0000-0000-000008220000}"/>
    <cellStyle name="Comma 38 24 2" xfId="7893" xr:uid="{00000000-0005-0000-0000-000009220000}"/>
    <cellStyle name="Comma 38 24 2 2" xfId="7894" xr:uid="{00000000-0005-0000-0000-00000A220000}"/>
    <cellStyle name="Comma 38 24 3" xfId="7895" xr:uid="{00000000-0005-0000-0000-00000B220000}"/>
    <cellStyle name="Comma 38 25" xfId="7896" xr:uid="{00000000-0005-0000-0000-00000C220000}"/>
    <cellStyle name="Comma 38 25 2" xfId="7897" xr:uid="{00000000-0005-0000-0000-00000D220000}"/>
    <cellStyle name="Comma 38 25 2 2" xfId="7898" xr:uid="{00000000-0005-0000-0000-00000E220000}"/>
    <cellStyle name="Comma 38 25 3" xfId="7899" xr:uid="{00000000-0005-0000-0000-00000F220000}"/>
    <cellStyle name="Comma 38 26" xfId="7900" xr:uid="{00000000-0005-0000-0000-000010220000}"/>
    <cellStyle name="Comma 38 26 2" xfId="7901" xr:uid="{00000000-0005-0000-0000-000011220000}"/>
    <cellStyle name="Comma 38 26 2 2" xfId="7902" xr:uid="{00000000-0005-0000-0000-000012220000}"/>
    <cellStyle name="Comma 38 26 3" xfId="7903" xr:uid="{00000000-0005-0000-0000-000013220000}"/>
    <cellStyle name="Comma 38 27" xfId="7904" xr:uid="{00000000-0005-0000-0000-000014220000}"/>
    <cellStyle name="Comma 38 27 2" xfId="7905" xr:uid="{00000000-0005-0000-0000-000015220000}"/>
    <cellStyle name="Comma 38 27 2 2" xfId="7906" xr:uid="{00000000-0005-0000-0000-000016220000}"/>
    <cellStyle name="Comma 38 27 3" xfId="7907" xr:uid="{00000000-0005-0000-0000-000017220000}"/>
    <cellStyle name="Comma 38 28" xfId="7908" xr:uid="{00000000-0005-0000-0000-000018220000}"/>
    <cellStyle name="Comma 38 28 2" xfId="7909" xr:uid="{00000000-0005-0000-0000-000019220000}"/>
    <cellStyle name="Comma 38 28 2 2" xfId="7910" xr:uid="{00000000-0005-0000-0000-00001A220000}"/>
    <cellStyle name="Comma 38 28 3" xfId="7911" xr:uid="{00000000-0005-0000-0000-00001B220000}"/>
    <cellStyle name="Comma 38 29" xfId="7912" xr:uid="{00000000-0005-0000-0000-00001C220000}"/>
    <cellStyle name="Comma 38 29 2" xfId="7913" xr:uid="{00000000-0005-0000-0000-00001D220000}"/>
    <cellStyle name="Comma 38 3" xfId="7914" xr:uid="{00000000-0005-0000-0000-00001E220000}"/>
    <cellStyle name="Comma 38 3 2" xfId="7915" xr:uid="{00000000-0005-0000-0000-00001F220000}"/>
    <cellStyle name="Comma 38 3 2 2" xfId="7916" xr:uid="{00000000-0005-0000-0000-000020220000}"/>
    <cellStyle name="Comma 38 3 3" xfId="7917" xr:uid="{00000000-0005-0000-0000-000021220000}"/>
    <cellStyle name="Comma 38 3 3 2" xfId="7918" xr:uid="{00000000-0005-0000-0000-000022220000}"/>
    <cellStyle name="Comma 38 3 3 2 2" xfId="7919" xr:uid="{00000000-0005-0000-0000-000023220000}"/>
    <cellStyle name="Comma 38 3 3 3" xfId="7920" xr:uid="{00000000-0005-0000-0000-000024220000}"/>
    <cellStyle name="Comma 38 3 4" xfId="7921" xr:uid="{00000000-0005-0000-0000-000025220000}"/>
    <cellStyle name="Comma 38 3 5" xfId="7922" xr:uid="{00000000-0005-0000-0000-000026220000}"/>
    <cellStyle name="Comma 38 3_EBT" xfId="39761" xr:uid="{9D3B63CE-1E13-48CD-A4EA-98F8721D4047}"/>
    <cellStyle name="Comma 38 30" xfId="7923" xr:uid="{00000000-0005-0000-0000-000027220000}"/>
    <cellStyle name="Comma 38 30 2" xfId="7924" xr:uid="{00000000-0005-0000-0000-000028220000}"/>
    <cellStyle name="Comma 38 30 2 2" xfId="7925" xr:uid="{00000000-0005-0000-0000-000029220000}"/>
    <cellStyle name="Comma 38 30 3" xfId="7926" xr:uid="{00000000-0005-0000-0000-00002A220000}"/>
    <cellStyle name="Comma 38 31" xfId="7927" xr:uid="{00000000-0005-0000-0000-00002B220000}"/>
    <cellStyle name="Comma 38 32" xfId="7928" xr:uid="{00000000-0005-0000-0000-00002C220000}"/>
    <cellStyle name="Comma 38 33" xfId="7929" xr:uid="{00000000-0005-0000-0000-00002D220000}"/>
    <cellStyle name="Comma 38 34" xfId="7930" xr:uid="{00000000-0005-0000-0000-00002E220000}"/>
    <cellStyle name="Comma 38 4" xfId="7931" xr:uid="{00000000-0005-0000-0000-00002F220000}"/>
    <cellStyle name="Comma 38 4 2" xfId="7932" xr:uid="{00000000-0005-0000-0000-000030220000}"/>
    <cellStyle name="Comma 38 4 2 2" xfId="7933" xr:uid="{00000000-0005-0000-0000-000031220000}"/>
    <cellStyle name="Comma 38 4 3" xfId="7934" xr:uid="{00000000-0005-0000-0000-000032220000}"/>
    <cellStyle name="Comma 38 4 3 2" xfId="7935" xr:uid="{00000000-0005-0000-0000-000033220000}"/>
    <cellStyle name="Comma 38 4 3 2 2" xfId="7936" xr:uid="{00000000-0005-0000-0000-000034220000}"/>
    <cellStyle name="Comma 38 4 3 3" xfId="7937" xr:uid="{00000000-0005-0000-0000-000035220000}"/>
    <cellStyle name="Comma 38 4 4" xfId="7938" xr:uid="{00000000-0005-0000-0000-000036220000}"/>
    <cellStyle name="Comma 38 4 5" xfId="7939" xr:uid="{00000000-0005-0000-0000-000037220000}"/>
    <cellStyle name="Comma 38 4_EBT" xfId="39762" xr:uid="{9ED91E0D-CD22-4DA3-BA7D-B4E5FD1440C5}"/>
    <cellStyle name="Comma 38 5" xfId="7940" xr:uid="{00000000-0005-0000-0000-000038220000}"/>
    <cellStyle name="Comma 38 5 2" xfId="7941" xr:uid="{00000000-0005-0000-0000-000039220000}"/>
    <cellStyle name="Comma 38 5 2 2" xfId="7942" xr:uid="{00000000-0005-0000-0000-00003A220000}"/>
    <cellStyle name="Comma 38 5 3" xfId="7943" xr:uid="{00000000-0005-0000-0000-00003B220000}"/>
    <cellStyle name="Comma 38 5 3 2" xfId="7944" xr:uid="{00000000-0005-0000-0000-00003C220000}"/>
    <cellStyle name="Comma 38 5 3 2 2" xfId="7945" xr:uid="{00000000-0005-0000-0000-00003D220000}"/>
    <cellStyle name="Comma 38 5 3 3" xfId="7946" xr:uid="{00000000-0005-0000-0000-00003E220000}"/>
    <cellStyle name="Comma 38 5 4" xfId="7947" xr:uid="{00000000-0005-0000-0000-00003F220000}"/>
    <cellStyle name="Comma 38 5_EBT" xfId="39763" xr:uid="{0E443A2C-2253-41E4-85B9-4229A2D9DA9F}"/>
    <cellStyle name="Comma 38 6" xfId="7948" xr:uid="{00000000-0005-0000-0000-000040220000}"/>
    <cellStyle name="Comma 38 6 2" xfId="7949" xr:uid="{00000000-0005-0000-0000-000041220000}"/>
    <cellStyle name="Comma 38 6 2 2" xfId="7950" xr:uid="{00000000-0005-0000-0000-000042220000}"/>
    <cellStyle name="Comma 38 6 3" xfId="7951" xr:uid="{00000000-0005-0000-0000-000043220000}"/>
    <cellStyle name="Comma 38 6_EBT" xfId="39764" xr:uid="{1151ADAE-4E60-417C-9AFB-83E4A09ADA75}"/>
    <cellStyle name="Comma 38 7" xfId="7952" xr:uid="{00000000-0005-0000-0000-000044220000}"/>
    <cellStyle name="Comma 38 7 2" xfId="7953" xr:uid="{00000000-0005-0000-0000-000045220000}"/>
    <cellStyle name="Comma 38 7 2 2" xfId="7954" xr:uid="{00000000-0005-0000-0000-000046220000}"/>
    <cellStyle name="Comma 38 7 3" xfId="7955" xr:uid="{00000000-0005-0000-0000-000047220000}"/>
    <cellStyle name="Comma 38 7_EBT" xfId="39765" xr:uid="{A368AA88-145D-40E4-86AA-48E5248261F2}"/>
    <cellStyle name="Comma 38 8" xfId="7956" xr:uid="{00000000-0005-0000-0000-000048220000}"/>
    <cellStyle name="Comma 38 8 2" xfId="7957" xr:uid="{00000000-0005-0000-0000-000049220000}"/>
    <cellStyle name="Comma 38 8 2 2" xfId="7958" xr:uid="{00000000-0005-0000-0000-00004A220000}"/>
    <cellStyle name="Comma 38 8 3" xfId="7959" xr:uid="{00000000-0005-0000-0000-00004B220000}"/>
    <cellStyle name="Comma 38 8_EBT" xfId="39766" xr:uid="{53AA9F7A-8438-4C72-B20C-8345AC3BE092}"/>
    <cellStyle name="Comma 38 9" xfId="7960" xr:uid="{00000000-0005-0000-0000-00004C220000}"/>
    <cellStyle name="Comma 38 9 2" xfId="7961" xr:uid="{00000000-0005-0000-0000-00004D220000}"/>
    <cellStyle name="Comma 38 9 2 2" xfId="7962" xr:uid="{00000000-0005-0000-0000-00004E220000}"/>
    <cellStyle name="Comma 38 9 3" xfId="7963" xr:uid="{00000000-0005-0000-0000-00004F220000}"/>
    <cellStyle name="Comma 38 9_EBT" xfId="39767" xr:uid="{692F5627-D0BB-437A-9D64-3EBD19DF066D}"/>
    <cellStyle name="Comma 38_EBT" xfId="39753" xr:uid="{A2E5765E-57F7-4C5B-8266-45202902F4DF}"/>
    <cellStyle name="Comma 39" xfId="7964" xr:uid="{00000000-0005-0000-0000-000050220000}"/>
    <cellStyle name="Comma 39 10" xfId="7965" xr:uid="{00000000-0005-0000-0000-000051220000}"/>
    <cellStyle name="Comma 39 10 2" xfId="7966" xr:uid="{00000000-0005-0000-0000-000052220000}"/>
    <cellStyle name="Comma 39 10 2 2" xfId="7967" xr:uid="{00000000-0005-0000-0000-000053220000}"/>
    <cellStyle name="Comma 39 10 3" xfId="7968" xr:uid="{00000000-0005-0000-0000-000054220000}"/>
    <cellStyle name="Comma 39 10_EBT" xfId="39769" xr:uid="{992C3FF8-7640-4806-803F-3FE3FBEABBD5}"/>
    <cellStyle name="Comma 39 11" xfId="7969" xr:uid="{00000000-0005-0000-0000-000055220000}"/>
    <cellStyle name="Comma 39 11 2" xfId="7970" xr:uid="{00000000-0005-0000-0000-000056220000}"/>
    <cellStyle name="Comma 39 11 2 2" xfId="7971" xr:uid="{00000000-0005-0000-0000-000057220000}"/>
    <cellStyle name="Comma 39 11 3" xfId="7972" xr:uid="{00000000-0005-0000-0000-000058220000}"/>
    <cellStyle name="Comma 39 11_EBT" xfId="39770" xr:uid="{7E595D54-F681-4D86-8BD3-868A664AB763}"/>
    <cellStyle name="Comma 39 12" xfId="7973" xr:uid="{00000000-0005-0000-0000-000059220000}"/>
    <cellStyle name="Comma 39 12 2" xfId="7974" xr:uid="{00000000-0005-0000-0000-00005A220000}"/>
    <cellStyle name="Comma 39 12 2 2" xfId="7975" xr:uid="{00000000-0005-0000-0000-00005B220000}"/>
    <cellStyle name="Comma 39 12 3" xfId="7976" xr:uid="{00000000-0005-0000-0000-00005C220000}"/>
    <cellStyle name="Comma 39 12_EBT" xfId="39771" xr:uid="{DF663814-DE40-44F2-8D91-C37353B60507}"/>
    <cellStyle name="Comma 39 13" xfId="7977" xr:uid="{00000000-0005-0000-0000-00005D220000}"/>
    <cellStyle name="Comma 39 13 2" xfId="7978" xr:uid="{00000000-0005-0000-0000-00005E220000}"/>
    <cellStyle name="Comma 39 13 2 2" xfId="7979" xr:uid="{00000000-0005-0000-0000-00005F220000}"/>
    <cellStyle name="Comma 39 13 3" xfId="7980" xr:uid="{00000000-0005-0000-0000-000060220000}"/>
    <cellStyle name="Comma 39 13_EBT" xfId="39772" xr:uid="{0125C32B-BBA8-4A1B-BDA3-81A4E85BA2DB}"/>
    <cellStyle name="Comma 39 14" xfId="7981" xr:uid="{00000000-0005-0000-0000-000061220000}"/>
    <cellStyle name="Comma 39 14 2" xfId="7982" xr:uid="{00000000-0005-0000-0000-000062220000}"/>
    <cellStyle name="Comma 39 14 2 2" xfId="7983" xr:uid="{00000000-0005-0000-0000-000063220000}"/>
    <cellStyle name="Comma 39 14 3" xfId="7984" xr:uid="{00000000-0005-0000-0000-000064220000}"/>
    <cellStyle name="Comma 39 14_EBT" xfId="39773" xr:uid="{416E971E-F2A7-4ECB-A712-4F7FCFFD3258}"/>
    <cellStyle name="Comma 39 15" xfId="7985" xr:uid="{00000000-0005-0000-0000-000065220000}"/>
    <cellStyle name="Comma 39 15 2" xfId="7986" xr:uid="{00000000-0005-0000-0000-000066220000}"/>
    <cellStyle name="Comma 39 15 2 2" xfId="7987" xr:uid="{00000000-0005-0000-0000-000067220000}"/>
    <cellStyle name="Comma 39 15 3" xfId="7988" xr:uid="{00000000-0005-0000-0000-000068220000}"/>
    <cellStyle name="Comma 39 15_EBT" xfId="39774" xr:uid="{9337C63A-DB9E-46BD-B3CA-BAEAD7E990DE}"/>
    <cellStyle name="Comma 39 16" xfId="7989" xr:uid="{00000000-0005-0000-0000-000069220000}"/>
    <cellStyle name="Comma 39 16 2" xfId="7990" xr:uid="{00000000-0005-0000-0000-00006A220000}"/>
    <cellStyle name="Comma 39 16 2 2" xfId="7991" xr:uid="{00000000-0005-0000-0000-00006B220000}"/>
    <cellStyle name="Comma 39 16 3" xfId="7992" xr:uid="{00000000-0005-0000-0000-00006C220000}"/>
    <cellStyle name="Comma 39 17" xfId="7993" xr:uid="{00000000-0005-0000-0000-00006D220000}"/>
    <cellStyle name="Comma 39 17 2" xfId="7994" xr:uid="{00000000-0005-0000-0000-00006E220000}"/>
    <cellStyle name="Comma 39 17 2 2" xfId="7995" xr:uid="{00000000-0005-0000-0000-00006F220000}"/>
    <cellStyle name="Comma 39 17 3" xfId="7996" xr:uid="{00000000-0005-0000-0000-000070220000}"/>
    <cellStyle name="Comma 39 18" xfId="7997" xr:uid="{00000000-0005-0000-0000-000071220000}"/>
    <cellStyle name="Comma 39 18 2" xfId="7998" xr:uid="{00000000-0005-0000-0000-000072220000}"/>
    <cellStyle name="Comma 39 18 2 2" xfId="7999" xr:uid="{00000000-0005-0000-0000-000073220000}"/>
    <cellStyle name="Comma 39 18 3" xfId="8000" xr:uid="{00000000-0005-0000-0000-000074220000}"/>
    <cellStyle name="Comma 39 19" xfId="8001" xr:uid="{00000000-0005-0000-0000-000075220000}"/>
    <cellStyle name="Comma 39 19 2" xfId="8002" xr:uid="{00000000-0005-0000-0000-000076220000}"/>
    <cellStyle name="Comma 39 19 2 2" xfId="8003" xr:uid="{00000000-0005-0000-0000-000077220000}"/>
    <cellStyle name="Comma 39 19 3" xfId="8004" xr:uid="{00000000-0005-0000-0000-000078220000}"/>
    <cellStyle name="Comma 39 2" xfId="8005" xr:uid="{00000000-0005-0000-0000-000079220000}"/>
    <cellStyle name="Comma 39 2 2" xfId="8006" xr:uid="{00000000-0005-0000-0000-00007A220000}"/>
    <cellStyle name="Comma 39 2 2 2" xfId="8007" xr:uid="{00000000-0005-0000-0000-00007B220000}"/>
    <cellStyle name="Comma 39 2 3" xfId="8008" xr:uid="{00000000-0005-0000-0000-00007C220000}"/>
    <cellStyle name="Comma 39 2 3 2" xfId="8009" xr:uid="{00000000-0005-0000-0000-00007D220000}"/>
    <cellStyle name="Comma 39 2 3 2 2" xfId="8010" xr:uid="{00000000-0005-0000-0000-00007E220000}"/>
    <cellStyle name="Comma 39 2 3 3" xfId="8011" xr:uid="{00000000-0005-0000-0000-00007F220000}"/>
    <cellStyle name="Comma 39 2 4" xfId="8012" xr:uid="{00000000-0005-0000-0000-000080220000}"/>
    <cellStyle name="Comma 39 2 5" xfId="8013" xr:uid="{00000000-0005-0000-0000-000081220000}"/>
    <cellStyle name="Comma 39 2_EBT" xfId="39775" xr:uid="{44DE9E4A-EA33-4B59-B47B-8CEC8DB85512}"/>
    <cellStyle name="Comma 39 20" xfId="8014" xr:uid="{00000000-0005-0000-0000-000082220000}"/>
    <cellStyle name="Comma 39 20 2" xfId="8015" xr:uid="{00000000-0005-0000-0000-000083220000}"/>
    <cellStyle name="Comma 39 20 2 2" xfId="8016" xr:uid="{00000000-0005-0000-0000-000084220000}"/>
    <cellStyle name="Comma 39 20 3" xfId="8017" xr:uid="{00000000-0005-0000-0000-000085220000}"/>
    <cellStyle name="Comma 39 21" xfId="8018" xr:uid="{00000000-0005-0000-0000-000086220000}"/>
    <cellStyle name="Comma 39 21 2" xfId="8019" xr:uid="{00000000-0005-0000-0000-000087220000}"/>
    <cellStyle name="Comma 39 21 2 2" xfId="8020" xr:uid="{00000000-0005-0000-0000-000088220000}"/>
    <cellStyle name="Comma 39 21 3" xfId="8021" xr:uid="{00000000-0005-0000-0000-000089220000}"/>
    <cellStyle name="Comma 39 22" xfId="8022" xr:uid="{00000000-0005-0000-0000-00008A220000}"/>
    <cellStyle name="Comma 39 22 2" xfId="8023" xr:uid="{00000000-0005-0000-0000-00008B220000}"/>
    <cellStyle name="Comma 39 22 2 2" xfId="8024" xr:uid="{00000000-0005-0000-0000-00008C220000}"/>
    <cellStyle name="Comma 39 22 3" xfId="8025" xr:uid="{00000000-0005-0000-0000-00008D220000}"/>
    <cellStyle name="Comma 39 23" xfId="8026" xr:uid="{00000000-0005-0000-0000-00008E220000}"/>
    <cellStyle name="Comma 39 23 2" xfId="8027" xr:uid="{00000000-0005-0000-0000-00008F220000}"/>
    <cellStyle name="Comma 39 23 2 2" xfId="8028" xr:uid="{00000000-0005-0000-0000-000090220000}"/>
    <cellStyle name="Comma 39 23 3" xfId="8029" xr:uid="{00000000-0005-0000-0000-000091220000}"/>
    <cellStyle name="Comma 39 24" xfId="8030" xr:uid="{00000000-0005-0000-0000-000092220000}"/>
    <cellStyle name="Comma 39 24 2" xfId="8031" xr:uid="{00000000-0005-0000-0000-000093220000}"/>
    <cellStyle name="Comma 39 24 2 2" xfId="8032" xr:uid="{00000000-0005-0000-0000-000094220000}"/>
    <cellStyle name="Comma 39 24 3" xfId="8033" xr:uid="{00000000-0005-0000-0000-000095220000}"/>
    <cellStyle name="Comma 39 25" xfId="8034" xr:uid="{00000000-0005-0000-0000-000096220000}"/>
    <cellStyle name="Comma 39 25 2" xfId="8035" xr:uid="{00000000-0005-0000-0000-000097220000}"/>
    <cellStyle name="Comma 39 25 2 2" xfId="8036" xr:uid="{00000000-0005-0000-0000-000098220000}"/>
    <cellStyle name="Comma 39 25 3" xfId="8037" xr:uid="{00000000-0005-0000-0000-000099220000}"/>
    <cellStyle name="Comma 39 26" xfId="8038" xr:uid="{00000000-0005-0000-0000-00009A220000}"/>
    <cellStyle name="Comma 39 26 2" xfId="8039" xr:uid="{00000000-0005-0000-0000-00009B220000}"/>
    <cellStyle name="Comma 39 26 2 2" xfId="8040" xr:uid="{00000000-0005-0000-0000-00009C220000}"/>
    <cellStyle name="Comma 39 26 3" xfId="8041" xr:uid="{00000000-0005-0000-0000-00009D220000}"/>
    <cellStyle name="Comma 39 27" xfId="8042" xr:uid="{00000000-0005-0000-0000-00009E220000}"/>
    <cellStyle name="Comma 39 27 2" xfId="8043" xr:uid="{00000000-0005-0000-0000-00009F220000}"/>
    <cellStyle name="Comma 39 27 2 2" xfId="8044" xr:uid="{00000000-0005-0000-0000-0000A0220000}"/>
    <cellStyle name="Comma 39 27 3" xfId="8045" xr:uid="{00000000-0005-0000-0000-0000A1220000}"/>
    <cellStyle name="Comma 39 28" xfId="8046" xr:uid="{00000000-0005-0000-0000-0000A2220000}"/>
    <cellStyle name="Comma 39 28 2" xfId="8047" xr:uid="{00000000-0005-0000-0000-0000A3220000}"/>
    <cellStyle name="Comma 39 28 2 2" xfId="8048" xr:uid="{00000000-0005-0000-0000-0000A4220000}"/>
    <cellStyle name="Comma 39 28 3" xfId="8049" xr:uid="{00000000-0005-0000-0000-0000A5220000}"/>
    <cellStyle name="Comma 39 29" xfId="8050" xr:uid="{00000000-0005-0000-0000-0000A6220000}"/>
    <cellStyle name="Comma 39 29 2" xfId="8051" xr:uid="{00000000-0005-0000-0000-0000A7220000}"/>
    <cellStyle name="Comma 39 3" xfId="8052" xr:uid="{00000000-0005-0000-0000-0000A8220000}"/>
    <cellStyle name="Comma 39 3 2" xfId="8053" xr:uid="{00000000-0005-0000-0000-0000A9220000}"/>
    <cellStyle name="Comma 39 3 2 2" xfId="8054" xr:uid="{00000000-0005-0000-0000-0000AA220000}"/>
    <cellStyle name="Comma 39 3 3" xfId="8055" xr:uid="{00000000-0005-0000-0000-0000AB220000}"/>
    <cellStyle name="Comma 39 3 3 2" xfId="8056" xr:uid="{00000000-0005-0000-0000-0000AC220000}"/>
    <cellStyle name="Comma 39 3 3 2 2" xfId="8057" xr:uid="{00000000-0005-0000-0000-0000AD220000}"/>
    <cellStyle name="Comma 39 3 3 3" xfId="8058" xr:uid="{00000000-0005-0000-0000-0000AE220000}"/>
    <cellStyle name="Comma 39 3 4" xfId="8059" xr:uid="{00000000-0005-0000-0000-0000AF220000}"/>
    <cellStyle name="Comma 39 3 5" xfId="8060" xr:uid="{00000000-0005-0000-0000-0000B0220000}"/>
    <cellStyle name="Comma 39 3_EBT" xfId="39776" xr:uid="{851D58FD-5A4E-44DC-BD16-BD6EE45A36F9}"/>
    <cellStyle name="Comma 39 30" xfId="8061" xr:uid="{00000000-0005-0000-0000-0000B1220000}"/>
    <cellStyle name="Comma 39 30 2" xfId="8062" xr:uid="{00000000-0005-0000-0000-0000B2220000}"/>
    <cellStyle name="Comma 39 30 2 2" xfId="8063" xr:uid="{00000000-0005-0000-0000-0000B3220000}"/>
    <cellStyle name="Comma 39 30 3" xfId="8064" xr:uid="{00000000-0005-0000-0000-0000B4220000}"/>
    <cellStyle name="Comma 39 31" xfId="8065" xr:uid="{00000000-0005-0000-0000-0000B5220000}"/>
    <cellStyle name="Comma 39 32" xfId="8066" xr:uid="{00000000-0005-0000-0000-0000B6220000}"/>
    <cellStyle name="Comma 39 33" xfId="8067" xr:uid="{00000000-0005-0000-0000-0000B7220000}"/>
    <cellStyle name="Comma 39 34" xfId="8068" xr:uid="{00000000-0005-0000-0000-0000B8220000}"/>
    <cellStyle name="Comma 39 4" xfId="8069" xr:uid="{00000000-0005-0000-0000-0000B9220000}"/>
    <cellStyle name="Comma 39 4 2" xfId="8070" xr:uid="{00000000-0005-0000-0000-0000BA220000}"/>
    <cellStyle name="Comma 39 4 2 2" xfId="8071" xr:uid="{00000000-0005-0000-0000-0000BB220000}"/>
    <cellStyle name="Comma 39 4 3" xfId="8072" xr:uid="{00000000-0005-0000-0000-0000BC220000}"/>
    <cellStyle name="Comma 39 4 3 2" xfId="8073" xr:uid="{00000000-0005-0000-0000-0000BD220000}"/>
    <cellStyle name="Comma 39 4 3 2 2" xfId="8074" xr:uid="{00000000-0005-0000-0000-0000BE220000}"/>
    <cellStyle name="Comma 39 4 3 3" xfId="8075" xr:uid="{00000000-0005-0000-0000-0000BF220000}"/>
    <cellStyle name="Comma 39 4 4" xfId="8076" xr:uid="{00000000-0005-0000-0000-0000C0220000}"/>
    <cellStyle name="Comma 39 4_EBT" xfId="39777" xr:uid="{AEBC6AE3-23A3-4EDC-B11F-DB77477AE109}"/>
    <cellStyle name="Comma 39 5" xfId="8077" xr:uid="{00000000-0005-0000-0000-0000C1220000}"/>
    <cellStyle name="Comma 39 5 2" xfId="8078" xr:uid="{00000000-0005-0000-0000-0000C2220000}"/>
    <cellStyle name="Comma 39 5 2 2" xfId="8079" xr:uid="{00000000-0005-0000-0000-0000C3220000}"/>
    <cellStyle name="Comma 39 5 3" xfId="8080" xr:uid="{00000000-0005-0000-0000-0000C4220000}"/>
    <cellStyle name="Comma 39 5 3 2" xfId="8081" xr:uid="{00000000-0005-0000-0000-0000C5220000}"/>
    <cellStyle name="Comma 39 5 3 2 2" xfId="8082" xr:uid="{00000000-0005-0000-0000-0000C6220000}"/>
    <cellStyle name="Comma 39 5 3 3" xfId="8083" xr:uid="{00000000-0005-0000-0000-0000C7220000}"/>
    <cellStyle name="Comma 39 5 4" xfId="8084" xr:uid="{00000000-0005-0000-0000-0000C8220000}"/>
    <cellStyle name="Comma 39 5_EBT" xfId="39778" xr:uid="{6EA37025-9E5A-4DB0-98C8-41FD82253A99}"/>
    <cellStyle name="Comma 39 6" xfId="8085" xr:uid="{00000000-0005-0000-0000-0000C9220000}"/>
    <cellStyle name="Comma 39 6 2" xfId="8086" xr:uid="{00000000-0005-0000-0000-0000CA220000}"/>
    <cellStyle name="Comma 39 6 2 2" xfId="8087" xr:uid="{00000000-0005-0000-0000-0000CB220000}"/>
    <cellStyle name="Comma 39 6 3" xfId="8088" xr:uid="{00000000-0005-0000-0000-0000CC220000}"/>
    <cellStyle name="Comma 39 6_EBT" xfId="39779" xr:uid="{067434D6-3DB8-4DD8-8DEA-624A7766693F}"/>
    <cellStyle name="Comma 39 7" xfId="8089" xr:uid="{00000000-0005-0000-0000-0000CD220000}"/>
    <cellStyle name="Comma 39 7 2" xfId="8090" xr:uid="{00000000-0005-0000-0000-0000CE220000}"/>
    <cellStyle name="Comma 39 7 2 2" xfId="8091" xr:uid="{00000000-0005-0000-0000-0000CF220000}"/>
    <cellStyle name="Comma 39 7 3" xfId="8092" xr:uid="{00000000-0005-0000-0000-0000D0220000}"/>
    <cellStyle name="Comma 39 7_EBT" xfId="39780" xr:uid="{2BB8922A-0E73-4F18-94DC-EB35F9706431}"/>
    <cellStyle name="Comma 39 8" xfId="8093" xr:uid="{00000000-0005-0000-0000-0000D1220000}"/>
    <cellStyle name="Comma 39 8 2" xfId="8094" xr:uid="{00000000-0005-0000-0000-0000D2220000}"/>
    <cellStyle name="Comma 39 8 2 2" xfId="8095" xr:uid="{00000000-0005-0000-0000-0000D3220000}"/>
    <cellStyle name="Comma 39 8 3" xfId="8096" xr:uid="{00000000-0005-0000-0000-0000D4220000}"/>
    <cellStyle name="Comma 39 8_EBT" xfId="39781" xr:uid="{3A0423E6-12F9-4700-ABF1-AD4B29EDF173}"/>
    <cellStyle name="Comma 39 9" xfId="8097" xr:uid="{00000000-0005-0000-0000-0000D5220000}"/>
    <cellStyle name="Comma 39 9 2" xfId="8098" xr:uid="{00000000-0005-0000-0000-0000D6220000}"/>
    <cellStyle name="Comma 39 9 2 2" xfId="8099" xr:uid="{00000000-0005-0000-0000-0000D7220000}"/>
    <cellStyle name="Comma 39 9 3" xfId="8100" xr:uid="{00000000-0005-0000-0000-0000D8220000}"/>
    <cellStyle name="Comma 39 9_EBT" xfId="39782" xr:uid="{FB77FB63-87D3-4977-864F-2989419D45E4}"/>
    <cellStyle name="Comma 39_EBT" xfId="39768" xr:uid="{E6B43129-2EC2-4B66-8000-B8FE1601C99C}"/>
    <cellStyle name="Comma 4" xfId="8101" xr:uid="{00000000-0005-0000-0000-0000D9220000}"/>
    <cellStyle name="Comma 4 10" xfId="8102" xr:uid="{00000000-0005-0000-0000-0000DA220000}"/>
    <cellStyle name="Comma 4 11" xfId="8103" xr:uid="{00000000-0005-0000-0000-0000DB220000}"/>
    <cellStyle name="Comma 4 12" xfId="8104" xr:uid="{00000000-0005-0000-0000-0000DC220000}"/>
    <cellStyle name="Comma 4 13" xfId="8105" xr:uid="{00000000-0005-0000-0000-0000DD220000}"/>
    <cellStyle name="Comma 4 14" xfId="8106" xr:uid="{00000000-0005-0000-0000-0000DE220000}"/>
    <cellStyle name="Comma 4 15" xfId="8107" xr:uid="{00000000-0005-0000-0000-0000DF220000}"/>
    <cellStyle name="Comma 4 16" xfId="8108" xr:uid="{00000000-0005-0000-0000-0000E0220000}"/>
    <cellStyle name="Comma 4 17" xfId="8109" xr:uid="{00000000-0005-0000-0000-0000E1220000}"/>
    <cellStyle name="Comma 4 18" xfId="8110" xr:uid="{00000000-0005-0000-0000-0000E2220000}"/>
    <cellStyle name="Comma 4 19" xfId="8111" xr:uid="{00000000-0005-0000-0000-0000E3220000}"/>
    <cellStyle name="Comma 4 2" xfId="8112" xr:uid="{00000000-0005-0000-0000-0000E4220000}"/>
    <cellStyle name="Comma 4 2 2" xfId="8113" xr:uid="{00000000-0005-0000-0000-0000E5220000}"/>
    <cellStyle name="Comma 4 2 3" xfId="8114" xr:uid="{00000000-0005-0000-0000-0000E6220000}"/>
    <cellStyle name="Comma 4 2 4" xfId="8115" xr:uid="{00000000-0005-0000-0000-0000E7220000}"/>
    <cellStyle name="Comma 4 2 5" xfId="8116" xr:uid="{00000000-0005-0000-0000-0000E8220000}"/>
    <cellStyle name="Comma 4 2_EBT" xfId="39784" xr:uid="{F5C5A2A9-376D-44D4-9D5A-6394EFA0D15D}"/>
    <cellStyle name="Comma 4 3" xfId="8117" xr:uid="{00000000-0005-0000-0000-0000E9220000}"/>
    <cellStyle name="Comma 4 3 2" xfId="8118" xr:uid="{00000000-0005-0000-0000-0000EA220000}"/>
    <cellStyle name="Comma 4 3 2 2" xfId="8119" xr:uid="{00000000-0005-0000-0000-0000EB220000}"/>
    <cellStyle name="Comma 4 3 3" xfId="8120" xr:uid="{00000000-0005-0000-0000-0000EC220000}"/>
    <cellStyle name="Comma 4 3 4" xfId="8121" xr:uid="{00000000-0005-0000-0000-0000ED220000}"/>
    <cellStyle name="Comma 4 3 5" xfId="8122" xr:uid="{00000000-0005-0000-0000-0000EE220000}"/>
    <cellStyle name="Comma 4 3_EBT" xfId="39785" xr:uid="{16059CF8-EF1B-4131-A386-587FFF2DD319}"/>
    <cellStyle name="Comma 4 4" xfId="8123" xr:uid="{00000000-0005-0000-0000-0000EF220000}"/>
    <cellStyle name="Comma 4 4 2" xfId="8124" xr:uid="{00000000-0005-0000-0000-0000F0220000}"/>
    <cellStyle name="Comma 4 4 3" xfId="8125" xr:uid="{00000000-0005-0000-0000-0000F1220000}"/>
    <cellStyle name="Comma 4 4_EBT" xfId="39786" xr:uid="{AFB7AC2A-85BE-4FC7-98C4-3583B633B560}"/>
    <cellStyle name="Comma 4 5" xfId="8126" xr:uid="{00000000-0005-0000-0000-0000F2220000}"/>
    <cellStyle name="Comma 4 5 2" xfId="8127" xr:uid="{00000000-0005-0000-0000-0000F3220000}"/>
    <cellStyle name="Comma 4 5 3" xfId="8128" xr:uid="{00000000-0005-0000-0000-0000F4220000}"/>
    <cellStyle name="Comma 4 5_EBT" xfId="39787" xr:uid="{9018FF17-CDC8-4B9E-9F50-3224CA0A5302}"/>
    <cellStyle name="Comma 4 6" xfId="8129" xr:uid="{00000000-0005-0000-0000-0000F5220000}"/>
    <cellStyle name="Comma 4 6 2" xfId="8130" xr:uid="{00000000-0005-0000-0000-0000F6220000}"/>
    <cellStyle name="Comma 4 6 3" xfId="8131" xr:uid="{00000000-0005-0000-0000-0000F7220000}"/>
    <cellStyle name="Comma 4 6_EBT" xfId="39788" xr:uid="{5103C296-5A13-4629-BFE1-0CF851D713A0}"/>
    <cellStyle name="Comma 4 7" xfId="8132" xr:uid="{00000000-0005-0000-0000-0000F8220000}"/>
    <cellStyle name="Comma 4 8" xfId="8133" xr:uid="{00000000-0005-0000-0000-0000F9220000}"/>
    <cellStyle name="Comma 4 9" xfId="8134" xr:uid="{00000000-0005-0000-0000-0000FA220000}"/>
    <cellStyle name="Comma 4_EBT" xfId="39783" xr:uid="{C265A4D6-81E6-4371-A07E-57127178DE20}"/>
    <cellStyle name="Comma 40" xfId="8135" xr:uid="{00000000-0005-0000-0000-0000FB220000}"/>
    <cellStyle name="Comma 40 10" xfId="8136" xr:uid="{00000000-0005-0000-0000-0000FC220000}"/>
    <cellStyle name="Comma 40 10 2" xfId="8137" xr:uid="{00000000-0005-0000-0000-0000FD220000}"/>
    <cellStyle name="Comma 40 10 2 2" xfId="8138" xr:uid="{00000000-0005-0000-0000-0000FE220000}"/>
    <cellStyle name="Comma 40 10 3" xfId="8139" xr:uid="{00000000-0005-0000-0000-0000FF220000}"/>
    <cellStyle name="Comma 40 10_EBT" xfId="39790" xr:uid="{63BB661B-6AFA-4E0D-9D54-7E58B6BCA54A}"/>
    <cellStyle name="Comma 40 11" xfId="8140" xr:uid="{00000000-0005-0000-0000-000000230000}"/>
    <cellStyle name="Comma 40 11 2" xfId="8141" xr:uid="{00000000-0005-0000-0000-000001230000}"/>
    <cellStyle name="Comma 40 11 2 2" xfId="8142" xr:uid="{00000000-0005-0000-0000-000002230000}"/>
    <cellStyle name="Comma 40 11 3" xfId="8143" xr:uid="{00000000-0005-0000-0000-000003230000}"/>
    <cellStyle name="Comma 40 11_EBT" xfId="39791" xr:uid="{D9ADB402-1A2F-4711-91E2-8589C46EF82B}"/>
    <cellStyle name="Comma 40 12" xfId="8144" xr:uid="{00000000-0005-0000-0000-000004230000}"/>
    <cellStyle name="Comma 40 12 2" xfId="8145" xr:uid="{00000000-0005-0000-0000-000005230000}"/>
    <cellStyle name="Comma 40 12 2 2" xfId="8146" xr:uid="{00000000-0005-0000-0000-000006230000}"/>
    <cellStyle name="Comma 40 12 3" xfId="8147" xr:uid="{00000000-0005-0000-0000-000007230000}"/>
    <cellStyle name="Comma 40 12_EBT" xfId="39792" xr:uid="{F7C74687-4FF7-45DB-B5ED-7B182340FAB7}"/>
    <cellStyle name="Comma 40 13" xfId="8148" xr:uid="{00000000-0005-0000-0000-000008230000}"/>
    <cellStyle name="Comma 40 13 2" xfId="8149" xr:uid="{00000000-0005-0000-0000-000009230000}"/>
    <cellStyle name="Comma 40 13 2 2" xfId="8150" xr:uid="{00000000-0005-0000-0000-00000A230000}"/>
    <cellStyle name="Comma 40 13 3" xfId="8151" xr:uid="{00000000-0005-0000-0000-00000B230000}"/>
    <cellStyle name="Comma 40 13_EBT" xfId="39793" xr:uid="{5A23D203-F578-43B5-9EF0-2C9F8B2F4316}"/>
    <cellStyle name="Comma 40 14" xfId="8152" xr:uid="{00000000-0005-0000-0000-00000C230000}"/>
    <cellStyle name="Comma 40 14 2" xfId="8153" xr:uid="{00000000-0005-0000-0000-00000D230000}"/>
    <cellStyle name="Comma 40 14 2 2" xfId="8154" xr:uid="{00000000-0005-0000-0000-00000E230000}"/>
    <cellStyle name="Comma 40 14 3" xfId="8155" xr:uid="{00000000-0005-0000-0000-00000F230000}"/>
    <cellStyle name="Comma 40 14_EBT" xfId="39794" xr:uid="{E436E16D-092E-4011-9893-C49E7A4ADD55}"/>
    <cellStyle name="Comma 40 15" xfId="8156" xr:uid="{00000000-0005-0000-0000-000010230000}"/>
    <cellStyle name="Comma 40 15 2" xfId="8157" xr:uid="{00000000-0005-0000-0000-000011230000}"/>
    <cellStyle name="Comma 40 15 2 2" xfId="8158" xr:uid="{00000000-0005-0000-0000-000012230000}"/>
    <cellStyle name="Comma 40 15 3" xfId="8159" xr:uid="{00000000-0005-0000-0000-000013230000}"/>
    <cellStyle name="Comma 40 15_EBT" xfId="39795" xr:uid="{5E09F92F-0AB2-47A4-A464-94F89873F60A}"/>
    <cellStyle name="Comma 40 16" xfId="8160" xr:uid="{00000000-0005-0000-0000-000014230000}"/>
    <cellStyle name="Comma 40 16 2" xfId="8161" xr:uid="{00000000-0005-0000-0000-000015230000}"/>
    <cellStyle name="Comma 40 16 2 2" xfId="8162" xr:uid="{00000000-0005-0000-0000-000016230000}"/>
    <cellStyle name="Comma 40 16 3" xfId="8163" xr:uid="{00000000-0005-0000-0000-000017230000}"/>
    <cellStyle name="Comma 40 17" xfId="8164" xr:uid="{00000000-0005-0000-0000-000018230000}"/>
    <cellStyle name="Comma 40 17 2" xfId="8165" xr:uid="{00000000-0005-0000-0000-000019230000}"/>
    <cellStyle name="Comma 40 17 2 2" xfId="8166" xr:uid="{00000000-0005-0000-0000-00001A230000}"/>
    <cellStyle name="Comma 40 17 3" xfId="8167" xr:uid="{00000000-0005-0000-0000-00001B230000}"/>
    <cellStyle name="Comma 40 18" xfId="8168" xr:uid="{00000000-0005-0000-0000-00001C230000}"/>
    <cellStyle name="Comma 40 18 2" xfId="8169" xr:uid="{00000000-0005-0000-0000-00001D230000}"/>
    <cellStyle name="Comma 40 18 2 2" xfId="8170" xr:uid="{00000000-0005-0000-0000-00001E230000}"/>
    <cellStyle name="Comma 40 18 3" xfId="8171" xr:uid="{00000000-0005-0000-0000-00001F230000}"/>
    <cellStyle name="Comma 40 19" xfId="8172" xr:uid="{00000000-0005-0000-0000-000020230000}"/>
    <cellStyle name="Comma 40 19 2" xfId="8173" xr:uid="{00000000-0005-0000-0000-000021230000}"/>
    <cellStyle name="Comma 40 19 2 2" xfId="8174" xr:uid="{00000000-0005-0000-0000-000022230000}"/>
    <cellStyle name="Comma 40 19 3" xfId="8175" xr:uid="{00000000-0005-0000-0000-000023230000}"/>
    <cellStyle name="Comma 40 2" xfId="8176" xr:uid="{00000000-0005-0000-0000-000024230000}"/>
    <cellStyle name="Comma 40 2 2" xfId="8177" xr:uid="{00000000-0005-0000-0000-000025230000}"/>
    <cellStyle name="Comma 40 2 2 2" xfId="8178" xr:uid="{00000000-0005-0000-0000-000026230000}"/>
    <cellStyle name="Comma 40 2 3" xfId="8179" xr:uid="{00000000-0005-0000-0000-000027230000}"/>
    <cellStyle name="Comma 40 2 3 2" xfId="8180" xr:uid="{00000000-0005-0000-0000-000028230000}"/>
    <cellStyle name="Comma 40 2 3 2 2" xfId="8181" xr:uid="{00000000-0005-0000-0000-000029230000}"/>
    <cellStyle name="Comma 40 2 3 3" xfId="8182" xr:uid="{00000000-0005-0000-0000-00002A230000}"/>
    <cellStyle name="Comma 40 2 4" xfId="8183" xr:uid="{00000000-0005-0000-0000-00002B230000}"/>
    <cellStyle name="Comma 40 2 5" xfId="8184" xr:uid="{00000000-0005-0000-0000-00002C230000}"/>
    <cellStyle name="Comma 40 2_EBT" xfId="39796" xr:uid="{E2DF9F6C-4A52-4C3E-B100-89FD9AA3D471}"/>
    <cellStyle name="Comma 40 20" xfId="8185" xr:uid="{00000000-0005-0000-0000-00002D230000}"/>
    <cellStyle name="Comma 40 20 2" xfId="8186" xr:uid="{00000000-0005-0000-0000-00002E230000}"/>
    <cellStyle name="Comma 40 20 2 2" xfId="8187" xr:uid="{00000000-0005-0000-0000-00002F230000}"/>
    <cellStyle name="Comma 40 20 3" xfId="8188" xr:uid="{00000000-0005-0000-0000-000030230000}"/>
    <cellStyle name="Comma 40 21" xfId="8189" xr:uid="{00000000-0005-0000-0000-000031230000}"/>
    <cellStyle name="Comma 40 21 2" xfId="8190" xr:uid="{00000000-0005-0000-0000-000032230000}"/>
    <cellStyle name="Comma 40 21 2 2" xfId="8191" xr:uid="{00000000-0005-0000-0000-000033230000}"/>
    <cellStyle name="Comma 40 21 3" xfId="8192" xr:uid="{00000000-0005-0000-0000-000034230000}"/>
    <cellStyle name="Comma 40 22" xfId="8193" xr:uid="{00000000-0005-0000-0000-000035230000}"/>
    <cellStyle name="Comma 40 22 2" xfId="8194" xr:uid="{00000000-0005-0000-0000-000036230000}"/>
    <cellStyle name="Comma 40 22 2 2" xfId="8195" xr:uid="{00000000-0005-0000-0000-000037230000}"/>
    <cellStyle name="Comma 40 22 3" xfId="8196" xr:uid="{00000000-0005-0000-0000-000038230000}"/>
    <cellStyle name="Comma 40 23" xfId="8197" xr:uid="{00000000-0005-0000-0000-000039230000}"/>
    <cellStyle name="Comma 40 23 2" xfId="8198" xr:uid="{00000000-0005-0000-0000-00003A230000}"/>
    <cellStyle name="Comma 40 23 2 2" xfId="8199" xr:uid="{00000000-0005-0000-0000-00003B230000}"/>
    <cellStyle name="Comma 40 23 3" xfId="8200" xr:uid="{00000000-0005-0000-0000-00003C230000}"/>
    <cellStyle name="Comma 40 24" xfId="8201" xr:uid="{00000000-0005-0000-0000-00003D230000}"/>
    <cellStyle name="Comma 40 24 2" xfId="8202" xr:uid="{00000000-0005-0000-0000-00003E230000}"/>
    <cellStyle name="Comma 40 24 2 2" xfId="8203" xr:uid="{00000000-0005-0000-0000-00003F230000}"/>
    <cellStyle name="Comma 40 24 3" xfId="8204" xr:uid="{00000000-0005-0000-0000-000040230000}"/>
    <cellStyle name="Comma 40 25" xfId="8205" xr:uid="{00000000-0005-0000-0000-000041230000}"/>
    <cellStyle name="Comma 40 25 2" xfId="8206" xr:uid="{00000000-0005-0000-0000-000042230000}"/>
    <cellStyle name="Comma 40 25 2 2" xfId="8207" xr:uid="{00000000-0005-0000-0000-000043230000}"/>
    <cellStyle name="Comma 40 25 3" xfId="8208" xr:uid="{00000000-0005-0000-0000-000044230000}"/>
    <cellStyle name="Comma 40 26" xfId="8209" xr:uid="{00000000-0005-0000-0000-000045230000}"/>
    <cellStyle name="Comma 40 26 2" xfId="8210" xr:uid="{00000000-0005-0000-0000-000046230000}"/>
    <cellStyle name="Comma 40 26 2 2" xfId="8211" xr:uid="{00000000-0005-0000-0000-000047230000}"/>
    <cellStyle name="Comma 40 26 3" xfId="8212" xr:uid="{00000000-0005-0000-0000-000048230000}"/>
    <cellStyle name="Comma 40 27" xfId="8213" xr:uid="{00000000-0005-0000-0000-000049230000}"/>
    <cellStyle name="Comma 40 27 2" xfId="8214" xr:uid="{00000000-0005-0000-0000-00004A230000}"/>
    <cellStyle name="Comma 40 27 2 2" xfId="8215" xr:uid="{00000000-0005-0000-0000-00004B230000}"/>
    <cellStyle name="Comma 40 27 3" xfId="8216" xr:uid="{00000000-0005-0000-0000-00004C230000}"/>
    <cellStyle name="Comma 40 28" xfId="8217" xr:uid="{00000000-0005-0000-0000-00004D230000}"/>
    <cellStyle name="Comma 40 28 2" xfId="8218" xr:uid="{00000000-0005-0000-0000-00004E230000}"/>
    <cellStyle name="Comma 40 28 2 2" xfId="8219" xr:uid="{00000000-0005-0000-0000-00004F230000}"/>
    <cellStyle name="Comma 40 28 3" xfId="8220" xr:uid="{00000000-0005-0000-0000-000050230000}"/>
    <cellStyle name="Comma 40 29" xfId="8221" xr:uid="{00000000-0005-0000-0000-000051230000}"/>
    <cellStyle name="Comma 40 29 2" xfId="8222" xr:uid="{00000000-0005-0000-0000-000052230000}"/>
    <cellStyle name="Comma 40 3" xfId="8223" xr:uid="{00000000-0005-0000-0000-000053230000}"/>
    <cellStyle name="Comma 40 3 2" xfId="8224" xr:uid="{00000000-0005-0000-0000-000054230000}"/>
    <cellStyle name="Comma 40 3 2 2" xfId="8225" xr:uid="{00000000-0005-0000-0000-000055230000}"/>
    <cellStyle name="Comma 40 3 3" xfId="8226" xr:uid="{00000000-0005-0000-0000-000056230000}"/>
    <cellStyle name="Comma 40 3 3 2" xfId="8227" xr:uid="{00000000-0005-0000-0000-000057230000}"/>
    <cellStyle name="Comma 40 3 3 2 2" xfId="8228" xr:uid="{00000000-0005-0000-0000-000058230000}"/>
    <cellStyle name="Comma 40 3 3 3" xfId="8229" xr:uid="{00000000-0005-0000-0000-000059230000}"/>
    <cellStyle name="Comma 40 3 4" xfId="8230" xr:uid="{00000000-0005-0000-0000-00005A230000}"/>
    <cellStyle name="Comma 40 3 5" xfId="8231" xr:uid="{00000000-0005-0000-0000-00005B230000}"/>
    <cellStyle name="Comma 40 3_EBT" xfId="39797" xr:uid="{332289AD-68A7-4150-99D3-6448AEB2B02F}"/>
    <cellStyle name="Comma 40 30" xfId="8232" xr:uid="{00000000-0005-0000-0000-00005C230000}"/>
    <cellStyle name="Comma 40 30 2" xfId="8233" xr:uid="{00000000-0005-0000-0000-00005D230000}"/>
    <cellStyle name="Comma 40 30 2 2" xfId="8234" xr:uid="{00000000-0005-0000-0000-00005E230000}"/>
    <cellStyle name="Comma 40 30 3" xfId="8235" xr:uid="{00000000-0005-0000-0000-00005F230000}"/>
    <cellStyle name="Comma 40 31" xfId="8236" xr:uid="{00000000-0005-0000-0000-000060230000}"/>
    <cellStyle name="Comma 40 32" xfId="8237" xr:uid="{00000000-0005-0000-0000-000061230000}"/>
    <cellStyle name="Comma 40 33" xfId="8238" xr:uid="{00000000-0005-0000-0000-000062230000}"/>
    <cellStyle name="Comma 40 4" xfId="8239" xr:uid="{00000000-0005-0000-0000-000063230000}"/>
    <cellStyle name="Comma 40 4 2" xfId="8240" xr:uid="{00000000-0005-0000-0000-000064230000}"/>
    <cellStyle name="Comma 40 4 2 2" xfId="8241" xr:uid="{00000000-0005-0000-0000-000065230000}"/>
    <cellStyle name="Comma 40 4 3" xfId="8242" xr:uid="{00000000-0005-0000-0000-000066230000}"/>
    <cellStyle name="Comma 40 4 3 2" xfId="8243" xr:uid="{00000000-0005-0000-0000-000067230000}"/>
    <cellStyle name="Comma 40 4 3 2 2" xfId="8244" xr:uid="{00000000-0005-0000-0000-000068230000}"/>
    <cellStyle name="Comma 40 4 3 3" xfId="8245" xr:uid="{00000000-0005-0000-0000-000069230000}"/>
    <cellStyle name="Comma 40 4 4" xfId="8246" xr:uid="{00000000-0005-0000-0000-00006A230000}"/>
    <cellStyle name="Comma 40 4 5" xfId="8247" xr:uid="{00000000-0005-0000-0000-00006B230000}"/>
    <cellStyle name="Comma 40 4_EBT" xfId="39798" xr:uid="{8FC8E5B2-EA77-4E4C-A055-B41B9DCDF20A}"/>
    <cellStyle name="Comma 40 5" xfId="8248" xr:uid="{00000000-0005-0000-0000-00006C230000}"/>
    <cellStyle name="Comma 40 5 2" xfId="8249" xr:uid="{00000000-0005-0000-0000-00006D230000}"/>
    <cellStyle name="Comma 40 5 2 2" xfId="8250" xr:uid="{00000000-0005-0000-0000-00006E230000}"/>
    <cellStyle name="Comma 40 5 3" xfId="8251" xr:uid="{00000000-0005-0000-0000-00006F230000}"/>
    <cellStyle name="Comma 40 5 3 2" xfId="8252" xr:uid="{00000000-0005-0000-0000-000070230000}"/>
    <cellStyle name="Comma 40 5 3 2 2" xfId="8253" xr:uid="{00000000-0005-0000-0000-000071230000}"/>
    <cellStyle name="Comma 40 5 3 3" xfId="8254" xr:uid="{00000000-0005-0000-0000-000072230000}"/>
    <cellStyle name="Comma 40 5 4" xfId="8255" xr:uid="{00000000-0005-0000-0000-000073230000}"/>
    <cellStyle name="Comma 40 5_EBT" xfId="39799" xr:uid="{6400DB80-D3C8-4460-8A06-F9871943E178}"/>
    <cellStyle name="Comma 40 6" xfId="8256" xr:uid="{00000000-0005-0000-0000-000074230000}"/>
    <cellStyle name="Comma 40 6 2" xfId="8257" xr:uid="{00000000-0005-0000-0000-000075230000}"/>
    <cellStyle name="Comma 40 6 2 2" xfId="8258" xr:uid="{00000000-0005-0000-0000-000076230000}"/>
    <cellStyle name="Comma 40 6 3" xfId="8259" xr:uid="{00000000-0005-0000-0000-000077230000}"/>
    <cellStyle name="Comma 40 6_EBT" xfId="39800" xr:uid="{53D98E39-31BA-4974-BD41-B3DC39CC6929}"/>
    <cellStyle name="Comma 40 7" xfId="8260" xr:uid="{00000000-0005-0000-0000-000078230000}"/>
    <cellStyle name="Comma 40 7 2" xfId="8261" xr:uid="{00000000-0005-0000-0000-000079230000}"/>
    <cellStyle name="Comma 40 7 2 2" xfId="8262" xr:uid="{00000000-0005-0000-0000-00007A230000}"/>
    <cellStyle name="Comma 40 7 3" xfId="8263" xr:uid="{00000000-0005-0000-0000-00007B230000}"/>
    <cellStyle name="Comma 40 7_EBT" xfId="39801" xr:uid="{6F9FA421-DC59-48B9-908E-AAD2601E99C4}"/>
    <cellStyle name="Comma 40 8" xfId="8264" xr:uid="{00000000-0005-0000-0000-00007C230000}"/>
    <cellStyle name="Comma 40 8 2" xfId="8265" xr:uid="{00000000-0005-0000-0000-00007D230000}"/>
    <cellStyle name="Comma 40 8 2 2" xfId="8266" xr:uid="{00000000-0005-0000-0000-00007E230000}"/>
    <cellStyle name="Comma 40 8 3" xfId="8267" xr:uid="{00000000-0005-0000-0000-00007F230000}"/>
    <cellStyle name="Comma 40 8_EBT" xfId="39802" xr:uid="{ED220FD4-4059-4230-B404-3B04B579FA0F}"/>
    <cellStyle name="Comma 40 9" xfId="8268" xr:uid="{00000000-0005-0000-0000-000080230000}"/>
    <cellStyle name="Comma 40 9 2" xfId="8269" xr:uid="{00000000-0005-0000-0000-000081230000}"/>
    <cellStyle name="Comma 40 9 2 2" xfId="8270" xr:uid="{00000000-0005-0000-0000-000082230000}"/>
    <cellStyle name="Comma 40 9 3" xfId="8271" xr:uid="{00000000-0005-0000-0000-000083230000}"/>
    <cellStyle name="Comma 40 9_EBT" xfId="39803" xr:uid="{644F175B-F99D-4077-9005-4885279A4238}"/>
    <cellStyle name="Comma 40_EBT" xfId="39789" xr:uid="{4A2A4323-5BE8-4342-8DFF-C106DBCE8EC9}"/>
    <cellStyle name="Comma 41" xfId="8272" xr:uid="{00000000-0005-0000-0000-000084230000}"/>
    <cellStyle name="Comma 41 10" xfId="8273" xr:uid="{00000000-0005-0000-0000-000085230000}"/>
    <cellStyle name="Comma 41 10 2" xfId="8274" xr:uid="{00000000-0005-0000-0000-000086230000}"/>
    <cellStyle name="Comma 41 10 2 2" xfId="8275" xr:uid="{00000000-0005-0000-0000-000087230000}"/>
    <cellStyle name="Comma 41 10 3" xfId="8276" xr:uid="{00000000-0005-0000-0000-000088230000}"/>
    <cellStyle name="Comma 41 10_EBT" xfId="39805" xr:uid="{AB5A3887-7D0E-466F-9BB3-53669BAE55E1}"/>
    <cellStyle name="Comma 41 11" xfId="8277" xr:uid="{00000000-0005-0000-0000-000089230000}"/>
    <cellStyle name="Comma 41 11 2" xfId="8278" xr:uid="{00000000-0005-0000-0000-00008A230000}"/>
    <cellStyle name="Comma 41 11 2 2" xfId="8279" xr:uid="{00000000-0005-0000-0000-00008B230000}"/>
    <cellStyle name="Comma 41 11 3" xfId="8280" xr:uid="{00000000-0005-0000-0000-00008C230000}"/>
    <cellStyle name="Comma 41 11_EBT" xfId="39806" xr:uid="{41BC0495-A284-4930-9BB1-3802F708450A}"/>
    <cellStyle name="Comma 41 12" xfId="8281" xr:uid="{00000000-0005-0000-0000-00008D230000}"/>
    <cellStyle name="Comma 41 12 2" xfId="8282" xr:uid="{00000000-0005-0000-0000-00008E230000}"/>
    <cellStyle name="Comma 41 12 2 2" xfId="8283" xr:uid="{00000000-0005-0000-0000-00008F230000}"/>
    <cellStyle name="Comma 41 12 3" xfId="8284" xr:uid="{00000000-0005-0000-0000-000090230000}"/>
    <cellStyle name="Comma 41 12_EBT" xfId="39807" xr:uid="{55F36EBB-7D00-416F-A079-A0784EFF78F5}"/>
    <cellStyle name="Comma 41 13" xfId="8285" xr:uid="{00000000-0005-0000-0000-000091230000}"/>
    <cellStyle name="Comma 41 13 2" xfId="8286" xr:uid="{00000000-0005-0000-0000-000092230000}"/>
    <cellStyle name="Comma 41 13 2 2" xfId="8287" xr:uid="{00000000-0005-0000-0000-000093230000}"/>
    <cellStyle name="Comma 41 13 3" xfId="8288" xr:uid="{00000000-0005-0000-0000-000094230000}"/>
    <cellStyle name="Comma 41 13_EBT" xfId="39808" xr:uid="{0EAE4852-CEC0-44BF-82A9-D78FB37F47D8}"/>
    <cellStyle name="Comma 41 14" xfId="8289" xr:uid="{00000000-0005-0000-0000-000095230000}"/>
    <cellStyle name="Comma 41 14 2" xfId="8290" xr:uid="{00000000-0005-0000-0000-000096230000}"/>
    <cellStyle name="Comma 41 14 2 2" xfId="8291" xr:uid="{00000000-0005-0000-0000-000097230000}"/>
    <cellStyle name="Comma 41 14 3" xfId="8292" xr:uid="{00000000-0005-0000-0000-000098230000}"/>
    <cellStyle name="Comma 41 14_EBT" xfId="39809" xr:uid="{69394A11-6772-4257-A1DA-AABDF65E950D}"/>
    <cellStyle name="Comma 41 15" xfId="8293" xr:uid="{00000000-0005-0000-0000-000099230000}"/>
    <cellStyle name="Comma 41 15 2" xfId="8294" xr:uid="{00000000-0005-0000-0000-00009A230000}"/>
    <cellStyle name="Comma 41 15 2 2" xfId="8295" xr:uid="{00000000-0005-0000-0000-00009B230000}"/>
    <cellStyle name="Comma 41 15 3" xfId="8296" xr:uid="{00000000-0005-0000-0000-00009C230000}"/>
    <cellStyle name="Comma 41 15_EBT" xfId="39810" xr:uid="{4256507E-7562-41E4-AC8D-267635324716}"/>
    <cellStyle name="Comma 41 16" xfId="8297" xr:uid="{00000000-0005-0000-0000-00009D230000}"/>
    <cellStyle name="Comma 41 16 2" xfId="8298" xr:uid="{00000000-0005-0000-0000-00009E230000}"/>
    <cellStyle name="Comma 41 16 2 2" xfId="8299" xr:uid="{00000000-0005-0000-0000-00009F230000}"/>
    <cellStyle name="Comma 41 16 3" xfId="8300" xr:uid="{00000000-0005-0000-0000-0000A0230000}"/>
    <cellStyle name="Comma 41 17" xfId="8301" xr:uid="{00000000-0005-0000-0000-0000A1230000}"/>
    <cellStyle name="Comma 41 17 2" xfId="8302" xr:uid="{00000000-0005-0000-0000-0000A2230000}"/>
    <cellStyle name="Comma 41 17 2 2" xfId="8303" xr:uid="{00000000-0005-0000-0000-0000A3230000}"/>
    <cellStyle name="Comma 41 17 3" xfId="8304" xr:uid="{00000000-0005-0000-0000-0000A4230000}"/>
    <cellStyle name="Comma 41 18" xfId="8305" xr:uid="{00000000-0005-0000-0000-0000A5230000}"/>
    <cellStyle name="Comma 41 18 2" xfId="8306" xr:uid="{00000000-0005-0000-0000-0000A6230000}"/>
    <cellStyle name="Comma 41 18 2 2" xfId="8307" xr:uid="{00000000-0005-0000-0000-0000A7230000}"/>
    <cellStyle name="Comma 41 18 3" xfId="8308" xr:uid="{00000000-0005-0000-0000-0000A8230000}"/>
    <cellStyle name="Comma 41 19" xfId="8309" xr:uid="{00000000-0005-0000-0000-0000A9230000}"/>
    <cellStyle name="Comma 41 19 2" xfId="8310" xr:uid="{00000000-0005-0000-0000-0000AA230000}"/>
    <cellStyle name="Comma 41 19 2 2" xfId="8311" xr:uid="{00000000-0005-0000-0000-0000AB230000}"/>
    <cellStyle name="Comma 41 19 3" xfId="8312" xr:uid="{00000000-0005-0000-0000-0000AC230000}"/>
    <cellStyle name="Comma 41 2" xfId="8313" xr:uid="{00000000-0005-0000-0000-0000AD230000}"/>
    <cellStyle name="Comma 41 2 2" xfId="8314" xr:uid="{00000000-0005-0000-0000-0000AE230000}"/>
    <cellStyle name="Comma 41 2 2 2" xfId="8315" xr:uid="{00000000-0005-0000-0000-0000AF230000}"/>
    <cellStyle name="Comma 41 2 3" xfId="8316" xr:uid="{00000000-0005-0000-0000-0000B0230000}"/>
    <cellStyle name="Comma 41 2 3 2" xfId="8317" xr:uid="{00000000-0005-0000-0000-0000B1230000}"/>
    <cellStyle name="Comma 41 2 3 2 2" xfId="8318" xr:uid="{00000000-0005-0000-0000-0000B2230000}"/>
    <cellStyle name="Comma 41 2 3 3" xfId="8319" xr:uid="{00000000-0005-0000-0000-0000B3230000}"/>
    <cellStyle name="Comma 41 2 4" xfId="8320" xr:uid="{00000000-0005-0000-0000-0000B4230000}"/>
    <cellStyle name="Comma 41 2 5" xfId="8321" xr:uid="{00000000-0005-0000-0000-0000B5230000}"/>
    <cellStyle name="Comma 41 2_EBT" xfId="39811" xr:uid="{56AB5457-262B-4076-BEEC-D06EB7F9A858}"/>
    <cellStyle name="Comma 41 20" xfId="8322" xr:uid="{00000000-0005-0000-0000-0000B6230000}"/>
    <cellStyle name="Comma 41 20 2" xfId="8323" xr:uid="{00000000-0005-0000-0000-0000B7230000}"/>
    <cellStyle name="Comma 41 20 2 2" xfId="8324" xr:uid="{00000000-0005-0000-0000-0000B8230000}"/>
    <cellStyle name="Comma 41 20 3" xfId="8325" xr:uid="{00000000-0005-0000-0000-0000B9230000}"/>
    <cellStyle name="Comma 41 21" xfId="8326" xr:uid="{00000000-0005-0000-0000-0000BA230000}"/>
    <cellStyle name="Comma 41 21 2" xfId="8327" xr:uid="{00000000-0005-0000-0000-0000BB230000}"/>
    <cellStyle name="Comma 41 21 2 2" xfId="8328" xr:uid="{00000000-0005-0000-0000-0000BC230000}"/>
    <cellStyle name="Comma 41 21 3" xfId="8329" xr:uid="{00000000-0005-0000-0000-0000BD230000}"/>
    <cellStyle name="Comma 41 22" xfId="8330" xr:uid="{00000000-0005-0000-0000-0000BE230000}"/>
    <cellStyle name="Comma 41 22 2" xfId="8331" xr:uid="{00000000-0005-0000-0000-0000BF230000}"/>
    <cellStyle name="Comma 41 22 2 2" xfId="8332" xr:uid="{00000000-0005-0000-0000-0000C0230000}"/>
    <cellStyle name="Comma 41 22 3" xfId="8333" xr:uid="{00000000-0005-0000-0000-0000C1230000}"/>
    <cellStyle name="Comma 41 23" xfId="8334" xr:uid="{00000000-0005-0000-0000-0000C2230000}"/>
    <cellStyle name="Comma 41 23 2" xfId="8335" xr:uid="{00000000-0005-0000-0000-0000C3230000}"/>
    <cellStyle name="Comma 41 23 2 2" xfId="8336" xr:uid="{00000000-0005-0000-0000-0000C4230000}"/>
    <cellStyle name="Comma 41 23 3" xfId="8337" xr:uid="{00000000-0005-0000-0000-0000C5230000}"/>
    <cellStyle name="Comma 41 24" xfId="8338" xr:uid="{00000000-0005-0000-0000-0000C6230000}"/>
    <cellStyle name="Comma 41 24 2" xfId="8339" xr:uid="{00000000-0005-0000-0000-0000C7230000}"/>
    <cellStyle name="Comma 41 24 2 2" xfId="8340" xr:uid="{00000000-0005-0000-0000-0000C8230000}"/>
    <cellStyle name="Comma 41 24 3" xfId="8341" xr:uid="{00000000-0005-0000-0000-0000C9230000}"/>
    <cellStyle name="Comma 41 25" xfId="8342" xr:uid="{00000000-0005-0000-0000-0000CA230000}"/>
    <cellStyle name="Comma 41 25 2" xfId="8343" xr:uid="{00000000-0005-0000-0000-0000CB230000}"/>
    <cellStyle name="Comma 41 25 2 2" xfId="8344" xr:uid="{00000000-0005-0000-0000-0000CC230000}"/>
    <cellStyle name="Comma 41 25 3" xfId="8345" xr:uid="{00000000-0005-0000-0000-0000CD230000}"/>
    <cellStyle name="Comma 41 26" xfId="8346" xr:uid="{00000000-0005-0000-0000-0000CE230000}"/>
    <cellStyle name="Comma 41 26 2" xfId="8347" xr:uid="{00000000-0005-0000-0000-0000CF230000}"/>
    <cellStyle name="Comma 41 26 2 2" xfId="8348" xr:uid="{00000000-0005-0000-0000-0000D0230000}"/>
    <cellStyle name="Comma 41 26 3" xfId="8349" xr:uid="{00000000-0005-0000-0000-0000D1230000}"/>
    <cellStyle name="Comma 41 27" xfId="8350" xr:uid="{00000000-0005-0000-0000-0000D2230000}"/>
    <cellStyle name="Comma 41 27 2" xfId="8351" xr:uid="{00000000-0005-0000-0000-0000D3230000}"/>
    <cellStyle name="Comma 41 27 2 2" xfId="8352" xr:uid="{00000000-0005-0000-0000-0000D4230000}"/>
    <cellStyle name="Comma 41 27 3" xfId="8353" xr:uid="{00000000-0005-0000-0000-0000D5230000}"/>
    <cellStyle name="Comma 41 28" xfId="8354" xr:uid="{00000000-0005-0000-0000-0000D6230000}"/>
    <cellStyle name="Comma 41 28 2" xfId="8355" xr:uid="{00000000-0005-0000-0000-0000D7230000}"/>
    <cellStyle name="Comma 41 28 2 2" xfId="8356" xr:uid="{00000000-0005-0000-0000-0000D8230000}"/>
    <cellStyle name="Comma 41 28 3" xfId="8357" xr:uid="{00000000-0005-0000-0000-0000D9230000}"/>
    <cellStyle name="Comma 41 29" xfId="8358" xr:uid="{00000000-0005-0000-0000-0000DA230000}"/>
    <cellStyle name="Comma 41 29 2" xfId="8359" xr:uid="{00000000-0005-0000-0000-0000DB230000}"/>
    <cellStyle name="Comma 41 3" xfId="8360" xr:uid="{00000000-0005-0000-0000-0000DC230000}"/>
    <cellStyle name="Comma 41 3 2" xfId="8361" xr:uid="{00000000-0005-0000-0000-0000DD230000}"/>
    <cellStyle name="Comma 41 3 2 2" xfId="8362" xr:uid="{00000000-0005-0000-0000-0000DE230000}"/>
    <cellStyle name="Comma 41 3 3" xfId="8363" xr:uid="{00000000-0005-0000-0000-0000DF230000}"/>
    <cellStyle name="Comma 41 3 3 2" xfId="8364" xr:uid="{00000000-0005-0000-0000-0000E0230000}"/>
    <cellStyle name="Comma 41 3 3 2 2" xfId="8365" xr:uid="{00000000-0005-0000-0000-0000E1230000}"/>
    <cellStyle name="Comma 41 3 3 3" xfId="8366" xr:uid="{00000000-0005-0000-0000-0000E2230000}"/>
    <cellStyle name="Comma 41 3 4" xfId="8367" xr:uid="{00000000-0005-0000-0000-0000E3230000}"/>
    <cellStyle name="Comma 41 3 5" xfId="8368" xr:uid="{00000000-0005-0000-0000-0000E4230000}"/>
    <cellStyle name="Comma 41 3_EBT" xfId="39812" xr:uid="{0971FCF8-E025-48EA-BF65-46EDBEEC7319}"/>
    <cellStyle name="Comma 41 30" xfId="8369" xr:uid="{00000000-0005-0000-0000-0000E5230000}"/>
    <cellStyle name="Comma 41 30 2" xfId="8370" xr:uid="{00000000-0005-0000-0000-0000E6230000}"/>
    <cellStyle name="Comma 41 30 2 2" xfId="8371" xr:uid="{00000000-0005-0000-0000-0000E7230000}"/>
    <cellStyle name="Comma 41 30 3" xfId="8372" xr:uid="{00000000-0005-0000-0000-0000E8230000}"/>
    <cellStyle name="Comma 41 31" xfId="8373" xr:uid="{00000000-0005-0000-0000-0000E9230000}"/>
    <cellStyle name="Comma 41 32" xfId="8374" xr:uid="{00000000-0005-0000-0000-0000EA230000}"/>
    <cellStyle name="Comma 41 33" xfId="8375" xr:uid="{00000000-0005-0000-0000-0000EB230000}"/>
    <cellStyle name="Comma 41 4" xfId="8376" xr:uid="{00000000-0005-0000-0000-0000EC230000}"/>
    <cellStyle name="Comma 41 4 2" xfId="8377" xr:uid="{00000000-0005-0000-0000-0000ED230000}"/>
    <cellStyle name="Comma 41 4 2 2" xfId="8378" xr:uid="{00000000-0005-0000-0000-0000EE230000}"/>
    <cellStyle name="Comma 41 4 3" xfId="8379" xr:uid="{00000000-0005-0000-0000-0000EF230000}"/>
    <cellStyle name="Comma 41 4 3 2" xfId="8380" xr:uid="{00000000-0005-0000-0000-0000F0230000}"/>
    <cellStyle name="Comma 41 4 3 2 2" xfId="8381" xr:uid="{00000000-0005-0000-0000-0000F1230000}"/>
    <cellStyle name="Comma 41 4 3 3" xfId="8382" xr:uid="{00000000-0005-0000-0000-0000F2230000}"/>
    <cellStyle name="Comma 41 4 4" xfId="8383" xr:uid="{00000000-0005-0000-0000-0000F3230000}"/>
    <cellStyle name="Comma 41 4 5" xfId="8384" xr:uid="{00000000-0005-0000-0000-0000F4230000}"/>
    <cellStyle name="Comma 41 4_EBT" xfId="39813" xr:uid="{A692AD09-28CD-464F-997B-D5BFF8FC7256}"/>
    <cellStyle name="Comma 41 5" xfId="8385" xr:uid="{00000000-0005-0000-0000-0000F5230000}"/>
    <cellStyle name="Comma 41 5 2" xfId="8386" xr:uid="{00000000-0005-0000-0000-0000F6230000}"/>
    <cellStyle name="Comma 41 5 2 2" xfId="8387" xr:uid="{00000000-0005-0000-0000-0000F7230000}"/>
    <cellStyle name="Comma 41 5 3" xfId="8388" xr:uid="{00000000-0005-0000-0000-0000F8230000}"/>
    <cellStyle name="Comma 41 5 3 2" xfId="8389" xr:uid="{00000000-0005-0000-0000-0000F9230000}"/>
    <cellStyle name="Comma 41 5 3 2 2" xfId="8390" xr:uid="{00000000-0005-0000-0000-0000FA230000}"/>
    <cellStyle name="Comma 41 5 3 3" xfId="8391" xr:uid="{00000000-0005-0000-0000-0000FB230000}"/>
    <cellStyle name="Comma 41 5 4" xfId="8392" xr:uid="{00000000-0005-0000-0000-0000FC230000}"/>
    <cellStyle name="Comma 41 5_EBT" xfId="39814" xr:uid="{7139DAA1-78DD-4EB4-B2DE-88FD5362DEE3}"/>
    <cellStyle name="Comma 41 6" xfId="8393" xr:uid="{00000000-0005-0000-0000-0000FD230000}"/>
    <cellStyle name="Comma 41 6 2" xfId="8394" xr:uid="{00000000-0005-0000-0000-0000FE230000}"/>
    <cellStyle name="Comma 41 6 2 2" xfId="8395" xr:uid="{00000000-0005-0000-0000-0000FF230000}"/>
    <cellStyle name="Comma 41 6 3" xfId="8396" xr:uid="{00000000-0005-0000-0000-000000240000}"/>
    <cellStyle name="Comma 41 6_EBT" xfId="39815" xr:uid="{51ED97E6-23C5-4AA3-A6AD-31F3C80049DD}"/>
    <cellStyle name="Comma 41 7" xfId="8397" xr:uid="{00000000-0005-0000-0000-000001240000}"/>
    <cellStyle name="Comma 41 7 2" xfId="8398" xr:uid="{00000000-0005-0000-0000-000002240000}"/>
    <cellStyle name="Comma 41 7 2 2" xfId="8399" xr:uid="{00000000-0005-0000-0000-000003240000}"/>
    <cellStyle name="Comma 41 7 3" xfId="8400" xr:uid="{00000000-0005-0000-0000-000004240000}"/>
    <cellStyle name="Comma 41 7_EBT" xfId="39816" xr:uid="{AFE3BAD4-D6FE-4DEA-92E6-61F34AE798CF}"/>
    <cellStyle name="Comma 41 8" xfId="8401" xr:uid="{00000000-0005-0000-0000-000005240000}"/>
    <cellStyle name="Comma 41 8 2" xfId="8402" xr:uid="{00000000-0005-0000-0000-000006240000}"/>
    <cellStyle name="Comma 41 8 2 2" xfId="8403" xr:uid="{00000000-0005-0000-0000-000007240000}"/>
    <cellStyle name="Comma 41 8 3" xfId="8404" xr:uid="{00000000-0005-0000-0000-000008240000}"/>
    <cellStyle name="Comma 41 8 4" xfId="8405" xr:uid="{00000000-0005-0000-0000-000009240000}"/>
    <cellStyle name="Comma 41 8_EBT" xfId="39817" xr:uid="{E1B74DDD-EB6B-4DF9-8EA1-8723852A27DA}"/>
    <cellStyle name="Comma 41 9" xfId="8406" xr:uid="{00000000-0005-0000-0000-00000A240000}"/>
    <cellStyle name="Comma 41 9 2" xfId="8407" xr:uid="{00000000-0005-0000-0000-00000B240000}"/>
    <cellStyle name="Comma 41 9 2 2" xfId="8408" xr:uid="{00000000-0005-0000-0000-00000C240000}"/>
    <cellStyle name="Comma 41 9 3" xfId="8409" xr:uid="{00000000-0005-0000-0000-00000D240000}"/>
    <cellStyle name="Comma 41 9 4" xfId="8410" xr:uid="{00000000-0005-0000-0000-00000E240000}"/>
    <cellStyle name="Comma 41 9_EBT" xfId="39818" xr:uid="{3C6038DD-05C4-4722-9143-6A76D3F7F288}"/>
    <cellStyle name="Comma 41_EBT" xfId="39804" xr:uid="{9C7EF41C-A6C9-42C8-92FB-9BC7C9C26FF4}"/>
    <cellStyle name="Comma 42" xfId="8411" xr:uid="{00000000-0005-0000-0000-00000F240000}"/>
    <cellStyle name="Comma 42 10" xfId="8412" xr:uid="{00000000-0005-0000-0000-000010240000}"/>
    <cellStyle name="Comma 42 10 2" xfId="8413" xr:uid="{00000000-0005-0000-0000-000011240000}"/>
    <cellStyle name="Comma 42 10 2 2" xfId="8414" xr:uid="{00000000-0005-0000-0000-000012240000}"/>
    <cellStyle name="Comma 42 10 3" xfId="8415" xr:uid="{00000000-0005-0000-0000-000013240000}"/>
    <cellStyle name="Comma 42 10 4" xfId="8416" xr:uid="{00000000-0005-0000-0000-000014240000}"/>
    <cellStyle name="Comma 42 10_EBT" xfId="39820" xr:uid="{E79BB427-BE0A-4BF9-B12B-B8F435FB3013}"/>
    <cellStyle name="Comma 42 11" xfId="8417" xr:uid="{00000000-0005-0000-0000-000015240000}"/>
    <cellStyle name="Comma 42 11 2" xfId="8418" xr:uid="{00000000-0005-0000-0000-000016240000}"/>
    <cellStyle name="Comma 42 11 2 2" xfId="8419" xr:uid="{00000000-0005-0000-0000-000017240000}"/>
    <cellStyle name="Comma 42 11 3" xfId="8420" xr:uid="{00000000-0005-0000-0000-000018240000}"/>
    <cellStyle name="Comma 42 11 4" xfId="8421" xr:uid="{00000000-0005-0000-0000-000019240000}"/>
    <cellStyle name="Comma 42 11_EBT" xfId="39821" xr:uid="{AC010112-2593-4801-816B-9DD7EF08E32E}"/>
    <cellStyle name="Comma 42 12" xfId="8422" xr:uid="{00000000-0005-0000-0000-00001A240000}"/>
    <cellStyle name="Comma 42 12 2" xfId="8423" xr:uid="{00000000-0005-0000-0000-00001B240000}"/>
    <cellStyle name="Comma 42 12 2 2" xfId="8424" xr:uid="{00000000-0005-0000-0000-00001C240000}"/>
    <cellStyle name="Comma 42 12 3" xfId="8425" xr:uid="{00000000-0005-0000-0000-00001D240000}"/>
    <cellStyle name="Comma 42 12 4" xfId="8426" xr:uid="{00000000-0005-0000-0000-00001E240000}"/>
    <cellStyle name="Comma 42 12_EBT" xfId="39822" xr:uid="{655DDCC5-56F0-4285-A906-2BF4A1A26800}"/>
    <cellStyle name="Comma 42 13" xfId="8427" xr:uid="{00000000-0005-0000-0000-00001F240000}"/>
    <cellStyle name="Comma 42 13 2" xfId="8428" xr:uid="{00000000-0005-0000-0000-000020240000}"/>
    <cellStyle name="Comma 42 13 2 2" xfId="8429" xr:uid="{00000000-0005-0000-0000-000021240000}"/>
    <cellStyle name="Comma 42 13 3" xfId="8430" xr:uid="{00000000-0005-0000-0000-000022240000}"/>
    <cellStyle name="Comma 42 13 4" xfId="8431" xr:uid="{00000000-0005-0000-0000-000023240000}"/>
    <cellStyle name="Comma 42 13_EBT" xfId="39823" xr:uid="{D737B766-CD3C-4D15-BB30-47293EAA8894}"/>
    <cellStyle name="Comma 42 14" xfId="8432" xr:uid="{00000000-0005-0000-0000-000024240000}"/>
    <cellStyle name="Comma 42 14 2" xfId="8433" xr:uid="{00000000-0005-0000-0000-000025240000}"/>
    <cellStyle name="Comma 42 14 2 2" xfId="8434" xr:uid="{00000000-0005-0000-0000-000026240000}"/>
    <cellStyle name="Comma 42 14 3" xfId="8435" xr:uid="{00000000-0005-0000-0000-000027240000}"/>
    <cellStyle name="Comma 42 14 4" xfId="8436" xr:uid="{00000000-0005-0000-0000-000028240000}"/>
    <cellStyle name="Comma 42 14_EBT" xfId="39824" xr:uid="{BFE13231-9032-4451-8EA7-B4065F97B52F}"/>
    <cellStyle name="Comma 42 15" xfId="8437" xr:uid="{00000000-0005-0000-0000-000029240000}"/>
    <cellStyle name="Comma 42 15 2" xfId="8438" xr:uid="{00000000-0005-0000-0000-00002A240000}"/>
    <cellStyle name="Comma 42 15 2 2" xfId="8439" xr:uid="{00000000-0005-0000-0000-00002B240000}"/>
    <cellStyle name="Comma 42 15 3" xfId="8440" xr:uid="{00000000-0005-0000-0000-00002C240000}"/>
    <cellStyle name="Comma 42 15 4" xfId="8441" xr:uid="{00000000-0005-0000-0000-00002D240000}"/>
    <cellStyle name="Comma 42 15_EBT" xfId="39825" xr:uid="{5726664D-EBC1-43FB-9C8B-823C7B897A95}"/>
    <cellStyle name="Comma 42 16" xfId="8442" xr:uid="{00000000-0005-0000-0000-00002E240000}"/>
    <cellStyle name="Comma 42 16 2" xfId="8443" xr:uid="{00000000-0005-0000-0000-00002F240000}"/>
    <cellStyle name="Comma 42 16 2 2" xfId="8444" xr:uid="{00000000-0005-0000-0000-000030240000}"/>
    <cellStyle name="Comma 42 16 3" xfId="8445" xr:uid="{00000000-0005-0000-0000-000031240000}"/>
    <cellStyle name="Comma 42 17" xfId="8446" xr:uid="{00000000-0005-0000-0000-000032240000}"/>
    <cellStyle name="Comma 42 17 2" xfId="8447" xr:uid="{00000000-0005-0000-0000-000033240000}"/>
    <cellStyle name="Comma 42 17 2 2" xfId="8448" xr:uid="{00000000-0005-0000-0000-000034240000}"/>
    <cellStyle name="Comma 42 17 3" xfId="8449" xr:uid="{00000000-0005-0000-0000-000035240000}"/>
    <cellStyle name="Comma 42 18" xfId="8450" xr:uid="{00000000-0005-0000-0000-000036240000}"/>
    <cellStyle name="Comma 42 18 2" xfId="8451" xr:uid="{00000000-0005-0000-0000-000037240000}"/>
    <cellStyle name="Comma 42 18 2 2" xfId="8452" xr:uid="{00000000-0005-0000-0000-000038240000}"/>
    <cellStyle name="Comma 42 18 3" xfId="8453" xr:uid="{00000000-0005-0000-0000-000039240000}"/>
    <cellStyle name="Comma 42 19" xfId="8454" xr:uid="{00000000-0005-0000-0000-00003A240000}"/>
    <cellStyle name="Comma 42 19 2" xfId="8455" xr:uid="{00000000-0005-0000-0000-00003B240000}"/>
    <cellStyle name="Comma 42 19 2 2" xfId="8456" xr:uid="{00000000-0005-0000-0000-00003C240000}"/>
    <cellStyle name="Comma 42 19 3" xfId="8457" xr:uid="{00000000-0005-0000-0000-00003D240000}"/>
    <cellStyle name="Comma 42 2" xfId="8458" xr:uid="{00000000-0005-0000-0000-00003E240000}"/>
    <cellStyle name="Comma 42 2 2" xfId="8459" xr:uid="{00000000-0005-0000-0000-00003F240000}"/>
    <cellStyle name="Comma 42 2 2 2" xfId="8460" xr:uid="{00000000-0005-0000-0000-000040240000}"/>
    <cellStyle name="Comma 42 2 3" xfId="8461" xr:uid="{00000000-0005-0000-0000-000041240000}"/>
    <cellStyle name="Comma 42 2 3 2" xfId="8462" xr:uid="{00000000-0005-0000-0000-000042240000}"/>
    <cellStyle name="Comma 42 2 3 2 2" xfId="8463" xr:uid="{00000000-0005-0000-0000-000043240000}"/>
    <cellStyle name="Comma 42 2 3 3" xfId="8464" xr:uid="{00000000-0005-0000-0000-000044240000}"/>
    <cellStyle name="Comma 42 2 4" xfId="8465" xr:uid="{00000000-0005-0000-0000-000045240000}"/>
    <cellStyle name="Comma 42 2 5" xfId="8466" xr:uid="{00000000-0005-0000-0000-000046240000}"/>
    <cellStyle name="Comma 42 2 6" xfId="8467" xr:uid="{00000000-0005-0000-0000-000047240000}"/>
    <cellStyle name="Comma 42 2_EBT" xfId="39826" xr:uid="{A2F27E56-DC4D-427D-B187-7C2322528BD3}"/>
    <cellStyle name="Comma 42 20" xfId="8468" xr:uid="{00000000-0005-0000-0000-000048240000}"/>
    <cellStyle name="Comma 42 20 2" xfId="8469" xr:uid="{00000000-0005-0000-0000-000049240000}"/>
    <cellStyle name="Comma 42 20 2 2" xfId="8470" xr:uid="{00000000-0005-0000-0000-00004A240000}"/>
    <cellStyle name="Comma 42 20 3" xfId="8471" xr:uid="{00000000-0005-0000-0000-00004B240000}"/>
    <cellStyle name="Comma 42 21" xfId="8472" xr:uid="{00000000-0005-0000-0000-00004C240000}"/>
    <cellStyle name="Comma 42 21 2" xfId="8473" xr:uid="{00000000-0005-0000-0000-00004D240000}"/>
    <cellStyle name="Comma 42 21 2 2" xfId="8474" xr:uid="{00000000-0005-0000-0000-00004E240000}"/>
    <cellStyle name="Comma 42 21 3" xfId="8475" xr:uid="{00000000-0005-0000-0000-00004F240000}"/>
    <cellStyle name="Comma 42 22" xfId="8476" xr:uid="{00000000-0005-0000-0000-000050240000}"/>
    <cellStyle name="Comma 42 22 2" xfId="8477" xr:uid="{00000000-0005-0000-0000-000051240000}"/>
    <cellStyle name="Comma 42 22 2 2" xfId="8478" xr:uid="{00000000-0005-0000-0000-000052240000}"/>
    <cellStyle name="Comma 42 22 3" xfId="8479" xr:uid="{00000000-0005-0000-0000-000053240000}"/>
    <cellStyle name="Comma 42 23" xfId="8480" xr:uid="{00000000-0005-0000-0000-000054240000}"/>
    <cellStyle name="Comma 42 23 2" xfId="8481" xr:uid="{00000000-0005-0000-0000-000055240000}"/>
    <cellStyle name="Comma 42 23 2 2" xfId="8482" xr:uid="{00000000-0005-0000-0000-000056240000}"/>
    <cellStyle name="Comma 42 23 3" xfId="8483" xr:uid="{00000000-0005-0000-0000-000057240000}"/>
    <cellStyle name="Comma 42 24" xfId="8484" xr:uid="{00000000-0005-0000-0000-000058240000}"/>
    <cellStyle name="Comma 42 24 2" xfId="8485" xr:uid="{00000000-0005-0000-0000-000059240000}"/>
    <cellStyle name="Comma 42 24 2 2" xfId="8486" xr:uid="{00000000-0005-0000-0000-00005A240000}"/>
    <cellStyle name="Comma 42 24 3" xfId="8487" xr:uid="{00000000-0005-0000-0000-00005B240000}"/>
    <cellStyle name="Comma 42 25" xfId="8488" xr:uid="{00000000-0005-0000-0000-00005C240000}"/>
    <cellStyle name="Comma 42 25 2" xfId="8489" xr:uid="{00000000-0005-0000-0000-00005D240000}"/>
    <cellStyle name="Comma 42 25 2 2" xfId="8490" xr:uid="{00000000-0005-0000-0000-00005E240000}"/>
    <cellStyle name="Comma 42 25 3" xfId="8491" xr:uid="{00000000-0005-0000-0000-00005F240000}"/>
    <cellStyle name="Comma 42 26" xfId="8492" xr:uid="{00000000-0005-0000-0000-000060240000}"/>
    <cellStyle name="Comma 42 26 2" xfId="8493" xr:uid="{00000000-0005-0000-0000-000061240000}"/>
    <cellStyle name="Comma 42 26 2 2" xfId="8494" xr:uid="{00000000-0005-0000-0000-000062240000}"/>
    <cellStyle name="Comma 42 26 3" xfId="8495" xr:uid="{00000000-0005-0000-0000-000063240000}"/>
    <cellStyle name="Comma 42 27" xfId="8496" xr:uid="{00000000-0005-0000-0000-000064240000}"/>
    <cellStyle name="Comma 42 27 2" xfId="8497" xr:uid="{00000000-0005-0000-0000-000065240000}"/>
    <cellStyle name="Comma 42 27 2 2" xfId="8498" xr:uid="{00000000-0005-0000-0000-000066240000}"/>
    <cellStyle name="Comma 42 27 3" xfId="8499" xr:uid="{00000000-0005-0000-0000-000067240000}"/>
    <cellStyle name="Comma 42 28" xfId="8500" xr:uid="{00000000-0005-0000-0000-000068240000}"/>
    <cellStyle name="Comma 42 28 2" xfId="8501" xr:uid="{00000000-0005-0000-0000-000069240000}"/>
    <cellStyle name="Comma 42 28 2 2" xfId="8502" xr:uid="{00000000-0005-0000-0000-00006A240000}"/>
    <cellStyle name="Comma 42 28 3" xfId="8503" xr:uid="{00000000-0005-0000-0000-00006B240000}"/>
    <cellStyle name="Comma 42 29" xfId="8504" xr:uid="{00000000-0005-0000-0000-00006C240000}"/>
    <cellStyle name="Comma 42 29 2" xfId="8505" xr:uid="{00000000-0005-0000-0000-00006D240000}"/>
    <cellStyle name="Comma 42 3" xfId="8506" xr:uid="{00000000-0005-0000-0000-00006E240000}"/>
    <cellStyle name="Comma 42 3 2" xfId="8507" xr:uid="{00000000-0005-0000-0000-00006F240000}"/>
    <cellStyle name="Comma 42 3 2 2" xfId="8508" xr:uid="{00000000-0005-0000-0000-000070240000}"/>
    <cellStyle name="Comma 42 3 3" xfId="8509" xr:uid="{00000000-0005-0000-0000-000071240000}"/>
    <cellStyle name="Comma 42 3 3 2" xfId="8510" xr:uid="{00000000-0005-0000-0000-000072240000}"/>
    <cellStyle name="Comma 42 3 3 2 2" xfId="8511" xr:uid="{00000000-0005-0000-0000-000073240000}"/>
    <cellStyle name="Comma 42 3 3 3" xfId="8512" xr:uid="{00000000-0005-0000-0000-000074240000}"/>
    <cellStyle name="Comma 42 3 4" xfId="8513" xr:uid="{00000000-0005-0000-0000-000075240000}"/>
    <cellStyle name="Comma 42 3 5" xfId="8514" xr:uid="{00000000-0005-0000-0000-000076240000}"/>
    <cellStyle name="Comma 42 3 6" xfId="8515" xr:uid="{00000000-0005-0000-0000-000077240000}"/>
    <cellStyle name="Comma 42 3_EBT" xfId="39827" xr:uid="{D7BAAC55-1B76-4570-ADA6-86A82281DC37}"/>
    <cellStyle name="Comma 42 30" xfId="8516" xr:uid="{00000000-0005-0000-0000-000078240000}"/>
    <cellStyle name="Comma 42 30 2" xfId="8517" xr:uid="{00000000-0005-0000-0000-000079240000}"/>
    <cellStyle name="Comma 42 30 2 2" xfId="8518" xr:uid="{00000000-0005-0000-0000-00007A240000}"/>
    <cellStyle name="Comma 42 30 3" xfId="8519" xr:uid="{00000000-0005-0000-0000-00007B240000}"/>
    <cellStyle name="Comma 42 31" xfId="8520" xr:uid="{00000000-0005-0000-0000-00007C240000}"/>
    <cellStyle name="Comma 42 32" xfId="8521" xr:uid="{00000000-0005-0000-0000-00007D240000}"/>
    <cellStyle name="Comma 42 33" xfId="8522" xr:uid="{00000000-0005-0000-0000-00007E240000}"/>
    <cellStyle name="Comma 42 4" xfId="8523" xr:uid="{00000000-0005-0000-0000-00007F240000}"/>
    <cellStyle name="Comma 42 4 2" xfId="8524" xr:uid="{00000000-0005-0000-0000-000080240000}"/>
    <cellStyle name="Comma 42 4 2 2" xfId="8525" xr:uid="{00000000-0005-0000-0000-000081240000}"/>
    <cellStyle name="Comma 42 4 3" xfId="8526" xr:uid="{00000000-0005-0000-0000-000082240000}"/>
    <cellStyle name="Comma 42 4 3 2" xfId="8527" xr:uid="{00000000-0005-0000-0000-000083240000}"/>
    <cellStyle name="Comma 42 4 3 2 2" xfId="8528" xr:uid="{00000000-0005-0000-0000-000084240000}"/>
    <cellStyle name="Comma 42 4 3 3" xfId="8529" xr:uid="{00000000-0005-0000-0000-000085240000}"/>
    <cellStyle name="Comma 42 4 4" xfId="8530" xr:uid="{00000000-0005-0000-0000-000086240000}"/>
    <cellStyle name="Comma 42 4 5" xfId="8531" xr:uid="{00000000-0005-0000-0000-000087240000}"/>
    <cellStyle name="Comma 42 4 6" xfId="8532" xr:uid="{00000000-0005-0000-0000-000088240000}"/>
    <cellStyle name="Comma 42 4_EBT" xfId="39828" xr:uid="{55102F83-52B0-464F-8E08-50DA4B9C2F8F}"/>
    <cellStyle name="Comma 42 5" xfId="8533" xr:uid="{00000000-0005-0000-0000-000089240000}"/>
    <cellStyle name="Comma 42 5 2" xfId="8534" xr:uid="{00000000-0005-0000-0000-00008A240000}"/>
    <cellStyle name="Comma 42 5 2 2" xfId="8535" xr:uid="{00000000-0005-0000-0000-00008B240000}"/>
    <cellStyle name="Comma 42 5 3" xfId="8536" xr:uid="{00000000-0005-0000-0000-00008C240000}"/>
    <cellStyle name="Comma 42 5 3 2" xfId="8537" xr:uid="{00000000-0005-0000-0000-00008D240000}"/>
    <cellStyle name="Comma 42 5 3 2 2" xfId="8538" xr:uid="{00000000-0005-0000-0000-00008E240000}"/>
    <cellStyle name="Comma 42 5 3 3" xfId="8539" xr:uid="{00000000-0005-0000-0000-00008F240000}"/>
    <cellStyle name="Comma 42 5 4" xfId="8540" xr:uid="{00000000-0005-0000-0000-000090240000}"/>
    <cellStyle name="Comma 42 5 5" xfId="8541" xr:uid="{00000000-0005-0000-0000-000091240000}"/>
    <cellStyle name="Comma 42 5_EBT" xfId="39829" xr:uid="{47C14776-ED48-43CB-99A4-2693F78946B4}"/>
    <cellStyle name="Comma 42 6" xfId="8542" xr:uid="{00000000-0005-0000-0000-000092240000}"/>
    <cellStyle name="Comma 42 6 2" xfId="8543" xr:uid="{00000000-0005-0000-0000-000093240000}"/>
    <cellStyle name="Comma 42 6 2 2" xfId="8544" xr:uid="{00000000-0005-0000-0000-000094240000}"/>
    <cellStyle name="Comma 42 6 3" xfId="8545" xr:uid="{00000000-0005-0000-0000-000095240000}"/>
    <cellStyle name="Comma 42 6 4" xfId="8546" xr:uid="{00000000-0005-0000-0000-000096240000}"/>
    <cellStyle name="Comma 42 6_EBT" xfId="39830" xr:uid="{DB10849A-EF7F-458B-A7C8-34224FE85C01}"/>
    <cellStyle name="Comma 42 7" xfId="8547" xr:uid="{00000000-0005-0000-0000-000097240000}"/>
    <cellStyle name="Comma 42 7 2" xfId="8548" xr:uid="{00000000-0005-0000-0000-000098240000}"/>
    <cellStyle name="Comma 42 7 2 2" xfId="8549" xr:uid="{00000000-0005-0000-0000-000099240000}"/>
    <cellStyle name="Comma 42 7 3" xfId="8550" xr:uid="{00000000-0005-0000-0000-00009A240000}"/>
    <cellStyle name="Comma 42 7 4" xfId="8551" xr:uid="{00000000-0005-0000-0000-00009B240000}"/>
    <cellStyle name="Comma 42 7_EBT" xfId="39831" xr:uid="{95D06E86-510A-4162-AF82-D54DF707472B}"/>
    <cellStyle name="Comma 42 8" xfId="8552" xr:uid="{00000000-0005-0000-0000-00009C240000}"/>
    <cellStyle name="Comma 42 8 2" xfId="8553" xr:uid="{00000000-0005-0000-0000-00009D240000}"/>
    <cellStyle name="Comma 42 8 2 2" xfId="8554" xr:uid="{00000000-0005-0000-0000-00009E240000}"/>
    <cellStyle name="Comma 42 8 3" xfId="8555" xr:uid="{00000000-0005-0000-0000-00009F240000}"/>
    <cellStyle name="Comma 42 8 4" xfId="8556" xr:uid="{00000000-0005-0000-0000-0000A0240000}"/>
    <cellStyle name="Comma 42 8_EBT" xfId="39832" xr:uid="{5400397D-7E79-4EF2-A740-7664CB8805F6}"/>
    <cellStyle name="Comma 42 9" xfId="8557" xr:uid="{00000000-0005-0000-0000-0000A1240000}"/>
    <cellStyle name="Comma 42 9 2" xfId="8558" xr:uid="{00000000-0005-0000-0000-0000A2240000}"/>
    <cellStyle name="Comma 42 9 2 2" xfId="8559" xr:uid="{00000000-0005-0000-0000-0000A3240000}"/>
    <cellStyle name="Comma 42 9 3" xfId="8560" xr:uid="{00000000-0005-0000-0000-0000A4240000}"/>
    <cellStyle name="Comma 42 9 4" xfId="8561" xr:uid="{00000000-0005-0000-0000-0000A5240000}"/>
    <cellStyle name="Comma 42 9_EBT" xfId="39833" xr:uid="{95C1BEE5-E9F4-451A-976F-E92B49222F50}"/>
    <cellStyle name="Comma 42_EBT" xfId="39819" xr:uid="{294AED41-8029-4E8A-82E3-92DF7F908B59}"/>
    <cellStyle name="Comma 43" xfId="8562" xr:uid="{00000000-0005-0000-0000-0000A6240000}"/>
    <cellStyle name="Comma 43 10" xfId="8563" xr:uid="{00000000-0005-0000-0000-0000A7240000}"/>
    <cellStyle name="Comma 43 10 2" xfId="8564" xr:uid="{00000000-0005-0000-0000-0000A8240000}"/>
    <cellStyle name="Comma 43 10 2 2" xfId="8565" xr:uid="{00000000-0005-0000-0000-0000A9240000}"/>
    <cellStyle name="Comma 43 10 3" xfId="8566" xr:uid="{00000000-0005-0000-0000-0000AA240000}"/>
    <cellStyle name="Comma 43 10 4" xfId="8567" xr:uid="{00000000-0005-0000-0000-0000AB240000}"/>
    <cellStyle name="Comma 43 10_EBT" xfId="39835" xr:uid="{5FC9FB92-3644-4EC7-9041-DFE424B405CB}"/>
    <cellStyle name="Comma 43 11" xfId="8568" xr:uid="{00000000-0005-0000-0000-0000AC240000}"/>
    <cellStyle name="Comma 43 11 2" xfId="8569" xr:uid="{00000000-0005-0000-0000-0000AD240000}"/>
    <cellStyle name="Comma 43 11 2 2" xfId="8570" xr:uid="{00000000-0005-0000-0000-0000AE240000}"/>
    <cellStyle name="Comma 43 11 3" xfId="8571" xr:uid="{00000000-0005-0000-0000-0000AF240000}"/>
    <cellStyle name="Comma 43 11 4" xfId="8572" xr:uid="{00000000-0005-0000-0000-0000B0240000}"/>
    <cellStyle name="Comma 43 11_EBT" xfId="39836" xr:uid="{D263B909-7E93-45EF-9630-E7CC08E29094}"/>
    <cellStyle name="Comma 43 12" xfId="8573" xr:uid="{00000000-0005-0000-0000-0000B1240000}"/>
    <cellStyle name="Comma 43 12 2" xfId="8574" xr:uid="{00000000-0005-0000-0000-0000B2240000}"/>
    <cellStyle name="Comma 43 12 2 2" xfId="8575" xr:uid="{00000000-0005-0000-0000-0000B3240000}"/>
    <cellStyle name="Comma 43 12 3" xfId="8576" xr:uid="{00000000-0005-0000-0000-0000B4240000}"/>
    <cellStyle name="Comma 43 12 4" xfId="8577" xr:uid="{00000000-0005-0000-0000-0000B5240000}"/>
    <cellStyle name="Comma 43 12_EBT" xfId="39837" xr:uid="{6ABDC5E8-11FB-4B6A-A3F6-E5AC17CB2640}"/>
    <cellStyle name="Comma 43 13" xfId="8578" xr:uid="{00000000-0005-0000-0000-0000B6240000}"/>
    <cellStyle name="Comma 43 13 2" xfId="8579" xr:uid="{00000000-0005-0000-0000-0000B7240000}"/>
    <cellStyle name="Comma 43 13 2 2" xfId="8580" xr:uid="{00000000-0005-0000-0000-0000B8240000}"/>
    <cellStyle name="Comma 43 13 3" xfId="8581" xr:uid="{00000000-0005-0000-0000-0000B9240000}"/>
    <cellStyle name="Comma 43 13 4" xfId="8582" xr:uid="{00000000-0005-0000-0000-0000BA240000}"/>
    <cellStyle name="Comma 43 13_EBT" xfId="39838" xr:uid="{B7702F4D-455B-43F9-8D42-BFD7B4F6D776}"/>
    <cellStyle name="Comma 43 14" xfId="8583" xr:uid="{00000000-0005-0000-0000-0000BB240000}"/>
    <cellStyle name="Comma 43 14 2" xfId="8584" xr:uid="{00000000-0005-0000-0000-0000BC240000}"/>
    <cellStyle name="Comma 43 14 2 2" xfId="8585" xr:uid="{00000000-0005-0000-0000-0000BD240000}"/>
    <cellStyle name="Comma 43 14 3" xfId="8586" xr:uid="{00000000-0005-0000-0000-0000BE240000}"/>
    <cellStyle name="Comma 43 14 4" xfId="8587" xr:uid="{00000000-0005-0000-0000-0000BF240000}"/>
    <cellStyle name="Comma 43 14_EBT" xfId="39839" xr:uid="{0EE988A4-0BF5-43E7-A192-FEBD209CB24B}"/>
    <cellStyle name="Comma 43 15" xfId="8588" xr:uid="{00000000-0005-0000-0000-0000C0240000}"/>
    <cellStyle name="Comma 43 15 2" xfId="8589" xr:uid="{00000000-0005-0000-0000-0000C1240000}"/>
    <cellStyle name="Comma 43 15 2 2" xfId="8590" xr:uid="{00000000-0005-0000-0000-0000C2240000}"/>
    <cellStyle name="Comma 43 15 3" xfId="8591" xr:uid="{00000000-0005-0000-0000-0000C3240000}"/>
    <cellStyle name="Comma 43 15 4" xfId="8592" xr:uid="{00000000-0005-0000-0000-0000C4240000}"/>
    <cellStyle name="Comma 43 15_EBT" xfId="39840" xr:uid="{F38C4FCF-F732-4F02-9941-971DE039DC0C}"/>
    <cellStyle name="Comma 43 16" xfId="8593" xr:uid="{00000000-0005-0000-0000-0000C5240000}"/>
    <cellStyle name="Comma 43 16 2" xfId="8594" xr:uid="{00000000-0005-0000-0000-0000C6240000}"/>
    <cellStyle name="Comma 43 16 2 2" xfId="8595" xr:uid="{00000000-0005-0000-0000-0000C7240000}"/>
    <cellStyle name="Comma 43 16 3" xfId="8596" xr:uid="{00000000-0005-0000-0000-0000C8240000}"/>
    <cellStyle name="Comma 43 17" xfId="8597" xr:uid="{00000000-0005-0000-0000-0000C9240000}"/>
    <cellStyle name="Comma 43 17 2" xfId="8598" xr:uid="{00000000-0005-0000-0000-0000CA240000}"/>
    <cellStyle name="Comma 43 17 2 2" xfId="8599" xr:uid="{00000000-0005-0000-0000-0000CB240000}"/>
    <cellStyle name="Comma 43 17 3" xfId="8600" xr:uid="{00000000-0005-0000-0000-0000CC240000}"/>
    <cellStyle name="Comma 43 18" xfId="8601" xr:uid="{00000000-0005-0000-0000-0000CD240000}"/>
    <cellStyle name="Comma 43 18 2" xfId="8602" xr:uid="{00000000-0005-0000-0000-0000CE240000}"/>
    <cellStyle name="Comma 43 18 2 2" xfId="8603" xr:uid="{00000000-0005-0000-0000-0000CF240000}"/>
    <cellStyle name="Comma 43 18 3" xfId="8604" xr:uid="{00000000-0005-0000-0000-0000D0240000}"/>
    <cellStyle name="Comma 43 19" xfId="8605" xr:uid="{00000000-0005-0000-0000-0000D1240000}"/>
    <cellStyle name="Comma 43 19 2" xfId="8606" xr:uid="{00000000-0005-0000-0000-0000D2240000}"/>
    <cellStyle name="Comma 43 19 2 2" xfId="8607" xr:uid="{00000000-0005-0000-0000-0000D3240000}"/>
    <cellStyle name="Comma 43 19 3" xfId="8608" xr:uid="{00000000-0005-0000-0000-0000D4240000}"/>
    <cellStyle name="Comma 43 2" xfId="8609" xr:uid="{00000000-0005-0000-0000-0000D5240000}"/>
    <cellStyle name="Comma 43 2 2" xfId="8610" xr:uid="{00000000-0005-0000-0000-0000D6240000}"/>
    <cellStyle name="Comma 43 2 2 2" xfId="8611" xr:uid="{00000000-0005-0000-0000-0000D7240000}"/>
    <cellStyle name="Comma 43 2 3" xfId="8612" xr:uid="{00000000-0005-0000-0000-0000D8240000}"/>
    <cellStyle name="Comma 43 2 3 2" xfId="8613" xr:uid="{00000000-0005-0000-0000-0000D9240000}"/>
    <cellStyle name="Comma 43 2 3 2 2" xfId="8614" xr:uid="{00000000-0005-0000-0000-0000DA240000}"/>
    <cellStyle name="Comma 43 2 3 3" xfId="8615" xr:uid="{00000000-0005-0000-0000-0000DB240000}"/>
    <cellStyle name="Comma 43 2 4" xfId="8616" xr:uid="{00000000-0005-0000-0000-0000DC240000}"/>
    <cellStyle name="Comma 43 2 5" xfId="8617" xr:uid="{00000000-0005-0000-0000-0000DD240000}"/>
    <cellStyle name="Comma 43 2 6" xfId="8618" xr:uid="{00000000-0005-0000-0000-0000DE240000}"/>
    <cellStyle name="Comma 43 2_EBT" xfId="39841" xr:uid="{3E96901C-8C5F-4F53-B249-BB5F4D10E1C6}"/>
    <cellStyle name="Comma 43 20" xfId="8619" xr:uid="{00000000-0005-0000-0000-0000DF240000}"/>
    <cellStyle name="Comma 43 20 2" xfId="8620" xr:uid="{00000000-0005-0000-0000-0000E0240000}"/>
    <cellStyle name="Comma 43 20 2 2" xfId="8621" xr:uid="{00000000-0005-0000-0000-0000E1240000}"/>
    <cellStyle name="Comma 43 20 3" xfId="8622" xr:uid="{00000000-0005-0000-0000-0000E2240000}"/>
    <cellStyle name="Comma 43 21" xfId="8623" xr:uid="{00000000-0005-0000-0000-0000E3240000}"/>
    <cellStyle name="Comma 43 21 2" xfId="8624" xr:uid="{00000000-0005-0000-0000-0000E4240000}"/>
    <cellStyle name="Comma 43 21 2 2" xfId="8625" xr:uid="{00000000-0005-0000-0000-0000E5240000}"/>
    <cellStyle name="Comma 43 21 3" xfId="8626" xr:uid="{00000000-0005-0000-0000-0000E6240000}"/>
    <cellStyle name="Comma 43 22" xfId="8627" xr:uid="{00000000-0005-0000-0000-0000E7240000}"/>
    <cellStyle name="Comma 43 22 2" xfId="8628" xr:uid="{00000000-0005-0000-0000-0000E8240000}"/>
    <cellStyle name="Comma 43 22 2 2" xfId="8629" xr:uid="{00000000-0005-0000-0000-0000E9240000}"/>
    <cellStyle name="Comma 43 22 3" xfId="8630" xr:uid="{00000000-0005-0000-0000-0000EA240000}"/>
    <cellStyle name="Comma 43 23" xfId="8631" xr:uid="{00000000-0005-0000-0000-0000EB240000}"/>
    <cellStyle name="Comma 43 23 2" xfId="8632" xr:uid="{00000000-0005-0000-0000-0000EC240000}"/>
    <cellStyle name="Comma 43 23 2 2" xfId="8633" xr:uid="{00000000-0005-0000-0000-0000ED240000}"/>
    <cellStyle name="Comma 43 23 3" xfId="8634" xr:uid="{00000000-0005-0000-0000-0000EE240000}"/>
    <cellStyle name="Comma 43 24" xfId="8635" xr:uid="{00000000-0005-0000-0000-0000EF240000}"/>
    <cellStyle name="Comma 43 24 2" xfId="8636" xr:uid="{00000000-0005-0000-0000-0000F0240000}"/>
    <cellStyle name="Comma 43 24 2 2" xfId="8637" xr:uid="{00000000-0005-0000-0000-0000F1240000}"/>
    <cellStyle name="Comma 43 24 3" xfId="8638" xr:uid="{00000000-0005-0000-0000-0000F2240000}"/>
    <cellStyle name="Comma 43 25" xfId="8639" xr:uid="{00000000-0005-0000-0000-0000F3240000}"/>
    <cellStyle name="Comma 43 25 2" xfId="8640" xr:uid="{00000000-0005-0000-0000-0000F4240000}"/>
    <cellStyle name="Comma 43 25 2 2" xfId="8641" xr:uid="{00000000-0005-0000-0000-0000F5240000}"/>
    <cellStyle name="Comma 43 25 3" xfId="8642" xr:uid="{00000000-0005-0000-0000-0000F6240000}"/>
    <cellStyle name="Comma 43 26" xfId="8643" xr:uid="{00000000-0005-0000-0000-0000F7240000}"/>
    <cellStyle name="Comma 43 26 2" xfId="8644" xr:uid="{00000000-0005-0000-0000-0000F8240000}"/>
    <cellStyle name="Comma 43 26 2 2" xfId="8645" xr:uid="{00000000-0005-0000-0000-0000F9240000}"/>
    <cellStyle name="Comma 43 26 3" xfId="8646" xr:uid="{00000000-0005-0000-0000-0000FA240000}"/>
    <cellStyle name="Comma 43 27" xfId="8647" xr:uid="{00000000-0005-0000-0000-0000FB240000}"/>
    <cellStyle name="Comma 43 27 2" xfId="8648" xr:uid="{00000000-0005-0000-0000-0000FC240000}"/>
    <cellStyle name="Comma 43 27 2 2" xfId="8649" xr:uid="{00000000-0005-0000-0000-0000FD240000}"/>
    <cellStyle name="Comma 43 27 3" xfId="8650" xr:uid="{00000000-0005-0000-0000-0000FE240000}"/>
    <cellStyle name="Comma 43 28" xfId="8651" xr:uid="{00000000-0005-0000-0000-0000FF240000}"/>
    <cellStyle name="Comma 43 28 2" xfId="8652" xr:uid="{00000000-0005-0000-0000-000000250000}"/>
    <cellStyle name="Comma 43 28 2 2" xfId="8653" xr:uid="{00000000-0005-0000-0000-000001250000}"/>
    <cellStyle name="Comma 43 28 3" xfId="8654" xr:uid="{00000000-0005-0000-0000-000002250000}"/>
    <cellStyle name="Comma 43 29" xfId="8655" xr:uid="{00000000-0005-0000-0000-000003250000}"/>
    <cellStyle name="Comma 43 29 2" xfId="8656" xr:uid="{00000000-0005-0000-0000-000004250000}"/>
    <cellStyle name="Comma 43 3" xfId="8657" xr:uid="{00000000-0005-0000-0000-000005250000}"/>
    <cellStyle name="Comma 43 3 2" xfId="8658" xr:uid="{00000000-0005-0000-0000-000006250000}"/>
    <cellStyle name="Comma 43 3 2 2" xfId="8659" xr:uid="{00000000-0005-0000-0000-000007250000}"/>
    <cellStyle name="Comma 43 3 3" xfId="8660" xr:uid="{00000000-0005-0000-0000-000008250000}"/>
    <cellStyle name="Comma 43 3 3 2" xfId="8661" xr:uid="{00000000-0005-0000-0000-000009250000}"/>
    <cellStyle name="Comma 43 3 3 2 2" xfId="8662" xr:uid="{00000000-0005-0000-0000-00000A250000}"/>
    <cellStyle name="Comma 43 3 3 3" xfId="8663" xr:uid="{00000000-0005-0000-0000-00000B250000}"/>
    <cellStyle name="Comma 43 3 4" xfId="8664" xr:uid="{00000000-0005-0000-0000-00000C250000}"/>
    <cellStyle name="Comma 43 3 5" xfId="8665" xr:uid="{00000000-0005-0000-0000-00000D250000}"/>
    <cellStyle name="Comma 43 3 6" xfId="8666" xr:uid="{00000000-0005-0000-0000-00000E250000}"/>
    <cellStyle name="Comma 43 3_EBT" xfId="39842" xr:uid="{34D2A9D9-F9DB-4EC8-8A25-439DDC96091B}"/>
    <cellStyle name="Comma 43 30" xfId="8667" xr:uid="{00000000-0005-0000-0000-00000F250000}"/>
    <cellStyle name="Comma 43 30 2" xfId="8668" xr:uid="{00000000-0005-0000-0000-000010250000}"/>
    <cellStyle name="Comma 43 30 2 2" xfId="8669" xr:uid="{00000000-0005-0000-0000-000011250000}"/>
    <cellStyle name="Comma 43 30 3" xfId="8670" xr:uid="{00000000-0005-0000-0000-000012250000}"/>
    <cellStyle name="Comma 43 31" xfId="8671" xr:uid="{00000000-0005-0000-0000-000013250000}"/>
    <cellStyle name="Comma 43 32" xfId="8672" xr:uid="{00000000-0005-0000-0000-000014250000}"/>
    <cellStyle name="Comma 43 33" xfId="8673" xr:uid="{00000000-0005-0000-0000-000015250000}"/>
    <cellStyle name="Comma 43 4" xfId="8674" xr:uid="{00000000-0005-0000-0000-000016250000}"/>
    <cellStyle name="Comma 43 4 2" xfId="8675" xr:uid="{00000000-0005-0000-0000-000017250000}"/>
    <cellStyle name="Comma 43 4 2 2" xfId="8676" xr:uid="{00000000-0005-0000-0000-000018250000}"/>
    <cellStyle name="Comma 43 4 3" xfId="8677" xr:uid="{00000000-0005-0000-0000-000019250000}"/>
    <cellStyle name="Comma 43 4 3 2" xfId="8678" xr:uid="{00000000-0005-0000-0000-00001A250000}"/>
    <cellStyle name="Comma 43 4 3 2 2" xfId="8679" xr:uid="{00000000-0005-0000-0000-00001B250000}"/>
    <cellStyle name="Comma 43 4 3 3" xfId="8680" xr:uid="{00000000-0005-0000-0000-00001C250000}"/>
    <cellStyle name="Comma 43 4 4" xfId="8681" xr:uid="{00000000-0005-0000-0000-00001D250000}"/>
    <cellStyle name="Comma 43 4 5" xfId="8682" xr:uid="{00000000-0005-0000-0000-00001E250000}"/>
    <cellStyle name="Comma 43 4_EBT" xfId="39843" xr:uid="{1FFC7E1C-1065-4DED-9AB6-BD31490300FA}"/>
    <cellStyle name="Comma 43 5" xfId="8683" xr:uid="{00000000-0005-0000-0000-00001F250000}"/>
    <cellStyle name="Comma 43 5 2" xfId="8684" xr:uid="{00000000-0005-0000-0000-000020250000}"/>
    <cellStyle name="Comma 43 5 2 2" xfId="8685" xr:uid="{00000000-0005-0000-0000-000021250000}"/>
    <cellStyle name="Comma 43 5 3" xfId="8686" xr:uid="{00000000-0005-0000-0000-000022250000}"/>
    <cellStyle name="Comma 43 5 3 2" xfId="8687" xr:uid="{00000000-0005-0000-0000-000023250000}"/>
    <cellStyle name="Comma 43 5 3 2 2" xfId="8688" xr:uid="{00000000-0005-0000-0000-000024250000}"/>
    <cellStyle name="Comma 43 5 3 3" xfId="8689" xr:uid="{00000000-0005-0000-0000-000025250000}"/>
    <cellStyle name="Comma 43 5 4" xfId="8690" xr:uid="{00000000-0005-0000-0000-000026250000}"/>
    <cellStyle name="Comma 43 5 5" xfId="8691" xr:uid="{00000000-0005-0000-0000-000027250000}"/>
    <cellStyle name="Comma 43 5_EBT" xfId="39844" xr:uid="{71E2C9C3-01E4-4271-AB42-62452F75B4D3}"/>
    <cellStyle name="Comma 43 6" xfId="8692" xr:uid="{00000000-0005-0000-0000-000028250000}"/>
    <cellStyle name="Comma 43 6 2" xfId="8693" xr:uid="{00000000-0005-0000-0000-000029250000}"/>
    <cellStyle name="Comma 43 6 2 2" xfId="8694" xr:uid="{00000000-0005-0000-0000-00002A250000}"/>
    <cellStyle name="Comma 43 6 3" xfId="8695" xr:uid="{00000000-0005-0000-0000-00002B250000}"/>
    <cellStyle name="Comma 43 6 4" xfId="8696" xr:uid="{00000000-0005-0000-0000-00002C250000}"/>
    <cellStyle name="Comma 43 6_EBT" xfId="39845" xr:uid="{344359BC-885B-4FDE-A0AF-DD9F9E153640}"/>
    <cellStyle name="Comma 43 7" xfId="8697" xr:uid="{00000000-0005-0000-0000-00002D250000}"/>
    <cellStyle name="Comma 43 7 2" xfId="8698" xr:uid="{00000000-0005-0000-0000-00002E250000}"/>
    <cellStyle name="Comma 43 7 2 2" xfId="8699" xr:uid="{00000000-0005-0000-0000-00002F250000}"/>
    <cellStyle name="Comma 43 7 3" xfId="8700" xr:uid="{00000000-0005-0000-0000-000030250000}"/>
    <cellStyle name="Comma 43 7 4" xfId="8701" xr:uid="{00000000-0005-0000-0000-000031250000}"/>
    <cellStyle name="Comma 43 7_EBT" xfId="39846" xr:uid="{737D3583-FDC9-43C8-86D0-2E69CCA42B19}"/>
    <cellStyle name="Comma 43 8" xfId="8702" xr:uid="{00000000-0005-0000-0000-000032250000}"/>
    <cellStyle name="Comma 43 8 2" xfId="8703" xr:uid="{00000000-0005-0000-0000-000033250000}"/>
    <cellStyle name="Comma 43 8 2 2" xfId="8704" xr:uid="{00000000-0005-0000-0000-000034250000}"/>
    <cellStyle name="Comma 43 8 3" xfId="8705" xr:uid="{00000000-0005-0000-0000-000035250000}"/>
    <cellStyle name="Comma 43 8 4" xfId="8706" xr:uid="{00000000-0005-0000-0000-000036250000}"/>
    <cellStyle name="Comma 43 8_EBT" xfId="39847" xr:uid="{AA8F246A-28F2-46B6-8AAD-AEEEB9A1A01F}"/>
    <cellStyle name="Comma 43 9" xfId="8707" xr:uid="{00000000-0005-0000-0000-000037250000}"/>
    <cellStyle name="Comma 43 9 2" xfId="8708" xr:uid="{00000000-0005-0000-0000-000038250000}"/>
    <cellStyle name="Comma 43 9 2 2" xfId="8709" xr:uid="{00000000-0005-0000-0000-000039250000}"/>
    <cellStyle name="Comma 43 9 3" xfId="8710" xr:uid="{00000000-0005-0000-0000-00003A250000}"/>
    <cellStyle name="Comma 43 9 4" xfId="8711" xr:uid="{00000000-0005-0000-0000-00003B250000}"/>
    <cellStyle name="Comma 43 9_EBT" xfId="39848" xr:uid="{381962E8-705B-4634-9B38-83122C361431}"/>
    <cellStyle name="Comma 43_EBT" xfId="39834" xr:uid="{F1E90CBA-A5B5-40C8-8258-6C2A9E139917}"/>
    <cellStyle name="Comma 44" xfId="8712" xr:uid="{00000000-0005-0000-0000-00003C250000}"/>
    <cellStyle name="Comma 44 10" xfId="8713" xr:uid="{00000000-0005-0000-0000-00003D250000}"/>
    <cellStyle name="Comma 44 10 2" xfId="8714" xr:uid="{00000000-0005-0000-0000-00003E250000}"/>
    <cellStyle name="Comma 44 10 2 2" xfId="8715" xr:uid="{00000000-0005-0000-0000-00003F250000}"/>
    <cellStyle name="Comma 44 10 3" xfId="8716" xr:uid="{00000000-0005-0000-0000-000040250000}"/>
    <cellStyle name="Comma 44 10 4" xfId="8717" xr:uid="{00000000-0005-0000-0000-000041250000}"/>
    <cellStyle name="Comma 44 10_EBT" xfId="39850" xr:uid="{90158581-3DA1-439A-988E-130248A9F7B1}"/>
    <cellStyle name="Comma 44 11" xfId="8718" xr:uid="{00000000-0005-0000-0000-000042250000}"/>
    <cellStyle name="Comma 44 11 2" xfId="8719" xr:uid="{00000000-0005-0000-0000-000043250000}"/>
    <cellStyle name="Comma 44 11 2 2" xfId="8720" xr:uid="{00000000-0005-0000-0000-000044250000}"/>
    <cellStyle name="Comma 44 11 3" xfId="8721" xr:uid="{00000000-0005-0000-0000-000045250000}"/>
    <cellStyle name="Comma 44 11 4" xfId="8722" xr:uid="{00000000-0005-0000-0000-000046250000}"/>
    <cellStyle name="Comma 44 11_EBT" xfId="39851" xr:uid="{7A1A53C0-8472-4002-BEBA-6B6A6DE6537B}"/>
    <cellStyle name="Comma 44 12" xfId="8723" xr:uid="{00000000-0005-0000-0000-000047250000}"/>
    <cellStyle name="Comma 44 12 2" xfId="8724" xr:uid="{00000000-0005-0000-0000-000048250000}"/>
    <cellStyle name="Comma 44 12 2 2" xfId="8725" xr:uid="{00000000-0005-0000-0000-000049250000}"/>
    <cellStyle name="Comma 44 12 3" xfId="8726" xr:uid="{00000000-0005-0000-0000-00004A250000}"/>
    <cellStyle name="Comma 44 12 4" xfId="8727" xr:uid="{00000000-0005-0000-0000-00004B250000}"/>
    <cellStyle name="Comma 44 12_EBT" xfId="39852" xr:uid="{273121D5-B9FA-48F1-9059-4A9AE125F2F0}"/>
    <cellStyle name="Comma 44 13" xfId="8728" xr:uid="{00000000-0005-0000-0000-00004C250000}"/>
    <cellStyle name="Comma 44 13 2" xfId="8729" xr:uid="{00000000-0005-0000-0000-00004D250000}"/>
    <cellStyle name="Comma 44 13 2 2" xfId="8730" xr:uid="{00000000-0005-0000-0000-00004E250000}"/>
    <cellStyle name="Comma 44 13 3" xfId="8731" xr:uid="{00000000-0005-0000-0000-00004F250000}"/>
    <cellStyle name="Comma 44 13 4" xfId="8732" xr:uid="{00000000-0005-0000-0000-000050250000}"/>
    <cellStyle name="Comma 44 13_EBT" xfId="39853" xr:uid="{DA9777D9-A9AF-4A95-B91D-910B6806786B}"/>
    <cellStyle name="Comma 44 14" xfId="8733" xr:uid="{00000000-0005-0000-0000-000051250000}"/>
    <cellStyle name="Comma 44 14 2" xfId="8734" xr:uid="{00000000-0005-0000-0000-000052250000}"/>
    <cellStyle name="Comma 44 14 2 2" xfId="8735" xr:uid="{00000000-0005-0000-0000-000053250000}"/>
    <cellStyle name="Comma 44 14 3" xfId="8736" xr:uid="{00000000-0005-0000-0000-000054250000}"/>
    <cellStyle name="Comma 44 14 4" xfId="8737" xr:uid="{00000000-0005-0000-0000-000055250000}"/>
    <cellStyle name="Comma 44 14_EBT" xfId="39854" xr:uid="{F294446C-EADB-4CA3-9220-EA97C911EC67}"/>
    <cellStyle name="Comma 44 15" xfId="8738" xr:uid="{00000000-0005-0000-0000-000056250000}"/>
    <cellStyle name="Comma 44 15 2" xfId="8739" xr:uid="{00000000-0005-0000-0000-000057250000}"/>
    <cellStyle name="Comma 44 15 2 2" xfId="8740" xr:uid="{00000000-0005-0000-0000-000058250000}"/>
    <cellStyle name="Comma 44 15 3" xfId="8741" xr:uid="{00000000-0005-0000-0000-000059250000}"/>
    <cellStyle name="Comma 44 15 4" xfId="8742" xr:uid="{00000000-0005-0000-0000-00005A250000}"/>
    <cellStyle name="Comma 44 15_EBT" xfId="39855" xr:uid="{CF11D209-9181-43BC-B241-4A8F519FAD86}"/>
    <cellStyle name="Comma 44 16" xfId="8743" xr:uid="{00000000-0005-0000-0000-00005B250000}"/>
    <cellStyle name="Comma 44 16 2" xfId="8744" xr:uid="{00000000-0005-0000-0000-00005C250000}"/>
    <cellStyle name="Comma 44 16 2 2" xfId="8745" xr:uid="{00000000-0005-0000-0000-00005D250000}"/>
    <cellStyle name="Comma 44 16 3" xfId="8746" xr:uid="{00000000-0005-0000-0000-00005E250000}"/>
    <cellStyle name="Comma 44 17" xfId="8747" xr:uid="{00000000-0005-0000-0000-00005F250000}"/>
    <cellStyle name="Comma 44 17 2" xfId="8748" xr:uid="{00000000-0005-0000-0000-000060250000}"/>
    <cellStyle name="Comma 44 17 2 2" xfId="8749" xr:uid="{00000000-0005-0000-0000-000061250000}"/>
    <cellStyle name="Comma 44 17 3" xfId="8750" xr:uid="{00000000-0005-0000-0000-000062250000}"/>
    <cellStyle name="Comma 44 18" xfId="8751" xr:uid="{00000000-0005-0000-0000-000063250000}"/>
    <cellStyle name="Comma 44 18 2" xfId="8752" xr:uid="{00000000-0005-0000-0000-000064250000}"/>
    <cellStyle name="Comma 44 18 2 2" xfId="8753" xr:uid="{00000000-0005-0000-0000-000065250000}"/>
    <cellStyle name="Comma 44 18 3" xfId="8754" xr:uid="{00000000-0005-0000-0000-000066250000}"/>
    <cellStyle name="Comma 44 19" xfId="8755" xr:uid="{00000000-0005-0000-0000-000067250000}"/>
    <cellStyle name="Comma 44 19 2" xfId="8756" xr:uid="{00000000-0005-0000-0000-000068250000}"/>
    <cellStyle name="Comma 44 19 2 2" xfId="8757" xr:uid="{00000000-0005-0000-0000-000069250000}"/>
    <cellStyle name="Comma 44 19 3" xfId="8758" xr:uid="{00000000-0005-0000-0000-00006A250000}"/>
    <cellStyle name="Comma 44 2" xfId="8759" xr:uid="{00000000-0005-0000-0000-00006B250000}"/>
    <cellStyle name="Comma 44 2 2" xfId="8760" xr:uid="{00000000-0005-0000-0000-00006C250000}"/>
    <cellStyle name="Comma 44 2 2 2" xfId="8761" xr:uid="{00000000-0005-0000-0000-00006D250000}"/>
    <cellStyle name="Comma 44 2 3" xfId="8762" xr:uid="{00000000-0005-0000-0000-00006E250000}"/>
    <cellStyle name="Comma 44 2 3 2" xfId="8763" xr:uid="{00000000-0005-0000-0000-00006F250000}"/>
    <cellStyle name="Comma 44 2 3 2 2" xfId="8764" xr:uid="{00000000-0005-0000-0000-000070250000}"/>
    <cellStyle name="Comma 44 2 3 3" xfId="8765" xr:uid="{00000000-0005-0000-0000-000071250000}"/>
    <cellStyle name="Comma 44 2 4" xfId="8766" xr:uid="{00000000-0005-0000-0000-000072250000}"/>
    <cellStyle name="Comma 44 2 5" xfId="8767" xr:uid="{00000000-0005-0000-0000-000073250000}"/>
    <cellStyle name="Comma 44 2 6" xfId="8768" xr:uid="{00000000-0005-0000-0000-000074250000}"/>
    <cellStyle name="Comma 44 2_EBT" xfId="39856" xr:uid="{336C1CFE-F157-480B-884E-0BCC6B89679C}"/>
    <cellStyle name="Comma 44 20" xfId="8769" xr:uid="{00000000-0005-0000-0000-000075250000}"/>
    <cellStyle name="Comma 44 20 2" xfId="8770" xr:uid="{00000000-0005-0000-0000-000076250000}"/>
    <cellStyle name="Comma 44 20 2 2" xfId="8771" xr:uid="{00000000-0005-0000-0000-000077250000}"/>
    <cellStyle name="Comma 44 20 3" xfId="8772" xr:uid="{00000000-0005-0000-0000-000078250000}"/>
    <cellStyle name="Comma 44 21" xfId="8773" xr:uid="{00000000-0005-0000-0000-000079250000}"/>
    <cellStyle name="Comma 44 21 2" xfId="8774" xr:uid="{00000000-0005-0000-0000-00007A250000}"/>
    <cellStyle name="Comma 44 21 2 2" xfId="8775" xr:uid="{00000000-0005-0000-0000-00007B250000}"/>
    <cellStyle name="Comma 44 21 3" xfId="8776" xr:uid="{00000000-0005-0000-0000-00007C250000}"/>
    <cellStyle name="Comma 44 22" xfId="8777" xr:uid="{00000000-0005-0000-0000-00007D250000}"/>
    <cellStyle name="Comma 44 22 2" xfId="8778" xr:uid="{00000000-0005-0000-0000-00007E250000}"/>
    <cellStyle name="Comma 44 22 2 2" xfId="8779" xr:uid="{00000000-0005-0000-0000-00007F250000}"/>
    <cellStyle name="Comma 44 22 3" xfId="8780" xr:uid="{00000000-0005-0000-0000-000080250000}"/>
    <cellStyle name="Comma 44 23" xfId="8781" xr:uid="{00000000-0005-0000-0000-000081250000}"/>
    <cellStyle name="Comma 44 23 2" xfId="8782" xr:uid="{00000000-0005-0000-0000-000082250000}"/>
    <cellStyle name="Comma 44 23 2 2" xfId="8783" xr:uid="{00000000-0005-0000-0000-000083250000}"/>
    <cellStyle name="Comma 44 23 3" xfId="8784" xr:uid="{00000000-0005-0000-0000-000084250000}"/>
    <cellStyle name="Comma 44 24" xfId="8785" xr:uid="{00000000-0005-0000-0000-000085250000}"/>
    <cellStyle name="Comma 44 24 2" xfId="8786" xr:uid="{00000000-0005-0000-0000-000086250000}"/>
    <cellStyle name="Comma 44 24 2 2" xfId="8787" xr:uid="{00000000-0005-0000-0000-000087250000}"/>
    <cellStyle name="Comma 44 24 3" xfId="8788" xr:uid="{00000000-0005-0000-0000-000088250000}"/>
    <cellStyle name="Comma 44 25" xfId="8789" xr:uid="{00000000-0005-0000-0000-000089250000}"/>
    <cellStyle name="Comma 44 25 2" xfId="8790" xr:uid="{00000000-0005-0000-0000-00008A250000}"/>
    <cellStyle name="Comma 44 25 2 2" xfId="8791" xr:uid="{00000000-0005-0000-0000-00008B250000}"/>
    <cellStyle name="Comma 44 25 3" xfId="8792" xr:uid="{00000000-0005-0000-0000-00008C250000}"/>
    <cellStyle name="Comma 44 26" xfId="8793" xr:uid="{00000000-0005-0000-0000-00008D250000}"/>
    <cellStyle name="Comma 44 26 2" xfId="8794" xr:uid="{00000000-0005-0000-0000-00008E250000}"/>
    <cellStyle name="Comma 44 26 2 2" xfId="8795" xr:uid="{00000000-0005-0000-0000-00008F250000}"/>
    <cellStyle name="Comma 44 26 3" xfId="8796" xr:uid="{00000000-0005-0000-0000-000090250000}"/>
    <cellStyle name="Comma 44 27" xfId="8797" xr:uid="{00000000-0005-0000-0000-000091250000}"/>
    <cellStyle name="Comma 44 27 2" xfId="8798" xr:uid="{00000000-0005-0000-0000-000092250000}"/>
    <cellStyle name="Comma 44 27 2 2" xfId="8799" xr:uid="{00000000-0005-0000-0000-000093250000}"/>
    <cellStyle name="Comma 44 27 3" xfId="8800" xr:uid="{00000000-0005-0000-0000-000094250000}"/>
    <cellStyle name="Comma 44 28" xfId="8801" xr:uid="{00000000-0005-0000-0000-000095250000}"/>
    <cellStyle name="Comma 44 28 2" xfId="8802" xr:uid="{00000000-0005-0000-0000-000096250000}"/>
    <cellStyle name="Comma 44 28 2 2" xfId="8803" xr:uid="{00000000-0005-0000-0000-000097250000}"/>
    <cellStyle name="Comma 44 28 3" xfId="8804" xr:uid="{00000000-0005-0000-0000-000098250000}"/>
    <cellStyle name="Comma 44 29" xfId="8805" xr:uid="{00000000-0005-0000-0000-000099250000}"/>
    <cellStyle name="Comma 44 29 2" xfId="8806" xr:uid="{00000000-0005-0000-0000-00009A250000}"/>
    <cellStyle name="Comma 44 3" xfId="8807" xr:uid="{00000000-0005-0000-0000-00009B250000}"/>
    <cellStyle name="Comma 44 3 2" xfId="8808" xr:uid="{00000000-0005-0000-0000-00009C250000}"/>
    <cellStyle name="Comma 44 3 2 2" xfId="8809" xr:uid="{00000000-0005-0000-0000-00009D250000}"/>
    <cellStyle name="Comma 44 3 3" xfId="8810" xr:uid="{00000000-0005-0000-0000-00009E250000}"/>
    <cellStyle name="Comma 44 3 3 2" xfId="8811" xr:uid="{00000000-0005-0000-0000-00009F250000}"/>
    <cellStyle name="Comma 44 3 3 2 2" xfId="8812" xr:uid="{00000000-0005-0000-0000-0000A0250000}"/>
    <cellStyle name="Comma 44 3 3 3" xfId="8813" xr:uid="{00000000-0005-0000-0000-0000A1250000}"/>
    <cellStyle name="Comma 44 3 4" xfId="8814" xr:uid="{00000000-0005-0000-0000-0000A2250000}"/>
    <cellStyle name="Comma 44 3 5" xfId="8815" xr:uid="{00000000-0005-0000-0000-0000A3250000}"/>
    <cellStyle name="Comma 44 3 6" xfId="8816" xr:uid="{00000000-0005-0000-0000-0000A4250000}"/>
    <cellStyle name="Comma 44 3_EBT" xfId="39857" xr:uid="{7A5B9499-3321-4CD4-B822-30ACD50593B4}"/>
    <cellStyle name="Comma 44 30" xfId="8817" xr:uid="{00000000-0005-0000-0000-0000A5250000}"/>
    <cellStyle name="Comma 44 30 2" xfId="8818" xr:uid="{00000000-0005-0000-0000-0000A6250000}"/>
    <cellStyle name="Comma 44 30 2 2" xfId="8819" xr:uid="{00000000-0005-0000-0000-0000A7250000}"/>
    <cellStyle name="Comma 44 30 3" xfId="8820" xr:uid="{00000000-0005-0000-0000-0000A8250000}"/>
    <cellStyle name="Comma 44 31" xfId="8821" xr:uid="{00000000-0005-0000-0000-0000A9250000}"/>
    <cellStyle name="Comma 44 32" xfId="8822" xr:uid="{00000000-0005-0000-0000-0000AA250000}"/>
    <cellStyle name="Comma 44 33" xfId="8823" xr:uid="{00000000-0005-0000-0000-0000AB250000}"/>
    <cellStyle name="Comma 44 4" xfId="8824" xr:uid="{00000000-0005-0000-0000-0000AC250000}"/>
    <cellStyle name="Comma 44 4 2" xfId="8825" xr:uid="{00000000-0005-0000-0000-0000AD250000}"/>
    <cellStyle name="Comma 44 4 2 2" xfId="8826" xr:uid="{00000000-0005-0000-0000-0000AE250000}"/>
    <cellStyle name="Comma 44 4 3" xfId="8827" xr:uid="{00000000-0005-0000-0000-0000AF250000}"/>
    <cellStyle name="Comma 44 4 3 2" xfId="8828" xr:uid="{00000000-0005-0000-0000-0000B0250000}"/>
    <cellStyle name="Comma 44 4 3 2 2" xfId="8829" xr:uid="{00000000-0005-0000-0000-0000B1250000}"/>
    <cellStyle name="Comma 44 4 3 3" xfId="8830" xr:uid="{00000000-0005-0000-0000-0000B2250000}"/>
    <cellStyle name="Comma 44 4 4" xfId="8831" xr:uid="{00000000-0005-0000-0000-0000B3250000}"/>
    <cellStyle name="Comma 44 4 5" xfId="8832" xr:uid="{00000000-0005-0000-0000-0000B4250000}"/>
    <cellStyle name="Comma 44 4_EBT" xfId="39858" xr:uid="{27B1D349-9830-4E2F-8118-ABCC5351863A}"/>
    <cellStyle name="Comma 44 5" xfId="8833" xr:uid="{00000000-0005-0000-0000-0000B5250000}"/>
    <cellStyle name="Comma 44 5 2" xfId="8834" xr:uid="{00000000-0005-0000-0000-0000B6250000}"/>
    <cellStyle name="Comma 44 5 2 2" xfId="8835" xr:uid="{00000000-0005-0000-0000-0000B7250000}"/>
    <cellStyle name="Comma 44 5 3" xfId="8836" xr:uid="{00000000-0005-0000-0000-0000B8250000}"/>
    <cellStyle name="Comma 44 5 3 2" xfId="8837" xr:uid="{00000000-0005-0000-0000-0000B9250000}"/>
    <cellStyle name="Comma 44 5 3 2 2" xfId="8838" xr:uid="{00000000-0005-0000-0000-0000BA250000}"/>
    <cellStyle name="Comma 44 5 3 3" xfId="8839" xr:uid="{00000000-0005-0000-0000-0000BB250000}"/>
    <cellStyle name="Comma 44 5 4" xfId="8840" xr:uid="{00000000-0005-0000-0000-0000BC250000}"/>
    <cellStyle name="Comma 44 5 5" xfId="8841" xr:uid="{00000000-0005-0000-0000-0000BD250000}"/>
    <cellStyle name="Comma 44 5_EBT" xfId="39859" xr:uid="{B91449E6-EC57-4D41-878E-6D852D9D786E}"/>
    <cellStyle name="Comma 44 6" xfId="8842" xr:uid="{00000000-0005-0000-0000-0000BE250000}"/>
    <cellStyle name="Comma 44 6 2" xfId="8843" xr:uid="{00000000-0005-0000-0000-0000BF250000}"/>
    <cellStyle name="Comma 44 6 2 2" xfId="8844" xr:uid="{00000000-0005-0000-0000-0000C0250000}"/>
    <cellStyle name="Comma 44 6 3" xfId="8845" xr:uid="{00000000-0005-0000-0000-0000C1250000}"/>
    <cellStyle name="Comma 44 6 4" xfId="8846" xr:uid="{00000000-0005-0000-0000-0000C2250000}"/>
    <cellStyle name="Comma 44 6_EBT" xfId="39860" xr:uid="{8AA4348B-60EE-4664-ABA7-03B37AE10527}"/>
    <cellStyle name="Comma 44 7" xfId="8847" xr:uid="{00000000-0005-0000-0000-0000C3250000}"/>
    <cellStyle name="Comma 44 7 2" xfId="8848" xr:uid="{00000000-0005-0000-0000-0000C4250000}"/>
    <cellStyle name="Comma 44 7 2 2" xfId="8849" xr:uid="{00000000-0005-0000-0000-0000C5250000}"/>
    <cellStyle name="Comma 44 7 3" xfId="8850" xr:uid="{00000000-0005-0000-0000-0000C6250000}"/>
    <cellStyle name="Comma 44 7 4" xfId="8851" xr:uid="{00000000-0005-0000-0000-0000C7250000}"/>
    <cellStyle name="Comma 44 7_EBT" xfId="39861" xr:uid="{72745928-1B77-4785-A88B-C1472BE1051C}"/>
    <cellStyle name="Comma 44 8" xfId="8852" xr:uid="{00000000-0005-0000-0000-0000C8250000}"/>
    <cellStyle name="Comma 44 8 2" xfId="8853" xr:uid="{00000000-0005-0000-0000-0000C9250000}"/>
    <cellStyle name="Comma 44 8 2 2" xfId="8854" xr:uid="{00000000-0005-0000-0000-0000CA250000}"/>
    <cellStyle name="Comma 44 8 3" xfId="8855" xr:uid="{00000000-0005-0000-0000-0000CB250000}"/>
    <cellStyle name="Comma 44 8 4" xfId="8856" xr:uid="{00000000-0005-0000-0000-0000CC250000}"/>
    <cellStyle name="Comma 44 8_EBT" xfId="39862" xr:uid="{3F8FADCD-D8AD-4F48-AB18-6BD7346C6B3D}"/>
    <cellStyle name="Comma 44 9" xfId="8857" xr:uid="{00000000-0005-0000-0000-0000CD250000}"/>
    <cellStyle name="Comma 44 9 2" xfId="8858" xr:uid="{00000000-0005-0000-0000-0000CE250000}"/>
    <cellStyle name="Comma 44 9 2 2" xfId="8859" xr:uid="{00000000-0005-0000-0000-0000CF250000}"/>
    <cellStyle name="Comma 44 9 3" xfId="8860" xr:uid="{00000000-0005-0000-0000-0000D0250000}"/>
    <cellStyle name="Comma 44 9 4" xfId="8861" xr:uid="{00000000-0005-0000-0000-0000D1250000}"/>
    <cellStyle name="Comma 44 9_EBT" xfId="39863" xr:uid="{20B9459F-4A00-473A-9978-62377A5E82AA}"/>
    <cellStyle name="Comma 44_EBT" xfId="39849" xr:uid="{90A5FCB6-F85C-4D1E-A2EE-8BC8342E7EC8}"/>
    <cellStyle name="Comma 45" xfId="8862" xr:uid="{00000000-0005-0000-0000-0000D2250000}"/>
    <cellStyle name="Comma 45 10" xfId="8863" xr:uid="{00000000-0005-0000-0000-0000D3250000}"/>
    <cellStyle name="Comma 45 10 2" xfId="8864" xr:uid="{00000000-0005-0000-0000-0000D4250000}"/>
    <cellStyle name="Comma 45 10 2 2" xfId="8865" xr:uid="{00000000-0005-0000-0000-0000D5250000}"/>
    <cellStyle name="Comma 45 10 3" xfId="8866" xr:uid="{00000000-0005-0000-0000-0000D6250000}"/>
    <cellStyle name="Comma 45 10 4" xfId="8867" xr:uid="{00000000-0005-0000-0000-0000D7250000}"/>
    <cellStyle name="Comma 45 10_EBT" xfId="39865" xr:uid="{7E3EB6A1-6C05-434B-B0CF-F9EAAA548D60}"/>
    <cellStyle name="Comma 45 11" xfId="8868" xr:uid="{00000000-0005-0000-0000-0000D8250000}"/>
    <cellStyle name="Comma 45 11 2" xfId="8869" xr:uid="{00000000-0005-0000-0000-0000D9250000}"/>
    <cellStyle name="Comma 45 11 2 2" xfId="8870" xr:uid="{00000000-0005-0000-0000-0000DA250000}"/>
    <cellStyle name="Comma 45 11 3" xfId="8871" xr:uid="{00000000-0005-0000-0000-0000DB250000}"/>
    <cellStyle name="Comma 45 11 4" xfId="8872" xr:uid="{00000000-0005-0000-0000-0000DC250000}"/>
    <cellStyle name="Comma 45 11_EBT" xfId="39866" xr:uid="{C8A9A55B-C110-4354-AD2F-C037FD346172}"/>
    <cellStyle name="Comma 45 12" xfId="8873" xr:uid="{00000000-0005-0000-0000-0000DD250000}"/>
    <cellStyle name="Comma 45 12 2" xfId="8874" xr:uid="{00000000-0005-0000-0000-0000DE250000}"/>
    <cellStyle name="Comma 45 12 2 2" xfId="8875" xr:uid="{00000000-0005-0000-0000-0000DF250000}"/>
    <cellStyle name="Comma 45 12 3" xfId="8876" xr:uid="{00000000-0005-0000-0000-0000E0250000}"/>
    <cellStyle name="Comma 45 12 4" xfId="8877" xr:uid="{00000000-0005-0000-0000-0000E1250000}"/>
    <cellStyle name="Comma 45 12_EBT" xfId="39867" xr:uid="{A5CD549A-55EC-4B80-836C-16E32ABCD243}"/>
    <cellStyle name="Comma 45 13" xfId="8878" xr:uid="{00000000-0005-0000-0000-0000E2250000}"/>
    <cellStyle name="Comma 45 13 2" xfId="8879" xr:uid="{00000000-0005-0000-0000-0000E3250000}"/>
    <cellStyle name="Comma 45 13 2 2" xfId="8880" xr:uid="{00000000-0005-0000-0000-0000E4250000}"/>
    <cellStyle name="Comma 45 13 3" xfId="8881" xr:uid="{00000000-0005-0000-0000-0000E5250000}"/>
    <cellStyle name="Comma 45 13 4" xfId="8882" xr:uid="{00000000-0005-0000-0000-0000E6250000}"/>
    <cellStyle name="Comma 45 13_EBT" xfId="39868" xr:uid="{2743B477-E380-4379-8291-0A4796E4CFD4}"/>
    <cellStyle name="Comma 45 14" xfId="8883" xr:uid="{00000000-0005-0000-0000-0000E7250000}"/>
    <cellStyle name="Comma 45 14 2" xfId="8884" xr:uid="{00000000-0005-0000-0000-0000E8250000}"/>
    <cellStyle name="Comma 45 14 2 2" xfId="8885" xr:uid="{00000000-0005-0000-0000-0000E9250000}"/>
    <cellStyle name="Comma 45 14 3" xfId="8886" xr:uid="{00000000-0005-0000-0000-0000EA250000}"/>
    <cellStyle name="Comma 45 14 4" xfId="8887" xr:uid="{00000000-0005-0000-0000-0000EB250000}"/>
    <cellStyle name="Comma 45 14_EBT" xfId="39869" xr:uid="{45D30361-66FE-4295-BFC2-8A7F1B6B4B48}"/>
    <cellStyle name="Comma 45 15" xfId="8888" xr:uid="{00000000-0005-0000-0000-0000EC250000}"/>
    <cellStyle name="Comma 45 15 2" xfId="8889" xr:uid="{00000000-0005-0000-0000-0000ED250000}"/>
    <cellStyle name="Comma 45 15 2 2" xfId="8890" xr:uid="{00000000-0005-0000-0000-0000EE250000}"/>
    <cellStyle name="Comma 45 15 3" xfId="8891" xr:uid="{00000000-0005-0000-0000-0000EF250000}"/>
    <cellStyle name="Comma 45 15 4" xfId="8892" xr:uid="{00000000-0005-0000-0000-0000F0250000}"/>
    <cellStyle name="Comma 45 15_EBT" xfId="39870" xr:uid="{641C9995-32B0-4AA1-8C38-6DF63E2098A5}"/>
    <cellStyle name="Comma 45 16" xfId="8893" xr:uid="{00000000-0005-0000-0000-0000F1250000}"/>
    <cellStyle name="Comma 45 16 2" xfId="8894" xr:uid="{00000000-0005-0000-0000-0000F2250000}"/>
    <cellStyle name="Comma 45 16 2 2" xfId="8895" xr:uid="{00000000-0005-0000-0000-0000F3250000}"/>
    <cellStyle name="Comma 45 16 3" xfId="8896" xr:uid="{00000000-0005-0000-0000-0000F4250000}"/>
    <cellStyle name="Comma 45 17" xfId="8897" xr:uid="{00000000-0005-0000-0000-0000F5250000}"/>
    <cellStyle name="Comma 45 17 2" xfId="8898" xr:uid="{00000000-0005-0000-0000-0000F6250000}"/>
    <cellStyle name="Comma 45 17 2 2" xfId="8899" xr:uid="{00000000-0005-0000-0000-0000F7250000}"/>
    <cellStyle name="Comma 45 17 3" xfId="8900" xr:uid="{00000000-0005-0000-0000-0000F8250000}"/>
    <cellStyle name="Comma 45 18" xfId="8901" xr:uid="{00000000-0005-0000-0000-0000F9250000}"/>
    <cellStyle name="Comma 45 18 2" xfId="8902" xr:uid="{00000000-0005-0000-0000-0000FA250000}"/>
    <cellStyle name="Comma 45 18 2 2" xfId="8903" xr:uid="{00000000-0005-0000-0000-0000FB250000}"/>
    <cellStyle name="Comma 45 18 3" xfId="8904" xr:uid="{00000000-0005-0000-0000-0000FC250000}"/>
    <cellStyle name="Comma 45 19" xfId="8905" xr:uid="{00000000-0005-0000-0000-0000FD250000}"/>
    <cellStyle name="Comma 45 19 2" xfId="8906" xr:uid="{00000000-0005-0000-0000-0000FE250000}"/>
    <cellStyle name="Comma 45 19 2 2" xfId="8907" xr:uid="{00000000-0005-0000-0000-0000FF250000}"/>
    <cellStyle name="Comma 45 19 3" xfId="8908" xr:uid="{00000000-0005-0000-0000-000000260000}"/>
    <cellStyle name="Comma 45 2" xfId="8909" xr:uid="{00000000-0005-0000-0000-000001260000}"/>
    <cellStyle name="Comma 45 2 2" xfId="8910" xr:uid="{00000000-0005-0000-0000-000002260000}"/>
    <cellStyle name="Comma 45 2 2 2" xfId="8911" xr:uid="{00000000-0005-0000-0000-000003260000}"/>
    <cellStyle name="Comma 45 2 3" xfId="8912" xr:uid="{00000000-0005-0000-0000-000004260000}"/>
    <cellStyle name="Comma 45 2 3 2" xfId="8913" xr:uid="{00000000-0005-0000-0000-000005260000}"/>
    <cellStyle name="Comma 45 2 3 2 2" xfId="8914" xr:uid="{00000000-0005-0000-0000-000006260000}"/>
    <cellStyle name="Comma 45 2 3 3" xfId="8915" xr:uid="{00000000-0005-0000-0000-000007260000}"/>
    <cellStyle name="Comma 45 2 4" xfId="8916" xr:uid="{00000000-0005-0000-0000-000008260000}"/>
    <cellStyle name="Comma 45 2 5" xfId="8917" xr:uid="{00000000-0005-0000-0000-000009260000}"/>
    <cellStyle name="Comma 45 2 6" xfId="8918" xr:uid="{00000000-0005-0000-0000-00000A260000}"/>
    <cellStyle name="Comma 45 2_EBT" xfId="39871" xr:uid="{C3EAC42A-F40A-4D97-A146-331A452EB354}"/>
    <cellStyle name="Comma 45 20" xfId="8919" xr:uid="{00000000-0005-0000-0000-00000B260000}"/>
    <cellStyle name="Comma 45 20 2" xfId="8920" xr:uid="{00000000-0005-0000-0000-00000C260000}"/>
    <cellStyle name="Comma 45 20 2 2" xfId="8921" xr:uid="{00000000-0005-0000-0000-00000D260000}"/>
    <cellStyle name="Comma 45 20 3" xfId="8922" xr:uid="{00000000-0005-0000-0000-00000E260000}"/>
    <cellStyle name="Comma 45 21" xfId="8923" xr:uid="{00000000-0005-0000-0000-00000F260000}"/>
    <cellStyle name="Comma 45 21 2" xfId="8924" xr:uid="{00000000-0005-0000-0000-000010260000}"/>
    <cellStyle name="Comma 45 21 2 2" xfId="8925" xr:uid="{00000000-0005-0000-0000-000011260000}"/>
    <cellStyle name="Comma 45 21 3" xfId="8926" xr:uid="{00000000-0005-0000-0000-000012260000}"/>
    <cellStyle name="Comma 45 22" xfId="8927" xr:uid="{00000000-0005-0000-0000-000013260000}"/>
    <cellStyle name="Comma 45 22 2" xfId="8928" xr:uid="{00000000-0005-0000-0000-000014260000}"/>
    <cellStyle name="Comma 45 22 2 2" xfId="8929" xr:uid="{00000000-0005-0000-0000-000015260000}"/>
    <cellStyle name="Comma 45 22 3" xfId="8930" xr:uid="{00000000-0005-0000-0000-000016260000}"/>
    <cellStyle name="Comma 45 23" xfId="8931" xr:uid="{00000000-0005-0000-0000-000017260000}"/>
    <cellStyle name="Comma 45 23 2" xfId="8932" xr:uid="{00000000-0005-0000-0000-000018260000}"/>
    <cellStyle name="Comma 45 23 2 2" xfId="8933" xr:uid="{00000000-0005-0000-0000-000019260000}"/>
    <cellStyle name="Comma 45 23 3" xfId="8934" xr:uid="{00000000-0005-0000-0000-00001A260000}"/>
    <cellStyle name="Comma 45 24" xfId="8935" xr:uid="{00000000-0005-0000-0000-00001B260000}"/>
    <cellStyle name="Comma 45 24 2" xfId="8936" xr:uid="{00000000-0005-0000-0000-00001C260000}"/>
    <cellStyle name="Comma 45 24 2 2" xfId="8937" xr:uid="{00000000-0005-0000-0000-00001D260000}"/>
    <cellStyle name="Comma 45 24 3" xfId="8938" xr:uid="{00000000-0005-0000-0000-00001E260000}"/>
    <cellStyle name="Comma 45 25" xfId="8939" xr:uid="{00000000-0005-0000-0000-00001F260000}"/>
    <cellStyle name="Comma 45 25 2" xfId="8940" xr:uid="{00000000-0005-0000-0000-000020260000}"/>
    <cellStyle name="Comma 45 25 2 2" xfId="8941" xr:uid="{00000000-0005-0000-0000-000021260000}"/>
    <cellStyle name="Comma 45 25 3" xfId="8942" xr:uid="{00000000-0005-0000-0000-000022260000}"/>
    <cellStyle name="Comma 45 26" xfId="8943" xr:uid="{00000000-0005-0000-0000-000023260000}"/>
    <cellStyle name="Comma 45 26 2" xfId="8944" xr:uid="{00000000-0005-0000-0000-000024260000}"/>
    <cellStyle name="Comma 45 26 2 2" xfId="8945" xr:uid="{00000000-0005-0000-0000-000025260000}"/>
    <cellStyle name="Comma 45 26 3" xfId="8946" xr:uid="{00000000-0005-0000-0000-000026260000}"/>
    <cellStyle name="Comma 45 27" xfId="8947" xr:uid="{00000000-0005-0000-0000-000027260000}"/>
    <cellStyle name="Comma 45 27 2" xfId="8948" xr:uid="{00000000-0005-0000-0000-000028260000}"/>
    <cellStyle name="Comma 45 27 2 2" xfId="8949" xr:uid="{00000000-0005-0000-0000-000029260000}"/>
    <cellStyle name="Comma 45 27 3" xfId="8950" xr:uid="{00000000-0005-0000-0000-00002A260000}"/>
    <cellStyle name="Comma 45 28" xfId="8951" xr:uid="{00000000-0005-0000-0000-00002B260000}"/>
    <cellStyle name="Comma 45 28 2" xfId="8952" xr:uid="{00000000-0005-0000-0000-00002C260000}"/>
    <cellStyle name="Comma 45 28 2 2" xfId="8953" xr:uid="{00000000-0005-0000-0000-00002D260000}"/>
    <cellStyle name="Comma 45 28 3" xfId="8954" xr:uid="{00000000-0005-0000-0000-00002E260000}"/>
    <cellStyle name="Comma 45 29" xfId="8955" xr:uid="{00000000-0005-0000-0000-00002F260000}"/>
    <cellStyle name="Comma 45 29 2" xfId="8956" xr:uid="{00000000-0005-0000-0000-000030260000}"/>
    <cellStyle name="Comma 45 3" xfId="8957" xr:uid="{00000000-0005-0000-0000-000031260000}"/>
    <cellStyle name="Comma 45 3 2" xfId="8958" xr:uid="{00000000-0005-0000-0000-000032260000}"/>
    <cellStyle name="Comma 45 3 2 2" xfId="8959" xr:uid="{00000000-0005-0000-0000-000033260000}"/>
    <cellStyle name="Comma 45 3 3" xfId="8960" xr:uid="{00000000-0005-0000-0000-000034260000}"/>
    <cellStyle name="Comma 45 3 3 2" xfId="8961" xr:uid="{00000000-0005-0000-0000-000035260000}"/>
    <cellStyle name="Comma 45 3 3 2 2" xfId="8962" xr:uid="{00000000-0005-0000-0000-000036260000}"/>
    <cellStyle name="Comma 45 3 3 3" xfId="8963" xr:uid="{00000000-0005-0000-0000-000037260000}"/>
    <cellStyle name="Comma 45 3 4" xfId="8964" xr:uid="{00000000-0005-0000-0000-000038260000}"/>
    <cellStyle name="Comma 45 3 5" xfId="8965" xr:uid="{00000000-0005-0000-0000-000039260000}"/>
    <cellStyle name="Comma 45 3 6" xfId="8966" xr:uid="{00000000-0005-0000-0000-00003A260000}"/>
    <cellStyle name="Comma 45 3_EBT" xfId="39872" xr:uid="{22C241DD-A0C0-4AC7-8227-AAC76DEAB78E}"/>
    <cellStyle name="Comma 45 30" xfId="8967" xr:uid="{00000000-0005-0000-0000-00003B260000}"/>
    <cellStyle name="Comma 45 30 2" xfId="8968" xr:uid="{00000000-0005-0000-0000-00003C260000}"/>
    <cellStyle name="Comma 45 30 2 2" xfId="8969" xr:uid="{00000000-0005-0000-0000-00003D260000}"/>
    <cellStyle name="Comma 45 30 3" xfId="8970" xr:uid="{00000000-0005-0000-0000-00003E260000}"/>
    <cellStyle name="Comma 45 31" xfId="8971" xr:uid="{00000000-0005-0000-0000-00003F260000}"/>
    <cellStyle name="Comma 45 32" xfId="8972" xr:uid="{00000000-0005-0000-0000-000040260000}"/>
    <cellStyle name="Comma 45 33" xfId="8973" xr:uid="{00000000-0005-0000-0000-000041260000}"/>
    <cellStyle name="Comma 45 4" xfId="8974" xr:uid="{00000000-0005-0000-0000-000042260000}"/>
    <cellStyle name="Comma 45 4 2" xfId="8975" xr:uid="{00000000-0005-0000-0000-000043260000}"/>
    <cellStyle name="Comma 45 4 2 2" xfId="8976" xr:uid="{00000000-0005-0000-0000-000044260000}"/>
    <cellStyle name="Comma 45 4 3" xfId="8977" xr:uid="{00000000-0005-0000-0000-000045260000}"/>
    <cellStyle name="Comma 45 4 3 2" xfId="8978" xr:uid="{00000000-0005-0000-0000-000046260000}"/>
    <cellStyle name="Comma 45 4 3 2 2" xfId="8979" xr:uid="{00000000-0005-0000-0000-000047260000}"/>
    <cellStyle name="Comma 45 4 3 3" xfId="8980" xr:uid="{00000000-0005-0000-0000-000048260000}"/>
    <cellStyle name="Comma 45 4 4" xfId="8981" xr:uid="{00000000-0005-0000-0000-000049260000}"/>
    <cellStyle name="Comma 45 4 5" xfId="8982" xr:uid="{00000000-0005-0000-0000-00004A260000}"/>
    <cellStyle name="Comma 45 4 6" xfId="8983" xr:uid="{00000000-0005-0000-0000-00004B260000}"/>
    <cellStyle name="Comma 45 4_EBT" xfId="39873" xr:uid="{FE31EB29-EAAD-4ADF-960E-7200C6D34D0A}"/>
    <cellStyle name="Comma 45 5" xfId="8984" xr:uid="{00000000-0005-0000-0000-00004C260000}"/>
    <cellStyle name="Comma 45 5 2" xfId="8985" xr:uid="{00000000-0005-0000-0000-00004D260000}"/>
    <cellStyle name="Comma 45 5 2 2" xfId="8986" xr:uid="{00000000-0005-0000-0000-00004E260000}"/>
    <cellStyle name="Comma 45 5 3" xfId="8987" xr:uid="{00000000-0005-0000-0000-00004F260000}"/>
    <cellStyle name="Comma 45 5 3 2" xfId="8988" xr:uid="{00000000-0005-0000-0000-000050260000}"/>
    <cellStyle name="Comma 45 5 3 2 2" xfId="8989" xr:uid="{00000000-0005-0000-0000-000051260000}"/>
    <cellStyle name="Comma 45 5 3 3" xfId="8990" xr:uid="{00000000-0005-0000-0000-000052260000}"/>
    <cellStyle name="Comma 45 5 4" xfId="8991" xr:uid="{00000000-0005-0000-0000-000053260000}"/>
    <cellStyle name="Comma 45 5 5" xfId="8992" xr:uid="{00000000-0005-0000-0000-000054260000}"/>
    <cellStyle name="Comma 45 5_EBT" xfId="39874" xr:uid="{CE5FE6DB-1F40-4170-8CC9-8ADE4D054FBF}"/>
    <cellStyle name="Comma 45 6" xfId="8993" xr:uid="{00000000-0005-0000-0000-000055260000}"/>
    <cellStyle name="Comma 45 6 2" xfId="8994" xr:uid="{00000000-0005-0000-0000-000056260000}"/>
    <cellStyle name="Comma 45 6 2 2" xfId="8995" xr:uid="{00000000-0005-0000-0000-000057260000}"/>
    <cellStyle name="Comma 45 6 3" xfId="8996" xr:uid="{00000000-0005-0000-0000-000058260000}"/>
    <cellStyle name="Comma 45 6 4" xfId="8997" xr:uid="{00000000-0005-0000-0000-000059260000}"/>
    <cellStyle name="Comma 45 6_EBT" xfId="39875" xr:uid="{F70DFCB4-76DA-46B4-847B-F62DD90036B4}"/>
    <cellStyle name="Comma 45 7" xfId="8998" xr:uid="{00000000-0005-0000-0000-00005A260000}"/>
    <cellStyle name="Comma 45 7 2" xfId="8999" xr:uid="{00000000-0005-0000-0000-00005B260000}"/>
    <cellStyle name="Comma 45 7 2 2" xfId="9000" xr:uid="{00000000-0005-0000-0000-00005C260000}"/>
    <cellStyle name="Comma 45 7 3" xfId="9001" xr:uid="{00000000-0005-0000-0000-00005D260000}"/>
    <cellStyle name="Comma 45 7 4" xfId="9002" xr:uid="{00000000-0005-0000-0000-00005E260000}"/>
    <cellStyle name="Comma 45 7_EBT" xfId="39876" xr:uid="{7B93D643-D37E-438B-9E25-8FFCA3FCB1F5}"/>
    <cellStyle name="Comma 45 8" xfId="9003" xr:uid="{00000000-0005-0000-0000-00005F260000}"/>
    <cellStyle name="Comma 45 8 2" xfId="9004" xr:uid="{00000000-0005-0000-0000-000060260000}"/>
    <cellStyle name="Comma 45 8 2 2" xfId="9005" xr:uid="{00000000-0005-0000-0000-000061260000}"/>
    <cellStyle name="Comma 45 8 3" xfId="9006" xr:uid="{00000000-0005-0000-0000-000062260000}"/>
    <cellStyle name="Comma 45 8 4" xfId="9007" xr:uid="{00000000-0005-0000-0000-000063260000}"/>
    <cellStyle name="Comma 45 8_EBT" xfId="39877" xr:uid="{D321424E-3F2A-458B-8993-94B603FEFE5D}"/>
    <cellStyle name="Comma 45 9" xfId="9008" xr:uid="{00000000-0005-0000-0000-000064260000}"/>
    <cellStyle name="Comma 45 9 2" xfId="9009" xr:uid="{00000000-0005-0000-0000-000065260000}"/>
    <cellStyle name="Comma 45 9 2 2" xfId="9010" xr:uid="{00000000-0005-0000-0000-000066260000}"/>
    <cellStyle name="Comma 45 9 3" xfId="9011" xr:uid="{00000000-0005-0000-0000-000067260000}"/>
    <cellStyle name="Comma 45 9 4" xfId="9012" xr:uid="{00000000-0005-0000-0000-000068260000}"/>
    <cellStyle name="Comma 45 9_EBT" xfId="39878" xr:uid="{4B9F9337-4BA4-48B3-8149-49E9457EDF20}"/>
    <cellStyle name="Comma 45_EBT" xfId="39864" xr:uid="{ABA2087B-F32C-46D2-99CC-6A59D05B161A}"/>
    <cellStyle name="Comma 46" xfId="9013" xr:uid="{00000000-0005-0000-0000-000069260000}"/>
    <cellStyle name="Comma 46 10" xfId="9014" xr:uid="{00000000-0005-0000-0000-00006A260000}"/>
    <cellStyle name="Comma 46 11" xfId="9015" xr:uid="{00000000-0005-0000-0000-00006B260000}"/>
    <cellStyle name="Comma 46 12" xfId="9016" xr:uid="{00000000-0005-0000-0000-00006C260000}"/>
    <cellStyle name="Comma 46 13" xfId="9017" xr:uid="{00000000-0005-0000-0000-00006D260000}"/>
    <cellStyle name="Comma 46 14" xfId="9018" xr:uid="{00000000-0005-0000-0000-00006E260000}"/>
    <cellStyle name="Comma 46 15" xfId="9019" xr:uid="{00000000-0005-0000-0000-00006F260000}"/>
    <cellStyle name="Comma 46 16" xfId="9020" xr:uid="{00000000-0005-0000-0000-000070260000}"/>
    <cellStyle name="Comma 46 17" xfId="9021" xr:uid="{00000000-0005-0000-0000-000071260000}"/>
    <cellStyle name="Comma 46 18" xfId="9022" xr:uid="{00000000-0005-0000-0000-000072260000}"/>
    <cellStyle name="Comma 46 2" xfId="9023" xr:uid="{00000000-0005-0000-0000-000073260000}"/>
    <cellStyle name="Comma 46 2 2" xfId="9024" xr:uid="{00000000-0005-0000-0000-000074260000}"/>
    <cellStyle name="Comma 46 2_EBT" xfId="39880" xr:uid="{07072FB2-5434-41A4-957C-33930EB2C100}"/>
    <cellStyle name="Comma 46 3" xfId="9025" xr:uid="{00000000-0005-0000-0000-000075260000}"/>
    <cellStyle name="Comma 46 3 2" xfId="9026" xr:uid="{00000000-0005-0000-0000-000076260000}"/>
    <cellStyle name="Comma 46 3_EBT" xfId="39881" xr:uid="{D6DEB1D7-1FD9-40B1-92D6-3D120B0E1746}"/>
    <cellStyle name="Comma 46 4" xfId="9027" xr:uid="{00000000-0005-0000-0000-000077260000}"/>
    <cellStyle name="Comma 46 4 2" xfId="9028" xr:uid="{00000000-0005-0000-0000-000078260000}"/>
    <cellStyle name="Comma 46 4_EBT" xfId="39882" xr:uid="{13BDB9FA-D4F0-4713-B494-5E39EB4C4288}"/>
    <cellStyle name="Comma 46 5" xfId="9029" xr:uid="{00000000-0005-0000-0000-000079260000}"/>
    <cellStyle name="Comma 46 6" xfId="9030" xr:uid="{00000000-0005-0000-0000-00007A260000}"/>
    <cellStyle name="Comma 46 7" xfId="9031" xr:uid="{00000000-0005-0000-0000-00007B260000}"/>
    <cellStyle name="Comma 46 8" xfId="9032" xr:uid="{00000000-0005-0000-0000-00007C260000}"/>
    <cellStyle name="Comma 46 9" xfId="9033" xr:uid="{00000000-0005-0000-0000-00007D260000}"/>
    <cellStyle name="Comma 46_EBT" xfId="39879" xr:uid="{909AEEFA-BC53-4916-8A8C-FE990BCB5F69}"/>
    <cellStyle name="Comma 47" xfId="9034" xr:uid="{00000000-0005-0000-0000-00007E260000}"/>
    <cellStyle name="Comma 47 10" xfId="9035" xr:uid="{00000000-0005-0000-0000-00007F260000}"/>
    <cellStyle name="Comma 47 11" xfId="9036" xr:uid="{00000000-0005-0000-0000-000080260000}"/>
    <cellStyle name="Comma 47 12" xfId="9037" xr:uid="{00000000-0005-0000-0000-000081260000}"/>
    <cellStyle name="Comma 47 13" xfId="9038" xr:uid="{00000000-0005-0000-0000-000082260000}"/>
    <cellStyle name="Comma 47 14" xfId="9039" xr:uid="{00000000-0005-0000-0000-000083260000}"/>
    <cellStyle name="Comma 47 15" xfId="9040" xr:uid="{00000000-0005-0000-0000-000084260000}"/>
    <cellStyle name="Comma 47 16" xfId="9041" xr:uid="{00000000-0005-0000-0000-000085260000}"/>
    <cellStyle name="Comma 47 17" xfId="9042" xr:uid="{00000000-0005-0000-0000-000086260000}"/>
    <cellStyle name="Comma 47 18" xfId="9043" xr:uid="{00000000-0005-0000-0000-000087260000}"/>
    <cellStyle name="Comma 47 2" xfId="9044" xr:uid="{00000000-0005-0000-0000-000088260000}"/>
    <cellStyle name="Comma 47 2 2" xfId="9045" xr:uid="{00000000-0005-0000-0000-000089260000}"/>
    <cellStyle name="Comma 47 2_EBT" xfId="39884" xr:uid="{50677E82-6FB7-41A4-B80F-D9DE2AB25682}"/>
    <cellStyle name="Comma 47 3" xfId="9046" xr:uid="{00000000-0005-0000-0000-00008A260000}"/>
    <cellStyle name="Comma 47 3 2" xfId="9047" xr:uid="{00000000-0005-0000-0000-00008B260000}"/>
    <cellStyle name="Comma 47 3_EBT" xfId="39885" xr:uid="{5DEFEAFB-20F0-43B0-A633-B7917574DF36}"/>
    <cellStyle name="Comma 47 4" xfId="9048" xr:uid="{00000000-0005-0000-0000-00008C260000}"/>
    <cellStyle name="Comma 47 4 2" xfId="9049" xr:uid="{00000000-0005-0000-0000-00008D260000}"/>
    <cellStyle name="Comma 47 4_EBT" xfId="39886" xr:uid="{299FCC1F-E8DA-43EA-9F85-4E6052660112}"/>
    <cellStyle name="Comma 47 5" xfId="9050" xr:uid="{00000000-0005-0000-0000-00008E260000}"/>
    <cellStyle name="Comma 47 6" xfId="9051" xr:uid="{00000000-0005-0000-0000-00008F260000}"/>
    <cellStyle name="Comma 47 7" xfId="9052" xr:uid="{00000000-0005-0000-0000-000090260000}"/>
    <cellStyle name="Comma 47 8" xfId="9053" xr:uid="{00000000-0005-0000-0000-000091260000}"/>
    <cellStyle name="Comma 47 9" xfId="9054" xr:uid="{00000000-0005-0000-0000-000092260000}"/>
    <cellStyle name="Comma 47_EBT" xfId="39883" xr:uid="{911D9077-34A4-4167-9886-C54827CF4D7B}"/>
    <cellStyle name="Comma 48" xfId="9055" xr:uid="{00000000-0005-0000-0000-000093260000}"/>
    <cellStyle name="Comma 48 10" xfId="9056" xr:uid="{00000000-0005-0000-0000-000094260000}"/>
    <cellStyle name="Comma 48 11" xfId="9057" xr:uid="{00000000-0005-0000-0000-000095260000}"/>
    <cellStyle name="Comma 48 12" xfId="9058" xr:uid="{00000000-0005-0000-0000-000096260000}"/>
    <cellStyle name="Comma 48 13" xfId="9059" xr:uid="{00000000-0005-0000-0000-000097260000}"/>
    <cellStyle name="Comma 48 14" xfId="9060" xr:uid="{00000000-0005-0000-0000-000098260000}"/>
    <cellStyle name="Comma 48 15" xfId="9061" xr:uid="{00000000-0005-0000-0000-000099260000}"/>
    <cellStyle name="Comma 48 16" xfId="9062" xr:uid="{00000000-0005-0000-0000-00009A260000}"/>
    <cellStyle name="Comma 48 17" xfId="9063" xr:uid="{00000000-0005-0000-0000-00009B260000}"/>
    <cellStyle name="Comma 48 18" xfId="9064" xr:uid="{00000000-0005-0000-0000-00009C260000}"/>
    <cellStyle name="Comma 48 2" xfId="9065" xr:uid="{00000000-0005-0000-0000-00009D260000}"/>
    <cellStyle name="Comma 48 2 2" xfId="9066" xr:uid="{00000000-0005-0000-0000-00009E260000}"/>
    <cellStyle name="Comma 48 2_EBT" xfId="39888" xr:uid="{4ED5ABD6-C59F-4A42-9979-D383C786CFDA}"/>
    <cellStyle name="Comma 48 3" xfId="9067" xr:uid="{00000000-0005-0000-0000-00009F260000}"/>
    <cellStyle name="Comma 48 3 2" xfId="9068" xr:uid="{00000000-0005-0000-0000-0000A0260000}"/>
    <cellStyle name="Comma 48 3_EBT" xfId="39889" xr:uid="{94AA8DF0-246C-4EBB-AAF5-7EA37C6EFDB1}"/>
    <cellStyle name="Comma 48 4" xfId="9069" xr:uid="{00000000-0005-0000-0000-0000A1260000}"/>
    <cellStyle name="Comma 48 5" xfId="9070" xr:uid="{00000000-0005-0000-0000-0000A2260000}"/>
    <cellStyle name="Comma 48 6" xfId="9071" xr:uid="{00000000-0005-0000-0000-0000A3260000}"/>
    <cellStyle name="Comma 48 7" xfId="9072" xr:uid="{00000000-0005-0000-0000-0000A4260000}"/>
    <cellStyle name="Comma 48 8" xfId="9073" xr:uid="{00000000-0005-0000-0000-0000A5260000}"/>
    <cellStyle name="Comma 48 9" xfId="9074" xr:uid="{00000000-0005-0000-0000-0000A6260000}"/>
    <cellStyle name="Comma 48_EBT" xfId="39887" xr:uid="{1F81A080-061C-4AEA-A75C-85CAC34233E6}"/>
    <cellStyle name="Comma 49" xfId="9075" xr:uid="{00000000-0005-0000-0000-0000A7260000}"/>
    <cellStyle name="Comma 49 10" xfId="9076" xr:uid="{00000000-0005-0000-0000-0000A8260000}"/>
    <cellStyle name="Comma 49 11" xfId="9077" xr:uid="{00000000-0005-0000-0000-0000A9260000}"/>
    <cellStyle name="Comma 49 12" xfId="9078" xr:uid="{00000000-0005-0000-0000-0000AA260000}"/>
    <cellStyle name="Comma 49 13" xfId="9079" xr:uid="{00000000-0005-0000-0000-0000AB260000}"/>
    <cellStyle name="Comma 49 14" xfId="9080" xr:uid="{00000000-0005-0000-0000-0000AC260000}"/>
    <cellStyle name="Comma 49 15" xfId="9081" xr:uid="{00000000-0005-0000-0000-0000AD260000}"/>
    <cellStyle name="Comma 49 16" xfId="9082" xr:uid="{00000000-0005-0000-0000-0000AE260000}"/>
    <cellStyle name="Comma 49 17" xfId="9083" xr:uid="{00000000-0005-0000-0000-0000AF260000}"/>
    <cellStyle name="Comma 49 18" xfId="9084" xr:uid="{00000000-0005-0000-0000-0000B0260000}"/>
    <cellStyle name="Comma 49 2" xfId="9085" xr:uid="{00000000-0005-0000-0000-0000B1260000}"/>
    <cellStyle name="Comma 49 2 2" xfId="9086" xr:uid="{00000000-0005-0000-0000-0000B2260000}"/>
    <cellStyle name="Comma 49 2_EBT" xfId="39891" xr:uid="{06D3A084-8B46-4A8F-B3B4-7BDC16EDD990}"/>
    <cellStyle name="Comma 49 3" xfId="9087" xr:uid="{00000000-0005-0000-0000-0000B3260000}"/>
    <cellStyle name="Comma 49 3 2" xfId="9088" xr:uid="{00000000-0005-0000-0000-0000B4260000}"/>
    <cellStyle name="Comma 49 3_EBT" xfId="39892" xr:uid="{9C29C459-FF2C-4AE1-A368-EC8C4D125DA5}"/>
    <cellStyle name="Comma 49 4" xfId="9089" xr:uid="{00000000-0005-0000-0000-0000B5260000}"/>
    <cellStyle name="Comma 49 5" xfId="9090" xr:uid="{00000000-0005-0000-0000-0000B6260000}"/>
    <cellStyle name="Comma 49 6" xfId="9091" xr:uid="{00000000-0005-0000-0000-0000B7260000}"/>
    <cellStyle name="Comma 49 7" xfId="9092" xr:uid="{00000000-0005-0000-0000-0000B8260000}"/>
    <cellStyle name="Comma 49 8" xfId="9093" xr:uid="{00000000-0005-0000-0000-0000B9260000}"/>
    <cellStyle name="Comma 49 9" xfId="9094" xr:uid="{00000000-0005-0000-0000-0000BA260000}"/>
    <cellStyle name="Comma 49_EBT" xfId="39890" xr:uid="{D0F11376-5F0B-4C7C-9DAB-DC77A6C54E77}"/>
    <cellStyle name="Comma 5" xfId="9095" xr:uid="{00000000-0005-0000-0000-0000BB260000}"/>
    <cellStyle name="Comma 5 2" xfId="9096" xr:uid="{00000000-0005-0000-0000-0000BC260000}"/>
    <cellStyle name="Comma 5 2 2" xfId="9097" xr:uid="{00000000-0005-0000-0000-0000BD260000}"/>
    <cellStyle name="Comma 5 2 2 2" xfId="9098" xr:uid="{00000000-0005-0000-0000-0000BE260000}"/>
    <cellStyle name="Comma 5 2 3" xfId="9099" xr:uid="{00000000-0005-0000-0000-0000BF260000}"/>
    <cellStyle name="Comma 5 2 4" xfId="9100" xr:uid="{00000000-0005-0000-0000-0000C0260000}"/>
    <cellStyle name="Comma 5 3" xfId="9101" xr:uid="{00000000-0005-0000-0000-0000C1260000}"/>
    <cellStyle name="Comma 5 3 2" xfId="9102" xr:uid="{00000000-0005-0000-0000-0000C2260000}"/>
    <cellStyle name="Comma 5 3 2 2" xfId="9103" xr:uid="{00000000-0005-0000-0000-0000C3260000}"/>
    <cellStyle name="Comma 5 3 3" xfId="9104" xr:uid="{00000000-0005-0000-0000-0000C4260000}"/>
    <cellStyle name="Comma 5 3 4" xfId="9105" xr:uid="{00000000-0005-0000-0000-0000C5260000}"/>
    <cellStyle name="Comma 5 4" xfId="9106" xr:uid="{00000000-0005-0000-0000-0000C6260000}"/>
    <cellStyle name="Comma 5 4 2" xfId="9107" xr:uid="{00000000-0005-0000-0000-0000C7260000}"/>
    <cellStyle name="Comma 5 4 2 2" xfId="9108" xr:uid="{00000000-0005-0000-0000-0000C8260000}"/>
    <cellStyle name="Comma 5 4 3" xfId="9109" xr:uid="{00000000-0005-0000-0000-0000C9260000}"/>
    <cellStyle name="Comma 5 5" xfId="9110" xr:uid="{00000000-0005-0000-0000-0000CA260000}"/>
    <cellStyle name="Comma 5 5 2" xfId="9111" xr:uid="{00000000-0005-0000-0000-0000CB260000}"/>
    <cellStyle name="Comma 5 6" xfId="9112" xr:uid="{00000000-0005-0000-0000-0000CC260000}"/>
    <cellStyle name="Comma 5 7" xfId="9113" xr:uid="{00000000-0005-0000-0000-0000CD260000}"/>
    <cellStyle name="Comma 5_EBT" xfId="39893" xr:uid="{820BF821-FC9A-4C3B-90D1-EDD387ED4CCE}"/>
    <cellStyle name="Comma 50" xfId="9114" xr:uid="{00000000-0005-0000-0000-0000CE260000}"/>
    <cellStyle name="Comma 50 10" xfId="9115" xr:uid="{00000000-0005-0000-0000-0000CF260000}"/>
    <cellStyle name="Comma 50 11" xfId="9116" xr:uid="{00000000-0005-0000-0000-0000D0260000}"/>
    <cellStyle name="Comma 50 12" xfId="9117" xr:uid="{00000000-0005-0000-0000-0000D1260000}"/>
    <cellStyle name="Comma 50 13" xfId="9118" xr:uid="{00000000-0005-0000-0000-0000D2260000}"/>
    <cellStyle name="Comma 50 14" xfId="9119" xr:uid="{00000000-0005-0000-0000-0000D3260000}"/>
    <cellStyle name="Comma 50 15" xfId="9120" xr:uid="{00000000-0005-0000-0000-0000D4260000}"/>
    <cellStyle name="Comma 50 16" xfId="9121" xr:uid="{00000000-0005-0000-0000-0000D5260000}"/>
    <cellStyle name="Comma 50 17" xfId="9122" xr:uid="{00000000-0005-0000-0000-0000D6260000}"/>
    <cellStyle name="Comma 50 18" xfId="9123" xr:uid="{00000000-0005-0000-0000-0000D7260000}"/>
    <cellStyle name="Comma 50 2" xfId="9124" xr:uid="{00000000-0005-0000-0000-0000D8260000}"/>
    <cellStyle name="Comma 50 2 2" xfId="9125" xr:uid="{00000000-0005-0000-0000-0000D9260000}"/>
    <cellStyle name="Comma 50 2_EBT" xfId="39895" xr:uid="{22918187-1413-4218-A3CB-FDDA6699C1E3}"/>
    <cellStyle name="Comma 50 3" xfId="9126" xr:uid="{00000000-0005-0000-0000-0000DA260000}"/>
    <cellStyle name="Comma 50 3 2" xfId="9127" xr:uid="{00000000-0005-0000-0000-0000DB260000}"/>
    <cellStyle name="Comma 50 3_EBT" xfId="39896" xr:uid="{7C76E924-AE34-4557-9BAD-2C870A86B08F}"/>
    <cellStyle name="Comma 50 4" xfId="9128" xr:uid="{00000000-0005-0000-0000-0000DC260000}"/>
    <cellStyle name="Comma 50 5" xfId="9129" xr:uid="{00000000-0005-0000-0000-0000DD260000}"/>
    <cellStyle name="Comma 50 6" xfId="9130" xr:uid="{00000000-0005-0000-0000-0000DE260000}"/>
    <cellStyle name="Comma 50 7" xfId="9131" xr:uid="{00000000-0005-0000-0000-0000DF260000}"/>
    <cellStyle name="Comma 50 8" xfId="9132" xr:uid="{00000000-0005-0000-0000-0000E0260000}"/>
    <cellStyle name="Comma 50 9" xfId="9133" xr:uid="{00000000-0005-0000-0000-0000E1260000}"/>
    <cellStyle name="Comma 50_EBT" xfId="39894" xr:uid="{148EF432-9E2D-456D-B0B3-5EC7227A018C}"/>
    <cellStyle name="Comma 51" xfId="9134" xr:uid="{00000000-0005-0000-0000-0000E2260000}"/>
    <cellStyle name="Comma 51 10" xfId="9135" xr:uid="{00000000-0005-0000-0000-0000E3260000}"/>
    <cellStyle name="Comma 51 11" xfId="9136" xr:uid="{00000000-0005-0000-0000-0000E4260000}"/>
    <cellStyle name="Comma 51 12" xfId="9137" xr:uid="{00000000-0005-0000-0000-0000E5260000}"/>
    <cellStyle name="Comma 51 13" xfId="9138" xr:uid="{00000000-0005-0000-0000-0000E6260000}"/>
    <cellStyle name="Comma 51 14" xfId="9139" xr:uid="{00000000-0005-0000-0000-0000E7260000}"/>
    <cellStyle name="Comma 51 15" xfId="9140" xr:uid="{00000000-0005-0000-0000-0000E8260000}"/>
    <cellStyle name="Comma 51 16" xfId="9141" xr:uid="{00000000-0005-0000-0000-0000E9260000}"/>
    <cellStyle name="Comma 51 17" xfId="9142" xr:uid="{00000000-0005-0000-0000-0000EA260000}"/>
    <cellStyle name="Comma 51 18" xfId="9143" xr:uid="{00000000-0005-0000-0000-0000EB260000}"/>
    <cellStyle name="Comma 51 2" xfId="9144" xr:uid="{00000000-0005-0000-0000-0000EC260000}"/>
    <cellStyle name="Comma 51 2 2" xfId="9145" xr:uid="{00000000-0005-0000-0000-0000ED260000}"/>
    <cellStyle name="Comma 51 2_EBT" xfId="39898" xr:uid="{DB47DD78-028A-4B0D-BB67-6A314DC630CD}"/>
    <cellStyle name="Comma 51 3" xfId="9146" xr:uid="{00000000-0005-0000-0000-0000EE260000}"/>
    <cellStyle name="Comma 51 3 2" xfId="9147" xr:uid="{00000000-0005-0000-0000-0000EF260000}"/>
    <cellStyle name="Comma 51 3_EBT" xfId="39899" xr:uid="{FEEC072C-9A32-4EB5-BC6A-A4672216AB2C}"/>
    <cellStyle name="Comma 51 4" xfId="9148" xr:uid="{00000000-0005-0000-0000-0000F0260000}"/>
    <cellStyle name="Comma 51 5" xfId="9149" xr:uid="{00000000-0005-0000-0000-0000F1260000}"/>
    <cellStyle name="Comma 51 6" xfId="9150" xr:uid="{00000000-0005-0000-0000-0000F2260000}"/>
    <cellStyle name="Comma 51 7" xfId="9151" xr:uid="{00000000-0005-0000-0000-0000F3260000}"/>
    <cellStyle name="Comma 51 8" xfId="9152" xr:uid="{00000000-0005-0000-0000-0000F4260000}"/>
    <cellStyle name="Comma 51 9" xfId="9153" xr:uid="{00000000-0005-0000-0000-0000F5260000}"/>
    <cellStyle name="Comma 51_EBT" xfId="39897" xr:uid="{ED67F924-DB54-404A-9410-4D4E32D68AB9}"/>
    <cellStyle name="Comma 52" xfId="9154" xr:uid="{00000000-0005-0000-0000-0000F6260000}"/>
    <cellStyle name="Comma 52 10" xfId="9155" xr:uid="{00000000-0005-0000-0000-0000F7260000}"/>
    <cellStyle name="Comma 52 11" xfId="9156" xr:uid="{00000000-0005-0000-0000-0000F8260000}"/>
    <cellStyle name="Comma 52 12" xfId="9157" xr:uid="{00000000-0005-0000-0000-0000F9260000}"/>
    <cellStyle name="Comma 52 13" xfId="9158" xr:uid="{00000000-0005-0000-0000-0000FA260000}"/>
    <cellStyle name="Comma 52 14" xfId="9159" xr:uid="{00000000-0005-0000-0000-0000FB260000}"/>
    <cellStyle name="Comma 52 15" xfId="9160" xr:uid="{00000000-0005-0000-0000-0000FC260000}"/>
    <cellStyle name="Comma 52 16" xfId="9161" xr:uid="{00000000-0005-0000-0000-0000FD260000}"/>
    <cellStyle name="Comma 52 17" xfId="9162" xr:uid="{00000000-0005-0000-0000-0000FE260000}"/>
    <cellStyle name="Comma 52 18" xfId="9163" xr:uid="{00000000-0005-0000-0000-0000FF260000}"/>
    <cellStyle name="Comma 52 2" xfId="9164" xr:uid="{00000000-0005-0000-0000-000000270000}"/>
    <cellStyle name="Comma 52 2 2" xfId="9165" xr:uid="{00000000-0005-0000-0000-000001270000}"/>
    <cellStyle name="Comma 52 2_EBT" xfId="39901" xr:uid="{639F4D66-7DE6-4359-B066-8359AD81BA8C}"/>
    <cellStyle name="Comma 52 3" xfId="9166" xr:uid="{00000000-0005-0000-0000-000002270000}"/>
    <cellStyle name="Comma 52 3 2" xfId="9167" xr:uid="{00000000-0005-0000-0000-000003270000}"/>
    <cellStyle name="Comma 52 3_EBT" xfId="39902" xr:uid="{E7EAE9DA-7900-4F72-B3AB-A6647590F9D5}"/>
    <cellStyle name="Comma 52 4" xfId="9168" xr:uid="{00000000-0005-0000-0000-000004270000}"/>
    <cellStyle name="Comma 52 5" xfId="9169" xr:uid="{00000000-0005-0000-0000-000005270000}"/>
    <cellStyle name="Comma 52 6" xfId="9170" xr:uid="{00000000-0005-0000-0000-000006270000}"/>
    <cellStyle name="Comma 52 7" xfId="9171" xr:uid="{00000000-0005-0000-0000-000007270000}"/>
    <cellStyle name="Comma 52 8" xfId="9172" xr:uid="{00000000-0005-0000-0000-000008270000}"/>
    <cellStyle name="Comma 52 9" xfId="9173" xr:uid="{00000000-0005-0000-0000-000009270000}"/>
    <cellStyle name="Comma 52_EBT" xfId="39900" xr:uid="{51839AB8-223B-421E-B3E2-185EE59E78A6}"/>
    <cellStyle name="Comma 53" xfId="9174" xr:uid="{00000000-0005-0000-0000-00000A270000}"/>
    <cellStyle name="Comma 53 10" xfId="9175" xr:uid="{00000000-0005-0000-0000-00000B270000}"/>
    <cellStyle name="Comma 53 11" xfId="9176" xr:uid="{00000000-0005-0000-0000-00000C270000}"/>
    <cellStyle name="Comma 53 12" xfId="9177" xr:uid="{00000000-0005-0000-0000-00000D270000}"/>
    <cellStyle name="Comma 53 13" xfId="9178" xr:uid="{00000000-0005-0000-0000-00000E270000}"/>
    <cellStyle name="Comma 53 14" xfId="9179" xr:uid="{00000000-0005-0000-0000-00000F270000}"/>
    <cellStyle name="Comma 53 15" xfId="9180" xr:uid="{00000000-0005-0000-0000-000010270000}"/>
    <cellStyle name="Comma 53 16" xfId="9181" xr:uid="{00000000-0005-0000-0000-000011270000}"/>
    <cellStyle name="Comma 53 17" xfId="9182" xr:uid="{00000000-0005-0000-0000-000012270000}"/>
    <cellStyle name="Comma 53 18" xfId="9183" xr:uid="{00000000-0005-0000-0000-000013270000}"/>
    <cellStyle name="Comma 53 2" xfId="9184" xr:uid="{00000000-0005-0000-0000-000014270000}"/>
    <cellStyle name="Comma 53 2 2" xfId="9185" xr:uid="{00000000-0005-0000-0000-000015270000}"/>
    <cellStyle name="Comma 53 2 3" xfId="9186" xr:uid="{00000000-0005-0000-0000-000016270000}"/>
    <cellStyle name="Comma 53 2 4" xfId="9187" xr:uid="{00000000-0005-0000-0000-000017270000}"/>
    <cellStyle name="Comma 53 2_EBT" xfId="39904" xr:uid="{DB3186C4-BF7A-4B2D-B561-5DAC04437EC3}"/>
    <cellStyle name="Comma 53 3" xfId="9188" xr:uid="{00000000-0005-0000-0000-000018270000}"/>
    <cellStyle name="Comma 53 3 2" xfId="9189" xr:uid="{00000000-0005-0000-0000-000019270000}"/>
    <cellStyle name="Comma 53 3 3" xfId="9190" xr:uid="{00000000-0005-0000-0000-00001A270000}"/>
    <cellStyle name="Comma 53 3 4" xfId="9191" xr:uid="{00000000-0005-0000-0000-00001B270000}"/>
    <cellStyle name="Comma 53 3 4 2" xfId="20441" xr:uid="{00000000-0005-0000-0000-00001C270000}"/>
    <cellStyle name="Comma 53 3 4 2 2" xfId="32430" xr:uid="{7B7A7D51-322F-4565-BA82-A6A6FC14DF72}"/>
    <cellStyle name="Comma 53 3 4 3" xfId="26464" xr:uid="{896E4788-1053-4660-A4F2-2E938920CDA1}"/>
    <cellStyle name="Comma 53 3 4_EBT" xfId="39906" xr:uid="{80F5B591-8C54-459F-9C52-C76EB99886EC}"/>
    <cellStyle name="Comma 53 3_EBT" xfId="39905" xr:uid="{CDE694B3-F7F9-4918-B2D4-07F0B53C1E90}"/>
    <cellStyle name="Comma 53 4" xfId="9192" xr:uid="{00000000-0005-0000-0000-00001D270000}"/>
    <cellStyle name="Comma 53 5" xfId="9193" xr:uid="{00000000-0005-0000-0000-00001E270000}"/>
    <cellStyle name="Comma 53 6" xfId="9194" xr:uid="{00000000-0005-0000-0000-00001F270000}"/>
    <cellStyle name="Comma 53 7" xfId="9195" xr:uid="{00000000-0005-0000-0000-000020270000}"/>
    <cellStyle name="Comma 53 8" xfId="9196" xr:uid="{00000000-0005-0000-0000-000021270000}"/>
    <cellStyle name="Comma 53 9" xfId="9197" xr:uid="{00000000-0005-0000-0000-000022270000}"/>
    <cellStyle name="Comma 53_EBT" xfId="39903" xr:uid="{815A2609-5EA2-4783-9A2E-26CE7D89CD53}"/>
    <cellStyle name="Comma 54" xfId="9198" xr:uid="{00000000-0005-0000-0000-000023270000}"/>
    <cellStyle name="Comma 54 2" xfId="9199" xr:uid="{00000000-0005-0000-0000-000024270000}"/>
    <cellStyle name="Comma 54 2 2" xfId="9200" xr:uid="{00000000-0005-0000-0000-000025270000}"/>
    <cellStyle name="Comma 54 3" xfId="9201" xr:uid="{00000000-0005-0000-0000-000026270000}"/>
    <cellStyle name="Comma 54 3 2" xfId="9202" xr:uid="{00000000-0005-0000-0000-000027270000}"/>
    <cellStyle name="Comma 54 3 2 2" xfId="20442" xr:uid="{00000000-0005-0000-0000-000028270000}"/>
    <cellStyle name="Comma 54 3 2 2 2" xfId="32431" xr:uid="{36618B61-8016-4537-B17D-0765E52B1AE4}"/>
    <cellStyle name="Comma 54 3 2 3" xfId="26465" xr:uid="{32394910-2AD8-49AC-9082-8DEAA1AE32F1}"/>
    <cellStyle name="Comma 54 3 2_EBT" xfId="39908" xr:uid="{1C73A77C-1845-4799-A7ED-0CFBD69AC719}"/>
    <cellStyle name="Comma 54 4" xfId="9203" xr:uid="{00000000-0005-0000-0000-000029270000}"/>
    <cellStyle name="Comma 54_EBT" xfId="39907" xr:uid="{19B3E8DD-E206-4BEA-A86E-6DCFB53994E9}"/>
    <cellStyle name="Comma 55" xfId="9204" xr:uid="{00000000-0005-0000-0000-00002A270000}"/>
    <cellStyle name="Comma 55 2" xfId="9205" xr:uid="{00000000-0005-0000-0000-00002B270000}"/>
    <cellStyle name="Comma 55 2 2" xfId="9206" xr:uid="{00000000-0005-0000-0000-00002C270000}"/>
    <cellStyle name="Comma 55 3" xfId="9207" xr:uid="{00000000-0005-0000-0000-00002D270000}"/>
    <cellStyle name="Comma 55 3 2" xfId="9208" xr:uid="{00000000-0005-0000-0000-00002E270000}"/>
    <cellStyle name="Comma 55 3 2 2" xfId="20443" xr:uid="{00000000-0005-0000-0000-00002F270000}"/>
    <cellStyle name="Comma 55 3 2 2 2" xfId="32432" xr:uid="{D3784520-5BB5-4B79-8F88-283A4657A3C5}"/>
    <cellStyle name="Comma 55 3 2 3" xfId="26466" xr:uid="{DC72C8CC-99AA-4F01-B606-E3EA70EB3BD1}"/>
    <cellStyle name="Comma 55 3 2_EBT" xfId="39910" xr:uid="{66719AFE-BE52-4646-80C5-1154926F3B6F}"/>
    <cellStyle name="Comma 55 4" xfId="9209" xr:uid="{00000000-0005-0000-0000-000030270000}"/>
    <cellStyle name="Comma 55_EBT" xfId="39909" xr:uid="{F91AA37D-82AD-4D71-B06E-A4D71E38C59D}"/>
    <cellStyle name="Comma 56" xfId="9210" xr:uid="{00000000-0005-0000-0000-000031270000}"/>
    <cellStyle name="Comma 56 2" xfId="9211" xr:uid="{00000000-0005-0000-0000-000032270000}"/>
    <cellStyle name="Comma 56 2 2" xfId="9212" xr:uid="{00000000-0005-0000-0000-000033270000}"/>
    <cellStyle name="Comma 56 3" xfId="9213" xr:uid="{00000000-0005-0000-0000-000034270000}"/>
    <cellStyle name="Comma 56 3 2" xfId="9214" xr:uid="{00000000-0005-0000-0000-000035270000}"/>
    <cellStyle name="Comma 56 3 2 2" xfId="20444" xr:uid="{00000000-0005-0000-0000-000036270000}"/>
    <cellStyle name="Comma 56 3 2 2 2" xfId="32433" xr:uid="{E6580EEF-7059-44EE-A38E-4078A122A869}"/>
    <cellStyle name="Comma 56 3 2 3" xfId="26467" xr:uid="{AD84012F-3E24-4517-BE3A-339D6648188D}"/>
    <cellStyle name="Comma 56 3 2_EBT" xfId="39912" xr:uid="{AC6342D5-1254-43E3-80AC-93E7ADE0ABD6}"/>
    <cellStyle name="Comma 56 4" xfId="9215" xr:uid="{00000000-0005-0000-0000-000037270000}"/>
    <cellStyle name="Comma 56_EBT" xfId="39911" xr:uid="{17D3720A-8A37-4AE3-BA15-B773F5388F1A}"/>
    <cellStyle name="Comma 57" xfId="9216" xr:uid="{00000000-0005-0000-0000-000038270000}"/>
    <cellStyle name="Comma 57 2" xfId="9217" xr:uid="{00000000-0005-0000-0000-000039270000}"/>
    <cellStyle name="Comma 57 2 2" xfId="9218" xr:uid="{00000000-0005-0000-0000-00003A270000}"/>
    <cellStyle name="Comma 57 3" xfId="9219" xr:uid="{00000000-0005-0000-0000-00003B270000}"/>
    <cellStyle name="Comma 57 3 2" xfId="9220" xr:uid="{00000000-0005-0000-0000-00003C270000}"/>
    <cellStyle name="Comma 57 3 2 2" xfId="20445" xr:uid="{00000000-0005-0000-0000-00003D270000}"/>
    <cellStyle name="Comma 57 3 2 2 2" xfId="32434" xr:uid="{5AE832E2-4E4D-47A1-B2B0-0FCF7EF2AC7E}"/>
    <cellStyle name="Comma 57 3 2 3" xfId="26468" xr:uid="{66A2D335-6810-42A5-A784-D6C50B91AF5F}"/>
    <cellStyle name="Comma 57 3 2_EBT" xfId="39914" xr:uid="{7811059F-65A3-4587-92F8-76C2BD572EF2}"/>
    <cellStyle name="Comma 57 4" xfId="9221" xr:uid="{00000000-0005-0000-0000-00003E270000}"/>
    <cellStyle name="Comma 57_EBT" xfId="39913" xr:uid="{2B3DBB03-DAD2-45E5-92D0-5C01B041940C}"/>
    <cellStyle name="Comma 58" xfId="9222" xr:uid="{00000000-0005-0000-0000-00003F270000}"/>
    <cellStyle name="Comma 58 2" xfId="9223" xr:uid="{00000000-0005-0000-0000-000040270000}"/>
    <cellStyle name="Comma 58 2 2" xfId="9224" xr:uid="{00000000-0005-0000-0000-000041270000}"/>
    <cellStyle name="Comma 58 3" xfId="9225" xr:uid="{00000000-0005-0000-0000-000042270000}"/>
    <cellStyle name="Comma 58 3 2" xfId="9226" xr:uid="{00000000-0005-0000-0000-000043270000}"/>
    <cellStyle name="Comma 58 3 2 2" xfId="20446" xr:uid="{00000000-0005-0000-0000-000044270000}"/>
    <cellStyle name="Comma 58 3 2 2 2" xfId="32435" xr:uid="{CDD0D2AF-DA9D-4240-8D91-553350530616}"/>
    <cellStyle name="Comma 58 3 2 3" xfId="26469" xr:uid="{76F89352-CCF3-480A-9DE2-4C88C0812202}"/>
    <cellStyle name="Comma 58 3 2_EBT" xfId="39916" xr:uid="{7781E78C-CD5D-4EE0-B57F-2A8011AACFEE}"/>
    <cellStyle name="Comma 58 4" xfId="9227" xr:uid="{00000000-0005-0000-0000-000045270000}"/>
    <cellStyle name="Comma 58_EBT" xfId="39915" xr:uid="{A3D30EE6-BEA8-4896-9CD0-1053695D9B94}"/>
    <cellStyle name="Comma 59" xfId="9228" xr:uid="{00000000-0005-0000-0000-000046270000}"/>
    <cellStyle name="Comma 59 2" xfId="9229" xr:uid="{00000000-0005-0000-0000-000047270000}"/>
    <cellStyle name="Comma 59 2 2" xfId="9230" xr:uid="{00000000-0005-0000-0000-000048270000}"/>
    <cellStyle name="Comma 59 3" xfId="9231" xr:uid="{00000000-0005-0000-0000-000049270000}"/>
    <cellStyle name="Comma 59 3 2" xfId="9232" xr:uid="{00000000-0005-0000-0000-00004A270000}"/>
    <cellStyle name="Comma 59 3 2 2" xfId="20447" xr:uid="{00000000-0005-0000-0000-00004B270000}"/>
    <cellStyle name="Comma 59 3 2 2 2" xfId="32436" xr:uid="{17B5E482-F1D5-41D9-A5A8-EBF3E4762CFA}"/>
    <cellStyle name="Comma 59 3 2 3" xfId="26470" xr:uid="{7EEBA997-5837-46C3-9D73-BF93D0FC2983}"/>
    <cellStyle name="Comma 59 3 2_EBT" xfId="39918" xr:uid="{A481C819-9110-4A95-B0C6-D967F7C8C617}"/>
    <cellStyle name="Comma 59 4" xfId="9233" xr:uid="{00000000-0005-0000-0000-00004C270000}"/>
    <cellStyle name="Comma 59_EBT" xfId="39917" xr:uid="{A0EE1A91-7CE3-40F0-B87C-F6AD40430C83}"/>
    <cellStyle name="Comma 6" xfId="9234" xr:uid="{00000000-0005-0000-0000-00004D270000}"/>
    <cellStyle name="Comma 6 10" xfId="9235" xr:uid="{00000000-0005-0000-0000-00004E270000}"/>
    <cellStyle name="Comma 6 10 2" xfId="9236" xr:uid="{00000000-0005-0000-0000-00004F270000}"/>
    <cellStyle name="Comma 6 10 2 2" xfId="9237" xr:uid="{00000000-0005-0000-0000-000050270000}"/>
    <cellStyle name="Comma 6 10 2 2 2" xfId="9238" xr:uid="{00000000-0005-0000-0000-000051270000}"/>
    <cellStyle name="Comma 6 10 2 2 2 2" xfId="9239" xr:uid="{00000000-0005-0000-0000-000052270000}"/>
    <cellStyle name="Comma 6 10 2 2 3" xfId="9240" xr:uid="{00000000-0005-0000-0000-000053270000}"/>
    <cellStyle name="Comma 6 10 2 3" xfId="9241" xr:uid="{00000000-0005-0000-0000-000054270000}"/>
    <cellStyle name="Comma 6 10 2 3 2" xfId="9242" xr:uid="{00000000-0005-0000-0000-000055270000}"/>
    <cellStyle name="Comma 6 10 2 4" xfId="9243" xr:uid="{00000000-0005-0000-0000-000056270000}"/>
    <cellStyle name="Comma 6 10 3" xfId="9244" xr:uid="{00000000-0005-0000-0000-000057270000}"/>
    <cellStyle name="Comma 6 10 3 2" xfId="9245" xr:uid="{00000000-0005-0000-0000-000058270000}"/>
    <cellStyle name="Comma 6 10 3 2 2" xfId="9246" xr:uid="{00000000-0005-0000-0000-000059270000}"/>
    <cellStyle name="Comma 6 10 3 3" xfId="9247" xr:uid="{00000000-0005-0000-0000-00005A270000}"/>
    <cellStyle name="Comma 6 10 4" xfId="9248" xr:uid="{00000000-0005-0000-0000-00005B270000}"/>
    <cellStyle name="Comma 6 10 4 2" xfId="9249" xr:uid="{00000000-0005-0000-0000-00005C270000}"/>
    <cellStyle name="Comma 6 10 5" xfId="9250" xr:uid="{00000000-0005-0000-0000-00005D270000}"/>
    <cellStyle name="Comma 6 11" xfId="9251" xr:uid="{00000000-0005-0000-0000-00005E270000}"/>
    <cellStyle name="Comma 6 11 2" xfId="9252" xr:uid="{00000000-0005-0000-0000-00005F270000}"/>
    <cellStyle name="Comma 6 11 2 2" xfId="9253" xr:uid="{00000000-0005-0000-0000-000060270000}"/>
    <cellStyle name="Comma 6 11 2 2 2" xfId="9254" xr:uid="{00000000-0005-0000-0000-000061270000}"/>
    <cellStyle name="Comma 6 11 2 3" xfId="9255" xr:uid="{00000000-0005-0000-0000-000062270000}"/>
    <cellStyle name="Comma 6 11 3" xfId="9256" xr:uid="{00000000-0005-0000-0000-000063270000}"/>
    <cellStyle name="Comma 6 11 3 2" xfId="9257" xr:uid="{00000000-0005-0000-0000-000064270000}"/>
    <cellStyle name="Comma 6 11 4" xfId="9258" xr:uid="{00000000-0005-0000-0000-000065270000}"/>
    <cellStyle name="Comma 6 12" xfId="9259" xr:uid="{00000000-0005-0000-0000-000066270000}"/>
    <cellStyle name="Comma 6 12 2" xfId="9260" xr:uid="{00000000-0005-0000-0000-000067270000}"/>
    <cellStyle name="Comma 6 12 2 2" xfId="9261" xr:uid="{00000000-0005-0000-0000-000068270000}"/>
    <cellStyle name="Comma 6 12 3" xfId="9262" xr:uid="{00000000-0005-0000-0000-000069270000}"/>
    <cellStyle name="Comma 6 13" xfId="9263" xr:uid="{00000000-0005-0000-0000-00006A270000}"/>
    <cellStyle name="Comma 6 13 2" xfId="9264" xr:uid="{00000000-0005-0000-0000-00006B270000}"/>
    <cellStyle name="Comma 6 14" xfId="9265" xr:uid="{00000000-0005-0000-0000-00006C270000}"/>
    <cellStyle name="Comma 6 14 2" xfId="9266" xr:uid="{00000000-0005-0000-0000-00006D270000}"/>
    <cellStyle name="Comma 6 15" xfId="9267" xr:uid="{00000000-0005-0000-0000-00006E270000}"/>
    <cellStyle name="Comma 6 15 2" xfId="9268" xr:uid="{00000000-0005-0000-0000-00006F270000}"/>
    <cellStyle name="Comma 6 16" xfId="9269" xr:uid="{00000000-0005-0000-0000-000070270000}"/>
    <cellStyle name="Comma 6 17" xfId="9270" xr:uid="{00000000-0005-0000-0000-000071270000}"/>
    <cellStyle name="Comma 6 2" xfId="9271" xr:uid="{00000000-0005-0000-0000-000072270000}"/>
    <cellStyle name="Comma 6 2 2" xfId="9272" xr:uid="{00000000-0005-0000-0000-000073270000}"/>
    <cellStyle name="Comma 6 2 2 2" xfId="9273" xr:uid="{00000000-0005-0000-0000-000074270000}"/>
    <cellStyle name="Comma 6 2 2 2 2" xfId="9274" xr:uid="{00000000-0005-0000-0000-000075270000}"/>
    <cellStyle name="Comma 6 2 2 2 2 2" xfId="9275" xr:uid="{00000000-0005-0000-0000-000076270000}"/>
    <cellStyle name="Comma 6 2 2 2 2 2 2" xfId="9276" xr:uid="{00000000-0005-0000-0000-000077270000}"/>
    <cellStyle name="Comma 6 2 2 2 2 3" xfId="9277" xr:uid="{00000000-0005-0000-0000-000078270000}"/>
    <cellStyle name="Comma 6 2 2 2 3" xfId="9278" xr:uid="{00000000-0005-0000-0000-000079270000}"/>
    <cellStyle name="Comma 6 2 2 2 3 2" xfId="9279" xr:uid="{00000000-0005-0000-0000-00007A270000}"/>
    <cellStyle name="Comma 6 2 2 2 4" xfId="9280" xr:uid="{00000000-0005-0000-0000-00007B270000}"/>
    <cellStyle name="Comma 6 2 2 3" xfId="9281" xr:uid="{00000000-0005-0000-0000-00007C270000}"/>
    <cellStyle name="Comma 6 2 2 3 2" xfId="9282" xr:uid="{00000000-0005-0000-0000-00007D270000}"/>
    <cellStyle name="Comma 6 2 2 3 2 2" xfId="9283" xr:uid="{00000000-0005-0000-0000-00007E270000}"/>
    <cellStyle name="Comma 6 2 2 3 3" xfId="9284" xr:uid="{00000000-0005-0000-0000-00007F270000}"/>
    <cellStyle name="Comma 6 2 2 4" xfId="9285" xr:uid="{00000000-0005-0000-0000-000080270000}"/>
    <cellStyle name="Comma 6 2 2 4 2" xfId="9286" xr:uid="{00000000-0005-0000-0000-000081270000}"/>
    <cellStyle name="Comma 6 2 2 5" xfId="9287" xr:uid="{00000000-0005-0000-0000-000082270000}"/>
    <cellStyle name="Comma 6 2 3" xfId="9288" xr:uid="{00000000-0005-0000-0000-000083270000}"/>
    <cellStyle name="Comma 6 2 3 2" xfId="9289" xr:uid="{00000000-0005-0000-0000-000084270000}"/>
    <cellStyle name="Comma 6 2 4" xfId="9290" xr:uid="{00000000-0005-0000-0000-000085270000}"/>
    <cellStyle name="Comma 6 2 5" xfId="9291" xr:uid="{00000000-0005-0000-0000-000086270000}"/>
    <cellStyle name="Comma 6 2 6" xfId="9292" xr:uid="{00000000-0005-0000-0000-000087270000}"/>
    <cellStyle name="Comma 6 2 6 2" xfId="20448" xr:uid="{00000000-0005-0000-0000-000088270000}"/>
    <cellStyle name="Comma 6 2 6 2 2" xfId="32437" xr:uid="{AE83182B-738F-439E-9B5D-B71CA09513AA}"/>
    <cellStyle name="Comma 6 2 6 3" xfId="26471" xr:uid="{F8612DA0-2098-41A8-B260-F67027DE25EA}"/>
    <cellStyle name="Comma 6 2 6_EBT" xfId="39920" xr:uid="{133F6087-E100-40E2-89F6-6A994375FE48}"/>
    <cellStyle name="Comma 6 3" xfId="9293" xr:uid="{00000000-0005-0000-0000-000089270000}"/>
    <cellStyle name="Comma 6 3 2" xfId="9294" xr:uid="{00000000-0005-0000-0000-00008A270000}"/>
    <cellStyle name="Comma 6 3 2 2" xfId="9295" xr:uid="{00000000-0005-0000-0000-00008B270000}"/>
    <cellStyle name="Comma 6 3 2 2 2" xfId="9296" xr:uid="{00000000-0005-0000-0000-00008C270000}"/>
    <cellStyle name="Comma 6 3 2 2 2 2" xfId="9297" xr:uid="{00000000-0005-0000-0000-00008D270000}"/>
    <cellStyle name="Comma 6 3 2 2 3" xfId="9298" xr:uid="{00000000-0005-0000-0000-00008E270000}"/>
    <cellStyle name="Comma 6 3 2 3" xfId="9299" xr:uid="{00000000-0005-0000-0000-00008F270000}"/>
    <cellStyle name="Comma 6 3 2 3 2" xfId="9300" xr:uid="{00000000-0005-0000-0000-000090270000}"/>
    <cellStyle name="Comma 6 3 2 4" xfId="9301" xr:uid="{00000000-0005-0000-0000-000091270000}"/>
    <cellStyle name="Comma 6 3 3" xfId="9302" xr:uid="{00000000-0005-0000-0000-000092270000}"/>
    <cellStyle name="Comma 6 3 3 2" xfId="9303" xr:uid="{00000000-0005-0000-0000-000093270000}"/>
    <cellStyle name="Comma 6 3 3 2 2" xfId="9304" xr:uid="{00000000-0005-0000-0000-000094270000}"/>
    <cellStyle name="Comma 6 3 3 3" xfId="9305" xr:uid="{00000000-0005-0000-0000-000095270000}"/>
    <cellStyle name="Comma 6 3 4" xfId="9306" xr:uid="{00000000-0005-0000-0000-000096270000}"/>
    <cellStyle name="Comma 6 3 4 2" xfId="9307" xr:uid="{00000000-0005-0000-0000-000097270000}"/>
    <cellStyle name="Comma 6 3 5" xfId="9308" xr:uid="{00000000-0005-0000-0000-000098270000}"/>
    <cellStyle name="Comma 6 3 5 2" xfId="9309" xr:uid="{00000000-0005-0000-0000-000099270000}"/>
    <cellStyle name="Comma 6 3 6" xfId="9310" xr:uid="{00000000-0005-0000-0000-00009A270000}"/>
    <cellStyle name="Comma 6 3 7" xfId="9311" xr:uid="{00000000-0005-0000-0000-00009B270000}"/>
    <cellStyle name="Comma 6 3 7 2" xfId="20449" xr:uid="{00000000-0005-0000-0000-00009C270000}"/>
    <cellStyle name="Comma 6 3 7 2 2" xfId="32438" xr:uid="{2BD7AE3E-0B7A-47DB-9B41-26C9EDA4C6FD}"/>
    <cellStyle name="Comma 6 3 7 3" xfId="26472" xr:uid="{525DE23F-FFAD-410B-B0F4-9C764FB655BD}"/>
    <cellStyle name="Comma 6 3 7_EBT" xfId="39921" xr:uid="{705D66C8-64BF-4032-B552-AF4CBB1869A5}"/>
    <cellStyle name="Comma 6 4" xfId="9312" xr:uid="{00000000-0005-0000-0000-00009D270000}"/>
    <cellStyle name="Comma 6 4 2" xfId="9313" xr:uid="{00000000-0005-0000-0000-00009E270000}"/>
    <cellStyle name="Comma 6 4 2 2" xfId="9314" xr:uid="{00000000-0005-0000-0000-00009F270000}"/>
    <cellStyle name="Comma 6 4 2 2 2" xfId="9315" xr:uid="{00000000-0005-0000-0000-0000A0270000}"/>
    <cellStyle name="Comma 6 4 2 2 2 2" xfId="9316" xr:uid="{00000000-0005-0000-0000-0000A1270000}"/>
    <cellStyle name="Comma 6 4 2 2 3" xfId="9317" xr:uid="{00000000-0005-0000-0000-0000A2270000}"/>
    <cellStyle name="Comma 6 4 2 3" xfId="9318" xr:uid="{00000000-0005-0000-0000-0000A3270000}"/>
    <cellStyle name="Comma 6 4 2 3 2" xfId="9319" xr:uid="{00000000-0005-0000-0000-0000A4270000}"/>
    <cellStyle name="Comma 6 4 2 4" xfId="9320" xr:uid="{00000000-0005-0000-0000-0000A5270000}"/>
    <cellStyle name="Comma 6 4 3" xfId="9321" xr:uid="{00000000-0005-0000-0000-0000A6270000}"/>
    <cellStyle name="Comma 6 4 3 2" xfId="9322" xr:uid="{00000000-0005-0000-0000-0000A7270000}"/>
    <cellStyle name="Comma 6 4 3 2 2" xfId="9323" xr:uid="{00000000-0005-0000-0000-0000A8270000}"/>
    <cellStyle name="Comma 6 4 3 3" xfId="9324" xr:uid="{00000000-0005-0000-0000-0000A9270000}"/>
    <cellStyle name="Comma 6 4 4" xfId="9325" xr:uid="{00000000-0005-0000-0000-0000AA270000}"/>
    <cellStyle name="Comma 6 4 4 2" xfId="9326" xr:uid="{00000000-0005-0000-0000-0000AB270000}"/>
    <cellStyle name="Comma 6 4 5" xfId="9327" xr:uid="{00000000-0005-0000-0000-0000AC270000}"/>
    <cellStyle name="Comma 6 4 5 2" xfId="9328" xr:uid="{00000000-0005-0000-0000-0000AD270000}"/>
    <cellStyle name="Comma 6 4 6" xfId="9329" xr:uid="{00000000-0005-0000-0000-0000AE270000}"/>
    <cellStyle name="Comma 6 5" xfId="9330" xr:uid="{00000000-0005-0000-0000-0000AF270000}"/>
    <cellStyle name="Comma 6 5 2" xfId="9331" xr:uid="{00000000-0005-0000-0000-0000B0270000}"/>
    <cellStyle name="Comma 6 5 2 2" xfId="9332" xr:uid="{00000000-0005-0000-0000-0000B1270000}"/>
    <cellStyle name="Comma 6 5 2 2 2" xfId="9333" xr:uid="{00000000-0005-0000-0000-0000B2270000}"/>
    <cellStyle name="Comma 6 5 2 2 2 2" xfId="9334" xr:uid="{00000000-0005-0000-0000-0000B3270000}"/>
    <cellStyle name="Comma 6 5 2 2 3" xfId="9335" xr:uid="{00000000-0005-0000-0000-0000B4270000}"/>
    <cellStyle name="Comma 6 5 2 3" xfId="9336" xr:uid="{00000000-0005-0000-0000-0000B5270000}"/>
    <cellStyle name="Comma 6 5 2 3 2" xfId="9337" xr:uid="{00000000-0005-0000-0000-0000B6270000}"/>
    <cellStyle name="Comma 6 5 2 4" xfId="9338" xr:uid="{00000000-0005-0000-0000-0000B7270000}"/>
    <cellStyle name="Comma 6 5 3" xfId="9339" xr:uid="{00000000-0005-0000-0000-0000B8270000}"/>
    <cellStyle name="Comma 6 5 3 2" xfId="9340" xr:uid="{00000000-0005-0000-0000-0000B9270000}"/>
    <cellStyle name="Comma 6 5 3 2 2" xfId="9341" xr:uid="{00000000-0005-0000-0000-0000BA270000}"/>
    <cellStyle name="Comma 6 5 3 3" xfId="9342" xr:uid="{00000000-0005-0000-0000-0000BB270000}"/>
    <cellStyle name="Comma 6 5 4" xfId="9343" xr:uid="{00000000-0005-0000-0000-0000BC270000}"/>
    <cellStyle name="Comma 6 5 4 2" xfId="9344" xr:uid="{00000000-0005-0000-0000-0000BD270000}"/>
    <cellStyle name="Comma 6 5 5" xfId="9345" xr:uid="{00000000-0005-0000-0000-0000BE270000}"/>
    <cellStyle name="Comma 6 6" xfId="9346" xr:uid="{00000000-0005-0000-0000-0000BF270000}"/>
    <cellStyle name="Comma 6 6 2" xfId="9347" xr:uid="{00000000-0005-0000-0000-0000C0270000}"/>
    <cellStyle name="Comma 6 6 2 2" xfId="9348" xr:uid="{00000000-0005-0000-0000-0000C1270000}"/>
    <cellStyle name="Comma 6 6 2 2 2" xfId="9349" xr:uid="{00000000-0005-0000-0000-0000C2270000}"/>
    <cellStyle name="Comma 6 6 2 2 2 2" xfId="9350" xr:uid="{00000000-0005-0000-0000-0000C3270000}"/>
    <cellStyle name="Comma 6 6 2 2 3" xfId="9351" xr:uid="{00000000-0005-0000-0000-0000C4270000}"/>
    <cellStyle name="Comma 6 6 2 3" xfId="9352" xr:uid="{00000000-0005-0000-0000-0000C5270000}"/>
    <cellStyle name="Comma 6 6 2 3 2" xfId="9353" xr:uid="{00000000-0005-0000-0000-0000C6270000}"/>
    <cellStyle name="Comma 6 6 2 4" xfId="9354" xr:uid="{00000000-0005-0000-0000-0000C7270000}"/>
    <cellStyle name="Comma 6 6 3" xfId="9355" xr:uid="{00000000-0005-0000-0000-0000C8270000}"/>
    <cellStyle name="Comma 6 6 3 2" xfId="9356" xr:uid="{00000000-0005-0000-0000-0000C9270000}"/>
    <cellStyle name="Comma 6 6 3 2 2" xfId="9357" xr:uid="{00000000-0005-0000-0000-0000CA270000}"/>
    <cellStyle name="Comma 6 6 3 3" xfId="9358" xr:uid="{00000000-0005-0000-0000-0000CB270000}"/>
    <cellStyle name="Comma 6 6 4" xfId="9359" xr:uid="{00000000-0005-0000-0000-0000CC270000}"/>
    <cellStyle name="Comma 6 6 4 2" xfId="9360" xr:uid="{00000000-0005-0000-0000-0000CD270000}"/>
    <cellStyle name="Comma 6 6 5" xfId="9361" xr:uid="{00000000-0005-0000-0000-0000CE270000}"/>
    <cellStyle name="Comma 6 7" xfId="9362" xr:uid="{00000000-0005-0000-0000-0000CF270000}"/>
    <cellStyle name="Comma 6 7 2" xfId="9363" xr:uid="{00000000-0005-0000-0000-0000D0270000}"/>
    <cellStyle name="Comma 6 7 2 2" xfId="9364" xr:uid="{00000000-0005-0000-0000-0000D1270000}"/>
    <cellStyle name="Comma 6 7 2 2 2" xfId="9365" xr:uid="{00000000-0005-0000-0000-0000D2270000}"/>
    <cellStyle name="Comma 6 7 2 2 2 2" xfId="9366" xr:uid="{00000000-0005-0000-0000-0000D3270000}"/>
    <cellStyle name="Comma 6 7 2 2 3" xfId="9367" xr:uid="{00000000-0005-0000-0000-0000D4270000}"/>
    <cellStyle name="Comma 6 7 2 3" xfId="9368" xr:uid="{00000000-0005-0000-0000-0000D5270000}"/>
    <cellStyle name="Comma 6 7 2 3 2" xfId="9369" xr:uid="{00000000-0005-0000-0000-0000D6270000}"/>
    <cellStyle name="Comma 6 7 2 4" xfId="9370" xr:uid="{00000000-0005-0000-0000-0000D7270000}"/>
    <cellStyle name="Comma 6 7 3" xfId="9371" xr:uid="{00000000-0005-0000-0000-0000D8270000}"/>
    <cellStyle name="Comma 6 7 3 2" xfId="9372" xr:uid="{00000000-0005-0000-0000-0000D9270000}"/>
    <cellStyle name="Comma 6 7 3 2 2" xfId="9373" xr:uid="{00000000-0005-0000-0000-0000DA270000}"/>
    <cellStyle name="Comma 6 7 3 3" xfId="9374" xr:uid="{00000000-0005-0000-0000-0000DB270000}"/>
    <cellStyle name="Comma 6 7 4" xfId="9375" xr:uid="{00000000-0005-0000-0000-0000DC270000}"/>
    <cellStyle name="Comma 6 7 4 2" xfId="9376" xr:uid="{00000000-0005-0000-0000-0000DD270000}"/>
    <cellStyle name="Comma 6 7 5" xfId="9377" xr:uid="{00000000-0005-0000-0000-0000DE270000}"/>
    <cellStyle name="Comma 6 8" xfId="9378" xr:uid="{00000000-0005-0000-0000-0000DF270000}"/>
    <cellStyle name="Comma 6 8 2" xfId="9379" xr:uid="{00000000-0005-0000-0000-0000E0270000}"/>
    <cellStyle name="Comma 6 8 2 2" xfId="9380" xr:uid="{00000000-0005-0000-0000-0000E1270000}"/>
    <cellStyle name="Comma 6 8 2 2 2" xfId="9381" xr:uid="{00000000-0005-0000-0000-0000E2270000}"/>
    <cellStyle name="Comma 6 8 2 2 2 2" xfId="9382" xr:uid="{00000000-0005-0000-0000-0000E3270000}"/>
    <cellStyle name="Comma 6 8 2 2 3" xfId="9383" xr:uid="{00000000-0005-0000-0000-0000E4270000}"/>
    <cellStyle name="Comma 6 8 2 3" xfId="9384" xr:uid="{00000000-0005-0000-0000-0000E5270000}"/>
    <cellStyle name="Comma 6 8 2 3 2" xfId="9385" xr:uid="{00000000-0005-0000-0000-0000E6270000}"/>
    <cellStyle name="Comma 6 8 2 4" xfId="9386" xr:uid="{00000000-0005-0000-0000-0000E7270000}"/>
    <cellStyle name="Comma 6 8 3" xfId="9387" xr:uid="{00000000-0005-0000-0000-0000E8270000}"/>
    <cellStyle name="Comma 6 8 3 2" xfId="9388" xr:uid="{00000000-0005-0000-0000-0000E9270000}"/>
    <cellStyle name="Comma 6 8 3 2 2" xfId="9389" xr:uid="{00000000-0005-0000-0000-0000EA270000}"/>
    <cellStyle name="Comma 6 8 3 3" xfId="9390" xr:uid="{00000000-0005-0000-0000-0000EB270000}"/>
    <cellStyle name="Comma 6 8 4" xfId="9391" xr:uid="{00000000-0005-0000-0000-0000EC270000}"/>
    <cellStyle name="Comma 6 8 4 2" xfId="9392" xr:uid="{00000000-0005-0000-0000-0000ED270000}"/>
    <cellStyle name="Comma 6 8 5" xfId="9393" xr:uid="{00000000-0005-0000-0000-0000EE270000}"/>
    <cellStyle name="Comma 6 9" xfId="9394" xr:uid="{00000000-0005-0000-0000-0000EF270000}"/>
    <cellStyle name="Comma 6 9 2" xfId="9395" xr:uid="{00000000-0005-0000-0000-0000F0270000}"/>
    <cellStyle name="Comma 6 9 2 2" xfId="9396" xr:uid="{00000000-0005-0000-0000-0000F1270000}"/>
    <cellStyle name="Comma 6 9 2 2 2" xfId="9397" xr:uid="{00000000-0005-0000-0000-0000F2270000}"/>
    <cellStyle name="Comma 6 9 2 2 2 2" xfId="9398" xr:uid="{00000000-0005-0000-0000-0000F3270000}"/>
    <cellStyle name="Comma 6 9 2 2 3" xfId="9399" xr:uid="{00000000-0005-0000-0000-0000F4270000}"/>
    <cellStyle name="Comma 6 9 2 3" xfId="9400" xr:uid="{00000000-0005-0000-0000-0000F5270000}"/>
    <cellStyle name="Comma 6 9 2 3 2" xfId="9401" xr:uid="{00000000-0005-0000-0000-0000F6270000}"/>
    <cellStyle name="Comma 6 9 2 4" xfId="9402" xr:uid="{00000000-0005-0000-0000-0000F7270000}"/>
    <cellStyle name="Comma 6 9 3" xfId="9403" xr:uid="{00000000-0005-0000-0000-0000F8270000}"/>
    <cellStyle name="Comma 6 9 3 2" xfId="9404" xr:uid="{00000000-0005-0000-0000-0000F9270000}"/>
    <cellStyle name="Comma 6 9 3 2 2" xfId="9405" xr:uid="{00000000-0005-0000-0000-0000FA270000}"/>
    <cellStyle name="Comma 6 9 3 3" xfId="9406" xr:uid="{00000000-0005-0000-0000-0000FB270000}"/>
    <cellStyle name="Comma 6 9 4" xfId="9407" xr:uid="{00000000-0005-0000-0000-0000FC270000}"/>
    <cellStyle name="Comma 6 9 4 2" xfId="9408" xr:uid="{00000000-0005-0000-0000-0000FD270000}"/>
    <cellStyle name="Comma 6 9 5" xfId="9409" xr:uid="{00000000-0005-0000-0000-0000FE270000}"/>
    <cellStyle name="Comma 6_EBT" xfId="39919" xr:uid="{8D20D4DB-074B-48AF-A7E2-A0A755635F21}"/>
    <cellStyle name="Comma 60" xfId="9410" xr:uid="{00000000-0005-0000-0000-0000FF270000}"/>
    <cellStyle name="Comma 60 2" xfId="9411" xr:uid="{00000000-0005-0000-0000-000000280000}"/>
    <cellStyle name="Comma 60 2 2" xfId="9412" xr:uid="{00000000-0005-0000-0000-000001280000}"/>
    <cellStyle name="Comma 60 2_EBT" xfId="39923" xr:uid="{C46FAEEB-22CE-44A2-8A7E-6066EE1CF425}"/>
    <cellStyle name="Comma 60 3" xfId="9413" xr:uid="{00000000-0005-0000-0000-000002280000}"/>
    <cellStyle name="Comma 60 3 2" xfId="9414" xr:uid="{00000000-0005-0000-0000-000003280000}"/>
    <cellStyle name="Comma 60 3 2 2" xfId="20450" xr:uid="{00000000-0005-0000-0000-000004280000}"/>
    <cellStyle name="Comma 60 3 2 2 2" xfId="32439" xr:uid="{67470FCE-0460-40BF-B643-819A55182EDF}"/>
    <cellStyle name="Comma 60 3 2 3" xfId="26473" xr:uid="{6B2B7CBC-27D3-4451-82A4-D8F423053EE2}"/>
    <cellStyle name="Comma 60 3 2_EBT" xfId="39924" xr:uid="{F2056FCC-8335-49E0-8A4B-BE5B2DCE3EAC}"/>
    <cellStyle name="Comma 60 4" xfId="9415" xr:uid="{00000000-0005-0000-0000-000005280000}"/>
    <cellStyle name="Comma 60 5" xfId="9416" xr:uid="{00000000-0005-0000-0000-000006280000}"/>
    <cellStyle name="Comma 60_EBT" xfId="39922" xr:uid="{6BD6CDB7-2FCF-4907-8A57-8720F70FF833}"/>
    <cellStyle name="Comma 61" xfId="9417" xr:uid="{00000000-0005-0000-0000-000007280000}"/>
    <cellStyle name="Comma 61 2" xfId="9418" xr:uid="{00000000-0005-0000-0000-000008280000}"/>
    <cellStyle name="Comma 61 2 2" xfId="9419" xr:uid="{00000000-0005-0000-0000-000009280000}"/>
    <cellStyle name="Comma 61 2_EBT" xfId="39926" xr:uid="{42E80B67-72A5-4690-A687-A048EE4BC262}"/>
    <cellStyle name="Comma 61 3" xfId="9420" xr:uid="{00000000-0005-0000-0000-00000A280000}"/>
    <cellStyle name="Comma 61 3 2" xfId="9421" xr:uid="{00000000-0005-0000-0000-00000B280000}"/>
    <cellStyle name="Comma 61 3 2 2" xfId="20451" xr:uid="{00000000-0005-0000-0000-00000C280000}"/>
    <cellStyle name="Comma 61 3 2 2 2" xfId="32440" xr:uid="{9B70B79E-A399-4964-952D-E7811D93932A}"/>
    <cellStyle name="Comma 61 3 2 3" xfId="26474" xr:uid="{6264A597-2022-4E41-9D6D-E640EBC9C507}"/>
    <cellStyle name="Comma 61 3 2_EBT" xfId="39927" xr:uid="{3991C970-6673-47A3-B2D0-9A4A315B0484}"/>
    <cellStyle name="Comma 61 4" xfId="9422" xr:uid="{00000000-0005-0000-0000-00000D280000}"/>
    <cellStyle name="Comma 61 5" xfId="9423" xr:uid="{00000000-0005-0000-0000-00000E280000}"/>
    <cellStyle name="Comma 61_EBT" xfId="39925" xr:uid="{660620A6-9044-477A-9276-B5E4838DC45A}"/>
    <cellStyle name="Comma 62" xfId="9424" xr:uid="{00000000-0005-0000-0000-00000F280000}"/>
    <cellStyle name="Comma 62 2" xfId="9425" xr:uid="{00000000-0005-0000-0000-000010280000}"/>
    <cellStyle name="Comma 62 2 2" xfId="9426" xr:uid="{00000000-0005-0000-0000-000011280000}"/>
    <cellStyle name="Comma 62 3" xfId="9427" xr:uid="{00000000-0005-0000-0000-000012280000}"/>
    <cellStyle name="Comma 62 3 2" xfId="9428" xr:uid="{00000000-0005-0000-0000-000013280000}"/>
    <cellStyle name="Comma 62 3 2 2" xfId="20452" xr:uid="{00000000-0005-0000-0000-000014280000}"/>
    <cellStyle name="Comma 62 3 2 2 2" xfId="32441" xr:uid="{A5DF962C-4C4D-4697-A595-1A63E48045CF}"/>
    <cellStyle name="Comma 62 3 2 3" xfId="26475" xr:uid="{EB7A91E4-8365-47FB-85D7-21C66387AD42}"/>
    <cellStyle name="Comma 62 3 2_EBT" xfId="39929" xr:uid="{1FCFD0EA-B9A5-4B45-9987-DB5FC03714A9}"/>
    <cellStyle name="Comma 62 4" xfId="9429" xr:uid="{00000000-0005-0000-0000-000015280000}"/>
    <cellStyle name="Comma 62_EBT" xfId="39928" xr:uid="{F420B8D5-F164-464A-8D57-E7C6554DA2AB}"/>
    <cellStyle name="Comma 63" xfId="9430" xr:uid="{00000000-0005-0000-0000-000016280000}"/>
    <cellStyle name="Comma 63 2" xfId="9431" xr:uid="{00000000-0005-0000-0000-000017280000}"/>
    <cellStyle name="Comma 63 2 2" xfId="9432" xr:uid="{00000000-0005-0000-0000-000018280000}"/>
    <cellStyle name="Comma 63 3" xfId="9433" xr:uid="{00000000-0005-0000-0000-000019280000}"/>
    <cellStyle name="Comma 63 3 2" xfId="9434" xr:uid="{00000000-0005-0000-0000-00001A280000}"/>
    <cellStyle name="Comma 63 3 2 2" xfId="20453" xr:uid="{00000000-0005-0000-0000-00001B280000}"/>
    <cellStyle name="Comma 63 3 2 2 2" xfId="32442" xr:uid="{07C524E2-4904-4D59-8E48-89D32F0D7DC1}"/>
    <cellStyle name="Comma 63 3 2 3" xfId="26476" xr:uid="{F4B11BE8-F06C-49AB-A3A1-74164FE2B5AB}"/>
    <cellStyle name="Comma 63 3 2_EBT" xfId="39931" xr:uid="{CA2EE7C3-3F0B-4839-B0E6-44FAC0E32219}"/>
    <cellStyle name="Comma 63 4" xfId="9435" xr:uid="{00000000-0005-0000-0000-00001C280000}"/>
    <cellStyle name="Comma 63_EBT" xfId="39930" xr:uid="{47927533-51F2-4933-A721-3603DB93D725}"/>
    <cellStyle name="Comma 64" xfId="9436" xr:uid="{00000000-0005-0000-0000-00001D280000}"/>
    <cellStyle name="Comma 64 2" xfId="9437" xr:uid="{00000000-0005-0000-0000-00001E280000}"/>
    <cellStyle name="Comma 64 2 2" xfId="9438" xr:uid="{00000000-0005-0000-0000-00001F280000}"/>
    <cellStyle name="Comma 64 3" xfId="9439" xr:uid="{00000000-0005-0000-0000-000020280000}"/>
    <cellStyle name="Comma 64 4" xfId="9440" xr:uid="{00000000-0005-0000-0000-000021280000}"/>
    <cellStyle name="Comma 64_EBT" xfId="39932" xr:uid="{754E0A32-3DFF-4212-9260-E0B2EFF18124}"/>
    <cellStyle name="Comma 65" xfId="9441" xr:uid="{00000000-0005-0000-0000-000022280000}"/>
    <cellStyle name="Comma 65 2" xfId="9442" xr:uid="{00000000-0005-0000-0000-000023280000}"/>
    <cellStyle name="Comma 65 2 2" xfId="9443" xr:uid="{00000000-0005-0000-0000-000024280000}"/>
    <cellStyle name="Comma 65 3" xfId="9444" xr:uid="{00000000-0005-0000-0000-000025280000}"/>
    <cellStyle name="Comma 65 4" xfId="9445" xr:uid="{00000000-0005-0000-0000-000026280000}"/>
    <cellStyle name="Comma 65_EBT" xfId="39933" xr:uid="{43800862-276B-43C9-B4EE-0D46C7F7D952}"/>
    <cellStyle name="Comma 66" xfId="9446" xr:uid="{00000000-0005-0000-0000-000027280000}"/>
    <cellStyle name="Comma 66 2" xfId="9447" xr:uid="{00000000-0005-0000-0000-000028280000}"/>
    <cellStyle name="Comma 66 2 2" xfId="9448" xr:uid="{00000000-0005-0000-0000-000029280000}"/>
    <cellStyle name="Comma 66 3" xfId="9449" xr:uid="{00000000-0005-0000-0000-00002A280000}"/>
    <cellStyle name="Comma 66 4" xfId="9450" xr:uid="{00000000-0005-0000-0000-00002B280000}"/>
    <cellStyle name="Comma 66_EBT" xfId="39934" xr:uid="{E522791E-FEEA-475B-8144-5DF3A996B422}"/>
    <cellStyle name="Comma 67" xfId="9451" xr:uid="{00000000-0005-0000-0000-00002C280000}"/>
    <cellStyle name="Comma 67 2" xfId="9452" xr:uid="{00000000-0005-0000-0000-00002D280000}"/>
    <cellStyle name="Comma 67 2 2" xfId="9453" xr:uid="{00000000-0005-0000-0000-00002E280000}"/>
    <cellStyle name="Comma 67 3" xfId="9454" xr:uid="{00000000-0005-0000-0000-00002F280000}"/>
    <cellStyle name="Comma 67 4" xfId="9455" xr:uid="{00000000-0005-0000-0000-000030280000}"/>
    <cellStyle name="Comma 67_EBT" xfId="39935" xr:uid="{FF43969A-68D9-4994-803A-9EAEB21E88B1}"/>
    <cellStyle name="Comma 68" xfId="9456" xr:uid="{00000000-0005-0000-0000-000031280000}"/>
    <cellStyle name="Comma 68 2" xfId="9457" xr:uid="{00000000-0005-0000-0000-000032280000}"/>
    <cellStyle name="Comma 68 2 2" xfId="9458" xr:uid="{00000000-0005-0000-0000-000033280000}"/>
    <cellStyle name="Comma 68 3" xfId="9459" xr:uid="{00000000-0005-0000-0000-000034280000}"/>
    <cellStyle name="Comma 68 4" xfId="9460" xr:uid="{00000000-0005-0000-0000-000035280000}"/>
    <cellStyle name="Comma 68_EBT" xfId="39936" xr:uid="{910B2815-F2B7-4541-B2DA-8A1D551C22B3}"/>
    <cellStyle name="Comma 69" xfId="9461" xr:uid="{00000000-0005-0000-0000-000036280000}"/>
    <cellStyle name="Comma 69 2" xfId="9462" xr:uid="{00000000-0005-0000-0000-000037280000}"/>
    <cellStyle name="Comma 69 2 2" xfId="9463" xr:uid="{00000000-0005-0000-0000-000038280000}"/>
    <cellStyle name="Comma 69 3" xfId="9464" xr:uid="{00000000-0005-0000-0000-000039280000}"/>
    <cellStyle name="Comma 69 4" xfId="9465" xr:uid="{00000000-0005-0000-0000-00003A280000}"/>
    <cellStyle name="Comma 69_EBT" xfId="39937" xr:uid="{3CC89A50-C514-4497-A0C9-54F81112B9E4}"/>
    <cellStyle name="Comma 7" xfId="9466" xr:uid="{00000000-0005-0000-0000-00003B280000}"/>
    <cellStyle name="Comma 7 2" xfId="9467" xr:uid="{00000000-0005-0000-0000-00003C280000}"/>
    <cellStyle name="Comma 7 2 10" xfId="9468" xr:uid="{00000000-0005-0000-0000-00003D280000}"/>
    <cellStyle name="Comma 7 2 11" xfId="9469" xr:uid="{00000000-0005-0000-0000-00003E280000}"/>
    <cellStyle name="Comma 7 2 12" xfId="9470" xr:uid="{00000000-0005-0000-0000-00003F280000}"/>
    <cellStyle name="Comma 7 2 13" xfId="9471" xr:uid="{00000000-0005-0000-0000-000040280000}"/>
    <cellStyle name="Comma 7 2 14" xfId="9472" xr:uid="{00000000-0005-0000-0000-000041280000}"/>
    <cellStyle name="Comma 7 2 15" xfId="9473" xr:uid="{00000000-0005-0000-0000-000042280000}"/>
    <cellStyle name="Comma 7 2 16" xfId="9474" xr:uid="{00000000-0005-0000-0000-000043280000}"/>
    <cellStyle name="Comma 7 2 17" xfId="9475" xr:uid="{00000000-0005-0000-0000-000044280000}"/>
    <cellStyle name="Comma 7 2 18" xfId="9476" xr:uid="{00000000-0005-0000-0000-000045280000}"/>
    <cellStyle name="Comma 7 2 19" xfId="9477" xr:uid="{00000000-0005-0000-0000-000046280000}"/>
    <cellStyle name="Comma 7 2 2" xfId="9478" xr:uid="{00000000-0005-0000-0000-000047280000}"/>
    <cellStyle name="Comma 7 2 2 10" xfId="9479" xr:uid="{00000000-0005-0000-0000-000048280000}"/>
    <cellStyle name="Comma 7 2 2 11" xfId="9480" xr:uid="{00000000-0005-0000-0000-000049280000}"/>
    <cellStyle name="Comma 7 2 2 12" xfId="9481" xr:uid="{00000000-0005-0000-0000-00004A280000}"/>
    <cellStyle name="Comma 7 2 2 13" xfId="9482" xr:uid="{00000000-0005-0000-0000-00004B280000}"/>
    <cellStyle name="Comma 7 2 2 14" xfId="9483" xr:uid="{00000000-0005-0000-0000-00004C280000}"/>
    <cellStyle name="Comma 7 2 2 15" xfId="9484" xr:uid="{00000000-0005-0000-0000-00004D280000}"/>
    <cellStyle name="Comma 7 2 2 16" xfId="9485" xr:uid="{00000000-0005-0000-0000-00004E280000}"/>
    <cellStyle name="Comma 7 2 2 17" xfId="9486" xr:uid="{00000000-0005-0000-0000-00004F280000}"/>
    <cellStyle name="Comma 7 2 2 2" xfId="9487" xr:uid="{00000000-0005-0000-0000-000050280000}"/>
    <cellStyle name="Comma 7 2 2 3" xfId="9488" xr:uid="{00000000-0005-0000-0000-000051280000}"/>
    <cellStyle name="Comma 7 2 2 4" xfId="9489" xr:uid="{00000000-0005-0000-0000-000052280000}"/>
    <cellStyle name="Comma 7 2 2 5" xfId="9490" xr:uid="{00000000-0005-0000-0000-000053280000}"/>
    <cellStyle name="Comma 7 2 2 6" xfId="9491" xr:uid="{00000000-0005-0000-0000-000054280000}"/>
    <cellStyle name="Comma 7 2 2 7" xfId="9492" xr:uid="{00000000-0005-0000-0000-000055280000}"/>
    <cellStyle name="Comma 7 2 2 8" xfId="9493" xr:uid="{00000000-0005-0000-0000-000056280000}"/>
    <cellStyle name="Comma 7 2 2 9" xfId="9494" xr:uid="{00000000-0005-0000-0000-000057280000}"/>
    <cellStyle name="Comma 7 2 2_EBT" xfId="39940" xr:uid="{B182E162-9079-4B51-918B-52A41A407582}"/>
    <cellStyle name="Comma 7 2 20" xfId="9495" xr:uid="{00000000-0005-0000-0000-000058280000}"/>
    <cellStyle name="Comma 7 2 20 2" xfId="20454" xr:uid="{00000000-0005-0000-0000-000059280000}"/>
    <cellStyle name="Comma 7 2 20 2 2" xfId="32443" xr:uid="{D032A76F-E61F-46A5-8BB6-BECE77DAB38C}"/>
    <cellStyle name="Comma 7 2 20 3" xfId="26477" xr:uid="{1FB9E7D3-6B52-45DC-8F26-4501D0E67240}"/>
    <cellStyle name="Comma 7 2 20_EBT" xfId="39941" xr:uid="{C29A5535-B4C6-4240-9209-D2A1D9A5C1CB}"/>
    <cellStyle name="Comma 7 2 3" xfId="9496" xr:uid="{00000000-0005-0000-0000-00005A280000}"/>
    <cellStyle name="Comma 7 2 4" xfId="9497" xr:uid="{00000000-0005-0000-0000-00005B280000}"/>
    <cellStyle name="Comma 7 2 5" xfId="9498" xr:uid="{00000000-0005-0000-0000-00005C280000}"/>
    <cellStyle name="Comma 7 2 6" xfId="9499" xr:uid="{00000000-0005-0000-0000-00005D280000}"/>
    <cellStyle name="Comma 7 2 7" xfId="9500" xr:uid="{00000000-0005-0000-0000-00005E280000}"/>
    <cellStyle name="Comma 7 2 8" xfId="9501" xr:uid="{00000000-0005-0000-0000-00005F280000}"/>
    <cellStyle name="Comma 7 2 9" xfId="9502" xr:uid="{00000000-0005-0000-0000-000060280000}"/>
    <cellStyle name="Comma 7 2_EBT" xfId="39939" xr:uid="{7BA41519-274C-499F-8C68-3D1C80F38F93}"/>
    <cellStyle name="Comma 7 3" xfId="9503" xr:uid="{00000000-0005-0000-0000-000061280000}"/>
    <cellStyle name="Comma 7 3 2" xfId="9504" xr:uid="{00000000-0005-0000-0000-000062280000}"/>
    <cellStyle name="Comma 7 3 2 2" xfId="9505" xr:uid="{00000000-0005-0000-0000-000063280000}"/>
    <cellStyle name="Comma 7 3 3" xfId="9506" xr:uid="{00000000-0005-0000-0000-000064280000}"/>
    <cellStyle name="Comma 7 4" xfId="9507" xr:uid="{00000000-0005-0000-0000-000065280000}"/>
    <cellStyle name="Comma 7 4 2" xfId="9508" xr:uid="{00000000-0005-0000-0000-000066280000}"/>
    <cellStyle name="Comma 7 4 2 2" xfId="9509" xr:uid="{00000000-0005-0000-0000-000067280000}"/>
    <cellStyle name="Comma 7 4 3" xfId="9510" xr:uid="{00000000-0005-0000-0000-000068280000}"/>
    <cellStyle name="Comma 7 5" xfId="9511" xr:uid="{00000000-0005-0000-0000-000069280000}"/>
    <cellStyle name="Comma 7 5 2" xfId="9512" xr:uid="{00000000-0005-0000-0000-00006A280000}"/>
    <cellStyle name="Comma 7 6" xfId="9513" xr:uid="{00000000-0005-0000-0000-00006B280000}"/>
    <cellStyle name="Comma 7 7" xfId="9514" xr:uid="{00000000-0005-0000-0000-00006C280000}"/>
    <cellStyle name="Comma 7_EBT" xfId="39938" xr:uid="{A1FAA548-8ABA-459A-B2EF-26AC0359BE0B}"/>
    <cellStyle name="Comma 70" xfId="9515" xr:uid="{00000000-0005-0000-0000-00006D280000}"/>
    <cellStyle name="Comma 70 2" xfId="9516" xr:uid="{00000000-0005-0000-0000-00006E280000}"/>
    <cellStyle name="Comma 70 2 2" xfId="9517" xr:uid="{00000000-0005-0000-0000-00006F280000}"/>
    <cellStyle name="Comma 70 3" xfId="9518" xr:uid="{00000000-0005-0000-0000-000070280000}"/>
    <cellStyle name="Comma 70 4" xfId="9519" xr:uid="{00000000-0005-0000-0000-000071280000}"/>
    <cellStyle name="Comma 70_EBT" xfId="39942" xr:uid="{3770C233-C21A-4576-80FC-B9CEB54E2A1A}"/>
    <cellStyle name="Comma 71" xfId="9520" xr:uid="{00000000-0005-0000-0000-000072280000}"/>
    <cellStyle name="Comma 71 2" xfId="9521" xr:uid="{00000000-0005-0000-0000-000073280000}"/>
    <cellStyle name="Comma 71 2 2" xfId="9522" xr:uid="{00000000-0005-0000-0000-000074280000}"/>
    <cellStyle name="Comma 71 2_EBT" xfId="39944" xr:uid="{CC5718CE-0906-49DA-AE8A-FA0610374B31}"/>
    <cellStyle name="Comma 71 3" xfId="9523" xr:uid="{00000000-0005-0000-0000-000075280000}"/>
    <cellStyle name="Comma 71 4" xfId="9524" xr:uid="{00000000-0005-0000-0000-000076280000}"/>
    <cellStyle name="Comma 71 5" xfId="9525" xr:uid="{00000000-0005-0000-0000-000077280000}"/>
    <cellStyle name="Comma 71_EBT" xfId="39943" xr:uid="{501D481A-FE0D-4904-BC4A-220B5D1CDEEC}"/>
    <cellStyle name="Comma 72" xfId="9526" xr:uid="{00000000-0005-0000-0000-000078280000}"/>
    <cellStyle name="Comma 72 2" xfId="9527" xr:uid="{00000000-0005-0000-0000-000079280000}"/>
    <cellStyle name="Comma 72 2 2" xfId="9528" xr:uid="{00000000-0005-0000-0000-00007A280000}"/>
    <cellStyle name="Comma 72 2_EBT" xfId="39946" xr:uid="{BE9F3A14-41A2-4309-9C78-3E18A55C3D69}"/>
    <cellStyle name="Comma 72 3" xfId="9529" xr:uid="{00000000-0005-0000-0000-00007B280000}"/>
    <cellStyle name="Comma 72 4" xfId="9530" xr:uid="{00000000-0005-0000-0000-00007C280000}"/>
    <cellStyle name="Comma 72 5" xfId="9531" xr:uid="{00000000-0005-0000-0000-00007D280000}"/>
    <cellStyle name="Comma 72_EBT" xfId="39945" xr:uid="{A7D06940-173A-45B7-BA9B-78B16C7BABA0}"/>
    <cellStyle name="Comma 73" xfId="9532" xr:uid="{00000000-0005-0000-0000-00007E280000}"/>
    <cellStyle name="Comma 73 2" xfId="9533" xr:uid="{00000000-0005-0000-0000-00007F280000}"/>
    <cellStyle name="Comma 73 2 2" xfId="9534" xr:uid="{00000000-0005-0000-0000-000080280000}"/>
    <cellStyle name="Comma 73 2_EBT" xfId="39948" xr:uid="{1AC2A82E-3677-4E33-9867-4FFB50BD73C9}"/>
    <cellStyle name="Comma 73 3" xfId="9535" xr:uid="{00000000-0005-0000-0000-000081280000}"/>
    <cellStyle name="Comma 73 4" xfId="9536" xr:uid="{00000000-0005-0000-0000-000082280000}"/>
    <cellStyle name="Comma 73 5" xfId="9537" xr:uid="{00000000-0005-0000-0000-000083280000}"/>
    <cellStyle name="Comma 73_EBT" xfId="39947" xr:uid="{A06C1488-22B6-4FE5-9E97-ECCCD8F09E25}"/>
    <cellStyle name="Comma 74" xfId="9538" xr:uid="{00000000-0005-0000-0000-000084280000}"/>
    <cellStyle name="Comma 74 2" xfId="9539" xr:uid="{00000000-0005-0000-0000-000085280000}"/>
    <cellStyle name="Comma 74 2 2" xfId="9540" xr:uid="{00000000-0005-0000-0000-000086280000}"/>
    <cellStyle name="Comma 74 2_EBT" xfId="39950" xr:uid="{9D83D9C7-5EDC-4357-83A2-AB069DF3E7CB}"/>
    <cellStyle name="Comma 74 3" xfId="9541" xr:uid="{00000000-0005-0000-0000-000087280000}"/>
    <cellStyle name="Comma 74 4" xfId="9542" xr:uid="{00000000-0005-0000-0000-000088280000}"/>
    <cellStyle name="Comma 74 5" xfId="9543" xr:uid="{00000000-0005-0000-0000-000089280000}"/>
    <cellStyle name="Comma 74_EBT" xfId="39949" xr:uid="{EFB5A2E5-A81B-445E-83B7-AA52BE3D07FF}"/>
    <cellStyle name="Comma 75" xfId="9544" xr:uid="{00000000-0005-0000-0000-00008A280000}"/>
    <cellStyle name="Comma 75 2" xfId="9545" xr:uid="{00000000-0005-0000-0000-00008B280000}"/>
    <cellStyle name="Comma 75 2 2" xfId="9546" xr:uid="{00000000-0005-0000-0000-00008C280000}"/>
    <cellStyle name="Comma 75 2_EBT" xfId="39952" xr:uid="{0131EAAF-0D42-4AC8-B569-F256B45C84B2}"/>
    <cellStyle name="Comma 75 3" xfId="9547" xr:uid="{00000000-0005-0000-0000-00008D280000}"/>
    <cellStyle name="Comma 75 4" xfId="9548" xr:uid="{00000000-0005-0000-0000-00008E280000}"/>
    <cellStyle name="Comma 75 5" xfId="9549" xr:uid="{00000000-0005-0000-0000-00008F280000}"/>
    <cellStyle name="Comma 75_EBT" xfId="39951" xr:uid="{6736F29B-32D8-4AF0-B207-2B18C03D35AF}"/>
    <cellStyle name="Comma 76" xfId="9550" xr:uid="{00000000-0005-0000-0000-000090280000}"/>
    <cellStyle name="Comma 76 2" xfId="9551" xr:uid="{00000000-0005-0000-0000-000091280000}"/>
    <cellStyle name="Comma 76 2 2" xfId="9552" xr:uid="{00000000-0005-0000-0000-000092280000}"/>
    <cellStyle name="Comma 76 2_EBT" xfId="39954" xr:uid="{1D869CD4-222D-4DE9-A47C-EDD2570F5226}"/>
    <cellStyle name="Comma 76 3" xfId="9553" xr:uid="{00000000-0005-0000-0000-000093280000}"/>
    <cellStyle name="Comma 76 4" xfId="9554" xr:uid="{00000000-0005-0000-0000-000094280000}"/>
    <cellStyle name="Comma 76 5" xfId="9555" xr:uid="{00000000-0005-0000-0000-000095280000}"/>
    <cellStyle name="Comma 76_EBT" xfId="39953" xr:uid="{4EE258CF-835C-4DEB-8CC7-87A16A898F0D}"/>
    <cellStyle name="Comma 77" xfId="9556" xr:uid="{00000000-0005-0000-0000-000096280000}"/>
    <cellStyle name="Comma 77 2" xfId="9557" xr:uid="{00000000-0005-0000-0000-000097280000}"/>
    <cellStyle name="Comma 77 2 2" xfId="9558" xr:uid="{00000000-0005-0000-0000-000098280000}"/>
    <cellStyle name="Comma 77 2_EBT" xfId="39956" xr:uid="{DBD4ABB5-BFE5-4378-B51C-2917438DCE5F}"/>
    <cellStyle name="Comma 77 3" xfId="9559" xr:uid="{00000000-0005-0000-0000-000099280000}"/>
    <cellStyle name="Comma 77 4" xfId="9560" xr:uid="{00000000-0005-0000-0000-00009A280000}"/>
    <cellStyle name="Comma 77 5" xfId="9561" xr:uid="{00000000-0005-0000-0000-00009B280000}"/>
    <cellStyle name="Comma 77_EBT" xfId="39955" xr:uid="{2A8F389A-EB0E-4AE3-A61E-70C15876C82D}"/>
    <cellStyle name="Comma 78" xfId="9562" xr:uid="{00000000-0005-0000-0000-00009C280000}"/>
    <cellStyle name="Comma 78 2" xfId="9563" xr:uid="{00000000-0005-0000-0000-00009D280000}"/>
    <cellStyle name="Comma 78 2 2" xfId="9564" xr:uid="{00000000-0005-0000-0000-00009E280000}"/>
    <cellStyle name="Comma 78 2_EBT" xfId="39958" xr:uid="{926D952D-4262-493A-8A98-384F6DC7DA36}"/>
    <cellStyle name="Comma 78 3" xfId="9565" xr:uid="{00000000-0005-0000-0000-00009F280000}"/>
    <cellStyle name="Comma 78 4" xfId="9566" xr:uid="{00000000-0005-0000-0000-0000A0280000}"/>
    <cellStyle name="Comma 78 5" xfId="9567" xr:uid="{00000000-0005-0000-0000-0000A1280000}"/>
    <cellStyle name="Comma 78_EBT" xfId="39957" xr:uid="{1D4761D7-ED1F-4DE0-9023-04B0ACACA937}"/>
    <cellStyle name="Comma 79" xfId="9568" xr:uid="{00000000-0005-0000-0000-0000A2280000}"/>
    <cellStyle name="Comma 79 2" xfId="9569" xr:uid="{00000000-0005-0000-0000-0000A3280000}"/>
    <cellStyle name="Comma 79 2 2" xfId="9570" xr:uid="{00000000-0005-0000-0000-0000A4280000}"/>
    <cellStyle name="Comma 79 2_EBT" xfId="39960" xr:uid="{5A504F53-530F-4670-9879-6AB67D229673}"/>
    <cellStyle name="Comma 79 3" xfId="9571" xr:uid="{00000000-0005-0000-0000-0000A5280000}"/>
    <cellStyle name="Comma 79 4" xfId="9572" xr:uid="{00000000-0005-0000-0000-0000A6280000}"/>
    <cellStyle name="Comma 79 5" xfId="9573" xr:uid="{00000000-0005-0000-0000-0000A7280000}"/>
    <cellStyle name="Comma 79_EBT" xfId="39959" xr:uid="{4FE63E2B-8BFD-4AF2-B17D-2E3D1785024F}"/>
    <cellStyle name="Comma 8" xfId="9574" xr:uid="{00000000-0005-0000-0000-0000A8280000}"/>
    <cellStyle name="Comma 8 2" xfId="9575" xr:uid="{00000000-0005-0000-0000-0000A9280000}"/>
    <cellStyle name="Comma 8 2 10" xfId="9576" xr:uid="{00000000-0005-0000-0000-0000AA280000}"/>
    <cellStyle name="Comma 8 2 11" xfId="9577" xr:uid="{00000000-0005-0000-0000-0000AB280000}"/>
    <cellStyle name="Comma 8 2 12" xfId="9578" xr:uid="{00000000-0005-0000-0000-0000AC280000}"/>
    <cellStyle name="Comma 8 2 13" xfId="9579" xr:uid="{00000000-0005-0000-0000-0000AD280000}"/>
    <cellStyle name="Comma 8 2 14" xfId="9580" xr:uid="{00000000-0005-0000-0000-0000AE280000}"/>
    <cellStyle name="Comma 8 2 15" xfId="9581" xr:uid="{00000000-0005-0000-0000-0000AF280000}"/>
    <cellStyle name="Comma 8 2 16" xfId="9582" xr:uid="{00000000-0005-0000-0000-0000B0280000}"/>
    <cellStyle name="Comma 8 2 17" xfId="9583" xr:uid="{00000000-0005-0000-0000-0000B1280000}"/>
    <cellStyle name="Comma 8 2 18" xfId="9584" xr:uid="{00000000-0005-0000-0000-0000B2280000}"/>
    <cellStyle name="Comma 8 2 19" xfId="9585" xr:uid="{00000000-0005-0000-0000-0000B3280000}"/>
    <cellStyle name="Comma 8 2 2" xfId="9586" xr:uid="{00000000-0005-0000-0000-0000B4280000}"/>
    <cellStyle name="Comma 8 2 2 10" xfId="9587" xr:uid="{00000000-0005-0000-0000-0000B5280000}"/>
    <cellStyle name="Comma 8 2 2 11" xfId="9588" xr:uid="{00000000-0005-0000-0000-0000B6280000}"/>
    <cellStyle name="Comma 8 2 2 12" xfId="9589" xr:uid="{00000000-0005-0000-0000-0000B7280000}"/>
    <cellStyle name="Comma 8 2 2 13" xfId="9590" xr:uid="{00000000-0005-0000-0000-0000B8280000}"/>
    <cellStyle name="Comma 8 2 2 14" xfId="9591" xr:uid="{00000000-0005-0000-0000-0000B9280000}"/>
    <cellStyle name="Comma 8 2 2 15" xfId="9592" xr:uid="{00000000-0005-0000-0000-0000BA280000}"/>
    <cellStyle name="Comma 8 2 2 16" xfId="9593" xr:uid="{00000000-0005-0000-0000-0000BB280000}"/>
    <cellStyle name="Comma 8 2 2 17" xfId="9594" xr:uid="{00000000-0005-0000-0000-0000BC280000}"/>
    <cellStyle name="Comma 8 2 2 18" xfId="9595" xr:uid="{00000000-0005-0000-0000-0000BD280000}"/>
    <cellStyle name="Comma 8 2 2 2" xfId="9596" xr:uid="{00000000-0005-0000-0000-0000BE280000}"/>
    <cellStyle name="Comma 8 2 2 2 2" xfId="9597" xr:uid="{00000000-0005-0000-0000-0000BF280000}"/>
    <cellStyle name="Comma 8 2 2 2 3" xfId="9598" xr:uid="{00000000-0005-0000-0000-0000C0280000}"/>
    <cellStyle name="Comma 8 2 2 2 4" xfId="9599" xr:uid="{00000000-0005-0000-0000-0000C1280000}"/>
    <cellStyle name="Comma 8 2 2 2_EBT" xfId="39964" xr:uid="{1FD7CA68-D6EC-4B2C-B7BA-8FD7465799CC}"/>
    <cellStyle name="Comma 8 2 2 3" xfId="9600" xr:uid="{00000000-0005-0000-0000-0000C2280000}"/>
    <cellStyle name="Comma 8 2 2 3 2" xfId="9601" xr:uid="{00000000-0005-0000-0000-0000C3280000}"/>
    <cellStyle name="Comma 8 2 2 3_EBT" xfId="39965" xr:uid="{9FC80107-8D2A-4E8D-9203-2EB5E7FD62E1}"/>
    <cellStyle name="Comma 8 2 2 4" xfId="9602" xr:uid="{00000000-0005-0000-0000-0000C4280000}"/>
    <cellStyle name="Comma 8 2 2 5" xfId="9603" xr:uid="{00000000-0005-0000-0000-0000C5280000}"/>
    <cellStyle name="Comma 8 2 2 6" xfId="9604" xr:uid="{00000000-0005-0000-0000-0000C6280000}"/>
    <cellStyle name="Comma 8 2 2 7" xfId="9605" xr:uid="{00000000-0005-0000-0000-0000C7280000}"/>
    <cellStyle name="Comma 8 2 2 8" xfId="9606" xr:uid="{00000000-0005-0000-0000-0000C8280000}"/>
    <cellStyle name="Comma 8 2 2 9" xfId="9607" xr:uid="{00000000-0005-0000-0000-0000C9280000}"/>
    <cellStyle name="Comma 8 2 2_EBT" xfId="39963" xr:uid="{5479D758-0BD9-4986-97B5-7A2D883E79B2}"/>
    <cellStyle name="Comma 8 2 3" xfId="9608" xr:uid="{00000000-0005-0000-0000-0000CA280000}"/>
    <cellStyle name="Comma 8 2 3 2" xfId="9609" xr:uid="{00000000-0005-0000-0000-0000CB280000}"/>
    <cellStyle name="Comma 8 2 3 3" xfId="9610" xr:uid="{00000000-0005-0000-0000-0000CC280000}"/>
    <cellStyle name="Comma 8 2 3 4" xfId="9611" xr:uid="{00000000-0005-0000-0000-0000CD280000}"/>
    <cellStyle name="Comma 8 2 3_EBT" xfId="39966" xr:uid="{EEA5C4C9-02DA-407D-B0D4-15D9E83E87A7}"/>
    <cellStyle name="Comma 8 2 4" xfId="9612" xr:uid="{00000000-0005-0000-0000-0000CE280000}"/>
    <cellStyle name="Comma 8 2 4 2" xfId="9613" xr:uid="{00000000-0005-0000-0000-0000CF280000}"/>
    <cellStyle name="Comma 8 2 4 3" xfId="9614" xr:uid="{00000000-0005-0000-0000-0000D0280000}"/>
    <cellStyle name="Comma 8 2 4 4" xfId="9615" xr:uid="{00000000-0005-0000-0000-0000D1280000}"/>
    <cellStyle name="Comma 8 2 4_EBT" xfId="39967" xr:uid="{96465813-1AE1-47B0-937C-0CF8276F6A55}"/>
    <cellStyle name="Comma 8 2 5" xfId="9616" xr:uid="{00000000-0005-0000-0000-0000D2280000}"/>
    <cellStyle name="Comma 8 2 6" xfId="9617" xr:uid="{00000000-0005-0000-0000-0000D3280000}"/>
    <cellStyle name="Comma 8 2 7" xfId="9618" xr:uid="{00000000-0005-0000-0000-0000D4280000}"/>
    <cellStyle name="Comma 8 2 8" xfId="9619" xr:uid="{00000000-0005-0000-0000-0000D5280000}"/>
    <cellStyle name="Comma 8 2 9" xfId="9620" xr:uid="{00000000-0005-0000-0000-0000D6280000}"/>
    <cellStyle name="Comma 8 2_EBT" xfId="39962" xr:uid="{2915AD6A-074B-49DF-90BF-333288281C42}"/>
    <cellStyle name="Comma 8 3" xfId="9621" xr:uid="{00000000-0005-0000-0000-0000D7280000}"/>
    <cellStyle name="Comma 8 3 2" xfId="9622" xr:uid="{00000000-0005-0000-0000-0000D8280000}"/>
    <cellStyle name="Comma 8 3 2 2" xfId="9623" xr:uid="{00000000-0005-0000-0000-0000D9280000}"/>
    <cellStyle name="Comma 8 3 2 2 2" xfId="9624" xr:uid="{00000000-0005-0000-0000-0000DA280000}"/>
    <cellStyle name="Comma 8 3 2 3" xfId="9625" xr:uid="{00000000-0005-0000-0000-0000DB280000}"/>
    <cellStyle name="Comma 8 3 2 4" xfId="9626" xr:uid="{00000000-0005-0000-0000-0000DC280000}"/>
    <cellStyle name="Comma 8 3 3" xfId="9627" xr:uid="{00000000-0005-0000-0000-0000DD280000}"/>
    <cellStyle name="Comma 8 3 3 2" xfId="9628" xr:uid="{00000000-0005-0000-0000-0000DE280000}"/>
    <cellStyle name="Comma 8 3 3 3" xfId="9629" xr:uid="{00000000-0005-0000-0000-0000DF280000}"/>
    <cellStyle name="Comma 8 3 4" xfId="9630" xr:uid="{00000000-0005-0000-0000-0000E0280000}"/>
    <cellStyle name="Comma 8 3 4 2" xfId="9631" xr:uid="{00000000-0005-0000-0000-0000E1280000}"/>
    <cellStyle name="Comma 8 3 5" xfId="9632" xr:uid="{00000000-0005-0000-0000-0000E2280000}"/>
    <cellStyle name="Comma 8 4" xfId="9633" xr:uid="{00000000-0005-0000-0000-0000E3280000}"/>
    <cellStyle name="Comma 8 4 2" xfId="9634" xr:uid="{00000000-0005-0000-0000-0000E4280000}"/>
    <cellStyle name="Comma 8 4 2 2" xfId="9635" xr:uid="{00000000-0005-0000-0000-0000E5280000}"/>
    <cellStyle name="Comma 8 4 3" xfId="9636" xr:uid="{00000000-0005-0000-0000-0000E6280000}"/>
    <cellStyle name="Comma 8 5" xfId="9637" xr:uid="{00000000-0005-0000-0000-0000E7280000}"/>
    <cellStyle name="Comma 8 5 2" xfId="9638" xr:uid="{00000000-0005-0000-0000-0000E8280000}"/>
    <cellStyle name="Comma 8 6" xfId="9639" xr:uid="{00000000-0005-0000-0000-0000E9280000}"/>
    <cellStyle name="Comma 8 6 2" xfId="9640" xr:uid="{00000000-0005-0000-0000-0000EA280000}"/>
    <cellStyle name="Comma 8 7" xfId="9641" xr:uid="{00000000-0005-0000-0000-0000EB280000}"/>
    <cellStyle name="Comma 8 8" xfId="9642" xr:uid="{00000000-0005-0000-0000-0000EC280000}"/>
    <cellStyle name="Comma 8_EBT" xfId="39961" xr:uid="{4BDCA1A5-C4E0-418B-B418-097B4C63C0A1}"/>
    <cellStyle name="Comma 80" xfId="9643" xr:uid="{00000000-0005-0000-0000-0000ED280000}"/>
    <cellStyle name="Comma 80 2" xfId="9644" xr:uid="{00000000-0005-0000-0000-0000EE280000}"/>
    <cellStyle name="Comma 80 2 2" xfId="9645" xr:uid="{00000000-0005-0000-0000-0000EF280000}"/>
    <cellStyle name="Comma 80 2_EBT" xfId="39969" xr:uid="{9D9D6A67-C198-4361-A08F-536D58FE65FE}"/>
    <cellStyle name="Comma 80 3" xfId="9646" xr:uid="{00000000-0005-0000-0000-0000F0280000}"/>
    <cellStyle name="Comma 80 4" xfId="9647" xr:uid="{00000000-0005-0000-0000-0000F1280000}"/>
    <cellStyle name="Comma 80 5" xfId="9648" xr:uid="{00000000-0005-0000-0000-0000F2280000}"/>
    <cellStyle name="Comma 80_EBT" xfId="39968" xr:uid="{CEAF2A80-C6B8-49D0-8A19-44C7FD25D3AD}"/>
    <cellStyle name="Comma 81" xfId="9649" xr:uid="{00000000-0005-0000-0000-0000F3280000}"/>
    <cellStyle name="Comma 81 2" xfId="9650" xr:uid="{00000000-0005-0000-0000-0000F4280000}"/>
    <cellStyle name="Comma 81 2 2" xfId="9651" xr:uid="{00000000-0005-0000-0000-0000F5280000}"/>
    <cellStyle name="Comma 81 2_EBT" xfId="39971" xr:uid="{9EB08EF0-7DCD-468C-BAC8-D4913BA83FBE}"/>
    <cellStyle name="Comma 81 3" xfId="9652" xr:uid="{00000000-0005-0000-0000-0000F6280000}"/>
    <cellStyle name="Comma 81 4" xfId="9653" xr:uid="{00000000-0005-0000-0000-0000F7280000}"/>
    <cellStyle name="Comma 81 5" xfId="9654" xr:uid="{00000000-0005-0000-0000-0000F8280000}"/>
    <cellStyle name="Comma 81_EBT" xfId="39970" xr:uid="{E15582B3-345C-4915-AB43-223733D59393}"/>
    <cellStyle name="Comma 82" xfId="9655" xr:uid="{00000000-0005-0000-0000-0000F9280000}"/>
    <cellStyle name="Comma 82 2" xfId="9656" xr:uid="{00000000-0005-0000-0000-0000FA280000}"/>
    <cellStyle name="Comma 82 2 2" xfId="9657" xr:uid="{00000000-0005-0000-0000-0000FB280000}"/>
    <cellStyle name="Comma 82 2_EBT" xfId="39973" xr:uid="{34632C18-04C1-4D2A-962E-A3B21BB665FA}"/>
    <cellStyle name="Comma 82 3" xfId="9658" xr:uid="{00000000-0005-0000-0000-0000FC280000}"/>
    <cellStyle name="Comma 82 4" xfId="9659" xr:uid="{00000000-0005-0000-0000-0000FD280000}"/>
    <cellStyle name="Comma 82 5" xfId="9660" xr:uid="{00000000-0005-0000-0000-0000FE280000}"/>
    <cellStyle name="Comma 82_EBT" xfId="39972" xr:uid="{D27BABCB-1398-421D-BAD5-B6CCBC3C1CB1}"/>
    <cellStyle name="Comma 83" xfId="9661" xr:uid="{00000000-0005-0000-0000-0000FF280000}"/>
    <cellStyle name="Comma 83 2" xfId="9662" xr:uid="{00000000-0005-0000-0000-000000290000}"/>
    <cellStyle name="Comma 83 2 2" xfId="9663" xr:uid="{00000000-0005-0000-0000-000001290000}"/>
    <cellStyle name="Comma 83 2_EBT" xfId="39975" xr:uid="{287CDC57-B5AC-48B6-885B-55C659EB392C}"/>
    <cellStyle name="Comma 83 3" xfId="9664" xr:uid="{00000000-0005-0000-0000-000002290000}"/>
    <cellStyle name="Comma 83 4" xfId="9665" xr:uid="{00000000-0005-0000-0000-000003290000}"/>
    <cellStyle name="Comma 83 5" xfId="9666" xr:uid="{00000000-0005-0000-0000-000004290000}"/>
    <cellStyle name="Comma 83_EBT" xfId="39974" xr:uid="{4750771A-0BEE-42CD-A2BB-7A435D2851C5}"/>
    <cellStyle name="Comma 84" xfId="9667" xr:uid="{00000000-0005-0000-0000-000005290000}"/>
    <cellStyle name="Comma 84 2" xfId="9668" xr:uid="{00000000-0005-0000-0000-000006290000}"/>
    <cellStyle name="Comma 84 2 2" xfId="9669" xr:uid="{00000000-0005-0000-0000-000007290000}"/>
    <cellStyle name="Comma 84 2_EBT" xfId="39977" xr:uid="{84B41029-06AE-43A5-BBF9-0187C24482B4}"/>
    <cellStyle name="Comma 84 3" xfId="9670" xr:uid="{00000000-0005-0000-0000-000008290000}"/>
    <cellStyle name="Comma 84 4" xfId="9671" xr:uid="{00000000-0005-0000-0000-000009290000}"/>
    <cellStyle name="Comma 84 5" xfId="9672" xr:uid="{00000000-0005-0000-0000-00000A290000}"/>
    <cellStyle name="Comma 84_EBT" xfId="39976" xr:uid="{0E1861C8-97A3-42EE-BA3D-40B06E907C84}"/>
    <cellStyle name="Comma 85" xfId="9673" xr:uid="{00000000-0005-0000-0000-00000B290000}"/>
    <cellStyle name="Comma 85 2" xfId="9674" xr:uid="{00000000-0005-0000-0000-00000C290000}"/>
    <cellStyle name="Comma 85 2 2" xfId="9675" xr:uid="{00000000-0005-0000-0000-00000D290000}"/>
    <cellStyle name="Comma 85 2_EBT" xfId="39979" xr:uid="{3A7241A1-150C-4C50-B977-8574AAD00C8B}"/>
    <cellStyle name="Comma 85 3" xfId="9676" xr:uid="{00000000-0005-0000-0000-00000E290000}"/>
    <cellStyle name="Comma 85 4" xfId="9677" xr:uid="{00000000-0005-0000-0000-00000F290000}"/>
    <cellStyle name="Comma 85 5" xfId="9678" xr:uid="{00000000-0005-0000-0000-000010290000}"/>
    <cellStyle name="Comma 85_EBT" xfId="39978" xr:uid="{5E88452A-9DD5-4982-B0D6-00ABAD1679DA}"/>
    <cellStyle name="Comma 86" xfId="9679" xr:uid="{00000000-0005-0000-0000-000011290000}"/>
    <cellStyle name="Comma 86 2" xfId="9680" xr:uid="{00000000-0005-0000-0000-000012290000}"/>
    <cellStyle name="Comma 86 2 2" xfId="9681" xr:uid="{00000000-0005-0000-0000-000013290000}"/>
    <cellStyle name="Comma 86 2_EBT" xfId="39981" xr:uid="{016F8E40-A078-4A11-BF09-AA4DDC2C8F36}"/>
    <cellStyle name="Comma 86 3" xfId="9682" xr:uid="{00000000-0005-0000-0000-000014290000}"/>
    <cellStyle name="Comma 86 4" xfId="9683" xr:uid="{00000000-0005-0000-0000-000015290000}"/>
    <cellStyle name="Comma 86 5" xfId="9684" xr:uid="{00000000-0005-0000-0000-000016290000}"/>
    <cellStyle name="Comma 86_EBT" xfId="39980" xr:uid="{843FFD2F-F63E-44E0-A64C-BCD4A27B1035}"/>
    <cellStyle name="Comma 87" xfId="9685" xr:uid="{00000000-0005-0000-0000-000017290000}"/>
    <cellStyle name="Comma 87 2" xfId="9686" xr:uid="{00000000-0005-0000-0000-000018290000}"/>
    <cellStyle name="Comma 87 2 2" xfId="9687" xr:uid="{00000000-0005-0000-0000-000019290000}"/>
    <cellStyle name="Comma 87 3" xfId="9688" xr:uid="{00000000-0005-0000-0000-00001A290000}"/>
    <cellStyle name="Comma 87 4" xfId="9689" xr:uid="{00000000-0005-0000-0000-00001B290000}"/>
    <cellStyle name="Comma 87_EBT" xfId="39982" xr:uid="{0A9ED934-E18E-4920-9C69-F61E72B615FB}"/>
    <cellStyle name="Comma 88" xfId="9690" xr:uid="{00000000-0005-0000-0000-00001C290000}"/>
    <cellStyle name="Comma 88 2" xfId="9691" xr:uid="{00000000-0005-0000-0000-00001D290000}"/>
    <cellStyle name="Comma 88 2 2" xfId="9692" xr:uid="{00000000-0005-0000-0000-00001E290000}"/>
    <cellStyle name="Comma 88 3" xfId="9693" xr:uid="{00000000-0005-0000-0000-00001F290000}"/>
    <cellStyle name="Comma 88 4" xfId="9694" xr:uid="{00000000-0005-0000-0000-000020290000}"/>
    <cellStyle name="Comma 88_EBT" xfId="39983" xr:uid="{A4F1C4A3-2285-406A-988A-6AC4FB208500}"/>
    <cellStyle name="Comma 89" xfId="9695" xr:uid="{00000000-0005-0000-0000-000021290000}"/>
    <cellStyle name="Comma 89 2" xfId="9696" xr:uid="{00000000-0005-0000-0000-000022290000}"/>
    <cellStyle name="Comma 89 2 2" xfId="9697" xr:uid="{00000000-0005-0000-0000-000023290000}"/>
    <cellStyle name="Comma 89 3" xfId="9698" xr:uid="{00000000-0005-0000-0000-000024290000}"/>
    <cellStyle name="Comma 89 4" xfId="9699" xr:uid="{00000000-0005-0000-0000-000025290000}"/>
    <cellStyle name="Comma 89_EBT" xfId="39984" xr:uid="{64CDBE1F-8C95-4D64-B899-5D4EC82FDF08}"/>
    <cellStyle name="Comma 9" xfId="9700" xr:uid="{00000000-0005-0000-0000-000026290000}"/>
    <cellStyle name="Comma 9 2" xfId="9701" xr:uid="{00000000-0005-0000-0000-000027290000}"/>
    <cellStyle name="Comma 9 2 10" xfId="9702" xr:uid="{00000000-0005-0000-0000-000028290000}"/>
    <cellStyle name="Comma 9 2 11" xfId="9703" xr:uid="{00000000-0005-0000-0000-000029290000}"/>
    <cellStyle name="Comma 9 2 12" xfId="9704" xr:uid="{00000000-0005-0000-0000-00002A290000}"/>
    <cellStyle name="Comma 9 2 13" xfId="9705" xr:uid="{00000000-0005-0000-0000-00002B290000}"/>
    <cellStyle name="Comma 9 2 14" xfId="9706" xr:uid="{00000000-0005-0000-0000-00002C290000}"/>
    <cellStyle name="Comma 9 2 15" xfId="9707" xr:uid="{00000000-0005-0000-0000-00002D290000}"/>
    <cellStyle name="Comma 9 2 16" xfId="9708" xr:uid="{00000000-0005-0000-0000-00002E290000}"/>
    <cellStyle name="Comma 9 2 17" xfId="9709" xr:uid="{00000000-0005-0000-0000-00002F290000}"/>
    <cellStyle name="Comma 9 2 18" xfId="9710" xr:uid="{00000000-0005-0000-0000-000030290000}"/>
    <cellStyle name="Comma 9 2 19" xfId="9711" xr:uid="{00000000-0005-0000-0000-000031290000}"/>
    <cellStyle name="Comma 9 2 2" xfId="9712" xr:uid="{00000000-0005-0000-0000-000032290000}"/>
    <cellStyle name="Comma 9 2 2 10" xfId="9713" xr:uid="{00000000-0005-0000-0000-000033290000}"/>
    <cellStyle name="Comma 9 2 2 11" xfId="9714" xr:uid="{00000000-0005-0000-0000-000034290000}"/>
    <cellStyle name="Comma 9 2 2 12" xfId="9715" xr:uid="{00000000-0005-0000-0000-000035290000}"/>
    <cellStyle name="Comma 9 2 2 13" xfId="9716" xr:uid="{00000000-0005-0000-0000-000036290000}"/>
    <cellStyle name="Comma 9 2 2 14" xfId="9717" xr:uid="{00000000-0005-0000-0000-000037290000}"/>
    <cellStyle name="Comma 9 2 2 15" xfId="9718" xr:uid="{00000000-0005-0000-0000-000038290000}"/>
    <cellStyle name="Comma 9 2 2 16" xfId="9719" xr:uid="{00000000-0005-0000-0000-000039290000}"/>
    <cellStyle name="Comma 9 2 2 17" xfId="9720" xr:uid="{00000000-0005-0000-0000-00003A290000}"/>
    <cellStyle name="Comma 9 2 2 2" xfId="9721" xr:uid="{00000000-0005-0000-0000-00003B290000}"/>
    <cellStyle name="Comma 9 2 2 2 2" xfId="9722" xr:uid="{00000000-0005-0000-0000-00003C290000}"/>
    <cellStyle name="Comma 9 2 2 2 3" xfId="9723" xr:uid="{00000000-0005-0000-0000-00003D290000}"/>
    <cellStyle name="Comma 9 2 2 2_EBT" xfId="39988" xr:uid="{F0F212EE-C00B-42DD-AC5E-D7D1B7B55C90}"/>
    <cellStyle name="Comma 9 2 2 3" xfId="9724" xr:uid="{00000000-0005-0000-0000-00003E290000}"/>
    <cellStyle name="Comma 9 2 2 4" xfId="9725" xr:uid="{00000000-0005-0000-0000-00003F290000}"/>
    <cellStyle name="Comma 9 2 2 5" xfId="9726" xr:uid="{00000000-0005-0000-0000-000040290000}"/>
    <cellStyle name="Comma 9 2 2 6" xfId="9727" xr:uid="{00000000-0005-0000-0000-000041290000}"/>
    <cellStyle name="Comma 9 2 2 7" xfId="9728" xr:uid="{00000000-0005-0000-0000-000042290000}"/>
    <cellStyle name="Comma 9 2 2 8" xfId="9729" xr:uid="{00000000-0005-0000-0000-000043290000}"/>
    <cellStyle name="Comma 9 2 2 9" xfId="9730" xr:uid="{00000000-0005-0000-0000-000044290000}"/>
    <cellStyle name="Comma 9 2 2_EBT" xfId="39987" xr:uid="{47CAD658-A4AC-4B93-85C1-D1D059318284}"/>
    <cellStyle name="Comma 9 2 3" xfId="9731" xr:uid="{00000000-0005-0000-0000-000045290000}"/>
    <cellStyle name="Comma 9 2 3 2" xfId="9732" xr:uid="{00000000-0005-0000-0000-000046290000}"/>
    <cellStyle name="Comma 9 2 3 3" xfId="9733" xr:uid="{00000000-0005-0000-0000-000047290000}"/>
    <cellStyle name="Comma 9 2 3_EBT" xfId="39989" xr:uid="{D92913A6-F903-4529-AED9-A4CDD61078B0}"/>
    <cellStyle name="Comma 9 2 4" xfId="9734" xr:uid="{00000000-0005-0000-0000-000048290000}"/>
    <cellStyle name="Comma 9 2 4 2" xfId="9735" xr:uid="{00000000-0005-0000-0000-000049290000}"/>
    <cellStyle name="Comma 9 2 4 3" xfId="9736" xr:uid="{00000000-0005-0000-0000-00004A290000}"/>
    <cellStyle name="Comma 9 2 4_EBT" xfId="39990" xr:uid="{50DF70BC-BA3B-4343-BA6C-0A2DF9686D27}"/>
    <cellStyle name="Comma 9 2 5" xfId="9737" xr:uid="{00000000-0005-0000-0000-00004B290000}"/>
    <cellStyle name="Comma 9 2 6" xfId="9738" xr:uid="{00000000-0005-0000-0000-00004C290000}"/>
    <cellStyle name="Comma 9 2 7" xfId="9739" xr:uid="{00000000-0005-0000-0000-00004D290000}"/>
    <cellStyle name="Comma 9 2 8" xfId="9740" xr:uid="{00000000-0005-0000-0000-00004E290000}"/>
    <cellStyle name="Comma 9 2 9" xfId="9741" xr:uid="{00000000-0005-0000-0000-00004F290000}"/>
    <cellStyle name="Comma 9 2_EBT" xfId="39986" xr:uid="{7CFBD8E2-185A-4B41-8190-EDDC36D923EB}"/>
    <cellStyle name="Comma 9 3" xfId="9742" xr:uid="{00000000-0005-0000-0000-000050290000}"/>
    <cellStyle name="Comma 9 3 2" xfId="9743" xr:uid="{00000000-0005-0000-0000-000051290000}"/>
    <cellStyle name="Comma 9 3 2 2" xfId="9744" xr:uid="{00000000-0005-0000-0000-000052290000}"/>
    <cellStyle name="Comma 9 3 3" xfId="9745" xr:uid="{00000000-0005-0000-0000-000053290000}"/>
    <cellStyle name="Comma 9 3 3 2" xfId="9746" xr:uid="{00000000-0005-0000-0000-000054290000}"/>
    <cellStyle name="Comma 9 3 4" xfId="9747" xr:uid="{00000000-0005-0000-0000-000055290000}"/>
    <cellStyle name="Comma 9 4" xfId="9748" xr:uid="{00000000-0005-0000-0000-000056290000}"/>
    <cellStyle name="Comma 9 4 2" xfId="9749" xr:uid="{00000000-0005-0000-0000-000057290000}"/>
    <cellStyle name="Comma 9 4 2 2" xfId="9750" xr:uid="{00000000-0005-0000-0000-000058290000}"/>
    <cellStyle name="Comma 9 4 3" xfId="9751" xr:uid="{00000000-0005-0000-0000-000059290000}"/>
    <cellStyle name="Comma 9 5" xfId="9752" xr:uid="{00000000-0005-0000-0000-00005A290000}"/>
    <cellStyle name="Comma 9 5 2" xfId="9753" xr:uid="{00000000-0005-0000-0000-00005B290000}"/>
    <cellStyle name="Comma 9 6" xfId="9754" xr:uid="{00000000-0005-0000-0000-00005C290000}"/>
    <cellStyle name="Comma 9 6 2" xfId="9755" xr:uid="{00000000-0005-0000-0000-00005D290000}"/>
    <cellStyle name="Comma 9 7" xfId="9756" xr:uid="{00000000-0005-0000-0000-00005E290000}"/>
    <cellStyle name="Comma 9 8" xfId="9757" xr:uid="{00000000-0005-0000-0000-00005F290000}"/>
    <cellStyle name="Comma 9_EBT" xfId="39985" xr:uid="{3ABC596B-B2E8-4C80-BFAE-F9746D7A21B3}"/>
    <cellStyle name="Comma 90" xfId="9758" xr:uid="{00000000-0005-0000-0000-000060290000}"/>
    <cellStyle name="Comma 90 2" xfId="9759" xr:uid="{00000000-0005-0000-0000-000061290000}"/>
    <cellStyle name="Comma 90 2 2" xfId="9760" xr:uid="{00000000-0005-0000-0000-000062290000}"/>
    <cellStyle name="Comma 90 3" xfId="9761" xr:uid="{00000000-0005-0000-0000-000063290000}"/>
    <cellStyle name="Comma 90 4" xfId="9762" xr:uid="{00000000-0005-0000-0000-000064290000}"/>
    <cellStyle name="Comma 90_EBT" xfId="39991" xr:uid="{00C0715C-DA19-49E9-8719-B6E4C456D32E}"/>
    <cellStyle name="Comma 91" xfId="9763" xr:uid="{00000000-0005-0000-0000-000065290000}"/>
    <cellStyle name="Comma 91 2" xfId="9764" xr:uid="{00000000-0005-0000-0000-000066290000}"/>
    <cellStyle name="Comma 91 2 2" xfId="9765" xr:uid="{00000000-0005-0000-0000-000067290000}"/>
    <cellStyle name="Comma 91 3" xfId="9766" xr:uid="{00000000-0005-0000-0000-000068290000}"/>
    <cellStyle name="Comma 91 4" xfId="9767" xr:uid="{00000000-0005-0000-0000-000069290000}"/>
    <cellStyle name="Comma 91_EBT" xfId="39992" xr:uid="{6B2E1D4E-0C0C-4C73-BCE8-5357976878E7}"/>
    <cellStyle name="Comma 92" xfId="9768" xr:uid="{00000000-0005-0000-0000-00006A290000}"/>
    <cellStyle name="Comma 92 2" xfId="9769" xr:uid="{00000000-0005-0000-0000-00006B290000}"/>
    <cellStyle name="Comma 92 2 2" xfId="9770" xr:uid="{00000000-0005-0000-0000-00006C290000}"/>
    <cellStyle name="Comma 92 3" xfId="9771" xr:uid="{00000000-0005-0000-0000-00006D290000}"/>
    <cellStyle name="Comma 92 4" xfId="9772" xr:uid="{00000000-0005-0000-0000-00006E290000}"/>
    <cellStyle name="Comma 92_EBT" xfId="39993" xr:uid="{DB4BC7C0-E679-4560-A40D-F8F82D73F1B7}"/>
    <cellStyle name="Comma 93" xfId="9773" xr:uid="{00000000-0005-0000-0000-00006F290000}"/>
    <cellStyle name="Comma 93 2" xfId="9774" xr:uid="{00000000-0005-0000-0000-000070290000}"/>
    <cellStyle name="Comma 93 2 2" xfId="9775" xr:uid="{00000000-0005-0000-0000-000071290000}"/>
    <cellStyle name="Comma 93 3" xfId="9776" xr:uid="{00000000-0005-0000-0000-000072290000}"/>
    <cellStyle name="Comma 93 4" xfId="9777" xr:uid="{00000000-0005-0000-0000-000073290000}"/>
    <cellStyle name="Comma 93_EBT" xfId="39994" xr:uid="{FF74B014-9E1D-4439-A410-19831F135948}"/>
    <cellStyle name="Comma 94" xfId="9778" xr:uid="{00000000-0005-0000-0000-000074290000}"/>
    <cellStyle name="Comma 94 2" xfId="9779" xr:uid="{00000000-0005-0000-0000-000075290000}"/>
    <cellStyle name="Comma 94 2 2" xfId="9780" xr:uid="{00000000-0005-0000-0000-000076290000}"/>
    <cellStyle name="Comma 94 3" xfId="9781" xr:uid="{00000000-0005-0000-0000-000077290000}"/>
    <cellStyle name="Comma 94 4" xfId="9782" xr:uid="{00000000-0005-0000-0000-000078290000}"/>
    <cellStyle name="Comma 94_EBT" xfId="39995" xr:uid="{23251301-8B58-4E1A-9863-B584388D0DB4}"/>
    <cellStyle name="Comma 95" xfId="9783" xr:uid="{00000000-0005-0000-0000-000079290000}"/>
    <cellStyle name="Comma 95 2" xfId="9784" xr:uid="{00000000-0005-0000-0000-00007A290000}"/>
    <cellStyle name="Comma 95 2 2" xfId="9785" xr:uid="{00000000-0005-0000-0000-00007B290000}"/>
    <cellStyle name="Comma 95 3" xfId="9786" xr:uid="{00000000-0005-0000-0000-00007C290000}"/>
    <cellStyle name="Comma 95 4" xfId="9787" xr:uid="{00000000-0005-0000-0000-00007D290000}"/>
    <cellStyle name="Comma 95_EBT" xfId="39996" xr:uid="{611E607B-E572-4EF8-B961-84811C9B33DA}"/>
    <cellStyle name="Comma 96" xfId="9788" xr:uid="{00000000-0005-0000-0000-00007E290000}"/>
    <cellStyle name="Comma 96 2" xfId="9789" xr:uid="{00000000-0005-0000-0000-00007F290000}"/>
    <cellStyle name="Comma 96 2 2" xfId="9790" xr:uid="{00000000-0005-0000-0000-000080290000}"/>
    <cellStyle name="Comma 96 3" xfId="9791" xr:uid="{00000000-0005-0000-0000-000081290000}"/>
    <cellStyle name="Comma 96 4" xfId="9792" xr:uid="{00000000-0005-0000-0000-000082290000}"/>
    <cellStyle name="Comma 96_EBT" xfId="39997" xr:uid="{90D1616F-7DAD-4143-93E1-E7C708F08BA5}"/>
    <cellStyle name="Comma 97" xfId="9793" xr:uid="{00000000-0005-0000-0000-000083290000}"/>
    <cellStyle name="Comma 97 2" xfId="9794" xr:uid="{00000000-0005-0000-0000-000084290000}"/>
    <cellStyle name="Comma 97 2 2" xfId="9795" xr:uid="{00000000-0005-0000-0000-000085290000}"/>
    <cellStyle name="Comma 97 3" xfId="9796" xr:uid="{00000000-0005-0000-0000-000086290000}"/>
    <cellStyle name="Comma 97 4" xfId="9797" xr:uid="{00000000-0005-0000-0000-000087290000}"/>
    <cellStyle name="Comma 97_EBT" xfId="39998" xr:uid="{CC0E7AD6-705F-4AB8-9432-8A98B162B247}"/>
    <cellStyle name="Comma 98" xfId="9798" xr:uid="{00000000-0005-0000-0000-000088290000}"/>
    <cellStyle name="Comma 98 2" xfId="9799" xr:uid="{00000000-0005-0000-0000-000089290000}"/>
    <cellStyle name="Comma 98 2 2" xfId="9800" xr:uid="{00000000-0005-0000-0000-00008A290000}"/>
    <cellStyle name="Comma 98 3" xfId="9801" xr:uid="{00000000-0005-0000-0000-00008B290000}"/>
    <cellStyle name="Comma 98 4" xfId="9802" xr:uid="{00000000-0005-0000-0000-00008C290000}"/>
    <cellStyle name="Comma 98_EBT" xfId="39999" xr:uid="{421FDEEC-1192-4991-96BE-F3620D3EC7F1}"/>
    <cellStyle name="Comma 99" xfId="9803" xr:uid="{00000000-0005-0000-0000-00008D290000}"/>
    <cellStyle name="Comma 99 2" xfId="9804" xr:uid="{00000000-0005-0000-0000-00008E290000}"/>
    <cellStyle name="Comma 99 2 2" xfId="9805" xr:uid="{00000000-0005-0000-0000-00008F290000}"/>
    <cellStyle name="Comma 99 3" xfId="9806" xr:uid="{00000000-0005-0000-0000-000090290000}"/>
    <cellStyle name="Comma 99 4" xfId="9807" xr:uid="{00000000-0005-0000-0000-000091290000}"/>
    <cellStyle name="Comma 99_EBT" xfId="40000" xr:uid="{B2212612-D2DD-4113-A57F-C436722EC9F4}"/>
    <cellStyle name="Comma Style (brackets)" xfId="9808" xr:uid="{00000000-0005-0000-0000-000092290000}"/>
    <cellStyle name="Comma Style (brackets) 2" xfId="9809" xr:uid="{00000000-0005-0000-0000-000093290000}"/>
    <cellStyle name="Comma0" xfId="9810" xr:uid="{00000000-0005-0000-0000-000094290000}"/>
    <cellStyle name="Comma0 - Style1" xfId="9811" xr:uid="{00000000-0005-0000-0000-000095290000}"/>
    <cellStyle name="Comma0 - Style1 2" xfId="9812" xr:uid="{00000000-0005-0000-0000-000096290000}"/>
    <cellStyle name="Comma0 - Style1 3" xfId="9813" xr:uid="{00000000-0005-0000-0000-000097290000}"/>
    <cellStyle name="Comma0 - Style1_EBT" xfId="40002" xr:uid="{1A791C71-F863-4E50-B29A-098778995770}"/>
    <cellStyle name="Comma0 - Style2" xfId="9814" xr:uid="{00000000-0005-0000-0000-000098290000}"/>
    <cellStyle name="Comma0 - Style2 2" xfId="9815" xr:uid="{00000000-0005-0000-0000-000099290000}"/>
    <cellStyle name="Comma0 - Style5" xfId="9816" xr:uid="{00000000-0005-0000-0000-00009A290000}"/>
    <cellStyle name="Comma0 2" xfId="9817" xr:uid="{00000000-0005-0000-0000-00009B290000}"/>
    <cellStyle name="Comma0 3" xfId="9818" xr:uid="{00000000-0005-0000-0000-00009C290000}"/>
    <cellStyle name="Comma0 4" xfId="9819" xr:uid="{00000000-0005-0000-0000-00009D290000}"/>
    <cellStyle name="Comma0 5" xfId="9820" xr:uid="{00000000-0005-0000-0000-00009E290000}"/>
    <cellStyle name="Comma0_EBT" xfId="40001" xr:uid="{C7038934-343F-4C28-92D0-CC8667F66768}"/>
    <cellStyle name="Comma1 - Style1" xfId="9821" xr:uid="{00000000-0005-0000-0000-0000A0290000}"/>
    <cellStyle name="Copied" xfId="9822" xr:uid="{00000000-0005-0000-0000-0000A1290000}"/>
    <cellStyle name="Copied 2" xfId="9823" xr:uid="{00000000-0005-0000-0000-0000A2290000}"/>
    <cellStyle name="Copied 3" xfId="9824" xr:uid="{00000000-0005-0000-0000-0000A3290000}"/>
    <cellStyle name="Copied_EBT" xfId="40003" xr:uid="{D3BEE31C-1EBB-4F1C-8991-FEBF5E22A042}"/>
    <cellStyle name="Currency ." xfId="9825" xr:uid="{00000000-0005-0000-0000-0000A4290000}"/>
    <cellStyle name="Currency . 2" xfId="9826" xr:uid="{00000000-0005-0000-0000-0000A5290000}"/>
    <cellStyle name="Currency .00" xfId="9827" xr:uid="{00000000-0005-0000-0000-0000A6290000}"/>
    <cellStyle name="Currency .00 2" xfId="9828" xr:uid="{00000000-0005-0000-0000-0000A7290000}"/>
    <cellStyle name="Currency .00 2 2" xfId="9829" xr:uid="{00000000-0005-0000-0000-0000A8290000}"/>
    <cellStyle name="Currency .00 3" xfId="9830" xr:uid="{00000000-0005-0000-0000-0000A9290000}"/>
    <cellStyle name="Currency .00 3 2" xfId="9831" xr:uid="{00000000-0005-0000-0000-0000AA290000}"/>
    <cellStyle name="Currency .00 3 2 2" xfId="9832" xr:uid="{00000000-0005-0000-0000-0000AB290000}"/>
    <cellStyle name="Currency .00 3 3" xfId="9833" xr:uid="{00000000-0005-0000-0000-0000AC290000}"/>
    <cellStyle name="Currency .00 4" xfId="9834" xr:uid="{00000000-0005-0000-0000-0000AD290000}"/>
    <cellStyle name="Currency .00 4 2" xfId="9835" xr:uid="{00000000-0005-0000-0000-0000AE290000}"/>
    <cellStyle name="Currency .00 4 2 2" xfId="9836" xr:uid="{00000000-0005-0000-0000-0000AF290000}"/>
    <cellStyle name="Currency .00 4 3" xfId="9837" xr:uid="{00000000-0005-0000-0000-0000B0290000}"/>
    <cellStyle name="Currency .00 5" xfId="9838" xr:uid="{00000000-0005-0000-0000-0000B1290000}"/>
    <cellStyle name="Currency .00 5 2" xfId="9839" xr:uid="{00000000-0005-0000-0000-0000B2290000}"/>
    <cellStyle name="Currency .00 5 2 2" xfId="9840" xr:uid="{00000000-0005-0000-0000-0000B3290000}"/>
    <cellStyle name="Currency .00 5 3" xfId="9841" xr:uid="{00000000-0005-0000-0000-0000B4290000}"/>
    <cellStyle name="Currency .00 6" xfId="9842" xr:uid="{00000000-0005-0000-0000-0000B5290000}"/>
    <cellStyle name="Currency [$0]" xfId="9843" xr:uid="{00000000-0005-0000-0000-0000B6290000}"/>
    <cellStyle name="Currency [$0] 2" xfId="9844" xr:uid="{00000000-0005-0000-0000-0000B7290000}"/>
    <cellStyle name="Currency [$0] 3" xfId="9845" xr:uid="{00000000-0005-0000-0000-0000B8290000}"/>
    <cellStyle name="Currency [$0]_EBT" xfId="40004" xr:uid="{710280F7-4BFF-4844-987B-E0DA645E3DEC}"/>
    <cellStyle name="Currency [£0]" xfId="9846" xr:uid="{00000000-0005-0000-0000-0000B9290000}"/>
    <cellStyle name="Currency [£0] 2" xfId="9847" xr:uid="{00000000-0005-0000-0000-0000BA290000}"/>
    <cellStyle name="Currency [£0] 3" xfId="9848" xr:uid="{00000000-0005-0000-0000-0000BB290000}"/>
    <cellStyle name="Currency [£0]_EBT" xfId="40005" xr:uid="{E9869D55-9CB6-4BEE-8BFD-1249A09C3CCD}"/>
    <cellStyle name="Currency [0.00]" xfId="9849" xr:uid="{00000000-0005-0000-0000-0000BC290000}"/>
    <cellStyle name="Currency [0.00] 2" xfId="9850" xr:uid="{00000000-0005-0000-0000-0000BD290000}"/>
    <cellStyle name="Currency [0] 10" xfId="9851" xr:uid="{00000000-0005-0000-0000-0000BE290000}"/>
    <cellStyle name="Currency [0] 10 2" xfId="9852" xr:uid="{00000000-0005-0000-0000-0000BF290000}"/>
    <cellStyle name="Currency [0] 11" xfId="9853" xr:uid="{00000000-0005-0000-0000-0000C0290000}"/>
    <cellStyle name="Currency [0] 11 2" xfId="9854" xr:uid="{00000000-0005-0000-0000-0000C1290000}"/>
    <cellStyle name="Currency [0] 12" xfId="9855" xr:uid="{00000000-0005-0000-0000-0000C2290000}"/>
    <cellStyle name="Currency [0] 12 2" xfId="9856" xr:uid="{00000000-0005-0000-0000-0000C3290000}"/>
    <cellStyle name="Currency [0] 13" xfId="9857" xr:uid="{00000000-0005-0000-0000-0000C4290000}"/>
    <cellStyle name="Currency [0] 13 2" xfId="9858" xr:uid="{00000000-0005-0000-0000-0000C5290000}"/>
    <cellStyle name="Currency [0] 14" xfId="9859" xr:uid="{00000000-0005-0000-0000-0000C6290000}"/>
    <cellStyle name="Currency [0] 14 2" xfId="9860" xr:uid="{00000000-0005-0000-0000-0000C7290000}"/>
    <cellStyle name="Currency [0] 15" xfId="9861" xr:uid="{00000000-0005-0000-0000-0000C8290000}"/>
    <cellStyle name="Currency [0] 15 2" xfId="9862" xr:uid="{00000000-0005-0000-0000-0000C9290000}"/>
    <cellStyle name="Currency [0] 16" xfId="9863" xr:uid="{00000000-0005-0000-0000-0000CA290000}"/>
    <cellStyle name="Currency [0] 16 2" xfId="9864" xr:uid="{00000000-0005-0000-0000-0000CB290000}"/>
    <cellStyle name="Currency [0] 17" xfId="9865" xr:uid="{00000000-0005-0000-0000-0000CC290000}"/>
    <cellStyle name="Currency [0] 17 2" xfId="9866" xr:uid="{00000000-0005-0000-0000-0000CD290000}"/>
    <cellStyle name="Currency [0] 18" xfId="9867" xr:uid="{00000000-0005-0000-0000-0000CE290000}"/>
    <cellStyle name="Currency [0] 18 2" xfId="9868" xr:uid="{00000000-0005-0000-0000-0000CF290000}"/>
    <cellStyle name="Currency [0] 19" xfId="9869" xr:uid="{00000000-0005-0000-0000-0000D0290000}"/>
    <cellStyle name="Currency [0] 19 2" xfId="9870" xr:uid="{00000000-0005-0000-0000-0000D1290000}"/>
    <cellStyle name="Currency [0] 2" xfId="9871" xr:uid="{00000000-0005-0000-0000-0000D2290000}"/>
    <cellStyle name="Currency [0] 2 10" xfId="9872" xr:uid="{00000000-0005-0000-0000-0000D3290000}"/>
    <cellStyle name="Currency [0] 2 11" xfId="9873" xr:uid="{00000000-0005-0000-0000-0000D4290000}"/>
    <cellStyle name="Currency [0] 2 12" xfId="9874" xr:uid="{00000000-0005-0000-0000-0000D5290000}"/>
    <cellStyle name="Currency [0] 2 13" xfId="9875" xr:uid="{00000000-0005-0000-0000-0000D6290000}"/>
    <cellStyle name="Currency [0] 2 14" xfId="9876" xr:uid="{00000000-0005-0000-0000-0000D7290000}"/>
    <cellStyle name="Currency [0] 2 15" xfId="9877" xr:uid="{00000000-0005-0000-0000-0000D8290000}"/>
    <cellStyle name="Currency [0] 2 16" xfId="9878" xr:uid="{00000000-0005-0000-0000-0000D9290000}"/>
    <cellStyle name="Currency [0] 2 17" xfId="9879" xr:uid="{00000000-0005-0000-0000-0000DA290000}"/>
    <cellStyle name="Currency [0] 2 18" xfId="9880" xr:uid="{00000000-0005-0000-0000-0000DB290000}"/>
    <cellStyle name="Currency [0] 2 2" xfId="9881" xr:uid="{00000000-0005-0000-0000-0000DC290000}"/>
    <cellStyle name="Currency [0] 2 2 10" xfId="9882" xr:uid="{00000000-0005-0000-0000-0000DD290000}"/>
    <cellStyle name="Currency [0] 2 2 11" xfId="9883" xr:uid="{00000000-0005-0000-0000-0000DE290000}"/>
    <cellStyle name="Currency [0] 2 2 12" xfId="9884" xr:uid="{00000000-0005-0000-0000-0000DF290000}"/>
    <cellStyle name="Currency [0] 2 2 13" xfId="9885" xr:uid="{00000000-0005-0000-0000-0000E0290000}"/>
    <cellStyle name="Currency [0] 2 2 14" xfId="9886" xr:uid="{00000000-0005-0000-0000-0000E1290000}"/>
    <cellStyle name="Currency [0] 2 2 15" xfId="9887" xr:uid="{00000000-0005-0000-0000-0000E2290000}"/>
    <cellStyle name="Currency [0] 2 2 2" xfId="9888" xr:uid="{00000000-0005-0000-0000-0000E3290000}"/>
    <cellStyle name="Currency [0] 2 2 3" xfId="9889" xr:uid="{00000000-0005-0000-0000-0000E4290000}"/>
    <cellStyle name="Currency [0] 2 2 4" xfId="9890" xr:uid="{00000000-0005-0000-0000-0000E5290000}"/>
    <cellStyle name="Currency [0] 2 2 5" xfId="9891" xr:uid="{00000000-0005-0000-0000-0000E6290000}"/>
    <cellStyle name="Currency [0] 2 2 6" xfId="9892" xr:uid="{00000000-0005-0000-0000-0000E7290000}"/>
    <cellStyle name="Currency [0] 2 2 7" xfId="9893" xr:uid="{00000000-0005-0000-0000-0000E8290000}"/>
    <cellStyle name="Currency [0] 2 2 8" xfId="9894" xr:uid="{00000000-0005-0000-0000-0000E9290000}"/>
    <cellStyle name="Currency [0] 2 2 9" xfId="9895" xr:uid="{00000000-0005-0000-0000-0000EA290000}"/>
    <cellStyle name="Currency [0] 2 2_EBT" xfId="40007" xr:uid="{B1384E0F-0521-44A1-A453-96DB65F987A1}"/>
    <cellStyle name="Currency [0] 2 3" xfId="9896" xr:uid="{00000000-0005-0000-0000-0000EB290000}"/>
    <cellStyle name="Currency [0] 2 4" xfId="9897" xr:uid="{00000000-0005-0000-0000-0000EC290000}"/>
    <cellStyle name="Currency [0] 2 5" xfId="9898" xr:uid="{00000000-0005-0000-0000-0000ED290000}"/>
    <cellStyle name="Currency [0] 2 6" xfId="9899" xr:uid="{00000000-0005-0000-0000-0000EE290000}"/>
    <cellStyle name="Currency [0] 2 7" xfId="9900" xr:uid="{00000000-0005-0000-0000-0000EF290000}"/>
    <cellStyle name="Currency [0] 2 8" xfId="9901" xr:uid="{00000000-0005-0000-0000-0000F0290000}"/>
    <cellStyle name="Currency [0] 2 9" xfId="9902" xr:uid="{00000000-0005-0000-0000-0000F1290000}"/>
    <cellStyle name="Currency [0] 2_EBT" xfId="40006" xr:uid="{723EC87E-3BC3-4101-AF0A-2947DD8E6696}"/>
    <cellStyle name="Currency [0] 20" xfId="9903" xr:uid="{00000000-0005-0000-0000-0000F2290000}"/>
    <cellStyle name="Currency [0] 20 2" xfId="9904" xr:uid="{00000000-0005-0000-0000-0000F3290000}"/>
    <cellStyle name="Currency [0] 21" xfId="9905" xr:uid="{00000000-0005-0000-0000-0000F4290000}"/>
    <cellStyle name="Currency [0] 21 2" xfId="9906" xr:uid="{00000000-0005-0000-0000-0000F5290000}"/>
    <cellStyle name="Currency [0] 22" xfId="9907" xr:uid="{00000000-0005-0000-0000-0000F6290000}"/>
    <cellStyle name="Currency [0] 22 2" xfId="9908" xr:uid="{00000000-0005-0000-0000-0000F7290000}"/>
    <cellStyle name="Currency [0] 23" xfId="9909" xr:uid="{00000000-0005-0000-0000-0000F8290000}"/>
    <cellStyle name="Currency [0] 23 2" xfId="9910" xr:uid="{00000000-0005-0000-0000-0000F9290000}"/>
    <cellStyle name="Currency [0] 24" xfId="9911" xr:uid="{00000000-0005-0000-0000-0000FA290000}"/>
    <cellStyle name="Currency [0] 24 2" xfId="9912" xr:uid="{00000000-0005-0000-0000-0000FB290000}"/>
    <cellStyle name="Currency [0] 24 2 2" xfId="9913" xr:uid="{00000000-0005-0000-0000-0000FC290000}"/>
    <cellStyle name="Currency [0] 24 3" xfId="9914" xr:uid="{00000000-0005-0000-0000-0000FD290000}"/>
    <cellStyle name="Currency [0] 25" xfId="9915" xr:uid="{00000000-0005-0000-0000-0000FE290000}"/>
    <cellStyle name="Currency [0] 25 2" xfId="9916" xr:uid="{00000000-0005-0000-0000-0000FF290000}"/>
    <cellStyle name="Currency [0] 25 2 2" xfId="9917" xr:uid="{00000000-0005-0000-0000-0000002A0000}"/>
    <cellStyle name="Currency [0] 25 3" xfId="9918" xr:uid="{00000000-0005-0000-0000-0000012A0000}"/>
    <cellStyle name="Currency [0] 3" xfId="9919" xr:uid="{00000000-0005-0000-0000-0000022A0000}"/>
    <cellStyle name="Currency [0] 3 2" xfId="9920" xr:uid="{00000000-0005-0000-0000-0000032A0000}"/>
    <cellStyle name="Currency [0] 4" xfId="9921" xr:uid="{00000000-0005-0000-0000-0000042A0000}"/>
    <cellStyle name="Currency [0] 4 2" xfId="9922" xr:uid="{00000000-0005-0000-0000-0000052A0000}"/>
    <cellStyle name="Currency [0] 5" xfId="9923" xr:uid="{00000000-0005-0000-0000-0000062A0000}"/>
    <cellStyle name="Currency [0] 5 2" xfId="9924" xr:uid="{00000000-0005-0000-0000-0000072A0000}"/>
    <cellStyle name="Currency [0] 6" xfId="9925" xr:uid="{00000000-0005-0000-0000-0000082A0000}"/>
    <cellStyle name="Currency [0] 6 2" xfId="9926" xr:uid="{00000000-0005-0000-0000-0000092A0000}"/>
    <cellStyle name="Currency [0] 7" xfId="9927" xr:uid="{00000000-0005-0000-0000-00000A2A0000}"/>
    <cellStyle name="Currency [0] 7 2" xfId="9928" xr:uid="{00000000-0005-0000-0000-00000B2A0000}"/>
    <cellStyle name="Currency [0] 8" xfId="9929" xr:uid="{00000000-0005-0000-0000-00000C2A0000}"/>
    <cellStyle name="Currency [0] 8 2" xfId="9930" xr:uid="{00000000-0005-0000-0000-00000D2A0000}"/>
    <cellStyle name="Currency [0] 9" xfId="9931" xr:uid="{00000000-0005-0000-0000-00000E2A0000}"/>
    <cellStyle name="Currency [0] 9 2" xfId="9932" xr:uid="{00000000-0005-0000-0000-00000F2A0000}"/>
    <cellStyle name="Currency [00]" xfId="9933" xr:uid="{00000000-0005-0000-0000-0000102A0000}"/>
    <cellStyle name="Currency [00] 2" xfId="26478" xr:uid="{458CA709-6555-4868-8214-FE36DB6156DE}"/>
    <cellStyle name="Currency 10" xfId="9934" xr:uid="{00000000-0005-0000-0000-0000112A0000}"/>
    <cellStyle name="Currency 10 2" xfId="9935" xr:uid="{00000000-0005-0000-0000-0000122A0000}"/>
    <cellStyle name="Currency 10 2 10" xfId="9936" xr:uid="{00000000-0005-0000-0000-0000132A0000}"/>
    <cellStyle name="Currency 10 2 11" xfId="9937" xr:uid="{00000000-0005-0000-0000-0000142A0000}"/>
    <cellStyle name="Currency 10 2 12" xfId="9938" xr:uid="{00000000-0005-0000-0000-0000152A0000}"/>
    <cellStyle name="Currency 10 2 13" xfId="9939" xr:uid="{00000000-0005-0000-0000-0000162A0000}"/>
    <cellStyle name="Currency 10 2 14" xfId="9940" xr:uid="{00000000-0005-0000-0000-0000172A0000}"/>
    <cellStyle name="Currency 10 2 15" xfId="9941" xr:uid="{00000000-0005-0000-0000-0000182A0000}"/>
    <cellStyle name="Currency 10 2 16" xfId="9942" xr:uid="{00000000-0005-0000-0000-0000192A0000}"/>
    <cellStyle name="Currency 10 2 17" xfId="9943" xr:uid="{00000000-0005-0000-0000-00001A2A0000}"/>
    <cellStyle name="Currency 10 2 18" xfId="9944" xr:uid="{00000000-0005-0000-0000-00001B2A0000}"/>
    <cellStyle name="Currency 10 2 2" xfId="9945" xr:uid="{00000000-0005-0000-0000-00001C2A0000}"/>
    <cellStyle name="Currency 10 2 2 10" xfId="9946" xr:uid="{00000000-0005-0000-0000-00001D2A0000}"/>
    <cellStyle name="Currency 10 2 2 11" xfId="9947" xr:uid="{00000000-0005-0000-0000-00001E2A0000}"/>
    <cellStyle name="Currency 10 2 2 12" xfId="9948" xr:uid="{00000000-0005-0000-0000-00001F2A0000}"/>
    <cellStyle name="Currency 10 2 2 13" xfId="9949" xr:uid="{00000000-0005-0000-0000-0000202A0000}"/>
    <cellStyle name="Currency 10 2 2 14" xfId="9950" xr:uid="{00000000-0005-0000-0000-0000212A0000}"/>
    <cellStyle name="Currency 10 2 2 15" xfId="9951" xr:uid="{00000000-0005-0000-0000-0000222A0000}"/>
    <cellStyle name="Currency 10 2 2 2" xfId="9952" xr:uid="{00000000-0005-0000-0000-0000232A0000}"/>
    <cellStyle name="Currency 10 2 2 3" xfId="9953" xr:uid="{00000000-0005-0000-0000-0000242A0000}"/>
    <cellStyle name="Currency 10 2 2 4" xfId="9954" xr:uid="{00000000-0005-0000-0000-0000252A0000}"/>
    <cellStyle name="Currency 10 2 2 5" xfId="9955" xr:uid="{00000000-0005-0000-0000-0000262A0000}"/>
    <cellStyle name="Currency 10 2 2 6" xfId="9956" xr:uid="{00000000-0005-0000-0000-0000272A0000}"/>
    <cellStyle name="Currency 10 2 2 7" xfId="9957" xr:uid="{00000000-0005-0000-0000-0000282A0000}"/>
    <cellStyle name="Currency 10 2 2 8" xfId="9958" xr:uid="{00000000-0005-0000-0000-0000292A0000}"/>
    <cellStyle name="Currency 10 2 2 9" xfId="9959" xr:uid="{00000000-0005-0000-0000-00002A2A0000}"/>
    <cellStyle name="Currency 10 2 2_EBT" xfId="40010" xr:uid="{0D1AC13B-3C19-4C5A-8A3D-A288ED24CB77}"/>
    <cellStyle name="Currency 10 2 3" xfId="9960" xr:uid="{00000000-0005-0000-0000-00002B2A0000}"/>
    <cellStyle name="Currency 10 2 4" xfId="9961" xr:uid="{00000000-0005-0000-0000-00002C2A0000}"/>
    <cellStyle name="Currency 10 2 5" xfId="9962" xr:uid="{00000000-0005-0000-0000-00002D2A0000}"/>
    <cellStyle name="Currency 10 2 6" xfId="9963" xr:uid="{00000000-0005-0000-0000-00002E2A0000}"/>
    <cellStyle name="Currency 10 2 7" xfId="9964" xr:uid="{00000000-0005-0000-0000-00002F2A0000}"/>
    <cellStyle name="Currency 10 2 8" xfId="9965" xr:uid="{00000000-0005-0000-0000-0000302A0000}"/>
    <cellStyle name="Currency 10 2 9" xfId="9966" xr:uid="{00000000-0005-0000-0000-0000312A0000}"/>
    <cellStyle name="Currency 10 2_EBT" xfId="40009" xr:uid="{75A69FF2-B173-4E35-B67C-B4D6765B69D4}"/>
    <cellStyle name="Currency 10 3" xfId="9967" xr:uid="{00000000-0005-0000-0000-0000322A0000}"/>
    <cellStyle name="Currency 10 3 2" xfId="9968" xr:uid="{00000000-0005-0000-0000-0000332A0000}"/>
    <cellStyle name="Currency 10 4" xfId="9969" xr:uid="{00000000-0005-0000-0000-0000342A0000}"/>
    <cellStyle name="Currency 10 4 2" xfId="9970" xr:uid="{00000000-0005-0000-0000-0000352A0000}"/>
    <cellStyle name="Currency 10 5" xfId="9971" xr:uid="{00000000-0005-0000-0000-0000362A0000}"/>
    <cellStyle name="Currency 10 6" xfId="9972" xr:uid="{00000000-0005-0000-0000-0000372A0000}"/>
    <cellStyle name="Currency 10_EBT" xfId="40008" xr:uid="{15225DE7-7554-4356-8EF4-70EFB9A3418E}"/>
    <cellStyle name="Currency 11" xfId="9973" xr:uid="{00000000-0005-0000-0000-0000382A0000}"/>
    <cellStyle name="Currency 11 2" xfId="9974" xr:uid="{00000000-0005-0000-0000-0000392A0000}"/>
    <cellStyle name="Currency 11 2 10" xfId="9975" xr:uid="{00000000-0005-0000-0000-00003A2A0000}"/>
    <cellStyle name="Currency 11 2 11" xfId="9976" xr:uid="{00000000-0005-0000-0000-00003B2A0000}"/>
    <cellStyle name="Currency 11 2 12" xfId="9977" xr:uid="{00000000-0005-0000-0000-00003C2A0000}"/>
    <cellStyle name="Currency 11 2 13" xfId="9978" xr:uid="{00000000-0005-0000-0000-00003D2A0000}"/>
    <cellStyle name="Currency 11 2 14" xfId="9979" xr:uid="{00000000-0005-0000-0000-00003E2A0000}"/>
    <cellStyle name="Currency 11 2 15" xfId="9980" xr:uid="{00000000-0005-0000-0000-00003F2A0000}"/>
    <cellStyle name="Currency 11 2 16" xfId="9981" xr:uid="{00000000-0005-0000-0000-0000402A0000}"/>
    <cellStyle name="Currency 11 2 17" xfId="9982" xr:uid="{00000000-0005-0000-0000-0000412A0000}"/>
    <cellStyle name="Currency 11 2 18" xfId="9983" xr:uid="{00000000-0005-0000-0000-0000422A0000}"/>
    <cellStyle name="Currency 11 2 2" xfId="9984" xr:uid="{00000000-0005-0000-0000-0000432A0000}"/>
    <cellStyle name="Currency 11 2 2 10" xfId="9985" xr:uid="{00000000-0005-0000-0000-0000442A0000}"/>
    <cellStyle name="Currency 11 2 2 11" xfId="9986" xr:uid="{00000000-0005-0000-0000-0000452A0000}"/>
    <cellStyle name="Currency 11 2 2 12" xfId="9987" xr:uid="{00000000-0005-0000-0000-0000462A0000}"/>
    <cellStyle name="Currency 11 2 2 13" xfId="9988" xr:uid="{00000000-0005-0000-0000-0000472A0000}"/>
    <cellStyle name="Currency 11 2 2 14" xfId="9989" xr:uid="{00000000-0005-0000-0000-0000482A0000}"/>
    <cellStyle name="Currency 11 2 2 15" xfId="9990" xr:uid="{00000000-0005-0000-0000-0000492A0000}"/>
    <cellStyle name="Currency 11 2 2 2" xfId="9991" xr:uid="{00000000-0005-0000-0000-00004A2A0000}"/>
    <cellStyle name="Currency 11 2 2 3" xfId="9992" xr:uid="{00000000-0005-0000-0000-00004B2A0000}"/>
    <cellStyle name="Currency 11 2 2 4" xfId="9993" xr:uid="{00000000-0005-0000-0000-00004C2A0000}"/>
    <cellStyle name="Currency 11 2 2 5" xfId="9994" xr:uid="{00000000-0005-0000-0000-00004D2A0000}"/>
    <cellStyle name="Currency 11 2 2 6" xfId="9995" xr:uid="{00000000-0005-0000-0000-00004E2A0000}"/>
    <cellStyle name="Currency 11 2 2 7" xfId="9996" xr:uid="{00000000-0005-0000-0000-00004F2A0000}"/>
    <cellStyle name="Currency 11 2 2 8" xfId="9997" xr:uid="{00000000-0005-0000-0000-0000502A0000}"/>
    <cellStyle name="Currency 11 2 2 9" xfId="9998" xr:uid="{00000000-0005-0000-0000-0000512A0000}"/>
    <cellStyle name="Currency 11 2 2_EBT" xfId="40013" xr:uid="{CF040364-903E-442E-9707-2FF366B33E9A}"/>
    <cellStyle name="Currency 11 2 3" xfId="9999" xr:uid="{00000000-0005-0000-0000-0000522A0000}"/>
    <cellStyle name="Currency 11 2 4" xfId="10000" xr:uid="{00000000-0005-0000-0000-0000532A0000}"/>
    <cellStyle name="Currency 11 2 5" xfId="10001" xr:uid="{00000000-0005-0000-0000-0000542A0000}"/>
    <cellStyle name="Currency 11 2 6" xfId="10002" xr:uid="{00000000-0005-0000-0000-0000552A0000}"/>
    <cellStyle name="Currency 11 2 7" xfId="10003" xr:uid="{00000000-0005-0000-0000-0000562A0000}"/>
    <cellStyle name="Currency 11 2 8" xfId="10004" xr:uid="{00000000-0005-0000-0000-0000572A0000}"/>
    <cellStyle name="Currency 11 2 9" xfId="10005" xr:uid="{00000000-0005-0000-0000-0000582A0000}"/>
    <cellStyle name="Currency 11 2_EBT" xfId="40012" xr:uid="{97122594-BBC2-4989-8F87-877797ACFC3A}"/>
    <cellStyle name="Currency 11 3" xfId="10006" xr:uid="{00000000-0005-0000-0000-0000592A0000}"/>
    <cellStyle name="Currency 11 3 2" xfId="10007" xr:uid="{00000000-0005-0000-0000-00005A2A0000}"/>
    <cellStyle name="Currency 11 4" xfId="10008" xr:uid="{00000000-0005-0000-0000-00005B2A0000}"/>
    <cellStyle name="Currency 11 4 2" xfId="10009" xr:uid="{00000000-0005-0000-0000-00005C2A0000}"/>
    <cellStyle name="Currency 11 5" xfId="10010" xr:uid="{00000000-0005-0000-0000-00005D2A0000}"/>
    <cellStyle name="Currency 11 6" xfId="10011" xr:uid="{00000000-0005-0000-0000-00005E2A0000}"/>
    <cellStyle name="Currency 11_EBT" xfId="40011" xr:uid="{BE265303-9400-4B34-B248-5B809D1F6EC9}"/>
    <cellStyle name="Currency 12" xfId="10012" xr:uid="{00000000-0005-0000-0000-00005F2A0000}"/>
    <cellStyle name="Currency 12 10" xfId="10013" xr:uid="{00000000-0005-0000-0000-0000602A0000}"/>
    <cellStyle name="Currency 12 11" xfId="10014" xr:uid="{00000000-0005-0000-0000-0000612A0000}"/>
    <cellStyle name="Currency 12 12" xfId="10015" xr:uid="{00000000-0005-0000-0000-0000622A0000}"/>
    <cellStyle name="Currency 12 13" xfId="10016" xr:uid="{00000000-0005-0000-0000-0000632A0000}"/>
    <cellStyle name="Currency 12 14" xfId="10017" xr:uid="{00000000-0005-0000-0000-0000642A0000}"/>
    <cellStyle name="Currency 12 15" xfId="10018" xr:uid="{00000000-0005-0000-0000-0000652A0000}"/>
    <cellStyle name="Currency 12 16" xfId="10019" xr:uid="{00000000-0005-0000-0000-0000662A0000}"/>
    <cellStyle name="Currency 12 17" xfId="10020" xr:uid="{00000000-0005-0000-0000-0000672A0000}"/>
    <cellStyle name="Currency 12 18" xfId="10021" xr:uid="{00000000-0005-0000-0000-0000682A0000}"/>
    <cellStyle name="Currency 12 19" xfId="10022" xr:uid="{00000000-0005-0000-0000-0000692A0000}"/>
    <cellStyle name="Currency 12 2" xfId="10023" xr:uid="{00000000-0005-0000-0000-00006A2A0000}"/>
    <cellStyle name="Currency 12 2 10" xfId="10024" xr:uid="{00000000-0005-0000-0000-00006B2A0000}"/>
    <cellStyle name="Currency 12 2 11" xfId="10025" xr:uid="{00000000-0005-0000-0000-00006C2A0000}"/>
    <cellStyle name="Currency 12 2 12" xfId="10026" xr:uid="{00000000-0005-0000-0000-00006D2A0000}"/>
    <cellStyle name="Currency 12 2 13" xfId="10027" xr:uid="{00000000-0005-0000-0000-00006E2A0000}"/>
    <cellStyle name="Currency 12 2 14" xfId="10028" xr:uid="{00000000-0005-0000-0000-00006F2A0000}"/>
    <cellStyle name="Currency 12 2 15" xfId="10029" xr:uid="{00000000-0005-0000-0000-0000702A0000}"/>
    <cellStyle name="Currency 12 2 16" xfId="10030" xr:uid="{00000000-0005-0000-0000-0000712A0000}"/>
    <cellStyle name="Currency 12 2 17" xfId="10031" xr:uid="{00000000-0005-0000-0000-0000722A0000}"/>
    <cellStyle name="Currency 12 2 2" xfId="10032" xr:uid="{00000000-0005-0000-0000-0000732A0000}"/>
    <cellStyle name="Currency 12 2 3" xfId="10033" xr:uid="{00000000-0005-0000-0000-0000742A0000}"/>
    <cellStyle name="Currency 12 2 4" xfId="10034" xr:uid="{00000000-0005-0000-0000-0000752A0000}"/>
    <cellStyle name="Currency 12 2 5" xfId="10035" xr:uid="{00000000-0005-0000-0000-0000762A0000}"/>
    <cellStyle name="Currency 12 2 6" xfId="10036" xr:uid="{00000000-0005-0000-0000-0000772A0000}"/>
    <cellStyle name="Currency 12 2 7" xfId="10037" xr:uid="{00000000-0005-0000-0000-0000782A0000}"/>
    <cellStyle name="Currency 12 2 8" xfId="10038" xr:uid="{00000000-0005-0000-0000-0000792A0000}"/>
    <cellStyle name="Currency 12 2 9" xfId="10039" xr:uid="{00000000-0005-0000-0000-00007A2A0000}"/>
    <cellStyle name="Currency 12 2_EBT" xfId="40015" xr:uid="{EEC6DBBA-0F7E-41E8-8750-9C295FD8ACB5}"/>
    <cellStyle name="Currency 12 3" xfId="10040" xr:uid="{00000000-0005-0000-0000-00007B2A0000}"/>
    <cellStyle name="Currency 12 3 2" xfId="10041" xr:uid="{00000000-0005-0000-0000-00007C2A0000}"/>
    <cellStyle name="Currency 12 3 3" xfId="10042" xr:uid="{00000000-0005-0000-0000-00007D2A0000}"/>
    <cellStyle name="Currency 12 3_EBT" xfId="40016" xr:uid="{F1F22766-B266-4379-8A82-EE7C46DD5D73}"/>
    <cellStyle name="Currency 12 4" xfId="10043" xr:uid="{00000000-0005-0000-0000-00007E2A0000}"/>
    <cellStyle name="Currency 12 4 2" xfId="10044" xr:uid="{00000000-0005-0000-0000-00007F2A0000}"/>
    <cellStyle name="Currency 12 4 3" xfId="10045" xr:uid="{00000000-0005-0000-0000-0000802A0000}"/>
    <cellStyle name="Currency 12 4_EBT" xfId="40017" xr:uid="{E9916DEE-6B05-4B48-BD38-C202DA423BF3}"/>
    <cellStyle name="Currency 12 5" xfId="10046" xr:uid="{00000000-0005-0000-0000-0000812A0000}"/>
    <cellStyle name="Currency 12 6" xfId="10047" xr:uid="{00000000-0005-0000-0000-0000822A0000}"/>
    <cellStyle name="Currency 12 7" xfId="10048" xr:uid="{00000000-0005-0000-0000-0000832A0000}"/>
    <cellStyle name="Currency 12 8" xfId="10049" xr:uid="{00000000-0005-0000-0000-0000842A0000}"/>
    <cellStyle name="Currency 12 9" xfId="10050" xr:uid="{00000000-0005-0000-0000-0000852A0000}"/>
    <cellStyle name="Currency 12_EBT" xfId="40014" xr:uid="{9BF6D932-B749-4A31-A978-923DF527FE50}"/>
    <cellStyle name="Currency 13" xfId="10051" xr:uid="{00000000-0005-0000-0000-0000862A0000}"/>
    <cellStyle name="Currency 13 10" xfId="10052" xr:uid="{00000000-0005-0000-0000-0000872A0000}"/>
    <cellStyle name="Currency 13 11" xfId="10053" xr:uid="{00000000-0005-0000-0000-0000882A0000}"/>
    <cellStyle name="Currency 13 12" xfId="10054" xr:uid="{00000000-0005-0000-0000-0000892A0000}"/>
    <cellStyle name="Currency 13 13" xfId="10055" xr:uid="{00000000-0005-0000-0000-00008A2A0000}"/>
    <cellStyle name="Currency 13 14" xfId="10056" xr:uid="{00000000-0005-0000-0000-00008B2A0000}"/>
    <cellStyle name="Currency 13 15" xfId="10057" xr:uid="{00000000-0005-0000-0000-00008C2A0000}"/>
    <cellStyle name="Currency 13 16" xfId="10058" xr:uid="{00000000-0005-0000-0000-00008D2A0000}"/>
    <cellStyle name="Currency 13 17" xfId="10059" xr:uid="{00000000-0005-0000-0000-00008E2A0000}"/>
    <cellStyle name="Currency 13 18" xfId="10060" xr:uid="{00000000-0005-0000-0000-00008F2A0000}"/>
    <cellStyle name="Currency 13 19" xfId="10061" xr:uid="{00000000-0005-0000-0000-0000902A0000}"/>
    <cellStyle name="Currency 13 2" xfId="10062" xr:uid="{00000000-0005-0000-0000-0000912A0000}"/>
    <cellStyle name="Currency 13 2 10" xfId="10063" xr:uid="{00000000-0005-0000-0000-0000922A0000}"/>
    <cellStyle name="Currency 13 2 11" xfId="10064" xr:uid="{00000000-0005-0000-0000-0000932A0000}"/>
    <cellStyle name="Currency 13 2 12" xfId="10065" xr:uid="{00000000-0005-0000-0000-0000942A0000}"/>
    <cellStyle name="Currency 13 2 13" xfId="10066" xr:uid="{00000000-0005-0000-0000-0000952A0000}"/>
    <cellStyle name="Currency 13 2 14" xfId="10067" xr:uid="{00000000-0005-0000-0000-0000962A0000}"/>
    <cellStyle name="Currency 13 2 15" xfId="10068" xr:uid="{00000000-0005-0000-0000-0000972A0000}"/>
    <cellStyle name="Currency 13 2 16" xfId="10069" xr:uid="{00000000-0005-0000-0000-0000982A0000}"/>
    <cellStyle name="Currency 13 2 17" xfId="10070" xr:uid="{00000000-0005-0000-0000-0000992A0000}"/>
    <cellStyle name="Currency 13 2 2" xfId="10071" xr:uid="{00000000-0005-0000-0000-00009A2A0000}"/>
    <cellStyle name="Currency 13 2 3" xfId="10072" xr:uid="{00000000-0005-0000-0000-00009B2A0000}"/>
    <cellStyle name="Currency 13 2 4" xfId="10073" xr:uid="{00000000-0005-0000-0000-00009C2A0000}"/>
    <cellStyle name="Currency 13 2 5" xfId="10074" xr:uid="{00000000-0005-0000-0000-00009D2A0000}"/>
    <cellStyle name="Currency 13 2 6" xfId="10075" xr:uid="{00000000-0005-0000-0000-00009E2A0000}"/>
    <cellStyle name="Currency 13 2 7" xfId="10076" xr:uid="{00000000-0005-0000-0000-00009F2A0000}"/>
    <cellStyle name="Currency 13 2 8" xfId="10077" xr:uid="{00000000-0005-0000-0000-0000A02A0000}"/>
    <cellStyle name="Currency 13 2 9" xfId="10078" xr:uid="{00000000-0005-0000-0000-0000A12A0000}"/>
    <cellStyle name="Currency 13 2_EBT" xfId="40019" xr:uid="{BDA83C3D-4EB8-4614-A270-0D7DE79564AE}"/>
    <cellStyle name="Currency 13 3" xfId="10079" xr:uid="{00000000-0005-0000-0000-0000A22A0000}"/>
    <cellStyle name="Currency 13 3 2" xfId="10080" xr:uid="{00000000-0005-0000-0000-0000A32A0000}"/>
    <cellStyle name="Currency 13 3 3" xfId="10081" xr:uid="{00000000-0005-0000-0000-0000A42A0000}"/>
    <cellStyle name="Currency 13 3_EBT" xfId="40020" xr:uid="{BE0E7BEF-8B96-40BC-881F-316EB1476654}"/>
    <cellStyle name="Currency 13 4" xfId="10082" xr:uid="{00000000-0005-0000-0000-0000A52A0000}"/>
    <cellStyle name="Currency 13 4 2" xfId="10083" xr:uid="{00000000-0005-0000-0000-0000A62A0000}"/>
    <cellStyle name="Currency 13 4 3" xfId="10084" xr:uid="{00000000-0005-0000-0000-0000A72A0000}"/>
    <cellStyle name="Currency 13 4_EBT" xfId="40021" xr:uid="{F0894E9E-91F1-4FBD-8706-384E2267F478}"/>
    <cellStyle name="Currency 13 5" xfId="10085" xr:uid="{00000000-0005-0000-0000-0000A82A0000}"/>
    <cellStyle name="Currency 13 6" xfId="10086" xr:uid="{00000000-0005-0000-0000-0000A92A0000}"/>
    <cellStyle name="Currency 13 7" xfId="10087" xr:uid="{00000000-0005-0000-0000-0000AA2A0000}"/>
    <cellStyle name="Currency 13 8" xfId="10088" xr:uid="{00000000-0005-0000-0000-0000AB2A0000}"/>
    <cellStyle name="Currency 13 9" xfId="10089" xr:uid="{00000000-0005-0000-0000-0000AC2A0000}"/>
    <cellStyle name="Currency 13_EBT" xfId="40018" xr:uid="{75AAF75C-BD64-4A0F-B35E-23EAF106FEDC}"/>
    <cellStyle name="Currency 14" xfId="10090" xr:uid="{00000000-0005-0000-0000-0000AD2A0000}"/>
    <cellStyle name="Currency 14 2" xfId="10091" xr:uid="{00000000-0005-0000-0000-0000AE2A0000}"/>
    <cellStyle name="Currency 14 2 2" xfId="10092" xr:uid="{00000000-0005-0000-0000-0000AF2A0000}"/>
    <cellStyle name="Currency 14 3" xfId="10093" xr:uid="{00000000-0005-0000-0000-0000B02A0000}"/>
    <cellStyle name="Currency 14 3 2" xfId="10094" xr:uid="{00000000-0005-0000-0000-0000B12A0000}"/>
    <cellStyle name="Currency 14 4" xfId="10095" xr:uid="{00000000-0005-0000-0000-0000B22A0000}"/>
    <cellStyle name="Currency 14 4 2" xfId="10096" xr:uid="{00000000-0005-0000-0000-0000B32A0000}"/>
    <cellStyle name="Currency 14 5" xfId="10097" xr:uid="{00000000-0005-0000-0000-0000B42A0000}"/>
    <cellStyle name="Currency 14 6" xfId="10098" xr:uid="{00000000-0005-0000-0000-0000B52A0000}"/>
    <cellStyle name="Currency 14_EBT" xfId="40022" xr:uid="{48200AC2-6705-4987-89F9-A2FD26F37A80}"/>
    <cellStyle name="Currency 15" xfId="10099" xr:uid="{00000000-0005-0000-0000-0000B62A0000}"/>
    <cellStyle name="Currency 15 2" xfId="10100" xr:uid="{00000000-0005-0000-0000-0000B72A0000}"/>
    <cellStyle name="Currency 15 2 2" xfId="10101" xr:uid="{00000000-0005-0000-0000-0000B82A0000}"/>
    <cellStyle name="Currency 15 3" xfId="10102" xr:uid="{00000000-0005-0000-0000-0000B92A0000}"/>
    <cellStyle name="Currency 15 3 2" xfId="10103" xr:uid="{00000000-0005-0000-0000-0000BA2A0000}"/>
    <cellStyle name="Currency 15 4" xfId="10104" xr:uid="{00000000-0005-0000-0000-0000BB2A0000}"/>
    <cellStyle name="Currency 15 4 2" xfId="10105" xr:uid="{00000000-0005-0000-0000-0000BC2A0000}"/>
    <cellStyle name="Currency 15 5" xfId="10106" xr:uid="{00000000-0005-0000-0000-0000BD2A0000}"/>
    <cellStyle name="Currency 15 6" xfId="10107" xr:uid="{00000000-0005-0000-0000-0000BE2A0000}"/>
    <cellStyle name="Currency 15_EBT" xfId="40023" xr:uid="{0F002DBB-0661-4008-8AEE-3A7D5F1253D9}"/>
    <cellStyle name="Currency 16" xfId="10108" xr:uid="{00000000-0005-0000-0000-0000BF2A0000}"/>
    <cellStyle name="Currency 16 2" xfId="10109" xr:uid="{00000000-0005-0000-0000-0000C02A0000}"/>
    <cellStyle name="Currency 16 2 2" xfId="10110" xr:uid="{00000000-0005-0000-0000-0000C12A0000}"/>
    <cellStyle name="Currency 16 3" xfId="10111" xr:uid="{00000000-0005-0000-0000-0000C22A0000}"/>
    <cellStyle name="Currency 16 3 2" xfId="10112" xr:uid="{00000000-0005-0000-0000-0000C32A0000}"/>
    <cellStyle name="Currency 16 4" xfId="10113" xr:uid="{00000000-0005-0000-0000-0000C42A0000}"/>
    <cellStyle name="Currency 16 4 2" xfId="10114" xr:uid="{00000000-0005-0000-0000-0000C52A0000}"/>
    <cellStyle name="Currency 16 5" xfId="10115" xr:uid="{00000000-0005-0000-0000-0000C62A0000}"/>
    <cellStyle name="Currency 16 6" xfId="10116" xr:uid="{00000000-0005-0000-0000-0000C72A0000}"/>
    <cellStyle name="Currency 16_EBT" xfId="40024" xr:uid="{D040324F-59DF-4F06-8098-989386435EC4}"/>
    <cellStyle name="Currency 17" xfId="10117" xr:uid="{00000000-0005-0000-0000-0000C82A0000}"/>
    <cellStyle name="Currency 17 2" xfId="10118" xr:uid="{00000000-0005-0000-0000-0000C92A0000}"/>
    <cellStyle name="Currency 17 2 2" xfId="10119" xr:uid="{00000000-0005-0000-0000-0000CA2A0000}"/>
    <cellStyle name="Currency 17 3" xfId="10120" xr:uid="{00000000-0005-0000-0000-0000CB2A0000}"/>
    <cellStyle name="Currency 17 4" xfId="10121" xr:uid="{00000000-0005-0000-0000-0000CC2A0000}"/>
    <cellStyle name="Currency 17_EBT" xfId="40025" xr:uid="{4347E9BE-87A9-48D8-B805-8FEB82C84DC1}"/>
    <cellStyle name="Currency 18" xfId="10122" xr:uid="{00000000-0005-0000-0000-0000CD2A0000}"/>
    <cellStyle name="Currency 18 2" xfId="10123" xr:uid="{00000000-0005-0000-0000-0000CE2A0000}"/>
    <cellStyle name="Currency 18 2 2" xfId="10124" xr:uid="{00000000-0005-0000-0000-0000CF2A0000}"/>
    <cellStyle name="Currency 18 2 3" xfId="10125" xr:uid="{00000000-0005-0000-0000-0000D02A0000}"/>
    <cellStyle name="Currency 18 2_EBT" xfId="40027" xr:uid="{DE166EA2-0C9A-4F9C-ABDF-1E3E22EBAE76}"/>
    <cellStyle name="Currency 18 3" xfId="10126" xr:uid="{00000000-0005-0000-0000-0000D12A0000}"/>
    <cellStyle name="Currency 18 4" xfId="10127" xr:uid="{00000000-0005-0000-0000-0000D22A0000}"/>
    <cellStyle name="Currency 18_EBT" xfId="40026" xr:uid="{A7ACF002-F4D8-47A3-A1C0-C6B936208E38}"/>
    <cellStyle name="Currency 19" xfId="10128" xr:uid="{00000000-0005-0000-0000-0000D32A0000}"/>
    <cellStyle name="Currency 19 2" xfId="10129" xr:uid="{00000000-0005-0000-0000-0000D42A0000}"/>
    <cellStyle name="Currency 19 2 2" xfId="10130" xr:uid="{00000000-0005-0000-0000-0000D52A0000}"/>
    <cellStyle name="Currency 19 2 3" xfId="10131" xr:uid="{00000000-0005-0000-0000-0000D62A0000}"/>
    <cellStyle name="Currency 19 2_EBT" xfId="40029" xr:uid="{1D80BF83-1C22-4582-9EDC-B079BF8B670B}"/>
    <cellStyle name="Currency 19 3" xfId="10132" xr:uid="{00000000-0005-0000-0000-0000D72A0000}"/>
    <cellStyle name="Currency 19 4" xfId="10133" xr:uid="{00000000-0005-0000-0000-0000D82A0000}"/>
    <cellStyle name="Currency 19_EBT" xfId="40028" xr:uid="{CC9EC6DE-D901-4A1D-A200-3D283EFC56EC}"/>
    <cellStyle name="Currency 2" xfId="10134" xr:uid="{00000000-0005-0000-0000-0000D92A0000}"/>
    <cellStyle name="Currency 2 2" xfId="10135" xr:uid="{00000000-0005-0000-0000-0000DA2A0000}"/>
    <cellStyle name="Currency 2 2 2" xfId="10136" xr:uid="{00000000-0005-0000-0000-0000DB2A0000}"/>
    <cellStyle name="Currency 2 2 2 2" xfId="10137" xr:uid="{00000000-0005-0000-0000-0000DC2A0000}"/>
    <cellStyle name="Currency 2 2 3" xfId="10138" xr:uid="{00000000-0005-0000-0000-0000DD2A0000}"/>
    <cellStyle name="Currency 2 2 4" xfId="10139" xr:uid="{00000000-0005-0000-0000-0000DE2A0000}"/>
    <cellStyle name="Currency 2 2 5" xfId="10140" xr:uid="{00000000-0005-0000-0000-0000DF2A0000}"/>
    <cellStyle name="Currency 2 2 6" xfId="10141" xr:uid="{00000000-0005-0000-0000-0000E02A0000}"/>
    <cellStyle name="Currency 2 2 6 2" xfId="20455" xr:uid="{00000000-0005-0000-0000-0000E12A0000}"/>
    <cellStyle name="Currency 2 2 6 2 2" xfId="32444" xr:uid="{69896F21-BD4D-4023-9EFB-4B9C48828618}"/>
    <cellStyle name="Currency 2 2 6 3" xfId="26479" xr:uid="{62142C3A-1F67-4108-AAD9-2C02286C51BD}"/>
    <cellStyle name="Currency 2 2 6_EBT" xfId="40032" xr:uid="{F11463FE-6F06-464C-9F3A-165A8527CCE7}"/>
    <cellStyle name="Currency 2 2_EBT" xfId="40031" xr:uid="{2381FCC3-A46E-4D4B-B35D-996923031BE1}"/>
    <cellStyle name="Currency 2 3" xfId="10142" xr:uid="{00000000-0005-0000-0000-0000E22A0000}"/>
    <cellStyle name="Currency 2 3 10" xfId="10143" xr:uid="{00000000-0005-0000-0000-0000E32A0000}"/>
    <cellStyle name="Currency 2 3 11" xfId="10144" xr:uid="{00000000-0005-0000-0000-0000E42A0000}"/>
    <cellStyle name="Currency 2 3 12" xfId="10145" xr:uid="{00000000-0005-0000-0000-0000E52A0000}"/>
    <cellStyle name="Currency 2 3 13" xfId="10146" xr:uid="{00000000-0005-0000-0000-0000E62A0000}"/>
    <cellStyle name="Currency 2 3 14" xfId="10147" xr:uid="{00000000-0005-0000-0000-0000E72A0000}"/>
    <cellStyle name="Currency 2 3 15" xfId="10148" xr:uid="{00000000-0005-0000-0000-0000E82A0000}"/>
    <cellStyle name="Currency 2 3 16" xfId="10149" xr:uid="{00000000-0005-0000-0000-0000E92A0000}"/>
    <cellStyle name="Currency 2 3 17" xfId="10150" xr:uid="{00000000-0005-0000-0000-0000EA2A0000}"/>
    <cellStyle name="Currency 2 3 18" xfId="10151" xr:uid="{00000000-0005-0000-0000-0000EB2A0000}"/>
    <cellStyle name="Currency 2 3 19" xfId="10152" xr:uid="{00000000-0005-0000-0000-0000EC2A0000}"/>
    <cellStyle name="Currency 2 3 19 2" xfId="20456" xr:uid="{00000000-0005-0000-0000-0000ED2A0000}"/>
    <cellStyle name="Currency 2 3 19 2 2" xfId="32445" xr:uid="{4310E87B-63B2-4E35-BDF1-489B5E8B4BCB}"/>
    <cellStyle name="Currency 2 3 19 3" xfId="26480" xr:uid="{08F2A00A-067E-4DAF-BF70-1FFE9C806217}"/>
    <cellStyle name="Currency 2 3 19_EBT" xfId="40034" xr:uid="{3F108DA5-8EB6-40A7-96B7-FDA1F4F9272C}"/>
    <cellStyle name="Currency 2 3 2" xfId="10153" xr:uid="{00000000-0005-0000-0000-0000EE2A0000}"/>
    <cellStyle name="Currency 2 3 2 10" xfId="10154" xr:uid="{00000000-0005-0000-0000-0000EF2A0000}"/>
    <cellStyle name="Currency 2 3 2 11" xfId="10155" xr:uid="{00000000-0005-0000-0000-0000F02A0000}"/>
    <cellStyle name="Currency 2 3 2 12" xfId="10156" xr:uid="{00000000-0005-0000-0000-0000F12A0000}"/>
    <cellStyle name="Currency 2 3 2 13" xfId="10157" xr:uid="{00000000-0005-0000-0000-0000F22A0000}"/>
    <cellStyle name="Currency 2 3 2 14" xfId="10158" xr:uid="{00000000-0005-0000-0000-0000F32A0000}"/>
    <cellStyle name="Currency 2 3 2 15" xfId="10159" xr:uid="{00000000-0005-0000-0000-0000F42A0000}"/>
    <cellStyle name="Currency 2 3 2 16" xfId="10160" xr:uid="{00000000-0005-0000-0000-0000F52A0000}"/>
    <cellStyle name="Currency 2 3 2 17" xfId="10161" xr:uid="{00000000-0005-0000-0000-0000F62A0000}"/>
    <cellStyle name="Currency 2 3 2 2" xfId="10162" xr:uid="{00000000-0005-0000-0000-0000F72A0000}"/>
    <cellStyle name="Currency 2 3 2 3" xfId="10163" xr:uid="{00000000-0005-0000-0000-0000F82A0000}"/>
    <cellStyle name="Currency 2 3 2 4" xfId="10164" xr:uid="{00000000-0005-0000-0000-0000F92A0000}"/>
    <cellStyle name="Currency 2 3 2 5" xfId="10165" xr:uid="{00000000-0005-0000-0000-0000FA2A0000}"/>
    <cellStyle name="Currency 2 3 2 6" xfId="10166" xr:uid="{00000000-0005-0000-0000-0000FB2A0000}"/>
    <cellStyle name="Currency 2 3 2 7" xfId="10167" xr:uid="{00000000-0005-0000-0000-0000FC2A0000}"/>
    <cellStyle name="Currency 2 3 2 8" xfId="10168" xr:uid="{00000000-0005-0000-0000-0000FD2A0000}"/>
    <cellStyle name="Currency 2 3 2 9" xfId="10169" xr:uid="{00000000-0005-0000-0000-0000FE2A0000}"/>
    <cellStyle name="Currency 2 3 2_EBT" xfId="40035" xr:uid="{F3BF8908-5B5A-4AC8-A7AC-72FED8B34455}"/>
    <cellStyle name="Currency 2 3 3" xfId="10170" xr:uid="{00000000-0005-0000-0000-0000FF2A0000}"/>
    <cellStyle name="Currency 2 3 4" xfId="10171" xr:uid="{00000000-0005-0000-0000-0000002B0000}"/>
    <cellStyle name="Currency 2 3 5" xfId="10172" xr:uid="{00000000-0005-0000-0000-0000012B0000}"/>
    <cellStyle name="Currency 2 3 6" xfId="10173" xr:uid="{00000000-0005-0000-0000-0000022B0000}"/>
    <cellStyle name="Currency 2 3 7" xfId="10174" xr:uid="{00000000-0005-0000-0000-0000032B0000}"/>
    <cellStyle name="Currency 2 3 8" xfId="10175" xr:uid="{00000000-0005-0000-0000-0000042B0000}"/>
    <cellStyle name="Currency 2 3 9" xfId="10176" xr:uid="{00000000-0005-0000-0000-0000052B0000}"/>
    <cellStyle name="Currency 2 3_EBT" xfId="40033" xr:uid="{2659F0B4-E9E3-4B67-B30B-5A583577F418}"/>
    <cellStyle name="Currency 2 4" xfId="10177" xr:uid="{00000000-0005-0000-0000-0000062B0000}"/>
    <cellStyle name="Currency 2 4 2" xfId="10178" xr:uid="{00000000-0005-0000-0000-0000072B0000}"/>
    <cellStyle name="Currency 2 4 2 2" xfId="10179" xr:uid="{00000000-0005-0000-0000-0000082B0000}"/>
    <cellStyle name="Currency 2 4 3" xfId="10180" xr:uid="{00000000-0005-0000-0000-0000092B0000}"/>
    <cellStyle name="Currency 2 5" xfId="10181" xr:uid="{00000000-0005-0000-0000-00000A2B0000}"/>
    <cellStyle name="Currency 2 5 2" xfId="10182" xr:uid="{00000000-0005-0000-0000-00000B2B0000}"/>
    <cellStyle name="Currency 2 5 2 2" xfId="10183" xr:uid="{00000000-0005-0000-0000-00000C2B0000}"/>
    <cellStyle name="Currency 2 5 3" xfId="10184" xr:uid="{00000000-0005-0000-0000-00000D2B0000}"/>
    <cellStyle name="Currency 2 6" xfId="10185" xr:uid="{00000000-0005-0000-0000-00000E2B0000}"/>
    <cellStyle name="Currency 2 7" xfId="10186" xr:uid="{00000000-0005-0000-0000-00000F2B0000}"/>
    <cellStyle name="Currency 2_EBT" xfId="40030" xr:uid="{419ABE69-E5B2-46C1-A7BF-CAC14A9946B7}"/>
    <cellStyle name="Currency 20" xfId="10187" xr:uid="{00000000-0005-0000-0000-0000102B0000}"/>
    <cellStyle name="Currency 20 2" xfId="10188" xr:uid="{00000000-0005-0000-0000-0000112B0000}"/>
    <cellStyle name="Currency 20 2 2" xfId="10189" xr:uid="{00000000-0005-0000-0000-0000122B0000}"/>
    <cellStyle name="Currency 20 3" xfId="10190" xr:uid="{00000000-0005-0000-0000-0000132B0000}"/>
    <cellStyle name="Currency 20 4" xfId="10191" xr:uid="{00000000-0005-0000-0000-0000142B0000}"/>
    <cellStyle name="Currency 20_EBT" xfId="40036" xr:uid="{39D0E148-9ABC-4020-93D9-ED6DAED93084}"/>
    <cellStyle name="Currency 21" xfId="10192" xr:uid="{00000000-0005-0000-0000-0000152B0000}"/>
    <cellStyle name="Currency 21 2" xfId="10193" xr:uid="{00000000-0005-0000-0000-0000162B0000}"/>
    <cellStyle name="Currency 21 2 2" xfId="10194" xr:uid="{00000000-0005-0000-0000-0000172B0000}"/>
    <cellStyle name="Currency 21 3" xfId="10195" xr:uid="{00000000-0005-0000-0000-0000182B0000}"/>
    <cellStyle name="Currency 21 4" xfId="10196" xr:uid="{00000000-0005-0000-0000-0000192B0000}"/>
    <cellStyle name="Currency 21_EBT" xfId="40037" xr:uid="{8585B7A4-B0D5-4474-A6A7-BBE008FDE5CF}"/>
    <cellStyle name="Currency 22" xfId="10197" xr:uid="{00000000-0005-0000-0000-00001A2B0000}"/>
    <cellStyle name="Currency 22 2" xfId="10198" xr:uid="{00000000-0005-0000-0000-00001B2B0000}"/>
    <cellStyle name="Currency 22 2 2" xfId="10199" xr:uid="{00000000-0005-0000-0000-00001C2B0000}"/>
    <cellStyle name="Currency 22 3" xfId="10200" xr:uid="{00000000-0005-0000-0000-00001D2B0000}"/>
    <cellStyle name="Currency 22 4" xfId="10201" xr:uid="{00000000-0005-0000-0000-00001E2B0000}"/>
    <cellStyle name="Currency 22_EBT" xfId="40038" xr:uid="{ABD5FCD9-8418-42F7-924C-650A5E01CCC4}"/>
    <cellStyle name="Currency 23" xfId="10202" xr:uid="{00000000-0005-0000-0000-00001F2B0000}"/>
    <cellStyle name="Currency 23 2" xfId="10203" xr:uid="{00000000-0005-0000-0000-0000202B0000}"/>
    <cellStyle name="Currency 23 2 2" xfId="10204" xr:uid="{00000000-0005-0000-0000-0000212B0000}"/>
    <cellStyle name="Currency 23 3" xfId="10205" xr:uid="{00000000-0005-0000-0000-0000222B0000}"/>
    <cellStyle name="Currency 23 4" xfId="10206" xr:uid="{00000000-0005-0000-0000-0000232B0000}"/>
    <cellStyle name="Currency 23_EBT" xfId="40039" xr:uid="{536D4421-673C-4CE4-A54A-B05215ED20A5}"/>
    <cellStyle name="Currency 24" xfId="10207" xr:uid="{00000000-0005-0000-0000-0000242B0000}"/>
    <cellStyle name="Currency 24 2" xfId="10208" xr:uid="{00000000-0005-0000-0000-0000252B0000}"/>
    <cellStyle name="Currency 24 2 2" xfId="10209" xr:uid="{00000000-0005-0000-0000-0000262B0000}"/>
    <cellStyle name="Currency 24 3" xfId="10210" xr:uid="{00000000-0005-0000-0000-0000272B0000}"/>
    <cellStyle name="Currency 24 3 2" xfId="10211" xr:uid="{00000000-0005-0000-0000-0000282B0000}"/>
    <cellStyle name="Currency 24 4" xfId="10212" xr:uid="{00000000-0005-0000-0000-0000292B0000}"/>
    <cellStyle name="Currency 24 5" xfId="10213" xr:uid="{00000000-0005-0000-0000-00002A2B0000}"/>
    <cellStyle name="Currency 24_EBT" xfId="40040" xr:uid="{0062F801-5C3E-484B-83E4-E410ADB1E816}"/>
    <cellStyle name="Currency 25" xfId="10214" xr:uid="{00000000-0005-0000-0000-00002B2B0000}"/>
    <cellStyle name="Currency 25 2" xfId="10215" xr:uid="{00000000-0005-0000-0000-00002C2B0000}"/>
    <cellStyle name="Currency 25 2 2" xfId="10216" xr:uid="{00000000-0005-0000-0000-00002D2B0000}"/>
    <cellStyle name="Currency 25 3" xfId="10217" xr:uid="{00000000-0005-0000-0000-00002E2B0000}"/>
    <cellStyle name="Currency 25 3 2" xfId="10218" xr:uid="{00000000-0005-0000-0000-00002F2B0000}"/>
    <cellStyle name="Currency 25 4" xfId="10219" xr:uid="{00000000-0005-0000-0000-0000302B0000}"/>
    <cellStyle name="Currency 25 5" xfId="10220" xr:uid="{00000000-0005-0000-0000-0000312B0000}"/>
    <cellStyle name="Currency 25_EBT" xfId="40041" xr:uid="{F8DCF740-7451-453D-BE3C-DC0D4A3EDA83}"/>
    <cellStyle name="Currency 26" xfId="10221" xr:uid="{00000000-0005-0000-0000-0000322B0000}"/>
    <cellStyle name="Currency 26 2" xfId="10222" xr:uid="{00000000-0005-0000-0000-0000332B0000}"/>
    <cellStyle name="Currency 26 2 2" xfId="10223" xr:uid="{00000000-0005-0000-0000-0000342B0000}"/>
    <cellStyle name="Currency 26 3" xfId="10224" xr:uid="{00000000-0005-0000-0000-0000352B0000}"/>
    <cellStyle name="Currency 26 3 2" xfId="10225" xr:uid="{00000000-0005-0000-0000-0000362B0000}"/>
    <cellStyle name="Currency 26 4" xfId="10226" xr:uid="{00000000-0005-0000-0000-0000372B0000}"/>
    <cellStyle name="Currency 26 5" xfId="10227" xr:uid="{00000000-0005-0000-0000-0000382B0000}"/>
    <cellStyle name="Currency 26_EBT" xfId="40042" xr:uid="{96E32C0F-3F34-4CDA-9F39-93B069B5CA79}"/>
    <cellStyle name="Currency 27" xfId="10228" xr:uid="{00000000-0005-0000-0000-0000392B0000}"/>
    <cellStyle name="Currency 27 2" xfId="10229" xr:uid="{00000000-0005-0000-0000-00003A2B0000}"/>
    <cellStyle name="Currency 27 2 2" xfId="10230" xr:uid="{00000000-0005-0000-0000-00003B2B0000}"/>
    <cellStyle name="Currency 27 3" xfId="10231" xr:uid="{00000000-0005-0000-0000-00003C2B0000}"/>
    <cellStyle name="Currency 27 3 2" xfId="10232" xr:uid="{00000000-0005-0000-0000-00003D2B0000}"/>
    <cellStyle name="Currency 27 4" xfId="10233" xr:uid="{00000000-0005-0000-0000-00003E2B0000}"/>
    <cellStyle name="Currency 27 5" xfId="10234" xr:uid="{00000000-0005-0000-0000-00003F2B0000}"/>
    <cellStyle name="Currency 27_EBT" xfId="40043" xr:uid="{C1CC8098-39EE-434E-93A3-63DDCAA64D48}"/>
    <cellStyle name="Currency 28" xfId="10235" xr:uid="{00000000-0005-0000-0000-0000402B0000}"/>
    <cellStyle name="Currency 28 2" xfId="10236" xr:uid="{00000000-0005-0000-0000-0000412B0000}"/>
    <cellStyle name="Currency 28 3" xfId="10237" xr:uid="{00000000-0005-0000-0000-0000422B0000}"/>
    <cellStyle name="Currency 28_EBT" xfId="40044" xr:uid="{64D0013C-3648-4E22-AAC7-03AFC84717EE}"/>
    <cellStyle name="Currency 29" xfId="10238" xr:uid="{00000000-0005-0000-0000-0000432B0000}"/>
    <cellStyle name="Currency 29 2" xfId="10239" xr:uid="{00000000-0005-0000-0000-0000442B0000}"/>
    <cellStyle name="Currency 29 3" xfId="10240" xr:uid="{00000000-0005-0000-0000-0000452B0000}"/>
    <cellStyle name="Currency 29 4" xfId="10241" xr:uid="{00000000-0005-0000-0000-0000462B0000}"/>
    <cellStyle name="Currency 29_EBT" xfId="40045" xr:uid="{8014D8E6-6504-45AA-8E25-57F3F8039196}"/>
    <cellStyle name="Currency 3" xfId="10242" xr:uid="{00000000-0005-0000-0000-0000472B0000}"/>
    <cellStyle name="Currency 3 2" xfId="10243" xr:uid="{00000000-0005-0000-0000-0000482B0000}"/>
    <cellStyle name="Currency 3 2 10" xfId="10244" xr:uid="{00000000-0005-0000-0000-0000492B0000}"/>
    <cellStyle name="Currency 3 2 11" xfId="10245" xr:uid="{00000000-0005-0000-0000-00004A2B0000}"/>
    <cellStyle name="Currency 3 2 12" xfId="10246" xr:uid="{00000000-0005-0000-0000-00004B2B0000}"/>
    <cellStyle name="Currency 3 2 13" xfId="10247" xr:uid="{00000000-0005-0000-0000-00004C2B0000}"/>
    <cellStyle name="Currency 3 2 14" xfId="10248" xr:uid="{00000000-0005-0000-0000-00004D2B0000}"/>
    <cellStyle name="Currency 3 2 15" xfId="10249" xr:uid="{00000000-0005-0000-0000-00004E2B0000}"/>
    <cellStyle name="Currency 3 2 16" xfId="10250" xr:uid="{00000000-0005-0000-0000-00004F2B0000}"/>
    <cellStyle name="Currency 3 2 17" xfId="10251" xr:uid="{00000000-0005-0000-0000-0000502B0000}"/>
    <cellStyle name="Currency 3 2 18" xfId="10252" xr:uid="{00000000-0005-0000-0000-0000512B0000}"/>
    <cellStyle name="Currency 3 2 19" xfId="10253" xr:uid="{00000000-0005-0000-0000-0000522B0000}"/>
    <cellStyle name="Currency 3 2 2" xfId="10254" xr:uid="{00000000-0005-0000-0000-0000532B0000}"/>
    <cellStyle name="Currency 3 2 2 10" xfId="10255" xr:uid="{00000000-0005-0000-0000-0000542B0000}"/>
    <cellStyle name="Currency 3 2 2 11" xfId="10256" xr:uid="{00000000-0005-0000-0000-0000552B0000}"/>
    <cellStyle name="Currency 3 2 2 12" xfId="10257" xr:uid="{00000000-0005-0000-0000-0000562B0000}"/>
    <cellStyle name="Currency 3 2 2 13" xfId="10258" xr:uid="{00000000-0005-0000-0000-0000572B0000}"/>
    <cellStyle name="Currency 3 2 2 14" xfId="10259" xr:uid="{00000000-0005-0000-0000-0000582B0000}"/>
    <cellStyle name="Currency 3 2 2 15" xfId="10260" xr:uid="{00000000-0005-0000-0000-0000592B0000}"/>
    <cellStyle name="Currency 3 2 2 16" xfId="10261" xr:uid="{00000000-0005-0000-0000-00005A2B0000}"/>
    <cellStyle name="Currency 3 2 2 17" xfId="10262" xr:uid="{00000000-0005-0000-0000-00005B2B0000}"/>
    <cellStyle name="Currency 3 2 2 2" xfId="10263" xr:uid="{00000000-0005-0000-0000-00005C2B0000}"/>
    <cellStyle name="Currency 3 2 2 3" xfId="10264" xr:uid="{00000000-0005-0000-0000-00005D2B0000}"/>
    <cellStyle name="Currency 3 2 2 4" xfId="10265" xr:uid="{00000000-0005-0000-0000-00005E2B0000}"/>
    <cellStyle name="Currency 3 2 2 5" xfId="10266" xr:uid="{00000000-0005-0000-0000-00005F2B0000}"/>
    <cellStyle name="Currency 3 2 2 6" xfId="10267" xr:uid="{00000000-0005-0000-0000-0000602B0000}"/>
    <cellStyle name="Currency 3 2 2 7" xfId="10268" xr:uid="{00000000-0005-0000-0000-0000612B0000}"/>
    <cellStyle name="Currency 3 2 2 8" xfId="10269" xr:uid="{00000000-0005-0000-0000-0000622B0000}"/>
    <cellStyle name="Currency 3 2 2 9" xfId="10270" xr:uid="{00000000-0005-0000-0000-0000632B0000}"/>
    <cellStyle name="Currency 3 2 2_EBT" xfId="40048" xr:uid="{E3E5B352-D4B2-4CCF-9124-68D59501996A}"/>
    <cellStyle name="Currency 3 2 20" xfId="10271" xr:uid="{00000000-0005-0000-0000-0000642B0000}"/>
    <cellStyle name="Currency 3 2 20 2" xfId="20457" xr:uid="{00000000-0005-0000-0000-0000652B0000}"/>
    <cellStyle name="Currency 3 2 20 2 2" xfId="32446" xr:uid="{91AA8BFE-1FD2-48B5-8701-7C43783C210B}"/>
    <cellStyle name="Currency 3 2 20 3" xfId="26481" xr:uid="{58031A5E-C942-4748-957C-DCB58B0B53D6}"/>
    <cellStyle name="Currency 3 2 20_EBT" xfId="40049" xr:uid="{3872B741-2C16-40E3-A362-08829D9C9CA0}"/>
    <cellStyle name="Currency 3 2 3" xfId="10272" xr:uid="{00000000-0005-0000-0000-0000662B0000}"/>
    <cellStyle name="Currency 3 2 3 2" xfId="10273" xr:uid="{00000000-0005-0000-0000-0000672B0000}"/>
    <cellStyle name="Currency 3 2 3 3" xfId="10274" xr:uid="{00000000-0005-0000-0000-0000682B0000}"/>
    <cellStyle name="Currency 3 2 3_EBT" xfId="40050" xr:uid="{85FC6BC4-5187-4D5D-A293-6DACD002E9DA}"/>
    <cellStyle name="Currency 3 2 4" xfId="10275" xr:uid="{00000000-0005-0000-0000-0000692B0000}"/>
    <cellStyle name="Currency 3 2 5" xfId="10276" xr:uid="{00000000-0005-0000-0000-00006A2B0000}"/>
    <cellStyle name="Currency 3 2 6" xfId="10277" xr:uid="{00000000-0005-0000-0000-00006B2B0000}"/>
    <cellStyle name="Currency 3 2 7" xfId="10278" xr:uid="{00000000-0005-0000-0000-00006C2B0000}"/>
    <cellStyle name="Currency 3 2 8" xfId="10279" xr:uid="{00000000-0005-0000-0000-00006D2B0000}"/>
    <cellStyle name="Currency 3 2 9" xfId="10280" xr:uid="{00000000-0005-0000-0000-00006E2B0000}"/>
    <cellStyle name="Currency 3 2_EBT" xfId="40047" xr:uid="{15B5C11A-0D89-47AE-A1F4-4DE76A1EFE84}"/>
    <cellStyle name="Currency 3 3" xfId="10281" xr:uid="{00000000-0005-0000-0000-00006F2B0000}"/>
    <cellStyle name="Currency 3 3 2" xfId="10282" xr:uid="{00000000-0005-0000-0000-0000702B0000}"/>
    <cellStyle name="Currency 3 3 2 2" xfId="10283" xr:uid="{00000000-0005-0000-0000-0000712B0000}"/>
    <cellStyle name="Currency 3 3 3" xfId="10284" xr:uid="{00000000-0005-0000-0000-0000722B0000}"/>
    <cellStyle name="Currency 3 3 4" xfId="10285" xr:uid="{00000000-0005-0000-0000-0000732B0000}"/>
    <cellStyle name="Currency 3 3 5" xfId="10286" xr:uid="{00000000-0005-0000-0000-0000742B0000}"/>
    <cellStyle name="Currency 3 3 5 2" xfId="20458" xr:uid="{00000000-0005-0000-0000-0000752B0000}"/>
    <cellStyle name="Currency 3 3 5 2 2" xfId="32447" xr:uid="{604B0F63-A7B6-42AB-8D3F-E2194E82E292}"/>
    <cellStyle name="Currency 3 3 5 3" xfId="26482" xr:uid="{29B95F3B-1B21-4C94-8308-D34A4C100813}"/>
    <cellStyle name="Currency 3 3 5_EBT" xfId="40051" xr:uid="{35AA89EF-7094-4E50-94C0-5809B4706436}"/>
    <cellStyle name="Currency 3 4" xfId="10287" xr:uid="{00000000-0005-0000-0000-0000762B0000}"/>
    <cellStyle name="Currency 3 4 2" xfId="10288" xr:uid="{00000000-0005-0000-0000-0000772B0000}"/>
    <cellStyle name="Currency 3 5" xfId="10289" xr:uid="{00000000-0005-0000-0000-0000782B0000}"/>
    <cellStyle name="Currency 3 5 2" xfId="10290" xr:uid="{00000000-0005-0000-0000-0000792B0000}"/>
    <cellStyle name="Currency 3 6" xfId="10291" xr:uid="{00000000-0005-0000-0000-00007A2B0000}"/>
    <cellStyle name="Currency 3 7" xfId="10292" xr:uid="{00000000-0005-0000-0000-00007B2B0000}"/>
    <cellStyle name="Currency 3_EBT" xfId="40046" xr:uid="{7FC77F69-ECAF-457A-9E66-247DA8460F9A}"/>
    <cellStyle name="Currency 30" xfId="10293" xr:uid="{00000000-0005-0000-0000-00007C2B0000}"/>
    <cellStyle name="Currency 30 2" xfId="10294" xr:uid="{00000000-0005-0000-0000-00007D2B0000}"/>
    <cellStyle name="Currency 30 3" xfId="10295" xr:uid="{00000000-0005-0000-0000-00007E2B0000}"/>
    <cellStyle name="Currency 30 4" xfId="10296" xr:uid="{00000000-0005-0000-0000-00007F2B0000}"/>
    <cellStyle name="Currency 30_EBT" xfId="40052" xr:uid="{D4D7DF0D-9EEC-46D9-8E02-31FD7CCDB2F2}"/>
    <cellStyle name="Currency 31" xfId="10297" xr:uid="{00000000-0005-0000-0000-0000802B0000}"/>
    <cellStyle name="Currency 31 2" xfId="10298" xr:uid="{00000000-0005-0000-0000-0000812B0000}"/>
    <cellStyle name="Currency 31 2 2" xfId="10299" xr:uid="{00000000-0005-0000-0000-0000822B0000}"/>
    <cellStyle name="Currency 31 2 3" xfId="10300" xr:uid="{00000000-0005-0000-0000-0000832B0000}"/>
    <cellStyle name="Currency 31 2_EBT" xfId="40054" xr:uid="{EE64F9F5-4355-4F8C-8C21-860AE31B9B11}"/>
    <cellStyle name="Currency 31 3" xfId="10301" xr:uid="{00000000-0005-0000-0000-0000842B0000}"/>
    <cellStyle name="Currency 31 4" xfId="10302" xr:uid="{00000000-0005-0000-0000-0000852B0000}"/>
    <cellStyle name="Currency 31_EBT" xfId="40053" xr:uid="{07531005-3055-4453-B44A-227DF08DCC25}"/>
    <cellStyle name="Currency 32" xfId="10303" xr:uid="{00000000-0005-0000-0000-0000862B0000}"/>
    <cellStyle name="Currency 32 2" xfId="10304" xr:uid="{00000000-0005-0000-0000-0000872B0000}"/>
    <cellStyle name="Currency 32 2 2" xfId="10305" xr:uid="{00000000-0005-0000-0000-0000882B0000}"/>
    <cellStyle name="Currency 32 2 3" xfId="10306" xr:uid="{00000000-0005-0000-0000-0000892B0000}"/>
    <cellStyle name="Currency 32 2_EBT" xfId="40056" xr:uid="{8543C364-C4A9-4A53-8494-B0AF29971A0F}"/>
    <cellStyle name="Currency 32 3" xfId="10307" xr:uid="{00000000-0005-0000-0000-00008A2B0000}"/>
    <cellStyle name="Currency 32 4" xfId="10308" xr:uid="{00000000-0005-0000-0000-00008B2B0000}"/>
    <cellStyle name="Currency 32_EBT" xfId="40055" xr:uid="{BA5AA315-6CB1-4BB3-9D5F-666C49EFEE41}"/>
    <cellStyle name="Currency 33" xfId="10309" xr:uid="{00000000-0005-0000-0000-00008C2B0000}"/>
    <cellStyle name="Currency 33 2" xfId="10310" xr:uid="{00000000-0005-0000-0000-00008D2B0000}"/>
    <cellStyle name="Currency 33 3" xfId="10311" xr:uid="{00000000-0005-0000-0000-00008E2B0000}"/>
    <cellStyle name="Currency 33 4" xfId="10312" xr:uid="{00000000-0005-0000-0000-00008F2B0000}"/>
    <cellStyle name="Currency 33_EBT" xfId="40057" xr:uid="{E25D7078-CDA6-4DB0-981C-DED3F591ABAE}"/>
    <cellStyle name="Currency 34" xfId="10313" xr:uid="{00000000-0005-0000-0000-0000902B0000}"/>
    <cellStyle name="Currency 34 2" xfId="10314" xr:uid="{00000000-0005-0000-0000-0000912B0000}"/>
    <cellStyle name="Currency 34 3" xfId="10315" xr:uid="{00000000-0005-0000-0000-0000922B0000}"/>
    <cellStyle name="Currency 34 4" xfId="10316" xr:uid="{00000000-0005-0000-0000-0000932B0000}"/>
    <cellStyle name="Currency 34_EBT" xfId="40058" xr:uid="{672056EE-7837-45E0-84CE-572AA8EFBFCD}"/>
    <cellStyle name="Currency 35" xfId="10317" xr:uid="{00000000-0005-0000-0000-0000942B0000}"/>
    <cellStyle name="Currency 35 2" xfId="10318" xr:uid="{00000000-0005-0000-0000-0000952B0000}"/>
    <cellStyle name="Currency 35_EBT" xfId="40059" xr:uid="{B637FE5F-A951-4EC8-95A6-C93B6A05CA1B}"/>
    <cellStyle name="Currency 36" xfId="10319" xr:uid="{00000000-0005-0000-0000-0000962B0000}"/>
    <cellStyle name="Currency 36 2" xfId="10320" xr:uid="{00000000-0005-0000-0000-0000972B0000}"/>
    <cellStyle name="Currency 36_EBT" xfId="40060" xr:uid="{EDD9BBAC-E90C-4EAC-B83D-AA861299CCD6}"/>
    <cellStyle name="Currency 37" xfId="10321" xr:uid="{00000000-0005-0000-0000-0000982B0000}"/>
    <cellStyle name="Currency 38" xfId="10322" xr:uid="{00000000-0005-0000-0000-0000992B0000}"/>
    <cellStyle name="Currency 39" xfId="25604" xr:uid="{00000000-0005-0000-0000-00009A2B0000}"/>
    <cellStyle name="Currency 4" xfId="10323" xr:uid="{00000000-0005-0000-0000-00009B2B0000}"/>
    <cellStyle name="Currency 4 2" xfId="10324" xr:uid="{00000000-0005-0000-0000-00009C2B0000}"/>
    <cellStyle name="Currency 4 2 10" xfId="10325" xr:uid="{00000000-0005-0000-0000-00009D2B0000}"/>
    <cellStyle name="Currency 4 2 11" xfId="10326" xr:uid="{00000000-0005-0000-0000-00009E2B0000}"/>
    <cellStyle name="Currency 4 2 12" xfId="10327" xr:uid="{00000000-0005-0000-0000-00009F2B0000}"/>
    <cellStyle name="Currency 4 2 13" xfId="10328" xr:uid="{00000000-0005-0000-0000-0000A02B0000}"/>
    <cellStyle name="Currency 4 2 14" xfId="10329" xr:uid="{00000000-0005-0000-0000-0000A12B0000}"/>
    <cellStyle name="Currency 4 2 15" xfId="10330" xr:uid="{00000000-0005-0000-0000-0000A22B0000}"/>
    <cellStyle name="Currency 4 2 16" xfId="10331" xr:uid="{00000000-0005-0000-0000-0000A32B0000}"/>
    <cellStyle name="Currency 4 2 17" xfId="10332" xr:uid="{00000000-0005-0000-0000-0000A42B0000}"/>
    <cellStyle name="Currency 4 2 18" xfId="10333" xr:uid="{00000000-0005-0000-0000-0000A52B0000}"/>
    <cellStyle name="Currency 4 2 19" xfId="10334" xr:uid="{00000000-0005-0000-0000-0000A62B0000}"/>
    <cellStyle name="Currency 4 2 2" xfId="10335" xr:uid="{00000000-0005-0000-0000-0000A72B0000}"/>
    <cellStyle name="Currency 4 2 2 10" xfId="10336" xr:uid="{00000000-0005-0000-0000-0000A82B0000}"/>
    <cellStyle name="Currency 4 2 2 11" xfId="10337" xr:uid="{00000000-0005-0000-0000-0000A92B0000}"/>
    <cellStyle name="Currency 4 2 2 12" xfId="10338" xr:uid="{00000000-0005-0000-0000-0000AA2B0000}"/>
    <cellStyle name="Currency 4 2 2 13" xfId="10339" xr:uid="{00000000-0005-0000-0000-0000AB2B0000}"/>
    <cellStyle name="Currency 4 2 2 14" xfId="10340" xr:uid="{00000000-0005-0000-0000-0000AC2B0000}"/>
    <cellStyle name="Currency 4 2 2 15" xfId="10341" xr:uid="{00000000-0005-0000-0000-0000AD2B0000}"/>
    <cellStyle name="Currency 4 2 2 16" xfId="10342" xr:uid="{00000000-0005-0000-0000-0000AE2B0000}"/>
    <cellStyle name="Currency 4 2 2 17" xfId="10343" xr:uid="{00000000-0005-0000-0000-0000AF2B0000}"/>
    <cellStyle name="Currency 4 2 2 2" xfId="10344" xr:uid="{00000000-0005-0000-0000-0000B02B0000}"/>
    <cellStyle name="Currency 4 2 2 3" xfId="10345" xr:uid="{00000000-0005-0000-0000-0000B12B0000}"/>
    <cellStyle name="Currency 4 2 2 4" xfId="10346" xr:uid="{00000000-0005-0000-0000-0000B22B0000}"/>
    <cellStyle name="Currency 4 2 2 5" xfId="10347" xr:uid="{00000000-0005-0000-0000-0000B32B0000}"/>
    <cellStyle name="Currency 4 2 2 6" xfId="10348" xr:uid="{00000000-0005-0000-0000-0000B42B0000}"/>
    <cellStyle name="Currency 4 2 2 7" xfId="10349" xr:uid="{00000000-0005-0000-0000-0000B52B0000}"/>
    <cellStyle name="Currency 4 2 2 8" xfId="10350" xr:uid="{00000000-0005-0000-0000-0000B62B0000}"/>
    <cellStyle name="Currency 4 2 2 9" xfId="10351" xr:uid="{00000000-0005-0000-0000-0000B72B0000}"/>
    <cellStyle name="Currency 4 2 2_EBT" xfId="40063" xr:uid="{36584751-489D-4071-88AC-CF1C2CAA8D68}"/>
    <cellStyle name="Currency 4 2 3" xfId="10352" xr:uid="{00000000-0005-0000-0000-0000B82B0000}"/>
    <cellStyle name="Currency 4 2 3 2" xfId="10353" xr:uid="{00000000-0005-0000-0000-0000B92B0000}"/>
    <cellStyle name="Currency 4 2 3 3" xfId="10354" xr:uid="{00000000-0005-0000-0000-0000BA2B0000}"/>
    <cellStyle name="Currency 4 2 3_EBT" xfId="40064" xr:uid="{DF7C9E81-8CFD-40F6-A4F6-CA0FC180F88A}"/>
    <cellStyle name="Currency 4 2 4" xfId="10355" xr:uid="{00000000-0005-0000-0000-0000BB2B0000}"/>
    <cellStyle name="Currency 4 2 5" xfId="10356" xr:uid="{00000000-0005-0000-0000-0000BC2B0000}"/>
    <cellStyle name="Currency 4 2 6" xfId="10357" xr:uid="{00000000-0005-0000-0000-0000BD2B0000}"/>
    <cellStyle name="Currency 4 2 7" xfId="10358" xr:uid="{00000000-0005-0000-0000-0000BE2B0000}"/>
    <cellStyle name="Currency 4 2 8" xfId="10359" xr:uid="{00000000-0005-0000-0000-0000BF2B0000}"/>
    <cellStyle name="Currency 4 2 9" xfId="10360" xr:uid="{00000000-0005-0000-0000-0000C02B0000}"/>
    <cellStyle name="Currency 4 2_EBT" xfId="40062" xr:uid="{BDC6E92A-60E8-458B-8D10-DEACE1F029AE}"/>
    <cellStyle name="Currency 4 3" xfId="10361" xr:uid="{00000000-0005-0000-0000-0000C12B0000}"/>
    <cellStyle name="Currency 4 3 2" xfId="10362" xr:uid="{00000000-0005-0000-0000-0000C22B0000}"/>
    <cellStyle name="Currency 4 3 3" xfId="10363" xr:uid="{00000000-0005-0000-0000-0000C32B0000}"/>
    <cellStyle name="Currency 4 4" xfId="10364" xr:uid="{00000000-0005-0000-0000-0000C42B0000}"/>
    <cellStyle name="Currency 4 4 2" xfId="10365" xr:uid="{00000000-0005-0000-0000-0000C52B0000}"/>
    <cellStyle name="Currency 4 5" xfId="10366" xr:uid="{00000000-0005-0000-0000-0000C62B0000}"/>
    <cellStyle name="Currency 4 6" xfId="10367" xr:uid="{00000000-0005-0000-0000-0000C72B0000}"/>
    <cellStyle name="Currency 4 7" xfId="10368" xr:uid="{00000000-0005-0000-0000-0000C82B0000}"/>
    <cellStyle name="Currency 4_EBT" xfId="40061" xr:uid="{EE7B39C8-4B8B-4CDE-9E3A-2EED5B89A3B2}"/>
    <cellStyle name="Currency 5" xfId="10369" xr:uid="{00000000-0005-0000-0000-0000C92B0000}"/>
    <cellStyle name="Currency 5 2" xfId="10370" xr:uid="{00000000-0005-0000-0000-0000CA2B0000}"/>
    <cellStyle name="Currency 5 2 10" xfId="10371" xr:uid="{00000000-0005-0000-0000-0000CB2B0000}"/>
    <cellStyle name="Currency 5 2 11" xfId="10372" xr:uid="{00000000-0005-0000-0000-0000CC2B0000}"/>
    <cellStyle name="Currency 5 2 12" xfId="10373" xr:uid="{00000000-0005-0000-0000-0000CD2B0000}"/>
    <cellStyle name="Currency 5 2 13" xfId="10374" xr:uid="{00000000-0005-0000-0000-0000CE2B0000}"/>
    <cellStyle name="Currency 5 2 14" xfId="10375" xr:uid="{00000000-0005-0000-0000-0000CF2B0000}"/>
    <cellStyle name="Currency 5 2 15" xfId="10376" xr:uid="{00000000-0005-0000-0000-0000D02B0000}"/>
    <cellStyle name="Currency 5 2 16" xfId="10377" xr:uid="{00000000-0005-0000-0000-0000D12B0000}"/>
    <cellStyle name="Currency 5 2 17" xfId="10378" xr:uid="{00000000-0005-0000-0000-0000D22B0000}"/>
    <cellStyle name="Currency 5 2 18" xfId="10379" xr:uid="{00000000-0005-0000-0000-0000D32B0000}"/>
    <cellStyle name="Currency 5 2 19" xfId="10380" xr:uid="{00000000-0005-0000-0000-0000D42B0000}"/>
    <cellStyle name="Currency 5 2 2" xfId="10381" xr:uid="{00000000-0005-0000-0000-0000D52B0000}"/>
    <cellStyle name="Currency 5 2 2 10" xfId="10382" xr:uid="{00000000-0005-0000-0000-0000D62B0000}"/>
    <cellStyle name="Currency 5 2 2 11" xfId="10383" xr:uid="{00000000-0005-0000-0000-0000D72B0000}"/>
    <cellStyle name="Currency 5 2 2 12" xfId="10384" xr:uid="{00000000-0005-0000-0000-0000D82B0000}"/>
    <cellStyle name="Currency 5 2 2 13" xfId="10385" xr:uid="{00000000-0005-0000-0000-0000D92B0000}"/>
    <cellStyle name="Currency 5 2 2 14" xfId="10386" xr:uid="{00000000-0005-0000-0000-0000DA2B0000}"/>
    <cellStyle name="Currency 5 2 2 15" xfId="10387" xr:uid="{00000000-0005-0000-0000-0000DB2B0000}"/>
    <cellStyle name="Currency 5 2 2 16" xfId="10388" xr:uid="{00000000-0005-0000-0000-0000DC2B0000}"/>
    <cellStyle name="Currency 5 2 2 17" xfId="10389" xr:uid="{00000000-0005-0000-0000-0000DD2B0000}"/>
    <cellStyle name="Currency 5 2 2 2" xfId="10390" xr:uid="{00000000-0005-0000-0000-0000DE2B0000}"/>
    <cellStyle name="Currency 5 2 2 3" xfId="10391" xr:uid="{00000000-0005-0000-0000-0000DF2B0000}"/>
    <cellStyle name="Currency 5 2 2 4" xfId="10392" xr:uid="{00000000-0005-0000-0000-0000E02B0000}"/>
    <cellStyle name="Currency 5 2 2 5" xfId="10393" xr:uid="{00000000-0005-0000-0000-0000E12B0000}"/>
    <cellStyle name="Currency 5 2 2 6" xfId="10394" xr:uid="{00000000-0005-0000-0000-0000E22B0000}"/>
    <cellStyle name="Currency 5 2 2 7" xfId="10395" xr:uid="{00000000-0005-0000-0000-0000E32B0000}"/>
    <cellStyle name="Currency 5 2 2 8" xfId="10396" xr:uid="{00000000-0005-0000-0000-0000E42B0000}"/>
    <cellStyle name="Currency 5 2 2 9" xfId="10397" xr:uid="{00000000-0005-0000-0000-0000E52B0000}"/>
    <cellStyle name="Currency 5 2 2_EBT" xfId="40067" xr:uid="{22B7C6B4-C229-4DD2-876A-5EB711A66B71}"/>
    <cellStyle name="Currency 5 2 3" xfId="10398" xr:uid="{00000000-0005-0000-0000-0000E62B0000}"/>
    <cellStyle name="Currency 5 2 4" xfId="10399" xr:uid="{00000000-0005-0000-0000-0000E72B0000}"/>
    <cellStyle name="Currency 5 2 5" xfId="10400" xr:uid="{00000000-0005-0000-0000-0000E82B0000}"/>
    <cellStyle name="Currency 5 2 6" xfId="10401" xr:uid="{00000000-0005-0000-0000-0000E92B0000}"/>
    <cellStyle name="Currency 5 2 7" xfId="10402" xr:uid="{00000000-0005-0000-0000-0000EA2B0000}"/>
    <cellStyle name="Currency 5 2 8" xfId="10403" xr:uid="{00000000-0005-0000-0000-0000EB2B0000}"/>
    <cellStyle name="Currency 5 2 9" xfId="10404" xr:uid="{00000000-0005-0000-0000-0000EC2B0000}"/>
    <cellStyle name="Currency 5 2_EBT" xfId="40066" xr:uid="{688D959D-43B5-4C8B-B2DC-48E196FE1840}"/>
    <cellStyle name="Currency 5 3" xfId="10405" xr:uid="{00000000-0005-0000-0000-0000ED2B0000}"/>
    <cellStyle name="Currency 5 3 2" xfId="10406" xr:uid="{00000000-0005-0000-0000-0000EE2B0000}"/>
    <cellStyle name="Currency 5 3 3" xfId="10407" xr:uid="{00000000-0005-0000-0000-0000EF2B0000}"/>
    <cellStyle name="Currency 5 4" xfId="10408" xr:uid="{00000000-0005-0000-0000-0000F02B0000}"/>
    <cellStyle name="Currency 5 4 2" xfId="10409" xr:uid="{00000000-0005-0000-0000-0000F12B0000}"/>
    <cellStyle name="Currency 5 5" xfId="10410" xr:uid="{00000000-0005-0000-0000-0000F22B0000}"/>
    <cellStyle name="Currency 5 6" xfId="10411" xr:uid="{00000000-0005-0000-0000-0000F32B0000}"/>
    <cellStyle name="Currency 5_EBT" xfId="40065" xr:uid="{6A71A966-8860-47C3-A3E5-A3AA37277EF9}"/>
    <cellStyle name="Currency 6" xfId="10412" xr:uid="{00000000-0005-0000-0000-0000F42B0000}"/>
    <cellStyle name="Currency 6 2" xfId="10413" xr:uid="{00000000-0005-0000-0000-0000F52B0000}"/>
    <cellStyle name="Currency 6 2 10" xfId="10414" xr:uid="{00000000-0005-0000-0000-0000F62B0000}"/>
    <cellStyle name="Currency 6 2 11" xfId="10415" xr:uid="{00000000-0005-0000-0000-0000F72B0000}"/>
    <cellStyle name="Currency 6 2 12" xfId="10416" xr:uid="{00000000-0005-0000-0000-0000F82B0000}"/>
    <cellStyle name="Currency 6 2 13" xfId="10417" xr:uid="{00000000-0005-0000-0000-0000F92B0000}"/>
    <cellStyle name="Currency 6 2 14" xfId="10418" xr:uid="{00000000-0005-0000-0000-0000FA2B0000}"/>
    <cellStyle name="Currency 6 2 15" xfId="10419" xr:uid="{00000000-0005-0000-0000-0000FB2B0000}"/>
    <cellStyle name="Currency 6 2 16" xfId="10420" xr:uid="{00000000-0005-0000-0000-0000FC2B0000}"/>
    <cellStyle name="Currency 6 2 17" xfId="10421" xr:uid="{00000000-0005-0000-0000-0000FD2B0000}"/>
    <cellStyle name="Currency 6 2 18" xfId="10422" xr:uid="{00000000-0005-0000-0000-0000FE2B0000}"/>
    <cellStyle name="Currency 6 2 19" xfId="10423" xr:uid="{00000000-0005-0000-0000-0000FF2B0000}"/>
    <cellStyle name="Currency 6 2 2" xfId="10424" xr:uid="{00000000-0005-0000-0000-0000002C0000}"/>
    <cellStyle name="Currency 6 2 2 10" xfId="10425" xr:uid="{00000000-0005-0000-0000-0000012C0000}"/>
    <cellStyle name="Currency 6 2 2 11" xfId="10426" xr:uid="{00000000-0005-0000-0000-0000022C0000}"/>
    <cellStyle name="Currency 6 2 2 12" xfId="10427" xr:uid="{00000000-0005-0000-0000-0000032C0000}"/>
    <cellStyle name="Currency 6 2 2 13" xfId="10428" xr:uid="{00000000-0005-0000-0000-0000042C0000}"/>
    <cellStyle name="Currency 6 2 2 14" xfId="10429" xr:uid="{00000000-0005-0000-0000-0000052C0000}"/>
    <cellStyle name="Currency 6 2 2 15" xfId="10430" xr:uid="{00000000-0005-0000-0000-0000062C0000}"/>
    <cellStyle name="Currency 6 2 2 16" xfId="10431" xr:uid="{00000000-0005-0000-0000-0000072C0000}"/>
    <cellStyle name="Currency 6 2 2 17" xfId="10432" xr:uid="{00000000-0005-0000-0000-0000082C0000}"/>
    <cellStyle name="Currency 6 2 2 2" xfId="10433" xr:uid="{00000000-0005-0000-0000-0000092C0000}"/>
    <cellStyle name="Currency 6 2 2 3" xfId="10434" xr:uid="{00000000-0005-0000-0000-00000A2C0000}"/>
    <cellStyle name="Currency 6 2 2 4" xfId="10435" xr:uid="{00000000-0005-0000-0000-00000B2C0000}"/>
    <cellStyle name="Currency 6 2 2 5" xfId="10436" xr:uid="{00000000-0005-0000-0000-00000C2C0000}"/>
    <cellStyle name="Currency 6 2 2 6" xfId="10437" xr:uid="{00000000-0005-0000-0000-00000D2C0000}"/>
    <cellStyle name="Currency 6 2 2 7" xfId="10438" xr:uid="{00000000-0005-0000-0000-00000E2C0000}"/>
    <cellStyle name="Currency 6 2 2 8" xfId="10439" xr:uid="{00000000-0005-0000-0000-00000F2C0000}"/>
    <cellStyle name="Currency 6 2 2 9" xfId="10440" xr:uid="{00000000-0005-0000-0000-0000102C0000}"/>
    <cellStyle name="Currency 6 2 2_EBT" xfId="40070" xr:uid="{1A221D2C-FD24-4EE6-99CC-AA471FA733B2}"/>
    <cellStyle name="Currency 6 2 3" xfId="10441" xr:uid="{00000000-0005-0000-0000-0000112C0000}"/>
    <cellStyle name="Currency 6 2 4" xfId="10442" xr:uid="{00000000-0005-0000-0000-0000122C0000}"/>
    <cellStyle name="Currency 6 2 5" xfId="10443" xr:uid="{00000000-0005-0000-0000-0000132C0000}"/>
    <cellStyle name="Currency 6 2 6" xfId="10444" xr:uid="{00000000-0005-0000-0000-0000142C0000}"/>
    <cellStyle name="Currency 6 2 7" xfId="10445" xr:uid="{00000000-0005-0000-0000-0000152C0000}"/>
    <cellStyle name="Currency 6 2 8" xfId="10446" xr:uid="{00000000-0005-0000-0000-0000162C0000}"/>
    <cellStyle name="Currency 6 2 9" xfId="10447" xr:uid="{00000000-0005-0000-0000-0000172C0000}"/>
    <cellStyle name="Currency 6 2_EBT" xfId="40069" xr:uid="{3BBE45A0-06FE-4116-A161-F49004872C9F}"/>
    <cellStyle name="Currency 6 3" xfId="10448" xr:uid="{00000000-0005-0000-0000-0000182C0000}"/>
    <cellStyle name="Currency 6 3 2" xfId="10449" xr:uid="{00000000-0005-0000-0000-0000192C0000}"/>
    <cellStyle name="Currency 6 4" xfId="10450" xr:uid="{00000000-0005-0000-0000-00001A2C0000}"/>
    <cellStyle name="Currency 6 4 2" xfId="10451" xr:uid="{00000000-0005-0000-0000-00001B2C0000}"/>
    <cellStyle name="Currency 6 5" xfId="10452" xr:uid="{00000000-0005-0000-0000-00001C2C0000}"/>
    <cellStyle name="Currency 6 6" xfId="10453" xr:uid="{00000000-0005-0000-0000-00001D2C0000}"/>
    <cellStyle name="Currency 6_EBT" xfId="40068" xr:uid="{82A90DB6-1D0E-4B47-B932-18CA76D82DCB}"/>
    <cellStyle name="Currency 7" xfId="10454" xr:uid="{00000000-0005-0000-0000-00001E2C0000}"/>
    <cellStyle name="Currency 7 2" xfId="10455" xr:uid="{00000000-0005-0000-0000-00001F2C0000}"/>
    <cellStyle name="Currency 7 2 10" xfId="10456" xr:uid="{00000000-0005-0000-0000-0000202C0000}"/>
    <cellStyle name="Currency 7 2 11" xfId="10457" xr:uid="{00000000-0005-0000-0000-0000212C0000}"/>
    <cellStyle name="Currency 7 2 12" xfId="10458" xr:uid="{00000000-0005-0000-0000-0000222C0000}"/>
    <cellStyle name="Currency 7 2 13" xfId="10459" xr:uid="{00000000-0005-0000-0000-0000232C0000}"/>
    <cellStyle name="Currency 7 2 14" xfId="10460" xr:uid="{00000000-0005-0000-0000-0000242C0000}"/>
    <cellStyle name="Currency 7 2 15" xfId="10461" xr:uid="{00000000-0005-0000-0000-0000252C0000}"/>
    <cellStyle name="Currency 7 2 16" xfId="10462" xr:uid="{00000000-0005-0000-0000-0000262C0000}"/>
    <cellStyle name="Currency 7 2 17" xfId="10463" xr:uid="{00000000-0005-0000-0000-0000272C0000}"/>
    <cellStyle name="Currency 7 2 18" xfId="10464" xr:uid="{00000000-0005-0000-0000-0000282C0000}"/>
    <cellStyle name="Currency 7 2 19" xfId="10465" xr:uid="{00000000-0005-0000-0000-0000292C0000}"/>
    <cellStyle name="Currency 7 2 2" xfId="10466" xr:uid="{00000000-0005-0000-0000-00002A2C0000}"/>
    <cellStyle name="Currency 7 2 2 10" xfId="10467" xr:uid="{00000000-0005-0000-0000-00002B2C0000}"/>
    <cellStyle name="Currency 7 2 2 11" xfId="10468" xr:uid="{00000000-0005-0000-0000-00002C2C0000}"/>
    <cellStyle name="Currency 7 2 2 12" xfId="10469" xr:uid="{00000000-0005-0000-0000-00002D2C0000}"/>
    <cellStyle name="Currency 7 2 2 13" xfId="10470" xr:uid="{00000000-0005-0000-0000-00002E2C0000}"/>
    <cellStyle name="Currency 7 2 2 14" xfId="10471" xr:uid="{00000000-0005-0000-0000-00002F2C0000}"/>
    <cellStyle name="Currency 7 2 2 15" xfId="10472" xr:uid="{00000000-0005-0000-0000-0000302C0000}"/>
    <cellStyle name="Currency 7 2 2 16" xfId="10473" xr:uid="{00000000-0005-0000-0000-0000312C0000}"/>
    <cellStyle name="Currency 7 2 2 17" xfId="10474" xr:uid="{00000000-0005-0000-0000-0000322C0000}"/>
    <cellStyle name="Currency 7 2 2 2" xfId="10475" xr:uid="{00000000-0005-0000-0000-0000332C0000}"/>
    <cellStyle name="Currency 7 2 2 3" xfId="10476" xr:uid="{00000000-0005-0000-0000-0000342C0000}"/>
    <cellStyle name="Currency 7 2 2 4" xfId="10477" xr:uid="{00000000-0005-0000-0000-0000352C0000}"/>
    <cellStyle name="Currency 7 2 2 5" xfId="10478" xr:uid="{00000000-0005-0000-0000-0000362C0000}"/>
    <cellStyle name="Currency 7 2 2 6" xfId="10479" xr:uid="{00000000-0005-0000-0000-0000372C0000}"/>
    <cellStyle name="Currency 7 2 2 7" xfId="10480" xr:uid="{00000000-0005-0000-0000-0000382C0000}"/>
    <cellStyle name="Currency 7 2 2 8" xfId="10481" xr:uid="{00000000-0005-0000-0000-0000392C0000}"/>
    <cellStyle name="Currency 7 2 2 9" xfId="10482" xr:uid="{00000000-0005-0000-0000-00003A2C0000}"/>
    <cellStyle name="Currency 7 2 2_EBT" xfId="40073" xr:uid="{F6F55347-3CE8-47A0-BA5B-FAD033037648}"/>
    <cellStyle name="Currency 7 2 3" xfId="10483" xr:uid="{00000000-0005-0000-0000-00003B2C0000}"/>
    <cellStyle name="Currency 7 2 4" xfId="10484" xr:uid="{00000000-0005-0000-0000-00003C2C0000}"/>
    <cellStyle name="Currency 7 2 5" xfId="10485" xr:uid="{00000000-0005-0000-0000-00003D2C0000}"/>
    <cellStyle name="Currency 7 2 6" xfId="10486" xr:uid="{00000000-0005-0000-0000-00003E2C0000}"/>
    <cellStyle name="Currency 7 2 7" xfId="10487" xr:uid="{00000000-0005-0000-0000-00003F2C0000}"/>
    <cellStyle name="Currency 7 2 8" xfId="10488" xr:uid="{00000000-0005-0000-0000-0000402C0000}"/>
    <cellStyle name="Currency 7 2 9" xfId="10489" xr:uid="{00000000-0005-0000-0000-0000412C0000}"/>
    <cellStyle name="Currency 7 2_EBT" xfId="40072" xr:uid="{B82CFB2D-0B0B-4C39-84C5-CBD90D286F90}"/>
    <cellStyle name="Currency 7 3" xfId="10490" xr:uid="{00000000-0005-0000-0000-0000422C0000}"/>
    <cellStyle name="Currency 7 3 2" xfId="10491" xr:uid="{00000000-0005-0000-0000-0000432C0000}"/>
    <cellStyle name="Currency 7 4" xfId="10492" xr:uid="{00000000-0005-0000-0000-0000442C0000}"/>
    <cellStyle name="Currency 7 4 2" xfId="10493" xr:uid="{00000000-0005-0000-0000-0000452C0000}"/>
    <cellStyle name="Currency 7 5" xfId="10494" xr:uid="{00000000-0005-0000-0000-0000462C0000}"/>
    <cellStyle name="Currency 7 6" xfId="10495" xr:uid="{00000000-0005-0000-0000-0000472C0000}"/>
    <cellStyle name="Currency 7_EBT" xfId="40071" xr:uid="{18DC99CA-5ED0-46D3-99D7-95064275AA06}"/>
    <cellStyle name="Currency 8" xfId="10496" xr:uid="{00000000-0005-0000-0000-0000482C0000}"/>
    <cellStyle name="Currency 8 2" xfId="10497" xr:uid="{00000000-0005-0000-0000-0000492C0000}"/>
    <cellStyle name="Currency 8 2 10" xfId="10498" xr:uid="{00000000-0005-0000-0000-00004A2C0000}"/>
    <cellStyle name="Currency 8 2 11" xfId="10499" xr:uid="{00000000-0005-0000-0000-00004B2C0000}"/>
    <cellStyle name="Currency 8 2 12" xfId="10500" xr:uid="{00000000-0005-0000-0000-00004C2C0000}"/>
    <cellStyle name="Currency 8 2 13" xfId="10501" xr:uid="{00000000-0005-0000-0000-00004D2C0000}"/>
    <cellStyle name="Currency 8 2 14" xfId="10502" xr:uid="{00000000-0005-0000-0000-00004E2C0000}"/>
    <cellStyle name="Currency 8 2 15" xfId="10503" xr:uid="{00000000-0005-0000-0000-00004F2C0000}"/>
    <cellStyle name="Currency 8 2 16" xfId="10504" xr:uid="{00000000-0005-0000-0000-0000502C0000}"/>
    <cellStyle name="Currency 8 2 17" xfId="10505" xr:uid="{00000000-0005-0000-0000-0000512C0000}"/>
    <cellStyle name="Currency 8 2 18" xfId="10506" xr:uid="{00000000-0005-0000-0000-0000522C0000}"/>
    <cellStyle name="Currency 8 2 2" xfId="10507" xr:uid="{00000000-0005-0000-0000-0000532C0000}"/>
    <cellStyle name="Currency 8 2 2 10" xfId="10508" xr:uid="{00000000-0005-0000-0000-0000542C0000}"/>
    <cellStyle name="Currency 8 2 2 11" xfId="10509" xr:uid="{00000000-0005-0000-0000-0000552C0000}"/>
    <cellStyle name="Currency 8 2 2 12" xfId="10510" xr:uid="{00000000-0005-0000-0000-0000562C0000}"/>
    <cellStyle name="Currency 8 2 2 13" xfId="10511" xr:uid="{00000000-0005-0000-0000-0000572C0000}"/>
    <cellStyle name="Currency 8 2 2 14" xfId="10512" xr:uid="{00000000-0005-0000-0000-0000582C0000}"/>
    <cellStyle name="Currency 8 2 2 15" xfId="10513" xr:uid="{00000000-0005-0000-0000-0000592C0000}"/>
    <cellStyle name="Currency 8 2 2 2" xfId="10514" xr:uid="{00000000-0005-0000-0000-00005A2C0000}"/>
    <cellStyle name="Currency 8 2 2 3" xfId="10515" xr:uid="{00000000-0005-0000-0000-00005B2C0000}"/>
    <cellStyle name="Currency 8 2 2 4" xfId="10516" xr:uid="{00000000-0005-0000-0000-00005C2C0000}"/>
    <cellStyle name="Currency 8 2 2 5" xfId="10517" xr:uid="{00000000-0005-0000-0000-00005D2C0000}"/>
    <cellStyle name="Currency 8 2 2 6" xfId="10518" xr:uid="{00000000-0005-0000-0000-00005E2C0000}"/>
    <cellStyle name="Currency 8 2 2 7" xfId="10519" xr:uid="{00000000-0005-0000-0000-00005F2C0000}"/>
    <cellStyle name="Currency 8 2 2 8" xfId="10520" xr:uid="{00000000-0005-0000-0000-0000602C0000}"/>
    <cellStyle name="Currency 8 2 2 9" xfId="10521" xr:uid="{00000000-0005-0000-0000-0000612C0000}"/>
    <cellStyle name="Currency 8 2 2_EBT" xfId="40076" xr:uid="{3ECB4563-1E1D-4EAE-A758-7BC6005C4F75}"/>
    <cellStyle name="Currency 8 2 3" xfId="10522" xr:uid="{00000000-0005-0000-0000-0000622C0000}"/>
    <cellStyle name="Currency 8 2 4" xfId="10523" xr:uid="{00000000-0005-0000-0000-0000632C0000}"/>
    <cellStyle name="Currency 8 2 5" xfId="10524" xr:uid="{00000000-0005-0000-0000-0000642C0000}"/>
    <cellStyle name="Currency 8 2 6" xfId="10525" xr:uid="{00000000-0005-0000-0000-0000652C0000}"/>
    <cellStyle name="Currency 8 2 7" xfId="10526" xr:uid="{00000000-0005-0000-0000-0000662C0000}"/>
    <cellStyle name="Currency 8 2 8" xfId="10527" xr:uid="{00000000-0005-0000-0000-0000672C0000}"/>
    <cellStyle name="Currency 8 2 9" xfId="10528" xr:uid="{00000000-0005-0000-0000-0000682C0000}"/>
    <cellStyle name="Currency 8 2_EBT" xfId="40075" xr:uid="{A904DF28-E5A7-4070-9D04-71679153CBDE}"/>
    <cellStyle name="Currency 8 3" xfId="10529" xr:uid="{00000000-0005-0000-0000-0000692C0000}"/>
    <cellStyle name="Currency 8 3 2" xfId="10530" xr:uid="{00000000-0005-0000-0000-00006A2C0000}"/>
    <cellStyle name="Currency 8 4" xfId="10531" xr:uid="{00000000-0005-0000-0000-00006B2C0000}"/>
    <cellStyle name="Currency 8 4 2" xfId="10532" xr:uid="{00000000-0005-0000-0000-00006C2C0000}"/>
    <cellStyle name="Currency 8 5" xfId="10533" xr:uid="{00000000-0005-0000-0000-00006D2C0000}"/>
    <cellStyle name="Currency 8 6" xfId="10534" xr:uid="{00000000-0005-0000-0000-00006E2C0000}"/>
    <cellStyle name="Currency 8_EBT" xfId="40074" xr:uid="{81B8612F-4083-4186-8E30-FEDB344A4DBC}"/>
    <cellStyle name="Currency 9" xfId="10535" xr:uid="{00000000-0005-0000-0000-00006F2C0000}"/>
    <cellStyle name="Currency 9 2" xfId="10536" xr:uid="{00000000-0005-0000-0000-0000702C0000}"/>
    <cellStyle name="Currency 9 2 10" xfId="10537" xr:uid="{00000000-0005-0000-0000-0000712C0000}"/>
    <cellStyle name="Currency 9 2 11" xfId="10538" xr:uid="{00000000-0005-0000-0000-0000722C0000}"/>
    <cellStyle name="Currency 9 2 12" xfId="10539" xr:uid="{00000000-0005-0000-0000-0000732C0000}"/>
    <cellStyle name="Currency 9 2 13" xfId="10540" xr:uid="{00000000-0005-0000-0000-0000742C0000}"/>
    <cellStyle name="Currency 9 2 14" xfId="10541" xr:uid="{00000000-0005-0000-0000-0000752C0000}"/>
    <cellStyle name="Currency 9 2 15" xfId="10542" xr:uid="{00000000-0005-0000-0000-0000762C0000}"/>
    <cellStyle name="Currency 9 2 16" xfId="10543" xr:uid="{00000000-0005-0000-0000-0000772C0000}"/>
    <cellStyle name="Currency 9 2 17" xfId="10544" xr:uid="{00000000-0005-0000-0000-0000782C0000}"/>
    <cellStyle name="Currency 9 2 18" xfId="10545" xr:uid="{00000000-0005-0000-0000-0000792C0000}"/>
    <cellStyle name="Currency 9 2 2" xfId="10546" xr:uid="{00000000-0005-0000-0000-00007A2C0000}"/>
    <cellStyle name="Currency 9 2 2 10" xfId="10547" xr:uid="{00000000-0005-0000-0000-00007B2C0000}"/>
    <cellStyle name="Currency 9 2 2 11" xfId="10548" xr:uid="{00000000-0005-0000-0000-00007C2C0000}"/>
    <cellStyle name="Currency 9 2 2 12" xfId="10549" xr:uid="{00000000-0005-0000-0000-00007D2C0000}"/>
    <cellStyle name="Currency 9 2 2 13" xfId="10550" xr:uid="{00000000-0005-0000-0000-00007E2C0000}"/>
    <cellStyle name="Currency 9 2 2 14" xfId="10551" xr:uid="{00000000-0005-0000-0000-00007F2C0000}"/>
    <cellStyle name="Currency 9 2 2 15" xfId="10552" xr:uid="{00000000-0005-0000-0000-0000802C0000}"/>
    <cellStyle name="Currency 9 2 2 2" xfId="10553" xr:uid="{00000000-0005-0000-0000-0000812C0000}"/>
    <cellStyle name="Currency 9 2 2 3" xfId="10554" xr:uid="{00000000-0005-0000-0000-0000822C0000}"/>
    <cellStyle name="Currency 9 2 2 4" xfId="10555" xr:uid="{00000000-0005-0000-0000-0000832C0000}"/>
    <cellStyle name="Currency 9 2 2 5" xfId="10556" xr:uid="{00000000-0005-0000-0000-0000842C0000}"/>
    <cellStyle name="Currency 9 2 2 6" xfId="10557" xr:uid="{00000000-0005-0000-0000-0000852C0000}"/>
    <cellStyle name="Currency 9 2 2 7" xfId="10558" xr:uid="{00000000-0005-0000-0000-0000862C0000}"/>
    <cellStyle name="Currency 9 2 2 8" xfId="10559" xr:uid="{00000000-0005-0000-0000-0000872C0000}"/>
    <cellStyle name="Currency 9 2 2 9" xfId="10560" xr:uid="{00000000-0005-0000-0000-0000882C0000}"/>
    <cellStyle name="Currency 9 2 2_EBT" xfId="40079" xr:uid="{535BF5B5-5AB8-4B41-B07E-3A597E57BFBF}"/>
    <cellStyle name="Currency 9 2 3" xfId="10561" xr:uid="{00000000-0005-0000-0000-0000892C0000}"/>
    <cellStyle name="Currency 9 2 4" xfId="10562" xr:uid="{00000000-0005-0000-0000-00008A2C0000}"/>
    <cellStyle name="Currency 9 2 5" xfId="10563" xr:uid="{00000000-0005-0000-0000-00008B2C0000}"/>
    <cellStyle name="Currency 9 2 6" xfId="10564" xr:uid="{00000000-0005-0000-0000-00008C2C0000}"/>
    <cellStyle name="Currency 9 2 7" xfId="10565" xr:uid="{00000000-0005-0000-0000-00008D2C0000}"/>
    <cellStyle name="Currency 9 2 8" xfId="10566" xr:uid="{00000000-0005-0000-0000-00008E2C0000}"/>
    <cellStyle name="Currency 9 2 9" xfId="10567" xr:uid="{00000000-0005-0000-0000-00008F2C0000}"/>
    <cellStyle name="Currency 9 2_EBT" xfId="40078" xr:uid="{D806DF70-1A2B-4BAF-9C81-0AB557AC38C3}"/>
    <cellStyle name="Currency 9 3" xfId="10568" xr:uid="{00000000-0005-0000-0000-0000902C0000}"/>
    <cellStyle name="Currency 9 3 2" xfId="10569" xr:uid="{00000000-0005-0000-0000-0000912C0000}"/>
    <cellStyle name="Currency 9 4" xfId="10570" xr:uid="{00000000-0005-0000-0000-0000922C0000}"/>
    <cellStyle name="Currency 9 4 2" xfId="10571" xr:uid="{00000000-0005-0000-0000-0000932C0000}"/>
    <cellStyle name="Currency 9 5" xfId="10572" xr:uid="{00000000-0005-0000-0000-0000942C0000}"/>
    <cellStyle name="Currency 9 6" xfId="10573" xr:uid="{00000000-0005-0000-0000-0000952C0000}"/>
    <cellStyle name="Currency 9_EBT" xfId="40077" xr:uid="{5781D7F7-2C43-458E-A278-033DE5895CE2}"/>
    <cellStyle name="Currency0" xfId="10574" xr:uid="{00000000-0005-0000-0000-0000962C0000}"/>
    <cellStyle name="Currency0 2" xfId="10575" xr:uid="{00000000-0005-0000-0000-0000972C0000}"/>
    <cellStyle name="Currency0 3" xfId="10576" xr:uid="{00000000-0005-0000-0000-0000982C0000}"/>
    <cellStyle name="Currency0 4" xfId="10577" xr:uid="{00000000-0005-0000-0000-0000992C0000}"/>
    <cellStyle name="Currency0_EBT" xfId="40080" xr:uid="{1DFE91D5-29D7-439A-9F6B-EC4FA89363B9}"/>
    <cellStyle name="Daen" xfId="10578" xr:uid="{00000000-0005-0000-0000-00009A2C0000}"/>
    <cellStyle name="Daen 2" xfId="10579" xr:uid="{00000000-0005-0000-0000-00009B2C0000}"/>
    <cellStyle name="data inp" xfId="10580" xr:uid="{00000000-0005-0000-0000-00009C2C0000}"/>
    <cellStyle name="data inp 2" xfId="10581" xr:uid="{00000000-0005-0000-0000-00009D2C0000}"/>
    <cellStyle name="data input" xfId="10582" xr:uid="{00000000-0005-0000-0000-00009E2C0000}"/>
    <cellStyle name="data input 2" xfId="10583" xr:uid="{00000000-0005-0000-0000-00009F2C0000}"/>
    <cellStyle name="Date" xfId="10584" xr:uid="{00000000-0005-0000-0000-0000A02C0000}"/>
    <cellStyle name="Date 10" xfId="10585" xr:uid="{00000000-0005-0000-0000-0000A12C0000}"/>
    <cellStyle name="Date 11" xfId="10586" xr:uid="{00000000-0005-0000-0000-0000A22C0000}"/>
    <cellStyle name="Date 12" xfId="10587" xr:uid="{00000000-0005-0000-0000-0000A32C0000}"/>
    <cellStyle name="Date 13" xfId="25584" xr:uid="{00000000-0005-0000-0000-0000A42C0000}"/>
    <cellStyle name="Date 2" xfId="10588" xr:uid="{00000000-0005-0000-0000-0000A52C0000}"/>
    <cellStyle name="Date 2 2" xfId="10589" xr:uid="{00000000-0005-0000-0000-0000A62C0000}"/>
    <cellStyle name="Date 2 2 2" xfId="10590" xr:uid="{00000000-0005-0000-0000-0000A72C0000}"/>
    <cellStyle name="Date 2 3" xfId="10591" xr:uid="{00000000-0005-0000-0000-0000A82C0000}"/>
    <cellStyle name="Date 2 3 2" xfId="10592" xr:uid="{00000000-0005-0000-0000-0000A92C0000}"/>
    <cellStyle name="Date 2 4" xfId="10593" xr:uid="{00000000-0005-0000-0000-0000AA2C0000}"/>
    <cellStyle name="Date 2 5" xfId="10594" xr:uid="{00000000-0005-0000-0000-0000AB2C0000}"/>
    <cellStyle name="Date 2 6" xfId="10595" xr:uid="{00000000-0005-0000-0000-0000AC2C0000}"/>
    <cellStyle name="Date 2_EBT" xfId="40081" xr:uid="{9254D173-9AEB-454A-9EC5-EAD5EE96C552}"/>
    <cellStyle name="Date 3" xfId="10596" xr:uid="{00000000-0005-0000-0000-0000AD2C0000}"/>
    <cellStyle name="Date 3 2" xfId="10597" xr:uid="{00000000-0005-0000-0000-0000AE2C0000}"/>
    <cellStyle name="Date 3 3" xfId="10598" xr:uid="{00000000-0005-0000-0000-0000AF2C0000}"/>
    <cellStyle name="Date 3_EBT" xfId="40082" xr:uid="{314F15D6-6356-4880-8AE0-CFDCC1B4DCF8}"/>
    <cellStyle name="Date 4" xfId="10599" xr:uid="{00000000-0005-0000-0000-0000B02C0000}"/>
    <cellStyle name="Date 4 2" xfId="10600" xr:uid="{00000000-0005-0000-0000-0000B12C0000}"/>
    <cellStyle name="Date 5" xfId="10601" xr:uid="{00000000-0005-0000-0000-0000B22C0000}"/>
    <cellStyle name="Date 5 2" xfId="10602" xr:uid="{00000000-0005-0000-0000-0000B32C0000}"/>
    <cellStyle name="Date 6" xfId="10603" xr:uid="{00000000-0005-0000-0000-0000B42C0000}"/>
    <cellStyle name="Date 6 2" xfId="10604" xr:uid="{00000000-0005-0000-0000-0000B52C0000}"/>
    <cellStyle name="Date 7" xfId="10605" xr:uid="{00000000-0005-0000-0000-0000B62C0000}"/>
    <cellStyle name="Date 7 2" xfId="10606" xr:uid="{00000000-0005-0000-0000-0000B72C0000}"/>
    <cellStyle name="Date 8" xfId="10607" xr:uid="{00000000-0005-0000-0000-0000B82C0000}"/>
    <cellStyle name="Date 8 2" xfId="10608" xr:uid="{00000000-0005-0000-0000-0000B92C0000}"/>
    <cellStyle name="Date 9" xfId="10609" xr:uid="{00000000-0005-0000-0000-0000BA2C0000}"/>
    <cellStyle name="Date 9 2" xfId="10610" xr:uid="{00000000-0005-0000-0000-0000BB2C0000}"/>
    <cellStyle name="Date long" xfId="10611" xr:uid="{00000000-0005-0000-0000-0000BC2C0000}"/>
    <cellStyle name="Date long 2" xfId="10612" xr:uid="{00000000-0005-0000-0000-0000BD2C0000}"/>
    <cellStyle name="Date long 2 2" xfId="10613" xr:uid="{00000000-0005-0000-0000-0000BE2C0000}"/>
    <cellStyle name="Date long 2 2 2" xfId="10614" xr:uid="{00000000-0005-0000-0000-0000BF2C0000}"/>
    <cellStyle name="Date long 2 3" xfId="10615" xr:uid="{00000000-0005-0000-0000-0000C02C0000}"/>
    <cellStyle name="Date Long 3" xfId="10616" xr:uid="{00000000-0005-0000-0000-0000C12C0000}"/>
    <cellStyle name="Date long 3 2" xfId="10617" xr:uid="{00000000-0005-0000-0000-0000C22C0000}"/>
    <cellStyle name="Date long 3 2 2" xfId="10618" xr:uid="{00000000-0005-0000-0000-0000C32C0000}"/>
    <cellStyle name="Date long 3 3" xfId="10619" xr:uid="{00000000-0005-0000-0000-0000C42C0000}"/>
    <cellStyle name="Date long 3 3 2" xfId="10620" xr:uid="{00000000-0005-0000-0000-0000C52C0000}"/>
    <cellStyle name="Date Long 3 4" xfId="10621" xr:uid="{00000000-0005-0000-0000-0000C62C0000}"/>
    <cellStyle name="Date Long 4" xfId="10622" xr:uid="{00000000-0005-0000-0000-0000C72C0000}"/>
    <cellStyle name="Date long 4 2" xfId="10623" xr:uid="{00000000-0005-0000-0000-0000C82C0000}"/>
    <cellStyle name="Date long 4 2 2" xfId="10624" xr:uid="{00000000-0005-0000-0000-0000C92C0000}"/>
    <cellStyle name="Date long 4 3" xfId="10625" xr:uid="{00000000-0005-0000-0000-0000CA2C0000}"/>
    <cellStyle name="Date long 4 3 2" xfId="10626" xr:uid="{00000000-0005-0000-0000-0000CB2C0000}"/>
    <cellStyle name="Date Long 4 4" xfId="10627" xr:uid="{00000000-0005-0000-0000-0000CC2C0000}"/>
    <cellStyle name="Date Long 5" xfId="10628" xr:uid="{00000000-0005-0000-0000-0000CD2C0000}"/>
    <cellStyle name="Date long 5 2" xfId="10629" xr:uid="{00000000-0005-0000-0000-0000CE2C0000}"/>
    <cellStyle name="Date long 5 2 2" xfId="10630" xr:uid="{00000000-0005-0000-0000-0000CF2C0000}"/>
    <cellStyle name="Date long 5 3" xfId="10631" xr:uid="{00000000-0005-0000-0000-0000D02C0000}"/>
    <cellStyle name="Date long 5 3 2" xfId="10632" xr:uid="{00000000-0005-0000-0000-0000D12C0000}"/>
    <cellStyle name="Date Long 5 4" xfId="10633" xr:uid="{00000000-0005-0000-0000-0000D22C0000}"/>
    <cellStyle name="Date long 6" xfId="10634" xr:uid="{00000000-0005-0000-0000-0000D32C0000}"/>
    <cellStyle name="Date lot_" xfId="10635" xr:uid="{00000000-0005-0000-0000-0000D42C0000}"/>
    <cellStyle name="Date sho_C" xfId="10636" xr:uid="{00000000-0005-0000-0000-0000D52C0000}"/>
    <cellStyle name="Date short" xfId="10637" xr:uid="{00000000-0005-0000-0000-0000D62C0000}"/>
    <cellStyle name="Date short 2" xfId="10638" xr:uid="{00000000-0005-0000-0000-0000D72C0000}"/>
    <cellStyle name="Date short 2 2" xfId="10639" xr:uid="{00000000-0005-0000-0000-0000D82C0000}"/>
    <cellStyle name="Date short 2 2 2" xfId="10640" xr:uid="{00000000-0005-0000-0000-0000D92C0000}"/>
    <cellStyle name="Date short 2 3" xfId="10641" xr:uid="{00000000-0005-0000-0000-0000DA2C0000}"/>
    <cellStyle name="Date Short 3" xfId="10642" xr:uid="{00000000-0005-0000-0000-0000DB2C0000}"/>
    <cellStyle name="Date short 3 2" xfId="10643" xr:uid="{00000000-0005-0000-0000-0000DC2C0000}"/>
    <cellStyle name="Date short 3 2 2" xfId="10644" xr:uid="{00000000-0005-0000-0000-0000DD2C0000}"/>
    <cellStyle name="Date short 3 3" xfId="10645" xr:uid="{00000000-0005-0000-0000-0000DE2C0000}"/>
    <cellStyle name="Date short 3 3 2" xfId="10646" xr:uid="{00000000-0005-0000-0000-0000DF2C0000}"/>
    <cellStyle name="Date Short 3 4" xfId="10647" xr:uid="{00000000-0005-0000-0000-0000E02C0000}"/>
    <cellStyle name="Date Short 4" xfId="10648" xr:uid="{00000000-0005-0000-0000-0000E12C0000}"/>
    <cellStyle name="Date short 4 2" xfId="10649" xr:uid="{00000000-0005-0000-0000-0000E22C0000}"/>
    <cellStyle name="Date short 4 2 2" xfId="10650" xr:uid="{00000000-0005-0000-0000-0000E32C0000}"/>
    <cellStyle name="Date short 4 3" xfId="10651" xr:uid="{00000000-0005-0000-0000-0000E42C0000}"/>
    <cellStyle name="Date short 4 3 2" xfId="10652" xr:uid="{00000000-0005-0000-0000-0000E52C0000}"/>
    <cellStyle name="Date Short 4 4" xfId="10653" xr:uid="{00000000-0005-0000-0000-0000E62C0000}"/>
    <cellStyle name="Date Short 5" xfId="10654" xr:uid="{00000000-0005-0000-0000-0000E72C0000}"/>
    <cellStyle name="Date short 5 2" xfId="10655" xr:uid="{00000000-0005-0000-0000-0000E82C0000}"/>
    <cellStyle name="Date short 5 2 2" xfId="10656" xr:uid="{00000000-0005-0000-0000-0000E92C0000}"/>
    <cellStyle name="Date short 5 3" xfId="10657" xr:uid="{00000000-0005-0000-0000-0000EA2C0000}"/>
    <cellStyle name="Date short 5 3 2" xfId="10658" xr:uid="{00000000-0005-0000-0000-0000EB2C0000}"/>
    <cellStyle name="Date Short 5 4" xfId="10659" xr:uid="{00000000-0005-0000-0000-0000EC2C0000}"/>
    <cellStyle name="Date short 6" xfId="10660" xr:uid="{00000000-0005-0000-0000-0000ED2C0000}"/>
    <cellStyle name="Date_Certification" xfId="10661" xr:uid="{00000000-0005-0000-0000-0000EE2C0000}"/>
    <cellStyle name="DateTime" xfId="10662" xr:uid="{00000000-0005-0000-0000-0000EF2C0000}"/>
    <cellStyle name="DateTime 2" xfId="10663" xr:uid="{00000000-0005-0000-0000-0000F02C0000}"/>
    <cellStyle name="Day" xfId="10664" xr:uid="{00000000-0005-0000-0000-0000F12C0000}"/>
    <cellStyle name="Day 2" xfId="10665" xr:uid="{00000000-0005-0000-0000-0000F22C0000}"/>
    <cellStyle name="Day 2 2" xfId="10666" xr:uid="{00000000-0005-0000-0000-0000F32C0000}"/>
    <cellStyle name="Day 3" xfId="10667" xr:uid="{00000000-0005-0000-0000-0000F42C0000}"/>
    <cellStyle name="Decimal  .0" xfId="10668" xr:uid="{00000000-0005-0000-0000-0000F52C0000}"/>
    <cellStyle name="Decimal  .0 2" xfId="10669" xr:uid="{00000000-0005-0000-0000-0000F62C0000}"/>
    <cellStyle name="Decimal  .0 3" xfId="10670" xr:uid="{00000000-0005-0000-0000-0000F72C0000}"/>
    <cellStyle name="Dezimal [0]_Compiling Utility Macros" xfId="10671" xr:uid="{00000000-0005-0000-0000-0000F82C0000}"/>
    <cellStyle name="Dezimal_Compiling Utility Macros" xfId="10672" xr:uid="{00000000-0005-0000-0000-0000F92C0000}"/>
    <cellStyle name="Dollars" xfId="10673" xr:uid="{00000000-0005-0000-0000-0000FA2C0000}"/>
    <cellStyle name="Dollars &amp; Cents" xfId="10674" xr:uid="{00000000-0005-0000-0000-0000FB2C0000}"/>
    <cellStyle name="Dollars &amp; Cents 2" xfId="10675" xr:uid="{00000000-0005-0000-0000-0000FC2C0000}"/>
    <cellStyle name="Dollars &amp; Cents 3" xfId="10676" xr:uid="{00000000-0005-0000-0000-0000FD2C0000}"/>
    <cellStyle name="Dollars &amp; Cents_EBT" xfId="40083" xr:uid="{B26AB6E7-4CBE-4160-AF06-93DBA8532CFF}"/>
    <cellStyle name="Dollars 2" xfId="10677" xr:uid="{00000000-0005-0000-0000-0000FE2C0000}"/>
    <cellStyle name="Dollars(0)" xfId="10678" xr:uid="{00000000-0005-0000-0000-0000FF2C0000}"/>
    <cellStyle name="Dollars(0) 2" xfId="10679" xr:uid="{00000000-0005-0000-0000-0000002D0000}"/>
    <cellStyle name="Dollars_2003-10-29 JB demo" xfId="10680" xr:uid="{00000000-0005-0000-0000-0000012D0000}"/>
    <cellStyle name="Edge" xfId="10681" xr:uid="{00000000-0005-0000-0000-0000022D0000}"/>
    <cellStyle name="ellow]" xfId="10682" xr:uid="{00000000-0005-0000-0000-0000032D0000}"/>
    <cellStyle name="ellow] 2" xfId="10683" xr:uid="{00000000-0005-0000-0000-0000042D0000}"/>
    <cellStyle name="Emphasis 1" xfId="10684" xr:uid="{00000000-0005-0000-0000-0000052D0000}"/>
    <cellStyle name="Emphasis 1 2" xfId="10685" xr:uid="{00000000-0005-0000-0000-0000062D0000}"/>
    <cellStyle name="Emphasis 2" xfId="10686" xr:uid="{00000000-0005-0000-0000-0000072D0000}"/>
    <cellStyle name="Emphasis 2 2" xfId="10687" xr:uid="{00000000-0005-0000-0000-0000082D0000}"/>
    <cellStyle name="Emphasis 3" xfId="10688" xr:uid="{00000000-0005-0000-0000-0000092D0000}"/>
    <cellStyle name="Emphasis 3 2" xfId="10689" xr:uid="{00000000-0005-0000-0000-00000A2D0000}"/>
    <cellStyle name="Entered" xfId="10690" xr:uid="{00000000-0005-0000-0000-00000B2D0000}"/>
    <cellStyle name="Entered 2" xfId="10691" xr:uid="{00000000-0005-0000-0000-00000C2D0000}"/>
    <cellStyle name="Entered 3" xfId="10692" xr:uid="{00000000-0005-0000-0000-00000D2D0000}"/>
    <cellStyle name="Entered_EBT" xfId="40084" xr:uid="{E29063CB-5A07-402B-9C89-78BEB629BD7A}"/>
    <cellStyle name="Euro" xfId="10693" xr:uid="{00000000-0005-0000-0000-00000E2D0000}"/>
    <cellStyle name="Euro 2" xfId="10694" xr:uid="{00000000-0005-0000-0000-00000F2D0000}"/>
    <cellStyle name="Euro 2 2" xfId="10695" xr:uid="{00000000-0005-0000-0000-0000102D0000}"/>
    <cellStyle name="Euro 3" xfId="10696" xr:uid="{00000000-0005-0000-0000-0000112D0000}"/>
    <cellStyle name="Euro 3 2" xfId="10697" xr:uid="{00000000-0005-0000-0000-0000122D0000}"/>
    <cellStyle name="Euro 3 2 2" xfId="10698" xr:uid="{00000000-0005-0000-0000-0000132D0000}"/>
    <cellStyle name="Euro 3 3" xfId="10699" xr:uid="{00000000-0005-0000-0000-0000142D0000}"/>
    <cellStyle name="Euro 4" xfId="10700" xr:uid="{00000000-0005-0000-0000-0000152D0000}"/>
    <cellStyle name="Euro 4 2" xfId="10701" xr:uid="{00000000-0005-0000-0000-0000162D0000}"/>
    <cellStyle name="Euro 4 2 2" xfId="10702" xr:uid="{00000000-0005-0000-0000-0000172D0000}"/>
    <cellStyle name="Euro 4 3" xfId="10703" xr:uid="{00000000-0005-0000-0000-0000182D0000}"/>
    <cellStyle name="Euro 5" xfId="10704" xr:uid="{00000000-0005-0000-0000-0000192D0000}"/>
    <cellStyle name="Euro 5 2" xfId="10705" xr:uid="{00000000-0005-0000-0000-00001A2D0000}"/>
    <cellStyle name="Euro 5 2 2" xfId="10706" xr:uid="{00000000-0005-0000-0000-00001B2D0000}"/>
    <cellStyle name="Euro 5 3" xfId="10707" xr:uid="{00000000-0005-0000-0000-00001C2D0000}"/>
    <cellStyle name="Euro 6" xfId="10708" xr:uid="{00000000-0005-0000-0000-00001D2D0000}"/>
    <cellStyle name="Euro 7" xfId="10709" xr:uid="{00000000-0005-0000-0000-00001E2D0000}"/>
    <cellStyle name="Euro_EBT" xfId="40085" xr:uid="{EB2E6E67-622C-409B-AAA3-2602B0AFEDAA}"/>
    <cellStyle name="Explanatory Text 10" xfId="10710" xr:uid="{00000000-0005-0000-0000-00001F2D0000}"/>
    <cellStyle name="Explanatory Text 11" xfId="10711" xr:uid="{00000000-0005-0000-0000-0000202D0000}"/>
    <cellStyle name="Explanatory Text 12" xfId="10712" xr:uid="{00000000-0005-0000-0000-0000212D0000}"/>
    <cellStyle name="Explanatory Text 2" xfId="10713" xr:uid="{00000000-0005-0000-0000-0000222D0000}"/>
    <cellStyle name="Explanatory Text 2 2" xfId="10714" xr:uid="{00000000-0005-0000-0000-0000232D0000}"/>
    <cellStyle name="Explanatory Text 2 2 2" xfId="10715" xr:uid="{00000000-0005-0000-0000-0000242D0000}"/>
    <cellStyle name="Explanatory Text 2 2 2 2" xfId="10716" xr:uid="{00000000-0005-0000-0000-0000252D0000}"/>
    <cellStyle name="Explanatory Text 2 2 3" xfId="10717" xr:uid="{00000000-0005-0000-0000-0000262D0000}"/>
    <cellStyle name="Explanatory Text 2 2 3 2" xfId="10718" xr:uid="{00000000-0005-0000-0000-0000272D0000}"/>
    <cellStyle name="Explanatory Text 2 2 4" xfId="10719" xr:uid="{00000000-0005-0000-0000-0000282D0000}"/>
    <cellStyle name="Explanatory Text 2 3" xfId="10720" xr:uid="{00000000-0005-0000-0000-0000292D0000}"/>
    <cellStyle name="Explanatory Text 2 3 2" xfId="10721" xr:uid="{00000000-0005-0000-0000-00002A2D0000}"/>
    <cellStyle name="Explanatory Text 2 4" xfId="10722" xr:uid="{00000000-0005-0000-0000-00002B2D0000}"/>
    <cellStyle name="Explanatory Text 2 4 2" xfId="10723" xr:uid="{00000000-0005-0000-0000-00002C2D0000}"/>
    <cellStyle name="Explanatory Text 2 5" xfId="10724" xr:uid="{00000000-0005-0000-0000-00002D2D0000}"/>
    <cellStyle name="Explanatory Text 2 6" xfId="10725" xr:uid="{00000000-0005-0000-0000-00002E2D0000}"/>
    <cellStyle name="Explanatory Text 2_EBT" xfId="40086" xr:uid="{DE0F4FCD-9951-4303-932F-08653D31E0A4}"/>
    <cellStyle name="Explanatory Text 3" xfId="10726" xr:uid="{00000000-0005-0000-0000-00002F2D0000}"/>
    <cellStyle name="Explanatory Text 3 2" xfId="10727" xr:uid="{00000000-0005-0000-0000-0000302D0000}"/>
    <cellStyle name="Explanatory Text 3 2 2" xfId="10728" xr:uid="{00000000-0005-0000-0000-0000312D0000}"/>
    <cellStyle name="Explanatory Text 3 2 2 2" xfId="10729" xr:uid="{00000000-0005-0000-0000-0000322D0000}"/>
    <cellStyle name="Explanatory Text 3 2 3" xfId="10730" xr:uid="{00000000-0005-0000-0000-0000332D0000}"/>
    <cellStyle name="Explanatory Text 3 3" xfId="10731" xr:uid="{00000000-0005-0000-0000-0000342D0000}"/>
    <cellStyle name="Explanatory Text 3 4" xfId="10732" xr:uid="{00000000-0005-0000-0000-0000352D0000}"/>
    <cellStyle name="Explanatory Text 4" xfId="10733" xr:uid="{00000000-0005-0000-0000-0000362D0000}"/>
    <cellStyle name="Explanatory Text 4 2" xfId="10734" xr:uid="{00000000-0005-0000-0000-0000372D0000}"/>
    <cellStyle name="Explanatory Text 4 2 2" xfId="10735" xr:uid="{00000000-0005-0000-0000-0000382D0000}"/>
    <cellStyle name="Explanatory Text 4 3" xfId="10736" xr:uid="{00000000-0005-0000-0000-0000392D0000}"/>
    <cellStyle name="Explanatory Text 4 3 2" xfId="10737" xr:uid="{00000000-0005-0000-0000-00003A2D0000}"/>
    <cellStyle name="Explanatory Text 4 4" xfId="10738" xr:uid="{00000000-0005-0000-0000-00003B2D0000}"/>
    <cellStyle name="Explanatory Text 4 5" xfId="10739" xr:uid="{00000000-0005-0000-0000-00003C2D0000}"/>
    <cellStyle name="Explanatory Text 5" xfId="10740" xr:uid="{00000000-0005-0000-0000-00003D2D0000}"/>
    <cellStyle name="Explanatory Text 5 2" xfId="10741" xr:uid="{00000000-0005-0000-0000-00003E2D0000}"/>
    <cellStyle name="Explanatory Text 5 3" xfId="10742" xr:uid="{00000000-0005-0000-0000-00003F2D0000}"/>
    <cellStyle name="Explanatory Text 6" xfId="10743" xr:uid="{00000000-0005-0000-0000-0000402D0000}"/>
    <cellStyle name="Explanatory Text 6 2" xfId="10744" xr:uid="{00000000-0005-0000-0000-0000412D0000}"/>
    <cellStyle name="Explanatory Text 7" xfId="10745" xr:uid="{00000000-0005-0000-0000-0000422D0000}"/>
    <cellStyle name="Explanatory Text 7 2" xfId="10746" xr:uid="{00000000-0005-0000-0000-0000432D0000}"/>
    <cellStyle name="Explanatory Text 8" xfId="10747" xr:uid="{00000000-0005-0000-0000-0000442D0000}"/>
    <cellStyle name="Explanatory Text 8 2" xfId="10748" xr:uid="{00000000-0005-0000-0000-0000452D0000}"/>
    <cellStyle name="Explanatory Text 9" xfId="10749" xr:uid="{00000000-0005-0000-0000-0000462D0000}"/>
    <cellStyle name="Explanatory Text 9 2" xfId="10750" xr:uid="{00000000-0005-0000-0000-0000472D0000}"/>
    <cellStyle name="ey" xfId="10751" xr:uid="{00000000-0005-0000-0000-0000482D0000}"/>
    <cellStyle name="ey 2" xfId="10752" xr:uid="{00000000-0005-0000-0000-0000492D0000}"/>
    <cellStyle name="EY House" xfId="10753" xr:uid="{00000000-0005-0000-0000-00004A2D0000}"/>
    <cellStyle name="f" xfId="10754" xr:uid="{00000000-0005-0000-0000-00004B2D0000}"/>
    <cellStyle name="f 2" xfId="10755" xr:uid="{00000000-0005-0000-0000-00004C2D0000}"/>
    <cellStyle name="F2" xfId="10756" xr:uid="{00000000-0005-0000-0000-00004D2D0000}"/>
    <cellStyle name="F3" xfId="10757" xr:uid="{00000000-0005-0000-0000-00004E2D0000}"/>
    <cellStyle name="F4" xfId="10758" xr:uid="{00000000-0005-0000-0000-00004F2D0000}"/>
    <cellStyle name="F5" xfId="10759" xr:uid="{00000000-0005-0000-0000-0000502D0000}"/>
    <cellStyle name="F6" xfId="10760" xr:uid="{00000000-0005-0000-0000-0000512D0000}"/>
    <cellStyle name="F7" xfId="10761" xr:uid="{00000000-0005-0000-0000-0000522D0000}"/>
    <cellStyle name="F8" xfId="10762" xr:uid="{00000000-0005-0000-0000-0000532D0000}"/>
    <cellStyle name="Fixed" xfId="10763" xr:uid="{00000000-0005-0000-0000-0000542D0000}"/>
    <cellStyle name="Fixed 0" xfId="10764" xr:uid="{00000000-0005-0000-0000-0000552D0000}"/>
    <cellStyle name="Fixed 0 2" xfId="10765" xr:uid="{00000000-0005-0000-0000-0000562D0000}"/>
    <cellStyle name="Fixed 0 2 2" xfId="10766" xr:uid="{00000000-0005-0000-0000-0000572D0000}"/>
    <cellStyle name="Fixed 0 3" xfId="10767" xr:uid="{00000000-0005-0000-0000-0000582D0000}"/>
    <cellStyle name="Fixed 0 3 2" xfId="10768" xr:uid="{00000000-0005-0000-0000-0000592D0000}"/>
    <cellStyle name="Fixed 0 3 2 2" xfId="10769" xr:uid="{00000000-0005-0000-0000-00005A2D0000}"/>
    <cellStyle name="Fixed 0 3 3" xfId="10770" xr:uid="{00000000-0005-0000-0000-00005B2D0000}"/>
    <cellStyle name="Fixed 0 4" xfId="10771" xr:uid="{00000000-0005-0000-0000-00005C2D0000}"/>
    <cellStyle name="Fixed 0 4 2" xfId="10772" xr:uid="{00000000-0005-0000-0000-00005D2D0000}"/>
    <cellStyle name="Fixed 0 4 2 2" xfId="10773" xr:uid="{00000000-0005-0000-0000-00005E2D0000}"/>
    <cellStyle name="Fixed 0 4 3" xfId="10774" xr:uid="{00000000-0005-0000-0000-00005F2D0000}"/>
    <cellStyle name="Fixed 0 5" xfId="10775" xr:uid="{00000000-0005-0000-0000-0000602D0000}"/>
    <cellStyle name="Fixed 0 5 2" xfId="10776" xr:uid="{00000000-0005-0000-0000-0000612D0000}"/>
    <cellStyle name="Fixed 0 5 2 2" xfId="10777" xr:uid="{00000000-0005-0000-0000-0000622D0000}"/>
    <cellStyle name="Fixed 0 5 3" xfId="10778" xr:uid="{00000000-0005-0000-0000-0000632D0000}"/>
    <cellStyle name="Fixed 0 6" xfId="10779" xr:uid="{00000000-0005-0000-0000-0000642D0000}"/>
    <cellStyle name="Fixed 0.00_CCR" xfId="10780" xr:uid="{00000000-0005-0000-0000-0000652D0000}"/>
    <cellStyle name="Fixed 0.0000" xfId="10781" xr:uid="{00000000-0005-0000-0000-0000662D0000}"/>
    <cellStyle name="Fixed 0.0000 2" xfId="10782" xr:uid="{00000000-0005-0000-0000-0000672D0000}"/>
    <cellStyle name="Fixed 0.0000 2 2" xfId="10783" xr:uid="{00000000-0005-0000-0000-0000682D0000}"/>
    <cellStyle name="Fixed 0.0000 3" xfId="10784" xr:uid="{00000000-0005-0000-0000-0000692D0000}"/>
    <cellStyle name="Fixed 0.0000 3 2" xfId="10785" xr:uid="{00000000-0005-0000-0000-00006A2D0000}"/>
    <cellStyle name="Fixed 0.0000 3 2 2" xfId="10786" xr:uid="{00000000-0005-0000-0000-00006B2D0000}"/>
    <cellStyle name="Fixed 0.0000 3 3" xfId="10787" xr:uid="{00000000-0005-0000-0000-00006C2D0000}"/>
    <cellStyle name="Fixed 0.0000 4" xfId="10788" xr:uid="{00000000-0005-0000-0000-00006D2D0000}"/>
    <cellStyle name="Fixed 0.0000 4 2" xfId="10789" xr:uid="{00000000-0005-0000-0000-00006E2D0000}"/>
    <cellStyle name="Fixed 0.0000 4 2 2" xfId="10790" xr:uid="{00000000-0005-0000-0000-00006F2D0000}"/>
    <cellStyle name="Fixed 0.0000 4 3" xfId="10791" xr:uid="{00000000-0005-0000-0000-0000702D0000}"/>
    <cellStyle name="Fixed 0.0000 5" xfId="10792" xr:uid="{00000000-0005-0000-0000-0000712D0000}"/>
    <cellStyle name="Fixed 0.0000 5 2" xfId="10793" xr:uid="{00000000-0005-0000-0000-0000722D0000}"/>
    <cellStyle name="Fixed 0.0000 5 2 2" xfId="10794" xr:uid="{00000000-0005-0000-0000-0000732D0000}"/>
    <cellStyle name="Fixed 0.0000 5 3" xfId="10795" xr:uid="{00000000-0005-0000-0000-0000742D0000}"/>
    <cellStyle name="Fixed 0.0000 6" xfId="10796" xr:uid="{00000000-0005-0000-0000-0000752D0000}"/>
    <cellStyle name="Fixed 0.00AR" xfId="10797" xr:uid="{00000000-0005-0000-0000-0000762D0000}"/>
    <cellStyle name="Fixed 0.00AR 2" xfId="10798" xr:uid="{00000000-0005-0000-0000-0000772D0000}"/>
    <cellStyle name="Fixed 10" xfId="10799" xr:uid="{00000000-0005-0000-0000-0000782D0000}"/>
    <cellStyle name="Fixed 10 2" xfId="10800" xr:uid="{00000000-0005-0000-0000-0000792D0000}"/>
    <cellStyle name="Fixed 11" xfId="10801" xr:uid="{00000000-0005-0000-0000-00007A2D0000}"/>
    <cellStyle name="Fixed 11 2" xfId="10802" xr:uid="{00000000-0005-0000-0000-00007B2D0000}"/>
    <cellStyle name="Fixed 12" xfId="10803" xr:uid="{00000000-0005-0000-0000-00007C2D0000}"/>
    <cellStyle name="Fixed 12 2" xfId="10804" xr:uid="{00000000-0005-0000-0000-00007D2D0000}"/>
    <cellStyle name="Fixed 13" xfId="10805" xr:uid="{00000000-0005-0000-0000-00007E2D0000}"/>
    <cellStyle name="Fixed 13 2" xfId="10806" xr:uid="{00000000-0005-0000-0000-00007F2D0000}"/>
    <cellStyle name="Fixed 14" xfId="10807" xr:uid="{00000000-0005-0000-0000-0000802D0000}"/>
    <cellStyle name="Fixed 14 2" xfId="10808" xr:uid="{00000000-0005-0000-0000-0000812D0000}"/>
    <cellStyle name="Fixed 15" xfId="10809" xr:uid="{00000000-0005-0000-0000-0000822D0000}"/>
    <cellStyle name="Fixed 15 2" xfId="10810" xr:uid="{00000000-0005-0000-0000-0000832D0000}"/>
    <cellStyle name="Fixed 16" xfId="10811" xr:uid="{00000000-0005-0000-0000-0000842D0000}"/>
    <cellStyle name="Fixed 16 2" xfId="10812" xr:uid="{00000000-0005-0000-0000-0000852D0000}"/>
    <cellStyle name="Fixed 17" xfId="10813" xr:uid="{00000000-0005-0000-0000-0000862D0000}"/>
    <cellStyle name="Fixed 17 2" xfId="10814" xr:uid="{00000000-0005-0000-0000-0000872D0000}"/>
    <cellStyle name="Fixed 18" xfId="10815" xr:uid="{00000000-0005-0000-0000-0000882D0000}"/>
    <cellStyle name="Fixed 18 2" xfId="10816" xr:uid="{00000000-0005-0000-0000-0000892D0000}"/>
    <cellStyle name="Fixed 19" xfId="10817" xr:uid="{00000000-0005-0000-0000-00008A2D0000}"/>
    <cellStyle name="Fixed 19 2" xfId="10818" xr:uid="{00000000-0005-0000-0000-00008B2D0000}"/>
    <cellStyle name="Fixed 2" xfId="10819" xr:uid="{00000000-0005-0000-0000-00008C2D0000}"/>
    <cellStyle name="Fixed 2 2" xfId="10820" xr:uid="{00000000-0005-0000-0000-00008D2D0000}"/>
    <cellStyle name="Fixed 2 2 2" xfId="10821" xr:uid="{00000000-0005-0000-0000-00008E2D0000}"/>
    <cellStyle name="Fixed 2 3" xfId="10822" xr:uid="{00000000-0005-0000-0000-00008F2D0000}"/>
    <cellStyle name="Fixed 2 4" xfId="10823" xr:uid="{00000000-0005-0000-0000-0000902D0000}"/>
    <cellStyle name="Fixed 2_EBT" xfId="40087" xr:uid="{D7C766E7-9B0B-4DBA-98D7-2E4D4B0AE024}"/>
    <cellStyle name="Fixed 20" xfId="10824" xr:uid="{00000000-0005-0000-0000-0000912D0000}"/>
    <cellStyle name="Fixed 20 2" xfId="10825" xr:uid="{00000000-0005-0000-0000-0000922D0000}"/>
    <cellStyle name="Fixed 21" xfId="10826" xr:uid="{00000000-0005-0000-0000-0000932D0000}"/>
    <cellStyle name="Fixed 21 2" xfId="10827" xr:uid="{00000000-0005-0000-0000-0000942D0000}"/>
    <cellStyle name="Fixed 22" xfId="10828" xr:uid="{00000000-0005-0000-0000-0000952D0000}"/>
    <cellStyle name="Fixed 22 2" xfId="10829" xr:uid="{00000000-0005-0000-0000-0000962D0000}"/>
    <cellStyle name="Fixed 23" xfId="10830" xr:uid="{00000000-0005-0000-0000-0000972D0000}"/>
    <cellStyle name="Fixed 23 2" xfId="10831" xr:uid="{00000000-0005-0000-0000-0000982D0000}"/>
    <cellStyle name="Fixed 24" xfId="10832" xr:uid="{00000000-0005-0000-0000-0000992D0000}"/>
    <cellStyle name="Fixed 24 2" xfId="10833" xr:uid="{00000000-0005-0000-0000-00009A2D0000}"/>
    <cellStyle name="Fixed 25" xfId="10834" xr:uid="{00000000-0005-0000-0000-00009B2D0000}"/>
    <cellStyle name="Fixed 25 2" xfId="10835" xr:uid="{00000000-0005-0000-0000-00009C2D0000}"/>
    <cellStyle name="Fixed 26" xfId="10836" xr:uid="{00000000-0005-0000-0000-00009D2D0000}"/>
    <cellStyle name="Fixed 26 2" xfId="10837" xr:uid="{00000000-0005-0000-0000-00009E2D0000}"/>
    <cellStyle name="Fixed 27" xfId="10838" xr:uid="{00000000-0005-0000-0000-00009F2D0000}"/>
    <cellStyle name="Fixed 27 2" xfId="10839" xr:uid="{00000000-0005-0000-0000-0000A02D0000}"/>
    <cellStyle name="Fixed 28" xfId="10840" xr:uid="{00000000-0005-0000-0000-0000A12D0000}"/>
    <cellStyle name="Fixed 28 2" xfId="10841" xr:uid="{00000000-0005-0000-0000-0000A22D0000}"/>
    <cellStyle name="Fixed 29" xfId="10842" xr:uid="{00000000-0005-0000-0000-0000A32D0000}"/>
    <cellStyle name="Fixed 29 2" xfId="10843" xr:uid="{00000000-0005-0000-0000-0000A42D0000}"/>
    <cellStyle name="Fixed 3" xfId="10844" xr:uid="{00000000-0005-0000-0000-0000A52D0000}"/>
    <cellStyle name="Fixed 3 2" xfId="10845" xr:uid="{00000000-0005-0000-0000-0000A62D0000}"/>
    <cellStyle name="Fixed 3 3" xfId="10846" xr:uid="{00000000-0005-0000-0000-0000A72D0000}"/>
    <cellStyle name="Fixed 3_EBT" xfId="40088" xr:uid="{E8CA651B-4788-4B5C-9AB7-71AFE45EB6C1}"/>
    <cellStyle name="Fixed 30" xfId="10847" xr:uid="{00000000-0005-0000-0000-0000A82D0000}"/>
    <cellStyle name="Fixed 30 2" xfId="10848" xr:uid="{00000000-0005-0000-0000-0000A92D0000}"/>
    <cellStyle name="Fixed 30 2 2" xfId="10849" xr:uid="{00000000-0005-0000-0000-0000AA2D0000}"/>
    <cellStyle name="Fixed 30 3" xfId="10850" xr:uid="{00000000-0005-0000-0000-0000AB2D0000}"/>
    <cellStyle name="Fixed 31" xfId="10851" xr:uid="{00000000-0005-0000-0000-0000AC2D0000}"/>
    <cellStyle name="Fixed 31 2" xfId="10852" xr:uid="{00000000-0005-0000-0000-0000AD2D0000}"/>
    <cellStyle name="Fixed 32" xfId="10853" xr:uid="{00000000-0005-0000-0000-0000AE2D0000}"/>
    <cellStyle name="Fixed 32 2" xfId="10854" xr:uid="{00000000-0005-0000-0000-0000AF2D0000}"/>
    <cellStyle name="Fixed 33" xfId="10855" xr:uid="{00000000-0005-0000-0000-0000B02D0000}"/>
    <cellStyle name="Fixed 33 2" xfId="10856" xr:uid="{00000000-0005-0000-0000-0000B12D0000}"/>
    <cellStyle name="Fixed 33 2 2" xfId="10857" xr:uid="{00000000-0005-0000-0000-0000B22D0000}"/>
    <cellStyle name="Fixed 33 3" xfId="10858" xr:uid="{00000000-0005-0000-0000-0000B32D0000}"/>
    <cellStyle name="Fixed 33 3 2" xfId="10859" xr:uid="{00000000-0005-0000-0000-0000B42D0000}"/>
    <cellStyle name="Fixed 33 4" xfId="10860" xr:uid="{00000000-0005-0000-0000-0000B52D0000}"/>
    <cellStyle name="Fixed 34" xfId="10861" xr:uid="{00000000-0005-0000-0000-0000B62D0000}"/>
    <cellStyle name="Fixed 34 2" xfId="10862" xr:uid="{00000000-0005-0000-0000-0000B72D0000}"/>
    <cellStyle name="Fixed 35" xfId="10863" xr:uid="{00000000-0005-0000-0000-0000B82D0000}"/>
    <cellStyle name="Fixed 35 2" xfId="10864" xr:uid="{00000000-0005-0000-0000-0000B92D0000}"/>
    <cellStyle name="Fixed 36" xfId="10865" xr:uid="{00000000-0005-0000-0000-0000BA2D0000}"/>
    <cellStyle name="Fixed 36 2" xfId="10866" xr:uid="{00000000-0005-0000-0000-0000BB2D0000}"/>
    <cellStyle name="Fixed 37" xfId="10867" xr:uid="{00000000-0005-0000-0000-0000BC2D0000}"/>
    <cellStyle name="Fixed 37 2" xfId="10868" xr:uid="{00000000-0005-0000-0000-0000BD2D0000}"/>
    <cellStyle name="Fixed 38" xfId="10869" xr:uid="{00000000-0005-0000-0000-0000BE2D0000}"/>
    <cellStyle name="Fixed 38 2" xfId="10870" xr:uid="{00000000-0005-0000-0000-0000BF2D0000}"/>
    <cellStyle name="Fixed 39" xfId="10871" xr:uid="{00000000-0005-0000-0000-0000C02D0000}"/>
    <cellStyle name="Fixed 39 2" xfId="10872" xr:uid="{00000000-0005-0000-0000-0000C12D0000}"/>
    <cellStyle name="Fixed 4" xfId="10873" xr:uid="{00000000-0005-0000-0000-0000C22D0000}"/>
    <cellStyle name="Fixed 4 2" xfId="10874" xr:uid="{00000000-0005-0000-0000-0000C32D0000}"/>
    <cellStyle name="Fixed 40" xfId="10875" xr:uid="{00000000-0005-0000-0000-0000C42D0000}"/>
    <cellStyle name="Fixed 40 2" xfId="10876" xr:uid="{00000000-0005-0000-0000-0000C52D0000}"/>
    <cellStyle name="Fixed 41" xfId="10877" xr:uid="{00000000-0005-0000-0000-0000C62D0000}"/>
    <cellStyle name="Fixed 41 2" xfId="10878" xr:uid="{00000000-0005-0000-0000-0000C72D0000}"/>
    <cellStyle name="Fixed 42" xfId="10879" xr:uid="{00000000-0005-0000-0000-0000C82D0000}"/>
    <cellStyle name="Fixed 42 2" xfId="10880" xr:uid="{00000000-0005-0000-0000-0000C92D0000}"/>
    <cellStyle name="Fixed 43" xfId="10881" xr:uid="{00000000-0005-0000-0000-0000CA2D0000}"/>
    <cellStyle name="Fixed 43 2" xfId="10882" xr:uid="{00000000-0005-0000-0000-0000CB2D0000}"/>
    <cellStyle name="Fixed 44" xfId="10883" xr:uid="{00000000-0005-0000-0000-0000CC2D0000}"/>
    <cellStyle name="Fixed 44 2" xfId="10884" xr:uid="{00000000-0005-0000-0000-0000CD2D0000}"/>
    <cellStyle name="Fixed 45" xfId="10885" xr:uid="{00000000-0005-0000-0000-0000CE2D0000}"/>
    <cellStyle name="Fixed 45 2" xfId="10886" xr:uid="{00000000-0005-0000-0000-0000CF2D0000}"/>
    <cellStyle name="Fixed 46" xfId="10887" xr:uid="{00000000-0005-0000-0000-0000D02D0000}"/>
    <cellStyle name="Fixed 46 2" xfId="10888" xr:uid="{00000000-0005-0000-0000-0000D12D0000}"/>
    <cellStyle name="Fixed 47" xfId="10889" xr:uid="{00000000-0005-0000-0000-0000D22D0000}"/>
    <cellStyle name="Fixed 47 2" xfId="10890" xr:uid="{00000000-0005-0000-0000-0000D32D0000}"/>
    <cellStyle name="Fixed 48" xfId="10891" xr:uid="{00000000-0005-0000-0000-0000D42D0000}"/>
    <cellStyle name="Fixed 48 2" xfId="10892" xr:uid="{00000000-0005-0000-0000-0000D52D0000}"/>
    <cellStyle name="Fixed 49" xfId="10893" xr:uid="{00000000-0005-0000-0000-0000D62D0000}"/>
    <cellStyle name="Fixed 49 2" xfId="10894" xr:uid="{00000000-0005-0000-0000-0000D72D0000}"/>
    <cellStyle name="Fixed 5" xfId="10895" xr:uid="{00000000-0005-0000-0000-0000D82D0000}"/>
    <cellStyle name="Fixed 5 2" xfId="10896" xr:uid="{00000000-0005-0000-0000-0000D92D0000}"/>
    <cellStyle name="Fixed 50" xfId="10897" xr:uid="{00000000-0005-0000-0000-0000DA2D0000}"/>
    <cellStyle name="Fixed 50 2" xfId="10898" xr:uid="{00000000-0005-0000-0000-0000DB2D0000}"/>
    <cellStyle name="Fixed 51" xfId="10899" xr:uid="{00000000-0005-0000-0000-0000DC2D0000}"/>
    <cellStyle name="Fixed 51 2" xfId="10900" xr:uid="{00000000-0005-0000-0000-0000DD2D0000}"/>
    <cellStyle name="Fixed 52" xfId="10901" xr:uid="{00000000-0005-0000-0000-0000DE2D0000}"/>
    <cellStyle name="Fixed 52 2" xfId="10902" xr:uid="{00000000-0005-0000-0000-0000DF2D0000}"/>
    <cellStyle name="Fixed 53" xfId="10903" xr:uid="{00000000-0005-0000-0000-0000E02D0000}"/>
    <cellStyle name="Fixed 53 2" xfId="10904" xr:uid="{00000000-0005-0000-0000-0000E12D0000}"/>
    <cellStyle name="Fixed 54" xfId="10905" xr:uid="{00000000-0005-0000-0000-0000E22D0000}"/>
    <cellStyle name="Fixed 54 2" xfId="10906" xr:uid="{00000000-0005-0000-0000-0000E32D0000}"/>
    <cellStyle name="Fixed 55" xfId="10907" xr:uid="{00000000-0005-0000-0000-0000E42D0000}"/>
    <cellStyle name="Fixed 55 2" xfId="10908" xr:uid="{00000000-0005-0000-0000-0000E52D0000}"/>
    <cellStyle name="Fixed 56" xfId="10909" xr:uid="{00000000-0005-0000-0000-0000E62D0000}"/>
    <cellStyle name="Fixed 56 2" xfId="10910" xr:uid="{00000000-0005-0000-0000-0000E72D0000}"/>
    <cellStyle name="Fixed 57" xfId="10911" xr:uid="{00000000-0005-0000-0000-0000E82D0000}"/>
    <cellStyle name="Fixed 57 2" xfId="10912" xr:uid="{00000000-0005-0000-0000-0000E92D0000}"/>
    <cellStyle name="Fixed 58" xfId="10913" xr:uid="{00000000-0005-0000-0000-0000EA2D0000}"/>
    <cellStyle name="Fixed 58 2" xfId="10914" xr:uid="{00000000-0005-0000-0000-0000EB2D0000}"/>
    <cellStyle name="Fixed 59" xfId="10915" xr:uid="{00000000-0005-0000-0000-0000EC2D0000}"/>
    <cellStyle name="Fixed 6" xfId="10916" xr:uid="{00000000-0005-0000-0000-0000ED2D0000}"/>
    <cellStyle name="Fixed 6 2" xfId="10917" xr:uid="{00000000-0005-0000-0000-0000EE2D0000}"/>
    <cellStyle name="Fixed 60" xfId="10918" xr:uid="{00000000-0005-0000-0000-0000EF2D0000}"/>
    <cellStyle name="Fixed 61" xfId="25585" xr:uid="{00000000-0005-0000-0000-0000F02D0000}"/>
    <cellStyle name="Fixed 62" xfId="25595" xr:uid="{00000000-0005-0000-0000-0000F12D0000}"/>
    <cellStyle name="Fixed 63" xfId="25598" xr:uid="{00000000-0005-0000-0000-0000F22D0000}"/>
    <cellStyle name="Fixed 64" xfId="25599" xr:uid="{00000000-0005-0000-0000-0000F32D0000}"/>
    <cellStyle name="Fixed 65" xfId="25607" xr:uid="{00000000-0005-0000-0000-0000F42D0000}"/>
    <cellStyle name="Fixed 7" xfId="10919" xr:uid="{00000000-0005-0000-0000-0000F52D0000}"/>
    <cellStyle name="Fixed 7 2" xfId="10920" xr:uid="{00000000-0005-0000-0000-0000F62D0000}"/>
    <cellStyle name="Fixed 8" xfId="10921" xr:uid="{00000000-0005-0000-0000-0000F72D0000}"/>
    <cellStyle name="Fixed 8 2" xfId="10922" xr:uid="{00000000-0005-0000-0000-0000F82D0000}"/>
    <cellStyle name="Fixed 8 2 2" xfId="10923" xr:uid="{00000000-0005-0000-0000-0000F92D0000}"/>
    <cellStyle name="Fixed 8 3" xfId="10924" xr:uid="{00000000-0005-0000-0000-0000FA2D0000}"/>
    <cellStyle name="Fixed 9" xfId="10925" xr:uid="{00000000-0005-0000-0000-0000FB2D0000}"/>
    <cellStyle name="Fixed 9 2" xfId="10926" xr:uid="{00000000-0005-0000-0000-0000FC2D0000}"/>
    <cellStyle name="Fixed_CCR0_" xfId="10927" xr:uid="{00000000-0005-0000-0000-0000FD2D0000}"/>
    <cellStyle name="Fixed1 - Style1" xfId="10928" xr:uid="{00000000-0005-0000-0000-0000FE2D0000}"/>
    <cellStyle name="Fixed1 - Style1 2" xfId="10929" xr:uid="{00000000-0005-0000-0000-0000FF2D0000}"/>
    <cellStyle name="Fixed1 - Style1 3" xfId="10930" xr:uid="{00000000-0005-0000-0000-0000002E0000}"/>
    <cellStyle name="Fixed1 - Style1_EBT" xfId="40089" xr:uid="{9E80635F-E973-4E84-9D1D-667900221201}"/>
    <cellStyle name="fred" xfId="10931" xr:uid="{00000000-0005-0000-0000-0000012E0000}"/>
    <cellStyle name="fred 2" xfId="10932" xr:uid="{00000000-0005-0000-0000-0000022E0000}"/>
    <cellStyle name="fred 3" xfId="10933" xr:uid="{00000000-0005-0000-0000-0000032E0000}"/>
    <cellStyle name="Fred%" xfId="10934" xr:uid="{00000000-0005-0000-0000-0000042E0000}"/>
    <cellStyle name="Fred% 2" xfId="10935" xr:uid="{00000000-0005-0000-0000-0000052E0000}"/>
    <cellStyle name="Fred% 3" xfId="10936" xr:uid="{00000000-0005-0000-0000-0000062E0000}"/>
    <cellStyle name="Fred%_EBT" xfId="40091" xr:uid="{04AE9FCD-56F9-46F9-A1D0-DC81E4E0E7B2}"/>
    <cellStyle name="fred_EBT" xfId="40090" xr:uid="{C31BC7D3-B11C-4DFD-888A-48C5A83E227E}"/>
    <cellStyle name="General" xfId="25579" xr:uid="{00000000-0005-0000-0000-0000072E0000}"/>
    <cellStyle name="Good 10" xfId="10937" xr:uid="{00000000-0005-0000-0000-0000082E0000}"/>
    <cellStyle name="Good 11" xfId="10938" xr:uid="{00000000-0005-0000-0000-0000092E0000}"/>
    <cellStyle name="Good 12" xfId="10939" xr:uid="{00000000-0005-0000-0000-00000A2E0000}"/>
    <cellStyle name="Good 2" xfId="10940" xr:uid="{00000000-0005-0000-0000-00000B2E0000}"/>
    <cellStyle name="Good 2 2" xfId="10941" xr:uid="{00000000-0005-0000-0000-00000C2E0000}"/>
    <cellStyle name="Good 2 2 2" xfId="10942" xr:uid="{00000000-0005-0000-0000-00000D2E0000}"/>
    <cellStyle name="Good 2 2 2 2" xfId="10943" xr:uid="{00000000-0005-0000-0000-00000E2E0000}"/>
    <cellStyle name="Good 2 2 3" xfId="10944" xr:uid="{00000000-0005-0000-0000-00000F2E0000}"/>
    <cellStyle name="Good 2 2 3 2" xfId="10945" xr:uid="{00000000-0005-0000-0000-0000102E0000}"/>
    <cellStyle name="Good 2 2 4" xfId="10946" xr:uid="{00000000-0005-0000-0000-0000112E0000}"/>
    <cellStyle name="Good 2 3" xfId="10947" xr:uid="{00000000-0005-0000-0000-0000122E0000}"/>
    <cellStyle name="Good 2 3 2" xfId="10948" xr:uid="{00000000-0005-0000-0000-0000132E0000}"/>
    <cellStyle name="Good 2 4" xfId="10949" xr:uid="{00000000-0005-0000-0000-0000142E0000}"/>
    <cellStyle name="Good 2 4 2" xfId="10950" xr:uid="{00000000-0005-0000-0000-0000152E0000}"/>
    <cellStyle name="Good 2 5" xfId="10951" xr:uid="{00000000-0005-0000-0000-0000162E0000}"/>
    <cellStyle name="Good 2 5 2" xfId="10952" xr:uid="{00000000-0005-0000-0000-0000172E0000}"/>
    <cellStyle name="Good 2 6" xfId="10953" xr:uid="{00000000-0005-0000-0000-0000182E0000}"/>
    <cellStyle name="Good 2 7" xfId="10954" xr:uid="{00000000-0005-0000-0000-0000192E0000}"/>
    <cellStyle name="Good 2_EBT" xfId="40092" xr:uid="{C24FAB5D-A39F-444E-9C54-27AC328E1DEC}"/>
    <cellStyle name="Good 3" xfId="10955" xr:uid="{00000000-0005-0000-0000-00001A2E0000}"/>
    <cellStyle name="Good 3 2" xfId="10956" xr:uid="{00000000-0005-0000-0000-00001B2E0000}"/>
    <cellStyle name="Good 3 2 2" xfId="10957" xr:uid="{00000000-0005-0000-0000-00001C2E0000}"/>
    <cellStyle name="Good 3 2 2 2" xfId="10958" xr:uid="{00000000-0005-0000-0000-00001D2E0000}"/>
    <cellStyle name="Good 3 2 3" xfId="10959" xr:uid="{00000000-0005-0000-0000-00001E2E0000}"/>
    <cellStyle name="Good 3 3" xfId="10960" xr:uid="{00000000-0005-0000-0000-00001F2E0000}"/>
    <cellStyle name="Good 3 4" xfId="10961" xr:uid="{00000000-0005-0000-0000-0000202E0000}"/>
    <cellStyle name="Good 4" xfId="10962" xr:uid="{00000000-0005-0000-0000-0000212E0000}"/>
    <cellStyle name="Good 4 2" xfId="10963" xr:uid="{00000000-0005-0000-0000-0000222E0000}"/>
    <cellStyle name="Good 4 2 2" xfId="10964" xr:uid="{00000000-0005-0000-0000-0000232E0000}"/>
    <cellStyle name="Good 4 2 2 2" xfId="10965" xr:uid="{00000000-0005-0000-0000-0000242E0000}"/>
    <cellStyle name="Good 4 2 3" xfId="10966" xr:uid="{00000000-0005-0000-0000-0000252E0000}"/>
    <cellStyle name="Good 4 3" xfId="10967" xr:uid="{00000000-0005-0000-0000-0000262E0000}"/>
    <cellStyle name="Good 4 4" xfId="10968" xr:uid="{00000000-0005-0000-0000-0000272E0000}"/>
    <cellStyle name="Good 5" xfId="10969" xr:uid="{00000000-0005-0000-0000-0000282E0000}"/>
    <cellStyle name="Good 5 2" xfId="10970" xr:uid="{00000000-0005-0000-0000-0000292E0000}"/>
    <cellStyle name="Good 5 3" xfId="10971" xr:uid="{00000000-0005-0000-0000-00002A2E0000}"/>
    <cellStyle name="Good 6" xfId="10972" xr:uid="{00000000-0005-0000-0000-00002B2E0000}"/>
    <cellStyle name="Good 6 2" xfId="10973" xr:uid="{00000000-0005-0000-0000-00002C2E0000}"/>
    <cellStyle name="Good 7" xfId="10974" xr:uid="{00000000-0005-0000-0000-00002D2E0000}"/>
    <cellStyle name="Good 7 2" xfId="10975" xr:uid="{00000000-0005-0000-0000-00002E2E0000}"/>
    <cellStyle name="Good 8" xfId="10976" xr:uid="{00000000-0005-0000-0000-00002F2E0000}"/>
    <cellStyle name="Good 8 2" xfId="10977" xr:uid="{00000000-0005-0000-0000-0000302E0000}"/>
    <cellStyle name="Good 9" xfId="10978" xr:uid="{00000000-0005-0000-0000-0000312E0000}"/>
    <cellStyle name="Good 9 2" xfId="10979" xr:uid="{00000000-0005-0000-0000-0000322E0000}"/>
    <cellStyle name="Gr" xfId="10980" xr:uid="{00000000-0005-0000-0000-0000332E0000}"/>
    <cellStyle name="Gr 2" xfId="10981" xr:uid="{00000000-0005-0000-0000-0000342E0000}"/>
    <cellStyle name="Green" xfId="10982" xr:uid="{00000000-0005-0000-0000-0000352E0000}"/>
    <cellStyle name="Green 2" xfId="26483" xr:uid="{D1D77881-5BFA-428A-B6F4-DF0205F477AF}"/>
    <cellStyle name="Grey" xfId="10983" xr:uid="{00000000-0005-0000-0000-0000362E0000}"/>
    <cellStyle name="Grey 2" xfId="10984" xr:uid="{00000000-0005-0000-0000-0000372E0000}"/>
    <cellStyle name="Grey 2 2" xfId="10985" xr:uid="{00000000-0005-0000-0000-0000382E0000}"/>
    <cellStyle name="Grey 2 2 2" xfId="10986" xr:uid="{00000000-0005-0000-0000-0000392E0000}"/>
    <cellStyle name="Grey 2 3" xfId="10987" xr:uid="{00000000-0005-0000-0000-00003A2E0000}"/>
    <cellStyle name="Grey 3" xfId="10988" xr:uid="{00000000-0005-0000-0000-00003B2E0000}"/>
    <cellStyle name="Grey 3 2" xfId="10989" xr:uid="{00000000-0005-0000-0000-00003C2E0000}"/>
    <cellStyle name="Grey 3 2 2" xfId="10990" xr:uid="{00000000-0005-0000-0000-00003D2E0000}"/>
    <cellStyle name="Grey 3 3" xfId="10991" xr:uid="{00000000-0005-0000-0000-00003E2E0000}"/>
    <cellStyle name="Grey 4" xfId="10992" xr:uid="{00000000-0005-0000-0000-00003F2E0000}"/>
    <cellStyle name="Grey 4 2" xfId="10993" xr:uid="{00000000-0005-0000-0000-0000402E0000}"/>
    <cellStyle name="Grey 4 2 2" xfId="10994" xr:uid="{00000000-0005-0000-0000-0000412E0000}"/>
    <cellStyle name="Grey 4 3" xfId="10995" xr:uid="{00000000-0005-0000-0000-0000422E0000}"/>
    <cellStyle name="Grey 5" xfId="10996" xr:uid="{00000000-0005-0000-0000-0000432E0000}"/>
    <cellStyle name="Grey 5 2" xfId="10997" xr:uid="{00000000-0005-0000-0000-0000442E0000}"/>
    <cellStyle name="Grey 6" xfId="10998" xr:uid="{00000000-0005-0000-0000-0000452E0000}"/>
    <cellStyle name="Grey 7" xfId="10999" xr:uid="{00000000-0005-0000-0000-0000462E0000}"/>
    <cellStyle name="Grey_EBT" xfId="40093" xr:uid="{D774139D-FDE9-41B4-97C0-4861AFB65BEA}"/>
    <cellStyle name="HE" xfId="11000" xr:uid="{00000000-0005-0000-0000-0000472E0000}"/>
    <cellStyle name="HE 2" xfId="11001" xr:uid="{00000000-0005-0000-0000-0000482E0000}"/>
    <cellStyle name="HEADER" xfId="11002" xr:uid="{00000000-0005-0000-0000-0000492E0000}"/>
    <cellStyle name="Header (center)" xfId="11003" xr:uid="{00000000-0005-0000-0000-00004A2E0000}"/>
    <cellStyle name="Header (center) 2" xfId="11004" xr:uid="{00000000-0005-0000-0000-00004B2E0000}"/>
    <cellStyle name="Header (left)" xfId="11005" xr:uid="{00000000-0005-0000-0000-00004C2E0000}"/>
    <cellStyle name="Header (left) 2" xfId="11006" xr:uid="{00000000-0005-0000-0000-00004D2E0000}"/>
    <cellStyle name="Header (right)" xfId="11007" xr:uid="{00000000-0005-0000-0000-00004E2E0000}"/>
    <cellStyle name="Header (right) 2" xfId="11008" xr:uid="{00000000-0005-0000-0000-00004F2E0000}"/>
    <cellStyle name="Header 10" xfId="11009" xr:uid="{00000000-0005-0000-0000-0000502E0000}"/>
    <cellStyle name="Header 10 2" xfId="11010" xr:uid="{00000000-0005-0000-0000-0000512E0000}"/>
    <cellStyle name="Header 11" xfId="11011" xr:uid="{00000000-0005-0000-0000-0000522E0000}"/>
    <cellStyle name="Header 11 2" xfId="11012" xr:uid="{00000000-0005-0000-0000-0000532E0000}"/>
    <cellStyle name="Header 12" xfId="11013" xr:uid="{00000000-0005-0000-0000-0000542E0000}"/>
    <cellStyle name="Header 12 2" xfId="11014" xr:uid="{00000000-0005-0000-0000-0000552E0000}"/>
    <cellStyle name="HEADER 13" xfId="11015" xr:uid="{00000000-0005-0000-0000-0000562E0000}"/>
    <cellStyle name="HEADER 13 2" xfId="11016" xr:uid="{00000000-0005-0000-0000-0000572E0000}"/>
    <cellStyle name="HEADER 14" xfId="11017" xr:uid="{00000000-0005-0000-0000-0000582E0000}"/>
    <cellStyle name="HEADER 14 2" xfId="11018" xr:uid="{00000000-0005-0000-0000-0000592E0000}"/>
    <cellStyle name="HEADER 15" xfId="11019" xr:uid="{00000000-0005-0000-0000-00005A2E0000}"/>
    <cellStyle name="HEADER 15 2" xfId="11020" xr:uid="{00000000-0005-0000-0000-00005B2E0000}"/>
    <cellStyle name="Header 16" xfId="11021" xr:uid="{00000000-0005-0000-0000-00005C2E0000}"/>
    <cellStyle name="Header 16 2" xfId="11022" xr:uid="{00000000-0005-0000-0000-00005D2E0000}"/>
    <cellStyle name="HEADER 17" xfId="11023" xr:uid="{00000000-0005-0000-0000-00005E2E0000}"/>
    <cellStyle name="HEADER 18" xfId="11024" xr:uid="{00000000-0005-0000-0000-00005F2E0000}"/>
    <cellStyle name="HEADER 19" xfId="11025" xr:uid="{00000000-0005-0000-0000-0000602E0000}"/>
    <cellStyle name="HEADER 2" xfId="11026" xr:uid="{00000000-0005-0000-0000-0000612E0000}"/>
    <cellStyle name="HEADER 2 2" xfId="11027" xr:uid="{00000000-0005-0000-0000-0000622E0000}"/>
    <cellStyle name="HEADER 2 2 2" xfId="11028" xr:uid="{00000000-0005-0000-0000-0000632E0000}"/>
    <cellStyle name="HEADER 2 3" xfId="11029" xr:uid="{00000000-0005-0000-0000-0000642E0000}"/>
    <cellStyle name="HEADER 2 3 2" xfId="11030" xr:uid="{00000000-0005-0000-0000-0000652E0000}"/>
    <cellStyle name="HEADER 2 4" xfId="11031" xr:uid="{00000000-0005-0000-0000-0000662E0000}"/>
    <cellStyle name="HEADER 2 4 2" xfId="11032" xr:uid="{00000000-0005-0000-0000-0000672E0000}"/>
    <cellStyle name="Header 2 5" xfId="11033" xr:uid="{00000000-0005-0000-0000-0000682E0000}"/>
    <cellStyle name="Header 2 5 2" xfId="11034" xr:uid="{00000000-0005-0000-0000-0000692E0000}"/>
    <cellStyle name="Header 2 6" xfId="11035" xr:uid="{00000000-0005-0000-0000-00006A2E0000}"/>
    <cellStyle name="Header 2 6 2" xfId="11036" xr:uid="{00000000-0005-0000-0000-00006B2E0000}"/>
    <cellStyle name="HEADER 2 7" xfId="11037" xr:uid="{00000000-0005-0000-0000-00006C2E0000}"/>
    <cellStyle name="HEADER 20" xfId="11038" xr:uid="{00000000-0005-0000-0000-00006D2E0000}"/>
    <cellStyle name="Header 3" xfId="11039" xr:uid="{00000000-0005-0000-0000-00006E2E0000}"/>
    <cellStyle name="Header 3 2" xfId="11040" xr:uid="{00000000-0005-0000-0000-00006F2E0000}"/>
    <cellStyle name="Header 4" xfId="11041" xr:uid="{00000000-0005-0000-0000-0000702E0000}"/>
    <cellStyle name="Header 4 2" xfId="11042" xr:uid="{00000000-0005-0000-0000-0000712E0000}"/>
    <cellStyle name="HEADER 5" xfId="11043" xr:uid="{00000000-0005-0000-0000-0000722E0000}"/>
    <cellStyle name="HEADER 5 2" xfId="11044" xr:uid="{00000000-0005-0000-0000-0000732E0000}"/>
    <cellStyle name="HEADER 6" xfId="11045" xr:uid="{00000000-0005-0000-0000-0000742E0000}"/>
    <cellStyle name="HEADER 6 2" xfId="11046" xr:uid="{00000000-0005-0000-0000-0000752E0000}"/>
    <cellStyle name="HEADER 7" xfId="11047" xr:uid="{00000000-0005-0000-0000-0000762E0000}"/>
    <cellStyle name="HEADER 7 2" xfId="11048" xr:uid="{00000000-0005-0000-0000-0000772E0000}"/>
    <cellStyle name="HEADER 8" xfId="11049" xr:uid="{00000000-0005-0000-0000-0000782E0000}"/>
    <cellStyle name="HEADER 8 2" xfId="11050" xr:uid="{00000000-0005-0000-0000-0000792E0000}"/>
    <cellStyle name="HEADER 9" xfId="11051" xr:uid="{00000000-0005-0000-0000-00007A2E0000}"/>
    <cellStyle name="HEADER 9 2" xfId="11052" xr:uid="{00000000-0005-0000-0000-00007B2E0000}"/>
    <cellStyle name="Header_2006 BBP Ops - Cash3" xfId="11053" xr:uid="{00000000-0005-0000-0000-00007C2E0000}"/>
    <cellStyle name="Header1" xfId="11054" xr:uid="{00000000-0005-0000-0000-00007D2E0000}"/>
    <cellStyle name="header1 10" xfId="11055" xr:uid="{00000000-0005-0000-0000-00007E2E0000}"/>
    <cellStyle name="Header1 11" xfId="11056" xr:uid="{00000000-0005-0000-0000-00007F2E0000}"/>
    <cellStyle name="Header1 11 2" xfId="11057" xr:uid="{00000000-0005-0000-0000-0000802E0000}"/>
    <cellStyle name="Header1 12" xfId="11058" xr:uid="{00000000-0005-0000-0000-0000812E0000}"/>
    <cellStyle name="Header1 13" xfId="11059" xr:uid="{00000000-0005-0000-0000-0000822E0000}"/>
    <cellStyle name="Header1 14" xfId="11060" xr:uid="{00000000-0005-0000-0000-0000832E0000}"/>
    <cellStyle name="Header1 15" xfId="11061" xr:uid="{00000000-0005-0000-0000-0000842E0000}"/>
    <cellStyle name="Header1 16" xfId="11062" xr:uid="{00000000-0005-0000-0000-0000852E0000}"/>
    <cellStyle name="Header1 17" xfId="11063" xr:uid="{00000000-0005-0000-0000-0000862E0000}"/>
    <cellStyle name="Header1 18" xfId="11064" xr:uid="{00000000-0005-0000-0000-0000872E0000}"/>
    <cellStyle name="Header1 19" xfId="11065" xr:uid="{00000000-0005-0000-0000-0000882E0000}"/>
    <cellStyle name="Header1 2" xfId="11066" xr:uid="{00000000-0005-0000-0000-0000892E0000}"/>
    <cellStyle name="header1 2 2" xfId="11067" xr:uid="{00000000-0005-0000-0000-00008A2E0000}"/>
    <cellStyle name="header1 2 2 2" xfId="11068" xr:uid="{00000000-0005-0000-0000-00008B2E0000}"/>
    <cellStyle name="Header1 2 3" xfId="11069" xr:uid="{00000000-0005-0000-0000-00008C2E0000}"/>
    <cellStyle name="Header1 20" xfId="11070" xr:uid="{00000000-0005-0000-0000-00008D2E0000}"/>
    <cellStyle name="Header1 21" xfId="11071" xr:uid="{00000000-0005-0000-0000-00008E2E0000}"/>
    <cellStyle name="Header1 22" xfId="11072" xr:uid="{00000000-0005-0000-0000-00008F2E0000}"/>
    <cellStyle name="Header1 23" xfId="11073" xr:uid="{00000000-0005-0000-0000-0000902E0000}"/>
    <cellStyle name="Header1 24" xfId="11074" xr:uid="{00000000-0005-0000-0000-0000912E0000}"/>
    <cellStyle name="Header1 25" xfId="11075" xr:uid="{00000000-0005-0000-0000-0000922E0000}"/>
    <cellStyle name="Header1 26" xfId="11076" xr:uid="{00000000-0005-0000-0000-0000932E0000}"/>
    <cellStyle name="Header1 27" xfId="11077" xr:uid="{00000000-0005-0000-0000-0000942E0000}"/>
    <cellStyle name="Header1 28" xfId="11078" xr:uid="{00000000-0005-0000-0000-0000952E0000}"/>
    <cellStyle name="Header1 29" xfId="11079" xr:uid="{00000000-0005-0000-0000-0000962E0000}"/>
    <cellStyle name="Header1 3" xfId="11080" xr:uid="{00000000-0005-0000-0000-0000972E0000}"/>
    <cellStyle name="Header1 3 2" xfId="11081" xr:uid="{00000000-0005-0000-0000-0000982E0000}"/>
    <cellStyle name="header1 4" xfId="11082" xr:uid="{00000000-0005-0000-0000-0000992E0000}"/>
    <cellStyle name="header1 4 2" xfId="11083" xr:uid="{00000000-0005-0000-0000-00009A2E0000}"/>
    <cellStyle name="header1 5" xfId="11084" xr:uid="{00000000-0005-0000-0000-00009B2E0000}"/>
    <cellStyle name="header1 5 2" xfId="11085" xr:uid="{00000000-0005-0000-0000-00009C2E0000}"/>
    <cellStyle name="Header1 6" xfId="11086" xr:uid="{00000000-0005-0000-0000-00009D2E0000}"/>
    <cellStyle name="Header1 6 2" xfId="11087" xr:uid="{00000000-0005-0000-0000-00009E2E0000}"/>
    <cellStyle name="header1 7" xfId="11088" xr:uid="{00000000-0005-0000-0000-00009F2E0000}"/>
    <cellStyle name="header1 7 2" xfId="11089" xr:uid="{00000000-0005-0000-0000-0000A02E0000}"/>
    <cellStyle name="header1 8" xfId="11090" xr:uid="{00000000-0005-0000-0000-0000A12E0000}"/>
    <cellStyle name="header1 8 2" xfId="11091" xr:uid="{00000000-0005-0000-0000-0000A22E0000}"/>
    <cellStyle name="header1 9" xfId="11092" xr:uid="{00000000-0005-0000-0000-0000A32E0000}"/>
    <cellStyle name="header1 9 2" xfId="11093" xr:uid="{00000000-0005-0000-0000-0000A42E0000}"/>
    <cellStyle name="Header1_EBT" xfId="40094" xr:uid="{D6981FE8-0CAA-4FDB-85EE-054D57BFA1E7}"/>
    <cellStyle name="Header2" xfId="11094" xr:uid="{00000000-0005-0000-0000-0000A52E0000}"/>
    <cellStyle name="header2 10" xfId="11095" xr:uid="{00000000-0005-0000-0000-0000A62E0000}"/>
    <cellStyle name="Header2 11" xfId="11096" xr:uid="{00000000-0005-0000-0000-0000A72E0000}"/>
    <cellStyle name="Header2 12" xfId="26484" xr:uid="{399346CE-5A89-4464-999E-0AB011AE10D8}"/>
    <cellStyle name="Header2 2" xfId="11097" xr:uid="{00000000-0005-0000-0000-0000A82E0000}"/>
    <cellStyle name="header2 2 2" xfId="11098" xr:uid="{00000000-0005-0000-0000-0000A92E0000}"/>
    <cellStyle name="header2 2 2 2" xfId="11099" xr:uid="{00000000-0005-0000-0000-0000AA2E0000}"/>
    <cellStyle name="Header2 2 3" xfId="11100" xr:uid="{00000000-0005-0000-0000-0000AB2E0000}"/>
    <cellStyle name="Header2 3" xfId="11101" xr:uid="{00000000-0005-0000-0000-0000AC2E0000}"/>
    <cellStyle name="Header2 3 2" xfId="11102" xr:uid="{00000000-0005-0000-0000-0000AD2E0000}"/>
    <cellStyle name="header2 4" xfId="11103" xr:uid="{00000000-0005-0000-0000-0000AE2E0000}"/>
    <cellStyle name="header2 4 2" xfId="11104" xr:uid="{00000000-0005-0000-0000-0000AF2E0000}"/>
    <cellStyle name="header2 5" xfId="11105" xr:uid="{00000000-0005-0000-0000-0000B02E0000}"/>
    <cellStyle name="header2 5 2" xfId="11106" xr:uid="{00000000-0005-0000-0000-0000B12E0000}"/>
    <cellStyle name="Header2 6" xfId="11107" xr:uid="{00000000-0005-0000-0000-0000B22E0000}"/>
    <cellStyle name="Header2 6 2" xfId="11108" xr:uid="{00000000-0005-0000-0000-0000B32E0000}"/>
    <cellStyle name="header2 7" xfId="11109" xr:uid="{00000000-0005-0000-0000-0000B42E0000}"/>
    <cellStyle name="header2 7 2" xfId="11110" xr:uid="{00000000-0005-0000-0000-0000B52E0000}"/>
    <cellStyle name="header2 8" xfId="11111" xr:uid="{00000000-0005-0000-0000-0000B62E0000}"/>
    <cellStyle name="header2 8 2" xfId="11112" xr:uid="{00000000-0005-0000-0000-0000B72E0000}"/>
    <cellStyle name="header2 9" xfId="11113" xr:uid="{00000000-0005-0000-0000-0000B82E0000}"/>
    <cellStyle name="header2 9 2" xfId="11114" xr:uid="{00000000-0005-0000-0000-0000B92E0000}"/>
    <cellStyle name="Header2_EBT" xfId="40095" xr:uid="{026EFFE0-5C2A-4924-9FEF-3BEEB592972B}"/>
    <cellStyle name="header3" xfId="11115" xr:uid="{00000000-0005-0000-0000-0000BA2E0000}"/>
    <cellStyle name="header3 2" xfId="11116" xr:uid="{00000000-0005-0000-0000-0000BB2E0000}"/>
    <cellStyle name="HEADING" xfId="11117" xr:uid="{00000000-0005-0000-0000-0000BC2E0000}"/>
    <cellStyle name="Heading 1 10" xfId="11118" xr:uid="{00000000-0005-0000-0000-0000BD2E0000}"/>
    <cellStyle name="Heading 1 11" xfId="11119" xr:uid="{00000000-0005-0000-0000-0000BE2E0000}"/>
    <cellStyle name="Heading 1 12" xfId="11120" xr:uid="{00000000-0005-0000-0000-0000BF2E0000}"/>
    <cellStyle name="Heading 1 13" xfId="25586" xr:uid="{00000000-0005-0000-0000-0000C02E0000}"/>
    <cellStyle name="Heading 1 2" xfId="11121" xr:uid="{00000000-0005-0000-0000-0000C12E0000}"/>
    <cellStyle name="Heading 1 2 2" xfId="11122" xr:uid="{00000000-0005-0000-0000-0000C22E0000}"/>
    <cellStyle name="Heading 1 2 2 2" xfId="11123" xr:uid="{00000000-0005-0000-0000-0000C32E0000}"/>
    <cellStyle name="Heading 1 2 2 2 2" xfId="11124" xr:uid="{00000000-0005-0000-0000-0000C42E0000}"/>
    <cellStyle name="Heading 1 2 2 3" xfId="11125" xr:uid="{00000000-0005-0000-0000-0000C52E0000}"/>
    <cellStyle name="Heading 1 2 2 3 2" xfId="11126" xr:uid="{00000000-0005-0000-0000-0000C62E0000}"/>
    <cellStyle name="Heading 1 2 2 4" xfId="11127" xr:uid="{00000000-0005-0000-0000-0000C72E0000}"/>
    <cellStyle name="Heading 1 2 3" xfId="11128" xr:uid="{00000000-0005-0000-0000-0000C82E0000}"/>
    <cellStyle name="Heading 1 2 3 2" xfId="11129" xr:uid="{00000000-0005-0000-0000-0000C92E0000}"/>
    <cellStyle name="Heading 1 2 3 2 2" xfId="11130" xr:uid="{00000000-0005-0000-0000-0000CA2E0000}"/>
    <cellStyle name="Heading 1 2 3 3" xfId="11131" xr:uid="{00000000-0005-0000-0000-0000CB2E0000}"/>
    <cellStyle name="Heading 1 2 4" xfId="11132" xr:uid="{00000000-0005-0000-0000-0000CC2E0000}"/>
    <cellStyle name="Heading 1 2 4 2" xfId="11133" xr:uid="{00000000-0005-0000-0000-0000CD2E0000}"/>
    <cellStyle name="Heading 1 2 4 2 2" xfId="11134" xr:uid="{00000000-0005-0000-0000-0000CE2E0000}"/>
    <cellStyle name="Heading 1 2 4 3" xfId="11135" xr:uid="{00000000-0005-0000-0000-0000CF2E0000}"/>
    <cellStyle name="Heading 1 2 5" xfId="11136" xr:uid="{00000000-0005-0000-0000-0000D02E0000}"/>
    <cellStyle name="Heading 1 2 5 2" xfId="11137" xr:uid="{00000000-0005-0000-0000-0000D12E0000}"/>
    <cellStyle name="Heading 1 2 6" xfId="11138" xr:uid="{00000000-0005-0000-0000-0000D22E0000}"/>
    <cellStyle name="Heading 1 2 6 2" xfId="11139" xr:uid="{00000000-0005-0000-0000-0000D32E0000}"/>
    <cellStyle name="Heading 1 2 7" xfId="11140" xr:uid="{00000000-0005-0000-0000-0000D42E0000}"/>
    <cellStyle name="Heading 1 2 7 2" xfId="11141" xr:uid="{00000000-0005-0000-0000-0000D52E0000}"/>
    <cellStyle name="Heading 1 2 8" xfId="11142" xr:uid="{00000000-0005-0000-0000-0000D62E0000}"/>
    <cellStyle name="Heading 1 2 9" xfId="11143" xr:uid="{00000000-0005-0000-0000-0000D72E0000}"/>
    <cellStyle name="Heading 1 2_EBT" xfId="40096" xr:uid="{93C94474-C601-491E-A0AA-51396F78CE37}"/>
    <cellStyle name="Heading 1 3" xfId="11144" xr:uid="{00000000-0005-0000-0000-0000D82E0000}"/>
    <cellStyle name="Heading 1 3 2" xfId="11145" xr:uid="{00000000-0005-0000-0000-0000D92E0000}"/>
    <cellStyle name="Heading 1 3 2 2" xfId="11146" xr:uid="{00000000-0005-0000-0000-0000DA2E0000}"/>
    <cellStyle name="Heading 1 3 2 2 2" xfId="11147" xr:uid="{00000000-0005-0000-0000-0000DB2E0000}"/>
    <cellStyle name="Heading 1 3 2 3" xfId="11148" xr:uid="{00000000-0005-0000-0000-0000DC2E0000}"/>
    <cellStyle name="Heading 1 3 3" xfId="11149" xr:uid="{00000000-0005-0000-0000-0000DD2E0000}"/>
    <cellStyle name="Heading 1 3 3 2" xfId="11150" xr:uid="{00000000-0005-0000-0000-0000DE2E0000}"/>
    <cellStyle name="Heading 1 3 4" xfId="11151" xr:uid="{00000000-0005-0000-0000-0000DF2E0000}"/>
    <cellStyle name="Heading 1 3 5" xfId="11152" xr:uid="{00000000-0005-0000-0000-0000E02E0000}"/>
    <cellStyle name="Heading 1 4" xfId="11153" xr:uid="{00000000-0005-0000-0000-0000E12E0000}"/>
    <cellStyle name="Heading 1 4 2" xfId="11154" xr:uid="{00000000-0005-0000-0000-0000E22E0000}"/>
    <cellStyle name="Heading 1 4 2 2" xfId="11155" xr:uid="{00000000-0005-0000-0000-0000E32E0000}"/>
    <cellStyle name="Heading 1 4 2 2 2" xfId="11156" xr:uid="{00000000-0005-0000-0000-0000E42E0000}"/>
    <cellStyle name="Heading 1 4 2 3" xfId="11157" xr:uid="{00000000-0005-0000-0000-0000E52E0000}"/>
    <cellStyle name="Heading 1 4 3" xfId="11158" xr:uid="{00000000-0005-0000-0000-0000E62E0000}"/>
    <cellStyle name="Heading 1 4 3 2" xfId="11159" xr:uid="{00000000-0005-0000-0000-0000E72E0000}"/>
    <cellStyle name="Heading 1 4 4" xfId="11160" xr:uid="{00000000-0005-0000-0000-0000E82E0000}"/>
    <cellStyle name="Heading 1 4 5" xfId="11161" xr:uid="{00000000-0005-0000-0000-0000E92E0000}"/>
    <cellStyle name="Heading 1 5" xfId="11162" xr:uid="{00000000-0005-0000-0000-0000EA2E0000}"/>
    <cellStyle name="Heading 1 5 2" xfId="11163" xr:uid="{00000000-0005-0000-0000-0000EB2E0000}"/>
    <cellStyle name="Heading 1 5 3" xfId="11164" xr:uid="{00000000-0005-0000-0000-0000EC2E0000}"/>
    <cellStyle name="Heading 1 6" xfId="11165" xr:uid="{00000000-0005-0000-0000-0000ED2E0000}"/>
    <cellStyle name="Heading 1 6 2" xfId="11166" xr:uid="{00000000-0005-0000-0000-0000EE2E0000}"/>
    <cellStyle name="Heading 1 7" xfId="11167" xr:uid="{00000000-0005-0000-0000-0000EF2E0000}"/>
    <cellStyle name="Heading 1 7 2" xfId="11168" xr:uid="{00000000-0005-0000-0000-0000F02E0000}"/>
    <cellStyle name="Heading 1 8" xfId="11169" xr:uid="{00000000-0005-0000-0000-0000F12E0000}"/>
    <cellStyle name="Heading 1 8 2" xfId="11170" xr:uid="{00000000-0005-0000-0000-0000F22E0000}"/>
    <cellStyle name="Heading 1 9" xfId="11171" xr:uid="{00000000-0005-0000-0000-0000F32E0000}"/>
    <cellStyle name="Heading 1 9 2" xfId="11172" xr:uid="{00000000-0005-0000-0000-0000F42E0000}"/>
    <cellStyle name="Heading 2 10" xfId="11173" xr:uid="{00000000-0005-0000-0000-0000F52E0000}"/>
    <cellStyle name="Heading 2 11" xfId="11174" xr:uid="{00000000-0005-0000-0000-0000F62E0000}"/>
    <cellStyle name="Heading 2 12" xfId="11175" xr:uid="{00000000-0005-0000-0000-0000F72E0000}"/>
    <cellStyle name="Heading 2 13" xfId="25587" xr:uid="{00000000-0005-0000-0000-0000F82E0000}"/>
    <cellStyle name="Heading 2 2" xfId="11176" xr:uid="{00000000-0005-0000-0000-0000F92E0000}"/>
    <cellStyle name="Heading 2 2 2" xfId="11177" xr:uid="{00000000-0005-0000-0000-0000FA2E0000}"/>
    <cellStyle name="Heading 2 2 2 2" xfId="11178" xr:uid="{00000000-0005-0000-0000-0000FB2E0000}"/>
    <cellStyle name="Heading 2 2 2 2 2" xfId="11179" xr:uid="{00000000-0005-0000-0000-0000FC2E0000}"/>
    <cellStyle name="Heading 2 2 2 3" xfId="11180" xr:uid="{00000000-0005-0000-0000-0000FD2E0000}"/>
    <cellStyle name="Heading 2 2 2 3 2" xfId="11181" xr:uid="{00000000-0005-0000-0000-0000FE2E0000}"/>
    <cellStyle name="Heading 2 2 2 4" xfId="11182" xr:uid="{00000000-0005-0000-0000-0000FF2E0000}"/>
    <cellStyle name="Heading 2 2 3" xfId="11183" xr:uid="{00000000-0005-0000-0000-0000002F0000}"/>
    <cellStyle name="Heading 2 2 3 2" xfId="11184" xr:uid="{00000000-0005-0000-0000-0000012F0000}"/>
    <cellStyle name="Heading 2 2 3 2 2" xfId="11185" xr:uid="{00000000-0005-0000-0000-0000022F0000}"/>
    <cellStyle name="Heading 2 2 3 3" xfId="11186" xr:uid="{00000000-0005-0000-0000-0000032F0000}"/>
    <cellStyle name="Heading 2 2 4" xfId="11187" xr:uid="{00000000-0005-0000-0000-0000042F0000}"/>
    <cellStyle name="Heading 2 2 4 2" xfId="11188" xr:uid="{00000000-0005-0000-0000-0000052F0000}"/>
    <cellStyle name="Heading 2 2 4 2 2" xfId="11189" xr:uid="{00000000-0005-0000-0000-0000062F0000}"/>
    <cellStyle name="Heading 2 2 4 3" xfId="11190" xr:uid="{00000000-0005-0000-0000-0000072F0000}"/>
    <cellStyle name="Heading 2 2 5" xfId="11191" xr:uid="{00000000-0005-0000-0000-0000082F0000}"/>
    <cellStyle name="Heading 2 2 5 2" xfId="11192" xr:uid="{00000000-0005-0000-0000-0000092F0000}"/>
    <cellStyle name="Heading 2 2 6" xfId="11193" xr:uid="{00000000-0005-0000-0000-00000A2F0000}"/>
    <cellStyle name="Heading 2 2 6 2" xfId="11194" xr:uid="{00000000-0005-0000-0000-00000B2F0000}"/>
    <cellStyle name="Heading 2 2 7" xfId="11195" xr:uid="{00000000-0005-0000-0000-00000C2F0000}"/>
    <cellStyle name="Heading 2 2 7 2" xfId="11196" xr:uid="{00000000-0005-0000-0000-00000D2F0000}"/>
    <cellStyle name="Heading 2 2 8" xfId="11197" xr:uid="{00000000-0005-0000-0000-00000E2F0000}"/>
    <cellStyle name="Heading 2 2 9" xfId="11198" xr:uid="{00000000-0005-0000-0000-00000F2F0000}"/>
    <cellStyle name="Heading 2 2_EBT" xfId="40097" xr:uid="{D7ECAECB-0369-444D-AC49-61B41D7C5FF3}"/>
    <cellStyle name="Heading 2 3" xfId="11199" xr:uid="{00000000-0005-0000-0000-0000102F0000}"/>
    <cellStyle name="Heading 2 3 2" xfId="11200" xr:uid="{00000000-0005-0000-0000-0000112F0000}"/>
    <cellStyle name="Heading 2 3 2 2" xfId="11201" xr:uid="{00000000-0005-0000-0000-0000122F0000}"/>
    <cellStyle name="Heading 2 3 2 2 2" xfId="11202" xr:uid="{00000000-0005-0000-0000-0000132F0000}"/>
    <cellStyle name="Heading 2 3 2 3" xfId="11203" xr:uid="{00000000-0005-0000-0000-0000142F0000}"/>
    <cellStyle name="Heading 2 3 3" xfId="11204" xr:uid="{00000000-0005-0000-0000-0000152F0000}"/>
    <cellStyle name="Heading 2 3 3 2" xfId="11205" xr:uid="{00000000-0005-0000-0000-0000162F0000}"/>
    <cellStyle name="Heading 2 3 4" xfId="11206" xr:uid="{00000000-0005-0000-0000-0000172F0000}"/>
    <cellStyle name="Heading 2 3 5" xfId="11207" xr:uid="{00000000-0005-0000-0000-0000182F0000}"/>
    <cellStyle name="Heading 2 4" xfId="11208" xr:uid="{00000000-0005-0000-0000-0000192F0000}"/>
    <cellStyle name="Heading 2 4 2" xfId="11209" xr:uid="{00000000-0005-0000-0000-00001A2F0000}"/>
    <cellStyle name="Heading 2 4 2 2" xfId="11210" xr:uid="{00000000-0005-0000-0000-00001B2F0000}"/>
    <cellStyle name="Heading 2 4 2 2 2" xfId="11211" xr:uid="{00000000-0005-0000-0000-00001C2F0000}"/>
    <cellStyle name="Heading 2 4 2 3" xfId="11212" xr:uid="{00000000-0005-0000-0000-00001D2F0000}"/>
    <cellStyle name="Heading 2 4 3" xfId="11213" xr:uid="{00000000-0005-0000-0000-00001E2F0000}"/>
    <cellStyle name="Heading 2 4 3 2" xfId="11214" xr:uid="{00000000-0005-0000-0000-00001F2F0000}"/>
    <cellStyle name="Heading 2 4 4" xfId="11215" xr:uid="{00000000-0005-0000-0000-0000202F0000}"/>
    <cellStyle name="Heading 2 4 5" xfId="11216" xr:uid="{00000000-0005-0000-0000-0000212F0000}"/>
    <cellStyle name="Heading 2 5" xfId="11217" xr:uid="{00000000-0005-0000-0000-0000222F0000}"/>
    <cellStyle name="Heading 2 5 2" xfId="11218" xr:uid="{00000000-0005-0000-0000-0000232F0000}"/>
    <cellStyle name="Heading 2 5 3" xfId="11219" xr:uid="{00000000-0005-0000-0000-0000242F0000}"/>
    <cellStyle name="Heading 2 6" xfId="11220" xr:uid="{00000000-0005-0000-0000-0000252F0000}"/>
    <cellStyle name="Heading 2 6 2" xfId="11221" xr:uid="{00000000-0005-0000-0000-0000262F0000}"/>
    <cellStyle name="Heading 2 7" xfId="11222" xr:uid="{00000000-0005-0000-0000-0000272F0000}"/>
    <cellStyle name="Heading 2 7 2" xfId="11223" xr:uid="{00000000-0005-0000-0000-0000282F0000}"/>
    <cellStyle name="Heading 2 8" xfId="11224" xr:uid="{00000000-0005-0000-0000-0000292F0000}"/>
    <cellStyle name="Heading 2 8 2" xfId="11225" xr:uid="{00000000-0005-0000-0000-00002A2F0000}"/>
    <cellStyle name="Heading 2 9" xfId="11226" xr:uid="{00000000-0005-0000-0000-00002B2F0000}"/>
    <cellStyle name="Heading 2 9 2" xfId="11227" xr:uid="{00000000-0005-0000-0000-00002C2F0000}"/>
    <cellStyle name="Heading 3 10" xfId="11228" xr:uid="{00000000-0005-0000-0000-00002D2F0000}"/>
    <cellStyle name="Heading 3 11" xfId="11229" xr:uid="{00000000-0005-0000-0000-00002E2F0000}"/>
    <cellStyle name="Heading 3 12" xfId="11230" xr:uid="{00000000-0005-0000-0000-00002F2F0000}"/>
    <cellStyle name="Heading 3 2" xfId="11231" xr:uid="{00000000-0005-0000-0000-0000302F0000}"/>
    <cellStyle name="Heading 3 2 10" xfId="11232" xr:uid="{00000000-0005-0000-0000-0000312F0000}"/>
    <cellStyle name="Heading 3 2 11" xfId="11233" xr:uid="{00000000-0005-0000-0000-0000322F0000}"/>
    <cellStyle name="Heading 3 2 12" xfId="11234" xr:uid="{00000000-0005-0000-0000-0000332F0000}"/>
    <cellStyle name="Heading 3 2 13" xfId="11235" xr:uid="{00000000-0005-0000-0000-0000342F0000}"/>
    <cellStyle name="Heading 3 2 14" xfId="11236" xr:uid="{00000000-0005-0000-0000-0000352F0000}"/>
    <cellStyle name="Heading 3 2 15" xfId="11237" xr:uid="{00000000-0005-0000-0000-0000362F0000}"/>
    <cellStyle name="Heading 3 2 16" xfId="11238" xr:uid="{00000000-0005-0000-0000-0000372F0000}"/>
    <cellStyle name="Heading 3 2 2" xfId="11239" xr:uid="{00000000-0005-0000-0000-0000382F0000}"/>
    <cellStyle name="Heading 3 2 2 2" xfId="11240" xr:uid="{00000000-0005-0000-0000-0000392F0000}"/>
    <cellStyle name="Heading 3 2 2 2 2" xfId="11241" xr:uid="{00000000-0005-0000-0000-00003A2F0000}"/>
    <cellStyle name="Heading 3 2 2 3" xfId="11242" xr:uid="{00000000-0005-0000-0000-00003B2F0000}"/>
    <cellStyle name="Heading 3 2 2 3 2" xfId="11243" xr:uid="{00000000-0005-0000-0000-00003C2F0000}"/>
    <cellStyle name="Heading 3 2 2 4" xfId="11244" xr:uid="{00000000-0005-0000-0000-00003D2F0000}"/>
    <cellStyle name="Heading 3 2 3" xfId="11245" xr:uid="{00000000-0005-0000-0000-00003E2F0000}"/>
    <cellStyle name="Heading 3 2 3 2" xfId="11246" xr:uid="{00000000-0005-0000-0000-00003F2F0000}"/>
    <cellStyle name="Heading 3 2 3 2 2" xfId="11247" xr:uid="{00000000-0005-0000-0000-0000402F0000}"/>
    <cellStyle name="Heading 3 2 3 3" xfId="11248" xr:uid="{00000000-0005-0000-0000-0000412F0000}"/>
    <cellStyle name="Heading 3 2 4" xfId="11249" xr:uid="{00000000-0005-0000-0000-0000422F0000}"/>
    <cellStyle name="Heading 3 2 4 2" xfId="11250" xr:uid="{00000000-0005-0000-0000-0000432F0000}"/>
    <cellStyle name="Heading 3 2 5" xfId="11251" xr:uid="{00000000-0005-0000-0000-0000442F0000}"/>
    <cellStyle name="Heading 3 2 6" xfId="11252" xr:uid="{00000000-0005-0000-0000-0000452F0000}"/>
    <cellStyle name="Heading 3 2 7" xfId="11253" xr:uid="{00000000-0005-0000-0000-0000462F0000}"/>
    <cellStyle name="Heading 3 2 8" xfId="11254" xr:uid="{00000000-0005-0000-0000-0000472F0000}"/>
    <cellStyle name="Heading 3 2 9" xfId="11255" xr:uid="{00000000-0005-0000-0000-0000482F0000}"/>
    <cellStyle name="Heading 3 2_EBT" xfId="40098" xr:uid="{76F41B12-0ED2-464C-9A2D-2B1430A961BA}"/>
    <cellStyle name="Heading 3 3" xfId="11256" xr:uid="{00000000-0005-0000-0000-0000492F0000}"/>
    <cellStyle name="Heading 3 3 2" xfId="11257" xr:uid="{00000000-0005-0000-0000-00004A2F0000}"/>
    <cellStyle name="Heading 3 3 2 2" xfId="11258" xr:uid="{00000000-0005-0000-0000-00004B2F0000}"/>
    <cellStyle name="Heading 3 3 2 2 2" xfId="11259" xr:uid="{00000000-0005-0000-0000-00004C2F0000}"/>
    <cellStyle name="Heading 3 3 2 3" xfId="11260" xr:uid="{00000000-0005-0000-0000-00004D2F0000}"/>
    <cellStyle name="Heading 3 3 3" xfId="11261" xr:uid="{00000000-0005-0000-0000-00004E2F0000}"/>
    <cellStyle name="Heading 3 3 3 2" xfId="11262" xr:uid="{00000000-0005-0000-0000-00004F2F0000}"/>
    <cellStyle name="Heading 3 3 4" xfId="11263" xr:uid="{00000000-0005-0000-0000-0000502F0000}"/>
    <cellStyle name="Heading 3 3 5" xfId="11264" xr:uid="{00000000-0005-0000-0000-0000512F0000}"/>
    <cellStyle name="Heading 3 4" xfId="11265" xr:uid="{00000000-0005-0000-0000-0000522F0000}"/>
    <cellStyle name="Heading 3 4 2" xfId="11266" xr:uid="{00000000-0005-0000-0000-0000532F0000}"/>
    <cellStyle name="Heading 3 4 2 2" xfId="11267" xr:uid="{00000000-0005-0000-0000-0000542F0000}"/>
    <cellStyle name="Heading 3 4 2 2 2" xfId="11268" xr:uid="{00000000-0005-0000-0000-0000552F0000}"/>
    <cellStyle name="Heading 3 4 2 3" xfId="11269" xr:uid="{00000000-0005-0000-0000-0000562F0000}"/>
    <cellStyle name="Heading 3 4 3" xfId="11270" xr:uid="{00000000-0005-0000-0000-0000572F0000}"/>
    <cellStyle name="Heading 3 4 3 2" xfId="11271" xr:uid="{00000000-0005-0000-0000-0000582F0000}"/>
    <cellStyle name="Heading 3 4 4" xfId="11272" xr:uid="{00000000-0005-0000-0000-0000592F0000}"/>
    <cellStyle name="Heading 3 4 5" xfId="11273" xr:uid="{00000000-0005-0000-0000-00005A2F0000}"/>
    <cellStyle name="Heading 3 5" xfId="11274" xr:uid="{00000000-0005-0000-0000-00005B2F0000}"/>
    <cellStyle name="Heading 3 5 2" xfId="11275" xr:uid="{00000000-0005-0000-0000-00005C2F0000}"/>
    <cellStyle name="Heading 3 5 3" xfId="11276" xr:uid="{00000000-0005-0000-0000-00005D2F0000}"/>
    <cellStyle name="Heading 3 6" xfId="11277" xr:uid="{00000000-0005-0000-0000-00005E2F0000}"/>
    <cellStyle name="Heading 3 6 2" xfId="11278" xr:uid="{00000000-0005-0000-0000-00005F2F0000}"/>
    <cellStyle name="Heading 3 7" xfId="11279" xr:uid="{00000000-0005-0000-0000-0000602F0000}"/>
    <cellStyle name="Heading 3 7 2" xfId="11280" xr:uid="{00000000-0005-0000-0000-0000612F0000}"/>
    <cellStyle name="Heading 3 8" xfId="11281" xr:uid="{00000000-0005-0000-0000-0000622F0000}"/>
    <cellStyle name="Heading 3 8 2" xfId="11282" xr:uid="{00000000-0005-0000-0000-0000632F0000}"/>
    <cellStyle name="Heading 3 9" xfId="11283" xr:uid="{00000000-0005-0000-0000-0000642F0000}"/>
    <cellStyle name="Heading 3 9 2" xfId="11284" xr:uid="{00000000-0005-0000-0000-0000652F0000}"/>
    <cellStyle name="Heading 4 10" xfId="11285" xr:uid="{00000000-0005-0000-0000-0000662F0000}"/>
    <cellStyle name="Heading 4 11" xfId="11286" xr:uid="{00000000-0005-0000-0000-0000672F0000}"/>
    <cellStyle name="Heading 4 12" xfId="11287" xr:uid="{00000000-0005-0000-0000-0000682F0000}"/>
    <cellStyle name="Heading 4 2" xfId="11288" xr:uid="{00000000-0005-0000-0000-0000692F0000}"/>
    <cellStyle name="Heading 4 2 2" xfId="11289" xr:uid="{00000000-0005-0000-0000-00006A2F0000}"/>
    <cellStyle name="Heading 4 2 2 2" xfId="11290" xr:uid="{00000000-0005-0000-0000-00006B2F0000}"/>
    <cellStyle name="Heading 4 2 2 2 2" xfId="11291" xr:uid="{00000000-0005-0000-0000-00006C2F0000}"/>
    <cellStyle name="Heading 4 2 2 3" xfId="11292" xr:uid="{00000000-0005-0000-0000-00006D2F0000}"/>
    <cellStyle name="Heading 4 2 2 3 2" xfId="11293" xr:uid="{00000000-0005-0000-0000-00006E2F0000}"/>
    <cellStyle name="Heading 4 2 2 4" xfId="11294" xr:uid="{00000000-0005-0000-0000-00006F2F0000}"/>
    <cellStyle name="Heading 4 2 3" xfId="11295" xr:uid="{00000000-0005-0000-0000-0000702F0000}"/>
    <cellStyle name="Heading 4 2 3 2" xfId="11296" xr:uid="{00000000-0005-0000-0000-0000712F0000}"/>
    <cellStyle name="Heading 4 2 3 2 2" xfId="11297" xr:uid="{00000000-0005-0000-0000-0000722F0000}"/>
    <cellStyle name="Heading 4 2 3 3" xfId="11298" xr:uid="{00000000-0005-0000-0000-0000732F0000}"/>
    <cellStyle name="Heading 4 2 4" xfId="11299" xr:uid="{00000000-0005-0000-0000-0000742F0000}"/>
    <cellStyle name="Heading 4 2 4 2" xfId="11300" xr:uid="{00000000-0005-0000-0000-0000752F0000}"/>
    <cellStyle name="Heading 4 2 5" xfId="11301" xr:uid="{00000000-0005-0000-0000-0000762F0000}"/>
    <cellStyle name="Heading 4 2 6" xfId="11302" xr:uid="{00000000-0005-0000-0000-0000772F0000}"/>
    <cellStyle name="Heading 4 2_EBT" xfId="40099" xr:uid="{4F6C8241-9B74-479E-80C2-1921F9E4E3C9}"/>
    <cellStyle name="Heading 4 3" xfId="11303" xr:uid="{00000000-0005-0000-0000-0000782F0000}"/>
    <cellStyle name="Heading 4 3 2" xfId="11304" xr:uid="{00000000-0005-0000-0000-0000792F0000}"/>
    <cellStyle name="Heading 4 3 2 2" xfId="11305" xr:uid="{00000000-0005-0000-0000-00007A2F0000}"/>
    <cellStyle name="Heading 4 3 2 2 2" xfId="11306" xr:uid="{00000000-0005-0000-0000-00007B2F0000}"/>
    <cellStyle name="Heading 4 3 2 3" xfId="11307" xr:uid="{00000000-0005-0000-0000-00007C2F0000}"/>
    <cellStyle name="Heading 4 3 3" xfId="11308" xr:uid="{00000000-0005-0000-0000-00007D2F0000}"/>
    <cellStyle name="Heading 4 3 3 2" xfId="11309" xr:uid="{00000000-0005-0000-0000-00007E2F0000}"/>
    <cellStyle name="Heading 4 3 4" xfId="11310" xr:uid="{00000000-0005-0000-0000-00007F2F0000}"/>
    <cellStyle name="Heading 4 3 5" xfId="11311" xr:uid="{00000000-0005-0000-0000-0000802F0000}"/>
    <cellStyle name="Heading 4 4" xfId="11312" xr:uid="{00000000-0005-0000-0000-0000812F0000}"/>
    <cellStyle name="Heading 4 4 2" xfId="11313" xr:uid="{00000000-0005-0000-0000-0000822F0000}"/>
    <cellStyle name="Heading 4 4 2 2" xfId="11314" xr:uid="{00000000-0005-0000-0000-0000832F0000}"/>
    <cellStyle name="Heading 4 4 2 2 2" xfId="11315" xr:uid="{00000000-0005-0000-0000-0000842F0000}"/>
    <cellStyle name="Heading 4 4 2 3" xfId="11316" xr:uid="{00000000-0005-0000-0000-0000852F0000}"/>
    <cellStyle name="Heading 4 4 3" xfId="11317" xr:uid="{00000000-0005-0000-0000-0000862F0000}"/>
    <cellStyle name="Heading 4 4 3 2" xfId="11318" xr:uid="{00000000-0005-0000-0000-0000872F0000}"/>
    <cellStyle name="Heading 4 4 4" xfId="11319" xr:uid="{00000000-0005-0000-0000-0000882F0000}"/>
    <cellStyle name="Heading 4 4 5" xfId="11320" xr:uid="{00000000-0005-0000-0000-0000892F0000}"/>
    <cellStyle name="Heading 4 5" xfId="11321" xr:uid="{00000000-0005-0000-0000-00008A2F0000}"/>
    <cellStyle name="Heading 4 5 2" xfId="11322" xr:uid="{00000000-0005-0000-0000-00008B2F0000}"/>
    <cellStyle name="Heading 4 5 3" xfId="11323" xr:uid="{00000000-0005-0000-0000-00008C2F0000}"/>
    <cellStyle name="Heading 4 6" xfId="11324" xr:uid="{00000000-0005-0000-0000-00008D2F0000}"/>
    <cellStyle name="Heading 4 6 2" xfId="11325" xr:uid="{00000000-0005-0000-0000-00008E2F0000}"/>
    <cellStyle name="Heading 4 7" xfId="11326" xr:uid="{00000000-0005-0000-0000-00008F2F0000}"/>
    <cellStyle name="Heading 4 7 2" xfId="11327" xr:uid="{00000000-0005-0000-0000-0000902F0000}"/>
    <cellStyle name="Heading 4 8" xfId="11328" xr:uid="{00000000-0005-0000-0000-0000912F0000}"/>
    <cellStyle name="Heading 4 8 2" xfId="11329" xr:uid="{00000000-0005-0000-0000-0000922F0000}"/>
    <cellStyle name="Heading 4 9" xfId="11330" xr:uid="{00000000-0005-0000-0000-0000932F0000}"/>
    <cellStyle name="Heading 4 9 2" xfId="11331" xr:uid="{00000000-0005-0000-0000-0000942F0000}"/>
    <cellStyle name="Heading1" xfId="11332" xr:uid="{00000000-0005-0000-0000-0000952F0000}"/>
    <cellStyle name="Heading1 10" xfId="11333" xr:uid="{00000000-0005-0000-0000-0000962F0000}"/>
    <cellStyle name="Heading1 10 2" xfId="11334" xr:uid="{00000000-0005-0000-0000-0000972F0000}"/>
    <cellStyle name="Heading1 11" xfId="11335" xr:uid="{00000000-0005-0000-0000-0000982F0000}"/>
    <cellStyle name="Heading1 11 2" xfId="11336" xr:uid="{00000000-0005-0000-0000-0000992F0000}"/>
    <cellStyle name="Heading1 12" xfId="11337" xr:uid="{00000000-0005-0000-0000-00009A2F0000}"/>
    <cellStyle name="Heading1 12 2" xfId="11338" xr:uid="{00000000-0005-0000-0000-00009B2F0000}"/>
    <cellStyle name="Heading1 13" xfId="11339" xr:uid="{00000000-0005-0000-0000-00009C2F0000}"/>
    <cellStyle name="Heading1 13 2" xfId="11340" xr:uid="{00000000-0005-0000-0000-00009D2F0000}"/>
    <cellStyle name="Heading1 14" xfId="11341" xr:uid="{00000000-0005-0000-0000-00009E2F0000}"/>
    <cellStyle name="Heading1 14 2" xfId="11342" xr:uid="{00000000-0005-0000-0000-00009F2F0000}"/>
    <cellStyle name="Heading1 15" xfId="11343" xr:uid="{00000000-0005-0000-0000-0000A02F0000}"/>
    <cellStyle name="Heading1 15 2" xfId="11344" xr:uid="{00000000-0005-0000-0000-0000A12F0000}"/>
    <cellStyle name="Heading1 16" xfId="11345" xr:uid="{00000000-0005-0000-0000-0000A22F0000}"/>
    <cellStyle name="Heading1 16 2" xfId="11346" xr:uid="{00000000-0005-0000-0000-0000A32F0000}"/>
    <cellStyle name="Heading1 17" xfId="11347" xr:uid="{00000000-0005-0000-0000-0000A42F0000}"/>
    <cellStyle name="Heading1 17 2" xfId="11348" xr:uid="{00000000-0005-0000-0000-0000A52F0000}"/>
    <cellStyle name="Heading1 18" xfId="11349" xr:uid="{00000000-0005-0000-0000-0000A62F0000}"/>
    <cellStyle name="Heading1 18 2" xfId="11350" xr:uid="{00000000-0005-0000-0000-0000A72F0000}"/>
    <cellStyle name="Heading1 19" xfId="11351" xr:uid="{00000000-0005-0000-0000-0000A82F0000}"/>
    <cellStyle name="Heading1 19 2" xfId="11352" xr:uid="{00000000-0005-0000-0000-0000A92F0000}"/>
    <cellStyle name="Heading1 2" xfId="11353" xr:uid="{00000000-0005-0000-0000-0000AA2F0000}"/>
    <cellStyle name="Heading1 2 2" xfId="11354" xr:uid="{00000000-0005-0000-0000-0000AB2F0000}"/>
    <cellStyle name="Heading1 2 2 2" xfId="11355" xr:uid="{00000000-0005-0000-0000-0000AC2F0000}"/>
    <cellStyle name="Heading1 2 3" xfId="11356" xr:uid="{00000000-0005-0000-0000-0000AD2F0000}"/>
    <cellStyle name="Heading1 20" xfId="11357" xr:uid="{00000000-0005-0000-0000-0000AE2F0000}"/>
    <cellStyle name="Heading1 20 2" xfId="11358" xr:uid="{00000000-0005-0000-0000-0000AF2F0000}"/>
    <cellStyle name="Heading1 21" xfId="11359" xr:uid="{00000000-0005-0000-0000-0000B02F0000}"/>
    <cellStyle name="Heading1 21 2" xfId="11360" xr:uid="{00000000-0005-0000-0000-0000B12F0000}"/>
    <cellStyle name="Heading1 22" xfId="11361" xr:uid="{00000000-0005-0000-0000-0000B22F0000}"/>
    <cellStyle name="Heading1 22 2" xfId="11362" xr:uid="{00000000-0005-0000-0000-0000B32F0000}"/>
    <cellStyle name="Heading1 23" xfId="11363" xr:uid="{00000000-0005-0000-0000-0000B42F0000}"/>
    <cellStyle name="Heading1 23 2" xfId="11364" xr:uid="{00000000-0005-0000-0000-0000B52F0000}"/>
    <cellStyle name="Heading1 24" xfId="11365" xr:uid="{00000000-0005-0000-0000-0000B62F0000}"/>
    <cellStyle name="Heading1 24 2" xfId="11366" xr:uid="{00000000-0005-0000-0000-0000B72F0000}"/>
    <cellStyle name="Heading1 25" xfId="11367" xr:uid="{00000000-0005-0000-0000-0000B82F0000}"/>
    <cellStyle name="Heading1 25 2" xfId="11368" xr:uid="{00000000-0005-0000-0000-0000B92F0000}"/>
    <cellStyle name="Heading1 26" xfId="11369" xr:uid="{00000000-0005-0000-0000-0000BA2F0000}"/>
    <cellStyle name="Heading1 26 2" xfId="11370" xr:uid="{00000000-0005-0000-0000-0000BB2F0000}"/>
    <cellStyle name="Heading1 27" xfId="11371" xr:uid="{00000000-0005-0000-0000-0000BC2F0000}"/>
    <cellStyle name="Heading1 27 2" xfId="11372" xr:uid="{00000000-0005-0000-0000-0000BD2F0000}"/>
    <cellStyle name="Heading1 28" xfId="11373" xr:uid="{00000000-0005-0000-0000-0000BE2F0000}"/>
    <cellStyle name="Heading1 28 2" xfId="11374" xr:uid="{00000000-0005-0000-0000-0000BF2F0000}"/>
    <cellStyle name="Heading1 29" xfId="11375" xr:uid="{00000000-0005-0000-0000-0000C02F0000}"/>
    <cellStyle name="Heading1 29 2" xfId="11376" xr:uid="{00000000-0005-0000-0000-0000C12F0000}"/>
    <cellStyle name="Heading1 3" xfId="11377" xr:uid="{00000000-0005-0000-0000-0000C22F0000}"/>
    <cellStyle name="Heading1 3 2" xfId="11378" xr:uid="{00000000-0005-0000-0000-0000C32F0000}"/>
    <cellStyle name="Heading1 3 2 2" xfId="11379" xr:uid="{00000000-0005-0000-0000-0000C42F0000}"/>
    <cellStyle name="Heading1 3 3" xfId="11380" xr:uid="{00000000-0005-0000-0000-0000C52F0000}"/>
    <cellStyle name="Heading1 3 3 2" xfId="11381" xr:uid="{00000000-0005-0000-0000-0000C62F0000}"/>
    <cellStyle name="Heading1 3 4" xfId="11382" xr:uid="{00000000-0005-0000-0000-0000C72F0000}"/>
    <cellStyle name="Heading1 3 4 2" xfId="11383" xr:uid="{00000000-0005-0000-0000-0000C82F0000}"/>
    <cellStyle name="Heading1 3 5" xfId="11384" xr:uid="{00000000-0005-0000-0000-0000C92F0000}"/>
    <cellStyle name="Heading1 30" xfId="11385" xr:uid="{00000000-0005-0000-0000-0000CA2F0000}"/>
    <cellStyle name="Heading1 30 2" xfId="11386" xr:uid="{00000000-0005-0000-0000-0000CB2F0000}"/>
    <cellStyle name="Heading1 31" xfId="11387" xr:uid="{00000000-0005-0000-0000-0000CC2F0000}"/>
    <cellStyle name="Heading1 31 2" xfId="11388" xr:uid="{00000000-0005-0000-0000-0000CD2F0000}"/>
    <cellStyle name="Heading1 32" xfId="11389" xr:uid="{00000000-0005-0000-0000-0000CE2F0000}"/>
    <cellStyle name="Heading1 32 2" xfId="11390" xr:uid="{00000000-0005-0000-0000-0000CF2F0000}"/>
    <cellStyle name="Heading1 32 2 2" xfId="11391" xr:uid="{00000000-0005-0000-0000-0000D02F0000}"/>
    <cellStyle name="Heading1 32 3" xfId="11392" xr:uid="{00000000-0005-0000-0000-0000D12F0000}"/>
    <cellStyle name="Heading1 32 3 2" xfId="11393" xr:uid="{00000000-0005-0000-0000-0000D22F0000}"/>
    <cellStyle name="Heading1 32 4" xfId="11394" xr:uid="{00000000-0005-0000-0000-0000D32F0000}"/>
    <cellStyle name="Heading1 33" xfId="11395" xr:uid="{00000000-0005-0000-0000-0000D42F0000}"/>
    <cellStyle name="Heading1 33 2" xfId="11396" xr:uid="{00000000-0005-0000-0000-0000D52F0000}"/>
    <cellStyle name="Heading1 34" xfId="11397" xr:uid="{00000000-0005-0000-0000-0000D62F0000}"/>
    <cellStyle name="Heading1 34 2" xfId="11398" xr:uid="{00000000-0005-0000-0000-0000D72F0000}"/>
    <cellStyle name="Heading1 35" xfId="11399" xr:uid="{00000000-0005-0000-0000-0000D82F0000}"/>
    <cellStyle name="Heading1 36" xfId="11400" xr:uid="{00000000-0005-0000-0000-0000D92F0000}"/>
    <cellStyle name="Heading1 4" xfId="11401" xr:uid="{00000000-0005-0000-0000-0000DA2F0000}"/>
    <cellStyle name="Heading1 4 2" xfId="11402" xr:uid="{00000000-0005-0000-0000-0000DB2F0000}"/>
    <cellStyle name="Heading1 5" xfId="11403" xr:uid="{00000000-0005-0000-0000-0000DC2F0000}"/>
    <cellStyle name="Heading1 5 2" xfId="11404" xr:uid="{00000000-0005-0000-0000-0000DD2F0000}"/>
    <cellStyle name="Heading1 6" xfId="11405" xr:uid="{00000000-0005-0000-0000-0000DE2F0000}"/>
    <cellStyle name="Heading1 6 2" xfId="11406" xr:uid="{00000000-0005-0000-0000-0000DF2F0000}"/>
    <cellStyle name="Heading1 7" xfId="11407" xr:uid="{00000000-0005-0000-0000-0000E02F0000}"/>
    <cellStyle name="Heading1 7 2" xfId="11408" xr:uid="{00000000-0005-0000-0000-0000E12F0000}"/>
    <cellStyle name="Heading1 8" xfId="11409" xr:uid="{00000000-0005-0000-0000-0000E22F0000}"/>
    <cellStyle name="Heading1 8 2" xfId="11410" xr:uid="{00000000-0005-0000-0000-0000E32F0000}"/>
    <cellStyle name="Heading1 8 2 2" xfId="11411" xr:uid="{00000000-0005-0000-0000-0000E42F0000}"/>
    <cellStyle name="Heading1 8 3" xfId="11412" xr:uid="{00000000-0005-0000-0000-0000E52F0000}"/>
    <cellStyle name="Heading1 9" xfId="11413" xr:uid="{00000000-0005-0000-0000-0000E62F0000}"/>
    <cellStyle name="Heading1 9 2" xfId="11414" xr:uid="{00000000-0005-0000-0000-0000E72F0000}"/>
    <cellStyle name="Heading1_EBT" xfId="40100" xr:uid="{2C7849A3-C732-4014-AC8F-A2BC65BF1B4D}"/>
    <cellStyle name="Heading2" xfId="11415" xr:uid="{00000000-0005-0000-0000-0000E82F0000}"/>
    <cellStyle name="Heading2 10" xfId="11416" xr:uid="{00000000-0005-0000-0000-0000E92F0000}"/>
    <cellStyle name="Heading2 10 2" xfId="11417" xr:uid="{00000000-0005-0000-0000-0000EA2F0000}"/>
    <cellStyle name="Heading2 11" xfId="11418" xr:uid="{00000000-0005-0000-0000-0000EB2F0000}"/>
    <cellStyle name="Heading2 11 2" xfId="11419" xr:uid="{00000000-0005-0000-0000-0000EC2F0000}"/>
    <cellStyle name="Heading2 12" xfId="11420" xr:uid="{00000000-0005-0000-0000-0000ED2F0000}"/>
    <cellStyle name="Heading2 12 2" xfId="11421" xr:uid="{00000000-0005-0000-0000-0000EE2F0000}"/>
    <cellStyle name="Heading2 13" xfId="11422" xr:uid="{00000000-0005-0000-0000-0000EF2F0000}"/>
    <cellStyle name="Heading2 13 2" xfId="11423" xr:uid="{00000000-0005-0000-0000-0000F02F0000}"/>
    <cellStyle name="Heading2 14" xfId="11424" xr:uid="{00000000-0005-0000-0000-0000F12F0000}"/>
    <cellStyle name="Heading2 14 2" xfId="11425" xr:uid="{00000000-0005-0000-0000-0000F22F0000}"/>
    <cellStyle name="Heading2 15" xfId="11426" xr:uid="{00000000-0005-0000-0000-0000F32F0000}"/>
    <cellStyle name="Heading2 15 2" xfId="11427" xr:uid="{00000000-0005-0000-0000-0000F42F0000}"/>
    <cellStyle name="Heading2 16" xfId="11428" xr:uid="{00000000-0005-0000-0000-0000F52F0000}"/>
    <cellStyle name="Heading2 16 2" xfId="11429" xr:uid="{00000000-0005-0000-0000-0000F62F0000}"/>
    <cellStyle name="Heading2 17" xfId="11430" xr:uid="{00000000-0005-0000-0000-0000F72F0000}"/>
    <cellStyle name="Heading2 17 2" xfId="11431" xr:uid="{00000000-0005-0000-0000-0000F82F0000}"/>
    <cellStyle name="Heading2 18" xfId="11432" xr:uid="{00000000-0005-0000-0000-0000F92F0000}"/>
    <cellStyle name="Heading2 18 2" xfId="11433" xr:uid="{00000000-0005-0000-0000-0000FA2F0000}"/>
    <cellStyle name="Heading2 19" xfId="11434" xr:uid="{00000000-0005-0000-0000-0000FB2F0000}"/>
    <cellStyle name="Heading2 19 2" xfId="11435" xr:uid="{00000000-0005-0000-0000-0000FC2F0000}"/>
    <cellStyle name="Heading2 2" xfId="11436" xr:uid="{00000000-0005-0000-0000-0000FD2F0000}"/>
    <cellStyle name="Heading2 2 2" xfId="11437" xr:uid="{00000000-0005-0000-0000-0000FE2F0000}"/>
    <cellStyle name="Heading2 2 2 2" xfId="11438" xr:uid="{00000000-0005-0000-0000-0000FF2F0000}"/>
    <cellStyle name="Heading2 2 3" xfId="11439" xr:uid="{00000000-0005-0000-0000-000000300000}"/>
    <cellStyle name="Heading2 20" xfId="11440" xr:uid="{00000000-0005-0000-0000-000001300000}"/>
    <cellStyle name="Heading2 20 2" xfId="11441" xr:uid="{00000000-0005-0000-0000-000002300000}"/>
    <cellStyle name="Heading2 21" xfId="11442" xr:uid="{00000000-0005-0000-0000-000003300000}"/>
    <cellStyle name="Heading2 21 2" xfId="11443" xr:uid="{00000000-0005-0000-0000-000004300000}"/>
    <cellStyle name="Heading2 22" xfId="11444" xr:uid="{00000000-0005-0000-0000-000005300000}"/>
    <cellStyle name="Heading2 22 2" xfId="11445" xr:uid="{00000000-0005-0000-0000-000006300000}"/>
    <cellStyle name="Heading2 23" xfId="11446" xr:uid="{00000000-0005-0000-0000-000007300000}"/>
    <cellStyle name="Heading2 23 2" xfId="11447" xr:uid="{00000000-0005-0000-0000-000008300000}"/>
    <cellStyle name="Heading2 24" xfId="11448" xr:uid="{00000000-0005-0000-0000-000009300000}"/>
    <cellStyle name="Heading2 24 2" xfId="11449" xr:uid="{00000000-0005-0000-0000-00000A300000}"/>
    <cellStyle name="Heading2 25" xfId="11450" xr:uid="{00000000-0005-0000-0000-00000B300000}"/>
    <cellStyle name="Heading2 25 2" xfId="11451" xr:uid="{00000000-0005-0000-0000-00000C300000}"/>
    <cellStyle name="Heading2 26" xfId="11452" xr:uid="{00000000-0005-0000-0000-00000D300000}"/>
    <cellStyle name="Heading2 26 2" xfId="11453" xr:uid="{00000000-0005-0000-0000-00000E300000}"/>
    <cellStyle name="Heading2 27" xfId="11454" xr:uid="{00000000-0005-0000-0000-00000F300000}"/>
    <cellStyle name="Heading2 27 2" xfId="11455" xr:uid="{00000000-0005-0000-0000-000010300000}"/>
    <cellStyle name="Heading2 28" xfId="11456" xr:uid="{00000000-0005-0000-0000-000011300000}"/>
    <cellStyle name="Heading2 28 2" xfId="11457" xr:uid="{00000000-0005-0000-0000-000012300000}"/>
    <cellStyle name="Heading2 29" xfId="11458" xr:uid="{00000000-0005-0000-0000-000013300000}"/>
    <cellStyle name="Heading2 29 2" xfId="11459" xr:uid="{00000000-0005-0000-0000-000014300000}"/>
    <cellStyle name="Heading2 3" xfId="11460" xr:uid="{00000000-0005-0000-0000-000015300000}"/>
    <cellStyle name="Heading2 3 2" xfId="11461" xr:uid="{00000000-0005-0000-0000-000016300000}"/>
    <cellStyle name="Heading2 3 2 2" xfId="11462" xr:uid="{00000000-0005-0000-0000-000017300000}"/>
    <cellStyle name="Heading2 3 3" xfId="11463" xr:uid="{00000000-0005-0000-0000-000018300000}"/>
    <cellStyle name="Heading2 3 3 2" xfId="11464" xr:uid="{00000000-0005-0000-0000-000019300000}"/>
    <cellStyle name="Heading2 3 4" xfId="11465" xr:uid="{00000000-0005-0000-0000-00001A300000}"/>
    <cellStyle name="Heading2 3 4 2" xfId="11466" xr:uid="{00000000-0005-0000-0000-00001B300000}"/>
    <cellStyle name="Heading2 3 5" xfId="11467" xr:uid="{00000000-0005-0000-0000-00001C300000}"/>
    <cellStyle name="Heading2 30" xfId="11468" xr:uid="{00000000-0005-0000-0000-00001D300000}"/>
    <cellStyle name="Heading2 30 2" xfId="11469" xr:uid="{00000000-0005-0000-0000-00001E300000}"/>
    <cellStyle name="Heading2 31" xfId="11470" xr:uid="{00000000-0005-0000-0000-00001F300000}"/>
    <cellStyle name="Heading2 31 2" xfId="11471" xr:uid="{00000000-0005-0000-0000-000020300000}"/>
    <cellStyle name="Heading2 32" xfId="11472" xr:uid="{00000000-0005-0000-0000-000021300000}"/>
    <cellStyle name="Heading2 32 2" xfId="11473" xr:uid="{00000000-0005-0000-0000-000022300000}"/>
    <cellStyle name="Heading2 32 2 2" xfId="11474" xr:uid="{00000000-0005-0000-0000-000023300000}"/>
    <cellStyle name="Heading2 32 3" xfId="11475" xr:uid="{00000000-0005-0000-0000-000024300000}"/>
    <cellStyle name="Heading2 32 3 2" xfId="11476" xr:uid="{00000000-0005-0000-0000-000025300000}"/>
    <cellStyle name="Heading2 32 4" xfId="11477" xr:uid="{00000000-0005-0000-0000-000026300000}"/>
    <cellStyle name="Heading2 33" xfId="11478" xr:uid="{00000000-0005-0000-0000-000027300000}"/>
    <cellStyle name="Heading2 33 2" xfId="11479" xr:uid="{00000000-0005-0000-0000-000028300000}"/>
    <cellStyle name="Heading2 34" xfId="11480" xr:uid="{00000000-0005-0000-0000-000029300000}"/>
    <cellStyle name="Heading2 34 2" xfId="11481" xr:uid="{00000000-0005-0000-0000-00002A300000}"/>
    <cellStyle name="Heading2 35" xfId="11482" xr:uid="{00000000-0005-0000-0000-00002B300000}"/>
    <cellStyle name="Heading2 36" xfId="11483" xr:uid="{00000000-0005-0000-0000-00002C300000}"/>
    <cellStyle name="Heading2 4" xfId="11484" xr:uid="{00000000-0005-0000-0000-00002D300000}"/>
    <cellStyle name="Heading2 4 2" xfId="11485" xr:uid="{00000000-0005-0000-0000-00002E300000}"/>
    <cellStyle name="Heading2 5" xfId="11486" xr:uid="{00000000-0005-0000-0000-00002F300000}"/>
    <cellStyle name="Heading2 5 2" xfId="11487" xr:uid="{00000000-0005-0000-0000-000030300000}"/>
    <cellStyle name="Heading2 6" xfId="11488" xr:uid="{00000000-0005-0000-0000-000031300000}"/>
    <cellStyle name="Heading2 6 2" xfId="11489" xr:uid="{00000000-0005-0000-0000-000032300000}"/>
    <cellStyle name="Heading2 7" xfId="11490" xr:uid="{00000000-0005-0000-0000-000033300000}"/>
    <cellStyle name="Heading2 7 2" xfId="11491" xr:uid="{00000000-0005-0000-0000-000034300000}"/>
    <cellStyle name="Heading2 8" xfId="11492" xr:uid="{00000000-0005-0000-0000-000035300000}"/>
    <cellStyle name="Heading2 8 2" xfId="11493" xr:uid="{00000000-0005-0000-0000-000036300000}"/>
    <cellStyle name="Heading2 8 2 2" xfId="11494" xr:uid="{00000000-0005-0000-0000-000037300000}"/>
    <cellStyle name="Heading2 8 3" xfId="11495" xr:uid="{00000000-0005-0000-0000-000038300000}"/>
    <cellStyle name="Heading2 9" xfId="11496" xr:uid="{00000000-0005-0000-0000-000039300000}"/>
    <cellStyle name="Heading2 9 2" xfId="11497" xr:uid="{00000000-0005-0000-0000-00003A300000}"/>
    <cellStyle name="Heading2_EBT" xfId="40101" xr:uid="{C8C39516-F0AE-4F8E-9FCB-B2F9855BFE4F}"/>
    <cellStyle name="HeadlineStyle" xfId="11498" xr:uid="{00000000-0005-0000-0000-00003B300000}"/>
    <cellStyle name="HeadlineStyleJustified" xfId="11499" xr:uid="{00000000-0005-0000-0000-00003C300000}"/>
    <cellStyle name="HELast" xfId="11500" xr:uid="{00000000-0005-0000-0000-00003D300000}"/>
    <cellStyle name="HELast 2" xfId="11501" xr:uid="{00000000-0005-0000-0000-00003E300000}"/>
    <cellStyle name="HEtomorrow" xfId="11502" xr:uid="{00000000-0005-0000-0000-00003F300000}"/>
    <cellStyle name="HEtomorrow 2" xfId="11503" xr:uid="{00000000-0005-0000-0000-000040300000}"/>
    <cellStyle name="HEtomorrowLast" xfId="11504" xr:uid="{00000000-0005-0000-0000-000041300000}"/>
    <cellStyle name="HEtomorrowLast 2" xfId="11505" xr:uid="{00000000-0005-0000-0000-000042300000}"/>
    <cellStyle name="HEyesterday" xfId="11506" xr:uid="{00000000-0005-0000-0000-000043300000}"/>
    <cellStyle name="HEyesterday 2" xfId="11507" xr:uid="{00000000-0005-0000-0000-000044300000}"/>
    <cellStyle name="HEyesterdayLast" xfId="11508" xr:uid="{00000000-0005-0000-0000-000045300000}"/>
    <cellStyle name="HEyesterdayLast 2" xfId="11509" xr:uid="{00000000-0005-0000-0000-000046300000}"/>
    <cellStyle name="HIGHLIGHT" xfId="11510" xr:uid="{00000000-0005-0000-0000-000047300000}"/>
    <cellStyle name="HIGHLIGHT 2" xfId="11511" xr:uid="{00000000-0005-0000-0000-000048300000}"/>
    <cellStyle name="HIGHLIGHT 2 2" xfId="11512" xr:uid="{00000000-0005-0000-0000-000049300000}"/>
    <cellStyle name="HIGHLIGHT 3" xfId="11513" xr:uid="{00000000-0005-0000-0000-00004A300000}"/>
    <cellStyle name="HIGHLIGHT 4" xfId="11514" xr:uid="{00000000-0005-0000-0000-00004B300000}"/>
    <cellStyle name="HIGHLIGHT_EBT" xfId="40102" xr:uid="{03895BD4-F319-4971-9365-465D8336F71B}"/>
    <cellStyle name="hilite" xfId="11515" xr:uid="{00000000-0005-0000-0000-00004C300000}"/>
    <cellStyle name="hilite 2" xfId="11516" xr:uid="{00000000-0005-0000-0000-00004D300000}"/>
    <cellStyle name="hilite 3" xfId="11517" xr:uid="{00000000-0005-0000-0000-00004E300000}"/>
    <cellStyle name="Hyperlink" xfId="2" builtinId="8"/>
    <cellStyle name="Hyperlink 2" xfId="11518" xr:uid="{00000000-0005-0000-0000-000050300000}"/>
    <cellStyle name="Hyperlink 2 10" xfId="11519" xr:uid="{00000000-0005-0000-0000-000051300000}"/>
    <cellStyle name="Hyperlink 2 11" xfId="11520" xr:uid="{00000000-0005-0000-0000-000052300000}"/>
    <cellStyle name="Hyperlink 2 12" xfId="11521" xr:uid="{00000000-0005-0000-0000-000053300000}"/>
    <cellStyle name="Hyperlink 2 2" xfId="11522" xr:uid="{00000000-0005-0000-0000-000054300000}"/>
    <cellStyle name="Hyperlink 2 2 2" xfId="11523" xr:uid="{00000000-0005-0000-0000-000055300000}"/>
    <cellStyle name="Hyperlink 2 2 3" xfId="11524" xr:uid="{00000000-0005-0000-0000-000056300000}"/>
    <cellStyle name="Hyperlink 2 2 4" xfId="11525" xr:uid="{00000000-0005-0000-0000-000057300000}"/>
    <cellStyle name="Hyperlink 2 2 5" xfId="11526" xr:uid="{00000000-0005-0000-0000-000058300000}"/>
    <cellStyle name="Hyperlink 2 2_EBT" xfId="40103" xr:uid="{DF1E934B-E5FF-4D84-97EB-9C2DAABE5718}"/>
    <cellStyle name="Hyperlink 2 3" xfId="11527" xr:uid="{00000000-0005-0000-0000-000059300000}"/>
    <cellStyle name="Hyperlink 2 3 2" xfId="11528" xr:uid="{00000000-0005-0000-0000-00005A300000}"/>
    <cellStyle name="Hyperlink 2 3 3" xfId="11529" xr:uid="{00000000-0005-0000-0000-00005B300000}"/>
    <cellStyle name="Hyperlink 2 3_EBT" xfId="40104" xr:uid="{BF33F916-DE6C-4B57-A29D-42B4530676F3}"/>
    <cellStyle name="Hyperlink 2 4" xfId="11530" xr:uid="{00000000-0005-0000-0000-00005C300000}"/>
    <cellStyle name="Hyperlink 2 4 2" xfId="11531" xr:uid="{00000000-0005-0000-0000-00005D300000}"/>
    <cellStyle name="Hyperlink 2 4 3" xfId="11532" xr:uid="{00000000-0005-0000-0000-00005E300000}"/>
    <cellStyle name="Hyperlink 2 4_EBT" xfId="40105" xr:uid="{91194B0E-3E59-4F68-9952-4BE53CB374F0}"/>
    <cellStyle name="Hyperlink 2 5" xfId="11533" xr:uid="{00000000-0005-0000-0000-00005F300000}"/>
    <cellStyle name="Hyperlink 2 5 2" xfId="11534" xr:uid="{00000000-0005-0000-0000-000060300000}"/>
    <cellStyle name="Hyperlink 2 5 3" xfId="11535" xr:uid="{00000000-0005-0000-0000-000061300000}"/>
    <cellStyle name="Hyperlink 2 5_EBT" xfId="40106" xr:uid="{6B4584E0-D302-4752-9071-49D92E046181}"/>
    <cellStyle name="Hyperlink 2 6" xfId="11536" xr:uid="{00000000-0005-0000-0000-000062300000}"/>
    <cellStyle name="Hyperlink 2 6 2" xfId="11537" xr:uid="{00000000-0005-0000-0000-000063300000}"/>
    <cellStyle name="Hyperlink 2 6 3" xfId="11538" xr:uid="{00000000-0005-0000-0000-000064300000}"/>
    <cellStyle name="Hyperlink 2 6_EBT" xfId="40107" xr:uid="{CEB2F5D5-CB09-40B5-A5F9-A65B7BC69532}"/>
    <cellStyle name="Hyperlink 2 7" xfId="11539" xr:uid="{00000000-0005-0000-0000-000065300000}"/>
    <cellStyle name="Hyperlink 2 7 2" xfId="11540" xr:uid="{00000000-0005-0000-0000-000066300000}"/>
    <cellStyle name="Hyperlink 2 7 3" xfId="11541" xr:uid="{00000000-0005-0000-0000-000067300000}"/>
    <cellStyle name="Hyperlink 2 7_EBT" xfId="40108" xr:uid="{60F88527-6B61-4168-8625-76BA0F2C95C1}"/>
    <cellStyle name="Hyperlink 2 8" xfId="11542" xr:uid="{00000000-0005-0000-0000-000068300000}"/>
    <cellStyle name="Hyperlink 2 8 2" xfId="11543" xr:uid="{00000000-0005-0000-0000-000069300000}"/>
    <cellStyle name="Hyperlink 2 9" xfId="11544" xr:uid="{00000000-0005-0000-0000-00006A300000}"/>
    <cellStyle name="Hyperlink 2 9 2" xfId="11545" xr:uid="{00000000-0005-0000-0000-00006B300000}"/>
    <cellStyle name="Hyperlink 3" xfId="11546" xr:uid="{00000000-0005-0000-0000-00006C300000}"/>
    <cellStyle name="Hyperlink 3 2" xfId="11547" xr:uid="{00000000-0005-0000-0000-00006D300000}"/>
    <cellStyle name="Hyperlink 3 2 2" xfId="11548" xr:uid="{00000000-0005-0000-0000-00006E300000}"/>
    <cellStyle name="Hyperlink 3 3" xfId="11549" xr:uid="{00000000-0005-0000-0000-00006F300000}"/>
    <cellStyle name="Hyperlink 3 3 2" xfId="11550" xr:uid="{00000000-0005-0000-0000-000070300000}"/>
    <cellStyle name="Hyperlink 3 4" xfId="11551" xr:uid="{00000000-0005-0000-0000-000071300000}"/>
    <cellStyle name="Hyperlink 3 4 2" xfId="11552" xr:uid="{00000000-0005-0000-0000-000072300000}"/>
    <cellStyle name="Hyperlink 3 5" xfId="11553" xr:uid="{00000000-0005-0000-0000-000073300000}"/>
    <cellStyle name="Hyperlink 3 5 2" xfId="11554" xr:uid="{00000000-0005-0000-0000-000074300000}"/>
    <cellStyle name="Hyperlink 3 6" xfId="11555" xr:uid="{00000000-0005-0000-0000-000075300000}"/>
    <cellStyle name="Hyperlink 3 7" xfId="11556" xr:uid="{00000000-0005-0000-0000-000076300000}"/>
    <cellStyle name="Hyperlink 4" xfId="11557" xr:uid="{00000000-0005-0000-0000-000077300000}"/>
    <cellStyle name="Hyperlink 4 2" xfId="11558" xr:uid="{00000000-0005-0000-0000-000078300000}"/>
    <cellStyle name="Hyperlink 4 2 2" xfId="11559" xr:uid="{00000000-0005-0000-0000-000079300000}"/>
    <cellStyle name="Hyperlink 4 3" xfId="11560" xr:uid="{00000000-0005-0000-0000-00007A300000}"/>
    <cellStyle name="Hyperlink 4 4" xfId="11561" xr:uid="{00000000-0005-0000-0000-00007B300000}"/>
    <cellStyle name="Hyperlink 5" xfId="11562" xr:uid="{00000000-0005-0000-0000-00007C300000}"/>
    <cellStyle name="Hyperlink 5 2" xfId="11563" xr:uid="{00000000-0005-0000-0000-00007D300000}"/>
    <cellStyle name="Import" xfId="11564" xr:uid="{00000000-0005-0000-0000-00007E300000}"/>
    <cellStyle name="Import 2" xfId="11565" xr:uid="{00000000-0005-0000-0000-00007F300000}"/>
    <cellStyle name="Import 2 2" xfId="11566" xr:uid="{00000000-0005-0000-0000-000080300000}"/>
    <cellStyle name="Import 3" xfId="11567" xr:uid="{00000000-0005-0000-0000-000081300000}"/>
    <cellStyle name="Import 3 2" xfId="11568" xr:uid="{00000000-0005-0000-0000-000082300000}"/>
    <cellStyle name="Import 3 2 2" xfId="11569" xr:uid="{00000000-0005-0000-0000-000083300000}"/>
    <cellStyle name="Import 3 3" xfId="11570" xr:uid="{00000000-0005-0000-0000-000084300000}"/>
    <cellStyle name="Import 4" xfId="11571" xr:uid="{00000000-0005-0000-0000-000085300000}"/>
    <cellStyle name="Import 4 2" xfId="11572" xr:uid="{00000000-0005-0000-0000-000086300000}"/>
    <cellStyle name="Import 4 2 2" xfId="11573" xr:uid="{00000000-0005-0000-0000-000087300000}"/>
    <cellStyle name="Import 4 3" xfId="11574" xr:uid="{00000000-0005-0000-0000-000088300000}"/>
    <cellStyle name="Import 5" xfId="11575" xr:uid="{00000000-0005-0000-0000-000089300000}"/>
    <cellStyle name="Import 5 2" xfId="11576" xr:uid="{00000000-0005-0000-0000-00008A300000}"/>
    <cellStyle name="Import 5 2 2" xfId="11577" xr:uid="{00000000-0005-0000-0000-00008B300000}"/>
    <cellStyle name="Import 5 3" xfId="11578" xr:uid="{00000000-0005-0000-0000-00008C300000}"/>
    <cellStyle name="Import 6" xfId="11579" xr:uid="{00000000-0005-0000-0000-00008D300000}"/>
    <cellStyle name="Input [yello" xfId="11580" xr:uid="{00000000-0005-0000-0000-00008E300000}"/>
    <cellStyle name="Input [yello 2" xfId="11581" xr:uid="{00000000-0005-0000-0000-00008F300000}"/>
    <cellStyle name="Input [yellow]" xfId="11582" xr:uid="{00000000-0005-0000-0000-000090300000}"/>
    <cellStyle name="Input [yellow] 2" xfId="11583" xr:uid="{00000000-0005-0000-0000-000091300000}"/>
    <cellStyle name="Input [yellow] 2 2" xfId="11584" xr:uid="{00000000-0005-0000-0000-000092300000}"/>
    <cellStyle name="Input [yellow] 2 2 2" xfId="11585" xr:uid="{00000000-0005-0000-0000-000093300000}"/>
    <cellStyle name="Input [yellow] 2 3" xfId="11586" xr:uid="{00000000-0005-0000-0000-000094300000}"/>
    <cellStyle name="Input [yellow] 3" xfId="11587" xr:uid="{00000000-0005-0000-0000-000095300000}"/>
    <cellStyle name="Input [yellow] 3 2" xfId="11588" xr:uid="{00000000-0005-0000-0000-000096300000}"/>
    <cellStyle name="Input [yellow] 3 2 2" xfId="11589" xr:uid="{00000000-0005-0000-0000-000097300000}"/>
    <cellStyle name="Input [yellow] 3 3" xfId="11590" xr:uid="{00000000-0005-0000-0000-000098300000}"/>
    <cellStyle name="Input [yellow] 4" xfId="11591" xr:uid="{00000000-0005-0000-0000-000099300000}"/>
    <cellStyle name="Input [yellow] 4 2" xfId="11592" xr:uid="{00000000-0005-0000-0000-00009A300000}"/>
    <cellStyle name="Input [yellow] 4 2 2" xfId="11593" xr:uid="{00000000-0005-0000-0000-00009B300000}"/>
    <cellStyle name="Input [yellow] 4 3" xfId="11594" xr:uid="{00000000-0005-0000-0000-00009C300000}"/>
    <cellStyle name="Input [yellow] 5" xfId="11595" xr:uid="{00000000-0005-0000-0000-00009D300000}"/>
    <cellStyle name="Input [yellow] 5 2" xfId="11596" xr:uid="{00000000-0005-0000-0000-00009E300000}"/>
    <cellStyle name="Input [yellow] 6" xfId="11597" xr:uid="{00000000-0005-0000-0000-00009F300000}"/>
    <cellStyle name="Input [yellow] 7" xfId="11598" xr:uid="{00000000-0005-0000-0000-0000A0300000}"/>
    <cellStyle name="Input [yellow] 8" xfId="26485" xr:uid="{92F9C28A-85D7-4CE4-96F8-4F142E7F2465}"/>
    <cellStyle name="Input [yellow]_EBT" xfId="40109" xr:uid="{96D0327A-59FF-4C18-A1C9-E9D71F794FC2}"/>
    <cellStyle name="Input 10" xfId="11599" xr:uid="{00000000-0005-0000-0000-0000A1300000}"/>
    <cellStyle name="Input 10 2" xfId="11600" xr:uid="{00000000-0005-0000-0000-0000A2300000}"/>
    <cellStyle name="Input 10 3" xfId="11601" xr:uid="{00000000-0005-0000-0000-0000A3300000}"/>
    <cellStyle name="Input 11" xfId="11602" xr:uid="{00000000-0005-0000-0000-0000A4300000}"/>
    <cellStyle name="Input 11 2" xfId="11603" xr:uid="{00000000-0005-0000-0000-0000A5300000}"/>
    <cellStyle name="Input 11 3" xfId="11604" xr:uid="{00000000-0005-0000-0000-0000A6300000}"/>
    <cellStyle name="Input 12" xfId="11605" xr:uid="{00000000-0005-0000-0000-0000A7300000}"/>
    <cellStyle name="Input 12 2" xfId="11606" xr:uid="{00000000-0005-0000-0000-0000A8300000}"/>
    <cellStyle name="Input 12 3" xfId="11607" xr:uid="{00000000-0005-0000-0000-0000A9300000}"/>
    <cellStyle name="Input 13" xfId="11608" xr:uid="{00000000-0005-0000-0000-0000AA300000}"/>
    <cellStyle name="Input 13 2" xfId="11609" xr:uid="{00000000-0005-0000-0000-0000AB300000}"/>
    <cellStyle name="Input 13 3" xfId="11610" xr:uid="{00000000-0005-0000-0000-0000AC300000}"/>
    <cellStyle name="Input 14" xfId="11611" xr:uid="{00000000-0005-0000-0000-0000AD300000}"/>
    <cellStyle name="Input 14 2" xfId="11612" xr:uid="{00000000-0005-0000-0000-0000AE300000}"/>
    <cellStyle name="Input 14 3" xfId="11613" xr:uid="{00000000-0005-0000-0000-0000AF300000}"/>
    <cellStyle name="Input 15" xfId="11614" xr:uid="{00000000-0005-0000-0000-0000B0300000}"/>
    <cellStyle name="Input 15 2" xfId="11615" xr:uid="{00000000-0005-0000-0000-0000B1300000}"/>
    <cellStyle name="Input 15 3" xfId="11616" xr:uid="{00000000-0005-0000-0000-0000B2300000}"/>
    <cellStyle name="Input 16" xfId="11617" xr:uid="{00000000-0005-0000-0000-0000B3300000}"/>
    <cellStyle name="Input 16 2" xfId="11618" xr:uid="{00000000-0005-0000-0000-0000B4300000}"/>
    <cellStyle name="Input 16 3" xfId="11619" xr:uid="{00000000-0005-0000-0000-0000B5300000}"/>
    <cellStyle name="Input 17" xfId="11620" xr:uid="{00000000-0005-0000-0000-0000B6300000}"/>
    <cellStyle name="Input 17 2" xfId="11621" xr:uid="{00000000-0005-0000-0000-0000B7300000}"/>
    <cellStyle name="Input 17 3" xfId="11622" xr:uid="{00000000-0005-0000-0000-0000B8300000}"/>
    <cellStyle name="Input 18" xfId="11623" xr:uid="{00000000-0005-0000-0000-0000B9300000}"/>
    <cellStyle name="Input 18 2" xfId="11624" xr:uid="{00000000-0005-0000-0000-0000BA300000}"/>
    <cellStyle name="Input 18 3" xfId="11625" xr:uid="{00000000-0005-0000-0000-0000BB300000}"/>
    <cellStyle name="Input 19" xfId="11626" xr:uid="{00000000-0005-0000-0000-0000BC300000}"/>
    <cellStyle name="Input 19 2" xfId="11627" xr:uid="{00000000-0005-0000-0000-0000BD300000}"/>
    <cellStyle name="Input 19 3" xfId="11628" xr:uid="{00000000-0005-0000-0000-0000BE300000}"/>
    <cellStyle name="Input 2" xfId="11629" xr:uid="{00000000-0005-0000-0000-0000BF300000}"/>
    <cellStyle name="Input 2 2" xfId="11630" xr:uid="{00000000-0005-0000-0000-0000C0300000}"/>
    <cellStyle name="Input 2 2 2" xfId="11631" xr:uid="{00000000-0005-0000-0000-0000C1300000}"/>
    <cellStyle name="Input 2 2 2 2" xfId="11632" xr:uid="{00000000-0005-0000-0000-0000C2300000}"/>
    <cellStyle name="Input 2 2 3" xfId="11633" xr:uid="{00000000-0005-0000-0000-0000C3300000}"/>
    <cellStyle name="Input 2 2 3 2" xfId="11634" xr:uid="{00000000-0005-0000-0000-0000C4300000}"/>
    <cellStyle name="Input 2 2 4" xfId="11635" xr:uid="{00000000-0005-0000-0000-0000C5300000}"/>
    <cellStyle name="Input 2 3" xfId="11636" xr:uid="{00000000-0005-0000-0000-0000C6300000}"/>
    <cellStyle name="Input 2 3 2" xfId="11637" xr:uid="{00000000-0005-0000-0000-0000C7300000}"/>
    <cellStyle name="Input 2 4" xfId="11638" xr:uid="{00000000-0005-0000-0000-0000C8300000}"/>
    <cellStyle name="Input 2 4 2" xfId="11639" xr:uid="{00000000-0005-0000-0000-0000C9300000}"/>
    <cellStyle name="Input 2 5" xfId="11640" xr:uid="{00000000-0005-0000-0000-0000CA300000}"/>
    <cellStyle name="Input 2 5 2" xfId="11641" xr:uid="{00000000-0005-0000-0000-0000CB300000}"/>
    <cellStyle name="Input 2 6" xfId="11642" xr:uid="{00000000-0005-0000-0000-0000CC300000}"/>
    <cellStyle name="Input 2 7" xfId="11643" xr:uid="{00000000-0005-0000-0000-0000CD300000}"/>
    <cellStyle name="Input 2 8" xfId="26486" xr:uid="{61637021-1D41-44A1-BF5D-0C05F360FE7F}"/>
    <cellStyle name="Input 2_EBT" xfId="40110" xr:uid="{91B58A22-D1D2-4811-94A3-4FADE703EF04}"/>
    <cellStyle name="Input 20" xfId="11644" xr:uid="{00000000-0005-0000-0000-0000CE300000}"/>
    <cellStyle name="Input 20 2" xfId="11645" xr:uid="{00000000-0005-0000-0000-0000CF300000}"/>
    <cellStyle name="Input 20 3" xfId="11646" xr:uid="{00000000-0005-0000-0000-0000D0300000}"/>
    <cellStyle name="Input 21" xfId="11647" xr:uid="{00000000-0005-0000-0000-0000D1300000}"/>
    <cellStyle name="Input 21 2" xfId="11648" xr:uid="{00000000-0005-0000-0000-0000D2300000}"/>
    <cellStyle name="Input 22" xfId="11649" xr:uid="{00000000-0005-0000-0000-0000D3300000}"/>
    <cellStyle name="Input 22 2" xfId="11650" xr:uid="{00000000-0005-0000-0000-0000D4300000}"/>
    <cellStyle name="Input 23" xfId="11651" xr:uid="{00000000-0005-0000-0000-0000D5300000}"/>
    <cellStyle name="Input 23 2" xfId="11652" xr:uid="{00000000-0005-0000-0000-0000D6300000}"/>
    <cellStyle name="Input 24" xfId="11653" xr:uid="{00000000-0005-0000-0000-0000D7300000}"/>
    <cellStyle name="Input 24 2" xfId="11654" xr:uid="{00000000-0005-0000-0000-0000D8300000}"/>
    <cellStyle name="Input 24_EBT" xfId="40111" xr:uid="{A843F1B8-D6BD-49A1-9C1D-1F72A99E642F}"/>
    <cellStyle name="Input 25" xfId="11655" xr:uid="{00000000-0005-0000-0000-0000D9300000}"/>
    <cellStyle name="Input 26" xfId="11656" xr:uid="{00000000-0005-0000-0000-0000DA300000}"/>
    <cellStyle name="Input 27" xfId="11657" xr:uid="{00000000-0005-0000-0000-0000DB300000}"/>
    <cellStyle name="Input 28" xfId="11658" xr:uid="{00000000-0005-0000-0000-0000DC300000}"/>
    <cellStyle name="Input 29" xfId="11659" xr:uid="{00000000-0005-0000-0000-0000DD300000}"/>
    <cellStyle name="Input 3" xfId="11660" xr:uid="{00000000-0005-0000-0000-0000DE300000}"/>
    <cellStyle name="Input 3 2" xfId="11661" xr:uid="{00000000-0005-0000-0000-0000DF300000}"/>
    <cellStyle name="Input 3 2 2" xfId="11662" xr:uid="{00000000-0005-0000-0000-0000E0300000}"/>
    <cellStyle name="Input 3 2 2 2" xfId="11663" xr:uid="{00000000-0005-0000-0000-0000E1300000}"/>
    <cellStyle name="Input 3 2 3" xfId="11664" xr:uid="{00000000-0005-0000-0000-0000E2300000}"/>
    <cellStyle name="Input 3 3" xfId="11665" xr:uid="{00000000-0005-0000-0000-0000E3300000}"/>
    <cellStyle name="Input 3 4" xfId="11666" xr:uid="{00000000-0005-0000-0000-0000E4300000}"/>
    <cellStyle name="Input 3 5" xfId="26487" xr:uid="{88910A68-6D17-4053-A025-10AF0E54B212}"/>
    <cellStyle name="Input 3_EBT" xfId="40112" xr:uid="{6E2EF745-6AAB-44E4-9D6F-E400DFFC4C5F}"/>
    <cellStyle name="Input 4" xfId="11667" xr:uid="{00000000-0005-0000-0000-0000E5300000}"/>
    <cellStyle name="Input 4 2" xfId="11668" xr:uid="{00000000-0005-0000-0000-0000E6300000}"/>
    <cellStyle name="Input 4 2 2" xfId="11669" xr:uid="{00000000-0005-0000-0000-0000E7300000}"/>
    <cellStyle name="Input 4 2 2 2" xfId="11670" xr:uid="{00000000-0005-0000-0000-0000E8300000}"/>
    <cellStyle name="Input 4 2 3" xfId="11671" xr:uid="{00000000-0005-0000-0000-0000E9300000}"/>
    <cellStyle name="Input 4 3" xfId="11672" xr:uid="{00000000-0005-0000-0000-0000EA300000}"/>
    <cellStyle name="Input 4 4" xfId="11673" xr:uid="{00000000-0005-0000-0000-0000EB300000}"/>
    <cellStyle name="Input 4 5" xfId="26488" xr:uid="{7646CE59-09C1-4152-97ED-04A7744EF2C6}"/>
    <cellStyle name="Input 4_EBT" xfId="40113" xr:uid="{1886671B-6F60-4336-ACAC-B33788139F79}"/>
    <cellStyle name="Input 5" xfId="11674" xr:uid="{00000000-0005-0000-0000-0000EC300000}"/>
    <cellStyle name="Input 5 2" xfId="11675" xr:uid="{00000000-0005-0000-0000-0000ED300000}"/>
    <cellStyle name="Input 5 2 2" xfId="11676" xr:uid="{00000000-0005-0000-0000-0000EE300000}"/>
    <cellStyle name="Input 5 3" xfId="11677" xr:uid="{00000000-0005-0000-0000-0000EF300000}"/>
    <cellStyle name="Input 5 4" xfId="11678" xr:uid="{00000000-0005-0000-0000-0000F0300000}"/>
    <cellStyle name="Input 5 5" xfId="26489" xr:uid="{A3537A11-9870-4EA5-BDA0-5FFB3A3F6BFD}"/>
    <cellStyle name="Input 5_EBT" xfId="40114" xr:uid="{E93E89BF-6F7B-4A7E-A2D5-321BF11416FE}"/>
    <cellStyle name="Input 6" xfId="11679" xr:uid="{00000000-0005-0000-0000-0000F1300000}"/>
    <cellStyle name="Input 6 2" xfId="11680" xr:uid="{00000000-0005-0000-0000-0000F2300000}"/>
    <cellStyle name="Input 6 2 2" xfId="11681" xr:uid="{00000000-0005-0000-0000-0000F3300000}"/>
    <cellStyle name="Input 6 3" xfId="11682" xr:uid="{00000000-0005-0000-0000-0000F4300000}"/>
    <cellStyle name="Input 6 4" xfId="11683" xr:uid="{00000000-0005-0000-0000-0000F5300000}"/>
    <cellStyle name="Input 6 5" xfId="26490" xr:uid="{FE10D229-EF6E-4603-B53D-BFADAE349147}"/>
    <cellStyle name="Input 6_EBT" xfId="40115" xr:uid="{F6FBCBD0-9993-4AB1-81EF-90E9535ED78C}"/>
    <cellStyle name="Input 7" xfId="11684" xr:uid="{00000000-0005-0000-0000-0000F6300000}"/>
    <cellStyle name="Input 7 2" xfId="11685" xr:uid="{00000000-0005-0000-0000-0000F7300000}"/>
    <cellStyle name="Input 7 2 2" xfId="11686" xr:uid="{00000000-0005-0000-0000-0000F8300000}"/>
    <cellStyle name="Input 7 3" xfId="11687" xr:uid="{00000000-0005-0000-0000-0000F9300000}"/>
    <cellStyle name="Input 7 4" xfId="11688" xr:uid="{00000000-0005-0000-0000-0000FA300000}"/>
    <cellStyle name="Input 7 5" xfId="11689" xr:uid="{00000000-0005-0000-0000-0000FB300000}"/>
    <cellStyle name="Input 7 6" xfId="26491" xr:uid="{23296475-5B26-4813-9B87-13F66BBB6A1A}"/>
    <cellStyle name="Input 7_EBT" xfId="40116" xr:uid="{4FDC2BE0-1F56-4D46-AED9-9E3382ECB1F3}"/>
    <cellStyle name="Input 8" xfId="11690" xr:uid="{00000000-0005-0000-0000-0000FC300000}"/>
    <cellStyle name="Input 8 2" xfId="11691" xr:uid="{00000000-0005-0000-0000-0000FD300000}"/>
    <cellStyle name="Input 8 2 2" xfId="11692" xr:uid="{00000000-0005-0000-0000-0000FE300000}"/>
    <cellStyle name="Input 8 3" xfId="11693" xr:uid="{00000000-0005-0000-0000-0000FF300000}"/>
    <cellStyle name="Input 8 4" xfId="11694" xr:uid="{00000000-0005-0000-0000-000000310000}"/>
    <cellStyle name="Input 9" xfId="11695" xr:uid="{00000000-0005-0000-0000-000001310000}"/>
    <cellStyle name="Input 9 2" xfId="11696" xr:uid="{00000000-0005-0000-0000-000002310000}"/>
    <cellStyle name="Input 9 2 2" xfId="11697" xr:uid="{00000000-0005-0000-0000-000003310000}"/>
    <cellStyle name="Input 9 3" xfId="11698" xr:uid="{00000000-0005-0000-0000-000004310000}"/>
    <cellStyle name="Input 9 4" xfId="11699" xr:uid="{00000000-0005-0000-0000-000005310000}"/>
    <cellStyle name="Item" xfId="11700" xr:uid="{00000000-0005-0000-0000-000006310000}"/>
    <cellStyle name="Item (boxed)" xfId="11701" xr:uid="{00000000-0005-0000-0000-000007310000}"/>
    <cellStyle name="Item (boxed) 2" xfId="11702" xr:uid="{00000000-0005-0000-0000-000008310000}"/>
    <cellStyle name="Item (boxed) 2 2" xfId="11703" xr:uid="{00000000-0005-0000-0000-000009310000}"/>
    <cellStyle name="Item (boxed) 3" xfId="11704" xr:uid="{00000000-0005-0000-0000-00000A310000}"/>
    <cellStyle name="Item (boxed) 3 2" xfId="11705" xr:uid="{00000000-0005-0000-0000-00000B310000}"/>
    <cellStyle name="Item (boxed) 3 2 2" xfId="11706" xr:uid="{00000000-0005-0000-0000-00000C310000}"/>
    <cellStyle name="Item (boxed) 3 3" xfId="11707" xr:uid="{00000000-0005-0000-0000-00000D310000}"/>
    <cellStyle name="Item (boxed) 4" xfId="11708" xr:uid="{00000000-0005-0000-0000-00000E310000}"/>
    <cellStyle name="Item (boxed) 4 2" xfId="11709" xr:uid="{00000000-0005-0000-0000-00000F310000}"/>
    <cellStyle name="Item (boxed) 4 2 2" xfId="11710" xr:uid="{00000000-0005-0000-0000-000010310000}"/>
    <cellStyle name="Item (boxed) 4 3" xfId="11711" xr:uid="{00000000-0005-0000-0000-000011310000}"/>
    <cellStyle name="Item (boxed) 5" xfId="11712" xr:uid="{00000000-0005-0000-0000-000012310000}"/>
    <cellStyle name="Item (boxed) 5 2" xfId="11713" xr:uid="{00000000-0005-0000-0000-000013310000}"/>
    <cellStyle name="Item (boxed) 5 2 2" xfId="11714" xr:uid="{00000000-0005-0000-0000-000014310000}"/>
    <cellStyle name="Item (boxed) 5 3" xfId="11715" xr:uid="{00000000-0005-0000-0000-000015310000}"/>
    <cellStyle name="Item (boxed) 6" xfId="11716" xr:uid="{00000000-0005-0000-0000-000016310000}"/>
    <cellStyle name="Item 2" xfId="11717" xr:uid="{00000000-0005-0000-0000-000017310000}"/>
    <cellStyle name="Item 2 2" xfId="11718" xr:uid="{00000000-0005-0000-0000-000018310000}"/>
    <cellStyle name="Item 3" xfId="11719" xr:uid="{00000000-0005-0000-0000-000019310000}"/>
    <cellStyle name="Item 3 2" xfId="11720" xr:uid="{00000000-0005-0000-0000-00001A310000}"/>
    <cellStyle name="Item 3 2 2" xfId="11721" xr:uid="{00000000-0005-0000-0000-00001B310000}"/>
    <cellStyle name="Item 3 3" xfId="11722" xr:uid="{00000000-0005-0000-0000-00001C310000}"/>
    <cellStyle name="Item 4" xfId="11723" xr:uid="{00000000-0005-0000-0000-00001D310000}"/>
    <cellStyle name="Item 4 2" xfId="11724" xr:uid="{00000000-0005-0000-0000-00001E310000}"/>
    <cellStyle name="Item 4 2 2" xfId="11725" xr:uid="{00000000-0005-0000-0000-00001F310000}"/>
    <cellStyle name="Item 4 3" xfId="11726" xr:uid="{00000000-0005-0000-0000-000020310000}"/>
    <cellStyle name="Item 5" xfId="11727" xr:uid="{00000000-0005-0000-0000-000021310000}"/>
    <cellStyle name="Item 5 2" xfId="11728" xr:uid="{00000000-0005-0000-0000-000022310000}"/>
    <cellStyle name="Item 5 2 2" xfId="11729" xr:uid="{00000000-0005-0000-0000-000023310000}"/>
    <cellStyle name="Item 5 3" xfId="11730" xr:uid="{00000000-0005-0000-0000-000024310000}"/>
    <cellStyle name="Item 6" xfId="11731" xr:uid="{00000000-0005-0000-0000-000025310000}"/>
    <cellStyle name="Item 6 2" xfId="11732" xr:uid="{00000000-0005-0000-0000-000026310000}"/>
    <cellStyle name="Item 6 2 2" xfId="11733" xr:uid="{00000000-0005-0000-0000-000027310000}"/>
    <cellStyle name="Item 6 3" xfId="11734" xr:uid="{00000000-0005-0000-0000-000028310000}"/>
    <cellStyle name="Item 7" xfId="11735" xr:uid="{00000000-0005-0000-0000-000029310000}"/>
    <cellStyle name="Item 7 2" xfId="11736" xr:uid="{00000000-0005-0000-0000-00002A310000}"/>
    <cellStyle name="Item 7 2 2" xfId="11737" xr:uid="{00000000-0005-0000-0000-00002B310000}"/>
    <cellStyle name="Item 7 3" xfId="11738" xr:uid="{00000000-0005-0000-0000-00002C310000}"/>
    <cellStyle name="Item 8" xfId="11739" xr:uid="{00000000-0005-0000-0000-00002D310000}"/>
    <cellStyle name="Item 8 2" xfId="11740" xr:uid="{00000000-0005-0000-0000-00002E310000}"/>
    <cellStyle name="Item 9" xfId="11741" xr:uid="{00000000-0005-0000-0000-00002F310000}"/>
    <cellStyle name="Item_PnL Summary" xfId="11742" xr:uid="{00000000-0005-0000-0000-000030310000}"/>
    <cellStyle name="ItemLast" xfId="11743" xr:uid="{00000000-0005-0000-0000-000031310000}"/>
    <cellStyle name="ItemLast 2" xfId="11744" xr:uid="{00000000-0005-0000-0000-000032310000}"/>
    <cellStyle name="ItemLast 2 2" xfId="11745" xr:uid="{00000000-0005-0000-0000-000033310000}"/>
    <cellStyle name="ItemLast 3" xfId="11746" xr:uid="{00000000-0005-0000-0000-000034310000}"/>
    <cellStyle name="ItemLast 3 2" xfId="11747" xr:uid="{00000000-0005-0000-0000-000035310000}"/>
    <cellStyle name="ItemLast 3 2 2" xfId="11748" xr:uid="{00000000-0005-0000-0000-000036310000}"/>
    <cellStyle name="ItemLast 3 3" xfId="11749" xr:uid="{00000000-0005-0000-0000-000037310000}"/>
    <cellStyle name="ItemLast 4" xfId="11750" xr:uid="{00000000-0005-0000-0000-000038310000}"/>
    <cellStyle name="ItemLast 4 2" xfId="11751" xr:uid="{00000000-0005-0000-0000-000039310000}"/>
    <cellStyle name="ItemLast 4 2 2" xfId="11752" xr:uid="{00000000-0005-0000-0000-00003A310000}"/>
    <cellStyle name="ItemLast 4 3" xfId="11753" xr:uid="{00000000-0005-0000-0000-00003B310000}"/>
    <cellStyle name="ItemLast 5" xfId="11754" xr:uid="{00000000-0005-0000-0000-00003C310000}"/>
    <cellStyle name="ItemLast 5 2" xfId="11755" xr:uid="{00000000-0005-0000-0000-00003D310000}"/>
    <cellStyle name="ItemLast 5 2 2" xfId="11756" xr:uid="{00000000-0005-0000-0000-00003E310000}"/>
    <cellStyle name="ItemLast 5 3" xfId="11757" xr:uid="{00000000-0005-0000-0000-00003F310000}"/>
    <cellStyle name="ItemLast 6" xfId="11758" xr:uid="{00000000-0005-0000-0000-000040310000}"/>
    <cellStyle name="ItemLastRO" xfId="11759" xr:uid="{00000000-0005-0000-0000-000041310000}"/>
    <cellStyle name="ItemLastRO 2" xfId="11760" xr:uid="{00000000-0005-0000-0000-000042310000}"/>
    <cellStyle name="ItemLastRO 2 2" xfId="11761" xr:uid="{00000000-0005-0000-0000-000043310000}"/>
    <cellStyle name="ItemLastRO 3" xfId="11762" xr:uid="{00000000-0005-0000-0000-000044310000}"/>
    <cellStyle name="ItemLastRO 3 2" xfId="11763" xr:uid="{00000000-0005-0000-0000-000045310000}"/>
    <cellStyle name="ItemLastRO 3 2 2" xfId="11764" xr:uid="{00000000-0005-0000-0000-000046310000}"/>
    <cellStyle name="ItemLastRO 3 3" xfId="11765" xr:uid="{00000000-0005-0000-0000-000047310000}"/>
    <cellStyle name="ItemLastRO 4" xfId="11766" xr:uid="{00000000-0005-0000-0000-000048310000}"/>
    <cellStyle name="ItemLastRO 4 2" xfId="11767" xr:uid="{00000000-0005-0000-0000-000049310000}"/>
    <cellStyle name="ItemLastRO 4 2 2" xfId="11768" xr:uid="{00000000-0005-0000-0000-00004A310000}"/>
    <cellStyle name="ItemLastRO 4 3" xfId="11769" xr:uid="{00000000-0005-0000-0000-00004B310000}"/>
    <cellStyle name="ItemLastRO 5" xfId="11770" xr:uid="{00000000-0005-0000-0000-00004C310000}"/>
    <cellStyle name="ItemLastRO 5 2" xfId="11771" xr:uid="{00000000-0005-0000-0000-00004D310000}"/>
    <cellStyle name="ItemLastRO 5 2 2" xfId="11772" xr:uid="{00000000-0005-0000-0000-00004E310000}"/>
    <cellStyle name="ItemLastRO 5 3" xfId="11773" xr:uid="{00000000-0005-0000-0000-00004F310000}"/>
    <cellStyle name="ItemLastRO 6" xfId="11774" xr:uid="{00000000-0005-0000-0000-000050310000}"/>
    <cellStyle name="ItemRO" xfId="11775" xr:uid="{00000000-0005-0000-0000-000051310000}"/>
    <cellStyle name="ItemRO 2" xfId="11776" xr:uid="{00000000-0005-0000-0000-000052310000}"/>
    <cellStyle name="Itemtomorrow" xfId="11777" xr:uid="{00000000-0005-0000-0000-000053310000}"/>
    <cellStyle name="Itemtomorrow 2" xfId="11778" xr:uid="{00000000-0005-0000-0000-000054310000}"/>
    <cellStyle name="ItemtomorrowLast" xfId="11779" xr:uid="{00000000-0005-0000-0000-000055310000}"/>
    <cellStyle name="ItemtomorrowLast 2" xfId="11780" xr:uid="{00000000-0005-0000-0000-000056310000}"/>
    <cellStyle name="ItemtomorrowLastRO" xfId="11781" xr:uid="{00000000-0005-0000-0000-000057310000}"/>
    <cellStyle name="ItemtomorrowLastRO 2" xfId="11782" xr:uid="{00000000-0005-0000-0000-000058310000}"/>
    <cellStyle name="ItemtomorrowRO" xfId="11783" xr:uid="{00000000-0005-0000-0000-000059310000}"/>
    <cellStyle name="ItemtomorrowRO 2" xfId="11784" xr:uid="{00000000-0005-0000-0000-00005A310000}"/>
    <cellStyle name="Itemyesterday" xfId="11785" xr:uid="{00000000-0005-0000-0000-00005B310000}"/>
    <cellStyle name="Itemyesterday 2" xfId="11786" xr:uid="{00000000-0005-0000-0000-00005C310000}"/>
    <cellStyle name="ItemyesterdayLast" xfId="11787" xr:uid="{00000000-0005-0000-0000-00005D310000}"/>
    <cellStyle name="ItemyesterdayLast 2" xfId="11788" xr:uid="{00000000-0005-0000-0000-00005E310000}"/>
    <cellStyle name="LeapYears" xfId="11789" xr:uid="{00000000-0005-0000-0000-00005F310000}"/>
    <cellStyle name="Link" xfId="11790" xr:uid="{00000000-0005-0000-0000-000060310000}"/>
    <cellStyle name="Link 2" xfId="11791" xr:uid="{00000000-0005-0000-0000-000061310000}"/>
    <cellStyle name="Linked Cell 10" xfId="11792" xr:uid="{00000000-0005-0000-0000-000062310000}"/>
    <cellStyle name="Linked Cell 11" xfId="11793" xr:uid="{00000000-0005-0000-0000-000063310000}"/>
    <cellStyle name="Linked Cell 12" xfId="11794" xr:uid="{00000000-0005-0000-0000-000064310000}"/>
    <cellStyle name="Linked Cell 2" xfId="11795" xr:uid="{00000000-0005-0000-0000-000065310000}"/>
    <cellStyle name="Linked Cell 2 2" xfId="11796" xr:uid="{00000000-0005-0000-0000-000066310000}"/>
    <cellStyle name="Linked Cell 2 2 2" xfId="11797" xr:uid="{00000000-0005-0000-0000-000067310000}"/>
    <cellStyle name="Linked Cell 2 2 2 2" xfId="11798" xr:uid="{00000000-0005-0000-0000-000068310000}"/>
    <cellStyle name="Linked Cell 2 2 3" xfId="11799" xr:uid="{00000000-0005-0000-0000-000069310000}"/>
    <cellStyle name="Linked Cell 2 2 3 2" xfId="11800" xr:uid="{00000000-0005-0000-0000-00006A310000}"/>
    <cellStyle name="Linked Cell 2 2 4" xfId="11801" xr:uid="{00000000-0005-0000-0000-00006B310000}"/>
    <cellStyle name="Linked Cell 2 3" xfId="11802" xr:uid="{00000000-0005-0000-0000-00006C310000}"/>
    <cellStyle name="Linked Cell 2 3 2" xfId="11803" xr:uid="{00000000-0005-0000-0000-00006D310000}"/>
    <cellStyle name="Linked Cell 2 4" xfId="11804" xr:uid="{00000000-0005-0000-0000-00006E310000}"/>
    <cellStyle name="Linked Cell 2 4 2" xfId="11805" xr:uid="{00000000-0005-0000-0000-00006F310000}"/>
    <cellStyle name="Linked Cell 2 5" xfId="11806" xr:uid="{00000000-0005-0000-0000-000070310000}"/>
    <cellStyle name="Linked Cell 2 6" xfId="11807" xr:uid="{00000000-0005-0000-0000-000071310000}"/>
    <cellStyle name="Linked Cell 2_EBT" xfId="40117" xr:uid="{19308271-9178-406C-8EA9-91254A7015EB}"/>
    <cellStyle name="Linked Cell 3" xfId="11808" xr:uid="{00000000-0005-0000-0000-000072310000}"/>
    <cellStyle name="Linked Cell 3 2" xfId="11809" xr:uid="{00000000-0005-0000-0000-000073310000}"/>
    <cellStyle name="Linked Cell 3 2 2" xfId="11810" xr:uid="{00000000-0005-0000-0000-000074310000}"/>
    <cellStyle name="Linked Cell 3 2 2 2" xfId="11811" xr:uid="{00000000-0005-0000-0000-000075310000}"/>
    <cellStyle name="Linked Cell 3 2 3" xfId="11812" xr:uid="{00000000-0005-0000-0000-000076310000}"/>
    <cellStyle name="Linked Cell 3 3" xfId="11813" xr:uid="{00000000-0005-0000-0000-000077310000}"/>
    <cellStyle name="Linked Cell 3 4" xfId="11814" xr:uid="{00000000-0005-0000-0000-000078310000}"/>
    <cellStyle name="Linked Cell 4" xfId="11815" xr:uid="{00000000-0005-0000-0000-000079310000}"/>
    <cellStyle name="Linked Cell 4 2" xfId="11816" xr:uid="{00000000-0005-0000-0000-00007A310000}"/>
    <cellStyle name="Linked Cell 4 2 2" xfId="11817" xr:uid="{00000000-0005-0000-0000-00007B310000}"/>
    <cellStyle name="Linked Cell 4 3" xfId="11818" xr:uid="{00000000-0005-0000-0000-00007C310000}"/>
    <cellStyle name="Linked Cell 4 3 2" xfId="11819" xr:uid="{00000000-0005-0000-0000-00007D310000}"/>
    <cellStyle name="Linked Cell 4 4" xfId="11820" xr:uid="{00000000-0005-0000-0000-00007E310000}"/>
    <cellStyle name="Linked Cell 4 5" xfId="11821" xr:uid="{00000000-0005-0000-0000-00007F310000}"/>
    <cellStyle name="Linked Cell 5" xfId="11822" xr:uid="{00000000-0005-0000-0000-000080310000}"/>
    <cellStyle name="Linked Cell 5 2" xfId="11823" xr:uid="{00000000-0005-0000-0000-000081310000}"/>
    <cellStyle name="Linked Cell 5 3" xfId="11824" xr:uid="{00000000-0005-0000-0000-000082310000}"/>
    <cellStyle name="Linked Cell 6" xfId="11825" xr:uid="{00000000-0005-0000-0000-000083310000}"/>
    <cellStyle name="Linked Cell 6 2" xfId="11826" xr:uid="{00000000-0005-0000-0000-000084310000}"/>
    <cellStyle name="Linked Cell 7" xfId="11827" xr:uid="{00000000-0005-0000-0000-000085310000}"/>
    <cellStyle name="Linked Cell 7 2" xfId="11828" xr:uid="{00000000-0005-0000-0000-000086310000}"/>
    <cellStyle name="Linked Cell 8" xfId="11829" xr:uid="{00000000-0005-0000-0000-000087310000}"/>
    <cellStyle name="Linked Cell 8 2" xfId="11830" xr:uid="{00000000-0005-0000-0000-000088310000}"/>
    <cellStyle name="Linked Cell 9" xfId="11831" xr:uid="{00000000-0005-0000-0000-000089310000}"/>
    <cellStyle name="Linked Cell 9 2" xfId="11832" xr:uid="{00000000-0005-0000-0000-00008A310000}"/>
    <cellStyle name="Maintenance" xfId="11833" xr:uid="{00000000-0005-0000-0000-00008B310000}"/>
    <cellStyle name="Milliers [0]_Open&amp;Close" xfId="11834" xr:uid="{00000000-0005-0000-0000-00008C310000}"/>
    <cellStyle name="Milliers_Open&amp;Close" xfId="11835" xr:uid="{00000000-0005-0000-0000-00008D310000}"/>
    <cellStyle name="Moneda [0]_Mex-Braz-Arg" xfId="11836" xr:uid="{00000000-0005-0000-0000-00008E310000}"/>
    <cellStyle name="Moneda_Mex-Braz-Arg" xfId="11837" xr:uid="{00000000-0005-0000-0000-00008F310000}"/>
    <cellStyle name="Monétaire [0]_Open&amp;Close" xfId="11838" xr:uid="{00000000-0005-0000-0000-000090310000}"/>
    <cellStyle name="Monétaire_Open&amp;Close" xfId="11839" xr:uid="{00000000-0005-0000-0000-000091310000}"/>
    <cellStyle name="Month" xfId="11840" xr:uid="{00000000-0005-0000-0000-000092310000}"/>
    <cellStyle name="Month 2" xfId="11841" xr:uid="{00000000-0005-0000-0000-000093310000}"/>
    <cellStyle name="Month 2 2" xfId="11842" xr:uid="{00000000-0005-0000-0000-000094310000}"/>
    <cellStyle name="Month 3" xfId="11843" xr:uid="{00000000-0005-0000-0000-000095310000}"/>
    <cellStyle name="Neutral 10" xfId="11844" xr:uid="{00000000-0005-0000-0000-000096310000}"/>
    <cellStyle name="Neutral 11" xfId="11845" xr:uid="{00000000-0005-0000-0000-000097310000}"/>
    <cellStyle name="Neutral 12" xfId="11846" xr:uid="{00000000-0005-0000-0000-000098310000}"/>
    <cellStyle name="Neutral 2" xfId="11847" xr:uid="{00000000-0005-0000-0000-000099310000}"/>
    <cellStyle name="Neutral 2 2" xfId="11848" xr:uid="{00000000-0005-0000-0000-00009A310000}"/>
    <cellStyle name="Neutral 2 2 2" xfId="11849" xr:uid="{00000000-0005-0000-0000-00009B310000}"/>
    <cellStyle name="Neutral 2 2 2 2" xfId="11850" xr:uid="{00000000-0005-0000-0000-00009C310000}"/>
    <cellStyle name="Neutral 2 2 3" xfId="11851" xr:uid="{00000000-0005-0000-0000-00009D310000}"/>
    <cellStyle name="Neutral 2 2 3 2" xfId="11852" xr:uid="{00000000-0005-0000-0000-00009E310000}"/>
    <cellStyle name="Neutral 2 2 4" xfId="11853" xr:uid="{00000000-0005-0000-0000-00009F310000}"/>
    <cellStyle name="Neutral 2 3" xfId="11854" xr:uid="{00000000-0005-0000-0000-0000A0310000}"/>
    <cellStyle name="Neutral 2 3 2" xfId="11855" xr:uid="{00000000-0005-0000-0000-0000A1310000}"/>
    <cellStyle name="Neutral 2 4" xfId="11856" xr:uid="{00000000-0005-0000-0000-0000A2310000}"/>
    <cellStyle name="Neutral 2 4 2" xfId="11857" xr:uid="{00000000-0005-0000-0000-0000A3310000}"/>
    <cellStyle name="Neutral 2 5" xfId="11858" xr:uid="{00000000-0005-0000-0000-0000A4310000}"/>
    <cellStyle name="Neutral 2 5 2" xfId="11859" xr:uid="{00000000-0005-0000-0000-0000A5310000}"/>
    <cellStyle name="Neutral 2 6" xfId="11860" xr:uid="{00000000-0005-0000-0000-0000A6310000}"/>
    <cellStyle name="Neutral 2 7" xfId="11861" xr:uid="{00000000-0005-0000-0000-0000A7310000}"/>
    <cellStyle name="Neutral 2_EBT" xfId="40118" xr:uid="{6EA38AD1-EA21-4F42-B827-2A0E633978F4}"/>
    <cellStyle name="Neutral 3" xfId="11862" xr:uid="{00000000-0005-0000-0000-0000A8310000}"/>
    <cellStyle name="Neutral 3 2" xfId="11863" xr:uid="{00000000-0005-0000-0000-0000A9310000}"/>
    <cellStyle name="Neutral 3 2 2" xfId="11864" xr:uid="{00000000-0005-0000-0000-0000AA310000}"/>
    <cellStyle name="Neutral 3 2 2 2" xfId="11865" xr:uid="{00000000-0005-0000-0000-0000AB310000}"/>
    <cellStyle name="Neutral 3 2 3" xfId="11866" xr:uid="{00000000-0005-0000-0000-0000AC310000}"/>
    <cellStyle name="Neutral 3 3" xfId="11867" xr:uid="{00000000-0005-0000-0000-0000AD310000}"/>
    <cellStyle name="Neutral 3 4" xfId="11868" xr:uid="{00000000-0005-0000-0000-0000AE310000}"/>
    <cellStyle name="Neutral 4" xfId="11869" xr:uid="{00000000-0005-0000-0000-0000AF310000}"/>
    <cellStyle name="Neutral 4 2" xfId="11870" xr:uid="{00000000-0005-0000-0000-0000B0310000}"/>
    <cellStyle name="Neutral 4 2 2" xfId="11871" xr:uid="{00000000-0005-0000-0000-0000B1310000}"/>
    <cellStyle name="Neutral 4 2 2 2" xfId="11872" xr:uid="{00000000-0005-0000-0000-0000B2310000}"/>
    <cellStyle name="Neutral 4 2 3" xfId="11873" xr:uid="{00000000-0005-0000-0000-0000B3310000}"/>
    <cellStyle name="Neutral 4 3" xfId="11874" xr:uid="{00000000-0005-0000-0000-0000B4310000}"/>
    <cellStyle name="Neutral 4 4" xfId="11875" xr:uid="{00000000-0005-0000-0000-0000B5310000}"/>
    <cellStyle name="Neutral 5" xfId="11876" xr:uid="{00000000-0005-0000-0000-0000B6310000}"/>
    <cellStyle name="Neutral 5 2" xfId="11877" xr:uid="{00000000-0005-0000-0000-0000B7310000}"/>
    <cellStyle name="Neutral 5 3" xfId="11878" xr:uid="{00000000-0005-0000-0000-0000B8310000}"/>
    <cellStyle name="Neutral 6" xfId="11879" xr:uid="{00000000-0005-0000-0000-0000B9310000}"/>
    <cellStyle name="Neutral 6 2" xfId="11880" xr:uid="{00000000-0005-0000-0000-0000BA310000}"/>
    <cellStyle name="Neutral 7" xfId="11881" xr:uid="{00000000-0005-0000-0000-0000BB310000}"/>
    <cellStyle name="Neutral 7 2" xfId="11882" xr:uid="{00000000-0005-0000-0000-0000BC310000}"/>
    <cellStyle name="Neutral 8" xfId="11883" xr:uid="{00000000-0005-0000-0000-0000BD310000}"/>
    <cellStyle name="Neutral 8 2" xfId="11884" xr:uid="{00000000-0005-0000-0000-0000BE310000}"/>
    <cellStyle name="Neutral 9" xfId="11885" xr:uid="{00000000-0005-0000-0000-0000BF310000}"/>
    <cellStyle name="Neutral 9 2" xfId="11886" xr:uid="{00000000-0005-0000-0000-0000C0310000}"/>
    <cellStyle name="NIS" xfId="11887" xr:uid="{00000000-0005-0000-0000-0000C1310000}"/>
    <cellStyle name="no dec" xfId="11888" xr:uid="{00000000-0005-0000-0000-0000C2310000}"/>
    <cellStyle name="no dec 2" xfId="11889" xr:uid="{00000000-0005-0000-0000-0000C3310000}"/>
    <cellStyle name="no dec 2 2" xfId="11890" xr:uid="{00000000-0005-0000-0000-0000C4310000}"/>
    <cellStyle name="no dec 2 2 2" xfId="11891" xr:uid="{00000000-0005-0000-0000-0000C5310000}"/>
    <cellStyle name="no dec 2 3" xfId="11892" xr:uid="{00000000-0005-0000-0000-0000C6310000}"/>
    <cellStyle name="no dec 3" xfId="11893" xr:uid="{00000000-0005-0000-0000-0000C7310000}"/>
    <cellStyle name="no dec 3 2" xfId="11894" xr:uid="{00000000-0005-0000-0000-0000C8310000}"/>
    <cellStyle name="no dec 4" xfId="11895" xr:uid="{00000000-0005-0000-0000-0000C9310000}"/>
    <cellStyle name="no dec 4 2" xfId="11896" xr:uid="{00000000-0005-0000-0000-0000CA310000}"/>
    <cellStyle name="no dec 5" xfId="11897" xr:uid="{00000000-0005-0000-0000-0000CB310000}"/>
    <cellStyle name="no dec 5 2" xfId="11898" xr:uid="{00000000-0005-0000-0000-0000CC310000}"/>
    <cellStyle name="no dec 6" xfId="11899" xr:uid="{00000000-0005-0000-0000-0000CD310000}"/>
    <cellStyle name="no dec 6 2" xfId="11900" xr:uid="{00000000-0005-0000-0000-0000CE310000}"/>
    <cellStyle name="no dec 6 2 2" xfId="11901" xr:uid="{00000000-0005-0000-0000-0000CF310000}"/>
    <cellStyle name="no dec 6 3" xfId="11902" xr:uid="{00000000-0005-0000-0000-0000D0310000}"/>
    <cellStyle name="no dec 6 3 2" xfId="11903" xr:uid="{00000000-0005-0000-0000-0000D1310000}"/>
    <cellStyle name="no dec 6 4" xfId="11904" xr:uid="{00000000-0005-0000-0000-0000D2310000}"/>
    <cellStyle name="no dec 7" xfId="11905" xr:uid="{00000000-0005-0000-0000-0000D3310000}"/>
    <cellStyle name="no dec 8" xfId="11906" xr:uid="{00000000-0005-0000-0000-0000D4310000}"/>
    <cellStyle name="no dec_EBT" xfId="40119" xr:uid="{7554F9A3-9A9E-4FAD-B61E-0FD2B8B5AEDD}"/>
    <cellStyle name="no dst" xfId="11907" xr:uid="{00000000-0005-0000-0000-0000D5310000}"/>
    <cellStyle name="no dst 2" xfId="11908" xr:uid="{00000000-0005-0000-0000-0000D6310000}"/>
    <cellStyle name="NoPattern" xfId="11909" xr:uid="{00000000-0005-0000-0000-0000D7310000}"/>
    <cellStyle name="NoPattern 2" xfId="11910" xr:uid="{00000000-0005-0000-0000-0000D8310000}"/>
    <cellStyle name="Normal" xfId="0" builtinId="0"/>
    <cellStyle name="Normal - Styl_CCR" xfId="11911" xr:uid="{00000000-0005-0000-0000-0000DA310000}"/>
    <cellStyle name="Normal - Style1" xfId="11912" xr:uid="{00000000-0005-0000-0000-0000DB310000}"/>
    <cellStyle name="Normal - Style1 2" xfId="11913" xr:uid="{00000000-0005-0000-0000-0000DC310000}"/>
    <cellStyle name="Normal - Style1 2 2" xfId="11914" xr:uid="{00000000-0005-0000-0000-0000DD310000}"/>
    <cellStyle name="Normal - Style1 2 2 2" xfId="20459" xr:uid="{00000000-0005-0000-0000-0000DE310000}"/>
    <cellStyle name="Normal - Style1 2 2 2 2" xfId="32448" xr:uid="{ECEDC732-6132-4154-B525-E5D2C4FEB0ED}"/>
    <cellStyle name="Normal - Style1 2 2 3" xfId="26492" xr:uid="{520CDB7E-3C08-4AA0-9D6F-43430967465A}"/>
    <cellStyle name="Normal - Style1 2 2_EBT" xfId="40122" xr:uid="{BF4268CB-BBA4-473E-B266-B6C92445994A}"/>
    <cellStyle name="Normal - Style1 2 3" xfId="11915" xr:uid="{00000000-0005-0000-0000-0000DF310000}"/>
    <cellStyle name="Normal - Style1 2 3 2" xfId="20460" xr:uid="{00000000-0005-0000-0000-0000E0310000}"/>
    <cellStyle name="Normal - Style1 2 3 2 2" xfId="32449" xr:uid="{E291A448-3EE4-4312-B7CF-D0399E618A0A}"/>
    <cellStyle name="Normal - Style1 2 3 3" xfId="26493" xr:uid="{BF4F0FA7-08C5-468A-B720-7DD72F1B1148}"/>
    <cellStyle name="Normal - Style1 2 3_EBT" xfId="40123" xr:uid="{E4C7CABD-757A-4DB4-B2BE-4D186FB9E58F}"/>
    <cellStyle name="Normal - Style1 2 4" xfId="11916" xr:uid="{00000000-0005-0000-0000-0000E1310000}"/>
    <cellStyle name="Normal - Style1 2 4 2" xfId="20461" xr:uid="{00000000-0005-0000-0000-0000E2310000}"/>
    <cellStyle name="Normal - Style1 2 4 2 2" xfId="32450" xr:uid="{666633E4-D0D1-4122-BFD0-09C559C47CE3}"/>
    <cellStyle name="Normal - Style1 2 4 3" xfId="26494" xr:uid="{4D2042F6-E2E4-43F2-9783-182C0E0ED8CD}"/>
    <cellStyle name="Normal - Style1 2 4_EBT" xfId="40124" xr:uid="{7F5B1771-0788-48B5-B2C3-97C3C5760E3A}"/>
    <cellStyle name="Normal - Style1 2 5" xfId="11917" xr:uid="{00000000-0005-0000-0000-0000E3310000}"/>
    <cellStyle name="Normal - Style1 2 5 2" xfId="20462" xr:uid="{00000000-0005-0000-0000-0000E4310000}"/>
    <cellStyle name="Normal - Style1 2 5 2 2" xfId="32451" xr:uid="{15EA131C-7BFA-4279-BC9D-5557D2DBEA28}"/>
    <cellStyle name="Normal - Style1 2 5 3" xfId="26495" xr:uid="{D2D7B823-FDB2-492A-B1DB-47C761D39B36}"/>
    <cellStyle name="Normal - Style1 2 5_EBT" xfId="40125" xr:uid="{53F09455-6B68-44C7-90DF-356A0D9A0C64}"/>
    <cellStyle name="Normal - Style1 2 6" xfId="11918" xr:uid="{00000000-0005-0000-0000-0000E5310000}"/>
    <cellStyle name="Normal - Style1 2 6 2" xfId="20463" xr:uid="{00000000-0005-0000-0000-0000E6310000}"/>
    <cellStyle name="Normal - Style1 2 6 2 2" xfId="32452" xr:uid="{B431ECBB-93B2-4F3C-AF9B-9628C7DCA9F4}"/>
    <cellStyle name="Normal - Style1 2 6 3" xfId="26496" xr:uid="{68B1DD70-572E-46A3-B2FD-4CCB0D91BB18}"/>
    <cellStyle name="Normal - Style1 2 6_EBT" xfId="40126" xr:uid="{742A7195-567E-4320-AAFD-28CAF0082669}"/>
    <cellStyle name="Normal - Style1 2 7" xfId="11919" xr:uid="{00000000-0005-0000-0000-0000E7310000}"/>
    <cellStyle name="Normal - Style1 2 7 2" xfId="20464" xr:uid="{00000000-0005-0000-0000-0000E8310000}"/>
    <cellStyle name="Normal - Style1 2 7 2 2" xfId="32453" xr:uid="{E04B22B8-F158-4CB6-A5F7-49A1D4F4D264}"/>
    <cellStyle name="Normal - Style1 2 7 3" xfId="26497" xr:uid="{A79A2FC5-A962-4C08-8F16-B74D529AEA4A}"/>
    <cellStyle name="Normal - Style1 2 7_EBT" xfId="40127" xr:uid="{B952E2A9-1B35-43A7-BA42-40CD24503575}"/>
    <cellStyle name="Normal - Style1 2_EBT" xfId="40121" xr:uid="{6ACBBDDC-1FDB-4633-8FCB-E68D4551CA2A}"/>
    <cellStyle name="Normal - Style1 3" xfId="11920" xr:uid="{00000000-0005-0000-0000-0000E9310000}"/>
    <cellStyle name="Normal - Style1 3 2" xfId="11921" xr:uid="{00000000-0005-0000-0000-0000EA310000}"/>
    <cellStyle name="Normal - Style1 3 2 2" xfId="20465" xr:uid="{00000000-0005-0000-0000-0000EB310000}"/>
    <cellStyle name="Normal - Style1 3 2 2 2" xfId="32454" xr:uid="{4CB708F4-B149-4089-BDC7-E02738F4DCF8}"/>
    <cellStyle name="Normal - Style1 3 2 3" xfId="26498" xr:uid="{7E6A8FA0-55E9-4AD2-A682-35A8A488E189}"/>
    <cellStyle name="Normal - Style1 3 2_EBT" xfId="40129" xr:uid="{E8B30915-7FA2-42E6-BB5A-3ED672C2200F}"/>
    <cellStyle name="Normal - Style1 3 3" xfId="11922" xr:uid="{00000000-0005-0000-0000-0000EC310000}"/>
    <cellStyle name="Normal - Style1 3 3 2" xfId="20466" xr:uid="{00000000-0005-0000-0000-0000ED310000}"/>
    <cellStyle name="Normal - Style1 3 3 2 2" xfId="32455" xr:uid="{4448817B-9CA9-4B2E-BAC1-39120FA46F59}"/>
    <cellStyle name="Normal - Style1 3 3 3" xfId="26499" xr:uid="{0FEE4C01-9061-4E79-9B35-439015732DEA}"/>
    <cellStyle name="Normal - Style1 3 3_EBT" xfId="40130" xr:uid="{6C0B86F5-A0E8-486D-832C-709001CC2858}"/>
    <cellStyle name="Normal - Style1 3_EBT" xfId="40128" xr:uid="{EB437BD4-48F6-438E-A104-1A10537B1997}"/>
    <cellStyle name="Normal - Style1 4" xfId="11923" xr:uid="{00000000-0005-0000-0000-0000EE310000}"/>
    <cellStyle name="Normal - Style1 4 2" xfId="20467" xr:uid="{00000000-0005-0000-0000-0000EF310000}"/>
    <cellStyle name="Normal - Style1 4 2 2" xfId="32456" xr:uid="{1E70134D-3A77-4A75-94C6-FF1AB6258F00}"/>
    <cellStyle name="Normal - Style1 4 3" xfId="26500" xr:uid="{DA06D31C-2DD7-441D-B669-D3EE878512B4}"/>
    <cellStyle name="Normal - Style1 4_EBT" xfId="40131" xr:uid="{D4CEFC54-9285-42C6-B6E3-F02DAB4E40FA}"/>
    <cellStyle name="Normal - Style1 5" xfId="11924" xr:uid="{00000000-0005-0000-0000-0000F0310000}"/>
    <cellStyle name="Normal - Style1 5 2" xfId="20468" xr:uid="{00000000-0005-0000-0000-0000F1310000}"/>
    <cellStyle name="Normal - Style1 5 2 2" xfId="32457" xr:uid="{6988C78A-0200-4331-9D42-632628CBC621}"/>
    <cellStyle name="Normal - Style1 5 3" xfId="26501" xr:uid="{59E5D177-B37C-4DEE-B16D-63BC2D16C538}"/>
    <cellStyle name="Normal - Style1 5_EBT" xfId="40132" xr:uid="{EBF049C5-8E4E-4130-A176-4DE8C7133C54}"/>
    <cellStyle name="Normal - Style1 6" xfId="11925" xr:uid="{00000000-0005-0000-0000-0000F2310000}"/>
    <cellStyle name="Normal - Style1 6 2" xfId="20469" xr:uid="{00000000-0005-0000-0000-0000F3310000}"/>
    <cellStyle name="Normal - Style1 6 2 2" xfId="32458" xr:uid="{556527A3-319C-4E1E-BD10-9231780CE544}"/>
    <cellStyle name="Normal - Style1 6 3" xfId="26502" xr:uid="{FE5C11EA-56DD-4D5F-A9AC-C96EA02560F1}"/>
    <cellStyle name="Normal - Style1 6_EBT" xfId="40133" xr:uid="{D2AA43EF-C732-4FB2-9C5A-0D76D8D1A1A0}"/>
    <cellStyle name="Normal - Style1 7" xfId="11926" xr:uid="{00000000-0005-0000-0000-0000F4310000}"/>
    <cellStyle name="Normal - Style1 7 2" xfId="20470" xr:uid="{00000000-0005-0000-0000-0000F5310000}"/>
    <cellStyle name="Normal - Style1 7 2 2" xfId="32459" xr:uid="{5FB1C258-3DBA-470A-B43D-B5F7A7ADC9B4}"/>
    <cellStyle name="Normal - Style1 7 3" xfId="26503" xr:uid="{7B6AF409-1162-49BC-AF78-36ABA56CF290}"/>
    <cellStyle name="Normal - Style1 7_EBT" xfId="40134" xr:uid="{968EA4FE-E43B-4BD0-BFBC-536BD77BFEC9}"/>
    <cellStyle name="Normal - Style1 8" xfId="11927" xr:uid="{00000000-0005-0000-0000-0000F6310000}"/>
    <cellStyle name="Normal - Style1 8 2" xfId="20471" xr:uid="{00000000-0005-0000-0000-0000F7310000}"/>
    <cellStyle name="Normal - Style1 8 2 2" xfId="32460" xr:uid="{9E3648B4-F973-4A97-A06C-1E94A4BB69F0}"/>
    <cellStyle name="Normal - Style1 8 3" xfId="26504" xr:uid="{4F62FBD0-9717-43C9-9061-5A9FF023B02C}"/>
    <cellStyle name="Normal - Style1 8_EBT" xfId="40135" xr:uid="{81803B04-A0FF-4127-BFEB-FA3306151A9F}"/>
    <cellStyle name="Normal - Style1 9" xfId="11928" xr:uid="{00000000-0005-0000-0000-0000F8310000}"/>
    <cellStyle name="Normal - Style1_EBT" xfId="40120" xr:uid="{85F8D027-BAA9-4559-A74F-7422A22AAD04}"/>
    <cellStyle name="Normal - Style2" xfId="11929" xr:uid="{00000000-0005-0000-0000-0000F9310000}"/>
    <cellStyle name="Normal - Style2 2" xfId="11930" xr:uid="{00000000-0005-0000-0000-0000FA310000}"/>
    <cellStyle name="Normal - Style2 2 2" xfId="11931" xr:uid="{00000000-0005-0000-0000-0000FB310000}"/>
    <cellStyle name="Normal - Style2 2 3" xfId="20472" xr:uid="{00000000-0005-0000-0000-0000FC310000}"/>
    <cellStyle name="Normal - Style2 2 3 2" xfId="32461" xr:uid="{86904938-93BF-4CBD-8DA4-32D35587527F}"/>
    <cellStyle name="Normal - Style2 2 4" xfId="26505" xr:uid="{3A28679F-7B99-4299-B06E-E7DC219D4CC1}"/>
    <cellStyle name="Normal - Style2 2_EBT" xfId="40137" xr:uid="{E11D0404-5250-4A8F-AF5F-E1BE28FEED83}"/>
    <cellStyle name="Normal - Style2 3" xfId="11932" xr:uid="{00000000-0005-0000-0000-0000FD310000}"/>
    <cellStyle name="Normal - Style2 3 2" xfId="11933" xr:uid="{00000000-0005-0000-0000-0000FE310000}"/>
    <cellStyle name="Normal - Style2 3 3" xfId="20473" xr:uid="{00000000-0005-0000-0000-0000FF310000}"/>
    <cellStyle name="Normal - Style2 3 3 2" xfId="32462" xr:uid="{EEF686F9-6FD8-418A-B268-455EC69D145B}"/>
    <cellStyle name="Normal - Style2 3 4" xfId="26506" xr:uid="{9AD4ACF4-8AE3-4131-ADA2-FC5B5597C1AD}"/>
    <cellStyle name="Normal - Style2 3_EBT" xfId="40138" xr:uid="{EE25861C-5226-409A-9E72-981FFA0778A1}"/>
    <cellStyle name="Normal - Style2 4" xfId="11934" xr:uid="{00000000-0005-0000-0000-000000320000}"/>
    <cellStyle name="Normal - Style2_EBT" xfId="40136" xr:uid="{25F6BCCE-CB9F-4ADD-BAC6-7CD1F1428610}"/>
    <cellStyle name="Normal - Style3" xfId="11935" xr:uid="{00000000-0005-0000-0000-000001320000}"/>
    <cellStyle name="Normal - Style3 2" xfId="11936" xr:uid="{00000000-0005-0000-0000-000002320000}"/>
    <cellStyle name="Normal - Style3 2 2" xfId="11937" xr:uid="{00000000-0005-0000-0000-000003320000}"/>
    <cellStyle name="Normal - Style3 2 3" xfId="20474" xr:uid="{00000000-0005-0000-0000-000004320000}"/>
    <cellStyle name="Normal - Style3 2 3 2" xfId="32463" xr:uid="{F8B4295A-E433-4693-BB10-718B4BC58463}"/>
    <cellStyle name="Normal - Style3 2 4" xfId="26507" xr:uid="{92DBD98D-CA2D-4895-8D2C-A566B88B22AD}"/>
    <cellStyle name="Normal - Style3 2_EBT" xfId="40140" xr:uid="{37D15078-6176-4B51-A085-CD3EB19427BA}"/>
    <cellStyle name="Normal - Style3 3" xfId="11938" xr:uid="{00000000-0005-0000-0000-000005320000}"/>
    <cellStyle name="Normal - Style3 3 2" xfId="11939" xr:uid="{00000000-0005-0000-0000-000006320000}"/>
    <cellStyle name="Normal - Style3 3 3" xfId="20475" xr:uid="{00000000-0005-0000-0000-000007320000}"/>
    <cellStyle name="Normal - Style3 3 3 2" xfId="32464" xr:uid="{0808BD62-B254-42C3-8606-0677DBE587E8}"/>
    <cellStyle name="Normal - Style3 3 4" xfId="26508" xr:uid="{5DE0F5C4-8FC8-4D6C-907C-74910C30A085}"/>
    <cellStyle name="Normal - Style3 3_EBT" xfId="40141" xr:uid="{A6AC12DD-C526-4D5E-8FF6-EE49A62903B4}"/>
    <cellStyle name="Normal - Style3 4" xfId="11940" xr:uid="{00000000-0005-0000-0000-000008320000}"/>
    <cellStyle name="Normal - Style3_EBT" xfId="40139" xr:uid="{C26588A9-E704-45A1-BDEE-29629E71D2EB}"/>
    <cellStyle name="Normal - Style4" xfId="11941" xr:uid="{00000000-0005-0000-0000-000009320000}"/>
    <cellStyle name="Normal - Style4 2" xfId="11942" xr:uid="{00000000-0005-0000-0000-00000A320000}"/>
    <cellStyle name="Normal - Style4 2 2" xfId="11943" xr:uid="{00000000-0005-0000-0000-00000B320000}"/>
    <cellStyle name="Normal - Style4 2 3" xfId="20476" xr:uid="{00000000-0005-0000-0000-00000C320000}"/>
    <cellStyle name="Normal - Style4 2 3 2" xfId="32465" xr:uid="{BEF39841-13BA-45EE-9A61-E96B65C1F09F}"/>
    <cellStyle name="Normal - Style4 2 4" xfId="26509" xr:uid="{7754724D-7693-48C9-B587-B459588F86C5}"/>
    <cellStyle name="Normal - Style4 2_EBT" xfId="40143" xr:uid="{E9E16BFE-2213-47EE-B99B-37CC95AA1C36}"/>
    <cellStyle name="Normal - Style4 3" xfId="11944" xr:uid="{00000000-0005-0000-0000-00000D320000}"/>
    <cellStyle name="Normal - Style4 3 2" xfId="11945" xr:uid="{00000000-0005-0000-0000-00000E320000}"/>
    <cellStyle name="Normal - Style4 3 3" xfId="20477" xr:uid="{00000000-0005-0000-0000-00000F320000}"/>
    <cellStyle name="Normal - Style4 3 3 2" xfId="32466" xr:uid="{9D4B692A-6F40-4D7C-AB26-234185F1D577}"/>
    <cellStyle name="Normal - Style4 3 4" xfId="26510" xr:uid="{230BD1E0-6DFF-4CC0-9A0C-E2E455C0D41D}"/>
    <cellStyle name="Normal - Style4 3_EBT" xfId="40144" xr:uid="{9D7738E7-53D8-4705-9347-D0BDB619B567}"/>
    <cellStyle name="Normal - Style4 4" xfId="11946" xr:uid="{00000000-0005-0000-0000-000010320000}"/>
    <cellStyle name="Normal - Style4_EBT" xfId="40142" xr:uid="{55F22786-354F-49B6-BE83-5DF32D496D29}"/>
    <cellStyle name="Normal - Style5" xfId="11947" xr:uid="{00000000-0005-0000-0000-000011320000}"/>
    <cellStyle name="Normal - Style5 2" xfId="11948" xr:uid="{00000000-0005-0000-0000-000012320000}"/>
    <cellStyle name="Normal - Style5 2 2" xfId="11949" xr:uid="{00000000-0005-0000-0000-000013320000}"/>
    <cellStyle name="Normal - Style5 2 3" xfId="20478" xr:uid="{00000000-0005-0000-0000-000014320000}"/>
    <cellStyle name="Normal - Style5 2 3 2" xfId="32467" xr:uid="{E6D40B2F-CDC3-4A37-8E15-91B8E981E4BD}"/>
    <cellStyle name="Normal - Style5 2 4" xfId="26511" xr:uid="{854109D1-57F6-4E22-B231-4FDD980C548B}"/>
    <cellStyle name="Normal - Style5 2_EBT" xfId="40146" xr:uid="{7C7F80DA-A560-4B06-A974-075F1E2A9BBA}"/>
    <cellStyle name="Normal - Style5 3" xfId="11950" xr:uid="{00000000-0005-0000-0000-000015320000}"/>
    <cellStyle name="Normal - Style5 3 2" xfId="11951" xr:uid="{00000000-0005-0000-0000-000016320000}"/>
    <cellStyle name="Normal - Style5 3 3" xfId="20479" xr:uid="{00000000-0005-0000-0000-000017320000}"/>
    <cellStyle name="Normal - Style5 3 3 2" xfId="32468" xr:uid="{FA8C2E98-36A3-4E1E-945B-681C2665ACC2}"/>
    <cellStyle name="Normal - Style5 3 4" xfId="26512" xr:uid="{90D6FEF8-3955-4E83-9B24-8EFA72CC619E}"/>
    <cellStyle name="Normal - Style5 3_EBT" xfId="40147" xr:uid="{B358D839-EBBD-40D7-8E42-C8A645F7B0EC}"/>
    <cellStyle name="Normal - Style5 4" xfId="11952" xr:uid="{00000000-0005-0000-0000-000018320000}"/>
    <cellStyle name="Normal - Style5_EBT" xfId="40145" xr:uid="{04B0CD65-4AEA-4F91-931B-440C70197389}"/>
    <cellStyle name="Normal - Style6" xfId="11953" xr:uid="{00000000-0005-0000-0000-000019320000}"/>
    <cellStyle name="Normal - Style6 2" xfId="11954" xr:uid="{00000000-0005-0000-0000-00001A320000}"/>
    <cellStyle name="Normal - Style6 2 2" xfId="11955" xr:uid="{00000000-0005-0000-0000-00001B320000}"/>
    <cellStyle name="Normal - Style6 2 3" xfId="20480" xr:uid="{00000000-0005-0000-0000-00001C320000}"/>
    <cellStyle name="Normal - Style6 2 3 2" xfId="32469" xr:uid="{71AA259B-A01F-4661-8A08-23F2B0933769}"/>
    <cellStyle name="Normal - Style6 2 4" xfId="26513" xr:uid="{8C27B01F-5883-4743-BB83-E57CE96B8E29}"/>
    <cellStyle name="Normal - Style6 2_EBT" xfId="40149" xr:uid="{27CED4F5-589A-4A71-8442-57301F8BF9B5}"/>
    <cellStyle name="Normal - Style6 3" xfId="11956" xr:uid="{00000000-0005-0000-0000-00001D320000}"/>
    <cellStyle name="Normal - Style6 3 2" xfId="11957" xr:uid="{00000000-0005-0000-0000-00001E320000}"/>
    <cellStyle name="Normal - Style6 3 3" xfId="20481" xr:uid="{00000000-0005-0000-0000-00001F320000}"/>
    <cellStyle name="Normal - Style6 3 3 2" xfId="32470" xr:uid="{A1B141D4-BC32-43F2-A658-23A73574048A}"/>
    <cellStyle name="Normal - Style6 3 4" xfId="26514" xr:uid="{E4EF5AB6-3447-4489-82B0-A27FFA6E3964}"/>
    <cellStyle name="Normal - Style6 3_EBT" xfId="40150" xr:uid="{9C73686C-66CC-42A3-B26C-C55043D16E87}"/>
    <cellStyle name="Normal - Style6 4" xfId="11958" xr:uid="{00000000-0005-0000-0000-000020320000}"/>
    <cellStyle name="Normal - Style6_EBT" xfId="40148" xr:uid="{9532E299-287E-49A7-9F3F-D7471F5FBD60}"/>
    <cellStyle name="Normal - Style7" xfId="11959" xr:uid="{00000000-0005-0000-0000-000021320000}"/>
    <cellStyle name="Normal - Style7 2" xfId="11960" xr:uid="{00000000-0005-0000-0000-000022320000}"/>
    <cellStyle name="Normal - Style7 2 2" xfId="11961" xr:uid="{00000000-0005-0000-0000-000023320000}"/>
    <cellStyle name="Normal - Style7 2 3" xfId="20482" xr:uid="{00000000-0005-0000-0000-000024320000}"/>
    <cellStyle name="Normal - Style7 2 3 2" xfId="32471" xr:uid="{F6433C28-216A-42BD-9860-14D98D415A83}"/>
    <cellStyle name="Normal - Style7 2 4" xfId="26515" xr:uid="{F0534C8D-702E-4148-B711-57D122021DAB}"/>
    <cellStyle name="Normal - Style7 2_EBT" xfId="40152" xr:uid="{5F08D8ED-6561-437E-B988-C7CFA805DE7F}"/>
    <cellStyle name="Normal - Style7 3" xfId="11962" xr:uid="{00000000-0005-0000-0000-000025320000}"/>
    <cellStyle name="Normal - Style7 3 2" xfId="11963" xr:uid="{00000000-0005-0000-0000-000026320000}"/>
    <cellStyle name="Normal - Style7 3 3" xfId="20483" xr:uid="{00000000-0005-0000-0000-000027320000}"/>
    <cellStyle name="Normal - Style7 3 3 2" xfId="32472" xr:uid="{9677008E-84B4-4825-A050-7D2050C44962}"/>
    <cellStyle name="Normal - Style7 3 4" xfId="26516" xr:uid="{3BAE0F1A-303C-4F69-B23B-E5C827BDEA86}"/>
    <cellStyle name="Normal - Style7 3_EBT" xfId="40153" xr:uid="{78D6AF93-1C85-41F4-B124-1A7B85F75FB1}"/>
    <cellStyle name="Normal - Style7 4" xfId="11964" xr:uid="{00000000-0005-0000-0000-000028320000}"/>
    <cellStyle name="Normal - Style7_EBT" xfId="40151" xr:uid="{0EFFE965-201D-4B70-8FD0-5E2E7A7A06D2}"/>
    <cellStyle name="Normal - Style8" xfId="11965" xr:uid="{00000000-0005-0000-0000-000029320000}"/>
    <cellStyle name="Normal - Style8 2" xfId="11966" xr:uid="{00000000-0005-0000-0000-00002A320000}"/>
    <cellStyle name="Normal - Style8 2 2" xfId="11967" xr:uid="{00000000-0005-0000-0000-00002B320000}"/>
    <cellStyle name="Normal - Style8 2 3" xfId="20484" xr:uid="{00000000-0005-0000-0000-00002C320000}"/>
    <cellStyle name="Normal - Style8 2 3 2" xfId="32473" xr:uid="{16FE5490-0A4A-4B6E-B7CE-524E7B993E32}"/>
    <cellStyle name="Normal - Style8 2 4" xfId="26517" xr:uid="{531C215E-59F4-41C2-AF0D-E9F79E94DDE5}"/>
    <cellStyle name="Normal - Style8 2_EBT" xfId="40155" xr:uid="{9BC65181-3579-4FC7-BB1E-663235060C31}"/>
    <cellStyle name="Normal - Style8 3" xfId="11968" xr:uid="{00000000-0005-0000-0000-00002D320000}"/>
    <cellStyle name="Normal - Style8 3 2" xfId="11969" xr:uid="{00000000-0005-0000-0000-00002E320000}"/>
    <cellStyle name="Normal - Style8 3 3" xfId="20485" xr:uid="{00000000-0005-0000-0000-00002F320000}"/>
    <cellStyle name="Normal - Style8 3 3 2" xfId="32474" xr:uid="{37079A06-88A5-4267-9696-AB1BF153AA96}"/>
    <cellStyle name="Normal - Style8 3 4" xfId="26518" xr:uid="{AA470B21-904A-4963-8BF4-80B60C16FDCC}"/>
    <cellStyle name="Normal - Style8 3_EBT" xfId="40156" xr:uid="{C8937292-B75C-45B8-A8DC-FE2C45B019FC}"/>
    <cellStyle name="Normal - Style8 4" xfId="11970" xr:uid="{00000000-0005-0000-0000-000030320000}"/>
    <cellStyle name="Normal - Style8_EBT" xfId="40154" xr:uid="{DAC86607-DE2C-4149-ABDD-5302158A52A8}"/>
    <cellStyle name="Normal - Styln" xfId="11971" xr:uid="{00000000-0005-0000-0000-000031320000}"/>
    <cellStyle name="Normal - Styln 2" xfId="20486" xr:uid="{00000000-0005-0000-0000-000032320000}"/>
    <cellStyle name="Normal - Styln 2 2" xfId="32475" xr:uid="{C48B51C6-7442-450A-B77B-A5F794608635}"/>
    <cellStyle name="Normal - Styln 3" xfId="26519" xr:uid="{52E7673A-4797-4771-848D-295ABE43D11D}"/>
    <cellStyle name="Normal - Styln_EBT" xfId="40157" xr:uid="{E9994006-E977-4437-812E-6F5B849C2D22}"/>
    <cellStyle name="Normal (bottom)" xfId="11972" xr:uid="{00000000-0005-0000-0000-000033320000}"/>
    <cellStyle name="Normal (bottom) 2" xfId="11973" xr:uid="{00000000-0005-0000-0000-000034320000}"/>
    <cellStyle name="Normal (bottom) 2 2" xfId="20488" xr:uid="{00000000-0005-0000-0000-000035320000}"/>
    <cellStyle name="Normal (bottom) 2 2 2" xfId="32477" xr:uid="{576B8B6A-F99D-4775-8C8E-ABF2AF89CA13}"/>
    <cellStyle name="Normal (bottom) 2 3" xfId="26521" xr:uid="{F9D6A784-C160-4ABB-B558-F86F821A431A}"/>
    <cellStyle name="Normal (bottom) 2_EBT" xfId="40159" xr:uid="{909A22DA-2F82-47BB-ABB0-9F51BA5B2317}"/>
    <cellStyle name="Normal (bottom) 3" xfId="11974" xr:uid="{00000000-0005-0000-0000-000036320000}"/>
    <cellStyle name="Normal (bottom) 3 2" xfId="11975" xr:uid="{00000000-0005-0000-0000-000037320000}"/>
    <cellStyle name="Normal (bottom) 3 2 2" xfId="20490" xr:uid="{00000000-0005-0000-0000-000038320000}"/>
    <cellStyle name="Normal (bottom) 3 2 2 2" xfId="32479" xr:uid="{C561BC6F-D3B1-42E3-8AF4-165B31B0D866}"/>
    <cellStyle name="Normal (bottom) 3 2 3" xfId="26523" xr:uid="{0268853F-58A4-49A9-8594-F0D06E2A14F9}"/>
    <cellStyle name="Normal (bottom) 3 2_EBT" xfId="40161" xr:uid="{EB1ABC58-3DA0-4F12-9AAA-B9B241529708}"/>
    <cellStyle name="Normal (bottom) 3 3" xfId="20489" xr:uid="{00000000-0005-0000-0000-000039320000}"/>
    <cellStyle name="Normal (bottom) 3 3 2" xfId="32478" xr:uid="{202FC798-3D66-4AA2-B3A2-0A38B5FD8C1D}"/>
    <cellStyle name="Normal (bottom) 3 4" xfId="26522" xr:uid="{7AC65E47-1162-48CD-A60C-5AB6503C2C60}"/>
    <cellStyle name="Normal (bottom) 3_EBT" xfId="40160" xr:uid="{2E32E480-F0A9-48DB-9744-0AAA54764C80}"/>
    <cellStyle name="Normal (bottom) 4" xfId="11976" xr:uid="{00000000-0005-0000-0000-00003A320000}"/>
    <cellStyle name="Normal (bottom) 4 2" xfId="11977" xr:uid="{00000000-0005-0000-0000-00003B320000}"/>
    <cellStyle name="Normal (bottom) 4 2 2" xfId="20492" xr:uid="{00000000-0005-0000-0000-00003C320000}"/>
    <cellStyle name="Normal (bottom) 4 2 2 2" xfId="32481" xr:uid="{FD9C591B-C0DC-44D9-8C4A-D385FF3F015E}"/>
    <cellStyle name="Normal (bottom) 4 2 3" xfId="26525" xr:uid="{F3C9EC85-0545-44C2-AD76-7E47B38F0797}"/>
    <cellStyle name="Normal (bottom) 4 2_EBT" xfId="40163" xr:uid="{010D14EB-CA38-4041-8F49-C092892BE527}"/>
    <cellStyle name="Normal (bottom) 4 3" xfId="20491" xr:uid="{00000000-0005-0000-0000-00003D320000}"/>
    <cellStyle name="Normal (bottom) 4 3 2" xfId="32480" xr:uid="{EC4AD9AF-D87A-4084-9156-6DCDF3F6CF41}"/>
    <cellStyle name="Normal (bottom) 4 4" xfId="26524" xr:uid="{29D125AA-EA20-4515-B39C-E866EEB0740C}"/>
    <cellStyle name="Normal (bottom) 4_EBT" xfId="40162" xr:uid="{B8BFBC38-1102-4462-9B25-4F175E5132C4}"/>
    <cellStyle name="Normal (bottom) 5" xfId="11978" xr:uid="{00000000-0005-0000-0000-00003E320000}"/>
    <cellStyle name="Normal (bottom) 5 2" xfId="11979" xr:uid="{00000000-0005-0000-0000-00003F320000}"/>
    <cellStyle name="Normal (bottom) 5 2 2" xfId="20494" xr:uid="{00000000-0005-0000-0000-000040320000}"/>
    <cellStyle name="Normal (bottom) 5 2 2 2" xfId="32483" xr:uid="{C9C09C92-45F3-4506-A8EF-DB7C95D0E134}"/>
    <cellStyle name="Normal (bottom) 5 2 3" xfId="26527" xr:uid="{676392AA-F6A0-425D-836C-18C7D3663816}"/>
    <cellStyle name="Normal (bottom) 5 2_EBT" xfId="40165" xr:uid="{ED9199E8-AF7F-44AB-B67D-AFA352A7AE02}"/>
    <cellStyle name="Normal (bottom) 5 3" xfId="20493" xr:uid="{00000000-0005-0000-0000-000041320000}"/>
    <cellStyle name="Normal (bottom) 5 3 2" xfId="32482" xr:uid="{F2825317-6565-4B27-B87A-D7514E24AD24}"/>
    <cellStyle name="Normal (bottom) 5 4" xfId="26526" xr:uid="{0DE10BCD-B802-4F52-B179-5626789AE0BC}"/>
    <cellStyle name="Normal (bottom) 5_EBT" xfId="40164" xr:uid="{59D15544-169C-432F-B29F-2EBF240A1611}"/>
    <cellStyle name="Normal (bottom) 6" xfId="20487" xr:uid="{00000000-0005-0000-0000-000042320000}"/>
    <cellStyle name="Normal (bottom) 6 2" xfId="32476" xr:uid="{D1876D9E-68FE-47D7-A337-F1781EBDE340}"/>
    <cellStyle name="Normal (bottom) 7" xfId="26520" xr:uid="{51E0D3CB-0A0B-42C4-A57C-5CACC43BA084}"/>
    <cellStyle name="Normal (bottom)_EBT" xfId="40158" xr:uid="{4638BEC3-F6CB-40B3-B01F-BC0DDC748CF1}"/>
    <cellStyle name="Normal (grey)" xfId="11980" xr:uid="{00000000-0005-0000-0000-000043320000}"/>
    <cellStyle name="Normal (grey) 2" xfId="20495" xr:uid="{00000000-0005-0000-0000-000044320000}"/>
    <cellStyle name="Normal (grey) 2 2" xfId="32484" xr:uid="{C96F680F-3B38-469A-8B29-895D39D46C38}"/>
    <cellStyle name="Normal (grey) 3" xfId="26528" xr:uid="{743CD88A-4264-4C81-9EA5-E7DA7545C417}"/>
    <cellStyle name="Normal (grey)_EBT" xfId="40166" xr:uid="{D32D8296-3928-45DA-8A49-B30F2EB3A271}"/>
    <cellStyle name="Normal (left)" xfId="11981" xr:uid="{00000000-0005-0000-0000-000045320000}"/>
    <cellStyle name="Normal (left) 2" xfId="11982" xr:uid="{00000000-0005-0000-0000-000046320000}"/>
    <cellStyle name="Normal (left) 2 2" xfId="20497" xr:uid="{00000000-0005-0000-0000-000047320000}"/>
    <cellStyle name="Normal (left) 2 2 2" xfId="32486" xr:uid="{1D91C3DE-C450-489D-A2D9-62AF00F09FE0}"/>
    <cellStyle name="Normal (left) 2 3" xfId="26530" xr:uid="{21B316E7-4607-4D85-BE2B-34C7C08F2648}"/>
    <cellStyle name="Normal (left) 2_EBT" xfId="40168" xr:uid="{EE1A767F-B63C-4C12-AFD7-13B7D70F9BE0}"/>
    <cellStyle name="Normal (left) 3" xfId="11983" xr:uid="{00000000-0005-0000-0000-000048320000}"/>
    <cellStyle name="Normal (left) 3 2" xfId="11984" xr:uid="{00000000-0005-0000-0000-000049320000}"/>
    <cellStyle name="Normal (left) 3 2 2" xfId="20499" xr:uid="{00000000-0005-0000-0000-00004A320000}"/>
    <cellStyle name="Normal (left) 3 2 2 2" xfId="32488" xr:uid="{86701AA1-A9CE-4B30-A8F0-101AE3495E1F}"/>
    <cellStyle name="Normal (left) 3 2 3" xfId="26532" xr:uid="{3EEC4CD4-58B0-48A3-92EE-3590E36C6176}"/>
    <cellStyle name="Normal (left) 3 2_EBT" xfId="40170" xr:uid="{68ED1742-FAC5-4DDF-AFCC-CF23D468EE50}"/>
    <cellStyle name="Normal (left) 3 3" xfId="20498" xr:uid="{00000000-0005-0000-0000-00004B320000}"/>
    <cellStyle name="Normal (left) 3 3 2" xfId="32487" xr:uid="{39EADFF6-454E-4F4E-8738-28C6DE258EF7}"/>
    <cellStyle name="Normal (left) 3 4" xfId="26531" xr:uid="{1199BC7F-8740-413B-ADBB-109DD9C7914C}"/>
    <cellStyle name="Normal (left) 3_EBT" xfId="40169" xr:uid="{72CFADA1-EC8E-4D2F-BBD0-8B24D04E632B}"/>
    <cellStyle name="Normal (left) 4" xfId="11985" xr:uid="{00000000-0005-0000-0000-00004C320000}"/>
    <cellStyle name="Normal (left) 4 2" xfId="11986" xr:uid="{00000000-0005-0000-0000-00004D320000}"/>
    <cellStyle name="Normal (left) 4 2 2" xfId="20501" xr:uid="{00000000-0005-0000-0000-00004E320000}"/>
    <cellStyle name="Normal (left) 4 2 2 2" xfId="32490" xr:uid="{CDBDC74D-2AE0-4C09-81B3-09B38FA6C021}"/>
    <cellStyle name="Normal (left) 4 2 3" xfId="26534" xr:uid="{D646EF4D-AF15-4074-8775-60C78297306A}"/>
    <cellStyle name="Normal (left) 4 2_EBT" xfId="40172" xr:uid="{56A92963-187D-4A16-8194-147ED8F57489}"/>
    <cellStyle name="Normal (left) 4 3" xfId="20500" xr:uid="{00000000-0005-0000-0000-00004F320000}"/>
    <cellStyle name="Normal (left) 4 3 2" xfId="32489" xr:uid="{3CA2A88C-49C7-444F-9C71-56CCDBD87A71}"/>
    <cellStyle name="Normal (left) 4 4" xfId="26533" xr:uid="{9E971636-8F7D-40F9-825D-D88DA990C2D5}"/>
    <cellStyle name="Normal (left) 4_EBT" xfId="40171" xr:uid="{8E0116A5-1F44-4D86-BA49-5CB655470EC2}"/>
    <cellStyle name="Normal (left) 5" xfId="11987" xr:uid="{00000000-0005-0000-0000-000050320000}"/>
    <cellStyle name="Normal (left) 5 2" xfId="11988" xr:uid="{00000000-0005-0000-0000-000051320000}"/>
    <cellStyle name="Normal (left) 5 2 2" xfId="20503" xr:uid="{00000000-0005-0000-0000-000052320000}"/>
    <cellStyle name="Normal (left) 5 2 2 2" xfId="32492" xr:uid="{53DCFAF5-6BEE-4E27-9105-AADFCB51066B}"/>
    <cellStyle name="Normal (left) 5 2 3" xfId="26536" xr:uid="{6B9A4195-A721-428E-B9A5-9AAA8E63EDA7}"/>
    <cellStyle name="Normal (left) 5 2_EBT" xfId="40174" xr:uid="{BD03E142-0B5F-4A74-9D10-47C8CA7AF4E7}"/>
    <cellStyle name="Normal (left) 5 3" xfId="20502" xr:uid="{00000000-0005-0000-0000-000053320000}"/>
    <cellStyle name="Normal (left) 5 3 2" xfId="32491" xr:uid="{833342B0-5239-4DCB-9596-09F3989153B7}"/>
    <cellStyle name="Normal (left) 5 4" xfId="26535" xr:uid="{383216A8-42F3-42AC-897C-009BB7224376}"/>
    <cellStyle name="Normal (left) 5_EBT" xfId="40173" xr:uid="{F7599EFC-57DD-4B9C-8257-4EDB8BB50257}"/>
    <cellStyle name="Normal (left) 6" xfId="20496" xr:uid="{00000000-0005-0000-0000-000054320000}"/>
    <cellStyle name="Normal (left) 6 2" xfId="32485" xr:uid="{111B5C98-331C-48E8-9A7C-99271CDA1401}"/>
    <cellStyle name="Normal (left) 7" xfId="26529" xr:uid="{EFF9EDEA-FE03-42BE-B0C6-DE528D8EC617}"/>
    <cellStyle name="Normal (left)_EBT" xfId="40167" xr:uid="{2C76569D-3CC0-4713-A202-773597441F26}"/>
    <cellStyle name="Normal (middle)" xfId="11989" xr:uid="{00000000-0005-0000-0000-000055320000}"/>
    <cellStyle name="Normal (middle) 2" xfId="11990" xr:uid="{00000000-0005-0000-0000-000056320000}"/>
    <cellStyle name="Normal (middle) 2 2" xfId="20505" xr:uid="{00000000-0005-0000-0000-000057320000}"/>
    <cellStyle name="Normal (middle) 2 2 2" xfId="32494" xr:uid="{855B2E01-143D-4C78-B370-C8DA92A86CE2}"/>
    <cellStyle name="Normal (middle) 2 3" xfId="26538" xr:uid="{BFE7EB89-E529-4D23-BB23-CE491E9F06B3}"/>
    <cellStyle name="Normal (middle) 2_EBT" xfId="40176" xr:uid="{2D9F8360-E96C-49B5-A39F-ADE53AD9A9C2}"/>
    <cellStyle name="Normal (middle) 3" xfId="11991" xr:uid="{00000000-0005-0000-0000-000058320000}"/>
    <cellStyle name="Normal (middle) 3 2" xfId="11992" xr:uid="{00000000-0005-0000-0000-000059320000}"/>
    <cellStyle name="Normal (middle) 3 2 2" xfId="20507" xr:uid="{00000000-0005-0000-0000-00005A320000}"/>
    <cellStyle name="Normal (middle) 3 2 2 2" xfId="32496" xr:uid="{21DBEC28-2F46-4C04-9A72-3D0BCED29EB1}"/>
    <cellStyle name="Normal (middle) 3 2 3" xfId="26540" xr:uid="{48E989F7-2ABC-4394-B1AE-344F51D8062E}"/>
    <cellStyle name="Normal (middle) 3 2_EBT" xfId="40178" xr:uid="{F686D81E-2F7B-47D8-8093-B1782400E603}"/>
    <cellStyle name="Normal (middle) 3 3" xfId="20506" xr:uid="{00000000-0005-0000-0000-00005B320000}"/>
    <cellStyle name="Normal (middle) 3 3 2" xfId="32495" xr:uid="{6CE2C4C2-FE0E-4ABC-BCCD-8BC961695B83}"/>
    <cellStyle name="Normal (middle) 3 4" xfId="26539" xr:uid="{C850C6AC-2305-4AB1-9F1C-A18C3E653FCD}"/>
    <cellStyle name="Normal (middle) 3_EBT" xfId="40177" xr:uid="{8068AA10-8854-41D5-9FEE-E632C5AA644D}"/>
    <cellStyle name="Normal (middle) 4" xfId="11993" xr:uid="{00000000-0005-0000-0000-00005C320000}"/>
    <cellStyle name="Normal (middle) 4 2" xfId="11994" xr:uid="{00000000-0005-0000-0000-00005D320000}"/>
    <cellStyle name="Normal (middle) 4 2 2" xfId="20509" xr:uid="{00000000-0005-0000-0000-00005E320000}"/>
    <cellStyle name="Normal (middle) 4 2 2 2" xfId="32498" xr:uid="{3A0DF638-DBB9-4480-81D4-6788F24E4510}"/>
    <cellStyle name="Normal (middle) 4 2 3" xfId="26542" xr:uid="{3460D34F-7A21-4A0C-AAF7-B15E4CDDD54B}"/>
    <cellStyle name="Normal (middle) 4 2_EBT" xfId="40180" xr:uid="{4E949522-BDDE-4F7F-913B-C5C3BBDEEE21}"/>
    <cellStyle name="Normal (middle) 4 3" xfId="20508" xr:uid="{00000000-0005-0000-0000-00005F320000}"/>
    <cellStyle name="Normal (middle) 4 3 2" xfId="32497" xr:uid="{064D3649-50A1-4591-B857-D46C80E07556}"/>
    <cellStyle name="Normal (middle) 4 4" xfId="26541" xr:uid="{3C6F3C9C-DB1C-4BA3-AE02-B9BB30FDFE89}"/>
    <cellStyle name="Normal (middle) 4_EBT" xfId="40179" xr:uid="{2116DF9B-8D18-4004-97C6-F1EFD7D7DC06}"/>
    <cellStyle name="Normal (middle) 5" xfId="11995" xr:uid="{00000000-0005-0000-0000-000060320000}"/>
    <cellStyle name="Normal (middle) 5 2" xfId="11996" xr:uid="{00000000-0005-0000-0000-000061320000}"/>
    <cellStyle name="Normal (middle) 5 2 2" xfId="20511" xr:uid="{00000000-0005-0000-0000-000062320000}"/>
    <cellStyle name="Normal (middle) 5 2 2 2" xfId="32500" xr:uid="{9CE17CB6-48C8-443C-8E33-64DCD5DABC07}"/>
    <cellStyle name="Normal (middle) 5 2 3" xfId="26544" xr:uid="{FFA4D1E7-3527-4B49-97CB-63B874D453CB}"/>
    <cellStyle name="Normal (middle) 5 2_EBT" xfId="40182" xr:uid="{0E268885-2C14-4428-9A7D-992F792A5FE6}"/>
    <cellStyle name="Normal (middle) 5 3" xfId="20510" xr:uid="{00000000-0005-0000-0000-000063320000}"/>
    <cellStyle name="Normal (middle) 5 3 2" xfId="32499" xr:uid="{0E717D74-77B0-4C77-80C4-6C836CC73EEF}"/>
    <cellStyle name="Normal (middle) 5 4" xfId="26543" xr:uid="{D1240669-E31B-43E8-AD5D-DF08483C0D15}"/>
    <cellStyle name="Normal (middle) 5_EBT" xfId="40181" xr:uid="{ECFBFB11-8BC3-4E24-8CE4-242F4E8CAF34}"/>
    <cellStyle name="Normal (middle) 6" xfId="20504" xr:uid="{00000000-0005-0000-0000-000064320000}"/>
    <cellStyle name="Normal (middle) 6 2" xfId="32493" xr:uid="{FCBC2639-808D-44C1-B8DD-E1AD2E413222}"/>
    <cellStyle name="Normal (middle) 7" xfId="26537" xr:uid="{DB1CED9D-8438-49E2-8233-0E8FDE5E6231}"/>
    <cellStyle name="Normal (middle)_EBT" xfId="40175" xr:uid="{9873219D-2D7E-4B7F-83B2-AF037510E1C8}"/>
    <cellStyle name="Normal (right)" xfId="11997" xr:uid="{00000000-0005-0000-0000-000065320000}"/>
    <cellStyle name="Normal (right) 2" xfId="11998" xr:uid="{00000000-0005-0000-0000-000066320000}"/>
    <cellStyle name="Normal (right) 2 2" xfId="20513" xr:uid="{00000000-0005-0000-0000-000067320000}"/>
    <cellStyle name="Normal (right) 2 2 2" xfId="32502" xr:uid="{D80081FD-8EC5-4ABF-B218-7F3110DAC53F}"/>
    <cellStyle name="Normal (right) 2 3" xfId="26546" xr:uid="{BDC93AAB-3129-4225-978D-69DD08222369}"/>
    <cellStyle name="Normal (right) 2_EBT" xfId="40184" xr:uid="{8D0CF739-BD83-4E1B-A29A-75F924A7036F}"/>
    <cellStyle name="Normal (right) 3" xfId="11999" xr:uid="{00000000-0005-0000-0000-000068320000}"/>
    <cellStyle name="Normal (right) 3 2" xfId="12000" xr:uid="{00000000-0005-0000-0000-000069320000}"/>
    <cellStyle name="Normal (right) 3 2 2" xfId="20515" xr:uid="{00000000-0005-0000-0000-00006A320000}"/>
    <cellStyle name="Normal (right) 3 2 2 2" xfId="32504" xr:uid="{0FD0B135-F320-4675-88A8-639A412ED2BF}"/>
    <cellStyle name="Normal (right) 3 2 3" xfId="26548" xr:uid="{A67CE068-9681-49C1-B1A7-201974BB99BF}"/>
    <cellStyle name="Normal (right) 3 2_EBT" xfId="40186" xr:uid="{101785F9-0EF6-4AA1-85AC-C81C6320E045}"/>
    <cellStyle name="Normal (right) 3 3" xfId="20514" xr:uid="{00000000-0005-0000-0000-00006B320000}"/>
    <cellStyle name="Normal (right) 3 3 2" xfId="32503" xr:uid="{F41DDDEC-E9EE-48BC-A3E8-A536FBDFDA66}"/>
    <cellStyle name="Normal (right) 3 4" xfId="26547" xr:uid="{9AE32575-8C1E-4749-BB13-B23F40AFEC6F}"/>
    <cellStyle name="Normal (right) 3_EBT" xfId="40185" xr:uid="{D04F31F3-EC5E-4683-9A3F-49E4F749AD91}"/>
    <cellStyle name="Normal (right) 4" xfId="12001" xr:uid="{00000000-0005-0000-0000-00006C320000}"/>
    <cellStyle name="Normal (right) 4 2" xfId="12002" xr:uid="{00000000-0005-0000-0000-00006D320000}"/>
    <cellStyle name="Normal (right) 4 2 2" xfId="20517" xr:uid="{00000000-0005-0000-0000-00006E320000}"/>
    <cellStyle name="Normal (right) 4 2 2 2" xfId="32506" xr:uid="{A06B2350-AEFB-4155-86B2-E1D19C04196B}"/>
    <cellStyle name="Normal (right) 4 2 3" xfId="26550" xr:uid="{BCBE7D18-61BB-46C8-9C50-7EAB814A5E05}"/>
    <cellStyle name="Normal (right) 4 2_EBT" xfId="40188" xr:uid="{6BFB4534-0714-4757-8288-544E22096B88}"/>
    <cellStyle name="Normal (right) 4 3" xfId="20516" xr:uid="{00000000-0005-0000-0000-00006F320000}"/>
    <cellStyle name="Normal (right) 4 3 2" xfId="32505" xr:uid="{B2AE0E06-3B24-473C-9701-3FDDE20261D9}"/>
    <cellStyle name="Normal (right) 4 4" xfId="26549" xr:uid="{E42ACD61-F1B3-4D9D-A96F-F00A755B7479}"/>
    <cellStyle name="Normal (right) 4_EBT" xfId="40187" xr:uid="{793A2927-CA78-425B-B19F-51819DE23202}"/>
    <cellStyle name="Normal (right) 5" xfId="12003" xr:uid="{00000000-0005-0000-0000-000070320000}"/>
    <cellStyle name="Normal (right) 5 2" xfId="12004" xr:uid="{00000000-0005-0000-0000-000071320000}"/>
    <cellStyle name="Normal (right) 5 2 2" xfId="20519" xr:uid="{00000000-0005-0000-0000-000072320000}"/>
    <cellStyle name="Normal (right) 5 2 2 2" xfId="32508" xr:uid="{5C59FEBE-F2E5-4D58-BA12-9F8B7841EF71}"/>
    <cellStyle name="Normal (right) 5 2 3" xfId="26552" xr:uid="{90F5D98D-C0F6-4264-A1FA-6DE75F24F3B9}"/>
    <cellStyle name="Normal (right) 5 2_EBT" xfId="40190" xr:uid="{8A31BC6C-3FE4-4D9A-804C-1A541CD0409B}"/>
    <cellStyle name="Normal (right) 5 3" xfId="20518" xr:uid="{00000000-0005-0000-0000-000073320000}"/>
    <cellStyle name="Normal (right) 5 3 2" xfId="32507" xr:uid="{800752C5-0F3E-4742-BD2A-A927D408711F}"/>
    <cellStyle name="Normal (right) 5 4" xfId="26551" xr:uid="{BC733384-2148-4846-AF20-FE2329C8B501}"/>
    <cellStyle name="Normal (right) 5_EBT" xfId="40189" xr:uid="{B29F2B68-2365-469E-8005-97273995D7EC}"/>
    <cellStyle name="Normal (right) 6" xfId="20512" xr:uid="{00000000-0005-0000-0000-000074320000}"/>
    <cellStyle name="Normal (right) 6 2" xfId="32501" xr:uid="{B00EF167-FBED-44DA-9C64-48D630ADE277}"/>
    <cellStyle name="Normal (right) 7" xfId="26545" xr:uid="{95DE8DD6-042A-42BC-9F68-CA102ED32CD7}"/>
    <cellStyle name="Normal (right)_EBT" xfId="40183" xr:uid="{15F0A97D-1406-452C-A817-8D0916EEED53}"/>
    <cellStyle name="Normal (top)" xfId="12005" xr:uid="{00000000-0005-0000-0000-000075320000}"/>
    <cellStyle name="Normal (top) 2" xfId="20520" xr:uid="{00000000-0005-0000-0000-000076320000}"/>
    <cellStyle name="Normal (top) 2 2" xfId="32509" xr:uid="{1F07AF11-018B-4F1A-8624-2E61C81A05E6}"/>
    <cellStyle name="Normal (top) 3" xfId="26553" xr:uid="{C69B1DD5-2C36-421B-A547-865613F6909C}"/>
    <cellStyle name="Normal (top)_EBT" xfId="40191" xr:uid="{2D84A836-B9B3-47CA-8E55-B4A30276373F}"/>
    <cellStyle name="Normal (white)" xfId="12006" xr:uid="{00000000-0005-0000-0000-000077320000}"/>
    <cellStyle name="Normal (white) 2" xfId="12007" xr:uid="{00000000-0005-0000-0000-000078320000}"/>
    <cellStyle name="Normal (white) 2 2" xfId="20522" xr:uid="{00000000-0005-0000-0000-000079320000}"/>
    <cellStyle name="Normal (white) 2 2 2" xfId="32511" xr:uid="{FB222E99-B822-449A-BB30-BE2B1DDE081C}"/>
    <cellStyle name="Normal (white) 2 3" xfId="26555" xr:uid="{6EC71A95-50DB-487E-87A8-F90E4D587C6C}"/>
    <cellStyle name="Normal (white) 2_EBT" xfId="40193" xr:uid="{06881DC6-9EFE-4CAC-AB2A-6E80AF8A5CDD}"/>
    <cellStyle name="Normal (white) 3" xfId="12008" xr:uid="{00000000-0005-0000-0000-00007A320000}"/>
    <cellStyle name="Normal (white) 3 2" xfId="12009" xr:uid="{00000000-0005-0000-0000-00007B320000}"/>
    <cellStyle name="Normal (white) 3 2 2" xfId="20524" xr:uid="{00000000-0005-0000-0000-00007C320000}"/>
    <cellStyle name="Normal (white) 3 2 2 2" xfId="32513" xr:uid="{635312DD-3096-4F3E-9C47-5F24EED522F1}"/>
    <cellStyle name="Normal (white) 3 2 3" xfId="26557" xr:uid="{5B4B3321-FB36-4564-A246-FD09547C32F6}"/>
    <cellStyle name="Normal (white) 3 2_EBT" xfId="40195" xr:uid="{E0CA8C28-815A-4736-AB5C-8C14DC7476A8}"/>
    <cellStyle name="Normal (white) 3 3" xfId="20523" xr:uid="{00000000-0005-0000-0000-00007D320000}"/>
    <cellStyle name="Normal (white) 3 3 2" xfId="32512" xr:uid="{D71CBC8A-52A2-402F-B1C9-596FB5BD44C5}"/>
    <cellStyle name="Normal (white) 3 4" xfId="26556" xr:uid="{323C1E8E-F288-4B81-B1C6-35BE8CC2BFCA}"/>
    <cellStyle name="Normal (white) 3_EBT" xfId="40194" xr:uid="{AFD391F1-2A5B-41F4-ADF5-E939E743E84B}"/>
    <cellStyle name="Normal (white) 4" xfId="12010" xr:uid="{00000000-0005-0000-0000-00007E320000}"/>
    <cellStyle name="Normal (white) 4 2" xfId="12011" xr:uid="{00000000-0005-0000-0000-00007F320000}"/>
    <cellStyle name="Normal (white) 4 2 2" xfId="20526" xr:uid="{00000000-0005-0000-0000-000080320000}"/>
    <cellStyle name="Normal (white) 4 2 2 2" xfId="32515" xr:uid="{5B4859EF-E6E3-4C31-98A2-F5BE5B0CCB9F}"/>
    <cellStyle name="Normal (white) 4 2 3" xfId="26559" xr:uid="{4733791F-8602-460D-AA67-34E5946FDF55}"/>
    <cellStyle name="Normal (white) 4 2_EBT" xfId="40197" xr:uid="{06002F14-E268-44A8-A1C2-ABC9FFA15052}"/>
    <cellStyle name="Normal (white) 4 3" xfId="20525" xr:uid="{00000000-0005-0000-0000-000081320000}"/>
    <cellStyle name="Normal (white) 4 3 2" xfId="32514" xr:uid="{FE482BC1-783B-4DDC-966E-EEE3EEA3CFD2}"/>
    <cellStyle name="Normal (white) 4 4" xfId="26558" xr:uid="{349ECBD9-9F3E-4490-882F-C48A96FF9F22}"/>
    <cellStyle name="Normal (white) 4_EBT" xfId="40196" xr:uid="{BA65DD05-4AE7-45F3-9C82-E38291B1C491}"/>
    <cellStyle name="Normal (white) 5" xfId="12012" xr:uid="{00000000-0005-0000-0000-000082320000}"/>
    <cellStyle name="Normal (white) 5 2" xfId="12013" xr:uid="{00000000-0005-0000-0000-000083320000}"/>
    <cellStyle name="Normal (white) 5 2 2" xfId="20528" xr:uid="{00000000-0005-0000-0000-000084320000}"/>
    <cellStyle name="Normal (white) 5 2 2 2" xfId="32517" xr:uid="{7C3FAE09-57B2-4FBB-B15C-DF0DE70EFCE3}"/>
    <cellStyle name="Normal (white) 5 2 3" xfId="26561" xr:uid="{5DE83793-E9C7-47FB-8250-7C7D474816DB}"/>
    <cellStyle name="Normal (white) 5 2_EBT" xfId="40199" xr:uid="{8784AE5D-D441-43A1-A92E-374B7D8EDB71}"/>
    <cellStyle name="Normal (white) 5 3" xfId="20527" xr:uid="{00000000-0005-0000-0000-000085320000}"/>
    <cellStyle name="Normal (white) 5 3 2" xfId="32516" xr:uid="{F7A94FAD-B21B-4594-9E6E-8929BD6C5B33}"/>
    <cellStyle name="Normal (white) 5 4" xfId="26560" xr:uid="{8256DD55-51DF-43D8-8A5D-C8992ADE8572}"/>
    <cellStyle name="Normal (white) 5_EBT" xfId="40198" xr:uid="{3C2CA403-A4DC-4C2F-A6CF-B3F1D1897EFB}"/>
    <cellStyle name="Normal (white) 6" xfId="20521" xr:uid="{00000000-0005-0000-0000-000086320000}"/>
    <cellStyle name="Normal (white) 6 2" xfId="32510" xr:uid="{B0F42418-BAFD-42E7-83E7-7FE9EA9F039D}"/>
    <cellStyle name="Normal (white) 7" xfId="26554" xr:uid="{01D1B790-9D19-4234-891D-FF7F77603000}"/>
    <cellStyle name="Normal (white)_EBT" xfId="40192" xr:uid="{F4A68A46-E458-4D5B-86E7-F7FA7CD26655}"/>
    <cellStyle name="Normal 10" xfId="12014" xr:uid="{00000000-0005-0000-0000-000087320000}"/>
    <cellStyle name="Normal 10 10" xfId="12015" xr:uid="{00000000-0005-0000-0000-000088320000}"/>
    <cellStyle name="Normal 10 10 2" xfId="12016" xr:uid="{00000000-0005-0000-0000-000089320000}"/>
    <cellStyle name="Normal 10 10 2 2" xfId="20530" xr:uid="{00000000-0005-0000-0000-00008A320000}"/>
    <cellStyle name="Normal 10 10 2 2 2" xfId="32519" xr:uid="{1C773859-97FA-45AC-820A-6E2D33B7AA6C}"/>
    <cellStyle name="Normal 10 10 2 3" xfId="26563" xr:uid="{7C174918-80CA-4F04-8BF2-E781F96638FF}"/>
    <cellStyle name="Normal 10 10 2_EBT" xfId="40202" xr:uid="{5B0ACBAD-9516-479B-BA02-DEBD9C1BD79D}"/>
    <cellStyle name="Normal 10 10 3" xfId="12017" xr:uid="{00000000-0005-0000-0000-00008B320000}"/>
    <cellStyle name="Normal 10 10 3 2" xfId="20531" xr:uid="{00000000-0005-0000-0000-00008C320000}"/>
    <cellStyle name="Normal 10 10 3 2 2" xfId="32520" xr:uid="{207A8D9A-347E-4F08-915D-F39086047B79}"/>
    <cellStyle name="Normal 10 10 3 3" xfId="26564" xr:uid="{C2C86A94-14B5-4A57-AFA5-73E69C3ED87D}"/>
    <cellStyle name="Normal 10 10 3_EBT" xfId="40203" xr:uid="{051664A7-7E70-4BC6-B550-405727FB52A8}"/>
    <cellStyle name="Normal 10 10 4" xfId="12018" xr:uid="{00000000-0005-0000-0000-00008D320000}"/>
    <cellStyle name="Normal 10 10 4 2" xfId="20532" xr:uid="{00000000-0005-0000-0000-00008E320000}"/>
    <cellStyle name="Normal 10 10 4 2 2" xfId="32521" xr:uid="{B2C85195-B2CF-48C1-98B4-D06B3901B712}"/>
    <cellStyle name="Normal 10 10 4 3" xfId="26565" xr:uid="{16F86B18-9717-45B4-86A2-017CA23E3CD6}"/>
    <cellStyle name="Normal 10 10 4_EBT" xfId="40204" xr:uid="{168791D4-E7E7-469E-8F89-0A11156F5F88}"/>
    <cellStyle name="Normal 10 10 5" xfId="12019" xr:uid="{00000000-0005-0000-0000-00008F320000}"/>
    <cellStyle name="Normal 10 10 5 2" xfId="20533" xr:uid="{00000000-0005-0000-0000-000090320000}"/>
    <cellStyle name="Normal 10 10 5 2 2" xfId="32522" xr:uid="{AF0AC1F9-9C1D-4EB9-91F9-E3FEB4075321}"/>
    <cellStyle name="Normal 10 10 5 3" xfId="26566" xr:uid="{151CC5FC-6AB1-49FB-9136-013A2DF2B323}"/>
    <cellStyle name="Normal 10 10 5_EBT" xfId="40205" xr:uid="{E4D994E3-1A5B-4268-AC91-B3CCB695F4EB}"/>
    <cellStyle name="Normal 10 10 6" xfId="20529" xr:uid="{00000000-0005-0000-0000-000091320000}"/>
    <cellStyle name="Normal 10 10 6 2" xfId="32518" xr:uid="{EEE5EEAB-6AF2-4DE1-B6BF-818E27812CEA}"/>
    <cellStyle name="Normal 10 10 7" xfId="26562" xr:uid="{6F297074-8814-47D7-BB49-E0087ABA47B1}"/>
    <cellStyle name="Normal 10 10_EBT" xfId="40201" xr:uid="{7F861B19-4C48-465F-9405-77A2B93458DB}"/>
    <cellStyle name="Normal 10 11" xfId="12020" xr:uid="{00000000-0005-0000-0000-000092320000}"/>
    <cellStyle name="Normal 10 11 2" xfId="12021" xr:uid="{00000000-0005-0000-0000-000093320000}"/>
    <cellStyle name="Normal 10 11 2 2" xfId="20535" xr:uid="{00000000-0005-0000-0000-000094320000}"/>
    <cellStyle name="Normal 10 11 2 2 2" xfId="32524" xr:uid="{3A2DFBAD-7645-4479-8007-33D8E09CD2CA}"/>
    <cellStyle name="Normal 10 11 2 3" xfId="26568" xr:uid="{5D7D402A-805A-4BDD-9A67-1DEDB8C6EA28}"/>
    <cellStyle name="Normal 10 11 2_EBT" xfId="40207" xr:uid="{0BAA2244-8D5B-47EC-9CFB-9311FB90F701}"/>
    <cellStyle name="Normal 10 11 3" xfId="12022" xr:uid="{00000000-0005-0000-0000-000095320000}"/>
    <cellStyle name="Normal 10 11 3 2" xfId="20536" xr:uid="{00000000-0005-0000-0000-000096320000}"/>
    <cellStyle name="Normal 10 11 3 2 2" xfId="32525" xr:uid="{B57E8DE6-5E2B-4194-A9B9-0DBEB5E13E81}"/>
    <cellStyle name="Normal 10 11 3 3" xfId="26569" xr:uid="{9FB15FCA-4B17-4865-AB65-543ED5624A64}"/>
    <cellStyle name="Normal 10 11 3_EBT" xfId="40208" xr:uid="{6733E9E5-978B-4EE6-A018-E71072EE3F67}"/>
    <cellStyle name="Normal 10 11 4" xfId="12023" xr:uid="{00000000-0005-0000-0000-000097320000}"/>
    <cellStyle name="Normal 10 11 4 2" xfId="20537" xr:uid="{00000000-0005-0000-0000-000098320000}"/>
    <cellStyle name="Normal 10 11 4 2 2" xfId="32526" xr:uid="{B040D5C5-A595-498F-825F-C55D2D583C88}"/>
    <cellStyle name="Normal 10 11 4 3" xfId="26570" xr:uid="{86129B3A-66C4-45B1-8F41-6DEA93CD76AB}"/>
    <cellStyle name="Normal 10 11 4_EBT" xfId="40209" xr:uid="{66EB1806-21DC-4F08-B58A-7C6AED7F0749}"/>
    <cellStyle name="Normal 10 11 5" xfId="12024" xr:uid="{00000000-0005-0000-0000-000099320000}"/>
    <cellStyle name="Normal 10 11 5 2" xfId="20538" xr:uid="{00000000-0005-0000-0000-00009A320000}"/>
    <cellStyle name="Normal 10 11 5 2 2" xfId="32527" xr:uid="{3D3DDE0A-0F83-40B4-B4D1-B3AD6722B08B}"/>
    <cellStyle name="Normal 10 11 5 3" xfId="26571" xr:uid="{D68C8CAB-5B10-4971-875A-63C00179CF1C}"/>
    <cellStyle name="Normal 10 11 5_EBT" xfId="40210" xr:uid="{1EE3F83E-CF49-4C6C-BC43-FF03EE78E5C2}"/>
    <cellStyle name="Normal 10 11 6" xfId="20534" xr:uid="{00000000-0005-0000-0000-00009B320000}"/>
    <cellStyle name="Normal 10 11 6 2" xfId="32523" xr:uid="{301FE749-9C9B-444F-8CE9-8D872789FB1D}"/>
    <cellStyle name="Normal 10 11 7" xfId="26567" xr:uid="{E69CDAD8-8E3A-496F-A727-2649E9C88E64}"/>
    <cellStyle name="Normal 10 11_EBT" xfId="40206" xr:uid="{12B38AB3-2BC6-44A3-B1F2-C143481917C5}"/>
    <cellStyle name="Normal 10 12" xfId="12025" xr:uid="{00000000-0005-0000-0000-00009C320000}"/>
    <cellStyle name="Normal 10 12 2" xfId="12026" xr:uid="{00000000-0005-0000-0000-00009D320000}"/>
    <cellStyle name="Normal 10 12 2 2" xfId="20540" xr:uid="{00000000-0005-0000-0000-00009E320000}"/>
    <cellStyle name="Normal 10 12 2 2 2" xfId="32529" xr:uid="{B21484DB-15F5-49D3-B643-39186A453AB4}"/>
    <cellStyle name="Normal 10 12 2 3" xfId="26573" xr:uid="{2FDCB0C5-5AC5-4CC9-A4F4-844C00508DEA}"/>
    <cellStyle name="Normal 10 12 2_EBT" xfId="40212" xr:uid="{60913717-4676-455B-8049-1ACF9EF79FA9}"/>
    <cellStyle name="Normal 10 12 3" xfId="12027" xr:uid="{00000000-0005-0000-0000-00009F320000}"/>
    <cellStyle name="Normal 10 12 3 2" xfId="20541" xr:uid="{00000000-0005-0000-0000-0000A0320000}"/>
    <cellStyle name="Normal 10 12 3 2 2" xfId="32530" xr:uid="{E4719259-AABD-46EA-BB09-1FC18B21B0BA}"/>
    <cellStyle name="Normal 10 12 3 3" xfId="26574" xr:uid="{1FA35CC1-7161-4237-8C6B-C5DD25ED46CA}"/>
    <cellStyle name="Normal 10 12 3_EBT" xfId="40213" xr:uid="{673AED8B-28D7-446C-9229-0DD7E6DDD649}"/>
    <cellStyle name="Normal 10 12 4" xfId="12028" xr:uid="{00000000-0005-0000-0000-0000A1320000}"/>
    <cellStyle name="Normal 10 12 4 2" xfId="20542" xr:uid="{00000000-0005-0000-0000-0000A2320000}"/>
    <cellStyle name="Normal 10 12 4 2 2" xfId="32531" xr:uid="{43742CB5-EC94-4DDB-AD08-0420D37F4E3E}"/>
    <cellStyle name="Normal 10 12 4 3" xfId="26575" xr:uid="{5CBE76A6-2483-4604-84AB-6F3F4B9D52EC}"/>
    <cellStyle name="Normal 10 12 4_EBT" xfId="40214" xr:uid="{48985A3C-39ED-417F-BDE7-1FD6F1B84759}"/>
    <cellStyle name="Normal 10 12 5" xfId="20539" xr:uid="{00000000-0005-0000-0000-0000A3320000}"/>
    <cellStyle name="Normal 10 12 5 2" xfId="32528" xr:uid="{AD0AFCD5-883E-4F1A-BD4B-0341C46958EF}"/>
    <cellStyle name="Normal 10 12 6" xfId="26572" xr:uid="{B537DC42-888E-41DA-8949-4CFDCEF0497E}"/>
    <cellStyle name="Normal 10 12_EBT" xfId="40211" xr:uid="{E3CF9458-EC35-45C7-BA36-F0BEE95F6AA7}"/>
    <cellStyle name="Normal 10 13" xfId="12029" xr:uid="{00000000-0005-0000-0000-0000A4320000}"/>
    <cellStyle name="Normal 10 13 2" xfId="12030" xr:uid="{00000000-0005-0000-0000-0000A5320000}"/>
    <cellStyle name="Normal 10 13 2 2" xfId="20544" xr:uid="{00000000-0005-0000-0000-0000A6320000}"/>
    <cellStyle name="Normal 10 13 2 2 2" xfId="32533" xr:uid="{E63398DC-BBF3-49F7-87D4-E24E4D90C5D0}"/>
    <cellStyle name="Normal 10 13 2 3" xfId="26577" xr:uid="{435FEB83-3D35-469E-8FE8-380A4EE5CECA}"/>
    <cellStyle name="Normal 10 13 2_EBT" xfId="40216" xr:uid="{8FCF731F-134A-4D80-A675-D3FDFCEE91FF}"/>
    <cellStyle name="Normal 10 13 3" xfId="12031" xr:uid="{00000000-0005-0000-0000-0000A7320000}"/>
    <cellStyle name="Normal 10 13 3 2" xfId="20545" xr:uid="{00000000-0005-0000-0000-0000A8320000}"/>
    <cellStyle name="Normal 10 13 3 2 2" xfId="32534" xr:uid="{B70B1EA7-937A-45FA-B657-EF37C6E90AF7}"/>
    <cellStyle name="Normal 10 13 3 3" xfId="26578" xr:uid="{8DE91CA3-F0AC-4A39-83D2-349EDF127197}"/>
    <cellStyle name="Normal 10 13 3_EBT" xfId="40217" xr:uid="{6D0FEAED-6082-461F-8A5B-466CF1E64DDF}"/>
    <cellStyle name="Normal 10 13 4" xfId="12032" xr:uid="{00000000-0005-0000-0000-0000A9320000}"/>
    <cellStyle name="Normal 10 13 4 2" xfId="20546" xr:uid="{00000000-0005-0000-0000-0000AA320000}"/>
    <cellStyle name="Normal 10 13 4 2 2" xfId="32535" xr:uid="{212649DD-FCC5-499E-A6C2-C2F97ED0E4BC}"/>
    <cellStyle name="Normal 10 13 4 3" xfId="26579" xr:uid="{809F9843-BDC5-452B-9237-9EE663474671}"/>
    <cellStyle name="Normal 10 13 4_EBT" xfId="40218" xr:uid="{EFA18DCF-A4CE-4BB8-8C70-134D47E35F26}"/>
    <cellStyle name="Normal 10 13 5" xfId="20543" xr:uid="{00000000-0005-0000-0000-0000AB320000}"/>
    <cellStyle name="Normal 10 13 5 2" xfId="32532" xr:uid="{8CB356D8-FED0-4744-82C2-E83D18CF8D81}"/>
    <cellStyle name="Normal 10 13 6" xfId="26576" xr:uid="{4A8F0054-C282-417A-A0D2-656675295590}"/>
    <cellStyle name="Normal 10 13_EBT" xfId="40215" xr:uid="{0B062746-9478-49F0-BBD6-FC2E99D68BB6}"/>
    <cellStyle name="Normal 10 14" xfId="12033" xr:uid="{00000000-0005-0000-0000-0000AC320000}"/>
    <cellStyle name="Normal 10 14 2" xfId="12034" xr:uid="{00000000-0005-0000-0000-0000AD320000}"/>
    <cellStyle name="Normal 10 14 2 2" xfId="20548" xr:uid="{00000000-0005-0000-0000-0000AE320000}"/>
    <cellStyle name="Normal 10 14 2 2 2" xfId="32537" xr:uid="{1B11275B-0C44-42C5-96CB-D325B1085EA3}"/>
    <cellStyle name="Normal 10 14 2 3" xfId="26581" xr:uid="{348A840E-AB9B-4EB2-82C7-DF4CE01D2600}"/>
    <cellStyle name="Normal 10 14 2_EBT" xfId="40220" xr:uid="{AA590FD0-D372-479D-A13B-C7FA0346840F}"/>
    <cellStyle name="Normal 10 14 3" xfId="12035" xr:uid="{00000000-0005-0000-0000-0000AF320000}"/>
    <cellStyle name="Normal 10 14 3 2" xfId="20549" xr:uid="{00000000-0005-0000-0000-0000B0320000}"/>
    <cellStyle name="Normal 10 14 3 2 2" xfId="32538" xr:uid="{5A529878-25F2-42F6-A21A-2FD3372CE72D}"/>
    <cellStyle name="Normal 10 14 3 3" xfId="26582" xr:uid="{00EE8B3E-A101-4B21-AE23-3E7AA1DD2BE1}"/>
    <cellStyle name="Normal 10 14 3_EBT" xfId="40221" xr:uid="{6E110061-AD8C-4B05-8EDF-46A113B3B0AA}"/>
    <cellStyle name="Normal 10 14 4" xfId="12036" xr:uid="{00000000-0005-0000-0000-0000B1320000}"/>
    <cellStyle name="Normal 10 14 4 2" xfId="20550" xr:uid="{00000000-0005-0000-0000-0000B2320000}"/>
    <cellStyle name="Normal 10 14 4 2 2" xfId="32539" xr:uid="{3C51458D-727D-4F6E-9094-801273997F45}"/>
    <cellStyle name="Normal 10 14 4 3" xfId="26583" xr:uid="{A4EF367F-CC22-4BE8-AB43-68AD3CC74F45}"/>
    <cellStyle name="Normal 10 14 4_EBT" xfId="40222" xr:uid="{9FCE0788-8BEB-497B-A469-D9D9E006B00B}"/>
    <cellStyle name="Normal 10 14 5" xfId="20547" xr:uid="{00000000-0005-0000-0000-0000B3320000}"/>
    <cellStyle name="Normal 10 14 5 2" xfId="32536" xr:uid="{9BF710C5-AE7B-4D5B-B776-920FA9134824}"/>
    <cellStyle name="Normal 10 14 6" xfId="26580" xr:uid="{E5F72C76-CF51-4253-8DE7-C7BA679A759F}"/>
    <cellStyle name="Normal 10 14_EBT" xfId="40219" xr:uid="{D1C521E3-CE9F-47DA-B56B-4049A3E74C45}"/>
    <cellStyle name="Normal 10 15" xfId="12037" xr:uid="{00000000-0005-0000-0000-0000B4320000}"/>
    <cellStyle name="Normal 10 15 2" xfId="12038" xr:uid="{00000000-0005-0000-0000-0000B5320000}"/>
    <cellStyle name="Normal 10 15 2 2" xfId="20552" xr:uid="{00000000-0005-0000-0000-0000B6320000}"/>
    <cellStyle name="Normal 10 15 2 2 2" xfId="32541" xr:uid="{26D69439-797C-4458-B22B-3C4FD779A59E}"/>
    <cellStyle name="Normal 10 15 2 3" xfId="26585" xr:uid="{90E93A94-B082-4439-93EB-F27D48355677}"/>
    <cellStyle name="Normal 10 15 2_EBT" xfId="40224" xr:uid="{A6AD917B-5682-48F7-B242-524441018314}"/>
    <cellStyle name="Normal 10 15 3" xfId="12039" xr:uid="{00000000-0005-0000-0000-0000B7320000}"/>
    <cellStyle name="Normal 10 15 3 2" xfId="20553" xr:uid="{00000000-0005-0000-0000-0000B8320000}"/>
    <cellStyle name="Normal 10 15 3 2 2" xfId="32542" xr:uid="{14DF9F39-5A52-4284-9061-23BEC49220D0}"/>
    <cellStyle name="Normal 10 15 3 3" xfId="26586" xr:uid="{A759093A-570B-43F1-B436-2AE53A462525}"/>
    <cellStyle name="Normal 10 15 3_EBT" xfId="40225" xr:uid="{F49CC822-ED82-4391-8714-CB90F544B7CD}"/>
    <cellStyle name="Normal 10 15 4" xfId="12040" xr:uid="{00000000-0005-0000-0000-0000B9320000}"/>
    <cellStyle name="Normal 10 15 4 2" xfId="20554" xr:uid="{00000000-0005-0000-0000-0000BA320000}"/>
    <cellStyle name="Normal 10 15 4 2 2" xfId="32543" xr:uid="{F1A1A4A4-7387-400F-A0C5-A7D14BEC8F6E}"/>
    <cellStyle name="Normal 10 15 4 3" xfId="26587" xr:uid="{483C6BDF-096A-4B48-8987-D4C9B82B4904}"/>
    <cellStyle name="Normal 10 15 4_EBT" xfId="40226" xr:uid="{CC765BF5-DE9F-4AE6-B53C-0D59283AE349}"/>
    <cellStyle name="Normal 10 15 5" xfId="20551" xr:uid="{00000000-0005-0000-0000-0000BB320000}"/>
    <cellStyle name="Normal 10 15 5 2" xfId="32540" xr:uid="{3FFD3DB3-143F-4FAD-AC0B-46341A7FBA3E}"/>
    <cellStyle name="Normal 10 15 6" xfId="26584" xr:uid="{3AE20EB6-97D6-49A8-A99D-E5FECD8B8208}"/>
    <cellStyle name="Normal 10 15_EBT" xfId="40223" xr:uid="{CF7CBB71-C36F-41B2-91ED-37A8DAB9581A}"/>
    <cellStyle name="Normal 10 16" xfId="12041" xr:uid="{00000000-0005-0000-0000-0000BC320000}"/>
    <cellStyle name="Normal 10 16 2" xfId="12042" xr:uid="{00000000-0005-0000-0000-0000BD320000}"/>
    <cellStyle name="Normal 10 16 2 2" xfId="20556" xr:uid="{00000000-0005-0000-0000-0000BE320000}"/>
    <cellStyle name="Normal 10 16 2 2 2" xfId="32545" xr:uid="{6A49257C-1B46-4E1C-82B7-6FF8591FF285}"/>
    <cellStyle name="Normal 10 16 2 3" xfId="26589" xr:uid="{0C29ABDA-2889-4451-AF96-47FF3C7C1D48}"/>
    <cellStyle name="Normal 10 16 2_EBT" xfId="40228" xr:uid="{3EF03327-01FD-4431-9284-371EE9A16999}"/>
    <cellStyle name="Normal 10 16 3" xfId="12043" xr:uid="{00000000-0005-0000-0000-0000BF320000}"/>
    <cellStyle name="Normal 10 16 3 2" xfId="20557" xr:uid="{00000000-0005-0000-0000-0000C0320000}"/>
    <cellStyle name="Normal 10 16 3 2 2" xfId="32546" xr:uid="{97C13D3B-F658-4BE4-90BE-AF11DB0B821E}"/>
    <cellStyle name="Normal 10 16 3 3" xfId="26590" xr:uid="{0B5A65E4-35E8-4519-B485-A66D4B5AA00B}"/>
    <cellStyle name="Normal 10 16 3_EBT" xfId="40229" xr:uid="{0B8A48FD-9099-4B5A-B6C4-DD3E8E6799B4}"/>
    <cellStyle name="Normal 10 16 4" xfId="12044" xr:uid="{00000000-0005-0000-0000-0000C1320000}"/>
    <cellStyle name="Normal 10 16 4 2" xfId="20558" xr:uid="{00000000-0005-0000-0000-0000C2320000}"/>
    <cellStyle name="Normal 10 16 4 2 2" xfId="32547" xr:uid="{0FA928DA-30A9-4AC0-AA21-378CD332679E}"/>
    <cellStyle name="Normal 10 16 4 3" xfId="26591" xr:uid="{844E4495-9171-4A93-8296-6340FBAE1F01}"/>
    <cellStyle name="Normal 10 16 4_EBT" xfId="40230" xr:uid="{0D2CE313-55AC-4B2A-A73A-783271647D22}"/>
    <cellStyle name="Normal 10 16 5" xfId="20555" xr:uid="{00000000-0005-0000-0000-0000C3320000}"/>
    <cellStyle name="Normal 10 16 5 2" xfId="32544" xr:uid="{345E08B4-56A8-4388-BD49-A5844080ABA0}"/>
    <cellStyle name="Normal 10 16 6" xfId="26588" xr:uid="{DB9A434A-70D4-4D81-88FE-F629A71EB0B4}"/>
    <cellStyle name="Normal 10 16_EBT" xfId="40227" xr:uid="{ACF60732-F8F5-487F-936B-E5AB5A7D421E}"/>
    <cellStyle name="Normal 10 17" xfId="12045" xr:uid="{00000000-0005-0000-0000-0000C4320000}"/>
    <cellStyle name="Normal 10 17 2" xfId="12046" xr:uid="{00000000-0005-0000-0000-0000C5320000}"/>
    <cellStyle name="Normal 10 17 2 2" xfId="20560" xr:uid="{00000000-0005-0000-0000-0000C6320000}"/>
    <cellStyle name="Normal 10 17 2 2 2" xfId="32549" xr:uid="{346A07E8-24B0-4A4C-ACF3-197BF40ADA8C}"/>
    <cellStyle name="Normal 10 17 2 3" xfId="26593" xr:uid="{46468394-550D-4895-8FCC-73AF65D879F0}"/>
    <cellStyle name="Normal 10 17 2_EBT" xfId="40232" xr:uid="{960921C6-622D-4075-95E8-650A61D6EC5F}"/>
    <cellStyle name="Normal 10 17 3" xfId="12047" xr:uid="{00000000-0005-0000-0000-0000C7320000}"/>
    <cellStyle name="Normal 10 17 3 2" xfId="20561" xr:uid="{00000000-0005-0000-0000-0000C8320000}"/>
    <cellStyle name="Normal 10 17 3 2 2" xfId="32550" xr:uid="{7CB82D7F-447E-4626-B35F-6C607F4ADFC7}"/>
    <cellStyle name="Normal 10 17 3 3" xfId="26594" xr:uid="{8A995A1B-64CC-441B-A11C-C843A72F2644}"/>
    <cellStyle name="Normal 10 17 3_EBT" xfId="40233" xr:uid="{9F479638-EB29-406B-A24F-C83BCF5BFD50}"/>
    <cellStyle name="Normal 10 17 4" xfId="12048" xr:uid="{00000000-0005-0000-0000-0000C9320000}"/>
    <cellStyle name="Normal 10 17 4 2" xfId="20562" xr:uid="{00000000-0005-0000-0000-0000CA320000}"/>
    <cellStyle name="Normal 10 17 4 2 2" xfId="32551" xr:uid="{C82DC172-2629-49C6-BC6F-0F52F4988282}"/>
    <cellStyle name="Normal 10 17 4 3" xfId="26595" xr:uid="{83AB7FFC-BEAA-4685-A850-B539114EEB2A}"/>
    <cellStyle name="Normal 10 17 4_EBT" xfId="40234" xr:uid="{DAC49230-C095-44F0-AD01-C471BBFE824B}"/>
    <cellStyle name="Normal 10 17 5" xfId="20559" xr:uid="{00000000-0005-0000-0000-0000CB320000}"/>
    <cellStyle name="Normal 10 17 5 2" xfId="32548" xr:uid="{770D7340-C338-4D2A-ACFD-83155780E74E}"/>
    <cellStyle name="Normal 10 17 6" xfId="26592" xr:uid="{5B78E134-BD14-4762-9DA3-57DBAAB2B839}"/>
    <cellStyle name="Normal 10 17_EBT" xfId="40231" xr:uid="{E8C7D405-EE7C-4578-87C9-52260EDB0E64}"/>
    <cellStyle name="Normal 10 18" xfId="12049" xr:uid="{00000000-0005-0000-0000-0000CC320000}"/>
    <cellStyle name="Normal 10 18 2" xfId="12050" xr:uid="{00000000-0005-0000-0000-0000CD320000}"/>
    <cellStyle name="Normal 10 18 2 2" xfId="12051" xr:uid="{00000000-0005-0000-0000-0000CE320000}"/>
    <cellStyle name="Normal 10 18 2 2 2" xfId="12052" xr:uid="{00000000-0005-0000-0000-0000CF320000}"/>
    <cellStyle name="Normal 10 18 2 2 2 2" xfId="20566" xr:uid="{00000000-0005-0000-0000-0000D0320000}"/>
    <cellStyle name="Normal 10 18 2 2 2 2 2" xfId="32555" xr:uid="{11057735-75E5-46F0-9077-30D1095387BD}"/>
    <cellStyle name="Normal 10 18 2 2 2 3" xfId="26599" xr:uid="{A579B690-5A9A-47E2-984C-52EAB2FD8AE4}"/>
    <cellStyle name="Normal 10 18 2 2 2_EBT" xfId="40238" xr:uid="{AF4103FC-1737-4B24-98D0-6143827C8C8D}"/>
    <cellStyle name="Normal 10 18 2 2 3" xfId="20565" xr:uid="{00000000-0005-0000-0000-0000D1320000}"/>
    <cellStyle name="Normal 10 18 2 2 3 2" xfId="32554" xr:uid="{3BDD1BA9-A6ED-4D91-ADE8-E759ECD86947}"/>
    <cellStyle name="Normal 10 18 2 2 4" xfId="26598" xr:uid="{F5D6D19E-3B56-48F9-83F9-73C8A442A9BF}"/>
    <cellStyle name="Normal 10 18 2 2_EBT" xfId="40237" xr:uid="{01A25755-2609-4DE7-80E1-7C354D41F365}"/>
    <cellStyle name="Normal 10 18 2 3" xfId="12053" xr:uid="{00000000-0005-0000-0000-0000D2320000}"/>
    <cellStyle name="Normal 10 18 2 3 2" xfId="20567" xr:uid="{00000000-0005-0000-0000-0000D3320000}"/>
    <cellStyle name="Normal 10 18 2 3 2 2" xfId="32556" xr:uid="{A3F3C88E-06BF-44D1-B828-366D9E6A650D}"/>
    <cellStyle name="Normal 10 18 2 3 3" xfId="26600" xr:uid="{C91171AC-081A-47C0-A6B4-79832F71D8E9}"/>
    <cellStyle name="Normal 10 18 2 3_EBT" xfId="40239" xr:uid="{140C05A7-BB57-4E95-996E-F901D42B2331}"/>
    <cellStyle name="Normal 10 18 2 4" xfId="20564" xr:uid="{00000000-0005-0000-0000-0000D4320000}"/>
    <cellStyle name="Normal 10 18 2 4 2" xfId="32553" xr:uid="{0F227427-C9D9-400C-99C0-A32C66412269}"/>
    <cellStyle name="Normal 10 18 2 5" xfId="26597" xr:uid="{C9AC76DD-493D-475D-83D4-BEE46F978C39}"/>
    <cellStyle name="Normal 10 18 2_EBT" xfId="40236" xr:uid="{75375ED7-9CD4-4095-9E23-92AEE1D7A0A7}"/>
    <cellStyle name="Normal 10 18 3" xfId="12054" xr:uid="{00000000-0005-0000-0000-0000D5320000}"/>
    <cellStyle name="Normal 10 18 3 2" xfId="12055" xr:uid="{00000000-0005-0000-0000-0000D6320000}"/>
    <cellStyle name="Normal 10 18 3 2 2" xfId="20569" xr:uid="{00000000-0005-0000-0000-0000D7320000}"/>
    <cellStyle name="Normal 10 18 3 2 2 2" xfId="32558" xr:uid="{8469A8E8-4F77-4B58-99AE-9D7EE0726026}"/>
    <cellStyle name="Normal 10 18 3 2 3" xfId="26602" xr:uid="{BF8FC318-AF70-4030-8A6D-B1DE18737008}"/>
    <cellStyle name="Normal 10 18 3 2_EBT" xfId="40241" xr:uid="{42304398-92C9-4AF7-8AE5-872CEA525D70}"/>
    <cellStyle name="Normal 10 18 3 3" xfId="20568" xr:uid="{00000000-0005-0000-0000-0000D8320000}"/>
    <cellStyle name="Normal 10 18 3 3 2" xfId="32557" xr:uid="{23A0707C-59DE-4E29-A283-E9AB5DDB7798}"/>
    <cellStyle name="Normal 10 18 3 4" xfId="26601" xr:uid="{96CD3E5F-8280-45CE-8E40-7DA1EA4FBB18}"/>
    <cellStyle name="Normal 10 18 3_EBT" xfId="40240" xr:uid="{79FF4973-79D3-4DE5-89C9-077112851E00}"/>
    <cellStyle name="Normal 10 18 4" xfId="12056" xr:uid="{00000000-0005-0000-0000-0000D9320000}"/>
    <cellStyle name="Normal 10 18 4 2" xfId="20570" xr:uid="{00000000-0005-0000-0000-0000DA320000}"/>
    <cellStyle name="Normal 10 18 4 2 2" xfId="32559" xr:uid="{AE3CFFC5-7DED-4952-859D-FC738872691B}"/>
    <cellStyle name="Normal 10 18 4 3" xfId="26603" xr:uid="{2BF1760B-712C-4D98-99E3-975005839FF9}"/>
    <cellStyle name="Normal 10 18 4_EBT" xfId="40242" xr:uid="{D3C2B869-DC17-4746-87A6-6E7ACE74A228}"/>
    <cellStyle name="Normal 10 18 5" xfId="20563" xr:uid="{00000000-0005-0000-0000-0000DB320000}"/>
    <cellStyle name="Normal 10 18 5 2" xfId="32552" xr:uid="{83F25157-1036-489B-8272-6C1A89445173}"/>
    <cellStyle name="Normal 10 18 6" xfId="26596" xr:uid="{42CB727D-288A-4479-95C2-0DEBF6AA3536}"/>
    <cellStyle name="Normal 10 18_EBT" xfId="40235" xr:uid="{198BF463-5062-49AC-942E-72EBBD714A27}"/>
    <cellStyle name="Normal 10 19" xfId="12057" xr:uid="{00000000-0005-0000-0000-0000DC320000}"/>
    <cellStyle name="Normal 10 19 2" xfId="20571" xr:uid="{00000000-0005-0000-0000-0000DD320000}"/>
    <cellStyle name="Normal 10 19 2 2" xfId="32560" xr:uid="{CF69AF02-58DB-4A12-A6E8-CD577C4C0A04}"/>
    <cellStyle name="Normal 10 19 3" xfId="26604" xr:uid="{A7593C5E-EB02-474A-9E52-910206FF11BE}"/>
    <cellStyle name="Normal 10 19_EBT" xfId="40243" xr:uid="{D22EB22F-AA6F-416E-9DCE-04F698299FAC}"/>
    <cellStyle name="Normal 10 2" xfId="12058" xr:uid="{00000000-0005-0000-0000-0000DE320000}"/>
    <cellStyle name="Normal 10 2 10" xfId="12059" xr:uid="{00000000-0005-0000-0000-0000DF320000}"/>
    <cellStyle name="Normal 10 2 11" xfId="20572" xr:uid="{00000000-0005-0000-0000-0000E0320000}"/>
    <cellStyle name="Normal 10 2 11 2" xfId="32561" xr:uid="{87EC3990-CFA5-473D-83C8-37E63CBF225E}"/>
    <cellStyle name="Normal 10 2 12" xfId="26605" xr:uid="{26C3BBF8-AFBA-4F25-BE0B-43263B8342BE}"/>
    <cellStyle name="Normal 10 2 2" xfId="12060" xr:uid="{00000000-0005-0000-0000-0000E1320000}"/>
    <cellStyle name="Normal 10 2 2 10" xfId="26606" xr:uid="{631FC6AE-C93B-4D53-884A-F4D009909B70}"/>
    <cellStyle name="Normal 10 2 2 2" xfId="12061" xr:uid="{00000000-0005-0000-0000-0000E2320000}"/>
    <cellStyle name="Normal 10 2 2 2 2" xfId="12062" xr:uid="{00000000-0005-0000-0000-0000E3320000}"/>
    <cellStyle name="Normal 10 2 2 2 2 2" xfId="12063" xr:uid="{00000000-0005-0000-0000-0000E4320000}"/>
    <cellStyle name="Normal 10 2 2 2 2 2 2" xfId="20576" xr:uid="{00000000-0005-0000-0000-0000E5320000}"/>
    <cellStyle name="Normal 10 2 2 2 2 2 2 2" xfId="32565" xr:uid="{FBE596BC-DD8B-42BE-B4CD-CE9D07097A4C}"/>
    <cellStyle name="Normal 10 2 2 2 2 2 3" xfId="26609" xr:uid="{2D402A64-C4A1-4DF6-B2C0-54B1F1EB3EC4}"/>
    <cellStyle name="Normal 10 2 2 2 2 2_EBT" xfId="40248" xr:uid="{E0724327-1CCF-4ADF-AD5F-AF16468C3562}"/>
    <cellStyle name="Normal 10 2 2 2 2 3" xfId="12064" xr:uid="{00000000-0005-0000-0000-0000E6320000}"/>
    <cellStyle name="Normal 10 2 2 2 2 3 2" xfId="20577" xr:uid="{00000000-0005-0000-0000-0000E7320000}"/>
    <cellStyle name="Normal 10 2 2 2 2 3 2 2" xfId="32566" xr:uid="{D84AA197-05FA-44DD-8182-0C9BFBAB6BF8}"/>
    <cellStyle name="Normal 10 2 2 2 2 3 3" xfId="26610" xr:uid="{293EDF47-A1F2-4CDA-8C17-891A58FEAE46}"/>
    <cellStyle name="Normal 10 2 2 2 2 3_EBT" xfId="40249" xr:uid="{1C59A8E7-E6B1-4EE8-8F17-540174515D5A}"/>
    <cellStyle name="Normal 10 2 2 2 2 4" xfId="20575" xr:uid="{00000000-0005-0000-0000-0000E8320000}"/>
    <cellStyle name="Normal 10 2 2 2 2 4 2" xfId="32564" xr:uid="{6E74F630-0D96-434F-8A08-AFB50F240329}"/>
    <cellStyle name="Normal 10 2 2 2 2 5" xfId="26608" xr:uid="{E37EA659-AAA2-4BF5-9DEE-44A4CBFB68C4}"/>
    <cellStyle name="Normal 10 2 2 2 2_EBT" xfId="40247" xr:uid="{17F0E0A9-A04E-411B-AA2E-007B2061DEFA}"/>
    <cellStyle name="Normal 10 2 2 2 3" xfId="12065" xr:uid="{00000000-0005-0000-0000-0000E9320000}"/>
    <cellStyle name="Normal 10 2 2 2 3 2" xfId="12066" xr:uid="{00000000-0005-0000-0000-0000EA320000}"/>
    <cellStyle name="Normal 10 2 2 2 3 2 2" xfId="20579" xr:uid="{00000000-0005-0000-0000-0000EB320000}"/>
    <cellStyle name="Normal 10 2 2 2 3 2 2 2" xfId="32568" xr:uid="{92A94BB7-CB7C-483E-93CE-130067EB47E7}"/>
    <cellStyle name="Normal 10 2 2 2 3 2 3" xfId="26612" xr:uid="{C7DDCBF2-D936-42E3-8FA3-5E80E54BBDCB}"/>
    <cellStyle name="Normal 10 2 2 2 3 2_EBT" xfId="40251" xr:uid="{9A2750B0-FC3D-4E66-B02A-C4166AB154F7}"/>
    <cellStyle name="Normal 10 2 2 2 3 3" xfId="20578" xr:uid="{00000000-0005-0000-0000-0000EC320000}"/>
    <cellStyle name="Normal 10 2 2 2 3 3 2" xfId="32567" xr:uid="{9FEF762E-01D4-40CF-8CF9-024E5AA02856}"/>
    <cellStyle name="Normal 10 2 2 2 3 4" xfId="26611" xr:uid="{B27164A2-977D-4418-B909-D66B65F2020F}"/>
    <cellStyle name="Normal 10 2 2 2 3_EBT" xfId="40250" xr:uid="{A4DD4259-EE93-442F-810B-700E595BE54B}"/>
    <cellStyle name="Normal 10 2 2 2 4" xfId="12067" xr:uid="{00000000-0005-0000-0000-0000ED320000}"/>
    <cellStyle name="Normal 10 2 2 2 4 2" xfId="20580" xr:uid="{00000000-0005-0000-0000-0000EE320000}"/>
    <cellStyle name="Normal 10 2 2 2 4 2 2" xfId="32569" xr:uid="{8EB04928-728C-4CAB-B75B-6F510A1E8F8F}"/>
    <cellStyle name="Normal 10 2 2 2 4 3" xfId="26613" xr:uid="{1B7450B2-451F-4F32-A68E-31367DAAE372}"/>
    <cellStyle name="Normal 10 2 2 2 4_EBT" xfId="40252" xr:uid="{0E577E69-67B7-459B-A447-98396D93F1D2}"/>
    <cellStyle name="Normal 10 2 2 2 5" xfId="20574" xr:uid="{00000000-0005-0000-0000-0000EF320000}"/>
    <cellStyle name="Normal 10 2 2 2 5 2" xfId="32563" xr:uid="{711E0B3B-F4E7-4EC9-B658-93976D39DA24}"/>
    <cellStyle name="Normal 10 2 2 2 6" xfId="26607" xr:uid="{22FEA34C-E2B3-4B5D-BFA7-88763D28A767}"/>
    <cellStyle name="Normal 10 2 2 2_EBT" xfId="40246" xr:uid="{E70CBC72-FAF4-486D-8E63-BBEEC27233B8}"/>
    <cellStyle name="Normal 10 2 2 3" xfId="12068" xr:uid="{00000000-0005-0000-0000-0000F0320000}"/>
    <cellStyle name="Normal 10 2 2 3 2" xfId="12069" xr:uid="{00000000-0005-0000-0000-0000F1320000}"/>
    <cellStyle name="Normal 10 2 2 3 2 2" xfId="12070" xr:uid="{00000000-0005-0000-0000-0000F2320000}"/>
    <cellStyle name="Normal 10 2 2 3 2 2 2" xfId="20583" xr:uid="{00000000-0005-0000-0000-0000F3320000}"/>
    <cellStyle name="Normal 10 2 2 3 2 2 2 2" xfId="32572" xr:uid="{D0DCE1AB-69C5-4448-8BBF-1587568A707D}"/>
    <cellStyle name="Normal 10 2 2 3 2 2 3" xfId="26616" xr:uid="{FDB35A7A-7F6B-4E5C-8B7C-23EF903F88FD}"/>
    <cellStyle name="Normal 10 2 2 3 2 2_EBT" xfId="40255" xr:uid="{9F8E8747-8B1B-4146-8A15-2CEBE055CF23}"/>
    <cellStyle name="Normal 10 2 2 3 2 3" xfId="20582" xr:uid="{00000000-0005-0000-0000-0000F4320000}"/>
    <cellStyle name="Normal 10 2 2 3 2 3 2" xfId="32571" xr:uid="{E38C6B0F-58AC-405D-AA7F-F6D4C40F5888}"/>
    <cellStyle name="Normal 10 2 2 3 2 4" xfId="26615" xr:uid="{7A5A3D1D-DB68-4993-B837-0E259B6EA0ED}"/>
    <cellStyle name="Normal 10 2 2 3 2_EBT" xfId="40254" xr:uid="{1B479C81-9EBC-4BF0-92AB-4C6CB91E4741}"/>
    <cellStyle name="Normal 10 2 2 3 3" xfId="12071" xr:uid="{00000000-0005-0000-0000-0000F5320000}"/>
    <cellStyle name="Normal 10 2 2 3 3 2" xfId="20584" xr:uid="{00000000-0005-0000-0000-0000F6320000}"/>
    <cellStyle name="Normal 10 2 2 3 3 2 2" xfId="32573" xr:uid="{5792F7D1-9C51-4301-AFAE-4A4634B97A7B}"/>
    <cellStyle name="Normal 10 2 2 3 3 3" xfId="26617" xr:uid="{F748A62F-FF1F-40A1-8039-7BE5866E5470}"/>
    <cellStyle name="Normal 10 2 2 3 3_EBT" xfId="40256" xr:uid="{4AB6FE49-047F-4124-8977-94EE8CBD6FC5}"/>
    <cellStyle name="Normal 10 2 2 3 4" xfId="20581" xr:uid="{00000000-0005-0000-0000-0000F7320000}"/>
    <cellStyle name="Normal 10 2 2 3 4 2" xfId="32570" xr:uid="{416A021C-F1D5-40BD-9555-B6B817C86826}"/>
    <cellStyle name="Normal 10 2 2 3 5" xfId="26614" xr:uid="{C8F664B4-F55E-40B2-B82D-0D2A4A7E50D7}"/>
    <cellStyle name="Normal 10 2 2 3_EBT" xfId="40253" xr:uid="{3761AC38-52CA-437E-9DB8-B6A286C2AA3A}"/>
    <cellStyle name="Normal 10 2 2 4" xfId="12072" xr:uid="{00000000-0005-0000-0000-0000F8320000}"/>
    <cellStyle name="Normal 10 2 2 4 2" xfId="12073" xr:uid="{00000000-0005-0000-0000-0000F9320000}"/>
    <cellStyle name="Normal 10 2 2 4 2 2" xfId="20586" xr:uid="{00000000-0005-0000-0000-0000FA320000}"/>
    <cellStyle name="Normal 10 2 2 4 2 2 2" xfId="32575" xr:uid="{D92EDF25-BCF1-4DB7-911E-BA4AD3BFE5DE}"/>
    <cellStyle name="Normal 10 2 2 4 2 3" xfId="26619" xr:uid="{85F22464-10C1-4597-B30A-C0CC4ADB0A72}"/>
    <cellStyle name="Normal 10 2 2 4 2_EBT" xfId="40258" xr:uid="{A02F591E-BB2E-4681-B422-E9CC8BB936B8}"/>
    <cellStyle name="Normal 10 2 2 4 3" xfId="20585" xr:uid="{00000000-0005-0000-0000-0000FB320000}"/>
    <cellStyle name="Normal 10 2 2 4 3 2" xfId="32574" xr:uid="{87721DBF-EA86-41E5-9F9A-1D36AA274113}"/>
    <cellStyle name="Normal 10 2 2 4 4" xfId="26618" xr:uid="{7D129E44-E732-4150-B856-1711DCF9AE76}"/>
    <cellStyle name="Normal 10 2 2 4_EBT" xfId="40257" xr:uid="{EC1E46E8-12A7-4AB1-B762-1C07B94835E3}"/>
    <cellStyle name="Normal 10 2 2 5" xfId="12074" xr:uid="{00000000-0005-0000-0000-0000FC320000}"/>
    <cellStyle name="Normal 10 2 2 5 2" xfId="20587" xr:uid="{00000000-0005-0000-0000-0000FD320000}"/>
    <cellStyle name="Normal 10 2 2 5 2 2" xfId="32576" xr:uid="{BBC9D1BF-E9D9-46F0-812A-3971E29FCFF8}"/>
    <cellStyle name="Normal 10 2 2 5 3" xfId="26620" xr:uid="{FA0979E4-42CF-4209-B333-E85BADFF014A}"/>
    <cellStyle name="Normal 10 2 2 5_EBT" xfId="40259" xr:uid="{A990A173-D181-45F5-B78E-0DABB0137CCF}"/>
    <cellStyle name="Normal 10 2 2 6" xfId="12075" xr:uid="{00000000-0005-0000-0000-0000FE320000}"/>
    <cellStyle name="Normal 10 2 2 6 2" xfId="20588" xr:uid="{00000000-0005-0000-0000-0000FF320000}"/>
    <cellStyle name="Normal 10 2 2 6 2 2" xfId="32577" xr:uid="{F24CFE6E-701B-4CD7-8B55-3E02E536F638}"/>
    <cellStyle name="Normal 10 2 2 6 3" xfId="26621" xr:uid="{915F9371-83E9-45EE-AC0B-B67EA87DB4CA}"/>
    <cellStyle name="Normal 10 2 2 6_EBT" xfId="40260" xr:uid="{53554F9B-DF01-42BB-8633-71F7BF9322F8}"/>
    <cellStyle name="Normal 10 2 2 7" xfId="12076" xr:uid="{00000000-0005-0000-0000-000000330000}"/>
    <cellStyle name="Normal 10 2 2 7 2" xfId="20589" xr:uid="{00000000-0005-0000-0000-000001330000}"/>
    <cellStyle name="Normal 10 2 2 7 2 2" xfId="32578" xr:uid="{C373D77B-1123-4DE8-8D7A-6C0C9AA73863}"/>
    <cellStyle name="Normal 10 2 2 7 3" xfId="26622" xr:uid="{184E3C6B-4E74-484B-8720-E02F5ACCF801}"/>
    <cellStyle name="Normal 10 2 2 7_EBT" xfId="40261" xr:uid="{FAE66A76-CF6F-4731-BE0B-C9A0B7C827F1}"/>
    <cellStyle name="Normal 10 2 2 8" xfId="12077" xr:uid="{00000000-0005-0000-0000-000002330000}"/>
    <cellStyle name="Normal 10 2 2 8 2" xfId="20590" xr:uid="{00000000-0005-0000-0000-000003330000}"/>
    <cellStyle name="Normal 10 2 2 8 2 2" xfId="32579" xr:uid="{1EA1CD3A-662C-4C0E-B0FA-CA67B827E5CB}"/>
    <cellStyle name="Normal 10 2 2 8 3" xfId="26623" xr:uid="{31B5B97D-8F74-4630-A5CC-6BDCDE48DE89}"/>
    <cellStyle name="Normal 10 2 2 8_EBT" xfId="40262" xr:uid="{7D960453-B7F0-4FB3-A16F-EB37629A3974}"/>
    <cellStyle name="Normal 10 2 2 9" xfId="20573" xr:uid="{00000000-0005-0000-0000-000004330000}"/>
    <cellStyle name="Normal 10 2 2 9 2" xfId="32562" xr:uid="{6B706FE4-7388-44D2-9879-E5AD1AB594F9}"/>
    <cellStyle name="Normal 10 2 2_EBT" xfId="40245" xr:uid="{25E50BB4-02BC-44F1-B438-5634821C6B83}"/>
    <cellStyle name="Normal 10 2 3" xfId="12078" xr:uid="{00000000-0005-0000-0000-000005330000}"/>
    <cellStyle name="Normal 10 2 3 2" xfId="12079" xr:uid="{00000000-0005-0000-0000-000006330000}"/>
    <cellStyle name="Normal 10 2 3 2 2" xfId="12080" xr:uid="{00000000-0005-0000-0000-000007330000}"/>
    <cellStyle name="Normal 10 2 3 2 2 2" xfId="20593" xr:uid="{00000000-0005-0000-0000-000008330000}"/>
    <cellStyle name="Normal 10 2 3 2 2 2 2" xfId="32582" xr:uid="{96A7C678-0738-4304-8644-BF63E29EE3FF}"/>
    <cellStyle name="Normal 10 2 3 2 2 3" xfId="26626" xr:uid="{3D0F48E5-36FE-45B3-B28A-F72B8891B06B}"/>
    <cellStyle name="Normal 10 2 3 2 2_EBT" xfId="40265" xr:uid="{93F5F578-01F4-40F3-969A-84416BC73B3C}"/>
    <cellStyle name="Normal 10 2 3 2 3" xfId="12081" xr:uid="{00000000-0005-0000-0000-000009330000}"/>
    <cellStyle name="Normal 10 2 3 2 3 2" xfId="20594" xr:uid="{00000000-0005-0000-0000-00000A330000}"/>
    <cellStyle name="Normal 10 2 3 2 3 2 2" xfId="32583" xr:uid="{4A10DEB4-5186-4C62-AE85-7829F61EEDBF}"/>
    <cellStyle name="Normal 10 2 3 2 3 3" xfId="26627" xr:uid="{19F4551E-63A3-41D8-B84C-B2EC8D6179DE}"/>
    <cellStyle name="Normal 10 2 3 2 3_EBT" xfId="40266" xr:uid="{6F6FEEF6-313D-45AB-985B-90B9F20FCA07}"/>
    <cellStyle name="Normal 10 2 3 2 4" xfId="20592" xr:uid="{00000000-0005-0000-0000-00000B330000}"/>
    <cellStyle name="Normal 10 2 3 2 4 2" xfId="32581" xr:uid="{AF6A244D-5BFB-4181-BD54-31EFC041BF57}"/>
    <cellStyle name="Normal 10 2 3 2 5" xfId="26625" xr:uid="{82652702-73DA-4F93-9814-AC618D82F669}"/>
    <cellStyle name="Normal 10 2 3 2_EBT" xfId="40264" xr:uid="{81990446-4BAB-4EC3-A778-B80576F34118}"/>
    <cellStyle name="Normal 10 2 3 3" xfId="12082" xr:uid="{00000000-0005-0000-0000-00000C330000}"/>
    <cellStyle name="Normal 10 2 3 3 2" xfId="12083" xr:uid="{00000000-0005-0000-0000-00000D330000}"/>
    <cellStyle name="Normal 10 2 3 3 2 2" xfId="20596" xr:uid="{00000000-0005-0000-0000-00000E330000}"/>
    <cellStyle name="Normal 10 2 3 3 2 2 2" xfId="32585" xr:uid="{C8CBA57F-0C00-4B8F-BADD-BF91050A3829}"/>
    <cellStyle name="Normal 10 2 3 3 2 3" xfId="26629" xr:uid="{E6370C20-B487-425B-90C8-E771E8F469F2}"/>
    <cellStyle name="Normal 10 2 3 3 2_EBT" xfId="40268" xr:uid="{222DCC8C-A1D6-4456-A078-04A27DEFD8DB}"/>
    <cellStyle name="Normal 10 2 3 3 3" xfId="20595" xr:uid="{00000000-0005-0000-0000-00000F330000}"/>
    <cellStyle name="Normal 10 2 3 3 3 2" xfId="32584" xr:uid="{5525E4CA-B1B0-4F9C-B7DB-61F181E6F6A0}"/>
    <cellStyle name="Normal 10 2 3 3 4" xfId="26628" xr:uid="{C1DA095B-59C6-4A88-9039-9F751BE43EF8}"/>
    <cellStyle name="Normal 10 2 3 3_EBT" xfId="40267" xr:uid="{107BA996-5940-49DE-B473-A994A0A2A24D}"/>
    <cellStyle name="Normal 10 2 3 4" xfId="12084" xr:uid="{00000000-0005-0000-0000-000010330000}"/>
    <cellStyle name="Normal 10 2 3 4 2" xfId="20597" xr:uid="{00000000-0005-0000-0000-000011330000}"/>
    <cellStyle name="Normal 10 2 3 4 2 2" xfId="32586" xr:uid="{713F7084-5954-48D6-A977-5E3E85A3F363}"/>
    <cellStyle name="Normal 10 2 3 4 3" xfId="26630" xr:uid="{643F3771-3ECD-4985-9111-A465DA82BDA4}"/>
    <cellStyle name="Normal 10 2 3 4_EBT" xfId="40269" xr:uid="{12A6EEF0-D0CD-4F80-95A4-A88318387623}"/>
    <cellStyle name="Normal 10 2 3 5" xfId="12085" xr:uid="{00000000-0005-0000-0000-000012330000}"/>
    <cellStyle name="Normal 10 2 3 5 2" xfId="20598" xr:uid="{00000000-0005-0000-0000-000013330000}"/>
    <cellStyle name="Normal 10 2 3 5 2 2" xfId="32587" xr:uid="{83A34CCF-531E-4D53-8ABA-5D3092499EDD}"/>
    <cellStyle name="Normal 10 2 3 5 3" xfId="26631" xr:uid="{84A2DCD5-7CE9-4CBA-8AFD-50336D003815}"/>
    <cellStyle name="Normal 10 2 3 5_EBT" xfId="40270" xr:uid="{B26B204E-E604-41BD-BE66-202B3A6EDCE8}"/>
    <cellStyle name="Normal 10 2 3 6" xfId="20591" xr:uid="{00000000-0005-0000-0000-000014330000}"/>
    <cellStyle name="Normal 10 2 3 6 2" xfId="32580" xr:uid="{E38550C0-1DFB-4766-B147-3FA4839D1472}"/>
    <cellStyle name="Normal 10 2 3 7" xfId="26624" xr:uid="{820EBB1C-4BCD-4FFF-80D2-7F55B1120559}"/>
    <cellStyle name="Normal 10 2 3_EBT" xfId="40263" xr:uid="{6F72B3D5-E1AA-485A-A94D-71E5302ECEDB}"/>
    <cellStyle name="Normal 10 2 4" xfId="12086" xr:uid="{00000000-0005-0000-0000-000015330000}"/>
    <cellStyle name="Normal 10 2 4 2" xfId="12087" xr:uid="{00000000-0005-0000-0000-000016330000}"/>
    <cellStyle name="Normal 10 2 4 2 2" xfId="12088" xr:uid="{00000000-0005-0000-0000-000017330000}"/>
    <cellStyle name="Normal 10 2 4 2 2 2" xfId="20601" xr:uid="{00000000-0005-0000-0000-000018330000}"/>
    <cellStyle name="Normal 10 2 4 2 2 2 2" xfId="32590" xr:uid="{D2734966-EF20-428F-BD5C-43F2E56C8B2D}"/>
    <cellStyle name="Normal 10 2 4 2 2 3" xfId="26634" xr:uid="{65145F08-AE60-45A9-872B-2F3A8309EFFC}"/>
    <cellStyle name="Normal 10 2 4 2 2_EBT" xfId="40273" xr:uid="{6D74178C-625F-4211-BB70-EEAA6A7AC2CD}"/>
    <cellStyle name="Normal 10 2 4 2 3" xfId="20600" xr:uid="{00000000-0005-0000-0000-000019330000}"/>
    <cellStyle name="Normal 10 2 4 2 3 2" xfId="32589" xr:uid="{1047BC49-4C83-4469-A3F7-AF7FF9806C46}"/>
    <cellStyle name="Normal 10 2 4 2 4" xfId="26633" xr:uid="{0E9954FA-042A-4A04-BC52-2AF518724BB3}"/>
    <cellStyle name="Normal 10 2 4 2_EBT" xfId="40272" xr:uid="{61F630D2-491B-47FF-8A43-AD3779B8DC1D}"/>
    <cellStyle name="Normal 10 2 4 3" xfId="12089" xr:uid="{00000000-0005-0000-0000-00001A330000}"/>
    <cellStyle name="Normal 10 2 4 3 2" xfId="20602" xr:uid="{00000000-0005-0000-0000-00001B330000}"/>
    <cellStyle name="Normal 10 2 4 3 2 2" xfId="32591" xr:uid="{ABA9F350-AC94-4F63-80CF-123D4C4B46B3}"/>
    <cellStyle name="Normal 10 2 4 3 3" xfId="26635" xr:uid="{4BE78679-5CA7-450E-8F11-DC57EFD1D940}"/>
    <cellStyle name="Normal 10 2 4 3_EBT" xfId="40274" xr:uid="{6A49DDA7-ECB3-48D6-A11A-96E399F3475D}"/>
    <cellStyle name="Normal 10 2 4 4" xfId="12090" xr:uid="{00000000-0005-0000-0000-00001C330000}"/>
    <cellStyle name="Normal 10 2 4 4 2" xfId="20603" xr:uid="{00000000-0005-0000-0000-00001D330000}"/>
    <cellStyle name="Normal 10 2 4 4 2 2" xfId="32592" xr:uid="{4F652EFD-BA27-4004-A367-4DFE8BE9B995}"/>
    <cellStyle name="Normal 10 2 4 4 3" xfId="26636" xr:uid="{91F38E8B-5EB4-4D98-8D0B-3BDFED39CAC8}"/>
    <cellStyle name="Normal 10 2 4 4_EBT" xfId="40275" xr:uid="{0A9E803B-50C5-4CB2-9098-3972B3C520A0}"/>
    <cellStyle name="Normal 10 2 4 5" xfId="20599" xr:uid="{00000000-0005-0000-0000-00001E330000}"/>
    <cellStyle name="Normal 10 2 4 5 2" xfId="32588" xr:uid="{6899601E-F666-40C1-AF3E-51424AADEC7B}"/>
    <cellStyle name="Normal 10 2 4 6" xfId="26632" xr:uid="{AD1EF4F5-4AF1-4BEA-B724-35CF93613A6C}"/>
    <cellStyle name="Normal 10 2 4_EBT" xfId="40271" xr:uid="{B0D66045-9AF2-4438-8BF7-8BA449EB414F}"/>
    <cellStyle name="Normal 10 2 5" xfId="12091" xr:uid="{00000000-0005-0000-0000-00001F330000}"/>
    <cellStyle name="Normal 10 2 5 2" xfId="12092" xr:uid="{00000000-0005-0000-0000-000020330000}"/>
    <cellStyle name="Normal 10 2 5 2 2" xfId="20605" xr:uid="{00000000-0005-0000-0000-000021330000}"/>
    <cellStyle name="Normal 10 2 5 2 2 2" xfId="32594" xr:uid="{27491EEB-E515-4862-A786-351581579725}"/>
    <cellStyle name="Normal 10 2 5 2 3" xfId="26638" xr:uid="{72342E31-1676-4C21-87BE-FCDCAB77FE68}"/>
    <cellStyle name="Normal 10 2 5 2_EBT" xfId="40277" xr:uid="{C276E97C-3C19-4062-ACDD-17B786A6149D}"/>
    <cellStyle name="Normal 10 2 5 3" xfId="20604" xr:uid="{00000000-0005-0000-0000-000022330000}"/>
    <cellStyle name="Normal 10 2 5 3 2" xfId="32593" xr:uid="{14EAF028-3479-4CC5-9334-AB0BF20C45D5}"/>
    <cellStyle name="Normal 10 2 5 4" xfId="26637" xr:uid="{FCEE97F5-DE6F-47A6-ACE9-5F84F0E64462}"/>
    <cellStyle name="Normal 10 2 5_EBT" xfId="40276" xr:uid="{85CF0752-A16F-45D3-BF4F-C1ED8CDA0B8A}"/>
    <cellStyle name="Normal 10 2 6" xfId="12093" xr:uid="{00000000-0005-0000-0000-000023330000}"/>
    <cellStyle name="Normal 10 2 6 2" xfId="20606" xr:uid="{00000000-0005-0000-0000-000024330000}"/>
    <cellStyle name="Normal 10 2 6 2 2" xfId="32595" xr:uid="{83E44333-B30B-48AF-AC39-54581A14ACED}"/>
    <cellStyle name="Normal 10 2 6 3" xfId="26639" xr:uid="{92D52E29-403B-47AE-9D50-E1E038829EFF}"/>
    <cellStyle name="Normal 10 2 6_EBT" xfId="40278" xr:uid="{B27B268F-FF75-4ADA-9594-EC697A0B56A0}"/>
    <cellStyle name="Normal 10 2 7" xfId="12094" xr:uid="{00000000-0005-0000-0000-000025330000}"/>
    <cellStyle name="Normal 10 2 7 2" xfId="20607" xr:uid="{00000000-0005-0000-0000-000026330000}"/>
    <cellStyle name="Normal 10 2 7 2 2" xfId="32596" xr:uid="{B68A3737-9AE9-4870-AB13-FF7E3F80A6C3}"/>
    <cellStyle name="Normal 10 2 7 3" xfId="26640" xr:uid="{86DDB05D-5D48-49F6-8E15-0961DB027B91}"/>
    <cellStyle name="Normal 10 2 7_EBT" xfId="40279" xr:uid="{E7901268-3739-47E2-93FD-043418847F43}"/>
    <cellStyle name="Normal 10 2 8" xfId="12095" xr:uid="{00000000-0005-0000-0000-000027330000}"/>
    <cellStyle name="Normal 10 2 8 2" xfId="20608" xr:uid="{00000000-0005-0000-0000-000028330000}"/>
    <cellStyle name="Normal 10 2 8 2 2" xfId="32597" xr:uid="{AB07FFF4-054D-4763-A537-A3BF3F52ECE7}"/>
    <cellStyle name="Normal 10 2 8 3" xfId="26641" xr:uid="{341B6AC3-4EFC-4417-94F0-E7521BA38CD4}"/>
    <cellStyle name="Normal 10 2 8_EBT" xfId="40280" xr:uid="{1FCCEF1D-D8FF-4C95-8CCB-C8167EEE1F42}"/>
    <cellStyle name="Normal 10 2 9" xfId="12096" xr:uid="{00000000-0005-0000-0000-000029330000}"/>
    <cellStyle name="Normal 10 2 9 2" xfId="20609" xr:uid="{00000000-0005-0000-0000-00002A330000}"/>
    <cellStyle name="Normal 10 2 9 2 2" xfId="32598" xr:uid="{6E7744B5-396C-4FC8-888A-72505C677E3E}"/>
    <cellStyle name="Normal 10 2 9 3" xfId="26642" xr:uid="{6776B174-B25F-470D-8AA1-A61B8B0D5937}"/>
    <cellStyle name="Normal 10 2 9_EBT" xfId="40281" xr:uid="{3DE4DBD8-05DE-4616-8093-DB62F6514652}"/>
    <cellStyle name="Normal 10 2_EBT" xfId="40244" xr:uid="{248F26EB-6EF6-45D3-A407-2EF57A7FDCC6}"/>
    <cellStyle name="Normal 10 20" xfId="12097" xr:uid="{00000000-0005-0000-0000-00002B330000}"/>
    <cellStyle name="Normal 10 20 2" xfId="20610" xr:uid="{00000000-0005-0000-0000-00002C330000}"/>
    <cellStyle name="Normal 10 20 2 2" xfId="32599" xr:uid="{28EA9BE9-B007-4D02-BB33-4787518FA34C}"/>
    <cellStyle name="Normal 10 20 3" xfId="26643" xr:uid="{B49DEAD2-BBB1-40AB-888B-1E2A0990D5A7}"/>
    <cellStyle name="Normal 10 20_EBT" xfId="40282" xr:uid="{A8CED54C-8A22-46D3-9158-E76F9E88F9F7}"/>
    <cellStyle name="Normal 10 21" xfId="12098" xr:uid="{00000000-0005-0000-0000-00002D330000}"/>
    <cellStyle name="Normal 10 21 2" xfId="20611" xr:uid="{00000000-0005-0000-0000-00002E330000}"/>
    <cellStyle name="Normal 10 21 2 2" xfId="32600" xr:uid="{636F3D17-94C0-43D7-9995-72C1E104CDDD}"/>
    <cellStyle name="Normal 10 21 3" xfId="26644" xr:uid="{972FAF4E-26CB-4C5D-8FE6-54828140EDCE}"/>
    <cellStyle name="Normal 10 21_EBT" xfId="40283" xr:uid="{4D975E0A-0EDF-455A-B9AC-7A0906801A1E}"/>
    <cellStyle name="Normal 10 22" xfId="12099" xr:uid="{00000000-0005-0000-0000-00002F330000}"/>
    <cellStyle name="Normal 10 3" xfId="12100" xr:uid="{00000000-0005-0000-0000-000030330000}"/>
    <cellStyle name="Normal 10 3 10" xfId="20612" xr:uid="{00000000-0005-0000-0000-000031330000}"/>
    <cellStyle name="Normal 10 3 10 2" xfId="32601" xr:uid="{E4E7178B-A9F6-4C03-8A73-C99CCE790C6A}"/>
    <cellStyle name="Normal 10 3 11" xfId="26645" xr:uid="{97FFA340-60A2-43F6-BDB5-019489C236F8}"/>
    <cellStyle name="Normal 10 3 2" xfId="12101" xr:uid="{00000000-0005-0000-0000-000032330000}"/>
    <cellStyle name="Normal 10 3 2 2" xfId="12102" xr:uid="{00000000-0005-0000-0000-000033330000}"/>
    <cellStyle name="Normal 10 3 2 2 2" xfId="12103" xr:uid="{00000000-0005-0000-0000-000034330000}"/>
    <cellStyle name="Normal 10 3 2 2 2 2" xfId="20615" xr:uid="{00000000-0005-0000-0000-000035330000}"/>
    <cellStyle name="Normal 10 3 2 2 2 2 2" xfId="32604" xr:uid="{D593631A-88B0-4D3F-9959-BD507B746FB9}"/>
    <cellStyle name="Normal 10 3 2 2 2 3" xfId="26648" xr:uid="{2DF04722-0D77-4AFE-99F6-F94B3D3E3065}"/>
    <cellStyle name="Normal 10 3 2 2 2_EBT" xfId="40287" xr:uid="{85DBEDF0-1BA2-4D28-980E-D6C2F532DD12}"/>
    <cellStyle name="Normal 10 3 2 2 3" xfId="12104" xr:uid="{00000000-0005-0000-0000-000036330000}"/>
    <cellStyle name="Normal 10 3 2 2 3 2" xfId="20616" xr:uid="{00000000-0005-0000-0000-000037330000}"/>
    <cellStyle name="Normal 10 3 2 2 3 2 2" xfId="32605" xr:uid="{6FEDE409-B29C-47FA-8417-7E017C38D34A}"/>
    <cellStyle name="Normal 10 3 2 2 3 3" xfId="26649" xr:uid="{E0029E19-2D20-47F1-A5EF-D7FE4B3407CA}"/>
    <cellStyle name="Normal 10 3 2 2 3_EBT" xfId="40288" xr:uid="{FC176305-9C1E-42CE-AE66-75F444261E75}"/>
    <cellStyle name="Normal 10 3 2 2 4" xfId="20614" xr:uid="{00000000-0005-0000-0000-000038330000}"/>
    <cellStyle name="Normal 10 3 2 2 4 2" xfId="32603" xr:uid="{C2EE41A4-2CB1-4201-B2E0-B54E8181EBAD}"/>
    <cellStyle name="Normal 10 3 2 2 5" xfId="26647" xr:uid="{C41D1112-E108-4F77-A773-96F8BE536D26}"/>
    <cellStyle name="Normal 10 3 2 2_EBT" xfId="40286" xr:uid="{B71BE035-E113-474E-972B-C0B0BDBDFFB9}"/>
    <cellStyle name="Normal 10 3 2 3" xfId="12105" xr:uid="{00000000-0005-0000-0000-000039330000}"/>
    <cellStyle name="Normal 10 3 2 3 2" xfId="12106" xr:uid="{00000000-0005-0000-0000-00003A330000}"/>
    <cellStyle name="Normal 10 3 2 3 2 2" xfId="20618" xr:uid="{00000000-0005-0000-0000-00003B330000}"/>
    <cellStyle name="Normal 10 3 2 3 2 2 2" xfId="32607" xr:uid="{2BB0DCDC-DEEA-4E6D-99A0-F58A94BC2A7B}"/>
    <cellStyle name="Normal 10 3 2 3 2 3" xfId="26651" xr:uid="{F668BBE0-6BBD-4B59-88AE-60D739891BA4}"/>
    <cellStyle name="Normal 10 3 2 3 2_EBT" xfId="40290" xr:uid="{80909679-958D-4C1A-A471-C40F678BC1FA}"/>
    <cellStyle name="Normal 10 3 2 3 3" xfId="20617" xr:uid="{00000000-0005-0000-0000-00003C330000}"/>
    <cellStyle name="Normal 10 3 2 3 3 2" xfId="32606" xr:uid="{D9E2B571-5232-4CB1-8710-FC6B01659C8D}"/>
    <cellStyle name="Normal 10 3 2 3 4" xfId="26650" xr:uid="{61983EBD-B2C1-4096-93FC-F80F3A417CD1}"/>
    <cellStyle name="Normal 10 3 2 3_EBT" xfId="40289" xr:uid="{A2384CE3-40C6-40A8-A34F-BED75ACE9661}"/>
    <cellStyle name="Normal 10 3 2 4" xfId="12107" xr:uid="{00000000-0005-0000-0000-00003D330000}"/>
    <cellStyle name="Normal 10 3 2 4 2" xfId="20619" xr:uid="{00000000-0005-0000-0000-00003E330000}"/>
    <cellStyle name="Normal 10 3 2 4 2 2" xfId="32608" xr:uid="{91C44D9B-2805-4A19-91CC-A61AA50923D9}"/>
    <cellStyle name="Normal 10 3 2 4 3" xfId="26652" xr:uid="{320EA63F-F440-4D68-B3E9-FAF8481468CE}"/>
    <cellStyle name="Normal 10 3 2 4_EBT" xfId="40291" xr:uid="{FD382211-B29E-458F-9D3A-48F9EB353EA3}"/>
    <cellStyle name="Normal 10 3 2 5" xfId="12108" xr:uid="{00000000-0005-0000-0000-00003F330000}"/>
    <cellStyle name="Normal 10 3 2 5 2" xfId="20620" xr:uid="{00000000-0005-0000-0000-000040330000}"/>
    <cellStyle name="Normal 10 3 2 5 2 2" xfId="32609" xr:uid="{E5BD18CF-7DC3-471C-B0F0-39635A78E5C8}"/>
    <cellStyle name="Normal 10 3 2 5 3" xfId="26653" xr:uid="{CB163DBD-2D72-4280-A283-624D66E9DE29}"/>
    <cellStyle name="Normal 10 3 2 5_EBT" xfId="40292" xr:uid="{0745A1C2-8002-458D-954E-0BA01AC8F521}"/>
    <cellStyle name="Normal 10 3 2 6" xfId="12109" xr:uid="{00000000-0005-0000-0000-000041330000}"/>
    <cellStyle name="Normal 10 3 2 6 2" xfId="20621" xr:uid="{00000000-0005-0000-0000-000042330000}"/>
    <cellStyle name="Normal 10 3 2 6 2 2" xfId="32610" xr:uid="{D5F66A3E-75F4-4876-9284-96446D3C9269}"/>
    <cellStyle name="Normal 10 3 2 6 3" xfId="26654" xr:uid="{5CC4C96F-945C-4D6D-9A51-41FD0A922377}"/>
    <cellStyle name="Normal 10 3 2 6_EBT" xfId="40293" xr:uid="{658CD7D3-FF66-47EF-B857-887D9280B8F0}"/>
    <cellStyle name="Normal 10 3 2 7" xfId="12110" xr:uid="{00000000-0005-0000-0000-000043330000}"/>
    <cellStyle name="Normal 10 3 2 7 2" xfId="20622" xr:uid="{00000000-0005-0000-0000-000044330000}"/>
    <cellStyle name="Normal 10 3 2 7 2 2" xfId="32611" xr:uid="{8D82C434-ADC6-4161-AF42-6CA79EE3E8D1}"/>
    <cellStyle name="Normal 10 3 2 7 3" xfId="26655" xr:uid="{E27CA15F-D967-40B4-950D-A6BBBBCEA04B}"/>
    <cellStyle name="Normal 10 3 2 7_EBT" xfId="40294" xr:uid="{46C67BD0-1DE3-4196-B044-B2973829FEF5}"/>
    <cellStyle name="Normal 10 3 2 8" xfId="20613" xr:uid="{00000000-0005-0000-0000-000045330000}"/>
    <cellStyle name="Normal 10 3 2 8 2" xfId="32602" xr:uid="{F164886E-27AA-4B88-AAC4-A538CC89FAF7}"/>
    <cellStyle name="Normal 10 3 2 9" xfId="26646" xr:uid="{7FB0C364-CB5D-481D-88D7-A900093FA45B}"/>
    <cellStyle name="Normal 10 3 2_EBT" xfId="40285" xr:uid="{B88B0B8C-5A1D-4CFE-81E5-86DBAE3C3E1F}"/>
    <cellStyle name="Normal 10 3 3" xfId="12111" xr:uid="{00000000-0005-0000-0000-000046330000}"/>
    <cellStyle name="Normal 10 3 3 2" xfId="12112" xr:uid="{00000000-0005-0000-0000-000047330000}"/>
    <cellStyle name="Normal 10 3 3 2 2" xfId="12113" xr:uid="{00000000-0005-0000-0000-000048330000}"/>
    <cellStyle name="Normal 10 3 3 2 2 2" xfId="20625" xr:uid="{00000000-0005-0000-0000-000049330000}"/>
    <cellStyle name="Normal 10 3 3 2 2 2 2" xfId="32614" xr:uid="{5758003B-7F0C-44AE-B360-2287A8B56E78}"/>
    <cellStyle name="Normal 10 3 3 2 2 3" xfId="26658" xr:uid="{5C944C3A-95CF-47C7-A7EB-6443006EFD7E}"/>
    <cellStyle name="Normal 10 3 3 2 2_EBT" xfId="40297" xr:uid="{2DCC2A4A-13C9-4719-8527-9005D52DF3EF}"/>
    <cellStyle name="Normal 10 3 3 2 3" xfId="20624" xr:uid="{00000000-0005-0000-0000-00004A330000}"/>
    <cellStyle name="Normal 10 3 3 2 3 2" xfId="32613" xr:uid="{98DC7ED8-E843-40BF-A74F-9E82F3006F46}"/>
    <cellStyle name="Normal 10 3 3 2 4" xfId="26657" xr:uid="{956A34BD-8AC9-4973-AE1B-CDACCCED62EF}"/>
    <cellStyle name="Normal 10 3 3 2_EBT" xfId="40296" xr:uid="{009CADB7-4AC2-4674-80BC-F8AC1201D089}"/>
    <cellStyle name="Normal 10 3 3 3" xfId="12114" xr:uid="{00000000-0005-0000-0000-00004B330000}"/>
    <cellStyle name="Normal 10 3 3 3 2" xfId="20626" xr:uid="{00000000-0005-0000-0000-00004C330000}"/>
    <cellStyle name="Normal 10 3 3 3 2 2" xfId="32615" xr:uid="{FE552D4D-06FD-4271-9AD7-41528DF1B971}"/>
    <cellStyle name="Normal 10 3 3 3 3" xfId="26659" xr:uid="{78209AEA-2D4C-45FF-90E6-2F5C52EE8E04}"/>
    <cellStyle name="Normal 10 3 3 3_EBT" xfId="40298" xr:uid="{4D520E84-7A30-466E-ABEA-40C1C10722A2}"/>
    <cellStyle name="Normal 10 3 3 4" xfId="12115" xr:uid="{00000000-0005-0000-0000-00004D330000}"/>
    <cellStyle name="Normal 10 3 3 4 2" xfId="20627" xr:uid="{00000000-0005-0000-0000-00004E330000}"/>
    <cellStyle name="Normal 10 3 3 4 2 2" xfId="32616" xr:uid="{9D24F24F-79CB-43AE-BC18-607D18C8EAF2}"/>
    <cellStyle name="Normal 10 3 3 4 3" xfId="26660" xr:uid="{FA25C9DF-3E39-405E-8695-A6878E82F27F}"/>
    <cellStyle name="Normal 10 3 3 4_EBT" xfId="40299" xr:uid="{9B8B6865-2C8B-4269-9201-94DBDC2C2B32}"/>
    <cellStyle name="Normal 10 3 3 5" xfId="20623" xr:uid="{00000000-0005-0000-0000-00004F330000}"/>
    <cellStyle name="Normal 10 3 3 5 2" xfId="32612" xr:uid="{72C2AFC4-38D5-4E6A-8269-38D59E942B7E}"/>
    <cellStyle name="Normal 10 3 3 6" xfId="26656" xr:uid="{8FF4C4CB-BD31-47FF-A0EE-579BF0AB202E}"/>
    <cellStyle name="Normal 10 3 3_EBT" xfId="40295" xr:uid="{CD06228D-59A3-4186-B00E-05179EBF2463}"/>
    <cellStyle name="Normal 10 3 4" xfId="12116" xr:uid="{00000000-0005-0000-0000-000050330000}"/>
    <cellStyle name="Normal 10 3 4 2" xfId="12117" xr:uid="{00000000-0005-0000-0000-000051330000}"/>
    <cellStyle name="Normal 10 3 4 2 2" xfId="20629" xr:uid="{00000000-0005-0000-0000-000052330000}"/>
    <cellStyle name="Normal 10 3 4 2 2 2" xfId="32618" xr:uid="{531CB21C-C536-4739-80C2-841A49FBAE03}"/>
    <cellStyle name="Normal 10 3 4 2 3" xfId="26662" xr:uid="{F7AC5E4E-FE03-44CB-A0B3-F3B868BCB233}"/>
    <cellStyle name="Normal 10 3 4 2_EBT" xfId="40301" xr:uid="{4FFFA6DD-DC61-4F7E-A4CB-4E96A8B403A9}"/>
    <cellStyle name="Normal 10 3 4 3" xfId="12118" xr:uid="{00000000-0005-0000-0000-000053330000}"/>
    <cellStyle name="Normal 10 3 4 3 2" xfId="20630" xr:uid="{00000000-0005-0000-0000-000054330000}"/>
    <cellStyle name="Normal 10 3 4 3 2 2" xfId="32619" xr:uid="{4F02D7F4-5185-4821-A01C-45EB4A031019}"/>
    <cellStyle name="Normal 10 3 4 3 3" xfId="26663" xr:uid="{57ED9057-4FC8-4CC1-B940-57C309138097}"/>
    <cellStyle name="Normal 10 3 4 3_EBT" xfId="40302" xr:uid="{E487A93E-6FD5-45DE-A000-EAA0DD62DAEA}"/>
    <cellStyle name="Normal 10 3 4 4" xfId="20628" xr:uid="{00000000-0005-0000-0000-000055330000}"/>
    <cellStyle name="Normal 10 3 4 4 2" xfId="32617" xr:uid="{1E1881D0-742F-4299-9BF9-80891B750FFB}"/>
    <cellStyle name="Normal 10 3 4 5" xfId="26661" xr:uid="{B353BA7F-CB01-4803-BEB6-C2F8AB22B54B}"/>
    <cellStyle name="Normal 10 3 4_EBT" xfId="40300" xr:uid="{280A34E4-72D9-41AB-904D-7D3D0CE3AAE7}"/>
    <cellStyle name="Normal 10 3 5" xfId="12119" xr:uid="{00000000-0005-0000-0000-000056330000}"/>
    <cellStyle name="Normal 10 3 5 2" xfId="20631" xr:uid="{00000000-0005-0000-0000-000057330000}"/>
    <cellStyle name="Normal 10 3 5 2 2" xfId="32620" xr:uid="{2087B515-883A-43D7-8C1E-BA22CD127FB3}"/>
    <cellStyle name="Normal 10 3 5 3" xfId="26664" xr:uid="{1702B238-56C4-4EED-A009-63F4CB5764EF}"/>
    <cellStyle name="Normal 10 3 5_EBT" xfId="40303" xr:uid="{35A93872-EAB7-4DFF-9EBC-E84A83F4BBC2}"/>
    <cellStyle name="Normal 10 3 6" xfId="12120" xr:uid="{00000000-0005-0000-0000-000058330000}"/>
    <cellStyle name="Normal 10 3 6 2" xfId="20632" xr:uid="{00000000-0005-0000-0000-000059330000}"/>
    <cellStyle name="Normal 10 3 6 2 2" xfId="32621" xr:uid="{50B637CC-D3CC-43DC-A051-11ABFC441D58}"/>
    <cellStyle name="Normal 10 3 6 3" xfId="26665" xr:uid="{BF29619E-840C-4607-A142-1521B02468F3}"/>
    <cellStyle name="Normal 10 3 6_EBT" xfId="40304" xr:uid="{17FB49AC-51EB-4104-A1BE-14D0651A565F}"/>
    <cellStyle name="Normal 10 3 7" xfId="12121" xr:uid="{00000000-0005-0000-0000-00005A330000}"/>
    <cellStyle name="Normal 10 3 7 2" xfId="20633" xr:uid="{00000000-0005-0000-0000-00005B330000}"/>
    <cellStyle name="Normal 10 3 7 2 2" xfId="32622" xr:uid="{BA41B4C8-D90A-44D1-9D66-BFD97ABF9E22}"/>
    <cellStyle name="Normal 10 3 7 3" xfId="26666" xr:uid="{8E62AC97-77B1-4EA2-987F-7D8BAD4BCC32}"/>
    <cellStyle name="Normal 10 3 7_EBT" xfId="40305" xr:uid="{8BA26860-7C5E-4E42-A170-94DA0936C148}"/>
    <cellStyle name="Normal 10 3 8" xfId="12122" xr:uid="{00000000-0005-0000-0000-00005C330000}"/>
    <cellStyle name="Normal 10 3 8 2" xfId="20634" xr:uid="{00000000-0005-0000-0000-00005D330000}"/>
    <cellStyle name="Normal 10 3 8 2 2" xfId="32623" xr:uid="{919AE77C-2456-4EB6-A440-BE1A813686FE}"/>
    <cellStyle name="Normal 10 3 8 3" xfId="26667" xr:uid="{8E1A32FE-FD14-4CA1-B284-26B565AA32EC}"/>
    <cellStyle name="Normal 10 3 8_EBT" xfId="40306" xr:uid="{9CA46E8F-E97D-45BF-B305-D708FEB057D6}"/>
    <cellStyle name="Normal 10 3 9" xfId="12123" xr:uid="{00000000-0005-0000-0000-00005E330000}"/>
    <cellStyle name="Normal 10 3_EBT" xfId="40284" xr:uid="{93B8AF8C-933F-418E-B0C6-0D742819283D}"/>
    <cellStyle name="Normal 10 4" xfId="12124" xr:uid="{00000000-0005-0000-0000-00005F330000}"/>
    <cellStyle name="Normal 10 4 10" xfId="20635" xr:uid="{00000000-0005-0000-0000-000060330000}"/>
    <cellStyle name="Normal 10 4 10 2" xfId="32624" xr:uid="{104F64AE-3964-4C2C-BEDF-7E78496FF208}"/>
    <cellStyle name="Normal 10 4 11" xfId="26668" xr:uid="{470FAB24-F97D-4FC0-A8A8-0DFAB3B527C5}"/>
    <cellStyle name="Normal 10 4 2" xfId="12125" xr:uid="{00000000-0005-0000-0000-000061330000}"/>
    <cellStyle name="Normal 10 4 2 2" xfId="12126" xr:uid="{00000000-0005-0000-0000-000062330000}"/>
    <cellStyle name="Normal 10 4 2 2 2" xfId="12127" xr:uid="{00000000-0005-0000-0000-000063330000}"/>
    <cellStyle name="Normal 10 4 2 2 2 2" xfId="20638" xr:uid="{00000000-0005-0000-0000-000064330000}"/>
    <cellStyle name="Normal 10 4 2 2 2 2 2" xfId="32627" xr:uid="{7045A892-1E1E-4920-987C-DC4FD3803E0E}"/>
    <cellStyle name="Normal 10 4 2 2 2 3" xfId="26671" xr:uid="{F4DEC154-90B9-496C-9320-DA29FD723059}"/>
    <cellStyle name="Normal 10 4 2 2 2_EBT" xfId="40310" xr:uid="{79F47A13-2911-4B31-A339-5E0CAD671F9D}"/>
    <cellStyle name="Normal 10 4 2 2 3" xfId="12128" xr:uid="{00000000-0005-0000-0000-000065330000}"/>
    <cellStyle name="Normal 10 4 2 2 3 2" xfId="20639" xr:uid="{00000000-0005-0000-0000-000066330000}"/>
    <cellStyle name="Normal 10 4 2 2 3 2 2" xfId="32628" xr:uid="{4DA41EF8-B957-4B9F-9B24-DA4A99AEE8D2}"/>
    <cellStyle name="Normal 10 4 2 2 3 3" xfId="26672" xr:uid="{1D7C5346-7BF6-4803-A95B-1CE5F42BF06D}"/>
    <cellStyle name="Normal 10 4 2 2 3_EBT" xfId="40311" xr:uid="{DCB669D0-E5AF-47CD-814F-5C1BAA45C6B5}"/>
    <cellStyle name="Normal 10 4 2 2 4" xfId="20637" xr:uid="{00000000-0005-0000-0000-000067330000}"/>
    <cellStyle name="Normal 10 4 2 2 4 2" xfId="32626" xr:uid="{4592D655-8D07-4E25-ADCF-0E578068B5C7}"/>
    <cellStyle name="Normal 10 4 2 2 5" xfId="26670" xr:uid="{71B87365-7265-4731-AD2A-2A352EEA43F7}"/>
    <cellStyle name="Normal 10 4 2 2_EBT" xfId="40309" xr:uid="{4CAB0EB7-AE7A-4AEC-BB6B-C45DE1B083D8}"/>
    <cellStyle name="Normal 10 4 2 3" xfId="12129" xr:uid="{00000000-0005-0000-0000-000068330000}"/>
    <cellStyle name="Normal 10 4 2 3 2" xfId="20640" xr:uid="{00000000-0005-0000-0000-000069330000}"/>
    <cellStyle name="Normal 10 4 2 3 2 2" xfId="32629" xr:uid="{5EFF8EF9-6169-4D6A-9A14-04DADAF4F7FA}"/>
    <cellStyle name="Normal 10 4 2 3 3" xfId="26673" xr:uid="{2016F090-31EE-4CCE-B3DA-DAE01149D763}"/>
    <cellStyle name="Normal 10 4 2 3_EBT" xfId="40312" xr:uid="{07637427-3519-494A-A3BA-8CF75EAFF1AE}"/>
    <cellStyle name="Normal 10 4 2 4" xfId="12130" xr:uid="{00000000-0005-0000-0000-00006A330000}"/>
    <cellStyle name="Normal 10 4 2 4 2" xfId="20641" xr:uid="{00000000-0005-0000-0000-00006B330000}"/>
    <cellStyle name="Normal 10 4 2 4 2 2" xfId="32630" xr:uid="{C6F433E6-2E7D-469E-81B6-C22934C18D97}"/>
    <cellStyle name="Normal 10 4 2 4 3" xfId="26674" xr:uid="{2E67728D-0A3D-4F9D-AF40-6496819B0BEA}"/>
    <cellStyle name="Normal 10 4 2 4_EBT" xfId="40313" xr:uid="{F4683A42-C30D-4184-A2C5-79EB12F65CC2}"/>
    <cellStyle name="Normal 10 4 2 5" xfId="12131" xr:uid="{00000000-0005-0000-0000-00006C330000}"/>
    <cellStyle name="Normal 10 4 2 5 2" xfId="20642" xr:uid="{00000000-0005-0000-0000-00006D330000}"/>
    <cellStyle name="Normal 10 4 2 5 2 2" xfId="32631" xr:uid="{936D8B19-5E12-4B56-8F57-FE89C779D7A8}"/>
    <cellStyle name="Normal 10 4 2 5 3" xfId="26675" xr:uid="{FC7BE5FD-BE27-444A-8D8C-8DFE4D042F96}"/>
    <cellStyle name="Normal 10 4 2 5_EBT" xfId="40314" xr:uid="{2B0FF729-A0AC-4816-AA3C-CB8E2702D3CC}"/>
    <cellStyle name="Normal 10 4 2 6" xfId="12132" xr:uid="{00000000-0005-0000-0000-00006E330000}"/>
    <cellStyle name="Normal 10 4 2 6 2" xfId="20643" xr:uid="{00000000-0005-0000-0000-00006F330000}"/>
    <cellStyle name="Normal 10 4 2 6 2 2" xfId="32632" xr:uid="{360673F8-2137-48DD-8ACD-4D6919977DC4}"/>
    <cellStyle name="Normal 10 4 2 6 3" xfId="26676" xr:uid="{037C842D-0079-49B2-8BF2-C8E3CD50E814}"/>
    <cellStyle name="Normal 10 4 2 6_EBT" xfId="40315" xr:uid="{7D689730-217F-4E79-9398-155839A3EDD9}"/>
    <cellStyle name="Normal 10 4 2 7" xfId="12133" xr:uid="{00000000-0005-0000-0000-000070330000}"/>
    <cellStyle name="Normal 10 4 2 7 2" xfId="20644" xr:uid="{00000000-0005-0000-0000-000071330000}"/>
    <cellStyle name="Normal 10 4 2 7 2 2" xfId="32633" xr:uid="{30043396-6E0D-4F15-B491-2943153F7273}"/>
    <cellStyle name="Normal 10 4 2 7 3" xfId="26677" xr:uid="{1D5D1301-C402-4842-9FBD-CF46CA13A571}"/>
    <cellStyle name="Normal 10 4 2 7_EBT" xfId="40316" xr:uid="{6A7EB616-6903-4EA1-9958-F246ED51EC50}"/>
    <cellStyle name="Normal 10 4 2 8" xfId="20636" xr:uid="{00000000-0005-0000-0000-000072330000}"/>
    <cellStyle name="Normal 10 4 2 8 2" xfId="32625" xr:uid="{D66B82A6-B61E-4948-A6A8-FF1223FF81E0}"/>
    <cellStyle name="Normal 10 4 2 9" xfId="26669" xr:uid="{4558F0A8-6CCB-471B-8313-2A6FC0B11713}"/>
    <cellStyle name="Normal 10 4 2_EBT" xfId="40308" xr:uid="{A3D9D5ED-A0A1-4882-B2A5-821CCAE147E2}"/>
    <cellStyle name="Normal 10 4 3" xfId="12134" xr:uid="{00000000-0005-0000-0000-000073330000}"/>
    <cellStyle name="Normal 10 4 3 2" xfId="12135" xr:uid="{00000000-0005-0000-0000-000074330000}"/>
    <cellStyle name="Normal 10 4 3 2 2" xfId="20646" xr:uid="{00000000-0005-0000-0000-000075330000}"/>
    <cellStyle name="Normal 10 4 3 2 2 2" xfId="32635" xr:uid="{97A706FD-2804-4C38-8767-31B6C02BB23C}"/>
    <cellStyle name="Normal 10 4 3 2 3" xfId="26679" xr:uid="{9AFE5463-28B9-41AD-A414-FF12E8EB611D}"/>
    <cellStyle name="Normal 10 4 3 2_EBT" xfId="40318" xr:uid="{FA425130-3500-424E-86D9-35CC9022E7ED}"/>
    <cellStyle name="Normal 10 4 3 3" xfId="12136" xr:uid="{00000000-0005-0000-0000-000076330000}"/>
    <cellStyle name="Normal 10 4 3 3 2" xfId="20647" xr:uid="{00000000-0005-0000-0000-000077330000}"/>
    <cellStyle name="Normal 10 4 3 3 2 2" xfId="32636" xr:uid="{8283A129-0A03-419D-B1EB-10C1FCB76006}"/>
    <cellStyle name="Normal 10 4 3 3 3" xfId="26680" xr:uid="{70CD010E-F6B2-4648-A8A9-A986AC24EF13}"/>
    <cellStyle name="Normal 10 4 3 3_EBT" xfId="40319" xr:uid="{E8DAC3FA-09AA-4605-938E-CCF051D467F2}"/>
    <cellStyle name="Normal 10 4 3 4" xfId="12137" xr:uid="{00000000-0005-0000-0000-000078330000}"/>
    <cellStyle name="Normal 10 4 3 4 2" xfId="20648" xr:uid="{00000000-0005-0000-0000-000079330000}"/>
    <cellStyle name="Normal 10 4 3 4 2 2" xfId="32637" xr:uid="{CACBC1BA-F904-4C08-A0A8-13EC9325B617}"/>
    <cellStyle name="Normal 10 4 3 4 3" xfId="26681" xr:uid="{4CFF222F-F46A-481B-9519-53C602D129D9}"/>
    <cellStyle name="Normal 10 4 3 4_EBT" xfId="40320" xr:uid="{AFF0D64C-C70E-48B5-8E6D-C9DC869D1ACB}"/>
    <cellStyle name="Normal 10 4 3 5" xfId="20645" xr:uid="{00000000-0005-0000-0000-00007A330000}"/>
    <cellStyle name="Normal 10 4 3 5 2" xfId="32634" xr:uid="{0AF3CEA8-4134-4025-966A-A0A83C422F7D}"/>
    <cellStyle name="Normal 10 4 3 6" xfId="26678" xr:uid="{B611801A-84A6-4AD7-B79F-9E162B57991E}"/>
    <cellStyle name="Normal 10 4 3_EBT" xfId="40317" xr:uid="{CAE5D0E1-FA73-4FB6-BAD9-48947806F43C}"/>
    <cellStyle name="Normal 10 4 4" xfId="12138" xr:uid="{00000000-0005-0000-0000-00007B330000}"/>
    <cellStyle name="Normal 10 4 4 2" xfId="12139" xr:uid="{00000000-0005-0000-0000-00007C330000}"/>
    <cellStyle name="Normal 10 4 4 2 2" xfId="20650" xr:uid="{00000000-0005-0000-0000-00007D330000}"/>
    <cellStyle name="Normal 10 4 4 2 2 2" xfId="32639" xr:uid="{1B70E037-EC6C-40F9-86E4-8FC1C71DD487}"/>
    <cellStyle name="Normal 10 4 4 2 3" xfId="26683" xr:uid="{6D42458B-959B-441A-A9A5-047B1E65B1F0}"/>
    <cellStyle name="Normal 10 4 4 2_EBT" xfId="40322" xr:uid="{CF702943-204D-42EA-A821-F429CB173EB7}"/>
    <cellStyle name="Normal 10 4 4 3" xfId="12140" xr:uid="{00000000-0005-0000-0000-00007E330000}"/>
    <cellStyle name="Normal 10 4 4 3 2" xfId="20651" xr:uid="{00000000-0005-0000-0000-00007F330000}"/>
    <cellStyle name="Normal 10 4 4 3 2 2" xfId="32640" xr:uid="{27B7FC43-300E-44E6-B219-7F4E93FB65AE}"/>
    <cellStyle name="Normal 10 4 4 3 3" xfId="26684" xr:uid="{3F999CCF-5149-4114-AA8D-D887E517DCDC}"/>
    <cellStyle name="Normal 10 4 4 3_EBT" xfId="40323" xr:uid="{1CE77F6E-BA81-4AAE-A994-20CC7766B22D}"/>
    <cellStyle name="Normal 10 4 4 4" xfId="20649" xr:uid="{00000000-0005-0000-0000-000080330000}"/>
    <cellStyle name="Normal 10 4 4 4 2" xfId="32638" xr:uid="{E88A19B2-C68E-4F30-A313-A13C0FEF0D59}"/>
    <cellStyle name="Normal 10 4 4 5" xfId="26682" xr:uid="{559E2FE6-A6CF-4DFB-9805-97B5F7A591F4}"/>
    <cellStyle name="Normal 10 4 4_EBT" xfId="40321" xr:uid="{46F1BBCC-0A8D-4CDE-B24A-C5847DF0E0B2}"/>
    <cellStyle name="Normal 10 4 5" xfId="12141" xr:uid="{00000000-0005-0000-0000-000081330000}"/>
    <cellStyle name="Normal 10 4 5 2" xfId="20652" xr:uid="{00000000-0005-0000-0000-000082330000}"/>
    <cellStyle name="Normal 10 4 5 2 2" xfId="32641" xr:uid="{1B740404-A7C5-4077-9AB6-C28340AA46B1}"/>
    <cellStyle name="Normal 10 4 5 3" xfId="26685" xr:uid="{7B8CA4A6-21B9-477C-9DBF-A7F91B516B93}"/>
    <cellStyle name="Normal 10 4 5_EBT" xfId="40324" xr:uid="{80A823D5-C790-4BB4-995C-CC7DF2E4361C}"/>
    <cellStyle name="Normal 10 4 6" xfId="12142" xr:uid="{00000000-0005-0000-0000-000083330000}"/>
    <cellStyle name="Normal 10 4 6 2" xfId="20653" xr:uid="{00000000-0005-0000-0000-000084330000}"/>
    <cellStyle name="Normal 10 4 6 2 2" xfId="32642" xr:uid="{401B1422-09E0-49D5-8422-7BEFA6718C0D}"/>
    <cellStyle name="Normal 10 4 6 3" xfId="26686" xr:uid="{59E95CDD-8759-44EC-AC7C-F7EA2BEB016D}"/>
    <cellStyle name="Normal 10 4 6_EBT" xfId="40325" xr:uid="{EC3CFEDA-52B8-4257-A8A9-BBF3927DA63F}"/>
    <cellStyle name="Normal 10 4 7" xfId="12143" xr:uid="{00000000-0005-0000-0000-000085330000}"/>
    <cellStyle name="Normal 10 4 7 2" xfId="20654" xr:uid="{00000000-0005-0000-0000-000086330000}"/>
    <cellStyle name="Normal 10 4 7 2 2" xfId="32643" xr:uid="{A885142D-46BA-4B3C-BC0A-E0B6D73746E3}"/>
    <cellStyle name="Normal 10 4 7 3" xfId="26687" xr:uid="{83F59161-3DD8-48B4-A558-DAAA31240419}"/>
    <cellStyle name="Normal 10 4 7_EBT" xfId="40326" xr:uid="{66A01853-DA12-4391-9235-C4FB3EB4D52A}"/>
    <cellStyle name="Normal 10 4 8" xfId="12144" xr:uid="{00000000-0005-0000-0000-000087330000}"/>
    <cellStyle name="Normal 10 4 8 2" xfId="20655" xr:uid="{00000000-0005-0000-0000-000088330000}"/>
    <cellStyle name="Normal 10 4 8 2 2" xfId="32644" xr:uid="{D9909C57-CC56-4D92-8ABA-2A88DABC7F7A}"/>
    <cellStyle name="Normal 10 4 8 3" xfId="26688" xr:uid="{BCAE2C9E-721E-4E0F-B159-AD74B888A41C}"/>
    <cellStyle name="Normal 10 4 8_EBT" xfId="40327" xr:uid="{D3419D47-7147-44FA-B98C-8F8F7A2DE816}"/>
    <cellStyle name="Normal 10 4 9" xfId="12145" xr:uid="{00000000-0005-0000-0000-000089330000}"/>
    <cellStyle name="Normal 10 4_EBT" xfId="40307" xr:uid="{08FB8412-0BAC-4D01-BE34-4B1E7485B8BC}"/>
    <cellStyle name="Normal 10 5" xfId="12146" xr:uid="{00000000-0005-0000-0000-00008A330000}"/>
    <cellStyle name="Normal 10 5 2" xfId="12147" xr:uid="{00000000-0005-0000-0000-00008B330000}"/>
    <cellStyle name="Normal 10 5 2 2" xfId="12148" xr:uid="{00000000-0005-0000-0000-00008C330000}"/>
    <cellStyle name="Normal 10 5 2 2 2" xfId="20658" xr:uid="{00000000-0005-0000-0000-00008D330000}"/>
    <cellStyle name="Normal 10 5 2 2 2 2" xfId="32647" xr:uid="{5B5FE13F-1D32-4D71-9742-88B4BDA3CABB}"/>
    <cellStyle name="Normal 10 5 2 2 3" xfId="26691" xr:uid="{8A568895-04AF-4E42-9403-00C2A3BBE235}"/>
    <cellStyle name="Normal 10 5 2 2_EBT" xfId="40330" xr:uid="{E0C9FBE4-855E-4556-BD97-44F691A0DFC8}"/>
    <cellStyle name="Normal 10 5 2 3" xfId="12149" xr:uid="{00000000-0005-0000-0000-00008E330000}"/>
    <cellStyle name="Normal 10 5 2 3 2" xfId="20659" xr:uid="{00000000-0005-0000-0000-00008F330000}"/>
    <cellStyle name="Normal 10 5 2 3 2 2" xfId="32648" xr:uid="{9A95F98B-D62A-479B-B2A3-991978D6226A}"/>
    <cellStyle name="Normal 10 5 2 3 3" xfId="26692" xr:uid="{22D112B9-6303-4CAD-87B5-695C2C8537FE}"/>
    <cellStyle name="Normal 10 5 2 3_EBT" xfId="40331" xr:uid="{7425E0D1-390D-48E3-B0CA-58E5EE2D544E}"/>
    <cellStyle name="Normal 10 5 2 4" xfId="12150" xr:uid="{00000000-0005-0000-0000-000090330000}"/>
    <cellStyle name="Normal 10 5 2 4 2" xfId="20660" xr:uid="{00000000-0005-0000-0000-000091330000}"/>
    <cellStyle name="Normal 10 5 2 4 2 2" xfId="32649" xr:uid="{D6A92947-E84D-42CD-A964-00FEC3FDB429}"/>
    <cellStyle name="Normal 10 5 2 4 3" xfId="26693" xr:uid="{8941D426-FB8D-4316-8656-99F0DEFF3318}"/>
    <cellStyle name="Normal 10 5 2 4_EBT" xfId="40332" xr:uid="{1FD2E55C-AEA9-4EBE-90FE-EAC0C0E289B5}"/>
    <cellStyle name="Normal 10 5 2 5" xfId="12151" xr:uid="{00000000-0005-0000-0000-000092330000}"/>
    <cellStyle name="Normal 10 5 2 5 2" xfId="20661" xr:uid="{00000000-0005-0000-0000-000093330000}"/>
    <cellStyle name="Normal 10 5 2 5 2 2" xfId="32650" xr:uid="{78404CD2-8692-401F-9DD7-9012FBCC2038}"/>
    <cellStyle name="Normal 10 5 2 5 3" xfId="26694" xr:uid="{2BC6C6FC-8AE0-4C3D-8999-67FDBA09455A}"/>
    <cellStyle name="Normal 10 5 2 5_EBT" xfId="40333" xr:uid="{CE31B954-C3BE-464A-899E-E483FD385FC4}"/>
    <cellStyle name="Normal 10 5 2 6" xfId="20657" xr:uid="{00000000-0005-0000-0000-000094330000}"/>
    <cellStyle name="Normal 10 5 2 6 2" xfId="32646" xr:uid="{D57FE649-6583-41A8-8A2D-E2CA0AD1ACB1}"/>
    <cellStyle name="Normal 10 5 2 7" xfId="26690" xr:uid="{5BB64DD5-1126-490F-9E35-544A5F82A399}"/>
    <cellStyle name="Normal 10 5 2_EBT" xfId="40329" xr:uid="{3067E913-BD87-4C24-B50C-5CA3F8D27006}"/>
    <cellStyle name="Normal 10 5 3" xfId="12152" xr:uid="{00000000-0005-0000-0000-000095330000}"/>
    <cellStyle name="Normal 10 5 3 2" xfId="12153" xr:uid="{00000000-0005-0000-0000-000096330000}"/>
    <cellStyle name="Normal 10 5 3 2 2" xfId="20663" xr:uid="{00000000-0005-0000-0000-000097330000}"/>
    <cellStyle name="Normal 10 5 3 2 2 2" xfId="32652" xr:uid="{9860955A-63E9-43F3-9D69-226B75C23802}"/>
    <cellStyle name="Normal 10 5 3 2 3" xfId="26696" xr:uid="{907C88CE-5E3E-4D9E-9EC5-BA7325503FAF}"/>
    <cellStyle name="Normal 10 5 3 2_EBT" xfId="40335" xr:uid="{5260ACB6-903B-4341-A525-EDAF2DE62A92}"/>
    <cellStyle name="Normal 10 5 3 3" xfId="12154" xr:uid="{00000000-0005-0000-0000-000098330000}"/>
    <cellStyle name="Normal 10 5 3 3 2" xfId="20664" xr:uid="{00000000-0005-0000-0000-000099330000}"/>
    <cellStyle name="Normal 10 5 3 3 2 2" xfId="32653" xr:uid="{0CC58C50-F16C-485F-BA44-80E35BA1CFF8}"/>
    <cellStyle name="Normal 10 5 3 3 3" xfId="26697" xr:uid="{A42F4EDE-B1B3-4EB7-8730-6C38578D5DEF}"/>
    <cellStyle name="Normal 10 5 3 3_EBT" xfId="40336" xr:uid="{5E392860-4CE1-4E88-88C0-C9CEE41D7388}"/>
    <cellStyle name="Normal 10 5 3 4" xfId="12155" xr:uid="{00000000-0005-0000-0000-00009A330000}"/>
    <cellStyle name="Normal 10 5 3 4 2" xfId="20665" xr:uid="{00000000-0005-0000-0000-00009B330000}"/>
    <cellStyle name="Normal 10 5 3 4 2 2" xfId="32654" xr:uid="{7A6251E8-C6A2-448D-9284-EFD298C62B61}"/>
    <cellStyle name="Normal 10 5 3 4 3" xfId="26698" xr:uid="{F0B77710-A484-4549-BA2A-4CE1142840D9}"/>
    <cellStyle name="Normal 10 5 3 4_EBT" xfId="40337" xr:uid="{4C63333A-BAA1-4C7F-A4A2-846372516896}"/>
    <cellStyle name="Normal 10 5 3 5" xfId="20662" xr:uid="{00000000-0005-0000-0000-00009C330000}"/>
    <cellStyle name="Normal 10 5 3 5 2" xfId="32651" xr:uid="{9E3C5F58-1C9B-4DE3-A32A-DB88303029D2}"/>
    <cellStyle name="Normal 10 5 3 6" xfId="26695" xr:uid="{28E6654B-94EE-4CCA-BB95-67CD8CCAED3D}"/>
    <cellStyle name="Normal 10 5 3_EBT" xfId="40334" xr:uid="{DD6D05BD-535A-4545-9312-A348E656A0B0}"/>
    <cellStyle name="Normal 10 5 4" xfId="12156" xr:uid="{00000000-0005-0000-0000-00009D330000}"/>
    <cellStyle name="Normal 10 5 4 2" xfId="12157" xr:uid="{00000000-0005-0000-0000-00009E330000}"/>
    <cellStyle name="Normal 10 5 4 2 2" xfId="20667" xr:uid="{00000000-0005-0000-0000-00009F330000}"/>
    <cellStyle name="Normal 10 5 4 2 2 2" xfId="32656" xr:uid="{D6889589-D586-44F4-8145-0BE12FF4929B}"/>
    <cellStyle name="Normal 10 5 4 2 3" xfId="26700" xr:uid="{02957276-CC7E-4A56-96BA-0C06E1D6F5AF}"/>
    <cellStyle name="Normal 10 5 4 2_EBT" xfId="40339" xr:uid="{2C9A6225-7131-42D7-A534-81205D752F32}"/>
    <cellStyle name="Normal 10 5 4 3" xfId="12158" xr:uid="{00000000-0005-0000-0000-0000A0330000}"/>
    <cellStyle name="Normal 10 5 4 3 2" xfId="20668" xr:uid="{00000000-0005-0000-0000-0000A1330000}"/>
    <cellStyle name="Normal 10 5 4 3 2 2" xfId="32657" xr:uid="{EF15C073-90DA-45DB-8FCE-667012FDA3BA}"/>
    <cellStyle name="Normal 10 5 4 3 3" xfId="26701" xr:uid="{08E0C82D-0AAA-4367-ACEA-48F4030BA66D}"/>
    <cellStyle name="Normal 10 5 4 3_EBT" xfId="40340" xr:uid="{435A496F-D203-4207-88FB-B7085DF924C9}"/>
    <cellStyle name="Normal 10 5 4 4" xfId="20666" xr:uid="{00000000-0005-0000-0000-0000A2330000}"/>
    <cellStyle name="Normal 10 5 4 4 2" xfId="32655" xr:uid="{CD006D88-443F-4F58-BFEF-364EA1930C12}"/>
    <cellStyle name="Normal 10 5 4 5" xfId="26699" xr:uid="{9402BE46-B41E-41A5-9E8B-6D3445760E7E}"/>
    <cellStyle name="Normal 10 5 4_EBT" xfId="40338" xr:uid="{5D2EA06B-5342-4B62-B543-E8F0C2B6C49D}"/>
    <cellStyle name="Normal 10 5 5" xfId="12159" xr:uid="{00000000-0005-0000-0000-0000A3330000}"/>
    <cellStyle name="Normal 10 5 5 2" xfId="20669" xr:uid="{00000000-0005-0000-0000-0000A4330000}"/>
    <cellStyle name="Normal 10 5 5 2 2" xfId="32658" xr:uid="{95C4BCF9-A4D6-4E2C-A024-700EC56BEF9F}"/>
    <cellStyle name="Normal 10 5 5 3" xfId="26702" xr:uid="{823D98DE-75B1-4AD7-B93F-741E4823BD47}"/>
    <cellStyle name="Normal 10 5 5_EBT" xfId="40341" xr:uid="{20F593FC-067A-4983-89D7-EA1CFF9CE292}"/>
    <cellStyle name="Normal 10 5 6" xfId="12160" xr:uid="{00000000-0005-0000-0000-0000A5330000}"/>
    <cellStyle name="Normal 10 5 6 2" xfId="20670" xr:uid="{00000000-0005-0000-0000-0000A6330000}"/>
    <cellStyle name="Normal 10 5 6 2 2" xfId="32659" xr:uid="{21295504-1474-4DDF-8905-BD5D49AC1BF0}"/>
    <cellStyle name="Normal 10 5 6 3" xfId="26703" xr:uid="{613B0366-59F3-4AF7-98C7-29CE129E2304}"/>
    <cellStyle name="Normal 10 5 6_EBT" xfId="40342" xr:uid="{0CA2BA70-5F3B-4931-BCAB-5D2355D6DFFD}"/>
    <cellStyle name="Normal 10 5 7" xfId="12161" xr:uid="{00000000-0005-0000-0000-0000A7330000}"/>
    <cellStyle name="Normal 10 5 8" xfId="20656" xr:uid="{00000000-0005-0000-0000-0000A8330000}"/>
    <cellStyle name="Normal 10 5 8 2" xfId="32645" xr:uid="{1D18806C-D609-499B-ADD6-6CEF62348336}"/>
    <cellStyle name="Normal 10 5 9" xfId="26689" xr:uid="{6141CDE6-12B4-425B-85EB-D817BFAD3297}"/>
    <cellStyle name="Normal 10 5_EBT" xfId="40328" xr:uid="{425CBCAA-77F2-4F81-935B-4071BFC1248C}"/>
    <cellStyle name="Normal 10 6" xfId="12162" xr:uid="{00000000-0005-0000-0000-0000A9330000}"/>
    <cellStyle name="Normal 10 6 2" xfId="12163" xr:uid="{00000000-0005-0000-0000-0000AA330000}"/>
    <cellStyle name="Normal 10 6 2 2" xfId="12164" xr:uid="{00000000-0005-0000-0000-0000AB330000}"/>
    <cellStyle name="Normal 10 6 2 2 2" xfId="20673" xr:uid="{00000000-0005-0000-0000-0000AC330000}"/>
    <cellStyle name="Normal 10 6 2 2 2 2" xfId="32662" xr:uid="{DC8ACE54-CFA4-42A5-B3A4-DDC472378B4A}"/>
    <cellStyle name="Normal 10 6 2 2 3" xfId="26706" xr:uid="{B1BF1516-BD44-4FB4-AA87-4E902D918A6D}"/>
    <cellStyle name="Normal 10 6 2 2_EBT" xfId="40345" xr:uid="{63146680-B0E1-485F-A790-F24C8516FFAD}"/>
    <cellStyle name="Normal 10 6 2 3" xfId="12165" xr:uid="{00000000-0005-0000-0000-0000AD330000}"/>
    <cellStyle name="Normal 10 6 2 3 2" xfId="20674" xr:uid="{00000000-0005-0000-0000-0000AE330000}"/>
    <cellStyle name="Normal 10 6 2 3 2 2" xfId="32663" xr:uid="{B7CE3C8A-C1E9-499A-8E17-2ECB789DC959}"/>
    <cellStyle name="Normal 10 6 2 3 3" xfId="26707" xr:uid="{05619C97-D40E-4007-A0F5-E660785F3EC7}"/>
    <cellStyle name="Normal 10 6 2 3_EBT" xfId="40346" xr:uid="{B78077D6-6740-483C-B725-7469A6214B9A}"/>
    <cellStyle name="Normal 10 6 2 4" xfId="12166" xr:uid="{00000000-0005-0000-0000-0000AF330000}"/>
    <cellStyle name="Normal 10 6 2 4 2" xfId="20675" xr:uid="{00000000-0005-0000-0000-0000B0330000}"/>
    <cellStyle name="Normal 10 6 2 4 2 2" xfId="32664" xr:uid="{CF41524D-6277-48B7-B85C-6FE76ADFB806}"/>
    <cellStyle name="Normal 10 6 2 4 3" xfId="26708" xr:uid="{87E58428-7878-4319-AF7C-FD04C92C6883}"/>
    <cellStyle name="Normal 10 6 2 4_EBT" xfId="40347" xr:uid="{7E9A0331-E635-4C4E-B986-41CA185D2CAB}"/>
    <cellStyle name="Normal 10 6 2 5" xfId="20672" xr:uid="{00000000-0005-0000-0000-0000B1330000}"/>
    <cellStyle name="Normal 10 6 2 5 2" xfId="32661" xr:uid="{EAAFCF7D-2CA9-4027-8587-D43F730746FF}"/>
    <cellStyle name="Normal 10 6 2 6" xfId="26705" xr:uid="{0415208F-0503-44CF-8996-0F72786850B4}"/>
    <cellStyle name="Normal 10 6 2_EBT" xfId="40344" xr:uid="{4F41B4C4-6720-4B92-A664-397944E9763A}"/>
    <cellStyle name="Normal 10 6 3" xfId="12167" xr:uid="{00000000-0005-0000-0000-0000B2330000}"/>
    <cellStyle name="Normal 10 6 3 2" xfId="12168" xr:uid="{00000000-0005-0000-0000-0000B3330000}"/>
    <cellStyle name="Normal 10 6 3 2 2" xfId="20677" xr:uid="{00000000-0005-0000-0000-0000B4330000}"/>
    <cellStyle name="Normal 10 6 3 2 2 2" xfId="32666" xr:uid="{532F4B21-D375-4C9E-BA39-207135AC0902}"/>
    <cellStyle name="Normal 10 6 3 2 3" xfId="26710" xr:uid="{61FD859E-44E2-4BAD-BC5B-6AB2719EA38C}"/>
    <cellStyle name="Normal 10 6 3 2_EBT" xfId="40349" xr:uid="{7A4AE43E-5D10-411E-A2BD-61042B8C8421}"/>
    <cellStyle name="Normal 10 6 3 3" xfId="20676" xr:uid="{00000000-0005-0000-0000-0000B5330000}"/>
    <cellStyle name="Normal 10 6 3 3 2" xfId="32665" xr:uid="{55FBCC64-191D-468E-A18C-D78BD1F21071}"/>
    <cellStyle name="Normal 10 6 3 4" xfId="26709" xr:uid="{56D4CB66-45B1-461E-A25D-13094A4C0FAA}"/>
    <cellStyle name="Normal 10 6 3_EBT" xfId="40348" xr:uid="{2FFBF1C6-7D0D-404C-A7AD-F98DBEF948CB}"/>
    <cellStyle name="Normal 10 6 4" xfId="12169" xr:uid="{00000000-0005-0000-0000-0000B6330000}"/>
    <cellStyle name="Normal 10 6 4 2" xfId="12170" xr:uid="{00000000-0005-0000-0000-0000B7330000}"/>
    <cellStyle name="Normal 10 6 4 2 2" xfId="20679" xr:uid="{00000000-0005-0000-0000-0000B8330000}"/>
    <cellStyle name="Normal 10 6 4 2 2 2" xfId="32668" xr:uid="{0288A8ED-A460-4DBB-B78F-304023D8825E}"/>
    <cellStyle name="Normal 10 6 4 2 3" xfId="26712" xr:uid="{D0B3D2A4-20BC-482F-AD3F-F8C4345971B3}"/>
    <cellStyle name="Normal 10 6 4 2_EBT" xfId="40351" xr:uid="{2786945A-8590-4167-9635-7023F21DBE0D}"/>
    <cellStyle name="Normal 10 6 4 3" xfId="20678" xr:uid="{00000000-0005-0000-0000-0000B9330000}"/>
    <cellStyle name="Normal 10 6 4 3 2" xfId="32667" xr:uid="{823CEC17-3B9F-4A32-8D0D-D41FD35BF4E1}"/>
    <cellStyle name="Normal 10 6 4 4" xfId="26711" xr:uid="{CFE75EB0-FAB5-433F-BD85-1BD019AF7109}"/>
    <cellStyle name="Normal 10 6 4_EBT" xfId="40350" xr:uid="{5444D4F2-7C63-4714-BA19-742F25E2B136}"/>
    <cellStyle name="Normal 10 6 5" xfId="12171" xr:uid="{00000000-0005-0000-0000-0000BA330000}"/>
    <cellStyle name="Normal 10 6 5 2" xfId="20680" xr:uid="{00000000-0005-0000-0000-0000BB330000}"/>
    <cellStyle name="Normal 10 6 5 2 2" xfId="32669" xr:uid="{6D8A1B2D-C901-4380-BEC1-E94B055C8328}"/>
    <cellStyle name="Normal 10 6 5 3" xfId="26713" xr:uid="{A35E5A0B-9A82-4AB7-9E3F-B89D630189A1}"/>
    <cellStyle name="Normal 10 6 5_EBT" xfId="40352" xr:uid="{FFBB23C7-AFEF-470C-834C-DA3E8FC86132}"/>
    <cellStyle name="Normal 10 6 6" xfId="20671" xr:uid="{00000000-0005-0000-0000-0000BC330000}"/>
    <cellStyle name="Normal 10 6 6 2" xfId="32660" xr:uid="{4C900027-295A-463F-9578-E12D7C854AE7}"/>
    <cellStyle name="Normal 10 6 7" xfId="26704" xr:uid="{C6205A8F-A7A8-472C-A7C7-8544B2F815AF}"/>
    <cellStyle name="Normal 10 6_EBT" xfId="40343" xr:uid="{AE0C513F-3417-455B-9D3D-6ADC18CE5190}"/>
    <cellStyle name="Normal 10 7" xfId="12172" xr:uid="{00000000-0005-0000-0000-0000BD330000}"/>
    <cellStyle name="Normal 10 7 2" xfId="12173" xr:uid="{00000000-0005-0000-0000-0000BE330000}"/>
    <cellStyle name="Normal 10 7 2 2" xfId="12174" xr:uid="{00000000-0005-0000-0000-0000BF330000}"/>
    <cellStyle name="Normal 10 7 2 2 2" xfId="20683" xr:uid="{00000000-0005-0000-0000-0000C0330000}"/>
    <cellStyle name="Normal 10 7 2 2 2 2" xfId="32672" xr:uid="{49A49C5F-17FB-4F56-AC25-DC441D306159}"/>
    <cellStyle name="Normal 10 7 2 2 3" xfId="26716" xr:uid="{FEE25247-0A1B-4582-A640-825EB8261C35}"/>
    <cellStyle name="Normal 10 7 2 2_EBT" xfId="40355" xr:uid="{3E5C1779-E804-4E1D-BD92-217EDF629BFC}"/>
    <cellStyle name="Normal 10 7 2 3" xfId="20682" xr:uid="{00000000-0005-0000-0000-0000C1330000}"/>
    <cellStyle name="Normal 10 7 2 3 2" xfId="32671" xr:uid="{555134EF-43ED-457E-A5AF-C709BE74FA0B}"/>
    <cellStyle name="Normal 10 7 2 4" xfId="26715" xr:uid="{E3C9FDD8-5613-430C-B023-006D5FE8506B}"/>
    <cellStyle name="Normal 10 7 2_EBT" xfId="40354" xr:uid="{2D334FD0-D254-488B-9F9E-FAF47BA7F13C}"/>
    <cellStyle name="Normal 10 7 3" xfId="12175" xr:uid="{00000000-0005-0000-0000-0000C2330000}"/>
    <cellStyle name="Normal 10 7 3 2" xfId="20684" xr:uid="{00000000-0005-0000-0000-0000C3330000}"/>
    <cellStyle name="Normal 10 7 3 2 2" xfId="32673" xr:uid="{E703C144-0525-4C94-B788-9FF812B411BD}"/>
    <cellStyle name="Normal 10 7 3 3" xfId="26717" xr:uid="{6EEF0C3F-AADC-4BF8-9E42-6F3777D498EC}"/>
    <cellStyle name="Normal 10 7 3_EBT" xfId="40356" xr:uid="{72886E33-218E-4E6F-8518-F78C6FBB789A}"/>
    <cellStyle name="Normal 10 7 4" xfId="12176" xr:uid="{00000000-0005-0000-0000-0000C4330000}"/>
    <cellStyle name="Normal 10 7 4 2" xfId="20685" xr:uid="{00000000-0005-0000-0000-0000C5330000}"/>
    <cellStyle name="Normal 10 7 4 2 2" xfId="32674" xr:uid="{AF9F8656-3084-4454-98BC-D550792C41E0}"/>
    <cellStyle name="Normal 10 7 4 3" xfId="26718" xr:uid="{A574AC4D-D163-43EC-B28D-0709D43AEA38}"/>
    <cellStyle name="Normal 10 7 4_EBT" xfId="40357" xr:uid="{467E9D6D-729E-44E9-BCFF-BBA1F65880FF}"/>
    <cellStyle name="Normal 10 7 5" xfId="12177" xr:uid="{00000000-0005-0000-0000-0000C6330000}"/>
    <cellStyle name="Normal 10 7 5 2" xfId="20686" xr:uid="{00000000-0005-0000-0000-0000C7330000}"/>
    <cellStyle name="Normal 10 7 5 2 2" xfId="32675" xr:uid="{349F5F2D-E47D-4A68-AAA8-5E8B6C61F077}"/>
    <cellStyle name="Normal 10 7 5 3" xfId="26719" xr:uid="{47CAC27F-6DD1-4B03-9010-A1C243A9A2DC}"/>
    <cellStyle name="Normal 10 7 5_EBT" xfId="40358" xr:uid="{CA906E45-5874-4635-BAD0-7BBA00D085F0}"/>
    <cellStyle name="Normal 10 7 6" xfId="20681" xr:uid="{00000000-0005-0000-0000-0000C8330000}"/>
    <cellStyle name="Normal 10 7 6 2" xfId="32670" xr:uid="{BD270F2E-2682-4819-9312-A0A4ABD368C5}"/>
    <cellStyle name="Normal 10 7 7" xfId="26714" xr:uid="{EFD9A0D8-4EEA-4665-9520-515BF32A91CF}"/>
    <cellStyle name="Normal 10 7_EBT" xfId="40353" xr:uid="{14AC6251-021C-42C1-9B5D-BF8B1C1B7000}"/>
    <cellStyle name="Normal 10 8" xfId="12178" xr:uid="{00000000-0005-0000-0000-0000C9330000}"/>
    <cellStyle name="Normal 10 8 2" xfId="12179" xr:uid="{00000000-0005-0000-0000-0000CA330000}"/>
    <cellStyle name="Normal 10 8 2 2" xfId="20688" xr:uid="{00000000-0005-0000-0000-0000CB330000}"/>
    <cellStyle name="Normal 10 8 2 2 2" xfId="32677" xr:uid="{A945E559-37C2-4734-A1A1-FDA00AE0C408}"/>
    <cellStyle name="Normal 10 8 2 3" xfId="26721" xr:uid="{E13F9FD4-0FA7-4690-80E3-6C44E3D807CE}"/>
    <cellStyle name="Normal 10 8 2_EBT" xfId="40360" xr:uid="{A5EA7488-8613-4E04-9955-09A84F34F563}"/>
    <cellStyle name="Normal 10 8 3" xfId="12180" xr:uid="{00000000-0005-0000-0000-0000CC330000}"/>
    <cellStyle name="Normal 10 8 3 2" xfId="20689" xr:uid="{00000000-0005-0000-0000-0000CD330000}"/>
    <cellStyle name="Normal 10 8 3 2 2" xfId="32678" xr:uid="{EAF7F110-40D9-4000-9E8D-575B35FE4EE1}"/>
    <cellStyle name="Normal 10 8 3 3" xfId="26722" xr:uid="{1B7CC70E-4BB9-41B3-8105-DAE77A35ED07}"/>
    <cellStyle name="Normal 10 8 3_EBT" xfId="40361" xr:uid="{64711236-F0A9-4C36-B1A7-563C5E90C1C4}"/>
    <cellStyle name="Normal 10 8 4" xfId="12181" xr:uid="{00000000-0005-0000-0000-0000CE330000}"/>
    <cellStyle name="Normal 10 8 4 2" xfId="20690" xr:uid="{00000000-0005-0000-0000-0000CF330000}"/>
    <cellStyle name="Normal 10 8 4 2 2" xfId="32679" xr:uid="{9986DB5B-FD78-4A65-8658-41F91377DF98}"/>
    <cellStyle name="Normal 10 8 4 3" xfId="26723" xr:uid="{6A3A7A7B-A6E7-44F6-9851-073971F6050D}"/>
    <cellStyle name="Normal 10 8 4_EBT" xfId="40362" xr:uid="{AA12E7A4-7276-4323-97F3-BE65645279C9}"/>
    <cellStyle name="Normal 10 8 5" xfId="12182" xr:uid="{00000000-0005-0000-0000-0000D0330000}"/>
    <cellStyle name="Normal 10 8 5 2" xfId="20691" xr:uid="{00000000-0005-0000-0000-0000D1330000}"/>
    <cellStyle name="Normal 10 8 5 2 2" xfId="32680" xr:uid="{131DDDBF-8500-41AD-B9E4-A5351E869C7B}"/>
    <cellStyle name="Normal 10 8 5 3" xfId="26724" xr:uid="{D03F255C-4C42-4491-8C93-67C8DF73E41E}"/>
    <cellStyle name="Normal 10 8 5_EBT" xfId="40363" xr:uid="{62A95CC9-9EFA-43B2-84A7-5879DFE5CA65}"/>
    <cellStyle name="Normal 10 8 6" xfId="20687" xr:uid="{00000000-0005-0000-0000-0000D2330000}"/>
    <cellStyle name="Normal 10 8 6 2" xfId="32676" xr:uid="{2595559B-DC82-4D8D-912D-853311B73576}"/>
    <cellStyle name="Normal 10 8 7" xfId="26720" xr:uid="{98C1C51D-8A0E-467A-BEF4-4AA6DD72DE24}"/>
    <cellStyle name="Normal 10 8_EBT" xfId="40359" xr:uid="{20991409-6703-455D-A2F3-12868A2F2289}"/>
    <cellStyle name="Normal 10 9" xfId="12183" xr:uid="{00000000-0005-0000-0000-0000D3330000}"/>
    <cellStyle name="Normal 10 9 2" xfId="12184" xr:uid="{00000000-0005-0000-0000-0000D4330000}"/>
    <cellStyle name="Normal 10 9 2 2" xfId="20693" xr:uid="{00000000-0005-0000-0000-0000D5330000}"/>
    <cellStyle name="Normal 10 9 2 2 2" xfId="32682" xr:uid="{54C363DD-44D0-4964-B988-CAE9824D4E24}"/>
    <cellStyle name="Normal 10 9 2 3" xfId="26726" xr:uid="{F3E4A7DE-21EC-4493-9E4A-2EB51C15A88B}"/>
    <cellStyle name="Normal 10 9 2_EBT" xfId="40365" xr:uid="{9667EEFF-DCE2-4C23-AF4A-0CDF28DBC983}"/>
    <cellStyle name="Normal 10 9 3" xfId="12185" xr:uid="{00000000-0005-0000-0000-0000D6330000}"/>
    <cellStyle name="Normal 10 9 3 2" xfId="20694" xr:uid="{00000000-0005-0000-0000-0000D7330000}"/>
    <cellStyle name="Normal 10 9 3 2 2" xfId="32683" xr:uid="{0E439C8D-70D4-4BBE-97EE-8400A5363487}"/>
    <cellStyle name="Normal 10 9 3 3" xfId="26727" xr:uid="{B580B495-918E-41CD-BDF8-913890ADA655}"/>
    <cellStyle name="Normal 10 9 3_EBT" xfId="40366" xr:uid="{4AADE7E9-6AB5-4822-B0CA-4338141F3243}"/>
    <cellStyle name="Normal 10 9 4" xfId="12186" xr:uid="{00000000-0005-0000-0000-0000D8330000}"/>
    <cellStyle name="Normal 10 9 4 2" xfId="20695" xr:uid="{00000000-0005-0000-0000-0000D9330000}"/>
    <cellStyle name="Normal 10 9 4 2 2" xfId="32684" xr:uid="{429375CE-5373-49FE-8561-60834CB2D5CA}"/>
    <cellStyle name="Normal 10 9 4 3" xfId="26728" xr:uid="{25B18BE9-A31B-46CB-BD9C-D901C6A2C428}"/>
    <cellStyle name="Normal 10 9 4_EBT" xfId="40367" xr:uid="{EAE8EAA7-02F1-4EE4-B67F-BF494B54FC5F}"/>
    <cellStyle name="Normal 10 9 5" xfId="12187" xr:uid="{00000000-0005-0000-0000-0000DA330000}"/>
    <cellStyle name="Normal 10 9 5 2" xfId="20696" xr:uid="{00000000-0005-0000-0000-0000DB330000}"/>
    <cellStyle name="Normal 10 9 5 2 2" xfId="32685" xr:uid="{0F1067CD-E7BF-4448-A90F-BA1A232583E6}"/>
    <cellStyle name="Normal 10 9 5 3" xfId="26729" xr:uid="{0EB8CE08-01E3-4830-BDD6-5C10CC4C59D9}"/>
    <cellStyle name="Normal 10 9 5_EBT" xfId="40368" xr:uid="{6AA2B707-F446-48FC-B546-F12F61459F5C}"/>
    <cellStyle name="Normal 10 9 6" xfId="20692" xr:uid="{00000000-0005-0000-0000-0000DC330000}"/>
    <cellStyle name="Normal 10 9 6 2" xfId="32681" xr:uid="{4E928109-13B8-4591-B463-B24063CF5FB5}"/>
    <cellStyle name="Normal 10 9 7" xfId="26725" xr:uid="{332563F6-1384-4054-AD7B-76C95E4E8ECB}"/>
    <cellStyle name="Normal 10 9_EBT" xfId="40364" xr:uid="{1996F886-1F72-4E94-8441-8AB4914E8ABB}"/>
    <cellStyle name="Normal 10_EBT" xfId="40200" xr:uid="{86436191-88D5-4157-91FF-140F24CA1F52}"/>
    <cellStyle name="Normal 100" xfId="12188" xr:uid="{00000000-0005-0000-0000-0000DD330000}"/>
    <cellStyle name="Normal 100 2" xfId="12189" xr:uid="{00000000-0005-0000-0000-0000DE330000}"/>
    <cellStyle name="Normal 100 2 2" xfId="12190" xr:uid="{00000000-0005-0000-0000-0000DF330000}"/>
    <cellStyle name="Normal 100 2_EBT" xfId="40370" xr:uid="{05B0567E-4539-4AFA-8E8D-2A189F4F1A81}"/>
    <cellStyle name="Normal 100 3" xfId="12191" xr:uid="{00000000-0005-0000-0000-0000E0330000}"/>
    <cellStyle name="Normal 100 3 2" xfId="20697" xr:uid="{00000000-0005-0000-0000-0000E1330000}"/>
    <cellStyle name="Normal 100 3 2 2" xfId="32686" xr:uid="{81773B37-3768-4831-84B7-08EAABCE137E}"/>
    <cellStyle name="Normal 100 3 3" xfId="26730" xr:uid="{8A4AAD9A-8823-47F0-A2FB-B35679626A34}"/>
    <cellStyle name="Normal 100 3_EBT" xfId="40371" xr:uid="{00E62825-29D4-4832-82A9-D943BCCE6CE9}"/>
    <cellStyle name="Normal 100 4" xfId="12192" xr:uid="{00000000-0005-0000-0000-0000E2330000}"/>
    <cellStyle name="Normal 100 4 2" xfId="20698" xr:uid="{00000000-0005-0000-0000-0000E3330000}"/>
    <cellStyle name="Normal 100 4 2 2" xfId="32687" xr:uid="{3271457D-C749-4ECF-931B-179ED5880D64}"/>
    <cellStyle name="Normal 100 4 3" xfId="26731" xr:uid="{ECCF3C74-CFF6-491E-9B63-BD2F0C6D6C64}"/>
    <cellStyle name="Normal 100 4_EBT" xfId="40372" xr:uid="{05ED2EF7-4DC6-4192-B80B-FEE0C53B2D83}"/>
    <cellStyle name="Normal 100 5" xfId="12193" xr:uid="{00000000-0005-0000-0000-0000E4330000}"/>
    <cellStyle name="Normal 100_EBT" xfId="40369" xr:uid="{B06CA02F-0AE3-48AC-AF10-AA8C24C41A54}"/>
    <cellStyle name="Normal 101" xfId="12194" xr:uid="{00000000-0005-0000-0000-0000E5330000}"/>
    <cellStyle name="Normal 101 2" xfId="12195" xr:uid="{00000000-0005-0000-0000-0000E6330000}"/>
    <cellStyle name="Normal 101 2 2" xfId="12196" xr:uid="{00000000-0005-0000-0000-0000E7330000}"/>
    <cellStyle name="Normal 101 2 3" xfId="20699" xr:uid="{00000000-0005-0000-0000-0000E8330000}"/>
    <cellStyle name="Normal 101 2 3 2" xfId="32688" xr:uid="{D2BC7ED4-4E2F-468F-A29D-458CBDB2DF1B}"/>
    <cellStyle name="Normal 101 2 4" xfId="26732" xr:uid="{E7927D11-30C7-490A-BC1F-07E4D2F46A0C}"/>
    <cellStyle name="Normal 101 2_EBT" xfId="40374" xr:uid="{3B2FA200-9FA2-4228-AA87-33EB8E37F419}"/>
    <cellStyle name="Normal 101 3" xfId="12197" xr:uid="{00000000-0005-0000-0000-0000E9330000}"/>
    <cellStyle name="Normal 101 3 2" xfId="20700" xr:uid="{00000000-0005-0000-0000-0000EA330000}"/>
    <cellStyle name="Normal 101 3 2 2" xfId="32689" xr:uid="{79B1513C-C5C5-4CBF-9A50-E11EB9A4F3F4}"/>
    <cellStyle name="Normal 101 3 3" xfId="26733" xr:uid="{ECABB3CA-7481-415D-A7A9-FF87153B7546}"/>
    <cellStyle name="Normal 101 3_EBT" xfId="40375" xr:uid="{EB68B72D-265A-4432-B8AF-8B3B947F1218}"/>
    <cellStyle name="Normal 101 4" xfId="12198" xr:uid="{00000000-0005-0000-0000-0000EB330000}"/>
    <cellStyle name="Normal 101_EBT" xfId="40373" xr:uid="{B28FF6E0-7D67-4A5B-8CD1-362BCDA30BCC}"/>
    <cellStyle name="Normal 102" xfId="12199" xr:uid="{00000000-0005-0000-0000-0000EC330000}"/>
    <cellStyle name="Normal 102 2" xfId="12200" xr:uid="{00000000-0005-0000-0000-0000ED330000}"/>
    <cellStyle name="Normal 102 3" xfId="12201" xr:uid="{00000000-0005-0000-0000-0000EE330000}"/>
    <cellStyle name="Normal 102 4" xfId="20701" xr:uid="{00000000-0005-0000-0000-0000EF330000}"/>
    <cellStyle name="Normal 102 4 2" xfId="32690" xr:uid="{872939D1-F2AB-4DC6-A6AE-886549D68017}"/>
    <cellStyle name="Normal 102 5" xfId="26734" xr:uid="{F2428FE7-8548-4774-91EA-BAEEE91DB75F}"/>
    <cellStyle name="Normal 102_EBT" xfId="40376" xr:uid="{5755E54F-1980-4C47-8F5A-162742E4339D}"/>
    <cellStyle name="Normal 103" xfId="12202" xr:uid="{00000000-0005-0000-0000-0000F0330000}"/>
    <cellStyle name="Normal 103 2" xfId="12203" xr:uid="{00000000-0005-0000-0000-0000F1330000}"/>
    <cellStyle name="Normal 103 3" xfId="12204" xr:uid="{00000000-0005-0000-0000-0000F2330000}"/>
    <cellStyle name="Normal 103 4" xfId="20702" xr:uid="{00000000-0005-0000-0000-0000F3330000}"/>
    <cellStyle name="Normal 103 4 2" xfId="32691" xr:uid="{FBBF2CEF-314D-4DBD-B0C4-08312A968AE2}"/>
    <cellStyle name="Normal 103 5" xfId="26735" xr:uid="{95330027-EAB9-4E92-A600-D331D2CF49E9}"/>
    <cellStyle name="Normal 103_EBT" xfId="40377" xr:uid="{06670D64-3321-4FE6-B020-66992B1C5F91}"/>
    <cellStyle name="Normal 104" xfId="12205" xr:uid="{00000000-0005-0000-0000-0000F4330000}"/>
    <cellStyle name="Normal 104 2" xfId="12206" xr:uid="{00000000-0005-0000-0000-0000F5330000}"/>
    <cellStyle name="Normal 104 3" xfId="12207" xr:uid="{00000000-0005-0000-0000-0000F6330000}"/>
    <cellStyle name="Normal 104 4" xfId="20703" xr:uid="{00000000-0005-0000-0000-0000F7330000}"/>
    <cellStyle name="Normal 104 4 2" xfId="32692" xr:uid="{8E0A63B4-BA63-4205-A7B8-B0DF03EB6190}"/>
    <cellStyle name="Normal 104 5" xfId="26736" xr:uid="{EBC10CA3-15A4-4588-8196-75DE1D123206}"/>
    <cellStyle name="Normal 104_EBT" xfId="40378" xr:uid="{E7C6BADA-FB05-4989-8901-18931E254F97}"/>
    <cellStyle name="Normal 105" xfId="12208" xr:uid="{00000000-0005-0000-0000-0000F8330000}"/>
    <cellStyle name="Normal 105 2" xfId="12209" xr:uid="{00000000-0005-0000-0000-0000F9330000}"/>
    <cellStyle name="Normal 105 3" xfId="12210" xr:uid="{00000000-0005-0000-0000-0000FA330000}"/>
    <cellStyle name="Normal 105 4" xfId="20704" xr:uid="{00000000-0005-0000-0000-0000FB330000}"/>
    <cellStyle name="Normal 105 4 2" xfId="32693" xr:uid="{E1590ACC-85ED-4A3C-B892-0B2D3BB4658D}"/>
    <cellStyle name="Normal 105 5" xfId="26737" xr:uid="{4F56B402-8B10-4E7B-A7FA-84065674A0C0}"/>
    <cellStyle name="Normal 105_EBT" xfId="40379" xr:uid="{A59943DF-C3D8-4260-A1E5-30194A00299C}"/>
    <cellStyle name="Normal 106" xfId="12211" xr:uid="{00000000-0005-0000-0000-0000FC330000}"/>
    <cellStyle name="Normal 106 2" xfId="12212" xr:uid="{00000000-0005-0000-0000-0000FD330000}"/>
    <cellStyle name="Normal 106 3" xfId="12213" xr:uid="{00000000-0005-0000-0000-0000FE330000}"/>
    <cellStyle name="Normal 106 4" xfId="20705" xr:uid="{00000000-0005-0000-0000-0000FF330000}"/>
    <cellStyle name="Normal 106 4 2" xfId="32694" xr:uid="{15D15E1F-545B-40D7-B9C2-44FFDDA73BCC}"/>
    <cellStyle name="Normal 106 5" xfId="26738" xr:uid="{A2C39EAF-6824-4E28-85EA-C5A0A01F50E6}"/>
    <cellStyle name="Normal 106_EBT" xfId="40380" xr:uid="{E99689B4-C671-4E78-BE29-D37E68FCBC0F}"/>
    <cellStyle name="Normal 107" xfId="12214" xr:uid="{00000000-0005-0000-0000-000000340000}"/>
    <cellStyle name="Normal 107 2" xfId="12215" xr:uid="{00000000-0005-0000-0000-000001340000}"/>
    <cellStyle name="Normal 107 3" xfId="12216" xr:uid="{00000000-0005-0000-0000-000002340000}"/>
    <cellStyle name="Normal 107 4" xfId="20706" xr:uid="{00000000-0005-0000-0000-000003340000}"/>
    <cellStyle name="Normal 107 4 2" xfId="32695" xr:uid="{738FF144-418A-47D9-BA84-D0E9078524C6}"/>
    <cellStyle name="Normal 107 5" xfId="26739" xr:uid="{D26225D9-58AF-4BCD-AEC6-E29C9EAFC11B}"/>
    <cellStyle name="Normal 107_EBT" xfId="40381" xr:uid="{A7A307C5-910A-462C-A815-E7FA7C014B74}"/>
    <cellStyle name="Normal 108" xfId="12217" xr:uid="{00000000-0005-0000-0000-000004340000}"/>
    <cellStyle name="Normal 108 2" xfId="12218" xr:uid="{00000000-0005-0000-0000-000005340000}"/>
    <cellStyle name="Normal 108 3" xfId="12219" xr:uid="{00000000-0005-0000-0000-000006340000}"/>
    <cellStyle name="Normal 108 4" xfId="20707" xr:uid="{00000000-0005-0000-0000-000007340000}"/>
    <cellStyle name="Normal 108 4 2" xfId="32696" xr:uid="{906ABC4E-C0B0-458C-B089-97CF5FB866CB}"/>
    <cellStyle name="Normal 108 5" xfId="26740" xr:uid="{46A62F16-957A-4CAB-BED0-334570E7BF06}"/>
    <cellStyle name="Normal 108_EBT" xfId="40382" xr:uid="{740693E0-55AE-4D0E-8176-89EB662645E8}"/>
    <cellStyle name="Normal 109" xfId="12220" xr:uid="{00000000-0005-0000-0000-000008340000}"/>
    <cellStyle name="Normal 109 2" xfId="12221" xr:uid="{00000000-0005-0000-0000-000009340000}"/>
    <cellStyle name="Normal 109 3" xfId="12222" xr:uid="{00000000-0005-0000-0000-00000A340000}"/>
    <cellStyle name="Normal 109 4" xfId="20708" xr:uid="{00000000-0005-0000-0000-00000B340000}"/>
    <cellStyle name="Normal 109 4 2" xfId="32697" xr:uid="{0D05D69E-3B6D-46CD-8602-BD040061242D}"/>
    <cellStyle name="Normal 109 5" xfId="26741" xr:uid="{99D13DC4-8D7B-4E89-A294-0B4278031E83}"/>
    <cellStyle name="Normal 109_EBT" xfId="40383" xr:uid="{7C67DD4A-AA71-4D44-9A37-A37EB2DD91B6}"/>
    <cellStyle name="Normal 11" xfId="12223" xr:uid="{00000000-0005-0000-0000-00000C340000}"/>
    <cellStyle name="Normal 11 10" xfId="12224" xr:uid="{00000000-0005-0000-0000-00000D340000}"/>
    <cellStyle name="Normal 11 10 2" xfId="12225" xr:uid="{00000000-0005-0000-0000-00000E340000}"/>
    <cellStyle name="Normal 11 10 2 2" xfId="20710" xr:uid="{00000000-0005-0000-0000-00000F340000}"/>
    <cellStyle name="Normal 11 10 2 2 2" xfId="32699" xr:uid="{0FFCFF37-3A60-4694-BF97-8302AA6EC4F5}"/>
    <cellStyle name="Normal 11 10 2 3" xfId="26743" xr:uid="{ED3260EC-A541-4AF0-B27F-540B53A665D4}"/>
    <cellStyle name="Normal 11 10 2_EBT" xfId="40386" xr:uid="{5E019ABC-A61E-4B5A-9C2E-9AE792E3EB2A}"/>
    <cellStyle name="Normal 11 10 3" xfId="12226" xr:uid="{00000000-0005-0000-0000-000010340000}"/>
    <cellStyle name="Normal 11 10 3 2" xfId="20711" xr:uid="{00000000-0005-0000-0000-000011340000}"/>
    <cellStyle name="Normal 11 10 3 2 2" xfId="32700" xr:uid="{7A37567A-0560-41A1-9D46-B579DE825A17}"/>
    <cellStyle name="Normal 11 10 3 3" xfId="26744" xr:uid="{9DA5FBEA-2129-4831-812A-9F1D64131DC4}"/>
    <cellStyle name="Normal 11 10 3_EBT" xfId="40387" xr:uid="{53F5239C-2DAB-467E-83E0-D9D52D4F279E}"/>
    <cellStyle name="Normal 11 10 4" xfId="12227" xr:uid="{00000000-0005-0000-0000-000012340000}"/>
    <cellStyle name="Normal 11 10 4 2" xfId="20712" xr:uid="{00000000-0005-0000-0000-000013340000}"/>
    <cellStyle name="Normal 11 10 4 2 2" xfId="32701" xr:uid="{98FF6CA8-8A97-41C2-8646-B737ABD74EC6}"/>
    <cellStyle name="Normal 11 10 4 3" xfId="26745" xr:uid="{466E6048-2DF3-472C-A4BD-20066796E123}"/>
    <cellStyle name="Normal 11 10 4_EBT" xfId="40388" xr:uid="{9BAC60A5-FB95-4AE5-B3F2-4E8D3C6C231B}"/>
    <cellStyle name="Normal 11 10 5" xfId="12228" xr:uid="{00000000-0005-0000-0000-000014340000}"/>
    <cellStyle name="Normal 11 10 5 2" xfId="20713" xr:uid="{00000000-0005-0000-0000-000015340000}"/>
    <cellStyle name="Normal 11 10 5 2 2" xfId="32702" xr:uid="{0D637319-762D-44D3-B1B8-706DD55A2C46}"/>
    <cellStyle name="Normal 11 10 5 3" xfId="26746" xr:uid="{D78D9D41-3019-4416-B160-CF25D3068CD3}"/>
    <cellStyle name="Normal 11 10 5_EBT" xfId="40389" xr:uid="{7C9CFF59-DE0F-4D5A-86F6-387402D8C556}"/>
    <cellStyle name="Normal 11 10 6" xfId="20709" xr:uid="{00000000-0005-0000-0000-000016340000}"/>
    <cellStyle name="Normal 11 10 6 2" xfId="32698" xr:uid="{5F38FBE3-60DA-4F28-B865-8D9588CBB0D9}"/>
    <cellStyle name="Normal 11 10 7" xfId="26742" xr:uid="{283E2E02-5EDC-4479-AD9D-920C58A3FD6C}"/>
    <cellStyle name="Normal 11 10_EBT" xfId="40385" xr:uid="{DF00D608-787E-4B3E-A291-2199412A5DCC}"/>
    <cellStyle name="Normal 11 11" xfId="12229" xr:uid="{00000000-0005-0000-0000-000017340000}"/>
    <cellStyle name="Normal 11 11 2" xfId="12230" xr:uid="{00000000-0005-0000-0000-000018340000}"/>
    <cellStyle name="Normal 11 11 2 2" xfId="20715" xr:uid="{00000000-0005-0000-0000-000019340000}"/>
    <cellStyle name="Normal 11 11 2 2 2" xfId="32704" xr:uid="{FE1437C6-9B9E-4F1B-8B59-D06B6F2C7D72}"/>
    <cellStyle name="Normal 11 11 2 3" xfId="26748" xr:uid="{037191EC-4100-4FE0-8224-677991368359}"/>
    <cellStyle name="Normal 11 11 2_EBT" xfId="40391" xr:uid="{3AC0FC5A-5A2D-4258-94B4-BC84DA6D154C}"/>
    <cellStyle name="Normal 11 11 3" xfId="12231" xr:uid="{00000000-0005-0000-0000-00001A340000}"/>
    <cellStyle name="Normal 11 11 3 2" xfId="20716" xr:uid="{00000000-0005-0000-0000-00001B340000}"/>
    <cellStyle name="Normal 11 11 3 2 2" xfId="32705" xr:uid="{52854628-F390-4214-99DA-BECB81C1DAEC}"/>
    <cellStyle name="Normal 11 11 3 3" xfId="26749" xr:uid="{ABAC82A6-CE14-481C-B24B-8B821C922594}"/>
    <cellStyle name="Normal 11 11 3_EBT" xfId="40392" xr:uid="{DB768587-3755-4F42-974B-B13DD1708CDA}"/>
    <cellStyle name="Normal 11 11 4" xfId="12232" xr:uid="{00000000-0005-0000-0000-00001C340000}"/>
    <cellStyle name="Normal 11 11 4 2" xfId="20717" xr:uid="{00000000-0005-0000-0000-00001D340000}"/>
    <cellStyle name="Normal 11 11 4 2 2" xfId="32706" xr:uid="{8CBC0A5E-5C45-4F3C-A471-0AC54C1F0D6B}"/>
    <cellStyle name="Normal 11 11 4 3" xfId="26750" xr:uid="{3C60008E-E195-4259-8AA9-A8D39BCF6FA5}"/>
    <cellStyle name="Normal 11 11 4_EBT" xfId="40393" xr:uid="{70EDB568-159B-405B-875A-B9C89AB276BE}"/>
    <cellStyle name="Normal 11 11 5" xfId="20714" xr:uid="{00000000-0005-0000-0000-00001E340000}"/>
    <cellStyle name="Normal 11 11 5 2" xfId="32703" xr:uid="{C0FCA69A-C91B-48C5-89DC-EF8C324DDAF7}"/>
    <cellStyle name="Normal 11 11 6" xfId="26747" xr:uid="{E46779E6-CA08-4F7C-8CBD-7D8A3B6A6CD6}"/>
    <cellStyle name="Normal 11 11_EBT" xfId="40390" xr:uid="{2E1D694E-D459-4E04-BF33-764B3433D10F}"/>
    <cellStyle name="Normal 11 12" xfId="12233" xr:uid="{00000000-0005-0000-0000-00001F340000}"/>
    <cellStyle name="Normal 11 12 2" xfId="12234" xr:uid="{00000000-0005-0000-0000-000020340000}"/>
    <cellStyle name="Normal 11 12 2 2" xfId="20719" xr:uid="{00000000-0005-0000-0000-000021340000}"/>
    <cellStyle name="Normal 11 12 2 2 2" xfId="32708" xr:uid="{524CC024-871B-4D8E-8D61-277C46936703}"/>
    <cellStyle name="Normal 11 12 2 3" xfId="26752" xr:uid="{0C8E0DCC-35B3-4023-9192-32141C0B5883}"/>
    <cellStyle name="Normal 11 12 2_EBT" xfId="40395" xr:uid="{4B5718C2-AA80-4F76-9894-9C0E367A844C}"/>
    <cellStyle name="Normal 11 12 3" xfId="12235" xr:uid="{00000000-0005-0000-0000-000022340000}"/>
    <cellStyle name="Normal 11 12 3 2" xfId="20720" xr:uid="{00000000-0005-0000-0000-000023340000}"/>
    <cellStyle name="Normal 11 12 3 2 2" xfId="32709" xr:uid="{FE0827DC-3368-4D1A-9DE5-04BEDDBD18E3}"/>
    <cellStyle name="Normal 11 12 3 3" xfId="26753" xr:uid="{69DF7DB6-471E-4619-8F0A-0F0B6C23F409}"/>
    <cellStyle name="Normal 11 12 3_EBT" xfId="40396" xr:uid="{55F932B6-6B8F-4098-BBAB-8719806BA281}"/>
    <cellStyle name="Normal 11 12 4" xfId="12236" xr:uid="{00000000-0005-0000-0000-000024340000}"/>
    <cellStyle name="Normal 11 12 4 2" xfId="20721" xr:uid="{00000000-0005-0000-0000-000025340000}"/>
    <cellStyle name="Normal 11 12 4 2 2" xfId="32710" xr:uid="{AC19920A-59BE-4273-B815-BE609ACC37DF}"/>
    <cellStyle name="Normal 11 12 4 3" xfId="26754" xr:uid="{A73C6BBB-B6F3-49D3-BBD1-B4FBA913DE9C}"/>
    <cellStyle name="Normal 11 12 4_EBT" xfId="40397" xr:uid="{DCA56445-C1CE-45C8-9655-44F8A6461251}"/>
    <cellStyle name="Normal 11 12 5" xfId="20718" xr:uid="{00000000-0005-0000-0000-000026340000}"/>
    <cellStyle name="Normal 11 12 5 2" xfId="32707" xr:uid="{504322D1-AE52-4973-8DC2-C33E233C8E13}"/>
    <cellStyle name="Normal 11 12 6" xfId="26751" xr:uid="{BB144CF5-1F3B-4BA4-BC97-3B007AE05B41}"/>
    <cellStyle name="Normal 11 12_EBT" xfId="40394" xr:uid="{3C93C2BB-0567-4CC4-B6D5-B5A402C2EDA4}"/>
    <cellStyle name="Normal 11 13" xfId="12237" xr:uid="{00000000-0005-0000-0000-000027340000}"/>
    <cellStyle name="Normal 11 13 2" xfId="12238" xr:uid="{00000000-0005-0000-0000-000028340000}"/>
    <cellStyle name="Normal 11 13 2 2" xfId="20723" xr:uid="{00000000-0005-0000-0000-000029340000}"/>
    <cellStyle name="Normal 11 13 2 2 2" xfId="32712" xr:uid="{246F5893-1402-4B7E-8FB8-9D490533CBCE}"/>
    <cellStyle name="Normal 11 13 2 3" xfId="26756" xr:uid="{9017E58F-6269-4AD9-9B06-CD44479D3E1C}"/>
    <cellStyle name="Normal 11 13 2_EBT" xfId="40399" xr:uid="{781C8699-75C2-4D4C-AF7D-5665E85FD510}"/>
    <cellStyle name="Normal 11 13 3" xfId="12239" xr:uid="{00000000-0005-0000-0000-00002A340000}"/>
    <cellStyle name="Normal 11 13 3 2" xfId="20724" xr:uid="{00000000-0005-0000-0000-00002B340000}"/>
    <cellStyle name="Normal 11 13 3 2 2" xfId="32713" xr:uid="{E6D5E37B-E9A3-4FAA-AFBF-52FA1052EC33}"/>
    <cellStyle name="Normal 11 13 3 3" xfId="26757" xr:uid="{B3D01F5E-2F01-4C94-AAF5-616166C09CE8}"/>
    <cellStyle name="Normal 11 13 3_EBT" xfId="40400" xr:uid="{1E73F99D-BB2C-4BA7-921F-C5F0152B4BBA}"/>
    <cellStyle name="Normal 11 13 4" xfId="12240" xr:uid="{00000000-0005-0000-0000-00002C340000}"/>
    <cellStyle name="Normal 11 13 4 2" xfId="20725" xr:uid="{00000000-0005-0000-0000-00002D340000}"/>
    <cellStyle name="Normal 11 13 4 2 2" xfId="32714" xr:uid="{3171BD90-7D62-42E1-B05F-63F2A0094191}"/>
    <cellStyle name="Normal 11 13 4 3" xfId="26758" xr:uid="{9D932C99-67C6-4D2D-A481-32527BA16AB0}"/>
    <cellStyle name="Normal 11 13 4_EBT" xfId="40401" xr:uid="{9CFDC77D-E64C-4C02-8405-3DA5E8317195}"/>
    <cellStyle name="Normal 11 13 5" xfId="20722" xr:uid="{00000000-0005-0000-0000-00002E340000}"/>
    <cellStyle name="Normal 11 13 5 2" xfId="32711" xr:uid="{31BA2032-56A9-4ADE-91A8-977802057E8B}"/>
    <cellStyle name="Normal 11 13 6" xfId="26755" xr:uid="{3F719C16-93A0-423D-B5C9-3BBA4205E9A0}"/>
    <cellStyle name="Normal 11 13_EBT" xfId="40398" xr:uid="{32815F54-D2C2-4AB5-B408-A2CD387F43D9}"/>
    <cellStyle name="Normal 11 14" xfId="12241" xr:uid="{00000000-0005-0000-0000-00002F340000}"/>
    <cellStyle name="Normal 11 14 2" xfId="12242" xr:uid="{00000000-0005-0000-0000-000030340000}"/>
    <cellStyle name="Normal 11 14 2 2" xfId="20727" xr:uid="{00000000-0005-0000-0000-000031340000}"/>
    <cellStyle name="Normal 11 14 2 2 2" xfId="32716" xr:uid="{962E9AF4-E467-44F1-A229-A99C488848C6}"/>
    <cellStyle name="Normal 11 14 2 3" xfId="26760" xr:uid="{88A6FC82-B9F3-4530-8379-F91EC04958E3}"/>
    <cellStyle name="Normal 11 14 2_EBT" xfId="40403" xr:uid="{B680ABD8-AC76-4347-A803-0031FDCE4C1A}"/>
    <cellStyle name="Normal 11 14 3" xfId="12243" xr:uid="{00000000-0005-0000-0000-000032340000}"/>
    <cellStyle name="Normal 11 14 3 2" xfId="20728" xr:uid="{00000000-0005-0000-0000-000033340000}"/>
    <cellStyle name="Normal 11 14 3 2 2" xfId="32717" xr:uid="{30D40A0A-46AE-4462-9E86-77B059391C23}"/>
    <cellStyle name="Normal 11 14 3 3" xfId="26761" xr:uid="{B6A2E2CF-2F28-41F7-AA28-63FA27504B92}"/>
    <cellStyle name="Normal 11 14 3_EBT" xfId="40404" xr:uid="{9FAD41D6-C1C3-49FA-9882-E9C551C9D404}"/>
    <cellStyle name="Normal 11 14 4" xfId="12244" xr:uid="{00000000-0005-0000-0000-000034340000}"/>
    <cellStyle name="Normal 11 14 4 2" xfId="20729" xr:uid="{00000000-0005-0000-0000-000035340000}"/>
    <cellStyle name="Normal 11 14 4 2 2" xfId="32718" xr:uid="{DD125F42-97EE-499E-A023-831C49648758}"/>
    <cellStyle name="Normal 11 14 4 3" xfId="26762" xr:uid="{8698B117-6EC5-4CAF-A9F8-E70C0B248633}"/>
    <cellStyle name="Normal 11 14 4_EBT" xfId="40405" xr:uid="{B50EE2E0-3EA3-4311-B513-5489A2424E94}"/>
    <cellStyle name="Normal 11 14 5" xfId="20726" xr:uid="{00000000-0005-0000-0000-000036340000}"/>
    <cellStyle name="Normal 11 14 5 2" xfId="32715" xr:uid="{5DA57296-3F16-49DA-911A-0B616807927D}"/>
    <cellStyle name="Normal 11 14 6" xfId="26759" xr:uid="{C1AE3B9A-3A9C-43EB-8A96-25FD4D082F22}"/>
    <cellStyle name="Normal 11 14_EBT" xfId="40402" xr:uid="{E77DDAEB-A444-4128-A0EC-93C321D4C5AC}"/>
    <cellStyle name="Normal 11 15" xfId="12245" xr:uid="{00000000-0005-0000-0000-000037340000}"/>
    <cellStyle name="Normal 11 15 2" xfId="12246" xr:uid="{00000000-0005-0000-0000-000038340000}"/>
    <cellStyle name="Normal 11 15 2 2" xfId="20731" xr:uid="{00000000-0005-0000-0000-000039340000}"/>
    <cellStyle name="Normal 11 15 2 2 2" xfId="32720" xr:uid="{1CA5485C-88EB-42DE-9D45-1583CF8B99FB}"/>
    <cellStyle name="Normal 11 15 2 3" xfId="26764" xr:uid="{09D43639-84C0-49F0-8DD8-7271186C0CBC}"/>
    <cellStyle name="Normal 11 15 2_EBT" xfId="40407" xr:uid="{B7F0BF7F-FC46-412B-8D9B-8AF5A509AB3A}"/>
    <cellStyle name="Normal 11 15 3" xfId="12247" xr:uid="{00000000-0005-0000-0000-00003A340000}"/>
    <cellStyle name="Normal 11 15 3 2" xfId="20732" xr:uid="{00000000-0005-0000-0000-00003B340000}"/>
    <cellStyle name="Normal 11 15 3 2 2" xfId="32721" xr:uid="{1CE1C30D-8F17-4CCD-8899-935C745A5F36}"/>
    <cellStyle name="Normal 11 15 3 3" xfId="26765" xr:uid="{1774826B-94F9-422C-BA02-C75FC8DF1054}"/>
    <cellStyle name="Normal 11 15 3_EBT" xfId="40408" xr:uid="{89B9F34B-C98F-4743-97E0-757EE9446908}"/>
    <cellStyle name="Normal 11 15 4" xfId="12248" xr:uid="{00000000-0005-0000-0000-00003C340000}"/>
    <cellStyle name="Normal 11 15 4 2" xfId="20733" xr:uid="{00000000-0005-0000-0000-00003D340000}"/>
    <cellStyle name="Normal 11 15 4 2 2" xfId="32722" xr:uid="{6AAE45B7-3AC6-4C21-A07A-C4E8C3571B23}"/>
    <cellStyle name="Normal 11 15 4 3" xfId="26766" xr:uid="{0BCE7CFB-AA51-438E-B429-B16EA0A66ED0}"/>
    <cellStyle name="Normal 11 15 4_EBT" xfId="40409" xr:uid="{C2A44950-0103-4187-AE6A-16237273CE7C}"/>
    <cellStyle name="Normal 11 15 5" xfId="20730" xr:uid="{00000000-0005-0000-0000-00003E340000}"/>
    <cellStyle name="Normal 11 15 5 2" xfId="32719" xr:uid="{2B1BD11D-6645-4D7B-8EDB-19DACB2E0690}"/>
    <cellStyle name="Normal 11 15 6" xfId="26763" xr:uid="{E6584901-75EB-4D85-BD4B-8805C6A6B05E}"/>
    <cellStyle name="Normal 11 15_EBT" xfId="40406" xr:uid="{87F9CF61-6324-4238-BA3E-E3ED118F7E27}"/>
    <cellStyle name="Normal 11 16" xfId="12249" xr:uid="{00000000-0005-0000-0000-00003F340000}"/>
    <cellStyle name="Normal 11 16 2" xfId="12250" xr:uid="{00000000-0005-0000-0000-000040340000}"/>
    <cellStyle name="Normal 11 16 2 2" xfId="20735" xr:uid="{00000000-0005-0000-0000-000041340000}"/>
    <cellStyle name="Normal 11 16 2 2 2" xfId="32724" xr:uid="{5A6F1015-692A-4212-B670-1AECCEDC0F6D}"/>
    <cellStyle name="Normal 11 16 2 3" xfId="26768" xr:uid="{884ABF06-71F5-427B-B39D-F1D55A4E18BA}"/>
    <cellStyle name="Normal 11 16 2_EBT" xfId="40411" xr:uid="{228C9106-A26B-49AA-9AFA-1844DC0CA467}"/>
    <cellStyle name="Normal 11 16 3" xfId="12251" xr:uid="{00000000-0005-0000-0000-000042340000}"/>
    <cellStyle name="Normal 11 16 3 2" xfId="20736" xr:uid="{00000000-0005-0000-0000-000043340000}"/>
    <cellStyle name="Normal 11 16 3 2 2" xfId="32725" xr:uid="{3A3856D3-712A-4B86-B7E9-110FDFCB0E70}"/>
    <cellStyle name="Normal 11 16 3 3" xfId="26769" xr:uid="{106B5346-77BF-4E85-9324-6465C0C9DDB9}"/>
    <cellStyle name="Normal 11 16 3_EBT" xfId="40412" xr:uid="{D3C220B3-BE03-4751-A897-B391719BB08E}"/>
    <cellStyle name="Normal 11 16 4" xfId="12252" xr:uid="{00000000-0005-0000-0000-000044340000}"/>
    <cellStyle name="Normal 11 16 4 2" xfId="20737" xr:uid="{00000000-0005-0000-0000-000045340000}"/>
    <cellStyle name="Normal 11 16 4 2 2" xfId="32726" xr:uid="{7B92C7C4-F816-4B88-9E04-FDED2FE7349F}"/>
    <cellStyle name="Normal 11 16 4 3" xfId="26770" xr:uid="{1FD2DA59-255E-495A-BFF9-5F89678388F7}"/>
    <cellStyle name="Normal 11 16 4_EBT" xfId="40413" xr:uid="{10931FB9-B048-4120-8B1E-6F6ED38D57F5}"/>
    <cellStyle name="Normal 11 16 5" xfId="20734" xr:uid="{00000000-0005-0000-0000-000046340000}"/>
    <cellStyle name="Normal 11 16 5 2" xfId="32723" xr:uid="{C9169E49-29D7-42C4-8C97-A7A6BF125132}"/>
    <cellStyle name="Normal 11 16 6" xfId="26767" xr:uid="{ABA44702-8839-4889-A6B9-B858D5DDBFE0}"/>
    <cellStyle name="Normal 11 16_EBT" xfId="40410" xr:uid="{0F81E08E-BF6C-4E7D-A4B5-9CB4A10D8C68}"/>
    <cellStyle name="Normal 11 17" xfId="12253" xr:uid="{00000000-0005-0000-0000-000047340000}"/>
    <cellStyle name="Normal 11 17 2" xfId="12254" xr:uid="{00000000-0005-0000-0000-000048340000}"/>
    <cellStyle name="Normal 11 17 2 2" xfId="20739" xr:uid="{00000000-0005-0000-0000-000049340000}"/>
    <cellStyle name="Normal 11 17 2 2 2" xfId="32728" xr:uid="{3CE760BB-E4D6-4C1E-A119-7E1F4A23F241}"/>
    <cellStyle name="Normal 11 17 2 3" xfId="26772" xr:uid="{E05ACC86-8AAA-440F-AF06-1D14AF920373}"/>
    <cellStyle name="Normal 11 17 2_EBT" xfId="40415" xr:uid="{64701AFC-9418-4967-8C43-9A11B4EA210B}"/>
    <cellStyle name="Normal 11 17 3" xfId="12255" xr:uid="{00000000-0005-0000-0000-00004A340000}"/>
    <cellStyle name="Normal 11 17 3 2" xfId="20740" xr:uid="{00000000-0005-0000-0000-00004B340000}"/>
    <cellStyle name="Normal 11 17 3 2 2" xfId="32729" xr:uid="{0D1AD2D0-EEE7-41E3-BAA5-8929F9C52978}"/>
    <cellStyle name="Normal 11 17 3 3" xfId="26773" xr:uid="{3A5B0E03-90D8-4126-B281-65626E4EE6B6}"/>
    <cellStyle name="Normal 11 17 3_EBT" xfId="40416" xr:uid="{00020A0F-5F4F-4584-B51E-866D79CB3F88}"/>
    <cellStyle name="Normal 11 17 4" xfId="12256" xr:uid="{00000000-0005-0000-0000-00004C340000}"/>
    <cellStyle name="Normal 11 17 4 2" xfId="20741" xr:uid="{00000000-0005-0000-0000-00004D340000}"/>
    <cellStyle name="Normal 11 17 4 2 2" xfId="32730" xr:uid="{53138824-D7B0-4BE3-90A3-47E2AC873BCD}"/>
    <cellStyle name="Normal 11 17 4 3" xfId="26774" xr:uid="{7BB641AE-C4E1-4BB5-B714-739FF08D026E}"/>
    <cellStyle name="Normal 11 17 4_EBT" xfId="40417" xr:uid="{AC2EACAB-C29E-4931-844A-03B1FF6427DB}"/>
    <cellStyle name="Normal 11 17 5" xfId="20738" xr:uid="{00000000-0005-0000-0000-00004E340000}"/>
    <cellStyle name="Normal 11 17 5 2" xfId="32727" xr:uid="{2EFA7FA7-31B8-4AD5-B508-0258B6D1F3D3}"/>
    <cellStyle name="Normal 11 17 6" xfId="26771" xr:uid="{27B85BBC-ED21-4706-BD68-BB6F035FB2D0}"/>
    <cellStyle name="Normal 11 17_EBT" xfId="40414" xr:uid="{3BB5CF1A-220E-4E72-AAD5-CAF63110BF6D}"/>
    <cellStyle name="Normal 11 18" xfId="12257" xr:uid="{00000000-0005-0000-0000-00004F340000}"/>
    <cellStyle name="Normal 11 18 2" xfId="12258" xr:uid="{00000000-0005-0000-0000-000050340000}"/>
    <cellStyle name="Normal 11 18 2 2" xfId="12259" xr:uid="{00000000-0005-0000-0000-000051340000}"/>
    <cellStyle name="Normal 11 18 2 2 2" xfId="12260" xr:uid="{00000000-0005-0000-0000-000052340000}"/>
    <cellStyle name="Normal 11 18 2 2 2 2" xfId="20745" xr:uid="{00000000-0005-0000-0000-000053340000}"/>
    <cellStyle name="Normal 11 18 2 2 2 2 2" xfId="32734" xr:uid="{3C831038-A25A-4D1D-BCE6-607A19632E2F}"/>
    <cellStyle name="Normal 11 18 2 2 2 3" xfId="26778" xr:uid="{66BF778F-A996-469A-A823-0861058DA937}"/>
    <cellStyle name="Normal 11 18 2 2 2_EBT" xfId="40421" xr:uid="{2A5B405B-B370-45A0-A374-721818EB3038}"/>
    <cellStyle name="Normal 11 18 2 2 3" xfId="20744" xr:uid="{00000000-0005-0000-0000-000054340000}"/>
    <cellStyle name="Normal 11 18 2 2 3 2" xfId="32733" xr:uid="{A90DCFFA-6D75-4570-B2E9-AACF93E94C5E}"/>
    <cellStyle name="Normal 11 18 2 2 4" xfId="26777" xr:uid="{E150168A-64EB-4ECD-B7CA-87A5FEA46128}"/>
    <cellStyle name="Normal 11 18 2 2_EBT" xfId="40420" xr:uid="{A8CC259E-BC5D-457C-A95D-9B5F58AF1D9E}"/>
    <cellStyle name="Normal 11 18 2 3" xfId="12261" xr:uid="{00000000-0005-0000-0000-000055340000}"/>
    <cellStyle name="Normal 11 18 2 3 2" xfId="20746" xr:uid="{00000000-0005-0000-0000-000056340000}"/>
    <cellStyle name="Normal 11 18 2 3 2 2" xfId="32735" xr:uid="{2D7E23F0-4150-46CE-A74E-381959535062}"/>
    <cellStyle name="Normal 11 18 2 3 3" xfId="26779" xr:uid="{9083FC70-EACB-4C26-A680-32AD11555D99}"/>
    <cellStyle name="Normal 11 18 2 3_EBT" xfId="40422" xr:uid="{AF416C2A-67B1-4F4B-AECD-D7CEF5EE64CC}"/>
    <cellStyle name="Normal 11 18 2 4" xfId="20743" xr:uid="{00000000-0005-0000-0000-000057340000}"/>
    <cellStyle name="Normal 11 18 2 4 2" xfId="32732" xr:uid="{678737AF-C605-4192-B298-90E6BE8217BF}"/>
    <cellStyle name="Normal 11 18 2 5" xfId="26776" xr:uid="{0CC454C1-3189-4FDA-9A66-EBCF59061546}"/>
    <cellStyle name="Normal 11 18 2_EBT" xfId="40419" xr:uid="{1B1C11A8-5412-4442-9E2F-437883DC56F2}"/>
    <cellStyle name="Normal 11 18 3" xfId="12262" xr:uid="{00000000-0005-0000-0000-000058340000}"/>
    <cellStyle name="Normal 11 18 3 2" xfId="12263" xr:uid="{00000000-0005-0000-0000-000059340000}"/>
    <cellStyle name="Normal 11 18 3 2 2" xfId="20748" xr:uid="{00000000-0005-0000-0000-00005A340000}"/>
    <cellStyle name="Normal 11 18 3 2 2 2" xfId="32737" xr:uid="{6ED88178-CDC2-4136-905D-E0A6C953AE16}"/>
    <cellStyle name="Normal 11 18 3 2 3" xfId="26781" xr:uid="{9C5CE5A8-9833-4227-96A1-F5D77139454E}"/>
    <cellStyle name="Normal 11 18 3 2_EBT" xfId="40424" xr:uid="{97FDEED4-F70E-4F2F-A3DE-62D67EEA5DBF}"/>
    <cellStyle name="Normal 11 18 3 3" xfId="20747" xr:uid="{00000000-0005-0000-0000-00005B340000}"/>
    <cellStyle name="Normal 11 18 3 3 2" xfId="32736" xr:uid="{85AB8E62-464C-439B-9DED-EEB3FC0F5438}"/>
    <cellStyle name="Normal 11 18 3 4" xfId="26780" xr:uid="{DE763FAB-81DF-4CF3-BBEE-EAEE83E98CD7}"/>
    <cellStyle name="Normal 11 18 3_EBT" xfId="40423" xr:uid="{458B31CB-6974-434B-82B8-A631C808F20F}"/>
    <cellStyle name="Normal 11 18 4" xfId="12264" xr:uid="{00000000-0005-0000-0000-00005C340000}"/>
    <cellStyle name="Normal 11 18 4 2" xfId="20749" xr:uid="{00000000-0005-0000-0000-00005D340000}"/>
    <cellStyle name="Normal 11 18 4 2 2" xfId="32738" xr:uid="{2A9EFC52-21A3-4B01-AEF6-3B1C3B796F45}"/>
    <cellStyle name="Normal 11 18 4 3" xfId="26782" xr:uid="{451138C8-1433-450C-AB93-68CE5A1385F8}"/>
    <cellStyle name="Normal 11 18 4_EBT" xfId="40425" xr:uid="{E7E45415-EB20-46DB-BCC4-4C36379D0E2F}"/>
    <cellStyle name="Normal 11 18 5" xfId="20742" xr:uid="{00000000-0005-0000-0000-00005E340000}"/>
    <cellStyle name="Normal 11 18 5 2" xfId="32731" xr:uid="{6491A1B1-1D00-4492-A93C-F10AF3F0E4DA}"/>
    <cellStyle name="Normal 11 18 6" xfId="26775" xr:uid="{AE89B523-AB54-46BC-95D2-4B226B1D13A6}"/>
    <cellStyle name="Normal 11 18_EBT" xfId="40418" xr:uid="{8469A0C4-1447-4B34-B589-74EFC6C40F20}"/>
    <cellStyle name="Normal 11 19" xfId="12265" xr:uid="{00000000-0005-0000-0000-00005F340000}"/>
    <cellStyle name="Normal 11 19 2" xfId="20750" xr:uid="{00000000-0005-0000-0000-000060340000}"/>
    <cellStyle name="Normal 11 19 2 2" xfId="32739" xr:uid="{4B45F946-B8DD-4EFE-BD46-C679B18E1119}"/>
    <cellStyle name="Normal 11 19 3" xfId="26783" xr:uid="{D14BBE7C-2EAF-4E0C-B6D4-783D4C56BB79}"/>
    <cellStyle name="Normal 11 19_EBT" xfId="40426" xr:uid="{E7046C4E-A8C0-4C20-B573-4DCC8A654D1F}"/>
    <cellStyle name="Normal 11 2" xfId="12266" xr:uid="{00000000-0005-0000-0000-000061340000}"/>
    <cellStyle name="Normal 11 2 10" xfId="20751" xr:uid="{00000000-0005-0000-0000-000062340000}"/>
    <cellStyle name="Normal 11 2 10 2" xfId="32740" xr:uid="{DD0DB9A4-C5F6-49F9-8A63-78DD845BAF8F}"/>
    <cellStyle name="Normal 11 2 11" xfId="26784" xr:uid="{ED2AD859-3F17-4D8C-A94B-7BED51B0640F}"/>
    <cellStyle name="Normal 11 2 2" xfId="12267" xr:uid="{00000000-0005-0000-0000-000063340000}"/>
    <cellStyle name="Normal 11 2 2 10" xfId="26785" xr:uid="{B0A47DBD-481B-44AB-B1F6-A5490B736EE2}"/>
    <cellStyle name="Normal 11 2 2 2" xfId="12268" xr:uid="{00000000-0005-0000-0000-000064340000}"/>
    <cellStyle name="Normal 11 2 2 2 2" xfId="12269" xr:uid="{00000000-0005-0000-0000-000065340000}"/>
    <cellStyle name="Normal 11 2 2 2 2 2" xfId="20754" xr:uid="{00000000-0005-0000-0000-000066340000}"/>
    <cellStyle name="Normal 11 2 2 2 2 2 2" xfId="32743" xr:uid="{D21653B3-C658-498B-8B01-93BC048CF4C0}"/>
    <cellStyle name="Normal 11 2 2 2 2 3" xfId="26787" xr:uid="{83A53881-2A41-47CC-8CD6-D0DEC054D612}"/>
    <cellStyle name="Normal 11 2 2 2 2_EBT" xfId="40430" xr:uid="{07ACA493-248E-42FB-8855-5AFCC661ACE9}"/>
    <cellStyle name="Normal 11 2 2 2 3" xfId="12270" xr:uid="{00000000-0005-0000-0000-000067340000}"/>
    <cellStyle name="Normal 11 2 2 2 3 2" xfId="20755" xr:uid="{00000000-0005-0000-0000-000068340000}"/>
    <cellStyle name="Normal 11 2 2 2 3 2 2" xfId="32744" xr:uid="{F7BAEF1F-02BB-4F63-AE05-0B0635FB9B2F}"/>
    <cellStyle name="Normal 11 2 2 2 3 3" xfId="26788" xr:uid="{56DE2DD7-C04E-4506-80A1-1DE824A33258}"/>
    <cellStyle name="Normal 11 2 2 2 3_EBT" xfId="40431" xr:uid="{A90A95FB-0376-4709-85AB-30BA2760BE72}"/>
    <cellStyle name="Normal 11 2 2 2 4" xfId="12271" xr:uid="{00000000-0005-0000-0000-000069340000}"/>
    <cellStyle name="Normal 11 2 2 2 5" xfId="20753" xr:uid="{00000000-0005-0000-0000-00006A340000}"/>
    <cellStyle name="Normal 11 2 2 2 5 2" xfId="32742" xr:uid="{B640AF96-EE31-4DE0-BBFE-EFFF27A4A5EE}"/>
    <cellStyle name="Normal 11 2 2 2 6" xfId="26786" xr:uid="{546747C8-0AB2-4B83-9EA4-E38781EC8082}"/>
    <cellStyle name="Normal 11 2 2 2_EBT" xfId="40429" xr:uid="{534F2968-4F98-4600-87A2-A76B763AC675}"/>
    <cellStyle name="Normal 11 2 2 3" xfId="12272" xr:uid="{00000000-0005-0000-0000-00006B340000}"/>
    <cellStyle name="Normal 11 2 2 3 2" xfId="12273" xr:uid="{00000000-0005-0000-0000-00006C340000}"/>
    <cellStyle name="Normal 11 2 2 3 2 2" xfId="20757" xr:uid="{00000000-0005-0000-0000-00006D340000}"/>
    <cellStyle name="Normal 11 2 2 3 2 2 2" xfId="32746" xr:uid="{76D2DA58-D959-4110-A6B9-4722ACB4304F}"/>
    <cellStyle name="Normal 11 2 2 3 2 3" xfId="26790" xr:uid="{F04628FE-B074-436E-A767-AE9BA431C8E9}"/>
    <cellStyle name="Normal 11 2 2 3 2_EBT" xfId="40433" xr:uid="{FE5F416D-D334-4512-B8C0-9B8802E4D647}"/>
    <cellStyle name="Normal 11 2 2 3 3" xfId="12274" xr:uid="{00000000-0005-0000-0000-00006E340000}"/>
    <cellStyle name="Normal 11 2 2 3 4" xfId="20756" xr:uid="{00000000-0005-0000-0000-00006F340000}"/>
    <cellStyle name="Normal 11 2 2 3 4 2" xfId="32745" xr:uid="{FA715DE0-C1EC-4588-8826-23CB2CD7925F}"/>
    <cellStyle name="Normal 11 2 2 3 5" xfId="26789" xr:uid="{3CD5643F-F52C-43FB-B3EA-F5DEA2D72803}"/>
    <cellStyle name="Normal 11 2 2 3_EBT" xfId="40432" xr:uid="{796627D4-DAAB-4D46-90F6-F708A3410B44}"/>
    <cellStyle name="Normal 11 2 2 4" xfId="12275" xr:uid="{00000000-0005-0000-0000-000070340000}"/>
    <cellStyle name="Normal 11 2 2 4 2" xfId="20758" xr:uid="{00000000-0005-0000-0000-000071340000}"/>
    <cellStyle name="Normal 11 2 2 4 2 2" xfId="32747" xr:uid="{A8B73DAB-7326-4641-A5A3-2402D1555D44}"/>
    <cellStyle name="Normal 11 2 2 4 3" xfId="26791" xr:uid="{7A758636-F822-4A3A-9A0B-5994982E00D0}"/>
    <cellStyle name="Normal 11 2 2 4_EBT" xfId="40434" xr:uid="{82F2C8E0-60F3-4EFE-8FE0-AC5FB35CA381}"/>
    <cellStyle name="Normal 11 2 2 5" xfId="12276" xr:uid="{00000000-0005-0000-0000-000072340000}"/>
    <cellStyle name="Normal 11 2 2 5 2" xfId="20759" xr:uid="{00000000-0005-0000-0000-000073340000}"/>
    <cellStyle name="Normal 11 2 2 5 2 2" xfId="32748" xr:uid="{670BA365-5584-453C-82E9-EF5314227641}"/>
    <cellStyle name="Normal 11 2 2 5 3" xfId="26792" xr:uid="{C5F6F734-15A3-462D-A5C2-A4AEA7D18DCF}"/>
    <cellStyle name="Normal 11 2 2 5_EBT" xfId="40435" xr:uid="{D9688A69-A21A-4C72-A396-4CE1807EA0A9}"/>
    <cellStyle name="Normal 11 2 2 6" xfId="12277" xr:uid="{00000000-0005-0000-0000-000074340000}"/>
    <cellStyle name="Normal 11 2 2 6 2" xfId="20760" xr:uid="{00000000-0005-0000-0000-000075340000}"/>
    <cellStyle name="Normal 11 2 2 6 2 2" xfId="32749" xr:uid="{794C43E1-5F44-4A3A-8EF2-0EE9AFDE27A3}"/>
    <cellStyle name="Normal 11 2 2 6 3" xfId="26793" xr:uid="{1544E5BA-6C24-4ECF-9C16-BF59D81BDC8B}"/>
    <cellStyle name="Normal 11 2 2 6_EBT" xfId="40436" xr:uid="{892DE635-9B87-48BE-A7ED-DBE2A2B8B9A5}"/>
    <cellStyle name="Normal 11 2 2 7" xfId="12278" xr:uid="{00000000-0005-0000-0000-000076340000}"/>
    <cellStyle name="Normal 11 2 2 7 2" xfId="20761" xr:uid="{00000000-0005-0000-0000-000077340000}"/>
    <cellStyle name="Normal 11 2 2 7 2 2" xfId="32750" xr:uid="{4EDDC309-3A27-4B74-93E8-71EE58A1CF98}"/>
    <cellStyle name="Normal 11 2 2 7 3" xfId="26794" xr:uid="{43F6B769-B471-41FC-BC93-D4A85ACF8D64}"/>
    <cellStyle name="Normal 11 2 2 7_EBT" xfId="40437" xr:uid="{93479F30-29FF-4F19-BAF8-3EC6B00B236A}"/>
    <cellStyle name="Normal 11 2 2 8" xfId="12279" xr:uid="{00000000-0005-0000-0000-000078340000}"/>
    <cellStyle name="Normal 11 2 2 9" xfId="20752" xr:uid="{00000000-0005-0000-0000-000079340000}"/>
    <cellStyle name="Normal 11 2 2 9 2" xfId="32741" xr:uid="{6D5A74A1-7E3D-4FE4-9F13-C4FA27B69004}"/>
    <cellStyle name="Normal 11 2 2_EBT" xfId="40428" xr:uid="{055268DC-EB53-4409-BF61-CDB5CA30DE5C}"/>
    <cellStyle name="Normal 11 2 3" xfId="12280" xr:uid="{00000000-0005-0000-0000-00007A340000}"/>
    <cellStyle name="Normal 11 2 3 2" xfId="12281" xr:uid="{00000000-0005-0000-0000-00007B340000}"/>
    <cellStyle name="Normal 11 2 3 2 2" xfId="12282" xr:uid="{00000000-0005-0000-0000-00007C340000}"/>
    <cellStyle name="Normal 11 2 3 2 2 2" xfId="20764" xr:uid="{00000000-0005-0000-0000-00007D340000}"/>
    <cellStyle name="Normal 11 2 3 2 2 2 2" xfId="32753" xr:uid="{668EE7BE-2E20-4B57-B8B3-050EC3B3BF19}"/>
    <cellStyle name="Normal 11 2 3 2 2 3" xfId="26797" xr:uid="{39F17D01-267A-477C-ABA9-FF954962EF68}"/>
    <cellStyle name="Normal 11 2 3 2 2_EBT" xfId="40440" xr:uid="{108B7281-0298-42F5-AC92-84753BEF4533}"/>
    <cellStyle name="Normal 11 2 3 2 3" xfId="20763" xr:uid="{00000000-0005-0000-0000-00007E340000}"/>
    <cellStyle name="Normal 11 2 3 2 3 2" xfId="32752" xr:uid="{EF18660A-8F1E-4398-9408-6F3585DD7826}"/>
    <cellStyle name="Normal 11 2 3 2 4" xfId="26796" xr:uid="{EFA7AC0B-3D5B-4972-BFFA-9DC7D12A76BE}"/>
    <cellStyle name="Normal 11 2 3 2_EBT" xfId="40439" xr:uid="{C46ED8BA-8D55-489E-A80A-E2DF428D13AD}"/>
    <cellStyle name="Normal 11 2 3 3" xfId="12283" xr:uid="{00000000-0005-0000-0000-00007F340000}"/>
    <cellStyle name="Normal 11 2 3 3 2" xfId="20765" xr:uid="{00000000-0005-0000-0000-000080340000}"/>
    <cellStyle name="Normal 11 2 3 3 2 2" xfId="32754" xr:uid="{904B5B02-09CA-4C81-8F30-B0C40966E0D5}"/>
    <cellStyle name="Normal 11 2 3 3 3" xfId="26798" xr:uid="{D394E407-7784-46E1-B4C0-281152D6774E}"/>
    <cellStyle name="Normal 11 2 3 3_EBT" xfId="40441" xr:uid="{493EBDA9-3AB8-4595-B6E0-1987A7F50A88}"/>
    <cellStyle name="Normal 11 2 3 4" xfId="12284" xr:uid="{00000000-0005-0000-0000-000081340000}"/>
    <cellStyle name="Normal 11 2 3 4 2" xfId="20766" xr:uid="{00000000-0005-0000-0000-000082340000}"/>
    <cellStyle name="Normal 11 2 3 4 2 2" xfId="32755" xr:uid="{1AE26FF1-CB44-4176-903C-7420591019C8}"/>
    <cellStyle name="Normal 11 2 3 4 3" xfId="26799" xr:uid="{2F1BCEF3-6675-49CC-BE92-10E72094164A}"/>
    <cellStyle name="Normal 11 2 3 4_EBT" xfId="40442" xr:uid="{E29BD490-BDA3-466F-8AD2-2C7BCC2D8047}"/>
    <cellStyle name="Normal 11 2 3 5" xfId="12285" xr:uid="{00000000-0005-0000-0000-000083340000}"/>
    <cellStyle name="Normal 11 2 3 6" xfId="20762" xr:uid="{00000000-0005-0000-0000-000084340000}"/>
    <cellStyle name="Normal 11 2 3 6 2" xfId="32751" xr:uid="{FC93504A-7DD8-4311-9E75-088523EC1D02}"/>
    <cellStyle name="Normal 11 2 3 7" xfId="26795" xr:uid="{86FC2FC8-7487-4C5E-B1C1-7C29DBA05C73}"/>
    <cellStyle name="Normal 11 2 3_EBT" xfId="40438" xr:uid="{8981EECC-6895-479C-955B-90861110AE85}"/>
    <cellStyle name="Normal 11 2 4" xfId="12286" xr:uid="{00000000-0005-0000-0000-000085340000}"/>
    <cellStyle name="Normal 11 2 4 2" xfId="12287" xr:uid="{00000000-0005-0000-0000-000086340000}"/>
    <cellStyle name="Normal 11 2 4 2 2" xfId="20768" xr:uid="{00000000-0005-0000-0000-000087340000}"/>
    <cellStyle name="Normal 11 2 4 2 2 2" xfId="32757" xr:uid="{5BACC4FE-4C7E-42E8-85B7-F149576C5072}"/>
    <cellStyle name="Normal 11 2 4 2 3" xfId="26801" xr:uid="{967C6513-502D-4DE2-8416-FDBED2F6AC38}"/>
    <cellStyle name="Normal 11 2 4 2_EBT" xfId="40444" xr:uid="{BA40DA78-92B6-4B2E-BB8A-B2658ED7A9B9}"/>
    <cellStyle name="Normal 11 2 4 3" xfId="12288" xr:uid="{00000000-0005-0000-0000-000088340000}"/>
    <cellStyle name="Normal 11 2 4 3 2" xfId="20769" xr:uid="{00000000-0005-0000-0000-000089340000}"/>
    <cellStyle name="Normal 11 2 4 3 2 2" xfId="32758" xr:uid="{6287DF73-0DEF-42A6-A440-C44AA114AC31}"/>
    <cellStyle name="Normal 11 2 4 3 3" xfId="26802" xr:uid="{438C8878-05B6-46BE-BD06-7038C993139D}"/>
    <cellStyle name="Normal 11 2 4 3_EBT" xfId="40445" xr:uid="{26D3E855-3D5B-4521-B0D7-FAF01A3480C2}"/>
    <cellStyle name="Normal 11 2 4 4" xfId="12289" xr:uid="{00000000-0005-0000-0000-00008A340000}"/>
    <cellStyle name="Normal 11 2 4 5" xfId="20767" xr:uid="{00000000-0005-0000-0000-00008B340000}"/>
    <cellStyle name="Normal 11 2 4 5 2" xfId="32756" xr:uid="{94229405-54FE-4FD3-BBCC-C425ACEDEA95}"/>
    <cellStyle name="Normal 11 2 4 6" xfId="26800" xr:uid="{45171F84-A736-4850-A2CF-269819F76E23}"/>
    <cellStyle name="Normal 11 2 4_EBT" xfId="40443" xr:uid="{EEB5D5C2-E593-43E1-978A-C04BC270109C}"/>
    <cellStyle name="Normal 11 2 5" xfId="12290" xr:uid="{00000000-0005-0000-0000-00008C340000}"/>
    <cellStyle name="Normal 11 2 5 2" xfId="20770" xr:uid="{00000000-0005-0000-0000-00008D340000}"/>
    <cellStyle name="Normal 11 2 5 2 2" xfId="32759" xr:uid="{00431872-F1CE-4CA3-A960-18BE47231961}"/>
    <cellStyle name="Normal 11 2 5 3" xfId="26803" xr:uid="{F8C288EC-6296-4161-A30A-170482081C08}"/>
    <cellStyle name="Normal 11 2 5_EBT" xfId="40446" xr:uid="{EC2CDCDD-5C3D-4FF8-AE73-337078D76A05}"/>
    <cellStyle name="Normal 11 2 6" xfId="12291" xr:uid="{00000000-0005-0000-0000-00008E340000}"/>
    <cellStyle name="Normal 11 2 6 2" xfId="20771" xr:uid="{00000000-0005-0000-0000-00008F340000}"/>
    <cellStyle name="Normal 11 2 6 2 2" xfId="32760" xr:uid="{EF0BCA85-694B-4A5E-BB1D-645F52AB5527}"/>
    <cellStyle name="Normal 11 2 6 3" xfId="26804" xr:uid="{B137E8B8-9D9C-4B59-BD3B-4B2FA1E27723}"/>
    <cellStyle name="Normal 11 2 6_EBT" xfId="40447" xr:uid="{F4E1F979-281A-4A3B-972E-A0806421B635}"/>
    <cellStyle name="Normal 11 2 7" xfId="12292" xr:uid="{00000000-0005-0000-0000-000090340000}"/>
    <cellStyle name="Normal 11 2 7 2" xfId="20772" xr:uid="{00000000-0005-0000-0000-000091340000}"/>
    <cellStyle name="Normal 11 2 7 2 2" xfId="32761" xr:uid="{D9CFDF65-D417-4E3B-A41E-66C567E1099D}"/>
    <cellStyle name="Normal 11 2 7 3" xfId="26805" xr:uid="{938A0A16-97BB-47E3-96BB-62A3A316E0D2}"/>
    <cellStyle name="Normal 11 2 7_EBT" xfId="40448" xr:uid="{476DFC09-F96E-4573-8FC5-7E0DD67183E1}"/>
    <cellStyle name="Normal 11 2 8" xfId="12293" xr:uid="{00000000-0005-0000-0000-000092340000}"/>
    <cellStyle name="Normal 11 2 8 2" xfId="20773" xr:uid="{00000000-0005-0000-0000-000093340000}"/>
    <cellStyle name="Normal 11 2 8 2 2" xfId="32762" xr:uid="{CC8329A7-6062-4071-AF19-ECE0B01B3D39}"/>
    <cellStyle name="Normal 11 2 8 3" xfId="26806" xr:uid="{0A704F97-0935-4D8A-AAA0-C5C3022C5B41}"/>
    <cellStyle name="Normal 11 2 8_EBT" xfId="40449" xr:uid="{F8A96FE7-A799-4E82-ADC1-5216084D4FF6}"/>
    <cellStyle name="Normal 11 2 9" xfId="12294" xr:uid="{00000000-0005-0000-0000-000094340000}"/>
    <cellStyle name="Normal 11 2_EBT" xfId="40427" xr:uid="{E45CD3C7-6BA1-43AF-83A5-1D77B311A50F}"/>
    <cellStyle name="Normal 11 20" xfId="12295" xr:uid="{00000000-0005-0000-0000-000095340000}"/>
    <cellStyle name="Normal 11 20 2" xfId="20774" xr:uid="{00000000-0005-0000-0000-000096340000}"/>
    <cellStyle name="Normal 11 20 2 2" xfId="32763" xr:uid="{4EB88187-09AC-4CB7-B9A7-60E6BBE8DBC1}"/>
    <cellStyle name="Normal 11 20 3" xfId="26807" xr:uid="{B0F89411-3B85-4696-A631-A4757ADF8DA4}"/>
    <cellStyle name="Normal 11 20_EBT" xfId="40450" xr:uid="{3B2CCC45-FD11-4B72-BFB3-CBB60AA8DD3D}"/>
    <cellStyle name="Normal 11 21" xfId="12296" xr:uid="{00000000-0005-0000-0000-000097340000}"/>
    <cellStyle name="Normal 11 21 2" xfId="20775" xr:uid="{00000000-0005-0000-0000-000098340000}"/>
    <cellStyle name="Normal 11 21 2 2" xfId="32764" xr:uid="{D7EB8AEC-E301-43C7-9971-D98D6DA16C96}"/>
    <cellStyle name="Normal 11 21 3" xfId="26808" xr:uid="{379AC827-40E1-4846-8FD9-53129D182164}"/>
    <cellStyle name="Normal 11 21_EBT" xfId="40451" xr:uid="{866AEEBE-03E6-471B-93DC-418133129763}"/>
    <cellStyle name="Normal 11 22" xfId="12297" xr:uid="{00000000-0005-0000-0000-000099340000}"/>
    <cellStyle name="Normal 11 3" xfId="12298" xr:uid="{00000000-0005-0000-0000-00009A340000}"/>
    <cellStyle name="Normal 11 3 2" xfId="12299" xr:uid="{00000000-0005-0000-0000-00009B340000}"/>
    <cellStyle name="Normal 11 3 2 2" xfId="12300" xr:uid="{00000000-0005-0000-0000-00009C340000}"/>
    <cellStyle name="Normal 11 3 2 2 2" xfId="12301" xr:uid="{00000000-0005-0000-0000-00009D340000}"/>
    <cellStyle name="Normal 11 3 2 2 3" xfId="20778" xr:uid="{00000000-0005-0000-0000-00009E340000}"/>
    <cellStyle name="Normal 11 3 2 2 3 2" xfId="32767" xr:uid="{A6BF0E47-C2E9-4C57-8882-D582AEF4864F}"/>
    <cellStyle name="Normal 11 3 2 2 4" xfId="26811" xr:uid="{364EEEF2-C3A5-4D5E-B688-B70AB5838D3F}"/>
    <cellStyle name="Normal 11 3 2 2_EBT" xfId="40454" xr:uid="{A62B3D45-4FA4-42C8-8885-C5DBFC476AF2}"/>
    <cellStyle name="Normal 11 3 2 3" xfId="12302" xr:uid="{00000000-0005-0000-0000-00009F340000}"/>
    <cellStyle name="Normal 11 3 2 3 2" xfId="12303" xr:uid="{00000000-0005-0000-0000-0000A0340000}"/>
    <cellStyle name="Normal 11 3 2 3 3" xfId="20779" xr:uid="{00000000-0005-0000-0000-0000A1340000}"/>
    <cellStyle name="Normal 11 3 2 3 3 2" xfId="32768" xr:uid="{7EC2D84D-7D56-4A3F-BEC4-117CE2DAFB05}"/>
    <cellStyle name="Normal 11 3 2 3 4" xfId="26812" xr:uid="{79A7370A-ABA2-4A26-BE95-10622944CCC5}"/>
    <cellStyle name="Normal 11 3 2 3_EBT" xfId="40455" xr:uid="{89D7BEB2-8203-4BEC-A23E-177C5186A6C4}"/>
    <cellStyle name="Normal 11 3 2 4" xfId="12304" xr:uid="{00000000-0005-0000-0000-0000A2340000}"/>
    <cellStyle name="Normal 11 3 2 4 2" xfId="20780" xr:uid="{00000000-0005-0000-0000-0000A3340000}"/>
    <cellStyle name="Normal 11 3 2 4 2 2" xfId="32769" xr:uid="{1751F07B-B6C1-45C2-B0FB-127E312B21BF}"/>
    <cellStyle name="Normal 11 3 2 4 3" xfId="26813" xr:uid="{7068C4BE-DCE8-4746-9E09-F7F49386AFE2}"/>
    <cellStyle name="Normal 11 3 2 4_EBT" xfId="40456" xr:uid="{A3A7DB92-1177-4998-9B8A-46AB14085184}"/>
    <cellStyle name="Normal 11 3 2 5" xfId="12305" xr:uid="{00000000-0005-0000-0000-0000A4340000}"/>
    <cellStyle name="Normal 11 3 2 5 2" xfId="20781" xr:uid="{00000000-0005-0000-0000-0000A5340000}"/>
    <cellStyle name="Normal 11 3 2 5 2 2" xfId="32770" xr:uid="{34B3B55C-F420-41D0-8D28-E149F6D06582}"/>
    <cellStyle name="Normal 11 3 2 5 3" xfId="26814" xr:uid="{A4E01B95-FC1A-44C2-B044-9FC125397D73}"/>
    <cellStyle name="Normal 11 3 2 5_EBT" xfId="40457" xr:uid="{0D33CFD5-CBBB-4DF1-8601-3406D4B190F0}"/>
    <cellStyle name="Normal 11 3 2 6" xfId="12306" xr:uid="{00000000-0005-0000-0000-0000A6340000}"/>
    <cellStyle name="Normal 11 3 2 7" xfId="20777" xr:uid="{00000000-0005-0000-0000-0000A7340000}"/>
    <cellStyle name="Normal 11 3 2 7 2" xfId="32766" xr:uid="{18DACCFF-9372-4B66-B8E4-661E08D57A0B}"/>
    <cellStyle name="Normal 11 3 2 8" xfId="26810" xr:uid="{CB433D0A-74A5-4925-A41A-A44F83AF8C7C}"/>
    <cellStyle name="Normal 11 3 2_EBT" xfId="40453" xr:uid="{BBC19442-3E4D-41D5-91F2-DA30A7A5F363}"/>
    <cellStyle name="Normal 11 3 3" xfId="12307" xr:uid="{00000000-0005-0000-0000-0000A8340000}"/>
    <cellStyle name="Normal 11 3 3 2" xfId="12308" xr:uid="{00000000-0005-0000-0000-0000A9340000}"/>
    <cellStyle name="Normal 11 3 3 3" xfId="20782" xr:uid="{00000000-0005-0000-0000-0000AA340000}"/>
    <cellStyle name="Normal 11 3 3 3 2" xfId="32771" xr:uid="{56970C50-712B-42A4-8E7E-6822917AF3AB}"/>
    <cellStyle name="Normal 11 3 3 4" xfId="26815" xr:uid="{0C32D06F-DFE0-412F-AC3E-28EADD1A0C00}"/>
    <cellStyle name="Normal 11 3 3_EBT" xfId="40458" xr:uid="{EFBEB8CC-A8C6-4089-92AE-CFEDA20BE2E6}"/>
    <cellStyle name="Normal 11 3 4" xfId="12309" xr:uid="{00000000-0005-0000-0000-0000AB340000}"/>
    <cellStyle name="Normal 11 3 4 2" xfId="12310" xr:uid="{00000000-0005-0000-0000-0000AC340000}"/>
    <cellStyle name="Normal 11 3 4 3" xfId="20783" xr:uid="{00000000-0005-0000-0000-0000AD340000}"/>
    <cellStyle name="Normal 11 3 4 3 2" xfId="32772" xr:uid="{F8E3160E-FAA8-42B5-899F-A0E3F348C77D}"/>
    <cellStyle name="Normal 11 3 4 4" xfId="26816" xr:uid="{5F7EE019-065C-4ED9-B44B-6B4AE52BA8BD}"/>
    <cellStyle name="Normal 11 3 4_EBT" xfId="40459" xr:uid="{D402FA7C-273A-4253-B0A0-391129DA04BB}"/>
    <cellStyle name="Normal 11 3 5" xfId="12311" xr:uid="{00000000-0005-0000-0000-0000AE340000}"/>
    <cellStyle name="Normal 11 3 5 2" xfId="20784" xr:uid="{00000000-0005-0000-0000-0000AF340000}"/>
    <cellStyle name="Normal 11 3 5 2 2" xfId="32773" xr:uid="{9B084CEB-B0D5-4EEE-AB49-0BC9A6AEE9B3}"/>
    <cellStyle name="Normal 11 3 5 3" xfId="26817" xr:uid="{B961BBCE-2E0B-4F8A-BFE6-5B598673106C}"/>
    <cellStyle name="Normal 11 3 5_EBT" xfId="40460" xr:uid="{A6088361-05AC-4BAD-AF71-9C7AD4FBD456}"/>
    <cellStyle name="Normal 11 3 6" xfId="12312" xr:uid="{00000000-0005-0000-0000-0000B0340000}"/>
    <cellStyle name="Normal 11 3 7" xfId="20776" xr:uid="{00000000-0005-0000-0000-0000B1340000}"/>
    <cellStyle name="Normal 11 3 7 2" xfId="32765" xr:uid="{11A8D343-13E2-4833-A8B3-EF720EFA47EA}"/>
    <cellStyle name="Normal 11 3 8" xfId="26809" xr:uid="{154C806C-E06C-49A7-82F5-C2BCD447045A}"/>
    <cellStyle name="Normal 11 3_EBT" xfId="40452" xr:uid="{8261044B-AB8B-490C-810B-A6842C7B71D6}"/>
    <cellStyle name="Normal 11 4" xfId="12313" xr:uid="{00000000-0005-0000-0000-0000B2340000}"/>
    <cellStyle name="Normal 11 4 10" xfId="26818" xr:uid="{C31B9123-B190-4003-B90C-DD0996FAB0B3}"/>
    <cellStyle name="Normal 11 4 2" xfId="12314" xr:uid="{00000000-0005-0000-0000-0000B3340000}"/>
    <cellStyle name="Normal 11 4 2 2" xfId="12315" xr:uid="{00000000-0005-0000-0000-0000B4340000}"/>
    <cellStyle name="Normal 11 4 2 2 2" xfId="20787" xr:uid="{00000000-0005-0000-0000-0000B5340000}"/>
    <cellStyle name="Normal 11 4 2 2 2 2" xfId="32776" xr:uid="{7E90D9C9-4021-4A28-BFE4-2F1E3CF653F2}"/>
    <cellStyle name="Normal 11 4 2 2 3" xfId="26820" xr:uid="{DD1A3BDE-89F5-42D7-9DF6-EF59D1C0BB7A}"/>
    <cellStyle name="Normal 11 4 2 2_EBT" xfId="40463" xr:uid="{C510BD21-D9BD-4CEF-A845-CADC8B0A7A00}"/>
    <cellStyle name="Normal 11 4 2 3" xfId="12316" xr:uid="{00000000-0005-0000-0000-0000B6340000}"/>
    <cellStyle name="Normal 11 4 2 3 2" xfId="20788" xr:uid="{00000000-0005-0000-0000-0000B7340000}"/>
    <cellStyle name="Normal 11 4 2 3 2 2" xfId="32777" xr:uid="{3A1BF1BC-F4D7-4B9A-BE53-8307E77B8C02}"/>
    <cellStyle name="Normal 11 4 2 3 3" xfId="26821" xr:uid="{AD8C4B88-706D-4389-BC71-660E6C40D239}"/>
    <cellStyle name="Normal 11 4 2 3_EBT" xfId="40464" xr:uid="{CFBACDFF-333D-4FD4-9B36-B1E3585BBC09}"/>
    <cellStyle name="Normal 11 4 2 4" xfId="12317" xr:uid="{00000000-0005-0000-0000-0000B8340000}"/>
    <cellStyle name="Normal 11 4 2 4 2" xfId="20789" xr:uid="{00000000-0005-0000-0000-0000B9340000}"/>
    <cellStyle name="Normal 11 4 2 4 2 2" xfId="32778" xr:uid="{7E76DBC8-A3EE-43E2-B68E-097D87D48B31}"/>
    <cellStyle name="Normal 11 4 2 4 3" xfId="26822" xr:uid="{564ADF27-3F64-453C-B113-BFCFD90DBCF3}"/>
    <cellStyle name="Normal 11 4 2 4_EBT" xfId="40465" xr:uid="{662B078B-9C4A-4167-B18D-CDDA01DA624E}"/>
    <cellStyle name="Normal 11 4 2 5" xfId="12318" xr:uid="{00000000-0005-0000-0000-0000BA340000}"/>
    <cellStyle name="Normal 11 4 2 5 2" xfId="20790" xr:uid="{00000000-0005-0000-0000-0000BB340000}"/>
    <cellStyle name="Normal 11 4 2 5 2 2" xfId="32779" xr:uid="{6E70E14D-434E-4401-9326-20323AAF6FF6}"/>
    <cellStyle name="Normal 11 4 2 5 3" xfId="26823" xr:uid="{AFC5E8BD-50A7-4DBB-B9B7-4EA7CA9C27DA}"/>
    <cellStyle name="Normal 11 4 2 5_EBT" xfId="40466" xr:uid="{F15ED98C-8F81-4870-B5CE-1A58554AF7ED}"/>
    <cellStyle name="Normal 11 4 2 6" xfId="12319" xr:uid="{00000000-0005-0000-0000-0000BC340000}"/>
    <cellStyle name="Normal 11 4 2 6 2" xfId="20791" xr:uid="{00000000-0005-0000-0000-0000BD340000}"/>
    <cellStyle name="Normal 11 4 2 6 2 2" xfId="32780" xr:uid="{7016B9CD-E204-4D72-BFB9-A7C8F4F00CB5}"/>
    <cellStyle name="Normal 11 4 2 6 3" xfId="26824" xr:uid="{CB38A594-91C9-4196-8A8E-5D5FF3B4BC2B}"/>
    <cellStyle name="Normal 11 4 2 6_EBT" xfId="40467" xr:uid="{8120F101-CE3F-4E3E-B6D7-8C460B5FF316}"/>
    <cellStyle name="Normal 11 4 2 7" xfId="20786" xr:uid="{00000000-0005-0000-0000-0000BE340000}"/>
    <cellStyle name="Normal 11 4 2 7 2" xfId="32775" xr:uid="{8A37AE9E-AFC2-4211-9E6C-CC2426BF2C5D}"/>
    <cellStyle name="Normal 11 4 2 8" xfId="26819" xr:uid="{6B1E33CF-E698-411C-8502-080363445CA5}"/>
    <cellStyle name="Normal 11 4 2_EBT" xfId="40462" xr:uid="{AB6C0FAF-76B2-4A85-8961-4B0CE6943940}"/>
    <cellStyle name="Normal 11 4 3" xfId="12320" xr:uid="{00000000-0005-0000-0000-0000BF340000}"/>
    <cellStyle name="Normal 11 4 3 2" xfId="12321" xr:uid="{00000000-0005-0000-0000-0000C0340000}"/>
    <cellStyle name="Normal 11 4 3 2 2" xfId="20793" xr:uid="{00000000-0005-0000-0000-0000C1340000}"/>
    <cellStyle name="Normal 11 4 3 2 2 2" xfId="32782" xr:uid="{2442D5AD-BC3D-4B93-9232-ACDAC4A7035A}"/>
    <cellStyle name="Normal 11 4 3 2 3" xfId="26826" xr:uid="{3948C471-E643-4DC7-9623-93578761AE36}"/>
    <cellStyle name="Normal 11 4 3 2_EBT" xfId="40469" xr:uid="{4C45E3E7-A007-46BD-8592-166DFC58C5D4}"/>
    <cellStyle name="Normal 11 4 3 3" xfId="12322" xr:uid="{00000000-0005-0000-0000-0000C2340000}"/>
    <cellStyle name="Normal 11 4 3 3 2" xfId="20794" xr:uid="{00000000-0005-0000-0000-0000C3340000}"/>
    <cellStyle name="Normal 11 4 3 3 2 2" xfId="32783" xr:uid="{17405F9A-8089-4BB2-BD25-BF7EEFE666E5}"/>
    <cellStyle name="Normal 11 4 3 3 3" xfId="26827" xr:uid="{4625B923-4A7E-4C7B-80A4-E417D09F89F0}"/>
    <cellStyle name="Normal 11 4 3 3_EBT" xfId="40470" xr:uid="{57EC3AFC-4886-4A09-9D80-AC4E481B67F9}"/>
    <cellStyle name="Normal 11 4 3 4" xfId="20792" xr:uid="{00000000-0005-0000-0000-0000C4340000}"/>
    <cellStyle name="Normal 11 4 3 4 2" xfId="32781" xr:uid="{9FF93D3D-5359-414C-A538-3FAB2BBCBD4A}"/>
    <cellStyle name="Normal 11 4 3 5" xfId="26825" xr:uid="{19F9A64E-7CDB-42EB-9EEF-A3FEE64204E6}"/>
    <cellStyle name="Normal 11 4 3_EBT" xfId="40468" xr:uid="{6C999B73-0381-455D-BA19-5708D323A3A2}"/>
    <cellStyle name="Normal 11 4 4" xfId="12323" xr:uid="{00000000-0005-0000-0000-0000C5340000}"/>
    <cellStyle name="Normal 11 4 4 2" xfId="12324" xr:uid="{00000000-0005-0000-0000-0000C6340000}"/>
    <cellStyle name="Normal 11 4 4 2 2" xfId="20796" xr:uid="{00000000-0005-0000-0000-0000C7340000}"/>
    <cellStyle name="Normal 11 4 4 2 2 2" xfId="32785" xr:uid="{40536E92-CA02-4F0F-A358-2E12DD3532EB}"/>
    <cellStyle name="Normal 11 4 4 2 3" xfId="26829" xr:uid="{E23A1C40-AE36-4D2D-9B80-769B93E3176A}"/>
    <cellStyle name="Normal 11 4 4 2_EBT" xfId="40472" xr:uid="{2F4476EC-8AB0-48CC-AFD9-596E0597C285}"/>
    <cellStyle name="Normal 11 4 4 3" xfId="20795" xr:uid="{00000000-0005-0000-0000-0000C8340000}"/>
    <cellStyle name="Normal 11 4 4 3 2" xfId="32784" xr:uid="{37B89EEC-0798-427E-8EC8-99083DB7A360}"/>
    <cellStyle name="Normal 11 4 4 4" xfId="26828" xr:uid="{DEB899DD-65C6-42A3-B72E-8ED9424FDBC8}"/>
    <cellStyle name="Normal 11 4 4_EBT" xfId="40471" xr:uid="{91AF1813-7F90-4A9C-B261-B68D4616E151}"/>
    <cellStyle name="Normal 11 4 5" xfId="12325" xr:uid="{00000000-0005-0000-0000-0000C9340000}"/>
    <cellStyle name="Normal 11 4 5 2" xfId="20797" xr:uid="{00000000-0005-0000-0000-0000CA340000}"/>
    <cellStyle name="Normal 11 4 5 2 2" xfId="32786" xr:uid="{50FF4828-E065-400D-9072-B3043042CFEA}"/>
    <cellStyle name="Normal 11 4 5 3" xfId="26830" xr:uid="{DB77517B-15F6-4EC4-A69A-915A46D9BCFD}"/>
    <cellStyle name="Normal 11 4 5_EBT" xfId="40473" xr:uid="{376204E9-E5C7-482C-A67C-EE13D7718A92}"/>
    <cellStyle name="Normal 11 4 6" xfId="12326" xr:uid="{00000000-0005-0000-0000-0000CB340000}"/>
    <cellStyle name="Normal 11 4 6 2" xfId="20798" xr:uid="{00000000-0005-0000-0000-0000CC340000}"/>
    <cellStyle name="Normal 11 4 6 2 2" xfId="32787" xr:uid="{88AACFDF-A3D5-441D-BA80-3B21971BAC58}"/>
    <cellStyle name="Normal 11 4 6 3" xfId="26831" xr:uid="{C33F0086-08F5-41D4-91A1-6B0A13E226A0}"/>
    <cellStyle name="Normal 11 4 6_EBT" xfId="40474" xr:uid="{2F5DD7B2-B235-42AD-B278-10D2D6446BD4}"/>
    <cellStyle name="Normal 11 4 7" xfId="12327" xr:uid="{00000000-0005-0000-0000-0000CD340000}"/>
    <cellStyle name="Normal 11 4 7 2" xfId="20799" xr:uid="{00000000-0005-0000-0000-0000CE340000}"/>
    <cellStyle name="Normal 11 4 7 2 2" xfId="32788" xr:uid="{688CE456-C116-46B0-8D4D-F99448847F40}"/>
    <cellStyle name="Normal 11 4 7 3" xfId="26832" xr:uid="{7193745C-B2A1-4855-975F-13CC2D1F34D7}"/>
    <cellStyle name="Normal 11 4 7_EBT" xfId="40475" xr:uid="{E6087CDE-F54A-4E3E-B254-794BEC93C7E4}"/>
    <cellStyle name="Normal 11 4 8" xfId="12328" xr:uid="{00000000-0005-0000-0000-0000CF340000}"/>
    <cellStyle name="Normal 11 4 9" xfId="20785" xr:uid="{00000000-0005-0000-0000-0000D0340000}"/>
    <cellStyle name="Normal 11 4 9 2" xfId="32774" xr:uid="{8A451084-E8C0-42AF-82FF-48BEBCE7A6B3}"/>
    <cellStyle name="Normal 11 4_EBT" xfId="40461" xr:uid="{F5903583-89FD-4717-9CF2-518546CB0B68}"/>
    <cellStyle name="Normal 11 5" xfId="12329" xr:uid="{00000000-0005-0000-0000-0000D1340000}"/>
    <cellStyle name="Normal 11 5 2" xfId="12330" xr:uid="{00000000-0005-0000-0000-0000D2340000}"/>
    <cellStyle name="Normal 11 5 2 2" xfId="12331" xr:uid="{00000000-0005-0000-0000-0000D3340000}"/>
    <cellStyle name="Normal 11 5 2 2 2" xfId="20802" xr:uid="{00000000-0005-0000-0000-0000D4340000}"/>
    <cellStyle name="Normal 11 5 2 2 2 2" xfId="32791" xr:uid="{5A840675-9EF1-4FBA-9619-CBE26933AC4B}"/>
    <cellStyle name="Normal 11 5 2 2 3" xfId="26835" xr:uid="{AE756057-ADD0-4B6B-82FC-57AF63D6FC7C}"/>
    <cellStyle name="Normal 11 5 2 2_EBT" xfId="40478" xr:uid="{840BF019-4291-446B-A9DD-F31A974FC06E}"/>
    <cellStyle name="Normal 11 5 2 3" xfId="12332" xr:uid="{00000000-0005-0000-0000-0000D5340000}"/>
    <cellStyle name="Normal 11 5 2 3 2" xfId="20803" xr:uid="{00000000-0005-0000-0000-0000D6340000}"/>
    <cellStyle name="Normal 11 5 2 3 2 2" xfId="32792" xr:uid="{7C007599-8070-4180-A5E1-8C964A49ED5D}"/>
    <cellStyle name="Normal 11 5 2 3 3" xfId="26836" xr:uid="{7144B78E-7874-4137-971C-8A8D7AB89A83}"/>
    <cellStyle name="Normal 11 5 2 3_EBT" xfId="40479" xr:uid="{2586CE38-F923-4F71-B161-F475EF7E0DFE}"/>
    <cellStyle name="Normal 11 5 2 4" xfId="12333" xr:uid="{00000000-0005-0000-0000-0000D7340000}"/>
    <cellStyle name="Normal 11 5 2 4 2" xfId="20804" xr:uid="{00000000-0005-0000-0000-0000D8340000}"/>
    <cellStyle name="Normal 11 5 2 4 2 2" xfId="32793" xr:uid="{171366E6-41D0-48D7-A86B-D148066ECA24}"/>
    <cellStyle name="Normal 11 5 2 4 3" xfId="26837" xr:uid="{3CDB590E-0BC1-404D-8EE8-6BBCD64E584A}"/>
    <cellStyle name="Normal 11 5 2 4_EBT" xfId="40480" xr:uid="{6674E361-06E4-484F-93C4-85E72643951F}"/>
    <cellStyle name="Normal 11 5 2 5" xfId="12334" xr:uid="{00000000-0005-0000-0000-0000D9340000}"/>
    <cellStyle name="Normal 11 5 2 5 2" xfId="20805" xr:uid="{00000000-0005-0000-0000-0000DA340000}"/>
    <cellStyle name="Normal 11 5 2 5 2 2" xfId="32794" xr:uid="{5FD229A4-CE71-4C08-BCFC-85C9DC03D3FC}"/>
    <cellStyle name="Normal 11 5 2 5 3" xfId="26838" xr:uid="{F791AF76-53E1-42ED-88F7-61B181C0BBCE}"/>
    <cellStyle name="Normal 11 5 2 5_EBT" xfId="40481" xr:uid="{BB4BAFD2-31A5-447B-96DB-824603C45EFB}"/>
    <cellStyle name="Normal 11 5 2 6" xfId="12335" xr:uid="{00000000-0005-0000-0000-0000DB340000}"/>
    <cellStyle name="Normal 11 5 2 6 2" xfId="20806" xr:uid="{00000000-0005-0000-0000-0000DC340000}"/>
    <cellStyle name="Normal 11 5 2 6 2 2" xfId="32795" xr:uid="{C47CFB91-D1C5-4965-B232-7A3B5E73263B}"/>
    <cellStyle name="Normal 11 5 2 6 3" xfId="26839" xr:uid="{06D89956-AFA7-4122-8027-F0DD261C0B28}"/>
    <cellStyle name="Normal 11 5 2 6_EBT" xfId="40482" xr:uid="{B0EFF901-0454-4654-ABBF-1AD637D86CB3}"/>
    <cellStyle name="Normal 11 5 2 7" xfId="20801" xr:uid="{00000000-0005-0000-0000-0000DD340000}"/>
    <cellStyle name="Normal 11 5 2 7 2" xfId="32790" xr:uid="{DCEC7177-A6A0-4F65-9C7B-88F4F86CF6BE}"/>
    <cellStyle name="Normal 11 5 2 8" xfId="26834" xr:uid="{5D2F464B-F771-4911-85D2-DECEF00E2C7D}"/>
    <cellStyle name="Normal 11 5 2_EBT" xfId="40477" xr:uid="{484DD481-A3C6-474C-BE94-490805914711}"/>
    <cellStyle name="Normal 11 5 3" xfId="12336" xr:uid="{00000000-0005-0000-0000-0000DE340000}"/>
    <cellStyle name="Normal 11 5 3 2" xfId="12337" xr:uid="{00000000-0005-0000-0000-0000DF340000}"/>
    <cellStyle name="Normal 11 5 3 2 2" xfId="20808" xr:uid="{00000000-0005-0000-0000-0000E0340000}"/>
    <cellStyle name="Normal 11 5 3 2 2 2" xfId="32797" xr:uid="{501248B5-F823-4780-8EFD-9FDF41216CC3}"/>
    <cellStyle name="Normal 11 5 3 2 3" xfId="26841" xr:uid="{E83886C8-1588-4720-93E9-663358526625}"/>
    <cellStyle name="Normal 11 5 3 2_EBT" xfId="40484" xr:uid="{B2C1A7D5-972B-4B97-BBCA-F75B7DCD35DB}"/>
    <cellStyle name="Normal 11 5 3 3" xfId="20807" xr:uid="{00000000-0005-0000-0000-0000E1340000}"/>
    <cellStyle name="Normal 11 5 3 3 2" xfId="32796" xr:uid="{0C0B1FD3-B468-487A-BCC6-77401F02142F}"/>
    <cellStyle name="Normal 11 5 3 4" xfId="26840" xr:uid="{E8D8BB74-0FC4-4232-AF26-21D920F1EF68}"/>
    <cellStyle name="Normal 11 5 3_EBT" xfId="40483" xr:uid="{CFE594E9-F8E2-42E0-B412-9B7A49739C1C}"/>
    <cellStyle name="Normal 11 5 4" xfId="12338" xr:uid="{00000000-0005-0000-0000-0000E2340000}"/>
    <cellStyle name="Normal 11 5 4 2" xfId="12339" xr:uid="{00000000-0005-0000-0000-0000E3340000}"/>
    <cellStyle name="Normal 11 5 4 2 2" xfId="20810" xr:uid="{00000000-0005-0000-0000-0000E4340000}"/>
    <cellStyle name="Normal 11 5 4 2 2 2" xfId="32799" xr:uid="{3166D6D1-0665-4B4F-9C62-DBA7B427D8C3}"/>
    <cellStyle name="Normal 11 5 4 2 3" xfId="26843" xr:uid="{BE06608F-CB46-4800-B457-A3120B52EE7A}"/>
    <cellStyle name="Normal 11 5 4 2_EBT" xfId="40486" xr:uid="{C7C283F9-26A8-4757-A113-B329BF92ECDD}"/>
    <cellStyle name="Normal 11 5 4 3" xfId="20809" xr:uid="{00000000-0005-0000-0000-0000E5340000}"/>
    <cellStyle name="Normal 11 5 4 3 2" xfId="32798" xr:uid="{079B2699-BB69-473A-9D5B-1DB7C5130922}"/>
    <cellStyle name="Normal 11 5 4 4" xfId="26842" xr:uid="{4EF6AE35-AA03-465D-B456-349F00F3B82E}"/>
    <cellStyle name="Normal 11 5 4_EBT" xfId="40485" xr:uid="{9F7A5889-2713-43A9-B503-79A89663A4B4}"/>
    <cellStyle name="Normal 11 5 5" xfId="12340" xr:uid="{00000000-0005-0000-0000-0000E6340000}"/>
    <cellStyle name="Normal 11 5 5 2" xfId="20811" xr:uid="{00000000-0005-0000-0000-0000E7340000}"/>
    <cellStyle name="Normal 11 5 5 2 2" xfId="32800" xr:uid="{6281D3E6-2B1A-4AB3-818F-7AC0150D84D9}"/>
    <cellStyle name="Normal 11 5 5 3" xfId="26844" xr:uid="{25B1D900-7C67-4F2E-B2F1-740C11816412}"/>
    <cellStyle name="Normal 11 5 5_EBT" xfId="40487" xr:uid="{21FF8D12-8694-4D67-BABC-F685BEF4A2EC}"/>
    <cellStyle name="Normal 11 5 6" xfId="12341" xr:uid="{00000000-0005-0000-0000-0000E8340000}"/>
    <cellStyle name="Normal 11 5 6 2" xfId="20812" xr:uid="{00000000-0005-0000-0000-0000E9340000}"/>
    <cellStyle name="Normal 11 5 6 2 2" xfId="32801" xr:uid="{2DB5AA07-9345-4E40-AD3B-D260ABB9A79D}"/>
    <cellStyle name="Normal 11 5 6 3" xfId="26845" xr:uid="{BD2D4CDC-BFFD-47B6-9FE8-EC5A867DCF52}"/>
    <cellStyle name="Normal 11 5 6_EBT" xfId="40488" xr:uid="{7AB8EA21-3B48-4B97-9ACF-D56C322DA5A9}"/>
    <cellStyle name="Normal 11 5 7" xfId="12342" xr:uid="{00000000-0005-0000-0000-0000EA340000}"/>
    <cellStyle name="Normal 11 5 8" xfId="20800" xr:uid="{00000000-0005-0000-0000-0000EB340000}"/>
    <cellStyle name="Normal 11 5 8 2" xfId="32789" xr:uid="{5B20AC20-4DB8-4F54-94E6-638B67020DB1}"/>
    <cellStyle name="Normal 11 5 9" xfId="26833" xr:uid="{8DC17E2C-4286-43FB-9329-E1C3B3449D57}"/>
    <cellStyle name="Normal 11 5_EBT" xfId="40476" xr:uid="{7D73C592-CEF7-4085-A5B2-9B04DEA8F886}"/>
    <cellStyle name="Normal 11 6" xfId="12343" xr:uid="{00000000-0005-0000-0000-0000EC340000}"/>
    <cellStyle name="Normal 11 6 2" xfId="12344" xr:uid="{00000000-0005-0000-0000-0000ED340000}"/>
    <cellStyle name="Normal 11 6 2 2" xfId="12345" xr:uid="{00000000-0005-0000-0000-0000EE340000}"/>
    <cellStyle name="Normal 11 6 2 2 2" xfId="20815" xr:uid="{00000000-0005-0000-0000-0000EF340000}"/>
    <cellStyle name="Normal 11 6 2 2 2 2" xfId="32804" xr:uid="{C9EAE428-D489-433A-835D-B32269F64C21}"/>
    <cellStyle name="Normal 11 6 2 2 3" xfId="26848" xr:uid="{B5DF6EA2-CE4E-4308-A0A5-89523856A3DB}"/>
    <cellStyle name="Normal 11 6 2 2_EBT" xfId="40491" xr:uid="{69C7B47A-8FF4-4923-A334-7149828934DD}"/>
    <cellStyle name="Normal 11 6 2 3" xfId="20814" xr:uid="{00000000-0005-0000-0000-0000F0340000}"/>
    <cellStyle name="Normal 11 6 2 3 2" xfId="32803" xr:uid="{3FB80521-8BAD-4DA0-B646-D2F137118F43}"/>
    <cellStyle name="Normal 11 6 2 4" xfId="26847" xr:uid="{2340CFC8-CC1D-4B38-80D3-B543156BEAEA}"/>
    <cellStyle name="Normal 11 6 2_EBT" xfId="40490" xr:uid="{980624E8-3B40-45BF-91D3-372B6E34E95E}"/>
    <cellStyle name="Normal 11 6 3" xfId="12346" xr:uid="{00000000-0005-0000-0000-0000F1340000}"/>
    <cellStyle name="Normal 11 6 3 2" xfId="20816" xr:uid="{00000000-0005-0000-0000-0000F2340000}"/>
    <cellStyle name="Normal 11 6 3 2 2" xfId="32805" xr:uid="{27A1C4D4-0EFD-4C89-AD17-7592224B52F8}"/>
    <cellStyle name="Normal 11 6 3 3" xfId="26849" xr:uid="{BA7FCD36-E425-40E1-BDB0-79A20781D395}"/>
    <cellStyle name="Normal 11 6 3_EBT" xfId="40492" xr:uid="{6767CD5F-3BC1-45EE-B7DA-7365150154A9}"/>
    <cellStyle name="Normal 11 6 4" xfId="12347" xr:uid="{00000000-0005-0000-0000-0000F3340000}"/>
    <cellStyle name="Normal 11 6 4 2" xfId="20817" xr:uid="{00000000-0005-0000-0000-0000F4340000}"/>
    <cellStyle name="Normal 11 6 4 2 2" xfId="32806" xr:uid="{FEA47C9F-A8BA-4FD2-BFC1-20DE67C504F2}"/>
    <cellStyle name="Normal 11 6 4 3" xfId="26850" xr:uid="{1FB06662-FF8B-48BA-90A0-A702F2E57B65}"/>
    <cellStyle name="Normal 11 6 4_EBT" xfId="40493" xr:uid="{44046749-3C76-4BD3-A650-AEF964144650}"/>
    <cellStyle name="Normal 11 6 5" xfId="12348" xr:uid="{00000000-0005-0000-0000-0000F5340000}"/>
    <cellStyle name="Normal 11 6 5 2" xfId="20818" xr:uid="{00000000-0005-0000-0000-0000F6340000}"/>
    <cellStyle name="Normal 11 6 5 2 2" xfId="32807" xr:uid="{3A7CB1F9-C6EF-4161-9398-08C0EF2B237E}"/>
    <cellStyle name="Normal 11 6 5 3" xfId="26851" xr:uid="{04550A69-4049-4072-90FD-3484B5AD89C4}"/>
    <cellStyle name="Normal 11 6 5_EBT" xfId="40494" xr:uid="{2A60F825-719F-441B-A30B-515FFF837708}"/>
    <cellStyle name="Normal 11 6 6" xfId="12349" xr:uid="{00000000-0005-0000-0000-0000F7340000}"/>
    <cellStyle name="Normal 11 6 7" xfId="20813" xr:uid="{00000000-0005-0000-0000-0000F8340000}"/>
    <cellStyle name="Normal 11 6 7 2" xfId="32802" xr:uid="{8D7ED59C-9EC6-4D90-9B32-A5925B142A1F}"/>
    <cellStyle name="Normal 11 6 8" xfId="26846" xr:uid="{C15770CF-9904-4BFF-95D6-D8EEC721687D}"/>
    <cellStyle name="Normal 11 6_EBT" xfId="40489" xr:uid="{14AF56FD-C279-4AA8-873D-89FA5C7C2C1F}"/>
    <cellStyle name="Normal 11 7" xfId="12350" xr:uid="{00000000-0005-0000-0000-0000F9340000}"/>
    <cellStyle name="Normal 11 7 2" xfId="12351" xr:uid="{00000000-0005-0000-0000-0000FA340000}"/>
    <cellStyle name="Normal 11 7 2 2" xfId="20820" xr:uid="{00000000-0005-0000-0000-0000FB340000}"/>
    <cellStyle name="Normal 11 7 2 2 2" xfId="32809" xr:uid="{E4E9C0F6-1D40-47F8-B5A7-2ACFB72AD61D}"/>
    <cellStyle name="Normal 11 7 2 3" xfId="26853" xr:uid="{8F29FF38-DF1B-4C3D-AC71-EB324DAF0D80}"/>
    <cellStyle name="Normal 11 7 2_EBT" xfId="40496" xr:uid="{3A414238-EBB8-4334-ACFF-9234A8B6049A}"/>
    <cellStyle name="Normal 11 7 3" xfId="12352" xr:uid="{00000000-0005-0000-0000-0000FC340000}"/>
    <cellStyle name="Normal 11 7 3 2" xfId="20821" xr:uid="{00000000-0005-0000-0000-0000FD340000}"/>
    <cellStyle name="Normal 11 7 3 2 2" xfId="32810" xr:uid="{0E3F1656-4EAB-42FB-BCD4-24B27DDB6DD8}"/>
    <cellStyle name="Normal 11 7 3 3" xfId="26854" xr:uid="{4D056615-51C6-4945-B975-204FC34FFC5D}"/>
    <cellStyle name="Normal 11 7 3_EBT" xfId="40497" xr:uid="{F79F5441-AF4D-43A0-9E7F-738CE8954838}"/>
    <cellStyle name="Normal 11 7 4" xfId="12353" xr:uid="{00000000-0005-0000-0000-0000FE340000}"/>
    <cellStyle name="Normal 11 7 4 2" xfId="20822" xr:uid="{00000000-0005-0000-0000-0000FF340000}"/>
    <cellStyle name="Normal 11 7 4 2 2" xfId="32811" xr:uid="{671FC007-B440-4F69-A548-C3E06AB846B1}"/>
    <cellStyle name="Normal 11 7 4 3" xfId="26855" xr:uid="{D74E56AF-53E5-433F-8E23-BCF62C4087D2}"/>
    <cellStyle name="Normal 11 7 4_EBT" xfId="40498" xr:uid="{71B4F05F-BE24-421B-985F-BFB19B9F7E34}"/>
    <cellStyle name="Normal 11 7 5" xfId="12354" xr:uid="{00000000-0005-0000-0000-000000350000}"/>
    <cellStyle name="Normal 11 7 5 2" xfId="20823" xr:uid="{00000000-0005-0000-0000-000001350000}"/>
    <cellStyle name="Normal 11 7 5 2 2" xfId="32812" xr:uid="{717E49E5-4781-494C-9FF9-6E90E78E8FA2}"/>
    <cellStyle name="Normal 11 7 5 3" xfId="26856" xr:uid="{E260FB67-5E19-4790-B984-89460757E314}"/>
    <cellStyle name="Normal 11 7 5_EBT" xfId="40499" xr:uid="{26A6A89E-5393-4947-AA45-5E52B4AFA250}"/>
    <cellStyle name="Normal 11 7 6" xfId="20819" xr:uid="{00000000-0005-0000-0000-000002350000}"/>
    <cellStyle name="Normal 11 7 6 2" xfId="32808" xr:uid="{2AE15493-49CF-4BBE-928B-824CE42913D5}"/>
    <cellStyle name="Normal 11 7 7" xfId="26852" xr:uid="{AADC5E62-0F2F-4951-B1CF-5C1810D8521E}"/>
    <cellStyle name="Normal 11 7_EBT" xfId="40495" xr:uid="{D19539EF-F582-4AB0-AA86-473CE836D03C}"/>
    <cellStyle name="Normal 11 8" xfId="12355" xr:uid="{00000000-0005-0000-0000-000003350000}"/>
    <cellStyle name="Normal 11 8 2" xfId="12356" xr:uid="{00000000-0005-0000-0000-000004350000}"/>
    <cellStyle name="Normal 11 8 2 2" xfId="20825" xr:uid="{00000000-0005-0000-0000-000005350000}"/>
    <cellStyle name="Normal 11 8 2 2 2" xfId="32814" xr:uid="{DBE225F7-6FB8-4A84-AC4A-14428BBFF203}"/>
    <cellStyle name="Normal 11 8 2 3" xfId="26858" xr:uid="{A8849A49-77B4-481A-A1BE-57B274B872C0}"/>
    <cellStyle name="Normal 11 8 2_EBT" xfId="40501" xr:uid="{222FFBDD-5DBB-4283-9668-E2105EE59E88}"/>
    <cellStyle name="Normal 11 8 3" xfId="12357" xr:uid="{00000000-0005-0000-0000-000006350000}"/>
    <cellStyle name="Normal 11 8 3 2" xfId="20826" xr:uid="{00000000-0005-0000-0000-000007350000}"/>
    <cellStyle name="Normal 11 8 3 2 2" xfId="32815" xr:uid="{47E8D9D6-93DC-4379-AD08-9C754187041B}"/>
    <cellStyle name="Normal 11 8 3 3" xfId="26859" xr:uid="{FA3DC260-BB1F-4BCC-ADED-5D88CF293C08}"/>
    <cellStyle name="Normal 11 8 3_EBT" xfId="40502" xr:uid="{B2A9E750-5280-4054-AC3B-4C22BAD2DB9A}"/>
    <cellStyle name="Normal 11 8 4" xfId="12358" xr:uid="{00000000-0005-0000-0000-000008350000}"/>
    <cellStyle name="Normal 11 8 4 2" xfId="20827" xr:uid="{00000000-0005-0000-0000-000009350000}"/>
    <cellStyle name="Normal 11 8 4 2 2" xfId="32816" xr:uid="{22926BEB-F750-4770-837C-676E507CDCD2}"/>
    <cellStyle name="Normal 11 8 4 3" xfId="26860" xr:uid="{C2CE9854-F2DE-4827-BF4C-1CB2AD6F6948}"/>
    <cellStyle name="Normal 11 8 4_EBT" xfId="40503" xr:uid="{02127AA8-97BA-4676-90EF-4273BDED8987}"/>
    <cellStyle name="Normal 11 8 5" xfId="12359" xr:uid="{00000000-0005-0000-0000-00000A350000}"/>
    <cellStyle name="Normal 11 8 5 2" xfId="20828" xr:uid="{00000000-0005-0000-0000-00000B350000}"/>
    <cellStyle name="Normal 11 8 5 2 2" xfId="32817" xr:uid="{7017661F-FB4C-44CF-83FC-3097D5B6F179}"/>
    <cellStyle name="Normal 11 8 5 3" xfId="26861" xr:uid="{986F06AA-E2BB-415E-84DA-FC5682631A5D}"/>
    <cellStyle name="Normal 11 8 5_EBT" xfId="40504" xr:uid="{75AFF403-5B4A-4B69-8047-F9C434CBB087}"/>
    <cellStyle name="Normal 11 8 6" xfId="20824" xr:uid="{00000000-0005-0000-0000-00000C350000}"/>
    <cellStyle name="Normal 11 8 6 2" xfId="32813" xr:uid="{F1205343-A14B-4D6C-B29D-8FF40C806F08}"/>
    <cellStyle name="Normal 11 8 7" xfId="26857" xr:uid="{662D6C58-1798-4E36-BD65-7AC277CDAC77}"/>
    <cellStyle name="Normal 11 8_EBT" xfId="40500" xr:uid="{F1F8E8C6-8492-4B28-BA15-96EDE96127EA}"/>
    <cellStyle name="Normal 11 9" xfId="12360" xr:uid="{00000000-0005-0000-0000-00000D350000}"/>
    <cellStyle name="Normal 11 9 2" xfId="12361" xr:uid="{00000000-0005-0000-0000-00000E350000}"/>
    <cellStyle name="Normal 11 9 2 2" xfId="20830" xr:uid="{00000000-0005-0000-0000-00000F350000}"/>
    <cellStyle name="Normal 11 9 2 2 2" xfId="32819" xr:uid="{167289AF-C6B5-427F-B676-122165574A0F}"/>
    <cellStyle name="Normal 11 9 2 3" xfId="26863" xr:uid="{8C0ABE26-E20E-4AC7-9355-53669D3BE75A}"/>
    <cellStyle name="Normal 11 9 2_EBT" xfId="40506" xr:uid="{DBF39651-BFCD-4C7C-A634-7547C2DBE929}"/>
    <cellStyle name="Normal 11 9 3" xfId="12362" xr:uid="{00000000-0005-0000-0000-000010350000}"/>
    <cellStyle name="Normal 11 9 3 2" xfId="20831" xr:uid="{00000000-0005-0000-0000-000011350000}"/>
    <cellStyle name="Normal 11 9 3 2 2" xfId="32820" xr:uid="{16F6ED27-FA62-4F1A-AEDA-E0E906D134F0}"/>
    <cellStyle name="Normal 11 9 3 3" xfId="26864" xr:uid="{1279C8C6-EA87-405B-A449-F34CB31AB5D7}"/>
    <cellStyle name="Normal 11 9 3_EBT" xfId="40507" xr:uid="{9FB06D9A-E123-4DDE-8178-63592B692CAF}"/>
    <cellStyle name="Normal 11 9 4" xfId="12363" xr:uid="{00000000-0005-0000-0000-000012350000}"/>
    <cellStyle name="Normal 11 9 4 2" xfId="20832" xr:uid="{00000000-0005-0000-0000-000013350000}"/>
    <cellStyle name="Normal 11 9 4 2 2" xfId="32821" xr:uid="{376A08B1-2BF8-461A-B358-EC972DCB6FE6}"/>
    <cellStyle name="Normal 11 9 4 3" xfId="26865" xr:uid="{B5F7B6CF-25DE-44DA-B3A1-5B422A4A53D6}"/>
    <cellStyle name="Normal 11 9 4_EBT" xfId="40508" xr:uid="{7E688FAE-D0F5-4D49-8E45-9A7FAF0EE2B0}"/>
    <cellStyle name="Normal 11 9 5" xfId="12364" xr:uid="{00000000-0005-0000-0000-000014350000}"/>
    <cellStyle name="Normal 11 9 5 2" xfId="20833" xr:uid="{00000000-0005-0000-0000-000015350000}"/>
    <cellStyle name="Normal 11 9 5 2 2" xfId="32822" xr:uid="{601FB8DC-5A6C-486C-8E1B-4D5A43E0B45A}"/>
    <cellStyle name="Normal 11 9 5 3" xfId="26866" xr:uid="{75F91CB1-4F9A-4AD4-B552-037DFD04B133}"/>
    <cellStyle name="Normal 11 9 5_EBT" xfId="40509" xr:uid="{CF877E04-84EC-41B2-8BEB-CE25553F1BE2}"/>
    <cellStyle name="Normal 11 9 6" xfId="20829" xr:uid="{00000000-0005-0000-0000-000016350000}"/>
    <cellStyle name="Normal 11 9 6 2" xfId="32818" xr:uid="{52BAE8DF-8F56-4B67-9890-D96964D9B17E}"/>
    <cellStyle name="Normal 11 9 7" xfId="26862" xr:uid="{22290EE9-19BC-4137-B077-6AEDD9EE9323}"/>
    <cellStyle name="Normal 11 9_EBT" xfId="40505" xr:uid="{50303911-DDE6-4821-A09A-5A4E6DE902CF}"/>
    <cellStyle name="Normal 11_EBT" xfId="40384" xr:uid="{707315C4-AA1E-4FAC-A5A2-A3B7FAC9FDF0}"/>
    <cellStyle name="Normal 110" xfId="12365" xr:uid="{00000000-0005-0000-0000-000017350000}"/>
    <cellStyle name="Normal 110 2" xfId="12366" xr:uid="{00000000-0005-0000-0000-000018350000}"/>
    <cellStyle name="Normal 110 3" xfId="12367" xr:uid="{00000000-0005-0000-0000-000019350000}"/>
    <cellStyle name="Normal 110 4" xfId="20834" xr:uid="{00000000-0005-0000-0000-00001A350000}"/>
    <cellStyle name="Normal 110 4 2" xfId="32823" xr:uid="{E3D1F6AB-8DFC-4A9C-AF47-BBF7377C8BC9}"/>
    <cellStyle name="Normal 110 5" xfId="26867" xr:uid="{6FCC994E-A91F-4275-8902-CAAE1566B4D4}"/>
    <cellStyle name="Normal 110_EBT" xfId="40510" xr:uid="{01A23545-14FC-4528-ABE5-A64CD18901C9}"/>
    <cellStyle name="Normal 111" xfId="12368" xr:uid="{00000000-0005-0000-0000-00001B350000}"/>
    <cellStyle name="Normal 111 2" xfId="12369" xr:uid="{00000000-0005-0000-0000-00001C350000}"/>
    <cellStyle name="Normal 111 3" xfId="12370" xr:uid="{00000000-0005-0000-0000-00001D350000}"/>
    <cellStyle name="Normal 111 4" xfId="20835" xr:uid="{00000000-0005-0000-0000-00001E350000}"/>
    <cellStyle name="Normal 111 4 2" xfId="32824" xr:uid="{BC9AD8EE-1B16-4CBE-A33B-FA428BBB1C10}"/>
    <cellStyle name="Normal 111 5" xfId="26868" xr:uid="{4370A509-FF0A-44D1-95D5-AB0E2EAF3D26}"/>
    <cellStyle name="Normal 111_EBT" xfId="40511" xr:uid="{19B65E1D-87A2-4BE1-BB36-CB56543B0079}"/>
    <cellStyle name="Normal 112" xfId="12371" xr:uid="{00000000-0005-0000-0000-00001F350000}"/>
    <cellStyle name="Normal 112 2" xfId="12372" xr:uid="{00000000-0005-0000-0000-000020350000}"/>
    <cellStyle name="Normal 112 3" xfId="12373" xr:uid="{00000000-0005-0000-0000-000021350000}"/>
    <cellStyle name="Normal 112 4" xfId="20836" xr:uid="{00000000-0005-0000-0000-000022350000}"/>
    <cellStyle name="Normal 112 4 2" xfId="32825" xr:uid="{FE69C5A2-E8D1-45D0-8655-A41062EBDA6B}"/>
    <cellStyle name="Normal 112 5" xfId="26869" xr:uid="{9F466F59-8C69-4828-BC21-3EB3578FCCD0}"/>
    <cellStyle name="Normal 112_EBT" xfId="40512" xr:uid="{7EEC90F7-9FF0-430F-8BDC-709BB516BE72}"/>
    <cellStyle name="Normal 113" xfId="12374" xr:uid="{00000000-0005-0000-0000-000023350000}"/>
    <cellStyle name="Normal 113 2" xfId="12375" xr:uid="{00000000-0005-0000-0000-000024350000}"/>
    <cellStyle name="Normal 113 3" xfId="12376" xr:uid="{00000000-0005-0000-0000-000025350000}"/>
    <cellStyle name="Normal 113 4" xfId="20837" xr:uid="{00000000-0005-0000-0000-000026350000}"/>
    <cellStyle name="Normal 113 4 2" xfId="32826" xr:uid="{C33193C0-841A-4590-8BA6-C24579C27A36}"/>
    <cellStyle name="Normal 113 5" xfId="26870" xr:uid="{DA156691-EB53-48F1-BCFA-CA672E251634}"/>
    <cellStyle name="Normal 113_EBT" xfId="40513" xr:uid="{5A132563-7E44-4BBE-B1FF-095E2F2AAA20}"/>
    <cellStyle name="Normal 114" xfId="12377" xr:uid="{00000000-0005-0000-0000-000027350000}"/>
    <cellStyle name="Normal 114 2" xfId="12378" xr:uid="{00000000-0005-0000-0000-000028350000}"/>
    <cellStyle name="Normal 114 3" xfId="12379" xr:uid="{00000000-0005-0000-0000-000029350000}"/>
    <cellStyle name="Normal 114 4" xfId="20838" xr:uid="{00000000-0005-0000-0000-00002A350000}"/>
    <cellStyle name="Normal 114 4 2" xfId="32827" xr:uid="{5858FBA8-0903-45E9-843A-6BE410508424}"/>
    <cellStyle name="Normal 114 5" xfId="26871" xr:uid="{5E0984D1-BC8C-4D16-9175-811B38E3DC08}"/>
    <cellStyle name="Normal 114_EBT" xfId="40514" xr:uid="{00CD1BD2-5FDB-4160-A52E-53035447C685}"/>
    <cellStyle name="Normal 115" xfId="12380" xr:uid="{00000000-0005-0000-0000-00002B350000}"/>
    <cellStyle name="Normal 115 2" xfId="12381" xr:uid="{00000000-0005-0000-0000-00002C350000}"/>
    <cellStyle name="Normal 115 3" xfId="12382" xr:uid="{00000000-0005-0000-0000-00002D350000}"/>
    <cellStyle name="Normal 115 4" xfId="20839" xr:uid="{00000000-0005-0000-0000-00002E350000}"/>
    <cellStyle name="Normal 115 4 2" xfId="32828" xr:uid="{FA4D3B4A-3F92-4469-A866-B92193BAEDBD}"/>
    <cellStyle name="Normal 115 5" xfId="26872" xr:uid="{827E1750-B119-4C02-9CAC-53BF0B0B36F9}"/>
    <cellStyle name="Normal 115_EBT" xfId="40515" xr:uid="{B9F699E1-AE36-44A0-BDA8-1D4F6151941C}"/>
    <cellStyle name="Normal 116" xfId="12383" xr:uid="{00000000-0005-0000-0000-00002F350000}"/>
    <cellStyle name="Normal 116 2" xfId="12384" xr:uid="{00000000-0005-0000-0000-000030350000}"/>
    <cellStyle name="Normal 116 3" xfId="12385" xr:uid="{00000000-0005-0000-0000-000031350000}"/>
    <cellStyle name="Normal 116 4" xfId="20840" xr:uid="{00000000-0005-0000-0000-000032350000}"/>
    <cellStyle name="Normal 116 4 2" xfId="32829" xr:uid="{668FCA30-BECD-4ABF-8AAA-445B81E91A52}"/>
    <cellStyle name="Normal 116 5" xfId="26873" xr:uid="{D1E4770A-B667-478D-A32C-2722F6A5B202}"/>
    <cellStyle name="Normal 116_EBT" xfId="40516" xr:uid="{33279647-AD07-4008-A247-0E7FD6C45381}"/>
    <cellStyle name="Normal 117" xfId="12386" xr:uid="{00000000-0005-0000-0000-000033350000}"/>
    <cellStyle name="Normal 117 2" xfId="12387" xr:uid="{00000000-0005-0000-0000-000034350000}"/>
    <cellStyle name="Normal 117 3" xfId="12388" xr:uid="{00000000-0005-0000-0000-000035350000}"/>
    <cellStyle name="Normal 117 4" xfId="20841" xr:uid="{00000000-0005-0000-0000-000036350000}"/>
    <cellStyle name="Normal 117 4 2" xfId="32830" xr:uid="{3ECB1BB2-53B3-455A-A4D1-87D3888BA70D}"/>
    <cellStyle name="Normal 117 5" xfId="26874" xr:uid="{C0D59016-2D74-4911-A374-7E135CBB567A}"/>
    <cellStyle name="Normal 117_EBT" xfId="40517" xr:uid="{88A470A8-0858-4444-A7D4-4E24414D5840}"/>
    <cellStyle name="Normal 118" xfId="12389" xr:uid="{00000000-0005-0000-0000-000037350000}"/>
    <cellStyle name="Normal 118 2" xfId="12390" xr:uid="{00000000-0005-0000-0000-000038350000}"/>
    <cellStyle name="Normal 118 3" xfId="12391" xr:uid="{00000000-0005-0000-0000-000039350000}"/>
    <cellStyle name="Normal 118 4" xfId="20842" xr:uid="{00000000-0005-0000-0000-00003A350000}"/>
    <cellStyle name="Normal 118 4 2" xfId="32831" xr:uid="{19630CA4-561B-498C-98EF-1D3BDA8D9203}"/>
    <cellStyle name="Normal 118 5" xfId="26875" xr:uid="{6DBEF8E2-39D3-4831-AC18-6CE05F9347F3}"/>
    <cellStyle name="Normal 118_EBT" xfId="40518" xr:uid="{0F38160C-60B4-4D1A-A644-CF7FD6D6CA91}"/>
    <cellStyle name="Normal 119" xfId="12392" xr:uid="{00000000-0005-0000-0000-00003B350000}"/>
    <cellStyle name="Normal 119 2" xfId="12393" xr:uid="{00000000-0005-0000-0000-00003C350000}"/>
    <cellStyle name="Normal 119 3" xfId="12394" xr:uid="{00000000-0005-0000-0000-00003D350000}"/>
    <cellStyle name="Normal 119 4" xfId="20843" xr:uid="{00000000-0005-0000-0000-00003E350000}"/>
    <cellStyle name="Normal 119 4 2" xfId="32832" xr:uid="{FEC66F55-1E21-4949-B3DE-A5B67507BD7E}"/>
    <cellStyle name="Normal 119 5" xfId="26876" xr:uid="{A40D15D6-4748-4C7F-A6DB-4D8C681999C6}"/>
    <cellStyle name="Normal 119_EBT" xfId="40519" xr:uid="{86A4B46A-00F3-436A-9C1B-D38EAF4670BE}"/>
    <cellStyle name="Normal 12" xfId="12395" xr:uid="{00000000-0005-0000-0000-00003F350000}"/>
    <cellStyle name="Normal 12 10" xfId="12396" xr:uid="{00000000-0005-0000-0000-000040350000}"/>
    <cellStyle name="Normal 12 10 2" xfId="12397" xr:uid="{00000000-0005-0000-0000-000041350000}"/>
    <cellStyle name="Normal 12 10 2 2" xfId="20845" xr:uid="{00000000-0005-0000-0000-000042350000}"/>
    <cellStyle name="Normal 12 10 2 2 2" xfId="32834" xr:uid="{ED4B54E3-2DDE-42AE-9F52-57E648C124C4}"/>
    <cellStyle name="Normal 12 10 2 3" xfId="26878" xr:uid="{EB5C0176-9F9F-4741-946B-702A12E52DD3}"/>
    <cellStyle name="Normal 12 10 2_EBT" xfId="40522" xr:uid="{FC77FA82-EBE8-4735-BDD4-CB631E059C4D}"/>
    <cellStyle name="Normal 12 10 3" xfId="12398" xr:uid="{00000000-0005-0000-0000-000043350000}"/>
    <cellStyle name="Normal 12 10 3 2" xfId="20846" xr:uid="{00000000-0005-0000-0000-000044350000}"/>
    <cellStyle name="Normal 12 10 3 2 2" xfId="32835" xr:uid="{464D91E4-5968-4E22-9290-24412625BDA5}"/>
    <cellStyle name="Normal 12 10 3 3" xfId="26879" xr:uid="{96DF4290-6EC7-4F41-B002-2EA56506348B}"/>
    <cellStyle name="Normal 12 10 3_EBT" xfId="40523" xr:uid="{547B1798-D955-4DBD-AC2B-799A82E26F20}"/>
    <cellStyle name="Normal 12 10 4" xfId="12399" xr:uid="{00000000-0005-0000-0000-000045350000}"/>
    <cellStyle name="Normal 12 10 4 2" xfId="20847" xr:uid="{00000000-0005-0000-0000-000046350000}"/>
    <cellStyle name="Normal 12 10 4 2 2" xfId="32836" xr:uid="{74D62D97-47BD-49EA-B8A4-477F2F546AE2}"/>
    <cellStyle name="Normal 12 10 4 3" xfId="26880" xr:uid="{899551E9-2479-4128-9E93-84EE2844237E}"/>
    <cellStyle name="Normal 12 10 4_EBT" xfId="40524" xr:uid="{7C02DA08-19AD-43BE-B196-E7FF729E0967}"/>
    <cellStyle name="Normal 12 10 5" xfId="20844" xr:uid="{00000000-0005-0000-0000-000047350000}"/>
    <cellStyle name="Normal 12 10 5 2" xfId="32833" xr:uid="{864518CB-92B6-4E95-861B-AD7A1B9D0882}"/>
    <cellStyle name="Normal 12 10 6" xfId="26877" xr:uid="{5758FF10-F940-4ADA-AFDA-CA2B30D617D0}"/>
    <cellStyle name="Normal 12 10_EBT" xfId="40521" xr:uid="{E069597C-2D8F-4832-9DF8-D61DD57320E9}"/>
    <cellStyle name="Normal 12 11" xfId="12400" xr:uid="{00000000-0005-0000-0000-000048350000}"/>
    <cellStyle name="Normal 12 11 2" xfId="12401" xr:uid="{00000000-0005-0000-0000-000049350000}"/>
    <cellStyle name="Normal 12 11 2 2" xfId="20849" xr:uid="{00000000-0005-0000-0000-00004A350000}"/>
    <cellStyle name="Normal 12 11 2 2 2" xfId="32838" xr:uid="{6340542C-8516-477C-815B-6EA8F59D910B}"/>
    <cellStyle name="Normal 12 11 2 3" xfId="26882" xr:uid="{EAFD0780-AB95-4574-A079-EFE2CEA7E7D5}"/>
    <cellStyle name="Normal 12 11 2_EBT" xfId="40526" xr:uid="{79FD6D8E-E683-4400-B630-F2764EB030D4}"/>
    <cellStyle name="Normal 12 11 3" xfId="12402" xr:uid="{00000000-0005-0000-0000-00004B350000}"/>
    <cellStyle name="Normal 12 11 3 2" xfId="20850" xr:uid="{00000000-0005-0000-0000-00004C350000}"/>
    <cellStyle name="Normal 12 11 3 2 2" xfId="32839" xr:uid="{2DEBEFD1-1F20-4C32-A745-8921A41DE744}"/>
    <cellStyle name="Normal 12 11 3 3" xfId="26883" xr:uid="{3CCF16CF-6624-48BF-9EA7-C1C07FADF30F}"/>
    <cellStyle name="Normal 12 11 3_EBT" xfId="40527" xr:uid="{72139557-C59F-45F7-ABE8-A41DE7AB754D}"/>
    <cellStyle name="Normal 12 11 4" xfId="12403" xr:uid="{00000000-0005-0000-0000-00004D350000}"/>
    <cellStyle name="Normal 12 11 4 2" xfId="20851" xr:uid="{00000000-0005-0000-0000-00004E350000}"/>
    <cellStyle name="Normal 12 11 4 2 2" xfId="32840" xr:uid="{42DE4D12-80CC-4F30-BAC7-127A3FCBB6E0}"/>
    <cellStyle name="Normal 12 11 4 3" xfId="26884" xr:uid="{DA02E006-C2F1-4649-A9A5-DED689B40753}"/>
    <cellStyle name="Normal 12 11 4_EBT" xfId="40528" xr:uid="{327A2A93-59D2-49E6-BA3C-C0254C77BA25}"/>
    <cellStyle name="Normal 12 11 5" xfId="20848" xr:uid="{00000000-0005-0000-0000-00004F350000}"/>
    <cellStyle name="Normal 12 11 5 2" xfId="32837" xr:uid="{875E26E4-FA66-44BE-90E7-13E1BD6671DF}"/>
    <cellStyle name="Normal 12 11 6" xfId="26881" xr:uid="{8775E186-4922-4F06-8D87-DC248A199139}"/>
    <cellStyle name="Normal 12 11_EBT" xfId="40525" xr:uid="{E35073FD-9FFD-40C3-BF45-C90FAF482FFF}"/>
    <cellStyle name="Normal 12 12" xfId="12404" xr:uid="{00000000-0005-0000-0000-000050350000}"/>
    <cellStyle name="Normal 12 12 2" xfId="12405" xr:uid="{00000000-0005-0000-0000-000051350000}"/>
    <cellStyle name="Normal 12 12 2 2" xfId="20853" xr:uid="{00000000-0005-0000-0000-000052350000}"/>
    <cellStyle name="Normal 12 12 2 2 2" xfId="32842" xr:uid="{EE238EBF-690C-41AD-A992-513BF27C6743}"/>
    <cellStyle name="Normal 12 12 2 3" xfId="26886" xr:uid="{87317383-9525-402D-B77C-9DD1551B5409}"/>
    <cellStyle name="Normal 12 12 2_EBT" xfId="40530" xr:uid="{6067D975-5F27-4D4B-B8B3-DFF4D2C6528C}"/>
    <cellStyle name="Normal 12 12 3" xfId="12406" xr:uid="{00000000-0005-0000-0000-000053350000}"/>
    <cellStyle name="Normal 12 12 3 2" xfId="20854" xr:uid="{00000000-0005-0000-0000-000054350000}"/>
    <cellStyle name="Normal 12 12 3 2 2" xfId="32843" xr:uid="{CE951532-2589-4785-A749-959FA06B166E}"/>
    <cellStyle name="Normal 12 12 3 3" xfId="26887" xr:uid="{B81CA3EA-EA15-4542-A186-2EAD33F33719}"/>
    <cellStyle name="Normal 12 12 3_EBT" xfId="40531" xr:uid="{6D20F154-7EB6-4AA8-A6E3-40C11E34B1C1}"/>
    <cellStyle name="Normal 12 12 4" xfId="12407" xr:uid="{00000000-0005-0000-0000-000055350000}"/>
    <cellStyle name="Normal 12 12 4 2" xfId="20855" xr:uid="{00000000-0005-0000-0000-000056350000}"/>
    <cellStyle name="Normal 12 12 4 2 2" xfId="32844" xr:uid="{C9201F51-45BA-4A58-B949-D1559FACE2F1}"/>
    <cellStyle name="Normal 12 12 4 3" xfId="26888" xr:uid="{756BE34F-13F4-4EC6-BB59-E350BAF097DC}"/>
    <cellStyle name="Normal 12 12 4_EBT" xfId="40532" xr:uid="{E3267076-3363-421E-ABF5-97E0781ED8D5}"/>
    <cellStyle name="Normal 12 12 5" xfId="20852" xr:uid="{00000000-0005-0000-0000-000057350000}"/>
    <cellStyle name="Normal 12 12 5 2" xfId="32841" xr:uid="{F6F470EC-D4DC-434A-80FA-09C6AA07537E}"/>
    <cellStyle name="Normal 12 12 6" xfId="26885" xr:uid="{CC744528-B2AD-498D-B34C-0ED75566D90D}"/>
    <cellStyle name="Normal 12 12_EBT" xfId="40529" xr:uid="{8201E886-C204-43CB-A417-A33361350A6A}"/>
    <cellStyle name="Normal 12 13" xfId="12408" xr:uid="{00000000-0005-0000-0000-000058350000}"/>
    <cellStyle name="Normal 12 13 2" xfId="12409" xr:uid="{00000000-0005-0000-0000-000059350000}"/>
    <cellStyle name="Normal 12 13 2 2" xfId="20857" xr:uid="{00000000-0005-0000-0000-00005A350000}"/>
    <cellStyle name="Normal 12 13 2 2 2" xfId="32846" xr:uid="{5ED1C580-CB03-4925-854C-CB180AE1EE76}"/>
    <cellStyle name="Normal 12 13 2 3" xfId="26890" xr:uid="{D76FEC43-C311-4802-A343-7A2C9ED4EFFE}"/>
    <cellStyle name="Normal 12 13 2_EBT" xfId="40534" xr:uid="{EA63837E-BC90-4318-B44C-C61C202A588A}"/>
    <cellStyle name="Normal 12 13 3" xfId="12410" xr:uid="{00000000-0005-0000-0000-00005B350000}"/>
    <cellStyle name="Normal 12 13 3 2" xfId="20858" xr:uid="{00000000-0005-0000-0000-00005C350000}"/>
    <cellStyle name="Normal 12 13 3 2 2" xfId="32847" xr:uid="{44309BCB-6257-465E-AA5E-1C5666F56ED4}"/>
    <cellStyle name="Normal 12 13 3 3" xfId="26891" xr:uid="{F4F0A863-A976-4B5F-B36B-5DA6A96052E4}"/>
    <cellStyle name="Normal 12 13 3_EBT" xfId="40535" xr:uid="{F56276D3-F235-4DA4-BEF9-2B50741432FE}"/>
    <cellStyle name="Normal 12 13 4" xfId="12411" xr:uid="{00000000-0005-0000-0000-00005D350000}"/>
    <cellStyle name="Normal 12 13 4 2" xfId="20859" xr:uid="{00000000-0005-0000-0000-00005E350000}"/>
    <cellStyle name="Normal 12 13 4 2 2" xfId="32848" xr:uid="{19D67DCF-5924-419A-839A-82515FD33A91}"/>
    <cellStyle name="Normal 12 13 4 3" xfId="26892" xr:uid="{E46866B8-5113-414E-95B1-85FF29E60F72}"/>
    <cellStyle name="Normal 12 13 4_EBT" xfId="40536" xr:uid="{AAF1AF0A-EC89-43A3-89B3-DD0CC851BDE8}"/>
    <cellStyle name="Normal 12 13 5" xfId="20856" xr:uid="{00000000-0005-0000-0000-00005F350000}"/>
    <cellStyle name="Normal 12 13 5 2" xfId="32845" xr:uid="{B9EB918C-8E1B-468A-ACE4-E905F3A39DA3}"/>
    <cellStyle name="Normal 12 13 6" xfId="26889" xr:uid="{5EC447E3-F098-41C9-BFDB-4F88B7DD4E42}"/>
    <cellStyle name="Normal 12 13_EBT" xfId="40533" xr:uid="{0F71B63F-E1BD-4C6F-9E63-7E60795D19ED}"/>
    <cellStyle name="Normal 12 14" xfId="12412" xr:uid="{00000000-0005-0000-0000-000060350000}"/>
    <cellStyle name="Normal 12 14 2" xfId="12413" xr:uid="{00000000-0005-0000-0000-000061350000}"/>
    <cellStyle name="Normal 12 14 2 2" xfId="20861" xr:uid="{00000000-0005-0000-0000-000062350000}"/>
    <cellStyle name="Normal 12 14 2 2 2" xfId="32850" xr:uid="{631CE9BE-803F-49BC-A195-F5D2F0F830DC}"/>
    <cellStyle name="Normal 12 14 2 3" xfId="26894" xr:uid="{4D67AC3F-3FB8-47C1-921A-5CE20669C306}"/>
    <cellStyle name="Normal 12 14 2_EBT" xfId="40538" xr:uid="{BB8117DF-AB4F-4D5E-A4E6-EA73C5BA23D7}"/>
    <cellStyle name="Normal 12 14 3" xfId="12414" xr:uid="{00000000-0005-0000-0000-000063350000}"/>
    <cellStyle name="Normal 12 14 3 2" xfId="20862" xr:uid="{00000000-0005-0000-0000-000064350000}"/>
    <cellStyle name="Normal 12 14 3 2 2" xfId="32851" xr:uid="{D1FC49CE-218D-4062-B540-B60C555B03DE}"/>
    <cellStyle name="Normal 12 14 3 3" xfId="26895" xr:uid="{E66B624C-5502-4EFE-8FA9-7A1C1560AE1B}"/>
    <cellStyle name="Normal 12 14 3_EBT" xfId="40539" xr:uid="{942E537D-2282-4311-9EA5-02CD367CC2E6}"/>
    <cellStyle name="Normal 12 14 4" xfId="12415" xr:uid="{00000000-0005-0000-0000-000065350000}"/>
    <cellStyle name="Normal 12 14 4 2" xfId="20863" xr:uid="{00000000-0005-0000-0000-000066350000}"/>
    <cellStyle name="Normal 12 14 4 2 2" xfId="32852" xr:uid="{7C2E9443-EEA8-41EC-B288-8A703E2760A7}"/>
    <cellStyle name="Normal 12 14 4 3" xfId="26896" xr:uid="{99DDE69D-8B41-46F7-9501-F841C750304E}"/>
    <cellStyle name="Normal 12 14 4_EBT" xfId="40540" xr:uid="{F8A8D508-86D1-4E4F-855D-BB4323A225C2}"/>
    <cellStyle name="Normal 12 14 5" xfId="20860" xr:uid="{00000000-0005-0000-0000-000067350000}"/>
    <cellStyle name="Normal 12 14 5 2" xfId="32849" xr:uid="{14D23A5B-9180-4A3E-B29B-6971A41B7B81}"/>
    <cellStyle name="Normal 12 14 6" xfId="26893" xr:uid="{0EB031FF-3147-4569-A9EF-FB8D748614FC}"/>
    <cellStyle name="Normal 12 14_EBT" xfId="40537" xr:uid="{A6966877-03AD-48CB-8F15-60A422CB0E18}"/>
    <cellStyle name="Normal 12 15" xfId="12416" xr:uid="{00000000-0005-0000-0000-000068350000}"/>
    <cellStyle name="Normal 12 15 2" xfId="12417" xr:uid="{00000000-0005-0000-0000-000069350000}"/>
    <cellStyle name="Normal 12 15 2 2" xfId="20865" xr:uid="{00000000-0005-0000-0000-00006A350000}"/>
    <cellStyle name="Normal 12 15 2 2 2" xfId="32854" xr:uid="{A5286946-C29C-4697-83C2-705E7334460E}"/>
    <cellStyle name="Normal 12 15 2 3" xfId="26898" xr:uid="{6F0A258C-1E65-4531-9927-8B1714C40A67}"/>
    <cellStyle name="Normal 12 15 2_EBT" xfId="40542" xr:uid="{E1E2CFB8-0C06-4D70-ABDA-83C39558D052}"/>
    <cellStyle name="Normal 12 15 3" xfId="12418" xr:uid="{00000000-0005-0000-0000-00006B350000}"/>
    <cellStyle name="Normal 12 15 3 2" xfId="20866" xr:uid="{00000000-0005-0000-0000-00006C350000}"/>
    <cellStyle name="Normal 12 15 3 2 2" xfId="32855" xr:uid="{F2A287B9-336B-40DA-9FAA-29469DB4BB04}"/>
    <cellStyle name="Normal 12 15 3 3" xfId="26899" xr:uid="{7088160E-669F-4964-964D-834F4D0D54C8}"/>
    <cellStyle name="Normal 12 15 3_EBT" xfId="40543" xr:uid="{8F9DDE38-8140-4BD9-9347-7DB5EBA22ECC}"/>
    <cellStyle name="Normal 12 15 4" xfId="12419" xr:uid="{00000000-0005-0000-0000-00006D350000}"/>
    <cellStyle name="Normal 12 15 4 2" xfId="20867" xr:uid="{00000000-0005-0000-0000-00006E350000}"/>
    <cellStyle name="Normal 12 15 4 2 2" xfId="32856" xr:uid="{1ACBC046-696E-46C2-B40C-C20AE5E1D89A}"/>
    <cellStyle name="Normal 12 15 4 3" xfId="26900" xr:uid="{D91023A0-D318-4BFC-BA37-A760C8C589B7}"/>
    <cellStyle name="Normal 12 15 4_EBT" xfId="40544" xr:uid="{FDE28E6B-CF7E-47DC-947E-398102988FF3}"/>
    <cellStyle name="Normal 12 15 5" xfId="20864" xr:uid="{00000000-0005-0000-0000-00006F350000}"/>
    <cellStyle name="Normal 12 15 5 2" xfId="32853" xr:uid="{3DC1C197-C9E2-495C-9B5F-B910E6477A92}"/>
    <cellStyle name="Normal 12 15 6" xfId="26897" xr:uid="{80498EBD-24FE-4569-A030-BEB954F9D85D}"/>
    <cellStyle name="Normal 12 15_EBT" xfId="40541" xr:uid="{B1CAAB5C-20B0-4793-A073-53161D366405}"/>
    <cellStyle name="Normal 12 16" xfId="12420" xr:uid="{00000000-0005-0000-0000-000070350000}"/>
    <cellStyle name="Normal 12 16 2" xfId="12421" xr:uid="{00000000-0005-0000-0000-000071350000}"/>
    <cellStyle name="Normal 12 16 2 2" xfId="20869" xr:uid="{00000000-0005-0000-0000-000072350000}"/>
    <cellStyle name="Normal 12 16 2 2 2" xfId="32858" xr:uid="{1D1285CE-28B2-44CC-87B7-DCAE2636E016}"/>
    <cellStyle name="Normal 12 16 2 3" xfId="26902" xr:uid="{D4D8CA12-7AE9-4217-83C1-1FD16B74698B}"/>
    <cellStyle name="Normal 12 16 2_EBT" xfId="40546" xr:uid="{BD074C76-978C-45E2-89B1-FD6AE902A7E7}"/>
    <cellStyle name="Normal 12 16 3" xfId="12422" xr:uid="{00000000-0005-0000-0000-000073350000}"/>
    <cellStyle name="Normal 12 16 3 2" xfId="20870" xr:uid="{00000000-0005-0000-0000-000074350000}"/>
    <cellStyle name="Normal 12 16 3 2 2" xfId="32859" xr:uid="{9AA7FE34-7FA6-46E5-857B-7BA14BE8BA95}"/>
    <cellStyle name="Normal 12 16 3 3" xfId="26903" xr:uid="{D535D6CF-0BBD-4A9F-B02F-68E80A4D8A17}"/>
    <cellStyle name="Normal 12 16 3_EBT" xfId="40547" xr:uid="{55F557C2-F9E9-41FD-8AA2-E00BFD0EAC18}"/>
    <cellStyle name="Normal 12 16 4" xfId="12423" xr:uid="{00000000-0005-0000-0000-000075350000}"/>
    <cellStyle name="Normal 12 16 4 2" xfId="20871" xr:uid="{00000000-0005-0000-0000-000076350000}"/>
    <cellStyle name="Normal 12 16 4 2 2" xfId="32860" xr:uid="{7676AC7A-0FEF-42DC-A10B-466587B9F752}"/>
    <cellStyle name="Normal 12 16 4 3" xfId="26904" xr:uid="{6F533119-8F92-40EB-93F4-8D524206E50F}"/>
    <cellStyle name="Normal 12 16 4_EBT" xfId="40548" xr:uid="{77B30C41-369F-4E12-8708-721A6B4DC1A7}"/>
    <cellStyle name="Normal 12 16 5" xfId="20868" xr:uid="{00000000-0005-0000-0000-000077350000}"/>
    <cellStyle name="Normal 12 16 5 2" xfId="32857" xr:uid="{A38FCD1F-4F21-4B6D-AF3B-9BA426C0035C}"/>
    <cellStyle name="Normal 12 16 6" xfId="26901" xr:uid="{3ED89AA7-7BD1-4545-B8D1-7CBFBBED5D57}"/>
    <cellStyle name="Normal 12 16_EBT" xfId="40545" xr:uid="{25F61890-C5EE-4CCE-93BF-FCF169075009}"/>
    <cellStyle name="Normal 12 17" xfId="12424" xr:uid="{00000000-0005-0000-0000-000078350000}"/>
    <cellStyle name="Normal 12 17 2" xfId="12425" xr:uid="{00000000-0005-0000-0000-000079350000}"/>
    <cellStyle name="Normal 12 17 2 2" xfId="20873" xr:uid="{00000000-0005-0000-0000-00007A350000}"/>
    <cellStyle name="Normal 12 17 2 2 2" xfId="32862" xr:uid="{6E91E6C4-C773-4191-80C6-143F6A40E75C}"/>
    <cellStyle name="Normal 12 17 2 3" xfId="26906" xr:uid="{AC10DBDB-4518-4B40-A9AF-44107550825D}"/>
    <cellStyle name="Normal 12 17 2_EBT" xfId="40550" xr:uid="{EB08748E-B331-40DC-8A4D-DC0F8B1401A2}"/>
    <cellStyle name="Normal 12 17 3" xfId="12426" xr:uid="{00000000-0005-0000-0000-00007B350000}"/>
    <cellStyle name="Normal 12 17 3 2" xfId="20874" xr:uid="{00000000-0005-0000-0000-00007C350000}"/>
    <cellStyle name="Normal 12 17 3 2 2" xfId="32863" xr:uid="{498164AB-3509-4A5F-B590-52C025AF3EFB}"/>
    <cellStyle name="Normal 12 17 3 3" xfId="26907" xr:uid="{DA92A735-0FED-4C61-B52B-A3951D7835D5}"/>
    <cellStyle name="Normal 12 17 3_EBT" xfId="40551" xr:uid="{27805595-5864-4036-A7DB-8E8A64D295B3}"/>
    <cellStyle name="Normal 12 17 4" xfId="12427" xr:uid="{00000000-0005-0000-0000-00007D350000}"/>
    <cellStyle name="Normal 12 17 4 2" xfId="20875" xr:uid="{00000000-0005-0000-0000-00007E350000}"/>
    <cellStyle name="Normal 12 17 4 2 2" xfId="32864" xr:uid="{501FD260-89C0-4D2F-8CD6-D94F4F32148F}"/>
    <cellStyle name="Normal 12 17 4 3" xfId="26908" xr:uid="{1A9BDD08-2D5B-41FF-A138-BD42DE091CEC}"/>
    <cellStyle name="Normal 12 17 4_EBT" xfId="40552" xr:uid="{2C96CD80-10F8-45D1-BB5D-BB42ECD93C09}"/>
    <cellStyle name="Normal 12 17 5" xfId="20872" xr:uid="{00000000-0005-0000-0000-00007F350000}"/>
    <cellStyle name="Normal 12 17 5 2" xfId="32861" xr:uid="{935423C1-DEAE-4053-8752-62AEA97299F1}"/>
    <cellStyle name="Normal 12 17 6" xfId="26905" xr:uid="{A318E24F-53D5-4E7D-B725-66E09BFA3709}"/>
    <cellStyle name="Normal 12 17_EBT" xfId="40549" xr:uid="{793879C5-97DB-4DC1-A1A8-F9C60698341A}"/>
    <cellStyle name="Normal 12 18" xfId="12428" xr:uid="{00000000-0005-0000-0000-000080350000}"/>
    <cellStyle name="Normal 12 18 2" xfId="12429" xr:uid="{00000000-0005-0000-0000-000081350000}"/>
    <cellStyle name="Normal 12 18 2 2" xfId="12430" xr:uid="{00000000-0005-0000-0000-000082350000}"/>
    <cellStyle name="Normal 12 18 2 2 2" xfId="12431" xr:uid="{00000000-0005-0000-0000-000083350000}"/>
    <cellStyle name="Normal 12 18 2 2 2 2" xfId="20879" xr:uid="{00000000-0005-0000-0000-000084350000}"/>
    <cellStyle name="Normal 12 18 2 2 2 2 2" xfId="32868" xr:uid="{46369FBD-3D1B-4432-B61B-5CBFB0652E8D}"/>
    <cellStyle name="Normal 12 18 2 2 2 3" xfId="26912" xr:uid="{AB9C662A-8063-4317-833C-2075A902EB71}"/>
    <cellStyle name="Normal 12 18 2 2 2_EBT" xfId="40556" xr:uid="{DFA82A37-A637-4C12-9B47-2A2C2AFEFCD2}"/>
    <cellStyle name="Normal 12 18 2 2 3" xfId="20878" xr:uid="{00000000-0005-0000-0000-000085350000}"/>
    <cellStyle name="Normal 12 18 2 2 3 2" xfId="32867" xr:uid="{87EC8FAF-93E8-4ADD-8B8D-52C1F4082C68}"/>
    <cellStyle name="Normal 12 18 2 2 4" xfId="26911" xr:uid="{9EC027CF-4E6F-47A7-B291-014B2843F782}"/>
    <cellStyle name="Normal 12 18 2 2_EBT" xfId="40555" xr:uid="{C94A3F73-0572-438A-842A-B2032FC78CD2}"/>
    <cellStyle name="Normal 12 18 2 3" xfId="12432" xr:uid="{00000000-0005-0000-0000-000086350000}"/>
    <cellStyle name="Normal 12 18 2 3 2" xfId="20880" xr:uid="{00000000-0005-0000-0000-000087350000}"/>
    <cellStyle name="Normal 12 18 2 3 2 2" xfId="32869" xr:uid="{5946AC8C-D046-4809-95D7-D6A7A695E493}"/>
    <cellStyle name="Normal 12 18 2 3 3" xfId="26913" xr:uid="{2871B2EB-9E29-4F8A-BA6C-48630CDE5CC5}"/>
    <cellStyle name="Normal 12 18 2 3_EBT" xfId="40557" xr:uid="{BBC5E508-6B4D-417A-B71A-890E61D6594D}"/>
    <cellStyle name="Normal 12 18 2 4" xfId="20877" xr:uid="{00000000-0005-0000-0000-000088350000}"/>
    <cellStyle name="Normal 12 18 2 4 2" xfId="32866" xr:uid="{E36E5B15-74A5-4FF0-841D-4A33FAE33F9B}"/>
    <cellStyle name="Normal 12 18 2 5" xfId="26910" xr:uid="{CBD687D4-BFA7-435E-A62D-0ADA3A00D3E6}"/>
    <cellStyle name="Normal 12 18 2_EBT" xfId="40554" xr:uid="{09ED6922-8303-4621-98B0-87854D7D8B70}"/>
    <cellStyle name="Normal 12 18 3" xfId="12433" xr:uid="{00000000-0005-0000-0000-000089350000}"/>
    <cellStyle name="Normal 12 18 3 2" xfId="12434" xr:uid="{00000000-0005-0000-0000-00008A350000}"/>
    <cellStyle name="Normal 12 18 3 2 2" xfId="20882" xr:uid="{00000000-0005-0000-0000-00008B350000}"/>
    <cellStyle name="Normal 12 18 3 2 2 2" xfId="32871" xr:uid="{155161E9-E9D1-44DD-AECB-269A9037CD3B}"/>
    <cellStyle name="Normal 12 18 3 2 3" xfId="26915" xr:uid="{FF52163E-1B31-4DD3-A7AC-835EFFD46D6D}"/>
    <cellStyle name="Normal 12 18 3 2_EBT" xfId="40559" xr:uid="{6148A65C-EB5A-4A20-A99E-7357696E6EB7}"/>
    <cellStyle name="Normal 12 18 3 3" xfId="20881" xr:uid="{00000000-0005-0000-0000-00008C350000}"/>
    <cellStyle name="Normal 12 18 3 3 2" xfId="32870" xr:uid="{8AD52B25-A6F5-4B91-A4CC-0738E6E463FD}"/>
    <cellStyle name="Normal 12 18 3 4" xfId="26914" xr:uid="{B4C5103E-E244-433A-A789-1120027E9334}"/>
    <cellStyle name="Normal 12 18 3_EBT" xfId="40558" xr:uid="{72014304-AF80-4B03-94FD-306323C896DD}"/>
    <cellStyle name="Normal 12 18 4" xfId="12435" xr:uid="{00000000-0005-0000-0000-00008D350000}"/>
    <cellStyle name="Normal 12 18 4 2" xfId="20883" xr:uid="{00000000-0005-0000-0000-00008E350000}"/>
    <cellStyle name="Normal 12 18 4 2 2" xfId="32872" xr:uid="{68299BD8-0499-4737-9965-80FA04B490B9}"/>
    <cellStyle name="Normal 12 18 4 3" xfId="26916" xr:uid="{C0770D3C-51F4-42BC-8A29-6903FC5F5EE7}"/>
    <cellStyle name="Normal 12 18 4_EBT" xfId="40560" xr:uid="{580C6DCC-45E1-4C89-A5CF-1A582D5E1567}"/>
    <cellStyle name="Normal 12 18 5" xfId="20876" xr:uid="{00000000-0005-0000-0000-00008F350000}"/>
    <cellStyle name="Normal 12 18 5 2" xfId="32865" xr:uid="{C8B2C2C6-EA4A-4ECA-BF44-F596DC0B52E0}"/>
    <cellStyle name="Normal 12 18 6" xfId="26909" xr:uid="{42F0637A-F715-4DE2-89D0-03B2951D1403}"/>
    <cellStyle name="Normal 12 18_EBT" xfId="40553" xr:uid="{5D351B10-7F4E-4D47-B55F-79A9830E6B2D}"/>
    <cellStyle name="Normal 12 19" xfId="12436" xr:uid="{00000000-0005-0000-0000-000090350000}"/>
    <cellStyle name="Normal 12 19 2" xfId="20884" xr:uid="{00000000-0005-0000-0000-000091350000}"/>
    <cellStyle name="Normal 12 19 2 2" xfId="32873" xr:uid="{26425A57-98AE-4B2F-B2D9-1EA9CC578DE9}"/>
    <cellStyle name="Normal 12 19 3" xfId="26917" xr:uid="{C289E24F-AF95-443F-8906-5B3269AC7139}"/>
    <cellStyle name="Normal 12 19_EBT" xfId="40561" xr:uid="{2E396538-7ED5-44CD-AC98-FBD16F6ADC92}"/>
    <cellStyle name="Normal 12 2" xfId="12437" xr:uid="{00000000-0005-0000-0000-000092350000}"/>
    <cellStyle name="Normal 12 2 10" xfId="26918" xr:uid="{ED32B0CC-9E03-4038-86F3-A6B6872D0C5A}"/>
    <cellStyle name="Normal 12 2 2" xfId="12438" xr:uid="{00000000-0005-0000-0000-000093350000}"/>
    <cellStyle name="Normal 12 2 2 2" xfId="12439" xr:uid="{00000000-0005-0000-0000-000094350000}"/>
    <cellStyle name="Normal 12 2 2 2 2" xfId="12440" xr:uid="{00000000-0005-0000-0000-000095350000}"/>
    <cellStyle name="Normal 12 2 2 2 2 2" xfId="20888" xr:uid="{00000000-0005-0000-0000-000096350000}"/>
    <cellStyle name="Normal 12 2 2 2 2 2 2" xfId="32877" xr:uid="{CDC6B76E-075B-4C5A-819E-9D9F2A0BBEAE}"/>
    <cellStyle name="Normal 12 2 2 2 2 3" xfId="26921" xr:uid="{4B04BB2F-3164-4F96-BC99-4ED5974B19CE}"/>
    <cellStyle name="Normal 12 2 2 2 2_EBT" xfId="40565" xr:uid="{1BD2C177-4F7D-4126-AAB3-E44F922BA1BD}"/>
    <cellStyle name="Normal 12 2 2 2 3" xfId="12441" xr:uid="{00000000-0005-0000-0000-000097350000}"/>
    <cellStyle name="Normal 12 2 2 2 3 2" xfId="20889" xr:uid="{00000000-0005-0000-0000-000098350000}"/>
    <cellStyle name="Normal 12 2 2 2 3 2 2" xfId="32878" xr:uid="{2F6F2620-97A1-4499-A7D7-CEC9D583EA8D}"/>
    <cellStyle name="Normal 12 2 2 2 3 3" xfId="26922" xr:uid="{AAEBDA0D-635E-4CC9-B1F5-7EF1CB4A4D10}"/>
    <cellStyle name="Normal 12 2 2 2 3_EBT" xfId="40566" xr:uid="{6CEDAC75-7F1E-49D3-9881-F4DD4B603818}"/>
    <cellStyle name="Normal 12 2 2 2 4" xfId="20887" xr:uid="{00000000-0005-0000-0000-000099350000}"/>
    <cellStyle name="Normal 12 2 2 2 4 2" xfId="32876" xr:uid="{DDE2903A-6BED-4F41-BAD4-D9601D09A6FC}"/>
    <cellStyle name="Normal 12 2 2 2 5" xfId="26920" xr:uid="{077B1B35-2D7E-4746-A8CD-1B5C575F1FFB}"/>
    <cellStyle name="Normal 12 2 2 2_EBT" xfId="40564" xr:uid="{2BED0339-0BE5-4859-9C9A-5758F0981197}"/>
    <cellStyle name="Normal 12 2 2 3" xfId="12442" xr:uid="{00000000-0005-0000-0000-00009A350000}"/>
    <cellStyle name="Normal 12 2 2 3 2" xfId="12443" xr:uid="{00000000-0005-0000-0000-00009B350000}"/>
    <cellStyle name="Normal 12 2 2 3 2 2" xfId="20891" xr:uid="{00000000-0005-0000-0000-00009C350000}"/>
    <cellStyle name="Normal 12 2 2 3 2 2 2" xfId="32880" xr:uid="{CB06877D-5909-4719-A419-8A4567CD0C27}"/>
    <cellStyle name="Normal 12 2 2 3 2 3" xfId="26924" xr:uid="{D4DD1A60-A127-4251-8345-2AB86647628A}"/>
    <cellStyle name="Normal 12 2 2 3 2_EBT" xfId="40568" xr:uid="{27C7627F-D65B-46B3-A6B1-227F8C943F85}"/>
    <cellStyle name="Normal 12 2 2 3 3" xfId="20890" xr:uid="{00000000-0005-0000-0000-00009D350000}"/>
    <cellStyle name="Normal 12 2 2 3 3 2" xfId="32879" xr:uid="{62367446-1420-4551-A153-B48FB983031D}"/>
    <cellStyle name="Normal 12 2 2 3 4" xfId="26923" xr:uid="{5E23DB72-94BC-46B6-8E40-014AD157E0A4}"/>
    <cellStyle name="Normal 12 2 2 3_EBT" xfId="40567" xr:uid="{EA6F3B9F-0DC1-45FF-A152-6FECB434DE4D}"/>
    <cellStyle name="Normal 12 2 2 4" xfId="12444" xr:uid="{00000000-0005-0000-0000-00009E350000}"/>
    <cellStyle name="Normal 12 2 2 4 2" xfId="20892" xr:uid="{00000000-0005-0000-0000-00009F350000}"/>
    <cellStyle name="Normal 12 2 2 4 2 2" xfId="32881" xr:uid="{A8F2E8EF-865D-4737-80EF-89302AB7154A}"/>
    <cellStyle name="Normal 12 2 2 4 3" xfId="26925" xr:uid="{440B29E6-D568-4FA7-8BC3-334407651275}"/>
    <cellStyle name="Normal 12 2 2 4_EBT" xfId="40569" xr:uid="{8E506FCE-3484-41C9-A9FD-CDB084CDCBB4}"/>
    <cellStyle name="Normal 12 2 2 5" xfId="12445" xr:uid="{00000000-0005-0000-0000-0000A0350000}"/>
    <cellStyle name="Normal 12 2 2 5 2" xfId="20893" xr:uid="{00000000-0005-0000-0000-0000A1350000}"/>
    <cellStyle name="Normal 12 2 2 5 2 2" xfId="32882" xr:uid="{1F456D96-6C4A-4DB7-A91D-DB5EC41B491A}"/>
    <cellStyle name="Normal 12 2 2 5 3" xfId="26926" xr:uid="{CEEBE103-0ED8-4751-9BB5-FD9AF406E8C3}"/>
    <cellStyle name="Normal 12 2 2 5_EBT" xfId="40570" xr:uid="{483728D7-726A-4541-AED8-C415092B02B2}"/>
    <cellStyle name="Normal 12 2 2 6" xfId="12446" xr:uid="{00000000-0005-0000-0000-0000A2350000}"/>
    <cellStyle name="Normal 12 2 2 6 2" xfId="20894" xr:uid="{00000000-0005-0000-0000-0000A3350000}"/>
    <cellStyle name="Normal 12 2 2 6 2 2" xfId="32883" xr:uid="{D25640E8-729C-4F84-81C4-897A578D8ED6}"/>
    <cellStyle name="Normal 12 2 2 6 3" xfId="26927" xr:uid="{EAAF7874-9DB2-4019-9137-6B1A25D67FFB}"/>
    <cellStyle name="Normal 12 2 2 6_EBT" xfId="40571" xr:uid="{19EF153E-044C-4A7F-838F-BDCB6C7C10F6}"/>
    <cellStyle name="Normal 12 2 2 7" xfId="12447" xr:uid="{00000000-0005-0000-0000-0000A4350000}"/>
    <cellStyle name="Normal 12 2 2 7 2" xfId="20895" xr:uid="{00000000-0005-0000-0000-0000A5350000}"/>
    <cellStyle name="Normal 12 2 2 7 2 2" xfId="32884" xr:uid="{72DC7E31-638B-44AE-8165-C4A8CDA2C0F7}"/>
    <cellStyle name="Normal 12 2 2 7 3" xfId="26928" xr:uid="{F12FF58A-C7C8-4653-946E-07700A41C8A6}"/>
    <cellStyle name="Normal 12 2 2 7_EBT" xfId="40572" xr:uid="{8F3D7A05-57A9-4D3E-88DA-41DD855C54FA}"/>
    <cellStyle name="Normal 12 2 2 8" xfId="20886" xr:uid="{00000000-0005-0000-0000-0000A6350000}"/>
    <cellStyle name="Normal 12 2 2 8 2" xfId="32875" xr:uid="{FC8C2847-9080-4E3B-84BD-E811FC073FF5}"/>
    <cellStyle name="Normal 12 2 2 9" xfId="26919" xr:uid="{7F29DE4A-C93E-444E-9CDB-24682D37A56C}"/>
    <cellStyle name="Normal 12 2 2_EBT" xfId="40563" xr:uid="{B28C97F6-0CAA-4E60-9414-9256E1B9958D}"/>
    <cellStyle name="Normal 12 2 3" xfId="12448" xr:uid="{00000000-0005-0000-0000-0000A7350000}"/>
    <cellStyle name="Normal 12 2 3 2" xfId="12449" xr:uid="{00000000-0005-0000-0000-0000A8350000}"/>
    <cellStyle name="Normal 12 2 3 2 2" xfId="12450" xr:uid="{00000000-0005-0000-0000-0000A9350000}"/>
    <cellStyle name="Normal 12 2 3 2 2 2" xfId="12451" xr:uid="{00000000-0005-0000-0000-0000AA350000}"/>
    <cellStyle name="Normal 12 2 3 2 2 3" xfId="20898" xr:uid="{00000000-0005-0000-0000-0000AB350000}"/>
    <cellStyle name="Normal 12 2 3 2 2 3 2" xfId="32887" xr:uid="{FDF45491-D3D4-40F7-A791-75B9ABC5AB6F}"/>
    <cellStyle name="Normal 12 2 3 2 2 4" xfId="26931" xr:uid="{611E9DE7-0DB4-4B49-840B-9CC82FD3C49F}"/>
    <cellStyle name="Normal 12 2 3 2 2_EBT" xfId="40575" xr:uid="{B73C1D47-D7CA-4A8A-82BA-6382E450A94F}"/>
    <cellStyle name="Normal 12 2 3 2 3" xfId="12452" xr:uid="{00000000-0005-0000-0000-0000AC350000}"/>
    <cellStyle name="Normal 12 2 3 2 4" xfId="12453" xr:uid="{00000000-0005-0000-0000-0000AD350000}"/>
    <cellStyle name="Normal 12 2 3 2 5" xfId="20897" xr:uid="{00000000-0005-0000-0000-0000AE350000}"/>
    <cellStyle name="Normal 12 2 3 2 5 2" xfId="32886" xr:uid="{F67A8D55-F8AD-4CCA-A40C-B69DCF7B0AFC}"/>
    <cellStyle name="Normal 12 2 3 2 6" xfId="26930" xr:uid="{991A798A-73B2-45CE-85D8-77AE50116B24}"/>
    <cellStyle name="Normal 12 2 3 2_EBT" xfId="40574" xr:uid="{ACC6D93D-09A0-4B91-8AB3-B818B987F96F}"/>
    <cellStyle name="Normal 12 2 3 3" xfId="12454" xr:uid="{00000000-0005-0000-0000-0000AF350000}"/>
    <cellStyle name="Normal 12 2 3 3 2" xfId="12455" xr:uid="{00000000-0005-0000-0000-0000B0350000}"/>
    <cellStyle name="Normal 12 2 3 3 3" xfId="20899" xr:uid="{00000000-0005-0000-0000-0000B1350000}"/>
    <cellStyle name="Normal 12 2 3 3 3 2" xfId="32888" xr:uid="{3ED2BD3A-401F-463C-9045-337F896C46D1}"/>
    <cellStyle name="Normal 12 2 3 3 4" xfId="26932" xr:uid="{5D202513-44FE-48E8-B39C-AB1BB325F71C}"/>
    <cellStyle name="Normal 12 2 3 3_EBT" xfId="40576" xr:uid="{C4C20EEA-09A9-4D66-AB9A-2BAACA1A174C}"/>
    <cellStyle name="Normal 12 2 3 4" xfId="12456" xr:uid="{00000000-0005-0000-0000-0000B2350000}"/>
    <cellStyle name="Normal 12 2 3 4 2" xfId="12457" xr:uid="{00000000-0005-0000-0000-0000B3350000}"/>
    <cellStyle name="Normal 12 2 3 4 3" xfId="20900" xr:uid="{00000000-0005-0000-0000-0000B4350000}"/>
    <cellStyle name="Normal 12 2 3 4 3 2" xfId="32889" xr:uid="{F7F33CC7-3C1F-43FE-A887-1D8754548F6D}"/>
    <cellStyle name="Normal 12 2 3 4 4" xfId="26933" xr:uid="{CD6B76CA-A053-4FDF-8CD6-104FB3CD6DCF}"/>
    <cellStyle name="Normal 12 2 3 4_EBT" xfId="40577" xr:uid="{ED05D2BE-74B7-4DAB-8187-5A9A442834A2}"/>
    <cellStyle name="Normal 12 2 3 5" xfId="12458" xr:uid="{00000000-0005-0000-0000-0000B5350000}"/>
    <cellStyle name="Normal 12 2 3 6" xfId="20896" xr:uid="{00000000-0005-0000-0000-0000B6350000}"/>
    <cellStyle name="Normal 12 2 3 6 2" xfId="32885" xr:uid="{B5819BE7-AB30-43E4-80D6-607613FA2CBB}"/>
    <cellStyle name="Normal 12 2 3 7" xfId="26929" xr:uid="{A113732B-5F0E-466A-926D-119977466657}"/>
    <cellStyle name="Normal 12 2 3_EBT" xfId="40573" xr:uid="{14F8D778-9AE6-4CC0-A17A-DD1EEC9CC311}"/>
    <cellStyle name="Normal 12 2 4" xfId="12459" xr:uid="{00000000-0005-0000-0000-0000B7350000}"/>
    <cellStyle name="Normal 12 2 4 2" xfId="12460" xr:uid="{00000000-0005-0000-0000-0000B8350000}"/>
    <cellStyle name="Normal 12 2 4 2 2" xfId="20902" xr:uid="{00000000-0005-0000-0000-0000B9350000}"/>
    <cellStyle name="Normal 12 2 4 2 2 2" xfId="32891" xr:uid="{D606FD48-92BF-4471-83E6-41CBD2E0E7BF}"/>
    <cellStyle name="Normal 12 2 4 2 3" xfId="26935" xr:uid="{788E14EA-0945-4D1D-B5B7-7E0F969DA819}"/>
    <cellStyle name="Normal 12 2 4 2_EBT" xfId="40579" xr:uid="{D7E93DD3-5565-4EC8-964E-0C62C556DF6B}"/>
    <cellStyle name="Normal 12 2 4 3" xfId="12461" xr:uid="{00000000-0005-0000-0000-0000BA350000}"/>
    <cellStyle name="Normal 12 2 4 3 2" xfId="20903" xr:uid="{00000000-0005-0000-0000-0000BB350000}"/>
    <cellStyle name="Normal 12 2 4 3 2 2" xfId="32892" xr:uid="{4575E099-2EC5-46DB-B15B-B61DB37142EC}"/>
    <cellStyle name="Normal 12 2 4 3 3" xfId="26936" xr:uid="{A7AF3186-7381-42A2-8EB0-D7D1BF4C1C8C}"/>
    <cellStyle name="Normal 12 2 4 3_EBT" xfId="40580" xr:uid="{6587485D-C341-46E9-8C39-6343343C01FC}"/>
    <cellStyle name="Normal 12 2 4 4" xfId="20901" xr:uid="{00000000-0005-0000-0000-0000BC350000}"/>
    <cellStyle name="Normal 12 2 4 4 2" xfId="32890" xr:uid="{1D17C730-5D0C-425D-9C11-0D242576A997}"/>
    <cellStyle name="Normal 12 2 4 5" xfId="26934" xr:uid="{AB4455C6-8103-4249-A100-A798A8B65B54}"/>
    <cellStyle name="Normal 12 2 4_EBT" xfId="40578" xr:uid="{9B1471BD-5056-42E1-9602-4F026BB9748D}"/>
    <cellStyle name="Normal 12 2 5" xfId="12462" xr:uid="{00000000-0005-0000-0000-0000BD350000}"/>
    <cellStyle name="Normal 12 2 5 2" xfId="12463" xr:uid="{00000000-0005-0000-0000-0000BE350000}"/>
    <cellStyle name="Normal 12 2 5 3" xfId="20904" xr:uid="{00000000-0005-0000-0000-0000BF350000}"/>
    <cellStyle name="Normal 12 2 5 3 2" xfId="32893" xr:uid="{E183CCA0-4AC0-4A30-817F-7A6111EADB5F}"/>
    <cellStyle name="Normal 12 2 5 4" xfId="26937" xr:uid="{5B187B2C-3704-4447-85CD-8082EC1BD5FF}"/>
    <cellStyle name="Normal 12 2 5_EBT" xfId="40581" xr:uid="{C26D7C39-66E7-4BAD-9247-9D52B5479C53}"/>
    <cellStyle name="Normal 12 2 6" xfId="12464" xr:uid="{00000000-0005-0000-0000-0000C0350000}"/>
    <cellStyle name="Normal 12 2 6 2" xfId="12465" xr:uid="{00000000-0005-0000-0000-0000C1350000}"/>
    <cellStyle name="Normal 12 2 6 3" xfId="20905" xr:uid="{00000000-0005-0000-0000-0000C2350000}"/>
    <cellStyle name="Normal 12 2 6 3 2" xfId="32894" xr:uid="{B2C8417F-85AC-4147-9AAB-ECB42D11E1D4}"/>
    <cellStyle name="Normal 12 2 6 4" xfId="26938" xr:uid="{6CD9B965-3778-45C5-B163-40CCF270B6EA}"/>
    <cellStyle name="Normal 12 2 6_EBT" xfId="40582" xr:uid="{7E0E3FFB-A3C7-4232-B58A-A854897FC466}"/>
    <cellStyle name="Normal 12 2 7" xfId="12466" xr:uid="{00000000-0005-0000-0000-0000C3350000}"/>
    <cellStyle name="Normal 12 2 7 2" xfId="20906" xr:uid="{00000000-0005-0000-0000-0000C4350000}"/>
    <cellStyle name="Normal 12 2 7 2 2" xfId="32895" xr:uid="{9FE7088D-7C6A-443C-8A4D-282A928E2123}"/>
    <cellStyle name="Normal 12 2 7 3" xfId="26939" xr:uid="{A04CF9CC-BE0E-4479-B17B-39084C1AC839}"/>
    <cellStyle name="Normal 12 2 7_EBT" xfId="40583" xr:uid="{22E0BE9C-BC9B-4DBD-894C-700DFDEC4D1F}"/>
    <cellStyle name="Normal 12 2 8" xfId="12467" xr:uid="{00000000-0005-0000-0000-0000C5350000}"/>
    <cellStyle name="Normal 12 2 8 2" xfId="20907" xr:uid="{00000000-0005-0000-0000-0000C6350000}"/>
    <cellStyle name="Normal 12 2 8 2 2" xfId="32896" xr:uid="{DCD71D43-6A55-4E27-A621-E0C8FE688986}"/>
    <cellStyle name="Normal 12 2 8 3" xfId="26940" xr:uid="{C0FEA6EF-20B9-4E55-9F12-CC24155C9213}"/>
    <cellStyle name="Normal 12 2 8_EBT" xfId="40584" xr:uid="{15172EC7-E0B9-4688-AEF7-1A5EED1152C6}"/>
    <cellStyle name="Normal 12 2 9" xfId="20885" xr:uid="{00000000-0005-0000-0000-0000C7350000}"/>
    <cellStyle name="Normal 12 2 9 2" xfId="32874" xr:uid="{D9588DB9-4713-4A7C-B20F-6D5D2F8A98DF}"/>
    <cellStyle name="Normal 12 2_EBT" xfId="40562" xr:uid="{DD4FCE44-AF76-4A1D-A89F-5F3E52D66EDE}"/>
    <cellStyle name="Normal 12 20" xfId="12468" xr:uid="{00000000-0005-0000-0000-0000C8350000}"/>
    <cellStyle name="Normal 12 20 2" xfId="20908" xr:uid="{00000000-0005-0000-0000-0000C9350000}"/>
    <cellStyle name="Normal 12 20 2 2" xfId="32897" xr:uid="{C84ED885-6E7C-4CD6-8BDB-C9B70E850C95}"/>
    <cellStyle name="Normal 12 20 3" xfId="26941" xr:uid="{E146A5B9-B02E-4A39-A9B5-51BB5846F25D}"/>
    <cellStyle name="Normal 12 20_EBT" xfId="40585" xr:uid="{CE6CCB0F-E0FB-42C8-A99E-C397FE2DA8B8}"/>
    <cellStyle name="Normal 12 21" xfId="12469" xr:uid="{00000000-0005-0000-0000-0000CA350000}"/>
    <cellStyle name="Normal 12 21 2" xfId="20909" xr:uid="{00000000-0005-0000-0000-0000CB350000}"/>
    <cellStyle name="Normal 12 21 2 2" xfId="32898" xr:uid="{68B85B44-BAAA-4FFC-AFFC-EB051888FF10}"/>
    <cellStyle name="Normal 12 21 3" xfId="26942" xr:uid="{1AD996CE-BD07-443F-99C2-475427714971}"/>
    <cellStyle name="Normal 12 21_EBT" xfId="40586" xr:uid="{77B399DF-845E-4A3E-9394-E1323E50B6BF}"/>
    <cellStyle name="Normal 12 3" xfId="12470" xr:uid="{00000000-0005-0000-0000-0000CC350000}"/>
    <cellStyle name="Normal 12 3 2" xfId="12471" xr:uid="{00000000-0005-0000-0000-0000CD350000}"/>
    <cellStyle name="Normal 12 3 2 2" xfId="12472" xr:uid="{00000000-0005-0000-0000-0000CE350000}"/>
    <cellStyle name="Normal 12 3 2 2 2" xfId="20912" xr:uid="{00000000-0005-0000-0000-0000CF350000}"/>
    <cellStyle name="Normal 12 3 2 2 2 2" xfId="32901" xr:uid="{E0FB9275-C11E-4FD2-B539-D5C8318C4BE5}"/>
    <cellStyle name="Normal 12 3 2 2 3" xfId="26945" xr:uid="{19F44C1B-A50B-4FEB-94A1-230AB92846ED}"/>
    <cellStyle name="Normal 12 3 2 2_EBT" xfId="40589" xr:uid="{53198B30-7063-44E8-BC1C-E01C74694035}"/>
    <cellStyle name="Normal 12 3 2 3" xfId="12473" xr:uid="{00000000-0005-0000-0000-0000D0350000}"/>
    <cellStyle name="Normal 12 3 2 3 2" xfId="20913" xr:uid="{00000000-0005-0000-0000-0000D1350000}"/>
    <cellStyle name="Normal 12 3 2 3 2 2" xfId="32902" xr:uid="{4D05DE04-75EE-4365-81DC-68DCDD8FBF00}"/>
    <cellStyle name="Normal 12 3 2 3 3" xfId="26946" xr:uid="{7E4A1DF2-0E54-4DD2-8123-919F40F86764}"/>
    <cellStyle name="Normal 12 3 2 3_EBT" xfId="40590" xr:uid="{42B5F36B-D562-4C07-B806-6429E92EC92A}"/>
    <cellStyle name="Normal 12 3 2 4" xfId="12474" xr:uid="{00000000-0005-0000-0000-0000D2350000}"/>
    <cellStyle name="Normal 12 3 2 4 2" xfId="20914" xr:uid="{00000000-0005-0000-0000-0000D3350000}"/>
    <cellStyle name="Normal 12 3 2 4 2 2" xfId="32903" xr:uid="{02276385-FFD9-413E-9E7B-ECBAADC6F8F2}"/>
    <cellStyle name="Normal 12 3 2 4 3" xfId="26947" xr:uid="{4DFC9A80-5833-459A-B963-2D9A657CEE75}"/>
    <cellStyle name="Normal 12 3 2 4_EBT" xfId="40591" xr:uid="{EA364B84-07D1-4976-B5F2-6ABABB0632EA}"/>
    <cellStyle name="Normal 12 3 2 5" xfId="12475" xr:uid="{00000000-0005-0000-0000-0000D4350000}"/>
    <cellStyle name="Normal 12 3 2 5 2" xfId="20915" xr:uid="{00000000-0005-0000-0000-0000D5350000}"/>
    <cellStyle name="Normal 12 3 2 5 2 2" xfId="32904" xr:uid="{DDF88135-C87F-4B15-975C-4384184400B3}"/>
    <cellStyle name="Normal 12 3 2 5 3" xfId="26948" xr:uid="{D97FB2A4-7E4A-42C0-AB14-B07364A32B18}"/>
    <cellStyle name="Normal 12 3 2 5_EBT" xfId="40592" xr:uid="{63B5843D-2DDB-4141-8C36-C9C5B730AD5B}"/>
    <cellStyle name="Normal 12 3 2 6" xfId="12476" xr:uid="{00000000-0005-0000-0000-0000D6350000}"/>
    <cellStyle name="Normal 12 3 2 6 2" xfId="20916" xr:uid="{00000000-0005-0000-0000-0000D7350000}"/>
    <cellStyle name="Normal 12 3 2 6 2 2" xfId="32905" xr:uid="{13D8D381-0B2A-4D10-B622-EBE4A56908E9}"/>
    <cellStyle name="Normal 12 3 2 6 3" xfId="26949" xr:uid="{16F84EF0-861D-4F65-A642-69C1F289384C}"/>
    <cellStyle name="Normal 12 3 2 6_EBT" xfId="40593" xr:uid="{43451D3E-C426-4360-9E32-300E937AB206}"/>
    <cellStyle name="Normal 12 3 2 7" xfId="20911" xr:uid="{00000000-0005-0000-0000-0000D8350000}"/>
    <cellStyle name="Normal 12 3 2 7 2" xfId="32900" xr:uid="{0CD682F3-7EC8-4812-8395-B5D47E909E23}"/>
    <cellStyle name="Normal 12 3 2 8" xfId="26944" xr:uid="{3059F5C6-7F90-482F-BF32-19A305B75084}"/>
    <cellStyle name="Normal 12 3 2_EBT" xfId="40588" xr:uid="{F5AFE95B-92C5-4D22-B823-24B0A0DB7A66}"/>
    <cellStyle name="Normal 12 3 3" xfId="12477" xr:uid="{00000000-0005-0000-0000-0000D9350000}"/>
    <cellStyle name="Normal 12 3 3 2" xfId="12478" xr:uid="{00000000-0005-0000-0000-0000DA350000}"/>
    <cellStyle name="Normal 12 3 3 2 2" xfId="20918" xr:uid="{00000000-0005-0000-0000-0000DB350000}"/>
    <cellStyle name="Normal 12 3 3 2 2 2" xfId="32907" xr:uid="{F6FCAB22-3E76-4014-ACBF-2FEB006A4940}"/>
    <cellStyle name="Normal 12 3 3 2 3" xfId="26951" xr:uid="{62AC116F-95A7-4753-A70C-7EA152399D6A}"/>
    <cellStyle name="Normal 12 3 3 2_EBT" xfId="40595" xr:uid="{DD1244A4-CF3C-4F01-9242-E49D12CBE274}"/>
    <cellStyle name="Normal 12 3 3 3" xfId="12479" xr:uid="{00000000-0005-0000-0000-0000DC350000}"/>
    <cellStyle name="Normal 12 3 3 3 2" xfId="20919" xr:uid="{00000000-0005-0000-0000-0000DD350000}"/>
    <cellStyle name="Normal 12 3 3 3 2 2" xfId="32908" xr:uid="{89DCDCB9-E4C8-4D77-A51A-AC5624C6C918}"/>
    <cellStyle name="Normal 12 3 3 3 3" xfId="26952" xr:uid="{6DBE39AF-110E-4DD8-BFAE-C4FDDEDC6DE0}"/>
    <cellStyle name="Normal 12 3 3 3_EBT" xfId="40596" xr:uid="{92C0C528-6F57-4295-89CE-3EB1F237E718}"/>
    <cellStyle name="Normal 12 3 3 4" xfId="20917" xr:uid="{00000000-0005-0000-0000-0000DE350000}"/>
    <cellStyle name="Normal 12 3 3 4 2" xfId="32906" xr:uid="{BE5DB5D8-488B-470B-A018-5BA4CC19580A}"/>
    <cellStyle name="Normal 12 3 3 5" xfId="26950" xr:uid="{F38D5D2A-86CB-4779-8936-4BDFD7BC34FA}"/>
    <cellStyle name="Normal 12 3 3_EBT" xfId="40594" xr:uid="{D3FF1278-7723-4EAA-AF26-0D032FCDBB62}"/>
    <cellStyle name="Normal 12 3 4" xfId="12480" xr:uid="{00000000-0005-0000-0000-0000DF350000}"/>
    <cellStyle name="Normal 12 3 4 2" xfId="12481" xr:uid="{00000000-0005-0000-0000-0000E0350000}"/>
    <cellStyle name="Normal 12 3 4 2 2" xfId="20921" xr:uid="{00000000-0005-0000-0000-0000E1350000}"/>
    <cellStyle name="Normal 12 3 4 2 2 2" xfId="32910" xr:uid="{82FE04CA-A0B6-4D82-AAF6-9E2C8FCDACBF}"/>
    <cellStyle name="Normal 12 3 4 2 3" xfId="26954" xr:uid="{C2D28E53-C084-410E-865F-3C372D14FF91}"/>
    <cellStyle name="Normal 12 3 4 2_EBT" xfId="40598" xr:uid="{C7D538CC-5FCB-4F65-A71C-25BC885DA3B8}"/>
    <cellStyle name="Normal 12 3 4 3" xfId="20920" xr:uid="{00000000-0005-0000-0000-0000E2350000}"/>
    <cellStyle name="Normal 12 3 4 3 2" xfId="32909" xr:uid="{F22F1B3D-79B0-4C95-9330-213755D16DA1}"/>
    <cellStyle name="Normal 12 3 4 4" xfId="26953" xr:uid="{47B6CA80-F59F-4C77-AEFF-A576D6652279}"/>
    <cellStyle name="Normal 12 3 4_EBT" xfId="40597" xr:uid="{700713C1-2C6F-4017-A6BE-5A968BD37BF8}"/>
    <cellStyle name="Normal 12 3 5" xfId="12482" xr:uid="{00000000-0005-0000-0000-0000E3350000}"/>
    <cellStyle name="Normal 12 3 5 2" xfId="20922" xr:uid="{00000000-0005-0000-0000-0000E4350000}"/>
    <cellStyle name="Normal 12 3 5 2 2" xfId="32911" xr:uid="{144DB7C1-810B-4962-86F2-299760274C0A}"/>
    <cellStyle name="Normal 12 3 5 3" xfId="26955" xr:uid="{88F0796C-3BBF-4BF9-9B36-D14D93508012}"/>
    <cellStyle name="Normal 12 3 5_EBT" xfId="40599" xr:uid="{98E23EA6-E273-429E-9515-886450043E36}"/>
    <cellStyle name="Normal 12 3 6" xfId="12483" xr:uid="{00000000-0005-0000-0000-0000E5350000}"/>
    <cellStyle name="Normal 12 3 6 2" xfId="20923" xr:uid="{00000000-0005-0000-0000-0000E6350000}"/>
    <cellStyle name="Normal 12 3 6 2 2" xfId="32912" xr:uid="{DF0961B8-B396-4DB0-8205-B07CB27B6894}"/>
    <cellStyle name="Normal 12 3 6 3" xfId="26956" xr:uid="{4A818A13-B824-4BF5-B61E-7EE35264C271}"/>
    <cellStyle name="Normal 12 3 6_EBT" xfId="40600" xr:uid="{A8390333-DA3C-43DB-8A78-45A6A368C707}"/>
    <cellStyle name="Normal 12 3 7" xfId="12484" xr:uid="{00000000-0005-0000-0000-0000E7350000}"/>
    <cellStyle name="Normal 12 3 7 2" xfId="20924" xr:uid="{00000000-0005-0000-0000-0000E8350000}"/>
    <cellStyle name="Normal 12 3 7 2 2" xfId="32913" xr:uid="{2BA7B329-549B-49E5-A17B-5AE8D756E947}"/>
    <cellStyle name="Normal 12 3 7 3" xfId="26957" xr:uid="{7D9FC524-9B31-456A-A5A6-850F0EACD833}"/>
    <cellStyle name="Normal 12 3 7_EBT" xfId="40601" xr:uid="{AE77DBF5-A9A4-4558-BAFE-3B56AD272F81}"/>
    <cellStyle name="Normal 12 3 8" xfId="20910" xr:uid="{00000000-0005-0000-0000-0000E9350000}"/>
    <cellStyle name="Normal 12 3 8 2" xfId="32899" xr:uid="{51E74FE2-B98C-4AB9-BE04-928A3ED498E8}"/>
    <cellStyle name="Normal 12 3 9" xfId="26943" xr:uid="{23EF8351-BE59-469E-AC2D-6E6A2CE5BAA0}"/>
    <cellStyle name="Normal 12 3_EBT" xfId="40587" xr:uid="{265DBAAB-F169-46C9-B4FF-CD69165B346F}"/>
    <cellStyle name="Normal 12 4" xfId="12485" xr:uid="{00000000-0005-0000-0000-0000EA350000}"/>
    <cellStyle name="Normal 12 4 2" xfId="12486" xr:uid="{00000000-0005-0000-0000-0000EB350000}"/>
    <cellStyle name="Normal 12 4 2 2" xfId="12487" xr:uid="{00000000-0005-0000-0000-0000EC350000}"/>
    <cellStyle name="Normal 12 4 2 2 2" xfId="12488" xr:uid="{00000000-0005-0000-0000-0000ED350000}"/>
    <cellStyle name="Normal 12 4 2 2 3" xfId="20927" xr:uid="{00000000-0005-0000-0000-0000EE350000}"/>
    <cellStyle name="Normal 12 4 2 2 3 2" xfId="32916" xr:uid="{0879B9FC-F618-4D4F-8015-ECBDBD909167}"/>
    <cellStyle name="Normal 12 4 2 2 4" xfId="26960" xr:uid="{1BAAD0FF-D0A9-4E98-A3EF-6A01CC30C865}"/>
    <cellStyle name="Normal 12 4 2 2_EBT" xfId="40604" xr:uid="{EC8775D3-B32A-4BD8-A371-8089A7A5D8DD}"/>
    <cellStyle name="Normal 12 4 2 3" xfId="12489" xr:uid="{00000000-0005-0000-0000-0000EF350000}"/>
    <cellStyle name="Normal 12 4 2 3 2" xfId="12490" xr:uid="{00000000-0005-0000-0000-0000F0350000}"/>
    <cellStyle name="Normal 12 4 2 3 3" xfId="20928" xr:uid="{00000000-0005-0000-0000-0000F1350000}"/>
    <cellStyle name="Normal 12 4 2 3 3 2" xfId="32917" xr:uid="{A89C4F6F-7368-4DB2-B51E-739C635FC7B9}"/>
    <cellStyle name="Normal 12 4 2 3 4" xfId="26961" xr:uid="{2FC2E3DD-FDA0-40BF-B47A-00E2F2893583}"/>
    <cellStyle name="Normal 12 4 2 3_EBT" xfId="40605" xr:uid="{1D0A8A28-FC7A-4C1C-BDAF-642ACA402648}"/>
    <cellStyle name="Normal 12 4 2 4" xfId="12491" xr:uid="{00000000-0005-0000-0000-0000F2350000}"/>
    <cellStyle name="Normal 12 4 2 4 2" xfId="20929" xr:uid="{00000000-0005-0000-0000-0000F3350000}"/>
    <cellStyle name="Normal 12 4 2 4 2 2" xfId="32918" xr:uid="{94EC13E8-B3A1-46FA-AE8C-4E83A645D647}"/>
    <cellStyle name="Normal 12 4 2 4 3" xfId="26962" xr:uid="{E0CFD4AF-D7FB-44B7-B8D5-A8A837A1BA2D}"/>
    <cellStyle name="Normal 12 4 2 4_EBT" xfId="40606" xr:uid="{1BF9E1DF-1877-4953-A53D-D7C7086C97BA}"/>
    <cellStyle name="Normal 12 4 2 5" xfId="12492" xr:uid="{00000000-0005-0000-0000-0000F4350000}"/>
    <cellStyle name="Normal 12 4 2 5 2" xfId="20930" xr:uid="{00000000-0005-0000-0000-0000F5350000}"/>
    <cellStyle name="Normal 12 4 2 5 2 2" xfId="32919" xr:uid="{39AAAAAD-80AC-46C4-8176-0C3CF3D47B3F}"/>
    <cellStyle name="Normal 12 4 2 5 3" xfId="26963" xr:uid="{B5A739DF-770F-4628-A7EE-6157FD12C1CE}"/>
    <cellStyle name="Normal 12 4 2 5_EBT" xfId="40607" xr:uid="{5952B997-B98C-4EB1-B4E8-3B3F5C84A850}"/>
    <cellStyle name="Normal 12 4 2 6" xfId="12493" xr:uid="{00000000-0005-0000-0000-0000F6350000}"/>
    <cellStyle name="Normal 12 4 2 6 2" xfId="20931" xr:uid="{00000000-0005-0000-0000-0000F7350000}"/>
    <cellStyle name="Normal 12 4 2 6 2 2" xfId="32920" xr:uid="{E0D9B96D-4538-485B-A348-AEC23EC2F01C}"/>
    <cellStyle name="Normal 12 4 2 6 3" xfId="26964" xr:uid="{5F948675-CF7A-415B-BCD6-A9A03BC67519}"/>
    <cellStyle name="Normal 12 4 2 6_EBT" xfId="40608" xr:uid="{5C1E80D4-B65B-47DD-9732-317D58F078CC}"/>
    <cellStyle name="Normal 12 4 2 7" xfId="12494" xr:uid="{00000000-0005-0000-0000-0000F8350000}"/>
    <cellStyle name="Normal 12 4 2 8" xfId="20926" xr:uid="{00000000-0005-0000-0000-0000F9350000}"/>
    <cellStyle name="Normal 12 4 2 8 2" xfId="32915" xr:uid="{68343040-F84D-4204-9566-E93C2031442D}"/>
    <cellStyle name="Normal 12 4 2 9" xfId="26959" xr:uid="{0EA3D5D7-34F4-4391-A3E3-CBE8DDF7192A}"/>
    <cellStyle name="Normal 12 4 2_EBT" xfId="40603" xr:uid="{584846D4-0736-4D24-BFBF-6EBEE77AC384}"/>
    <cellStyle name="Normal 12 4 3" xfId="12495" xr:uid="{00000000-0005-0000-0000-0000FA350000}"/>
    <cellStyle name="Normal 12 4 3 2" xfId="12496" xr:uid="{00000000-0005-0000-0000-0000FB350000}"/>
    <cellStyle name="Normal 12 4 3 2 2" xfId="20933" xr:uid="{00000000-0005-0000-0000-0000FC350000}"/>
    <cellStyle name="Normal 12 4 3 2 2 2" xfId="32922" xr:uid="{2906E677-D15B-4651-A20D-218CAB2FDDAB}"/>
    <cellStyle name="Normal 12 4 3 2 3" xfId="26966" xr:uid="{5E82DDB8-132E-4C5F-8648-80350513680A}"/>
    <cellStyle name="Normal 12 4 3 2_EBT" xfId="40610" xr:uid="{ED245C29-CD05-4795-8673-388F01E17087}"/>
    <cellStyle name="Normal 12 4 3 3" xfId="12497" xr:uid="{00000000-0005-0000-0000-0000FD350000}"/>
    <cellStyle name="Normal 12 4 3 4" xfId="20932" xr:uid="{00000000-0005-0000-0000-0000FE350000}"/>
    <cellStyle name="Normal 12 4 3 4 2" xfId="32921" xr:uid="{EB3DD640-8769-4A58-BED1-9F765248FF28}"/>
    <cellStyle name="Normal 12 4 3 5" xfId="26965" xr:uid="{EA3B57B1-A4AA-4DDA-B1BA-B100E80F4A29}"/>
    <cellStyle name="Normal 12 4 3_EBT" xfId="40609" xr:uid="{47B66829-A4A3-4BAF-99E5-BC93AF5280CA}"/>
    <cellStyle name="Normal 12 4 4" xfId="12498" xr:uid="{00000000-0005-0000-0000-0000FF350000}"/>
    <cellStyle name="Normal 12 4 4 2" xfId="12499" xr:uid="{00000000-0005-0000-0000-000000360000}"/>
    <cellStyle name="Normal 12 4 4 2 2" xfId="20935" xr:uid="{00000000-0005-0000-0000-000001360000}"/>
    <cellStyle name="Normal 12 4 4 2 2 2" xfId="32924" xr:uid="{60190AB2-0286-4E1E-BEBF-A90263EF858F}"/>
    <cellStyle name="Normal 12 4 4 2 3" xfId="26968" xr:uid="{5AD418FD-C98F-4FCE-AE99-0B7F5454E6A7}"/>
    <cellStyle name="Normal 12 4 4 2_EBT" xfId="40612" xr:uid="{EEAA769D-20FA-4F23-94C2-19D5DDDA6FC2}"/>
    <cellStyle name="Normal 12 4 4 3" xfId="12500" xr:uid="{00000000-0005-0000-0000-000002360000}"/>
    <cellStyle name="Normal 12 4 4 4" xfId="20934" xr:uid="{00000000-0005-0000-0000-000003360000}"/>
    <cellStyle name="Normal 12 4 4 4 2" xfId="32923" xr:uid="{12BF119E-389D-4BE8-A1F9-A35A488A5817}"/>
    <cellStyle name="Normal 12 4 4 5" xfId="26967" xr:uid="{7FAEB75B-469E-4344-9E91-7927807E9A11}"/>
    <cellStyle name="Normal 12 4 4_EBT" xfId="40611" xr:uid="{5A99334E-6843-4DD5-BB1B-096619B36FE7}"/>
    <cellStyle name="Normal 12 4 5" xfId="12501" xr:uid="{00000000-0005-0000-0000-000004360000}"/>
    <cellStyle name="Normal 12 4 5 2" xfId="20936" xr:uid="{00000000-0005-0000-0000-000005360000}"/>
    <cellStyle name="Normal 12 4 5 2 2" xfId="32925" xr:uid="{37FD0E37-7BEA-4DBD-97C2-461B96FED21B}"/>
    <cellStyle name="Normal 12 4 5 3" xfId="26969" xr:uid="{680D9203-E353-4B63-BC03-AF758F459C04}"/>
    <cellStyle name="Normal 12 4 5_EBT" xfId="40613" xr:uid="{0B979F1F-86DE-4DF9-A98E-7D778C4B6C8F}"/>
    <cellStyle name="Normal 12 4 6" xfId="12502" xr:uid="{00000000-0005-0000-0000-000006360000}"/>
    <cellStyle name="Normal 12 4 6 2" xfId="20937" xr:uid="{00000000-0005-0000-0000-000007360000}"/>
    <cellStyle name="Normal 12 4 6 2 2" xfId="32926" xr:uid="{EC51187C-591F-4D24-8298-4C80EC82AB27}"/>
    <cellStyle name="Normal 12 4 6 3" xfId="26970" xr:uid="{C648F8A3-D203-4502-9605-4A964160683C}"/>
    <cellStyle name="Normal 12 4 6_EBT" xfId="40614" xr:uid="{A0ED07FD-4278-41B3-BB0C-F09F2E41E0D2}"/>
    <cellStyle name="Normal 12 4 7" xfId="12503" xr:uid="{00000000-0005-0000-0000-000008360000}"/>
    <cellStyle name="Normal 12 4 8" xfId="20925" xr:uid="{00000000-0005-0000-0000-000009360000}"/>
    <cellStyle name="Normal 12 4 8 2" xfId="32914" xr:uid="{661CA15D-1DFB-49C3-AA9F-C2C04348DC93}"/>
    <cellStyle name="Normal 12 4 9" xfId="26958" xr:uid="{0B03D7BF-E446-4658-95A4-216FC128881A}"/>
    <cellStyle name="Normal 12 4_EBT" xfId="40602" xr:uid="{86AB94C0-F5B3-4AA1-9342-22CDE846B6EC}"/>
    <cellStyle name="Normal 12 5" xfId="12504" xr:uid="{00000000-0005-0000-0000-00000A360000}"/>
    <cellStyle name="Normal 12 5 2" xfId="12505" xr:uid="{00000000-0005-0000-0000-00000B360000}"/>
    <cellStyle name="Normal 12 5 2 2" xfId="12506" xr:uid="{00000000-0005-0000-0000-00000C360000}"/>
    <cellStyle name="Normal 12 5 2 2 2" xfId="20940" xr:uid="{00000000-0005-0000-0000-00000D360000}"/>
    <cellStyle name="Normal 12 5 2 2 2 2" xfId="32929" xr:uid="{CBFC2CFA-8701-4234-9073-B6BAA8C9DA28}"/>
    <cellStyle name="Normal 12 5 2 2 3" xfId="26973" xr:uid="{5DD2FD9B-5BA2-437C-A437-9A6E2981B485}"/>
    <cellStyle name="Normal 12 5 2 2_EBT" xfId="40617" xr:uid="{82AB04E2-F565-4DF8-B7F5-4415693A3BA8}"/>
    <cellStyle name="Normal 12 5 2 3" xfId="12507" xr:uid="{00000000-0005-0000-0000-00000E360000}"/>
    <cellStyle name="Normal 12 5 2 3 2" xfId="20941" xr:uid="{00000000-0005-0000-0000-00000F360000}"/>
    <cellStyle name="Normal 12 5 2 3 2 2" xfId="32930" xr:uid="{EABF1F7C-FF78-402A-8D09-0945F4639FF6}"/>
    <cellStyle name="Normal 12 5 2 3 3" xfId="26974" xr:uid="{815A62D0-049D-48F2-A1E0-1447B57200E4}"/>
    <cellStyle name="Normal 12 5 2 3_EBT" xfId="40618" xr:uid="{729603D3-5B15-43D1-B3B1-CCA44F0EF772}"/>
    <cellStyle name="Normal 12 5 2 4" xfId="12508" xr:uid="{00000000-0005-0000-0000-000010360000}"/>
    <cellStyle name="Normal 12 5 2 4 2" xfId="20942" xr:uid="{00000000-0005-0000-0000-000011360000}"/>
    <cellStyle name="Normal 12 5 2 4 2 2" xfId="32931" xr:uid="{F218B0BA-FA87-4E0C-AB03-7E419808735D}"/>
    <cellStyle name="Normal 12 5 2 4 3" xfId="26975" xr:uid="{7C13EFBB-B376-4F31-BF78-51CE46DCCF09}"/>
    <cellStyle name="Normal 12 5 2 4_EBT" xfId="40619" xr:uid="{B99443C8-84FF-4938-ABD5-3BF2407D2571}"/>
    <cellStyle name="Normal 12 5 2 5" xfId="12509" xr:uid="{00000000-0005-0000-0000-000012360000}"/>
    <cellStyle name="Normal 12 5 2 5 2" xfId="20943" xr:uid="{00000000-0005-0000-0000-000013360000}"/>
    <cellStyle name="Normal 12 5 2 5 2 2" xfId="32932" xr:uid="{BC68A984-2C3C-43AC-8D06-99B104A4BC78}"/>
    <cellStyle name="Normal 12 5 2 5 3" xfId="26976" xr:uid="{12925231-DD89-46FC-9131-3D4BFDDCFBE2}"/>
    <cellStyle name="Normal 12 5 2 5_EBT" xfId="40620" xr:uid="{10912732-78C9-4C5C-AFB7-30A8B6F1948E}"/>
    <cellStyle name="Normal 12 5 2 6" xfId="20939" xr:uid="{00000000-0005-0000-0000-000014360000}"/>
    <cellStyle name="Normal 12 5 2 6 2" xfId="32928" xr:uid="{60617C72-F486-43F6-8C09-62643A2AB714}"/>
    <cellStyle name="Normal 12 5 2 7" xfId="26972" xr:uid="{D9534A88-4047-4227-9D03-A6BF2A05ED96}"/>
    <cellStyle name="Normal 12 5 2_EBT" xfId="40616" xr:uid="{964928EC-6937-48A0-BF50-6041AB83F78F}"/>
    <cellStyle name="Normal 12 5 3" xfId="12510" xr:uid="{00000000-0005-0000-0000-000015360000}"/>
    <cellStyle name="Normal 12 5 3 2" xfId="12511" xr:uid="{00000000-0005-0000-0000-000016360000}"/>
    <cellStyle name="Normal 12 5 3 2 2" xfId="20945" xr:uid="{00000000-0005-0000-0000-000017360000}"/>
    <cellStyle name="Normal 12 5 3 2 2 2" xfId="32934" xr:uid="{E7E85C9B-1B1F-47BC-8B84-1DE0339267C9}"/>
    <cellStyle name="Normal 12 5 3 2 3" xfId="26978" xr:uid="{9C75D6DC-E65F-4B6C-A16D-361794CA7855}"/>
    <cellStyle name="Normal 12 5 3 2_EBT" xfId="40622" xr:uid="{52BAC82A-94FB-446F-B6AC-C6D5D2673BF2}"/>
    <cellStyle name="Normal 12 5 3 3" xfId="20944" xr:uid="{00000000-0005-0000-0000-000018360000}"/>
    <cellStyle name="Normal 12 5 3 3 2" xfId="32933" xr:uid="{4885E90F-A26A-4171-9B85-1A447908ECEA}"/>
    <cellStyle name="Normal 12 5 3 4" xfId="26977" xr:uid="{3C7E403A-DA44-48EC-B6FB-E2633538EA71}"/>
    <cellStyle name="Normal 12 5 3_EBT" xfId="40621" xr:uid="{C25BCAD2-77E8-4E11-8F41-2BB4F630D05D}"/>
    <cellStyle name="Normal 12 5 4" xfId="12512" xr:uid="{00000000-0005-0000-0000-000019360000}"/>
    <cellStyle name="Normal 12 5 4 2" xfId="12513" xr:uid="{00000000-0005-0000-0000-00001A360000}"/>
    <cellStyle name="Normal 12 5 4 2 2" xfId="20947" xr:uid="{00000000-0005-0000-0000-00001B360000}"/>
    <cellStyle name="Normal 12 5 4 2 2 2" xfId="32936" xr:uid="{BA5C79E7-E957-4FED-9AED-AB91F7B223CB}"/>
    <cellStyle name="Normal 12 5 4 2 3" xfId="26980" xr:uid="{9E162E3F-922B-4085-B485-B2E4793CE6D9}"/>
    <cellStyle name="Normal 12 5 4 2_EBT" xfId="40624" xr:uid="{8EB20E28-3632-474A-B8A3-E253F1E35AA2}"/>
    <cellStyle name="Normal 12 5 4 3" xfId="20946" xr:uid="{00000000-0005-0000-0000-00001C360000}"/>
    <cellStyle name="Normal 12 5 4 3 2" xfId="32935" xr:uid="{D13C3AB9-A18C-44A8-9228-0AFDFC7DCEC5}"/>
    <cellStyle name="Normal 12 5 4 4" xfId="26979" xr:uid="{45300610-4B20-4616-9ADB-A59264D9ED9D}"/>
    <cellStyle name="Normal 12 5 4_EBT" xfId="40623" xr:uid="{DDB0C6FB-318D-455C-BF95-5F2F6A91A588}"/>
    <cellStyle name="Normal 12 5 5" xfId="12514" xr:uid="{00000000-0005-0000-0000-00001D360000}"/>
    <cellStyle name="Normal 12 5 5 2" xfId="20948" xr:uid="{00000000-0005-0000-0000-00001E360000}"/>
    <cellStyle name="Normal 12 5 5 2 2" xfId="32937" xr:uid="{24E2FF73-0FD3-481C-8A66-3501AE2FE31B}"/>
    <cellStyle name="Normal 12 5 5 3" xfId="26981" xr:uid="{90708384-74B4-4A70-8545-FFF6495EF7E1}"/>
    <cellStyle name="Normal 12 5 5_EBT" xfId="40625" xr:uid="{ABD2C8ED-4F30-4544-8574-7BE245632E68}"/>
    <cellStyle name="Normal 12 5 6" xfId="12515" xr:uid="{00000000-0005-0000-0000-00001F360000}"/>
    <cellStyle name="Normal 12 5 6 2" xfId="20949" xr:uid="{00000000-0005-0000-0000-000020360000}"/>
    <cellStyle name="Normal 12 5 6 2 2" xfId="32938" xr:uid="{C0366997-0AC0-4D6F-BE86-A958315989C5}"/>
    <cellStyle name="Normal 12 5 6 3" xfId="26982" xr:uid="{34CFBED1-3847-4194-816B-8000D502F2CA}"/>
    <cellStyle name="Normal 12 5 6_EBT" xfId="40626" xr:uid="{3D64FBEF-FA4F-45DD-BD2F-1297FB9704A9}"/>
    <cellStyle name="Normal 12 5 7" xfId="20938" xr:uid="{00000000-0005-0000-0000-000021360000}"/>
    <cellStyle name="Normal 12 5 7 2" xfId="32927" xr:uid="{FA959EC2-0791-4CC9-ACC3-36516968A84B}"/>
    <cellStyle name="Normal 12 5 8" xfId="26971" xr:uid="{2F823A6B-C5C0-4FF7-B587-6FF50A20903D}"/>
    <cellStyle name="Normal 12 5_EBT" xfId="40615" xr:uid="{693C1809-6D41-430C-B5F1-BCCAAC9A478B}"/>
    <cellStyle name="Normal 12 6" xfId="12516" xr:uid="{00000000-0005-0000-0000-000022360000}"/>
    <cellStyle name="Normal 12 6 2" xfId="12517" xr:uid="{00000000-0005-0000-0000-000023360000}"/>
    <cellStyle name="Normal 12 6 2 2" xfId="20951" xr:uid="{00000000-0005-0000-0000-000024360000}"/>
    <cellStyle name="Normal 12 6 2 2 2" xfId="32940" xr:uid="{ABE12F3F-A003-49A6-B821-8DC7BACE09F6}"/>
    <cellStyle name="Normal 12 6 2 3" xfId="26984" xr:uid="{20505DCD-EB90-4CAE-9842-E50341109E48}"/>
    <cellStyle name="Normal 12 6 2_EBT" xfId="40628" xr:uid="{59684062-A964-4856-833D-1CF87263EEB9}"/>
    <cellStyle name="Normal 12 6 3" xfId="12518" xr:uid="{00000000-0005-0000-0000-000025360000}"/>
    <cellStyle name="Normal 12 6 3 2" xfId="20952" xr:uid="{00000000-0005-0000-0000-000026360000}"/>
    <cellStyle name="Normal 12 6 3 2 2" xfId="32941" xr:uid="{3AFFA0CD-B281-44C9-8087-B94632CF15A5}"/>
    <cellStyle name="Normal 12 6 3 3" xfId="26985" xr:uid="{D90DEC15-6E18-4E49-924D-CF65AB6E3560}"/>
    <cellStyle name="Normal 12 6 3_EBT" xfId="40629" xr:uid="{992F0F65-1358-4969-B5D7-7418198EED0F}"/>
    <cellStyle name="Normal 12 6 4" xfId="12519" xr:uid="{00000000-0005-0000-0000-000027360000}"/>
    <cellStyle name="Normal 12 6 4 2" xfId="20953" xr:uid="{00000000-0005-0000-0000-000028360000}"/>
    <cellStyle name="Normal 12 6 4 2 2" xfId="32942" xr:uid="{21DAC7E3-68A3-4C03-BEBD-D8BDA960D2A6}"/>
    <cellStyle name="Normal 12 6 4 3" xfId="26986" xr:uid="{7B0670E4-855D-4B2B-A3A4-F37FE240C55D}"/>
    <cellStyle name="Normal 12 6 4_EBT" xfId="40630" xr:uid="{11A4B445-E8EF-4822-81CB-D0BC363CCE77}"/>
    <cellStyle name="Normal 12 6 5" xfId="12520" xr:uid="{00000000-0005-0000-0000-000029360000}"/>
    <cellStyle name="Normal 12 6 5 2" xfId="20954" xr:uid="{00000000-0005-0000-0000-00002A360000}"/>
    <cellStyle name="Normal 12 6 5 2 2" xfId="32943" xr:uid="{C2671FCB-02C2-4F01-A724-45CD77897DFA}"/>
    <cellStyle name="Normal 12 6 5 3" xfId="26987" xr:uid="{7096B332-FDDE-4F1D-B4BD-3653CB22CC1E}"/>
    <cellStyle name="Normal 12 6 5_EBT" xfId="40631" xr:uid="{11487AE9-0545-4E09-BE7D-2F82EB5E680E}"/>
    <cellStyle name="Normal 12 6 6" xfId="12521" xr:uid="{00000000-0005-0000-0000-00002B360000}"/>
    <cellStyle name="Normal 12 6 7" xfId="20950" xr:uid="{00000000-0005-0000-0000-00002C360000}"/>
    <cellStyle name="Normal 12 6 7 2" xfId="32939" xr:uid="{354372E3-EEBF-4E15-BEBC-64773D376BDC}"/>
    <cellStyle name="Normal 12 6 8" xfId="26983" xr:uid="{D1CBFA65-1533-4DEB-B512-10F13142D013}"/>
    <cellStyle name="Normal 12 6_EBT" xfId="40627" xr:uid="{9704A113-D303-45E7-B4EC-9E8F02B15BCC}"/>
    <cellStyle name="Normal 12 7" xfId="12522" xr:uid="{00000000-0005-0000-0000-00002D360000}"/>
    <cellStyle name="Normal 12 7 2" xfId="12523" xr:uid="{00000000-0005-0000-0000-00002E360000}"/>
    <cellStyle name="Normal 12 7 2 2" xfId="20956" xr:uid="{00000000-0005-0000-0000-00002F360000}"/>
    <cellStyle name="Normal 12 7 2 2 2" xfId="32945" xr:uid="{5C3228E6-7FC1-4B9B-AB17-4D5A0000BC7C}"/>
    <cellStyle name="Normal 12 7 2 3" xfId="26989" xr:uid="{AFE717CE-A39A-4D7E-9C80-AE8D89826C6F}"/>
    <cellStyle name="Normal 12 7 2_EBT" xfId="40633" xr:uid="{333B85BF-7DB7-4310-B952-6BCFB065BD0C}"/>
    <cellStyle name="Normal 12 7 3" xfId="12524" xr:uid="{00000000-0005-0000-0000-000030360000}"/>
    <cellStyle name="Normal 12 7 3 2" xfId="20957" xr:uid="{00000000-0005-0000-0000-000031360000}"/>
    <cellStyle name="Normal 12 7 3 2 2" xfId="32946" xr:uid="{47D4AF42-FAA2-4FD3-B6D3-9693E3BCE975}"/>
    <cellStyle name="Normal 12 7 3 3" xfId="26990" xr:uid="{3B85FB0A-61A5-4F87-9F2D-3B86E7CFBF4A}"/>
    <cellStyle name="Normal 12 7 3_EBT" xfId="40634" xr:uid="{DAACCF49-61C6-49C1-AE8E-3D0FCC7E2A52}"/>
    <cellStyle name="Normal 12 7 4" xfId="12525" xr:uid="{00000000-0005-0000-0000-000032360000}"/>
    <cellStyle name="Normal 12 7 4 2" xfId="20958" xr:uid="{00000000-0005-0000-0000-000033360000}"/>
    <cellStyle name="Normal 12 7 4 2 2" xfId="32947" xr:uid="{75386733-D095-433E-BFA2-12780B8CBC67}"/>
    <cellStyle name="Normal 12 7 4 3" xfId="26991" xr:uid="{5165402D-2DC8-4455-BFCD-F581C81ECA43}"/>
    <cellStyle name="Normal 12 7 4_EBT" xfId="40635" xr:uid="{DA6F7D5B-08C9-4F99-AD13-407852CB7EB1}"/>
    <cellStyle name="Normal 12 7 5" xfId="12526" xr:uid="{00000000-0005-0000-0000-000034360000}"/>
    <cellStyle name="Normal 12 7 5 2" xfId="20959" xr:uid="{00000000-0005-0000-0000-000035360000}"/>
    <cellStyle name="Normal 12 7 5 2 2" xfId="32948" xr:uid="{70E0908D-5736-4433-A8CD-DE866C2D4F22}"/>
    <cellStyle name="Normal 12 7 5 3" xfId="26992" xr:uid="{457506EB-0180-4389-9151-E3B1D393B7EB}"/>
    <cellStyle name="Normal 12 7 5_EBT" xfId="40636" xr:uid="{6DB40B74-E015-4CB0-8A48-A2C07EEA4195}"/>
    <cellStyle name="Normal 12 7 6" xfId="12527" xr:uid="{00000000-0005-0000-0000-000036360000}"/>
    <cellStyle name="Normal 12 7 7" xfId="20955" xr:uid="{00000000-0005-0000-0000-000037360000}"/>
    <cellStyle name="Normal 12 7 7 2" xfId="32944" xr:uid="{C468B15F-660B-4D98-A65B-CC7310D8EFCA}"/>
    <cellStyle name="Normal 12 7 8" xfId="26988" xr:uid="{371F9823-8250-47A2-BF34-B86656C19CC5}"/>
    <cellStyle name="Normal 12 7_EBT" xfId="40632" xr:uid="{751ACC5C-3020-4B5D-8D6D-55ADC49DF9F3}"/>
    <cellStyle name="Normal 12 8" xfId="12528" xr:uid="{00000000-0005-0000-0000-000038360000}"/>
    <cellStyle name="Normal 12 8 2" xfId="12529" xr:uid="{00000000-0005-0000-0000-000039360000}"/>
    <cellStyle name="Normal 12 8 2 2" xfId="20961" xr:uid="{00000000-0005-0000-0000-00003A360000}"/>
    <cellStyle name="Normal 12 8 2 2 2" xfId="32950" xr:uid="{0D67D08F-27F3-4D2D-B576-F6DF67554E82}"/>
    <cellStyle name="Normal 12 8 2 3" xfId="26994" xr:uid="{22E19D3E-675E-4512-BE71-99E2205489DC}"/>
    <cellStyle name="Normal 12 8 2_EBT" xfId="40638" xr:uid="{DAF5B9BC-F87C-41DD-B281-8B157541A08D}"/>
    <cellStyle name="Normal 12 8 3" xfId="12530" xr:uid="{00000000-0005-0000-0000-00003B360000}"/>
    <cellStyle name="Normal 12 8 3 2" xfId="20962" xr:uid="{00000000-0005-0000-0000-00003C360000}"/>
    <cellStyle name="Normal 12 8 3 2 2" xfId="32951" xr:uid="{A33088EC-BAAE-41AD-9888-AC287DF21627}"/>
    <cellStyle name="Normal 12 8 3 3" xfId="26995" xr:uid="{2F9E2E89-8B7F-4860-98B5-33F58EA33D11}"/>
    <cellStyle name="Normal 12 8 3_EBT" xfId="40639" xr:uid="{DF9CF4FF-21E1-457B-8B8F-C0A5017451E3}"/>
    <cellStyle name="Normal 12 8 4" xfId="12531" xr:uid="{00000000-0005-0000-0000-00003D360000}"/>
    <cellStyle name="Normal 12 8 4 2" xfId="20963" xr:uid="{00000000-0005-0000-0000-00003E360000}"/>
    <cellStyle name="Normal 12 8 4 2 2" xfId="32952" xr:uid="{80004E12-3996-4DB2-9011-1D63D7B0ED4A}"/>
    <cellStyle name="Normal 12 8 4 3" xfId="26996" xr:uid="{312F902D-A8BE-4BF6-8C46-72DA2098D87B}"/>
    <cellStyle name="Normal 12 8 4_EBT" xfId="40640" xr:uid="{726295F5-BCD3-41D2-A7DE-C141D8064A49}"/>
    <cellStyle name="Normal 12 8 5" xfId="20960" xr:uid="{00000000-0005-0000-0000-00003F360000}"/>
    <cellStyle name="Normal 12 8 5 2" xfId="32949" xr:uid="{90CCB249-7CC6-4B88-ABCF-0A66FD11C1C5}"/>
    <cellStyle name="Normal 12 8 6" xfId="26993" xr:uid="{A9423E63-6745-4EE9-A8AC-DB5E8A5A0985}"/>
    <cellStyle name="Normal 12 8_EBT" xfId="40637" xr:uid="{FD0FCF07-740F-4613-836B-13180E88BE78}"/>
    <cellStyle name="Normal 12 9" xfId="12532" xr:uid="{00000000-0005-0000-0000-000040360000}"/>
    <cellStyle name="Normal 12 9 2" xfId="12533" xr:uid="{00000000-0005-0000-0000-000041360000}"/>
    <cellStyle name="Normal 12 9 2 2" xfId="20965" xr:uid="{00000000-0005-0000-0000-000042360000}"/>
    <cellStyle name="Normal 12 9 2 2 2" xfId="32954" xr:uid="{3EFFCDB8-BF3A-4930-9F1A-633EF121DC8A}"/>
    <cellStyle name="Normal 12 9 2 3" xfId="26998" xr:uid="{14ABC352-69BB-4BD9-8F7C-041EC8989DC6}"/>
    <cellStyle name="Normal 12 9 2_EBT" xfId="40642" xr:uid="{F8BC01AD-8365-4E49-956B-51D77B70F1CB}"/>
    <cellStyle name="Normal 12 9 3" xfId="12534" xr:uid="{00000000-0005-0000-0000-000043360000}"/>
    <cellStyle name="Normal 12 9 3 2" xfId="20966" xr:uid="{00000000-0005-0000-0000-000044360000}"/>
    <cellStyle name="Normal 12 9 3 2 2" xfId="32955" xr:uid="{7C84FC5D-15A7-42C9-80DD-ADE5999CB9A0}"/>
    <cellStyle name="Normal 12 9 3 3" xfId="26999" xr:uid="{68369251-EF47-419C-ACD0-C7F98814C83B}"/>
    <cellStyle name="Normal 12 9 3_EBT" xfId="40643" xr:uid="{A60369C2-0BAB-4D05-B0A2-2C7E47F59ACC}"/>
    <cellStyle name="Normal 12 9 4" xfId="12535" xr:uid="{00000000-0005-0000-0000-000045360000}"/>
    <cellStyle name="Normal 12 9 4 2" xfId="20967" xr:uid="{00000000-0005-0000-0000-000046360000}"/>
    <cellStyle name="Normal 12 9 4 2 2" xfId="32956" xr:uid="{AEF55C4F-A71F-4937-82E0-909ED7C5E3F1}"/>
    <cellStyle name="Normal 12 9 4 3" xfId="27000" xr:uid="{BEF0C072-6BD1-4D84-9960-AA2C3B0015AC}"/>
    <cellStyle name="Normal 12 9 4_EBT" xfId="40644" xr:uid="{D7BE1B15-C3F1-40EC-9C6D-54DF26B39044}"/>
    <cellStyle name="Normal 12 9 5" xfId="20964" xr:uid="{00000000-0005-0000-0000-000047360000}"/>
    <cellStyle name="Normal 12 9 5 2" xfId="32953" xr:uid="{FDC419D2-60BB-4F6F-A3E3-B63314A9E6B0}"/>
    <cellStyle name="Normal 12 9 6" xfId="26997" xr:uid="{DA165576-6AFE-43AB-8314-68AB0B2EE315}"/>
    <cellStyle name="Normal 12 9_EBT" xfId="40641" xr:uid="{D5DE24EA-6F7F-488A-85AE-0FA540C91155}"/>
    <cellStyle name="Normal 12_EBT" xfId="40520" xr:uid="{06ABDB5D-1C17-4367-B9D8-92263C10EA98}"/>
    <cellStyle name="Normal 120" xfId="12536" xr:uid="{00000000-0005-0000-0000-000048360000}"/>
    <cellStyle name="Normal 120 2" xfId="12537" xr:uid="{00000000-0005-0000-0000-000049360000}"/>
    <cellStyle name="Normal 120 3" xfId="12538" xr:uid="{00000000-0005-0000-0000-00004A360000}"/>
    <cellStyle name="Normal 120 4" xfId="20968" xr:uid="{00000000-0005-0000-0000-00004B360000}"/>
    <cellStyle name="Normal 120 4 2" xfId="32957" xr:uid="{DD14457C-9D5F-4E3F-BAF6-0350568CB654}"/>
    <cellStyle name="Normal 120 5" xfId="27001" xr:uid="{1A7DC2ED-5606-4922-BB89-562BF61ADFE2}"/>
    <cellStyle name="Normal 120_EBT" xfId="40645" xr:uid="{D3789DFB-0AD8-4791-888E-25E553AD1F26}"/>
    <cellStyle name="Normal 121" xfId="12539" xr:uid="{00000000-0005-0000-0000-00004C360000}"/>
    <cellStyle name="Normal 121 2" xfId="12540" xr:uid="{00000000-0005-0000-0000-00004D360000}"/>
    <cellStyle name="Normal 121 3" xfId="12541" xr:uid="{00000000-0005-0000-0000-00004E360000}"/>
    <cellStyle name="Normal 121 4" xfId="20969" xr:uid="{00000000-0005-0000-0000-00004F360000}"/>
    <cellStyle name="Normal 121 4 2" xfId="32958" xr:uid="{2E7BFBEB-33A9-476F-A1C0-35E27524B232}"/>
    <cellStyle name="Normal 121 5" xfId="27002" xr:uid="{0430E313-635F-4460-A3E9-D23407F1F7E9}"/>
    <cellStyle name="Normal 121_EBT" xfId="40646" xr:uid="{5DCE24C7-95E5-4B6D-B7D9-B3B68526A731}"/>
    <cellStyle name="Normal 122" xfId="12542" xr:uid="{00000000-0005-0000-0000-000050360000}"/>
    <cellStyle name="Normal 122 2" xfId="12543" xr:uid="{00000000-0005-0000-0000-000051360000}"/>
    <cellStyle name="Normal 122 3" xfId="12544" xr:uid="{00000000-0005-0000-0000-000052360000}"/>
    <cellStyle name="Normal 122 4" xfId="20970" xr:uid="{00000000-0005-0000-0000-000053360000}"/>
    <cellStyle name="Normal 122 4 2" xfId="32959" xr:uid="{D9F0AB28-DBB5-4A36-8563-3DB6EE398E76}"/>
    <cellStyle name="Normal 122 5" xfId="27003" xr:uid="{BB4BDA5A-0777-4188-BF40-8A1457336799}"/>
    <cellStyle name="Normal 122_EBT" xfId="40647" xr:uid="{2B0561E5-E97B-4FFB-878A-81CE94DBD6DF}"/>
    <cellStyle name="Normal 123" xfId="12545" xr:uid="{00000000-0005-0000-0000-000054360000}"/>
    <cellStyle name="Normal 123 2" xfId="12546" xr:uid="{00000000-0005-0000-0000-000055360000}"/>
    <cellStyle name="Normal 123 3" xfId="12547" xr:uid="{00000000-0005-0000-0000-000056360000}"/>
    <cellStyle name="Normal 123 4" xfId="20971" xr:uid="{00000000-0005-0000-0000-000057360000}"/>
    <cellStyle name="Normal 123 4 2" xfId="32960" xr:uid="{C714E147-3224-403F-8CD9-1169BBC68E6A}"/>
    <cellStyle name="Normal 123 5" xfId="27004" xr:uid="{EE6590C8-A81C-46A8-A8AB-60FAFC1F5BB9}"/>
    <cellStyle name="Normal 123_EBT" xfId="40648" xr:uid="{7B151EAE-45C5-4F7B-B0C2-1156B82F7B61}"/>
    <cellStyle name="Normal 124" xfId="12548" xr:uid="{00000000-0005-0000-0000-000058360000}"/>
    <cellStyle name="Normal 124 2" xfId="12549" xr:uid="{00000000-0005-0000-0000-000059360000}"/>
    <cellStyle name="Normal 124 3" xfId="12550" xr:uid="{00000000-0005-0000-0000-00005A360000}"/>
    <cellStyle name="Normal 124 4" xfId="20972" xr:uid="{00000000-0005-0000-0000-00005B360000}"/>
    <cellStyle name="Normal 124 4 2" xfId="32961" xr:uid="{965EED8B-3D17-4CE8-BA04-FED086EF8E7A}"/>
    <cellStyle name="Normal 124 5" xfId="27005" xr:uid="{6B01CDA7-BC4A-42EE-96CA-35714CA8FE40}"/>
    <cellStyle name="Normal 124_EBT" xfId="40649" xr:uid="{ECAAF251-7F28-4A61-BB08-F8228BADCEFD}"/>
    <cellStyle name="Normal 125" xfId="12551" xr:uid="{00000000-0005-0000-0000-00005C360000}"/>
    <cellStyle name="Normal 125 2" xfId="12552" xr:uid="{00000000-0005-0000-0000-00005D360000}"/>
    <cellStyle name="Normal 125 3" xfId="12553" xr:uid="{00000000-0005-0000-0000-00005E360000}"/>
    <cellStyle name="Normal 125 4" xfId="20973" xr:uid="{00000000-0005-0000-0000-00005F360000}"/>
    <cellStyle name="Normal 125 4 2" xfId="32962" xr:uid="{61DB6F65-75AC-4FBC-B03A-E7E02C01366F}"/>
    <cellStyle name="Normal 125 5" xfId="27006" xr:uid="{B59CF8BE-8773-4287-8FFE-DDF785565455}"/>
    <cellStyle name="Normal 125_EBT" xfId="40650" xr:uid="{73B56712-4BF5-4009-BDBE-78907B14B7BE}"/>
    <cellStyle name="Normal 126" xfId="12554" xr:uid="{00000000-0005-0000-0000-000060360000}"/>
    <cellStyle name="Normal 126 2" xfId="12555" xr:uid="{00000000-0005-0000-0000-000061360000}"/>
    <cellStyle name="Normal 126 3" xfId="12556" xr:uid="{00000000-0005-0000-0000-000062360000}"/>
    <cellStyle name="Normal 126 4" xfId="20974" xr:uid="{00000000-0005-0000-0000-000063360000}"/>
    <cellStyle name="Normal 126 4 2" xfId="32963" xr:uid="{F48451B2-4EA5-499D-A917-56B804BFD8BA}"/>
    <cellStyle name="Normal 126 5" xfId="27007" xr:uid="{BB95D701-BB0B-4208-B4C2-C0BEFFBB3566}"/>
    <cellStyle name="Normal 126_EBT" xfId="40651" xr:uid="{F17370E1-346C-4E9D-BBB8-B25EFEA795AF}"/>
    <cellStyle name="Normal 127" xfId="12557" xr:uid="{00000000-0005-0000-0000-000064360000}"/>
    <cellStyle name="Normal 127 2" xfId="12558" xr:uid="{00000000-0005-0000-0000-000065360000}"/>
    <cellStyle name="Normal 127 3" xfId="12559" xr:uid="{00000000-0005-0000-0000-000066360000}"/>
    <cellStyle name="Normal 127 4" xfId="20975" xr:uid="{00000000-0005-0000-0000-000067360000}"/>
    <cellStyle name="Normal 127 4 2" xfId="32964" xr:uid="{6D62086B-4EE7-4742-8406-75A4980B9804}"/>
    <cellStyle name="Normal 127 5" xfId="27008" xr:uid="{6315B476-1366-43CE-AD4B-15B280D9D7F1}"/>
    <cellStyle name="Normal 127_EBT" xfId="40652" xr:uid="{A27B4E93-DEBF-4965-BEA3-F5E4D61082CE}"/>
    <cellStyle name="Normal 128" xfId="12560" xr:uid="{00000000-0005-0000-0000-000068360000}"/>
    <cellStyle name="Normal 128 2" xfId="12561" xr:uid="{00000000-0005-0000-0000-000069360000}"/>
    <cellStyle name="Normal 128 3" xfId="12562" xr:uid="{00000000-0005-0000-0000-00006A360000}"/>
    <cellStyle name="Normal 128 4" xfId="20976" xr:uid="{00000000-0005-0000-0000-00006B360000}"/>
    <cellStyle name="Normal 128 4 2" xfId="32965" xr:uid="{36BD8462-B8A3-4484-9A8E-BF679C92ABA9}"/>
    <cellStyle name="Normal 128 5" xfId="27009" xr:uid="{4A98FFD8-A069-4B5D-951D-0A6E818F83F7}"/>
    <cellStyle name="Normal 128_EBT" xfId="40653" xr:uid="{A1FD2ABB-830F-4BC4-A393-FB5678FE2DC5}"/>
    <cellStyle name="Normal 129" xfId="12563" xr:uid="{00000000-0005-0000-0000-00006C360000}"/>
    <cellStyle name="Normal 129 2" xfId="12564" xr:uid="{00000000-0005-0000-0000-00006D360000}"/>
    <cellStyle name="Normal 129 3" xfId="12565" xr:uid="{00000000-0005-0000-0000-00006E360000}"/>
    <cellStyle name="Normal 129 4" xfId="20977" xr:uid="{00000000-0005-0000-0000-00006F360000}"/>
    <cellStyle name="Normal 129 4 2" xfId="32966" xr:uid="{701D5970-F28B-4B01-AF4A-BAA8502507F2}"/>
    <cellStyle name="Normal 129 5" xfId="27010" xr:uid="{F225884B-687E-4B42-8635-78B99B7A415E}"/>
    <cellStyle name="Normal 129_EBT" xfId="40654" xr:uid="{F2195BEB-FC06-4D20-91C0-C4428F0BB9B8}"/>
    <cellStyle name="Normal 13" xfId="12566" xr:uid="{00000000-0005-0000-0000-000070360000}"/>
    <cellStyle name="Normal 13 10" xfId="12567" xr:uid="{00000000-0005-0000-0000-000071360000}"/>
    <cellStyle name="Normal 13 10 2" xfId="12568" xr:uid="{00000000-0005-0000-0000-000072360000}"/>
    <cellStyle name="Normal 13 10 2 2" xfId="20979" xr:uid="{00000000-0005-0000-0000-000073360000}"/>
    <cellStyle name="Normal 13 10 2 2 2" xfId="32968" xr:uid="{021DD9D7-E64A-4FC4-85D4-150A38820A46}"/>
    <cellStyle name="Normal 13 10 2 3" xfId="27012" xr:uid="{EEED0334-DAFB-4B6E-934D-751A1513A4B2}"/>
    <cellStyle name="Normal 13 10 2_EBT" xfId="40657" xr:uid="{A3347F6E-907E-4153-872D-8FF1AEF23747}"/>
    <cellStyle name="Normal 13 10 3" xfId="12569" xr:uid="{00000000-0005-0000-0000-000074360000}"/>
    <cellStyle name="Normal 13 10 3 2" xfId="20980" xr:uid="{00000000-0005-0000-0000-000075360000}"/>
    <cellStyle name="Normal 13 10 3 2 2" xfId="32969" xr:uid="{DF1F444D-59C5-4A7E-ADAE-699D1CD23665}"/>
    <cellStyle name="Normal 13 10 3 3" xfId="27013" xr:uid="{81F1FB7C-8C3B-44B8-8A22-DFE4D028554D}"/>
    <cellStyle name="Normal 13 10 3_EBT" xfId="40658" xr:uid="{D5006727-4BAD-4149-88FE-29C4AE3D1AAA}"/>
    <cellStyle name="Normal 13 10 4" xfId="12570" xr:uid="{00000000-0005-0000-0000-000076360000}"/>
    <cellStyle name="Normal 13 10 4 2" xfId="20981" xr:uid="{00000000-0005-0000-0000-000077360000}"/>
    <cellStyle name="Normal 13 10 4 2 2" xfId="32970" xr:uid="{832BD683-A2D3-403C-9D4D-3CB740DA615E}"/>
    <cellStyle name="Normal 13 10 4 3" xfId="27014" xr:uid="{025F645B-387A-4286-9B61-D355D6342157}"/>
    <cellStyle name="Normal 13 10 4_EBT" xfId="40659" xr:uid="{4AD62D4B-0C1D-4A6C-8CD4-5DF4C97CB1A2}"/>
    <cellStyle name="Normal 13 10 5" xfId="20978" xr:uid="{00000000-0005-0000-0000-000078360000}"/>
    <cellStyle name="Normal 13 10 5 2" xfId="32967" xr:uid="{A950EC1B-2B3E-48BE-80AE-730BC3BA962C}"/>
    <cellStyle name="Normal 13 10 6" xfId="27011" xr:uid="{02383E17-71F1-41E9-A36F-B973ECF658E8}"/>
    <cellStyle name="Normal 13 10_EBT" xfId="40656" xr:uid="{E6D1017C-0EFE-467E-AFD9-DAF21C0CC191}"/>
    <cellStyle name="Normal 13 11" xfId="12571" xr:uid="{00000000-0005-0000-0000-000079360000}"/>
    <cellStyle name="Normal 13 11 2" xfId="12572" xr:uid="{00000000-0005-0000-0000-00007A360000}"/>
    <cellStyle name="Normal 13 11 2 2" xfId="20983" xr:uid="{00000000-0005-0000-0000-00007B360000}"/>
    <cellStyle name="Normal 13 11 2 2 2" xfId="32972" xr:uid="{CF1C2CCD-8C41-485C-95E9-4B428F2942CB}"/>
    <cellStyle name="Normal 13 11 2 3" xfId="27016" xr:uid="{08B02795-0AD5-4E4B-A5C5-48DC5D7FFF77}"/>
    <cellStyle name="Normal 13 11 2_EBT" xfId="40661" xr:uid="{F5F9AF36-50D7-4703-A63D-546D16C83BC1}"/>
    <cellStyle name="Normal 13 11 3" xfId="12573" xr:uid="{00000000-0005-0000-0000-00007C360000}"/>
    <cellStyle name="Normal 13 11 3 2" xfId="20984" xr:uid="{00000000-0005-0000-0000-00007D360000}"/>
    <cellStyle name="Normal 13 11 3 2 2" xfId="32973" xr:uid="{E9391F39-5E31-4657-8708-3BA5196C0CFA}"/>
    <cellStyle name="Normal 13 11 3 3" xfId="27017" xr:uid="{198B388B-EAAD-4AE4-B9E1-8B8F65EEDD17}"/>
    <cellStyle name="Normal 13 11 3_EBT" xfId="40662" xr:uid="{1FB093F2-DC8F-4AF3-95DB-4928752FC2D2}"/>
    <cellStyle name="Normal 13 11 4" xfId="12574" xr:uid="{00000000-0005-0000-0000-00007E360000}"/>
    <cellStyle name="Normal 13 11 4 2" xfId="20985" xr:uid="{00000000-0005-0000-0000-00007F360000}"/>
    <cellStyle name="Normal 13 11 4 2 2" xfId="32974" xr:uid="{65DC9B6B-503C-4E4A-9620-2912CE992D48}"/>
    <cellStyle name="Normal 13 11 4 3" xfId="27018" xr:uid="{EE6D0323-242B-44F6-8FFB-BD4A03A8C70C}"/>
    <cellStyle name="Normal 13 11 4_EBT" xfId="40663" xr:uid="{BEFB9B7D-A51C-4408-802F-DE4A4A91194F}"/>
    <cellStyle name="Normal 13 11 5" xfId="20982" xr:uid="{00000000-0005-0000-0000-000080360000}"/>
    <cellStyle name="Normal 13 11 5 2" xfId="32971" xr:uid="{B00C1636-5DAE-4A60-8BD4-C8833CF2D1A1}"/>
    <cellStyle name="Normal 13 11 6" xfId="27015" xr:uid="{5895656E-4AE9-4062-A86D-A826786E932C}"/>
    <cellStyle name="Normal 13 11_EBT" xfId="40660" xr:uid="{0729823F-5F69-4CA4-9459-E30D679269D7}"/>
    <cellStyle name="Normal 13 12" xfId="12575" xr:uid="{00000000-0005-0000-0000-000081360000}"/>
    <cellStyle name="Normal 13 12 2" xfId="12576" xr:uid="{00000000-0005-0000-0000-000082360000}"/>
    <cellStyle name="Normal 13 12 2 2" xfId="20987" xr:uid="{00000000-0005-0000-0000-000083360000}"/>
    <cellStyle name="Normal 13 12 2 2 2" xfId="32976" xr:uid="{65255685-A553-4549-AD6E-38F5E60663FE}"/>
    <cellStyle name="Normal 13 12 2 3" xfId="27020" xr:uid="{05041045-B3C3-4C8E-A2A9-2F3D929B5651}"/>
    <cellStyle name="Normal 13 12 2_EBT" xfId="40665" xr:uid="{54604D93-69B1-4AE8-9C6F-2961612F2A12}"/>
    <cellStyle name="Normal 13 12 3" xfId="12577" xr:uid="{00000000-0005-0000-0000-000084360000}"/>
    <cellStyle name="Normal 13 12 3 2" xfId="20988" xr:uid="{00000000-0005-0000-0000-000085360000}"/>
    <cellStyle name="Normal 13 12 3 2 2" xfId="32977" xr:uid="{DA65A4BD-56F8-411D-A21B-BC0E6DC950EF}"/>
    <cellStyle name="Normal 13 12 3 3" xfId="27021" xr:uid="{E3677409-5BAB-490E-B1A4-AC92CC9BB944}"/>
    <cellStyle name="Normal 13 12 3_EBT" xfId="40666" xr:uid="{AE22ED37-C64C-401A-A92E-F7AE69C2DA62}"/>
    <cellStyle name="Normal 13 12 4" xfId="12578" xr:uid="{00000000-0005-0000-0000-000086360000}"/>
    <cellStyle name="Normal 13 12 4 2" xfId="20989" xr:uid="{00000000-0005-0000-0000-000087360000}"/>
    <cellStyle name="Normal 13 12 4 2 2" xfId="32978" xr:uid="{83351E15-E73F-4A4F-9B96-20EF66FC73D9}"/>
    <cellStyle name="Normal 13 12 4 3" xfId="27022" xr:uid="{57E2F161-0E09-4061-B8E1-C069E72A2639}"/>
    <cellStyle name="Normal 13 12 4_EBT" xfId="40667" xr:uid="{64150A5F-571F-40B9-A878-FA7A595310E5}"/>
    <cellStyle name="Normal 13 12 5" xfId="20986" xr:uid="{00000000-0005-0000-0000-000088360000}"/>
    <cellStyle name="Normal 13 12 5 2" xfId="32975" xr:uid="{FE120E7D-178B-43FB-806B-426D763F8095}"/>
    <cellStyle name="Normal 13 12 6" xfId="27019" xr:uid="{2939E162-429B-42BE-84E8-0C555299784E}"/>
    <cellStyle name="Normal 13 12_EBT" xfId="40664" xr:uid="{9E2BAFEF-6A4C-4A63-8337-CAF909A3800F}"/>
    <cellStyle name="Normal 13 13" xfId="12579" xr:uid="{00000000-0005-0000-0000-000089360000}"/>
    <cellStyle name="Normal 13 13 2" xfId="12580" xr:uid="{00000000-0005-0000-0000-00008A360000}"/>
    <cellStyle name="Normal 13 13 2 2" xfId="20991" xr:uid="{00000000-0005-0000-0000-00008B360000}"/>
    <cellStyle name="Normal 13 13 2 2 2" xfId="32980" xr:uid="{424AF446-84A1-4640-B2C0-AE15F6FE86A3}"/>
    <cellStyle name="Normal 13 13 2 3" xfId="27024" xr:uid="{B28B36A5-D789-482A-A8D9-043234E210A3}"/>
    <cellStyle name="Normal 13 13 2_EBT" xfId="40669" xr:uid="{7916C3D5-4116-4F8F-A173-8AFE1B88670A}"/>
    <cellStyle name="Normal 13 13 3" xfId="12581" xr:uid="{00000000-0005-0000-0000-00008C360000}"/>
    <cellStyle name="Normal 13 13 3 2" xfId="20992" xr:uid="{00000000-0005-0000-0000-00008D360000}"/>
    <cellStyle name="Normal 13 13 3 2 2" xfId="32981" xr:uid="{5CA57108-7165-4AA7-9C23-5C99389116B2}"/>
    <cellStyle name="Normal 13 13 3 3" xfId="27025" xr:uid="{EF5DCD45-7216-4508-9253-EF9AD89031A2}"/>
    <cellStyle name="Normal 13 13 3_EBT" xfId="40670" xr:uid="{861768E1-0B71-43B0-AE75-11524CF3459B}"/>
    <cellStyle name="Normal 13 13 4" xfId="12582" xr:uid="{00000000-0005-0000-0000-00008E360000}"/>
    <cellStyle name="Normal 13 13 4 2" xfId="20993" xr:uid="{00000000-0005-0000-0000-00008F360000}"/>
    <cellStyle name="Normal 13 13 4 2 2" xfId="32982" xr:uid="{802B5DFE-8BDD-41D7-B81D-D7F214EB37D2}"/>
    <cellStyle name="Normal 13 13 4 3" xfId="27026" xr:uid="{5C926C7F-08DB-4EED-8688-24C21BD0CD92}"/>
    <cellStyle name="Normal 13 13 4_EBT" xfId="40671" xr:uid="{A8853561-FA80-4E2B-8D26-8B55778AE653}"/>
    <cellStyle name="Normal 13 13 5" xfId="20990" xr:uid="{00000000-0005-0000-0000-000090360000}"/>
    <cellStyle name="Normal 13 13 5 2" xfId="32979" xr:uid="{BDA50848-4D93-4765-A23B-E724E1881533}"/>
    <cellStyle name="Normal 13 13 6" xfId="27023" xr:uid="{395D0C83-B67D-47C0-998E-8047317BD8DC}"/>
    <cellStyle name="Normal 13 13_EBT" xfId="40668" xr:uid="{E1ACE412-FF0B-4ABA-889A-AAAE9DBB8230}"/>
    <cellStyle name="Normal 13 14" xfId="12583" xr:uid="{00000000-0005-0000-0000-000091360000}"/>
    <cellStyle name="Normal 13 14 2" xfId="12584" xr:uid="{00000000-0005-0000-0000-000092360000}"/>
    <cellStyle name="Normal 13 14 2 2" xfId="20995" xr:uid="{00000000-0005-0000-0000-000093360000}"/>
    <cellStyle name="Normal 13 14 2 2 2" xfId="32984" xr:uid="{A00E325D-03F6-4208-A8FF-C967CE8AC425}"/>
    <cellStyle name="Normal 13 14 2 3" xfId="27028" xr:uid="{73FE0874-94ED-44EB-B706-A9F496D5C129}"/>
    <cellStyle name="Normal 13 14 2_EBT" xfId="40673" xr:uid="{61B7B6FA-4465-4DE6-B19E-ABC72D749475}"/>
    <cellStyle name="Normal 13 14 3" xfId="12585" xr:uid="{00000000-0005-0000-0000-000094360000}"/>
    <cellStyle name="Normal 13 14 3 2" xfId="20996" xr:uid="{00000000-0005-0000-0000-000095360000}"/>
    <cellStyle name="Normal 13 14 3 2 2" xfId="32985" xr:uid="{1E70F511-4ACD-4005-B061-78B9006CAC2E}"/>
    <cellStyle name="Normal 13 14 3 3" xfId="27029" xr:uid="{0E021964-A21B-482F-9402-2D5E735D4E9B}"/>
    <cellStyle name="Normal 13 14 3_EBT" xfId="40674" xr:uid="{81BE45EC-3574-4CE4-8547-85AE53B5B473}"/>
    <cellStyle name="Normal 13 14 4" xfId="12586" xr:uid="{00000000-0005-0000-0000-000096360000}"/>
    <cellStyle name="Normal 13 14 4 2" xfId="20997" xr:uid="{00000000-0005-0000-0000-000097360000}"/>
    <cellStyle name="Normal 13 14 4 2 2" xfId="32986" xr:uid="{98A8C67D-BEAF-4DBE-BA52-E514DAE42F16}"/>
    <cellStyle name="Normal 13 14 4 3" xfId="27030" xr:uid="{76C0079E-761F-4CD6-87EF-4DBCE93F5D2B}"/>
    <cellStyle name="Normal 13 14 4_EBT" xfId="40675" xr:uid="{21CB094B-53E8-4EE3-9B99-0FE09B964EE1}"/>
    <cellStyle name="Normal 13 14 5" xfId="20994" xr:uid="{00000000-0005-0000-0000-000098360000}"/>
    <cellStyle name="Normal 13 14 5 2" xfId="32983" xr:uid="{07D8E76F-60D1-4FFD-9591-98A569669F4F}"/>
    <cellStyle name="Normal 13 14 6" xfId="27027" xr:uid="{68131914-78A4-44D2-8409-36AA758772F5}"/>
    <cellStyle name="Normal 13 14_EBT" xfId="40672" xr:uid="{6A032231-9118-4D22-8CA7-53AE76F4B57A}"/>
    <cellStyle name="Normal 13 15" xfId="12587" xr:uid="{00000000-0005-0000-0000-000099360000}"/>
    <cellStyle name="Normal 13 15 2" xfId="12588" xr:uid="{00000000-0005-0000-0000-00009A360000}"/>
    <cellStyle name="Normal 13 15 2 2" xfId="20999" xr:uid="{00000000-0005-0000-0000-00009B360000}"/>
    <cellStyle name="Normal 13 15 2 2 2" xfId="32988" xr:uid="{DF84B7D6-4DAA-436B-9721-A88921C6AB09}"/>
    <cellStyle name="Normal 13 15 2 3" xfId="27032" xr:uid="{1E88E4CC-3AF1-4F47-9468-7F8C9FEFC830}"/>
    <cellStyle name="Normal 13 15 2_EBT" xfId="40677" xr:uid="{23AD75F9-7DFA-4F9B-8BF1-BA157D041400}"/>
    <cellStyle name="Normal 13 15 3" xfId="12589" xr:uid="{00000000-0005-0000-0000-00009C360000}"/>
    <cellStyle name="Normal 13 15 3 2" xfId="21000" xr:uid="{00000000-0005-0000-0000-00009D360000}"/>
    <cellStyle name="Normal 13 15 3 2 2" xfId="32989" xr:uid="{D129A434-F2DF-4FB0-B788-60C8338C35AD}"/>
    <cellStyle name="Normal 13 15 3 3" xfId="27033" xr:uid="{8395FF9E-8CF1-48C4-833F-4E4A9E3933B0}"/>
    <cellStyle name="Normal 13 15 3_EBT" xfId="40678" xr:uid="{B79483EA-5BC2-4A6A-A59D-1EA6D78E3D79}"/>
    <cellStyle name="Normal 13 15 4" xfId="12590" xr:uid="{00000000-0005-0000-0000-00009E360000}"/>
    <cellStyle name="Normal 13 15 4 2" xfId="21001" xr:uid="{00000000-0005-0000-0000-00009F360000}"/>
    <cellStyle name="Normal 13 15 4 2 2" xfId="32990" xr:uid="{1A81F7C2-C812-48AE-9D9A-398CFD74DDD1}"/>
    <cellStyle name="Normal 13 15 4 3" xfId="27034" xr:uid="{AC6E11CA-CC31-4AB8-97DA-6DA14118397F}"/>
    <cellStyle name="Normal 13 15 4_EBT" xfId="40679" xr:uid="{8F483483-C671-4EA9-A1B9-48C4918E56AB}"/>
    <cellStyle name="Normal 13 15 5" xfId="20998" xr:uid="{00000000-0005-0000-0000-0000A0360000}"/>
    <cellStyle name="Normal 13 15 5 2" xfId="32987" xr:uid="{4A91B65B-6FC6-416C-86D6-F529678ABA4F}"/>
    <cellStyle name="Normal 13 15 6" xfId="27031" xr:uid="{09934BD3-6DB4-482B-88B0-43FA86AEB92D}"/>
    <cellStyle name="Normal 13 15_EBT" xfId="40676" xr:uid="{CC217CEE-6D65-41DA-9B8E-094F33681971}"/>
    <cellStyle name="Normal 13 16" xfId="12591" xr:uid="{00000000-0005-0000-0000-0000A1360000}"/>
    <cellStyle name="Normal 13 16 2" xfId="12592" xr:uid="{00000000-0005-0000-0000-0000A2360000}"/>
    <cellStyle name="Normal 13 16 2 2" xfId="21003" xr:uid="{00000000-0005-0000-0000-0000A3360000}"/>
    <cellStyle name="Normal 13 16 2 2 2" xfId="32992" xr:uid="{967C424F-7E5A-475E-9056-DA712747A31D}"/>
    <cellStyle name="Normal 13 16 2 3" xfId="27036" xr:uid="{9F81FA8F-5FC1-4E1D-9AA9-8D7388F6D8E3}"/>
    <cellStyle name="Normal 13 16 2_EBT" xfId="40681" xr:uid="{2BC074F4-7AAD-4008-89C6-DFAABFED144F}"/>
    <cellStyle name="Normal 13 16 3" xfId="12593" xr:uid="{00000000-0005-0000-0000-0000A4360000}"/>
    <cellStyle name="Normal 13 16 3 2" xfId="21004" xr:uid="{00000000-0005-0000-0000-0000A5360000}"/>
    <cellStyle name="Normal 13 16 3 2 2" xfId="32993" xr:uid="{7E6383CE-6577-4172-BBCD-828185BBBC39}"/>
    <cellStyle name="Normal 13 16 3 3" xfId="27037" xr:uid="{ABC98BD4-DF8F-46B9-A03D-1CDAB1B38F82}"/>
    <cellStyle name="Normal 13 16 3_EBT" xfId="40682" xr:uid="{B60B592A-FB2A-4D98-8EA7-BE744319ED13}"/>
    <cellStyle name="Normal 13 16 4" xfId="12594" xr:uid="{00000000-0005-0000-0000-0000A6360000}"/>
    <cellStyle name="Normal 13 16 4 2" xfId="21005" xr:uid="{00000000-0005-0000-0000-0000A7360000}"/>
    <cellStyle name="Normal 13 16 4 2 2" xfId="32994" xr:uid="{36A5C738-7763-416C-9096-56AB0FA98626}"/>
    <cellStyle name="Normal 13 16 4 3" xfId="27038" xr:uid="{C025703F-D874-46B8-A2B1-BE9090C0E544}"/>
    <cellStyle name="Normal 13 16 4_EBT" xfId="40683" xr:uid="{C735903D-C235-4100-B666-1C4841EF35D2}"/>
    <cellStyle name="Normal 13 16 5" xfId="21002" xr:uid="{00000000-0005-0000-0000-0000A8360000}"/>
    <cellStyle name="Normal 13 16 5 2" xfId="32991" xr:uid="{6B0D3A4E-A07C-4267-A60B-2AC9E68417A8}"/>
    <cellStyle name="Normal 13 16 6" xfId="27035" xr:uid="{228010FD-D909-444C-AF4A-FF0D952DABE4}"/>
    <cellStyle name="Normal 13 16_EBT" xfId="40680" xr:uid="{D18BCF96-822B-4162-8589-B68A045CC000}"/>
    <cellStyle name="Normal 13 17" xfId="12595" xr:uid="{00000000-0005-0000-0000-0000A9360000}"/>
    <cellStyle name="Normal 13 17 2" xfId="12596" xr:uid="{00000000-0005-0000-0000-0000AA360000}"/>
    <cellStyle name="Normal 13 17 2 2" xfId="21007" xr:uid="{00000000-0005-0000-0000-0000AB360000}"/>
    <cellStyle name="Normal 13 17 2 2 2" xfId="32996" xr:uid="{B0B4B7B8-8889-438F-A3EB-A9EF5D904F75}"/>
    <cellStyle name="Normal 13 17 2 3" xfId="27040" xr:uid="{91069E25-8B9D-4B90-A6F8-E06A402C7130}"/>
    <cellStyle name="Normal 13 17 2_EBT" xfId="40685" xr:uid="{E6544576-ABF2-4C46-820B-087AD051D48E}"/>
    <cellStyle name="Normal 13 17 3" xfId="12597" xr:uid="{00000000-0005-0000-0000-0000AC360000}"/>
    <cellStyle name="Normal 13 17 3 2" xfId="21008" xr:uid="{00000000-0005-0000-0000-0000AD360000}"/>
    <cellStyle name="Normal 13 17 3 2 2" xfId="32997" xr:uid="{799FD1D7-DEE1-488B-A6D4-3338371AB949}"/>
    <cellStyle name="Normal 13 17 3 3" xfId="27041" xr:uid="{176B78C7-48E6-4E53-8913-627AA3741FF6}"/>
    <cellStyle name="Normal 13 17 3_EBT" xfId="40686" xr:uid="{E9C9A0F4-7EA2-41EC-9B42-A0F7892B4082}"/>
    <cellStyle name="Normal 13 17 4" xfId="12598" xr:uid="{00000000-0005-0000-0000-0000AE360000}"/>
    <cellStyle name="Normal 13 17 4 2" xfId="21009" xr:uid="{00000000-0005-0000-0000-0000AF360000}"/>
    <cellStyle name="Normal 13 17 4 2 2" xfId="32998" xr:uid="{F2E0CA81-DED0-41E2-87DE-A7996F30BB5F}"/>
    <cellStyle name="Normal 13 17 4 3" xfId="27042" xr:uid="{6796E13C-F4C8-46F5-BBE3-CA6BD890E2B8}"/>
    <cellStyle name="Normal 13 17 4_EBT" xfId="40687" xr:uid="{B665995C-0227-4802-8218-CF9240A74678}"/>
    <cellStyle name="Normal 13 17 5" xfId="21006" xr:uid="{00000000-0005-0000-0000-0000B0360000}"/>
    <cellStyle name="Normal 13 17 5 2" xfId="32995" xr:uid="{54000052-E603-4AA7-8310-81DFFCB14123}"/>
    <cellStyle name="Normal 13 17 6" xfId="27039" xr:uid="{89279E4C-3C52-4E96-91A5-3F8A7EA7CB0B}"/>
    <cellStyle name="Normal 13 17_EBT" xfId="40684" xr:uid="{3D212C70-A6F8-4B3E-88DB-59B5BC116D0B}"/>
    <cellStyle name="Normal 13 18" xfId="12599" xr:uid="{00000000-0005-0000-0000-0000B1360000}"/>
    <cellStyle name="Normal 13 18 2" xfId="12600" xr:uid="{00000000-0005-0000-0000-0000B2360000}"/>
    <cellStyle name="Normal 13 18 2 2" xfId="12601" xr:uid="{00000000-0005-0000-0000-0000B3360000}"/>
    <cellStyle name="Normal 13 18 2 2 2" xfId="12602" xr:uid="{00000000-0005-0000-0000-0000B4360000}"/>
    <cellStyle name="Normal 13 18 2 2 2 2" xfId="21013" xr:uid="{00000000-0005-0000-0000-0000B5360000}"/>
    <cellStyle name="Normal 13 18 2 2 2 2 2" xfId="33002" xr:uid="{E41207DC-D1EE-4C2D-AA0D-B038ED9ACDF4}"/>
    <cellStyle name="Normal 13 18 2 2 2 3" xfId="27046" xr:uid="{45F46FB3-3B7D-43C9-9766-6C15F4F34BC6}"/>
    <cellStyle name="Normal 13 18 2 2 2_EBT" xfId="40691" xr:uid="{F80FCA06-DC3A-4526-9795-698D603104AB}"/>
    <cellStyle name="Normal 13 18 2 2 3" xfId="21012" xr:uid="{00000000-0005-0000-0000-0000B6360000}"/>
    <cellStyle name="Normal 13 18 2 2 3 2" xfId="33001" xr:uid="{5ED00748-E4E1-46C3-9BF1-925964CEBB74}"/>
    <cellStyle name="Normal 13 18 2 2 4" xfId="27045" xr:uid="{0486DBCF-D19A-43F9-86E3-5A7C275A2202}"/>
    <cellStyle name="Normal 13 18 2 2_EBT" xfId="40690" xr:uid="{706E049E-C25F-46B2-9BC6-35B5A4227820}"/>
    <cellStyle name="Normal 13 18 2 3" xfId="12603" xr:uid="{00000000-0005-0000-0000-0000B7360000}"/>
    <cellStyle name="Normal 13 18 2 3 2" xfId="21014" xr:uid="{00000000-0005-0000-0000-0000B8360000}"/>
    <cellStyle name="Normal 13 18 2 3 2 2" xfId="33003" xr:uid="{A56C5557-6A21-427E-A706-311D604A53DF}"/>
    <cellStyle name="Normal 13 18 2 3 3" xfId="27047" xr:uid="{352C6E9C-464F-49DC-B418-43F5DFF7EDB3}"/>
    <cellStyle name="Normal 13 18 2 3_EBT" xfId="40692" xr:uid="{1FAB84B2-F6B7-405A-AE16-B98AE08E119E}"/>
    <cellStyle name="Normal 13 18 2 4" xfId="21011" xr:uid="{00000000-0005-0000-0000-0000B9360000}"/>
    <cellStyle name="Normal 13 18 2 4 2" xfId="33000" xr:uid="{EE256A71-38D3-4A8E-BEE9-9735320269F2}"/>
    <cellStyle name="Normal 13 18 2 5" xfId="27044" xr:uid="{5BD1585A-2F34-414C-AF8F-F7C7182E3351}"/>
    <cellStyle name="Normal 13 18 2_EBT" xfId="40689" xr:uid="{A48BE052-869E-4947-834B-F04414A0A6F4}"/>
    <cellStyle name="Normal 13 18 3" xfId="12604" xr:uid="{00000000-0005-0000-0000-0000BA360000}"/>
    <cellStyle name="Normal 13 18 3 2" xfId="12605" xr:uid="{00000000-0005-0000-0000-0000BB360000}"/>
    <cellStyle name="Normal 13 18 3 2 2" xfId="21016" xr:uid="{00000000-0005-0000-0000-0000BC360000}"/>
    <cellStyle name="Normal 13 18 3 2 2 2" xfId="33005" xr:uid="{028EF220-FFBD-4CFC-9C0F-1B0CCEFF9226}"/>
    <cellStyle name="Normal 13 18 3 2 3" xfId="27049" xr:uid="{A3123A14-BFE4-4CE4-ACF1-B37AE9E587AC}"/>
    <cellStyle name="Normal 13 18 3 2_EBT" xfId="40694" xr:uid="{20076060-6DCA-4B4D-9660-CAAED14A6059}"/>
    <cellStyle name="Normal 13 18 3 3" xfId="21015" xr:uid="{00000000-0005-0000-0000-0000BD360000}"/>
    <cellStyle name="Normal 13 18 3 3 2" xfId="33004" xr:uid="{3DDB0B83-BDF5-4FD6-B8BC-18FAA2A793B9}"/>
    <cellStyle name="Normal 13 18 3 4" xfId="27048" xr:uid="{827B559D-F816-47D1-B5D2-E8C09720EEE4}"/>
    <cellStyle name="Normal 13 18 3_EBT" xfId="40693" xr:uid="{E18782B6-4C9B-4D7F-ACE9-A0E4FEF347BC}"/>
    <cellStyle name="Normal 13 18 4" xfId="12606" xr:uid="{00000000-0005-0000-0000-0000BE360000}"/>
    <cellStyle name="Normal 13 18 4 2" xfId="21017" xr:uid="{00000000-0005-0000-0000-0000BF360000}"/>
    <cellStyle name="Normal 13 18 4 2 2" xfId="33006" xr:uid="{BF0F882B-2EC0-4DCD-8089-633E37251463}"/>
    <cellStyle name="Normal 13 18 4 3" xfId="27050" xr:uid="{849C5EBD-D312-46B1-9971-A382077AC027}"/>
    <cellStyle name="Normal 13 18 4_EBT" xfId="40695" xr:uid="{9E07F2EE-2561-4ED0-80AC-3E822B70B4DA}"/>
    <cellStyle name="Normal 13 18 5" xfId="21010" xr:uid="{00000000-0005-0000-0000-0000C0360000}"/>
    <cellStyle name="Normal 13 18 5 2" xfId="32999" xr:uid="{B5A2CA31-D4D0-4610-864B-33D601F1FFBB}"/>
    <cellStyle name="Normal 13 18 6" xfId="27043" xr:uid="{0B77FF9D-3C67-477D-B56A-4A0DB86F5E8E}"/>
    <cellStyle name="Normal 13 18_EBT" xfId="40688" xr:uid="{36BE782E-5318-4B81-8E41-178A0B906ADF}"/>
    <cellStyle name="Normal 13 19" xfId="12607" xr:uid="{00000000-0005-0000-0000-0000C1360000}"/>
    <cellStyle name="Normal 13 19 2" xfId="21018" xr:uid="{00000000-0005-0000-0000-0000C2360000}"/>
    <cellStyle name="Normal 13 19 2 2" xfId="33007" xr:uid="{A7313A93-F688-4C9E-B071-81A666EC2119}"/>
    <cellStyle name="Normal 13 19 3" xfId="27051" xr:uid="{E2F7A9E4-6D0B-4559-A002-29117BBE0089}"/>
    <cellStyle name="Normal 13 19_EBT" xfId="40696" xr:uid="{9D50525E-AD7E-4109-9D1D-6E93C884F862}"/>
    <cellStyle name="Normal 13 2" xfId="12608" xr:uid="{00000000-0005-0000-0000-0000C3360000}"/>
    <cellStyle name="Normal 13 2 2" xfId="12609" xr:uid="{00000000-0005-0000-0000-0000C4360000}"/>
    <cellStyle name="Normal 13 2 2 2" xfId="12610" xr:uid="{00000000-0005-0000-0000-0000C5360000}"/>
    <cellStyle name="Normal 13 2 2 2 2" xfId="12611" xr:uid="{00000000-0005-0000-0000-0000C6360000}"/>
    <cellStyle name="Normal 13 2 2 2 2 2" xfId="21022" xr:uid="{00000000-0005-0000-0000-0000C7360000}"/>
    <cellStyle name="Normal 13 2 2 2 2 2 2" xfId="33011" xr:uid="{FD6F837E-E498-4D7D-BFBD-DF6E395BAC86}"/>
    <cellStyle name="Normal 13 2 2 2 2 3" xfId="27055" xr:uid="{2B86A22E-4F6D-4CD3-A948-66D4B87467B7}"/>
    <cellStyle name="Normal 13 2 2 2 2_EBT" xfId="40700" xr:uid="{DD3F4B16-0741-41E5-9392-95C96E84E04C}"/>
    <cellStyle name="Normal 13 2 2 2 3" xfId="12612" xr:uid="{00000000-0005-0000-0000-0000C8360000}"/>
    <cellStyle name="Normal 13 2 2 2 3 2" xfId="21023" xr:uid="{00000000-0005-0000-0000-0000C9360000}"/>
    <cellStyle name="Normal 13 2 2 2 3 2 2" xfId="33012" xr:uid="{53570591-7882-4CCF-9C8D-EC922A802955}"/>
    <cellStyle name="Normal 13 2 2 2 3 3" xfId="27056" xr:uid="{1BDDDC4C-CB56-4B03-9651-C0E16FAC763A}"/>
    <cellStyle name="Normal 13 2 2 2 3_EBT" xfId="40701" xr:uid="{1F942D3C-1EB1-4A05-8BAB-C3972C0FFCFD}"/>
    <cellStyle name="Normal 13 2 2 2 4" xfId="21021" xr:uid="{00000000-0005-0000-0000-0000CA360000}"/>
    <cellStyle name="Normal 13 2 2 2 4 2" xfId="33010" xr:uid="{B4A12CAC-D410-4A00-91E9-BFAFB631EEA6}"/>
    <cellStyle name="Normal 13 2 2 2 5" xfId="27054" xr:uid="{3A01BA38-F547-48E8-BDE7-7A5D62F6DC95}"/>
    <cellStyle name="Normal 13 2 2 2_EBT" xfId="40699" xr:uid="{4B601B4D-C806-4DC5-A7A2-EF160FC0926B}"/>
    <cellStyle name="Normal 13 2 2 3" xfId="12613" xr:uid="{00000000-0005-0000-0000-0000CB360000}"/>
    <cellStyle name="Normal 13 2 2 3 2" xfId="12614" xr:uid="{00000000-0005-0000-0000-0000CC360000}"/>
    <cellStyle name="Normal 13 2 2 3 2 2" xfId="21025" xr:uid="{00000000-0005-0000-0000-0000CD360000}"/>
    <cellStyle name="Normal 13 2 2 3 2 2 2" xfId="33014" xr:uid="{C4CD315F-3EA5-48A7-A956-9FE58F4197F1}"/>
    <cellStyle name="Normal 13 2 2 3 2 3" xfId="27058" xr:uid="{96C459DB-F764-4A7E-B576-7CCF14AC3136}"/>
    <cellStyle name="Normal 13 2 2 3 2_EBT" xfId="40703" xr:uid="{ED072DB5-4957-4F10-8446-2E8E03F094AA}"/>
    <cellStyle name="Normal 13 2 2 3 3" xfId="21024" xr:uid="{00000000-0005-0000-0000-0000CE360000}"/>
    <cellStyle name="Normal 13 2 2 3 3 2" xfId="33013" xr:uid="{5835C6CB-2504-456A-806E-E3F5575ABC61}"/>
    <cellStyle name="Normal 13 2 2 3 4" xfId="27057" xr:uid="{249FF58E-1800-4EF9-ACDB-ADDFE127039C}"/>
    <cellStyle name="Normal 13 2 2 3_EBT" xfId="40702" xr:uid="{0A4A86AE-0463-4FDD-945E-CD03F2B2DC31}"/>
    <cellStyle name="Normal 13 2 2 4" xfId="12615" xr:uid="{00000000-0005-0000-0000-0000CF360000}"/>
    <cellStyle name="Normal 13 2 2 4 2" xfId="21026" xr:uid="{00000000-0005-0000-0000-0000D0360000}"/>
    <cellStyle name="Normal 13 2 2 4 2 2" xfId="33015" xr:uid="{BAA0F1B7-C8FC-4D7E-B9BF-D683FE4422F7}"/>
    <cellStyle name="Normal 13 2 2 4 3" xfId="27059" xr:uid="{F0FDE560-D2AF-4309-94C5-C02F0A82EEEA}"/>
    <cellStyle name="Normal 13 2 2 4_EBT" xfId="40704" xr:uid="{62ED714C-47A6-400E-88BB-94BBA4E3D4D4}"/>
    <cellStyle name="Normal 13 2 2 5" xfId="12616" xr:uid="{00000000-0005-0000-0000-0000D1360000}"/>
    <cellStyle name="Normal 13 2 2 5 2" xfId="21027" xr:uid="{00000000-0005-0000-0000-0000D2360000}"/>
    <cellStyle name="Normal 13 2 2 5 2 2" xfId="33016" xr:uid="{4BA17749-CC83-4E91-B835-D3F7E156446E}"/>
    <cellStyle name="Normal 13 2 2 5 3" xfId="27060" xr:uid="{7E8FB9C7-A51F-4B4E-ACC9-C48981E09B6B}"/>
    <cellStyle name="Normal 13 2 2 5_EBT" xfId="40705" xr:uid="{645BE79C-22BE-4F11-A8D5-3ABF86929F60}"/>
    <cellStyle name="Normal 13 2 2 6" xfId="21020" xr:uid="{00000000-0005-0000-0000-0000D3360000}"/>
    <cellStyle name="Normal 13 2 2 6 2" xfId="33009" xr:uid="{157549FD-BE86-4E31-9B24-F770871C2B4B}"/>
    <cellStyle name="Normal 13 2 2 7" xfId="27053" xr:uid="{2DD4255E-306D-4B29-8928-0C6F3DAB9726}"/>
    <cellStyle name="Normal 13 2 2_EBT" xfId="40698" xr:uid="{34924B0A-0288-4C4A-95BE-00236BB7F6E7}"/>
    <cellStyle name="Normal 13 2 3" xfId="12617" xr:uid="{00000000-0005-0000-0000-0000D4360000}"/>
    <cellStyle name="Normal 13 2 3 2" xfId="12618" xr:uid="{00000000-0005-0000-0000-0000D5360000}"/>
    <cellStyle name="Normal 13 2 3 2 2" xfId="12619" xr:uid="{00000000-0005-0000-0000-0000D6360000}"/>
    <cellStyle name="Normal 13 2 3 2 2 2" xfId="21030" xr:uid="{00000000-0005-0000-0000-0000D7360000}"/>
    <cellStyle name="Normal 13 2 3 2 2 2 2" xfId="33019" xr:uid="{8B2DE6A4-B5B9-477F-A1CC-4987194CE4F1}"/>
    <cellStyle name="Normal 13 2 3 2 2 3" xfId="27063" xr:uid="{8F6972C7-CDFC-4968-92EA-7BC44A6D3B59}"/>
    <cellStyle name="Normal 13 2 3 2 2_EBT" xfId="40708" xr:uid="{C40216A9-CFF4-4E09-A1FE-850E310191E2}"/>
    <cellStyle name="Normal 13 2 3 2 3" xfId="21029" xr:uid="{00000000-0005-0000-0000-0000D8360000}"/>
    <cellStyle name="Normal 13 2 3 2 3 2" xfId="33018" xr:uid="{5016655E-37BC-4316-B142-14AFE66E7482}"/>
    <cellStyle name="Normal 13 2 3 2 4" xfId="27062" xr:uid="{2665A8CC-EC1F-4243-AB06-5F9360416A37}"/>
    <cellStyle name="Normal 13 2 3 2_EBT" xfId="40707" xr:uid="{6BAB84AD-9D5D-491B-BE36-F402255D0576}"/>
    <cellStyle name="Normal 13 2 3 3" xfId="12620" xr:uid="{00000000-0005-0000-0000-0000D9360000}"/>
    <cellStyle name="Normal 13 2 3 3 2" xfId="21031" xr:uid="{00000000-0005-0000-0000-0000DA360000}"/>
    <cellStyle name="Normal 13 2 3 3 2 2" xfId="33020" xr:uid="{67974C94-D1B2-48EF-B879-A87104C1EEA7}"/>
    <cellStyle name="Normal 13 2 3 3 3" xfId="27064" xr:uid="{53780023-9556-4CC5-BF54-10415255596D}"/>
    <cellStyle name="Normal 13 2 3 3_EBT" xfId="40709" xr:uid="{7342BF06-DB0A-4546-94FD-A7024AF39B24}"/>
    <cellStyle name="Normal 13 2 3 4" xfId="12621" xr:uid="{00000000-0005-0000-0000-0000DB360000}"/>
    <cellStyle name="Normal 13 2 3 4 2" xfId="21032" xr:uid="{00000000-0005-0000-0000-0000DC360000}"/>
    <cellStyle name="Normal 13 2 3 4 2 2" xfId="33021" xr:uid="{F0BDF3D2-AF9C-478D-A425-1DD4F9504F95}"/>
    <cellStyle name="Normal 13 2 3 4 3" xfId="27065" xr:uid="{7354ABB1-E476-40F2-8062-1F952F69A973}"/>
    <cellStyle name="Normal 13 2 3 4_EBT" xfId="40710" xr:uid="{9397B082-18CE-42D6-9CEE-A2BDC17A073C}"/>
    <cellStyle name="Normal 13 2 3 5" xfId="21028" xr:uid="{00000000-0005-0000-0000-0000DD360000}"/>
    <cellStyle name="Normal 13 2 3 5 2" xfId="33017" xr:uid="{FB6D5D0C-A7CD-41E7-86E9-630BE05EB5DA}"/>
    <cellStyle name="Normal 13 2 3 6" xfId="27061" xr:uid="{E49570E7-AC70-4A3D-8B38-B244848F5999}"/>
    <cellStyle name="Normal 13 2 3_EBT" xfId="40706" xr:uid="{2A2ACF12-9E0B-4700-8D38-3E0A5C35B38F}"/>
    <cellStyle name="Normal 13 2 4" xfId="12622" xr:uid="{00000000-0005-0000-0000-0000DE360000}"/>
    <cellStyle name="Normal 13 2 4 2" xfId="12623" xr:uid="{00000000-0005-0000-0000-0000DF360000}"/>
    <cellStyle name="Normal 13 2 4 2 2" xfId="21034" xr:uid="{00000000-0005-0000-0000-0000E0360000}"/>
    <cellStyle name="Normal 13 2 4 2 2 2" xfId="33023" xr:uid="{E36B9153-9B13-4A88-BD2D-EBE954B6EB95}"/>
    <cellStyle name="Normal 13 2 4 2 3" xfId="27067" xr:uid="{2251A6B1-AA47-47DD-81CF-AAB575019CDF}"/>
    <cellStyle name="Normal 13 2 4 2_EBT" xfId="40712" xr:uid="{AE358761-C6C2-4271-9834-8C00A9CB942F}"/>
    <cellStyle name="Normal 13 2 4 3" xfId="12624" xr:uid="{00000000-0005-0000-0000-0000E1360000}"/>
    <cellStyle name="Normal 13 2 4 3 2" xfId="21035" xr:uid="{00000000-0005-0000-0000-0000E2360000}"/>
    <cellStyle name="Normal 13 2 4 3 2 2" xfId="33024" xr:uid="{15FEC25F-FE2C-46FB-82D9-711D2D91B1CB}"/>
    <cellStyle name="Normal 13 2 4 3 3" xfId="27068" xr:uid="{8C569694-6215-45DD-8721-3B1E165D2A61}"/>
    <cellStyle name="Normal 13 2 4 3_EBT" xfId="40713" xr:uid="{3CDA1388-1C67-48FF-BC9A-DD40701FC30D}"/>
    <cellStyle name="Normal 13 2 4 4" xfId="21033" xr:uid="{00000000-0005-0000-0000-0000E3360000}"/>
    <cellStyle name="Normal 13 2 4 4 2" xfId="33022" xr:uid="{7A0DB4E1-1A48-46B3-8CB7-4347C4458D39}"/>
    <cellStyle name="Normal 13 2 4 5" xfId="27066" xr:uid="{CA2CCAC0-7DC3-4866-AABC-5DC539B23C0A}"/>
    <cellStyle name="Normal 13 2 4_EBT" xfId="40711" xr:uid="{B9E95A26-50D5-4539-A32E-34F28AD97AB5}"/>
    <cellStyle name="Normal 13 2 5" xfId="12625" xr:uid="{00000000-0005-0000-0000-0000E4360000}"/>
    <cellStyle name="Normal 13 2 5 2" xfId="21036" xr:uid="{00000000-0005-0000-0000-0000E5360000}"/>
    <cellStyle name="Normal 13 2 5 2 2" xfId="33025" xr:uid="{8092C6E5-A710-4E85-98A4-A8A79C66E2C7}"/>
    <cellStyle name="Normal 13 2 5 3" xfId="27069" xr:uid="{C815FDB3-30AF-4CB3-96FF-017E9CEDA7A7}"/>
    <cellStyle name="Normal 13 2 5_EBT" xfId="40714" xr:uid="{CB1E9F80-EBDA-4BF1-98A7-0C12F7FD3507}"/>
    <cellStyle name="Normal 13 2 6" xfId="12626" xr:uid="{00000000-0005-0000-0000-0000E6360000}"/>
    <cellStyle name="Normal 13 2 6 2" xfId="21037" xr:uid="{00000000-0005-0000-0000-0000E7360000}"/>
    <cellStyle name="Normal 13 2 6 2 2" xfId="33026" xr:uid="{24E2218A-FCE5-496C-BDE7-5E90C0EBE1BE}"/>
    <cellStyle name="Normal 13 2 6 3" xfId="27070" xr:uid="{8DC908E1-5C8C-42A1-9AFC-EA180A8C2BE0}"/>
    <cellStyle name="Normal 13 2 6_EBT" xfId="40715" xr:uid="{A827400F-82EE-4E0C-818C-A932587C9394}"/>
    <cellStyle name="Normal 13 2 7" xfId="12627" xr:uid="{00000000-0005-0000-0000-0000E8360000}"/>
    <cellStyle name="Normal 13 2 8" xfId="21019" xr:uid="{00000000-0005-0000-0000-0000E9360000}"/>
    <cellStyle name="Normal 13 2 8 2" xfId="33008" xr:uid="{0F9BBDAE-AF8A-4E29-BD71-4BEE08A14660}"/>
    <cellStyle name="Normal 13 2 9" xfId="27052" xr:uid="{6EC99EF2-B844-4417-BD95-91EBDFB43247}"/>
    <cellStyle name="Normal 13 2_EBT" xfId="40697" xr:uid="{C26EFF56-EE7B-4856-858B-625AD0F0BB88}"/>
    <cellStyle name="Normal 13 20" xfId="12628" xr:uid="{00000000-0005-0000-0000-0000EA360000}"/>
    <cellStyle name="Normal 13 20 2" xfId="21038" xr:uid="{00000000-0005-0000-0000-0000EB360000}"/>
    <cellStyle name="Normal 13 20 2 2" xfId="33027" xr:uid="{FF8962CA-B22F-4452-AB19-AF8DF00FA58E}"/>
    <cellStyle name="Normal 13 20 3" xfId="27071" xr:uid="{49036051-22AF-436B-8AFA-540961E9674B}"/>
    <cellStyle name="Normal 13 20_EBT" xfId="40716" xr:uid="{0C8BB302-6667-4123-AB40-2422A5A21758}"/>
    <cellStyle name="Normal 13 21" xfId="12629" xr:uid="{00000000-0005-0000-0000-0000EC360000}"/>
    <cellStyle name="Normal 13 21 2" xfId="21039" xr:uid="{00000000-0005-0000-0000-0000ED360000}"/>
    <cellStyle name="Normal 13 21 2 2" xfId="33028" xr:uid="{1B76CE71-0C1F-48F0-B87C-9C31D1D606E1}"/>
    <cellStyle name="Normal 13 21 3" xfId="27072" xr:uid="{AD3C7C6F-21CF-4F85-B3E5-AC76A0F94197}"/>
    <cellStyle name="Normal 13 21_EBT" xfId="40717" xr:uid="{C68A9086-B985-4429-8EF7-A291DD1DA55E}"/>
    <cellStyle name="Normal 13 3" xfId="12630" xr:uid="{00000000-0005-0000-0000-0000EE360000}"/>
    <cellStyle name="Normal 13 3 2" xfId="12631" xr:uid="{00000000-0005-0000-0000-0000EF360000}"/>
    <cellStyle name="Normal 13 3 2 2" xfId="12632" xr:uid="{00000000-0005-0000-0000-0000F0360000}"/>
    <cellStyle name="Normal 13 3 2 2 2" xfId="21042" xr:uid="{00000000-0005-0000-0000-0000F1360000}"/>
    <cellStyle name="Normal 13 3 2 2 2 2" xfId="33031" xr:uid="{0232EDB4-5A68-47A4-923C-ABA89749E9D3}"/>
    <cellStyle name="Normal 13 3 2 2 3" xfId="27075" xr:uid="{53C8A304-3D7E-42E3-9274-762F63BC7D5C}"/>
    <cellStyle name="Normal 13 3 2 2_EBT" xfId="40720" xr:uid="{08CF2D53-666B-4A5F-B317-3C8E5BDE15FD}"/>
    <cellStyle name="Normal 13 3 2 3" xfId="12633" xr:uid="{00000000-0005-0000-0000-0000F2360000}"/>
    <cellStyle name="Normal 13 3 2 3 2" xfId="21043" xr:uid="{00000000-0005-0000-0000-0000F3360000}"/>
    <cellStyle name="Normal 13 3 2 3 2 2" xfId="33032" xr:uid="{42E3A861-AF70-4E30-AACB-ACC2CC147EA2}"/>
    <cellStyle name="Normal 13 3 2 3 3" xfId="27076" xr:uid="{F084E431-CC29-4DFA-B2B1-2A8A9169214D}"/>
    <cellStyle name="Normal 13 3 2 3_EBT" xfId="40721" xr:uid="{FB179935-209C-4525-BAE4-196F0DEFCE12}"/>
    <cellStyle name="Normal 13 3 2 4" xfId="12634" xr:uid="{00000000-0005-0000-0000-0000F4360000}"/>
    <cellStyle name="Normal 13 3 2 4 2" xfId="21044" xr:uid="{00000000-0005-0000-0000-0000F5360000}"/>
    <cellStyle name="Normal 13 3 2 4 2 2" xfId="33033" xr:uid="{C704B254-E7EF-4FB0-8763-C79790F149CD}"/>
    <cellStyle name="Normal 13 3 2 4 3" xfId="27077" xr:uid="{2F12776C-6D0F-46FC-8AB7-DDAAD9B7A395}"/>
    <cellStyle name="Normal 13 3 2 4_EBT" xfId="40722" xr:uid="{146EBC18-DA22-4CD6-996D-BC1102ECA24D}"/>
    <cellStyle name="Normal 13 3 2 5" xfId="12635" xr:uid="{00000000-0005-0000-0000-0000F6360000}"/>
    <cellStyle name="Normal 13 3 2 6" xfId="21041" xr:uid="{00000000-0005-0000-0000-0000F7360000}"/>
    <cellStyle name="Normal 13 3 2 6 2" xfId="33030" xr:uid="{D8973908-57EE-432A-B4BB-6F527F9398D8}"/>
    <cellStyle name="Normal 13 3 2 7" xfId="27074" xr:uid="{23EA12B4-6CCE-4A46-AC8B-08CBD7E3430B}"/>
    <cellStyle name="Normal 13 3 2_EBT" xfId="40719" xr:uid="{A17373A2-5AA4-4DF1-923E-5899BD17C2C8}"/>
    <cellStyle name="Normal 13 3 3" xfId="12636" xr:uid="{00000000-0005-0000-0000-0000F8360000}"/>
    <cellStyle name="Normal 13 3 3 2" xfId="12637" xr:uid="{00000000-0005-0000-0000-0000F9360000}"/>
    <cellStyle name="Normal 13 3 3 2 2" xfId="12638" xr:uid="{00000000-0005-0000-0000-0000FA360000}"/>
    <cellStyle name="Normal 13 3 3 2 3" xfId="21046" xr:uid="{00000000-0005-0000-0000-0000FB360000}"/>
    <cellStyle name="Normal 13 3 3 2 3 2" xfId="33035" xr:uid="{49F930D9-7EB2-44BB-9003-6DE54541EE6E}"/>
    <cellStyle name="Normal 13 3 3 2 4" xfId="27079" xr:uid="{DCABEF8B-906F-4B3C-8440-FABCC83132F7}"/>
    <cellStyle name="Normal 13 3 3 2_EBT" xfId="40724" xr:uid="{2A719C76-4F61-488A-89D4-C411C62BD094}"/>
    <cellStyle name="Normal 13 3 3 3" xfId="12639" xr:uid="{00000000-0005-0000-0000-0000FC360000}"/>
    <cellStyle name="Normal 13 3 3 3 2" xfId="12640" xr:uid="{00000000-0005-0000-0000-0000FD360000}"/>
    <cellStyle name="Normal 13 3 3 3 3" xfId="21047" xr:uid="{00000000-0005-0000-0000-0000FE360000}"/>
    <cellStyle name="Normal 13 3 3 3 3 2" xfId="33036" xr:uid="{E40B551F-1126-43DD-B87D-DA39AC22E03A}"/>
    <cellStyle name="Normal 13 3 3 3 4" xfId="27080" xr:uid="{7FB94CF6-7725-46A8-A27D-04F57F241162}"/>
    <cellStyle name="Normal 13 3 3 3_EBT" xfId="40725" xr:uid="{19653BA3-4564-41A6-A6EA-13B35E79FFBA}"/>
    <cellStyle name="Normal 13 3 3 4" xfId="12641" xr:uid="{00000000-0005-0000-0000-0000FF360000}"/>
    <cellStyle name="Normal 13 3 3 5" xfId="21045" xr:uid="{00000000-0005-0000-0000-000000370000}"/>
    <cellStyle name="Normal 13 3 3 5 2" xfId="33034" xr:uid="{CCF7B47A-5787-49C6-9A43-7E5981A265B6}"/>
    <cellStyle name="Normal 13 3 3 6" xfId="27078" xr:uid="{A3E9E8DE-AB48-43F2-AD9A-0C0E0084F0C5}"/>
    <cellStyle name="Normal 13 3 3_EBT" xfId="40723" xr:uid="{381F5191-84F8-4552-9B23-09AA9AE6B829}"/>
    <cellStyle name="Normal 13 3 4" xfId="12642" xr:uid="{00000000-0005-0000-0000-000001370000}"/>
    <cellStyle name="Normal 13 3 4 2" xfId="12643" xr:uid="{00000000-0005-0000-0000-000002370000}"/>
    <cellStyle name="Normal 13 3 4 2 2" xfId="21049" xr:uid="{00000000-0005-0000-0000-000003370000}"/>
    <cellStyle name="Normal 13 3 4 2 2 2" xfId="33038" xr:uid="{C492A316-7871-4589-876A-A0F715913D1A}"/>
    <cellStyle name="Normal 13 3 4 2 3" xfId="27082" xr:uid="{0B5BE407-DFDE-4B7B-85DD-18975367EA26}"/>
    <cellStyle name="Normal 13 3 4 2_EBT" xfId="40727" xr:uid="{CB75DD43-A990-4B56-B53D-96257C582E6D}"/>
    <cellStyle name="Normal 13 3 4 3" xfId="12644" xr:uid="{00000000-0005-0000-0000-000004370000}"/>
    <cellStyle name="Normal 13 3 4 4" xfId="21048" xr:uid="{00000000-0005-0000-0000-000005370000}"/>
    <cellStyle name="Normal 13 3 4 4 2" xfId="33037" xr:uid="{244CCD18-C4B2-44F0-8763-66D6EAB0175A}"/>
    <cellStyle name="Normal 13 3 4 5" xfId="27081" xr:uid="{EC6786C3-AF1E-4CA1-847D-605FA5026184}"/>
    <cellStyle name="Normal 13 3 4_EBT" xfId="40726" xr:uid="{0BD9482D-B152-4178-8DC4-77BCB1FD2BBC}"/>
    <cellStyle name="Normal 13 3 5" xfId="12645" xr:uid="{00000000-0005-0000-0000-000006370000}"/>
    <cellStyle name="Normal 13 3 5 2" xfId="12646" xr:uid="{00000000-0005-0000-0000-000007370000}"/>
    <cellStyle name="Normal 13 3 5 3" xfId="21050" xr:uid="{00000000-0005-0000-0000-000008370000}"/>
    <cellStyle name="Normal 13 3 5 3 2" xfId="33039" xr:uid="{F6D8D624-2AAD-4542-9F5B-DDE045833EBE}"/>
    <cellStyle name="Normal 13 3 5 4" xfId="27083" xr:uid="{C2B1C6E2-D748-4CA3-AB91-7D14CBF3C886}"/>
    <cellStyle name="Normal 13 3 5_EBT" xfId="40728" xr:uid="{51273B4E-576B-4B80-9CF7-E866DA54391B}"/>
    <cellStyle name="Normal 13 3 6" xfId="12647" xr:uid="{00000000-0005-0000-0000-000009370000}"/>
    <cellStyle name="Normal 13 3 7" xfId="12648" xr:uid="{00000000-0005-0000-0000-00000A370000}"/>
    <cellStyle name="Normal 13 3 8" xfId="21040" xr:uid="{00000000-0005-0000-0000-00000B370000}"/>
    <cellStyle name="Normal 13 3 8 2" xfId="33029" xr:uid="{44614F55-831E-4704-AF39-E65A728F2B9F}"/>
    <cellStyle name="Normal 13 3 9" xfId="27073" xr:uid="{A13A0E29-222B-4AF4-B1AD-A89FCA4AC8A6}"/>
    <cellStyle name="Normal 13 3_EBT" xfId="40718" xr:uid="{B0FC587C-5F30-4B64-8B0D-0367158DAEED}"/>
    <cellStyle name="Normal 13 4" xfId="12649" xr:uid="{00000000-0005-0000-0000-00000C370000}"/>
    <cellStyle name="Normal 13 4 2" xfId="12650" xr:uid="{00000000-0005-0000-0000-00000D370000}"/>
    <cellStyle name="Normal 13 4 2 2" xfId="12651" xr:uid="{00000000-0005-0000-0000-00000E370000}"/>
    <cellStyle name="Normal 13 4 2 2 2" xfId="21053" xr:uid="{00000000-0005-0000-0000-00000F370000}"/>
    <cellStyle name="Normal 13 4 2 2 2 2" xfId="33042" xr:uid="{5BA39FAD-A246-4309-95F4-F6ED3E4473A9}"/>
    <cellStyle name="Normal 13 4 2 2 3" xfId="27086" xr:uid="{8C90418E-3DAA-4B34-8FFB-187E3AECC8D1}"/>
    <cellStyle name="Normal 13 4 2 2_EBT" xfId="40731" xr:uid="{2F3A6E8A-D111-4639-9E5D-BCB434442AC0}"/>
    <cellStyle name="Normal 13 4 2 3" xfId="12652" xr:uid="{00000000-0005-0000-0000-000010370000}"/>
    <cellStyle name="Normal 13 4 2 3 2" xfId="21054" xr:uid="{00000000-0005-0000-0000-000011370000}"/>
    <cellStyle name="Normal 13 4 2 3 2 2" xfId="33043" xr:uid="{D69048F0-BB5B-4F90-AE95-AF1A7DA9FC89}"/>
    <cellStyle name="Normal 13 4 2 3 3" xfId="27087" xr:uid="{DE471E56-7274-4402-9FE5-5FFDB191E232}"/>
    <cellStyle name="Normal 13 4 2 3_EBT" xfId="40732" xr:uid="{B40B929A-CCC9-432D-B390-5042CB35D8BF}"/>
    <cellStyle name="Normal 13 4 2 4" xfId="21052" xr:uid="{00000000-0005-0000-0000-000012370000}"/>
    <cellStyle name="Normal 13 4 2 4 2" xfId="33041" xr:uid="{07FCC78C-4766-4404-B17B-FE8EA94F9241}"/>
    <cellStyle name="Normal 13 4 2 5" xfId="27085" xr:uid="{DA764109-3A52-4E58-AD59-B46B81201F77}"/>
    <cellStyle name="Normal 13 4 2_EBT" xfId="40730" xr:uid="{AD07AD17-8385-45A4-AD59-F9343EA894AF}"/>
    <cellStyle name="Normal 13 4 3" xfId="12653" xr:uid="{00000000-0005-0000-0000-000013370000}"/>
    <cellStyle name="Normal 13 4 3 2" xfId="12654" xr:uid="{00000000-0005-0000-0000-000014370000}"/>
    <cellStyle name="Normal 13 4 3 2 2" xfId="21056" xr:uid="{00000000-0005-0000-0000-000015370000}"/>
    <cellStyle name="Normal 13 4 3 2 2 2" xfId="33045" xr:uid="{CC4D9207-332B-47DA-8DB4-CB53C89720D1}"/>
    <cellStyle name="Normal 13 4 3 2 3" xfId="27089" xr:uid="{F5F9A827-B836-41CB-A398-73E474837A82}"/>
    <cellStyle name="Normal 13 4 3 2_EBT" xfId="40734" xr:uid="{FFFF80ED-72E9-4B3E-A94A-45EE1AA5C57E}"/>
    <cellStyle name="Normal 13 4 3 3" xfId="21055" xr:uid="{00000000-0005-0000-0000-000016370000}"/>
    <cellStyle name="Normal 13 4 3 3 2" xfId="33044" xr:uid="{77F93BF8-265B-406B-8D44-A5F62C83EF50}"/>
    <cellStyle name="Normal 13 4 3 4" xfId="27088" xr:uid="{E208A094-DCBB-4275-9CC6-B9A9FBC939C3}"/>
    <cellStyle name="Normal 13 4 3_EBT" xfId="40733" xr:uid="{F4A43FC8-BF85-4CBA-A23F-5E40438254B6}"/>
    <cellStyle name="Normal 13 4 4" xfId="12655" xr:uid="{00000000-0005-0000-0000-000017370000}"/>
    <cellStyle name="Normal 13 4 4 2" xfId="21057" xr:uid="{00000000-0005-0000-0000-000018370000}"/>
    <cellStyle name="Normal 13 4 4 2 2" xfId="33046" xr:uid="{E50E6FFC-7D58-4501-A213-BE189C5F1B47}"/>
    <cellStyle name="Normal 13 4 4 3" xfId="27090" xr:uid="{E95889AC-4289-4E66-BCC0-9EEE852C9CDB}"/>
    <cellStyle name="Normal 13 4 4_EBT" xfId="40735" xr:uid="{E435030C-AE0E-42CD-BE6C-5046F9E3DD6D}"/>
    <cellStyle name="Normal 13 4 5" xfId="12656" xr:uid="{00000000-0005-0000-0000-000019370000}"/>
    <cellStyle name="Normal 13 4 5 2" xfId="21058" xr:uid="{00000000-0005-0000-0000-00001A370000}"/>
    <cellStyle name="Normal 13 4 5 2 2" xfId="33047" xr:uid="{DD786771-6CD6-4FCD-98CF-2BCF1D5DBE9A}"/>
    <cellStyle name="Normal 13 4 5 3" xfId="27091" xr:uid="{F4EA1C82-7671-44F5-81F5-9E6641333064}"/>
    <cellStyle name="Normal 13 4 5_EBT" xfId="40736" xr:uid="{B9B01A11-C11A-4F55-9F92-FF71F02960EF}"/>
    <cellStyle name="Normal 13 4 6" xfId="12657" xr:uid="{00000000-0005-0000-0000-00001B370000}"/>
    <cellStyle name="Normal 13 4 7" xfId="21051" xr:uid="{00000000-0005-0000-0000-00001C370000}"/>
    <cellStyle name="Normal 13 4 7 2" xfId="33040" xr:uid="{5A2ECB49-D9ED-4E2A-868A-1E5697624CB5}"/>
    <cellStyle name="Normal 13 4 8" xfId="27084" xr:uid="{66D7D7DA-3938-4B4F-9D82-F5987C2EDCA7}"/>
    <cellStyle name="Normal 13 4_EBT" xfId="40729" xr:uid="{7DDDDA95-9102-473E-BD8D-AC7F0BFA148E}"/>
    <cellStyle name="Normal 13 5" xfId="12658" xr:uid="{00000000-0005-0000-0000-00001D370000}"/>
    <cellStyle name="Normal 13 5 2" xfId="12659" xr:uid="{00000000-0005-0000-0000-00001E370000}"/>
    <cellStyle name="Normal 13 5 2 2" xfId="12660" xr:uid="{00000000-0005-0000-0000-00001F370000}"/>
    <cellStyle name="Normal 13 5 2 2 2" xfId="21061" xr:uid="{00000000-0005-0000-0000-000020370000}"/>
    <cellStyle name="Normal 13 5 2 2 2 2" xfId="33050" xr:uid="{C6969A7F-1F72-4D72-8AF4-92D61A021DFF}"/>
    <cellStyle name="Normal 13 5 2 2 3" xfId="27094" xr:uid="{ED0C69EF-3E34-4508-9B06-7AF21E516999}"/>
    <cellStyle name="Normal 13 5 2 2_EBT" xfId="40739" xr:uid="{80F7A561-E621-490F-BD3D-BD8F92865F48}"/>
    <cellStyle name="Normal 13 5 2 3" xfId="12661" xr:uid="{00000000-0005-0000-0000-000021370000}"/>
    <cellStyle name="Normal 13 5 2 4" xfId="21060" xr:uid="{00000000-0005-0000-0000-000022370000}"/>
    <cellStyle name="Normal 13 5 2 4 2" xfId="33049" xr:uid="{44DA7C24-CC04-46DB-8A95-2EB1D3990BF7}"/>
    <cellStyle name="Normal 13 5 2 5" xfId="27093" xr:uid="{FA571779-4E55-4C68-B82D-2E8D2FBEE65F}"/>
    <cellStyle name="Normal 13 5 2_EBT" xfId="40738" xr:uid="{94B7BE3E-4B50-4F99-8495-80B4E1CDC1D5}"/>
    <cellStyle name="Normal 13 5 3" xfId="12662" xr:uid="{00000000-0005-0000-0000-000023370000}"/>
    <cellStyle name="Normal 13 5 3 2" xfId="21062" xr:uid="{00000000-0005-0000-0000-000024370000}"/>
    <cellStyle name="Normal 13 5 3 2 2" xfId="33051" xr:uid="{1FA350B5-611B-4D02-936C-F0AE229597BE}"/>
    <cellStyle name="Normal 13 5 3 3" xfId="27095" xr:uid="{007C86A1-B60B-4F42-9E49-0B096576B9DD}"/>
    <cellStyle name="Normal 13 5 3_EBT" xfId="40740" xr:uid="{CE51C266-0A76-465C-BA78-93691F4F688F}"/>
    <cellStyle name="Normal 13 5 4" xfId="12663" xr:uid="{00000000-0005-0000-0000-000025370000}"/>
    <cellStyle name="Normal 13 5 4 2" xfId="21063" xr:uid="{00000000-0005-0000-0000-000026370000}"/>
    <cellStyle name="Normal 13 5 4 2 2" xfId="33052" xr:uid="{D0818F21-0FF9-4B3E-8D7B-5F3325E7C9FC}"/>
    <cellStyle name="Normal 13 5 4 3" xfId="27096" xr:uid="{66FB7AEB-162F-4201-A3FD-FAB6BA1A6A15}"/>
    <cellStyle name="Normal 13 5 4_EBT" xfId="40741" xr:uid="{D5317469-7D87-4E71-8E2E-8970895033F6}"/>
    <cellStyle name="Normal 13 5 5" xfId="12664" xr:uid="{00000000-0005-0000-0000-000027370000}"/>
    <cellStyle name="Normal 13 5 5 2" xfId="21064" xr:uid="{00000000-0005-0000-0000-000028370000}"/>
    <cellStyle name="Normal 13 5 5 2 2" xfId="33053" xr:uid="{C01D2A1B-A529-4A9A-9E5D-F23085ADE481}"/>
    <cellStyle name="Normal 13 5 5 3" xfId="27097" xr:uid="{FCE19FC8-0F6C-4970-8F55-FCF1A9C82C30}"/>
    <cellStyle name="Normal 13 5 5_EBT" xfId="40742" xr:uid="{65A5E08B-07B7-4704-B781-BC481A6CC502}"/>
    <cellStyle name="Normal 13 5 6" xfId="12665" xr:uid="{00000000-0005-0000-0000-000029370000}"/>
    <cellStyle name="Normal 13 5 7" xfId="21059" xr:uid="{00000000-0005-0000-0000-00002A370000}"/>
    <cellStyle name="Normal 13 5 7 2" xfId="33048" xr:uid="{08D41E33-A1AB-4410-8700-21C5248B02AC}"/>
    <cellStyle name="Normal 13 5 8" xfId="27092" xr:uid="{46F58411-0579-470F-99A0-30B3131E8301}"/>
    <cellStyle name="Normal 13 5_EBT" xfId="40737" xr:uid="{6E54D97B-8823-4CBD-B342-D07788A797E4}"/>
    <cellStyle name="Normal 13 6" xfId="12666" xr:uid="{00000000-0005-0000-0000-00002B370000}"/>
    <cellStyle name="Normal 13 6 2" xfId="12667" xr:uid="{00000000-0005-0000-0000-00002C370000}"/>
    <cellStyle name="Normal 13 6 2 2" xfId="21066" xr:uid="{00000000-0005-0000-0000-00002D370000}"/>
    <cellStyle name="Normal 13 6 2 2 2" xfId="33055" xr:uid="{0BC76063-C4B4-46BF-B804-61F5DCE0B64C}"/>
    <cellStyle name="Normal 13 6 2 3" xfId="27099" xr:uid="{F7CBDC98-9529-4AE1-8A6F-A6BB1CDDA225}"/>
    <cellStyle name="Normal 13 6 2_EBT" xfId="40744" xr:uid="{906BCBB9-5703-4A1D-9B80-6D0A6BDA63E9}"/>
    <cellStyle name="Normal 13 6 3" xfId="12668" xr:uid="{00000000-0005-0000-0000-00002E370000}"/>
    <cellStyle name="Normal 13 6 3 2" xfId="21067" xr:uid="{00000000-0005-0000-0000-00002F370000}"/>
    <cellStyle name="Normal 13 6 3 2 2" xfId="33056" xr:uid="{76C964E1-C02A-42ED-B598-056D19B73376}"/>
    <cellStyle name="Normal 13 6 3 3" xfId="27100" xr:uid="{2563C8C1-FE04-41E7-8FA4-E5E66E29D624}"/>
    <cellStyle name="Normal 13 6 3_EBT" xfId="40745" xr:uid="{8AB32488-A233-4F54-99A4-62F44716D123}"/>
    <cellStyle name="Normal 13 6 4" xfId="12669" xr:uid="{00000000-0005-0000-0000-000030370000}"/>
    <cellStyle name="Normal 13 6 4 2" xfId="21068" xr:uid="{00000000-0005-0000-0000-000031370000}"/>
    <cellStyle name="Normal 13 6 4 2 2" xfId="33057" xr:uid="{0263F8A1-BE8A-4B1B-ABD1-DB26EAD41A75}"/>
    <cellStyle name="Normal 13 6 4 3" xfId="27101" xr:uid="{0BD66445-1E8B-451B-854F-A7F58AA1563F}"/>
    <cellStyle name="Normal 13 6 4_EBT" xfId="40746" xr:uid="{6F02613B-699E-485F-A847-ED900305D8E0}"/>
    <cellStyle name="Normal 13 6 5" xfId="12670" xr:uid="{00000000-0005-0000-0000-000032370000}"/>
    <cellStyle name="Normal 13 6 5 2" xfId="21069" xr:uid="{00000000-0005-0000-0000-000033370000}"/>
    <cellStyle name="Normal 13 6 5 2 2" xfId="33058" xr:uid="{633E2D7B-6419-46CA-8ADF-8E73BA9900B7}"/>
    <cellStyle name="Normal 13 6 5 3" xfId="27102" xr:uid="{3F675C4F-61A3-49B2-AA6A-A5C55B6A5D3A}"/>
    <cellStyle name="Normal 13 6 5_EBT" xfId="40747" xr:uid="{52C4189E-9014-45FF-8735-5CFE01D72096}"/>
    <cellStyle name="Normal 13 6 6" xfId="12671" xr:uid="{00000000-0005-0000-0000-000034370000}"/>
    <cellStyle name="Normal 13 6 7" xfId="21065" xr:uid="{00000000-0005-0000-0000-000035370000}"/>
    <cellStyle name="Normal 13 6 7 2" xfId="33054" xr:uid="{1521681C-30BD-4A7B-A1DF-24C6D563F082}"/>
    <cellStyle name="Normal 13 6 8" xfId="27098" xr:uid="{D143285D-F6E5-4414-BCDF-A5B0A2373069}"/>
    <cellStyle name="Normal 13 6_EBT" xfId="40743" xr:uid="{2C6D955C-6B59-4E8D-A22E-E8BD40530C04}"/>
    <cellStyle name="Normal 13 7" xfId="12672" xr:uid="{00000000-0005-0000-0000-000036370000}"/>
    <cellStyle name="Normal 13 7 2" xfId="12673" xr:uid="{00000000-0005-0000-0000-000037370000}"/>
    <cellStyle name="Normal 13 7 2 2" xfId="21071" xr:uid="{00000000-0005-0000-0000-000038370000}"/>
    <cellStyle name="Normal 13 7 2 2 2" xfId="33060" xr:uid="{4B5664BA-B432-4ED0-8DCC-9A688E09619A}"/>
    <cellStyle name="Normal 13 7 2 3" xfId="27104" xr:uid="{CF458755-B229-4AFD-91A3-0F55025A45CF}"/>
    <cellStyle name="Normal 13 7 2_EBT" xfId="40749" xr:uid="{5AE61D33-92F5-4E12-B219-4B7650AA4484}"/>
    <cellStyle name="Normal 13 7 3" xfId="12674" xr:uid="{00000000-0005-0000-0000-000039370000}"/>
    <cellStyle name="Normal 13 7 3 2" xfId="21072" xr:uid="{00000000-0005-0000-0000-00003A370000}"/>
    <cellStyle name="Normal 13 7 3 2 2" xfId="33061" xr:uid="{B2D79A75-AD06-4600-8BFC-A6643F9398AC}"/>
    <cellStyle name="Normal 13 7 3 3" xfId="27105" xr:uid="{18430F52-D9F6-4E4B-A63A-36B8C6A9ABC0}"/>
    <cellStyle name="Normal 13 7 3_EBT" xfId="40750" xr:uid="{B81A8800-7BFC-4580-AF53-C3444481AEAA}"/>
    <cellStyle name="Normal 13 7 4" xfId="12675" xr:uid="{00000000-0005-0000-0000-00003B370000}"/>
    <cellStyle name="Normal 13 7 4 2" xfId="21073" xr:uid="{00000000-0005-0000-0000-00003C370000}"/>
    <cellStyle name="Normal 13 7 4 2 2" xfId="33062" xr:uid="{BF7124AA-769A-4217-831F-0F55BA1B09B9}"/>
    <cellStyle name="Normal 13 7 4 3" xfId="27106" xr:uid="{49D619BC-5FBD-4679-A795-E33117DEEE26}"/>
    <cellStyle name="Normal 13 7 4_EBT" xfId="40751" xr:uid="{A3E1A61C-F040-49C0-99C6-F72EBC72945D}"/>
    <cellStyle name="Normal 13 7 5" xfId="12676" xr:uid="{00000000-0005-0000-0000-00003D370000}"/>
    <cellStyle name="Normal 13 7 5 2" xfId="21074" xr:uid="{00000000-0005-0000-0000-00003E370000}"/>
    <cellStyle name="Normal 13 7 5 2 2" xfId="33063" xr:uid="{FB0D75C2-557F-4C85-8D9D-DA53957B43C5}"/>
    <cellStyle name="Normal 13 7 5 3" xfId="27107" xr:uid="{8A563712-994E-43AF-A959-18FC58089A51}"/>
    <cellStyle name="Normal 13 7 5_EBT" xfId="40752" xr:uid="{84B77437-1431-475B-B36C-CF04EDC098EF}"/>
    <cellStyle name="Normal 13 7 6" xfId="12677" xr:uid="{00000000-0005-0000-0000-00003F370000}"/>
    <cellStyle name="Normal 13 7 7" xfId="21070" xr:uid="{00000000-0005-0000-0000-000040370000}"/>
    <cellStyle name="Normal 13 7 7 2" xfId="33059" xr:uid="{25F42BFC-7A84-4559-B6FC-ABF22FEF8EC5}"/>
    <cellStyle name="Normal 13 7 8" xfId="27103" xr:uid="{902470C2-9E0C-45D5-8BB4-7E8CA0497551}"/>
    <cellStyle name="Normal 13 7_EBT" xfId="40748" xr:uid="{96C1215F-6077-44DE-91F5-567846D11F5B}"/>
    <cellStyle name="Normal 13 8" xfId="12678" xr:uid="{00000000-0005-0000-0000-000041370000}"/>
    <cellStyle name="Normal 13 8 2" xfId="12679" xr:uid="{00000000-0005-0000-0000-000042370000}"/>
    <cellStyle name="Normal 13 8 2 2" xfId="21076" xr:uid="{00000000-0005-0000-0000-000043370000}"/>
    <cellStyle name="Normal 13 8 2 2 2" xfId="33065" xr:uid="{E504AE68-B625-47B0-B4AF-3EB7E9B34315}"/>
    <cellStyle name="Normal 13 8 2 3" xfId="27109" xr:uid="{49B1233E-FB91-4FA9-921E-C61F6A6BE875}"/>
    <cellStyle name="Normal 13 8 2_EBT" xfId="40754" xr:uid="{F224AEC3-D739-4A26-A2EA-3EC47A3E888B}"/>
    <cellStyle name="Normal 13 8 3" xfId="12680" xr:uid="{00000000-0005-0000-0000-000044370000}"/>
    <cellStyle name="Normal 13 8 3 2" xfId="21077" xr:uid="{00000000-0005-0000-0000-000045370000}"/>
    <cellStyle name="Normal 13 8 3 2 2" xfId="33066" xr:uid="{7E94428C-4FE4-4A21-8B2E-2DFFAB0F1081}"/>
    <cellStyle name="Normal 13 8 3 3" xfId="27110" xr:uid="{C00B686E-8B24-467B-B85D-080280DAEEB3}"/>
    <cellStyle name="Normal 13 8 3_EBT" xfId="40755" xr:uid="{E3BB2890-A686-4454-A37A-892F54B5FDA5}"/>
    <cellStyle name="Normal 13 8 4" xfId="12681" xr:uid="{00000000-0005-0000-0000-000046370000}"/>
    <cellStyle name="Normal 13 8 4 2" xfId="21078" xr:uid="{00000000-0005-0000-0000-000047370000}"/>
    <cellStyle name="Normal 13 8 4 2 2" xfId="33067" xr:uid="{1FAA69EA-8E6C-4851-93B3-991B00ED2A93}"/>
    <cellStyle name="Normal 13 8 4 3" xfId="27111" xr:uid="{C2CDF241-F3D2-4999-B713-DD287D59941D}"/>
    <cellStyle name="Normal 13 8 4_EBT" xfId="40756" xr:uid="{AB55A135-6EA3-4149-B330-510787E28297}"/>
    <cellStyle name="Normal 13 8 5" xfId="12682" xr:uid="{00000000-0005-0000-0000-000048370000}"/>
    <cellStyle name="Normal 13 8 6" xfId="21075" xr:uid="{00000000-0005-0000-0000-000049370000}"/>
    <cellStyle name="Normal 13 8 6 2" xfId="33064" xr:uid="{EDB98FE6-CA0F-4A45-AD2D-EC0CA4FC3145}"/>
    <cellStyle name="Normal 13 8 7" xfId="27108" xr:uid="{02527615-8FBE-4A78-A385-8D72989B3C93}"/>
    <cellStyle name="Normal 13 8_EBT" xfId="40753" xr:uid="{EA24461C-6919-4817-82C4-C7124F6B0076}"/>
    <cellStyle name="Normal 13 9" xfId="12683" xr:uid="{00000000-0005-0000-0000-00004A370000}"/>
    <cellStyle name="Normal 13 9 2" xfId="12684" xr:uid="{00000000-0005-0000-0000-00004B370000}"/>
    <cellStyle name="Normal 13 9 2 2" xfId="21080" xr:uid="{00000000-0005-0000-0000-00004C370000}"/>
    <cellStyle name="Normal 13 9 2 2 2" xfId="33069" xr:uid="{2928FE77-A287-403F-8DE7-8AB56AC8D8A4}"/>
    <cellStyle name="Normal 13 9 2 3" xfId="27113" xr:uid="{4C01FCC0-E3BC-414E-905A-D861F137F322}"/>
    <cellStyle name="Normal 13 9 2_EBT" xfId="40758" xr:uid="{19533126-E1DF-4BCD-A154-EECEDD46A680}"/>
    <cellStyle name="Normal 13 9 3" xfId="12685" xr:uid="{00000000-0005-0000-0000-00004D370000}"/>
    <cellStyle name="Normal 13 9 3 2" xfId="21081" xr:uid="{00000000-0005-0000-0000-00004E370000}"/>
    <cellStyle name="Normal 13 9 3 2 2" xfId="33070" xr:uid="{C0AB20CF-90D9-4A2B-BDF4-CE7CB52E17D4}"/>
    <cellStyle name="Normal 13 9 3 3" xfId="27114" xr:uid="{F21C0F80-5743-4714-B85E-81B9B12EE1B1}"/>
    <cellStyle name="Normal 13 9 3_EBT" xfId="40759" xr:uid="{8C59565D-41AB-47B7-A861-15DE3AB2A1EF}"/>
    <cellStyle name="Normal 13 9 4" xfId="12686" xr:uid="{00000000-0005-0000-0000-00004F370000}"/>
    <cellStyle name="Normal 13 9 4 2" xfId="21082" xr:uid="{00000000-0005-0000-0000-000050370000}"/>
    <cellStyle name="Normal 13 9 4 2 2" xfId="33071" xr:uid="{D711AD1D-C25C-4204-B7E2-F0DDFAA53357}"/>
    <cellStyle name="Normal 13 9 4 3" xfId="27115" xr:uid="{69F4975B-E784-4933-B43C-FECE34035B81}"/>
    <cellStyle name="Normal 13 9 4_EBT" xfId="40760" xr:uid="{4F98F28A-7F5D-454A-A8DE-DC5EAE5AAE19}"/>
    <cellStyle name="Normal 13 9 5" xfId="21079" xr:uid="{00000000-0005-0000-0000-000051370000}"/>
    <cellStyle name="Normal 13 9 5 2" xfId="33068" xr:uid="{3769FD5A-145D-4D98-BEA8-15D162396337}"/>
    <cellStyle name="Normal 13 9 6" xfId="27112" xr:uid="{A6DF5708-904C-4CC0-B382-CBCE2570F41F}"/>
    <cellStyle name="Normal 13 9_EBT" xfId="40757" xr:uid="{62A6C45D-0237-4E65-BD62-4F6AF5527827}"/>
    <cellStyle name="Normal 13_EBT" xfId="40655" xr:uid="{086C5741-733C-4891-98EC-193FE145F683}"/>
    <cellStyle name="Normal 130" xfId="12687" xr:uid="{00000000-0005-0000-0000-000052370000}"/>
    <cellStyle name="Normal 130 2" xfId="12688" xr:uid="{00000000-0005-0000-0000-000053370000}"/>
    <cellStyle name="Normal 130 3" xfId="12689" xr:uid="{00000000-0005-0000-0000-000054370000}"/>
    <cellStyle name="Normal 130 4" xfId="21083" xr:uid="{00000000-0005-0000-0000-000055370000}"/>
    <cellStyle name="Normal 130 4 2" xfId="33072" xr:uid="{579C4F53-D0EF-446C-BA53-7561D399960C}"/>
    <cellStyle name="Normal 130 5" xfId="27116" xr:uid="{51BD1252-63D5-4492-9122-1CF9240DF30C}"/>
    <cellStyle name="Normal 130_EBT" xfId="40761" xr:uid="{E2DB4890-0F6A-4490-9319-434DF7B6F7CB}"/>
    <cellStyle name="Normal 131" xfId="12690" xr:uid="{00000000-0005-0000-0000-000056370000}"/>
    <cellStyle name="Normal 131 2" xfId="12691" xr:uid="{00000000-0005-0000-0000-000057370000}"/>
    <cellStyle name="Normal 131 3" xfId="12692" xr:uid="{00000000-0005-0000-0000-000058370000}"/>
    <cellStyle name="Normal 131 4" xfId="21084" xr:uid="{00000000-0005-0000-0000-000059370000}"/>
    <cellStyle name="Normal 131 4 2" xfId="33073" xr:uid="{596EB44B-EEE8-48BD-9EDE-419C1E186C6E}"/>
    <cellStyle name="Normal 131 5" xfId="27117" xr:uid="{38568C30-3207-4832-9683-FAFEE1B9641A}"/>
    <cellStyle name="Normal 131_EBT" xfId="40762" xr:uid="{B65976DB-B8CF-48F6-AAEB-CE47C7C530C6}"/>
    <cellStyle name="Normal 132" xfId="12693" xr:uid="{00000000-0005-0000-0000-00005A370000}"/>
    <cellStyle name="Normal 132 2" xfId="12694" xr:uid="{00000000-0005-0000-0000-00005B370000}"/>
    <cellStyle name="Normal 132 3" xfId="12695" xr:uid="{00000000-0005-0000-0000-00005C370000}"/>
    <cellStyle name="Normal 132 4" xfId="21085" xr:uid="{00000000-0005-0000-0000-00005D370000}"/>
    <cellStyle name="Normal 132 4 2" xfId="33074" xr:uid="{52E3E25E-0324-4DAC-B680-133160EDBD98}"/>
    <cellStyle name="Normal 132 5" xfId="27118" xr:uid="{7B97EECD-CCD5-4477-9BEA-6CFBC024702A}"/>
    <cellStyle name="Normal 132_EBT" xfId="40763" xr:uid="{ABE587E3-EC53-4C8A-8DC0-324EBAE84416}"/>
    <cellStyle name="Normal 133" xfId="12696" xr:uid="{00000000-0005-0000-0000-00005E370000}"/>
    <cellStyle name="Normal 133 2" xfId="12697" xr:uid="{00000000-0005-0000-0000-00005F370000}"/>
    <cellStyle name="Normal 133 3" xfId="12698" xr:uid="{00000000-0005-0000-0000-000060370000}"/>
    <cellStyle name="Normal 133 4" xfId="21086" xr:uid="{00000000-0005-0000-0000-000061370000}"/>
    <cellStyle name="Normal 133 4 2" xfId="33075" xr:uid="{CCAF8E16-C13B-4502-8053-B9F6EEB15CBF}"/>
    <cellStyle name="Normal 133 5" xfId="27119" xr:uid="{AF4E40A1-544C-4A7E-8CDD-3FA0641479EC}"/>
    <cellStyle name="Normal 133_EBT" xfId="40764" xr:uid="{9B136B77-14AC-440C-AE02-B3E5367EED13}"/>
    <cellStyle name="Normal 134" xfId="12699" xr:uid="{00000000-0005-0000-0000-000062370000}"/>
    <cellStyle name="Normal 134 2" xfId="12700" xr:uid="{00000000-0005-0000-0000-000063370000}"/>
    <cellStyle name="Normal 134 3" xfId="12701" xr:uid="{00000000-0005-0000-0000-000064370000}"/>
    <cellStyle name="Normal 134 4" xfId="21087" xr:uid="{00000000-0005-0000-0000-000065370000}"/>
    <cellStyle name="Normal 134 4 2" xfId="33076" xr:uid="{F823033E-28CC-476E-B276-6AF62699B71F}"/>
    <cellStyle name="Normal 134 5" xfId="27120" xr:uid="{DF48974B-3A3D-48F5-B563-4575D077190A}"/>
    <cellStyle name="Normal 134_EBT" xfId="40765" xr:uid="{AD5FAC67-AC8B-4557-BF09-4471434A0B25}"/>
    <cellStyle name="Normal 135" xfId="12702" xr:uid="{00000000-0005-0000-0000-000066370000}"/>
    <cellStyle name="Normal 135 2" xfId="12703" xr:uid="{00000000-0005-0000-0000-000067370000}"/>
    <cellStyle name="Normal 135 3" xfId="12704" xr:uid="{00000000-0005-0000-0000-000068370000}"/>
    <cellStyle name="Normal 135 4" xfId="21088" xr:uid="{00000000-0005-0000-0000-000069370000}"/>
    <cellStyle name="Normal 135 4 2" xfId="33077" xr:uid="{4FDAB3E7-2B69-43A4-9750-2658566D6016}"/>
    <cellStyle name="Normal 135 5" xfId="27121" xr:uid="{F9C8EE67-CCB3-4EE7-BCC0-6956E3836B44}"/>
    <cellStyle name="Normal 135_EBT" xfId="40766" xr:uid="{4111C36F-F648-414B-9996-0387AB31ACBC}"/>
    <cellStyle name="Normal 136" xfId="12705" xr:uid="{00000000-0005-0000-0000-00006A370000}"/>
    <cellStyle name="Normal 136 2" xfId="12706" xr:uid="{00000000-0005-0000-0000-00006B370000}"/>
    <cellStyle name="Normal 136 3" xfId="12707" xr:uid="{00000000-0005-0000-0000-00006C370000}"/>
    <cellStyle name="Normal 136 4" xfId="21089" xr:uid="{00000000-0005-0000-0000-00006D370000}"/>
    <cellStyle name="Normal 136 4 2" xfId="33078" xr:uid="{BB9BA7A6-56F5-4648-87F3-A83B0BFA15DA}"/>
    <cellStyle name="Normal 136 5" xfId="27122" xr:uid="{F2D099D2-ADF1-4306-A5A9-2F70B78A3C6C}"/>
    <cellStyle name="Normal 136_EBT" xfId="40767" xr:uid="{31024BC5-0630-4A88-A950-78AAED808DB0}"/>
    <cellStyle name="Normal 137" xfId="12708" xr:uid="{00000000-0005-0000-0000-00006E370000}"/>
    <cellStyle name="Normal 137 2" xfId="12709" xr:uid="{00000000-0005-0000-0000-00006F370000}"/>
    <cellStyle name="Normal 137 3" xfId="12710" xr:uid="{00000000-0005-0000-0000-000070370000}"/>
    <cellStyle name="Normal 137 4" xfId="21090" xr:uid="{00000000-0005-0000-0000-000071370000}"/>
    <cellStyle name="Normal 137 4 2" xfId="33079" xr:uid="{6AD0312C-5A23-4E11-B43F-BF4FAF23A918}"/>
    <cellStyle name="Normal 137 5" xfId="27123" xr:uid="{DED89B41-5694-4FD2-8514-A0B0B4853A1F}"/>
    <cellStyle name="Normal 137_EBT" xfId="40768" xr:uid="{4515BB61-2317-410B-A940-181A63534840}"/>
    <cellStyle name="Normal 138" xfId="12711" xr:uid="{00000000-0005-0000-0000-000072370000}"/>
    <cellStyle name="Normal 138 2" xfId="12712" xr:uid="{00000000-0005-0000-0000-000073370000}"/>
    <cellStyle name="Normal 138 3" xfId="12713" xr:uid="{00000000-0005-0000-0000-000074370000}"/>
    <cellStyle name="Normal 138 4" xfId="21091" xr:uid="{00000000-0005-0000-0000-000075370000}"/>
    <cellStyle name="Normal 138 4 2" xfId="33080" xr:uid="{D0743757-15A0-48F2-A4A7-ABB223B4939C}"/>
    <cellStyle name="Normal 138 5" xfId="27124" xr:uid="{92F8AE56-24E1-40E3-B4F6-89313E73EDAB}"/>
    <cellStyle name="Normal 138_EBT" xfId="40769" xr:uid="{4BEA2ADB-85AE-4D91-B897-DA790B9CAE39}"/>
    <cellStyle name="Normal 139" xfId="12714" xr:uid="{00000000-0005-0000-0000-000076370000}"/>
    <cellStyle name="Normal 139 2" xfId="12715" xr:uid="{00000000-0005-0000-0000-000077370000}"/>
    <cellStyle name="Normal 139 3" xfId="12716" xr:uid="{00000000-0005-0000-0000-000078370000}"/>
    <cellStyle name="Normal 139 4" xfId="21092" xr:uid="{00000000-0005-0000-0000-000079370000}"/>
    <cellStyle name="Normal 139 4 2" xfId="33081" xr:uid="{9217E699-CDB7-41BF-B8F0-34CD9AD2F75B}"/>
    <cellStyle name="Normal 139 5" xfId="27125" xr:uid="{B4FC6B76-0132-41DD-808D-4EEF3AC03C5C}"/>
    <cellStyle name="Normal 139_EBT" xfId="40770" xr:uid="{5562AAE8-1A4A-40B0-A855-23C616BA9E41}"/>
    <cellStyle name="Normal 14" xfId="12717" xr:uid="{00000000-0005-0000-0000-00007A370000}"/>
    <cellStyle name="Normal 14 10" xfId="12718" xr:uid="{00000000-0005-0000-0000-00007B370000}"/>
    <cellStyle name="Normal 14 10 2" xfId="12719" xr:uid="{00000000-0005-0000-0000-00007C370000}"/>
    <cellStyle name="Normal 14 10 2 2" xfId="21094" xr:uid="{00000000-0005-0000-0000-00007D370000}"/>
    <cellStyle name="Normal 14 10 2 2 2" xfId="33083" xr:uid="{29DF5387-D799-430B-ADA3-038334EBA4B8}"/>
    <cellStyle name="Normal 14 10 2 3" xfId="27127" xr:uid="{4D75BC44-FFEC-40E5-A0BB-ADD0178E96D5}"/>
    <cellStyle name="Normal 14 10 2_EBT" xfId="40773" xr:uid="{7FC3757B-4DB7-43A1-A3D8-3103223D7043}"/>
    <cellStyle name="Normal 14 10 3" xfId="12720" xr:uid="{00000000-0005-0000-0000-00007E370000}"/>
    <cellStyle name="Normal 14 10 3 2" xfId="21095" xr:uid="{00000000-0005-0000-0000-00007F370000}"/>
    <cellStyle name="Normal 14 10 3 2 2" xfId="33084" xr:uid="{60AE5438-6BE2-4BA6-B0F8-162C09F30579}"/>
    <cellStyle name="Normal 14 10 3 3" xfId="27128" xr:uid="{2A63AD55-3CF3-4CF8-A2C3-7F91702F52E4}"/>
    <cellStyle name="Normal 14 10 3_EBT" xfId="40774" xr:uid="{16FFC850-FBE2-4C60-A0EC-6B514DD918A5}"/>
    <cellStyle name="Normal 14 10 4" xfId="12721" xr:uid="{00000000-0005-0000-0000-000080370000}"/>
    <cellStyle name="Normal 14 10 4 2" xfId="21096" xr:uid="{00000000-0005-0000-0000-000081370000}"/>
    <cellStyle name="Normal 14 10 4 2 2" xfId="33085" xr:uid="{94D1FADB-36AD-490A-BDD8-F4AA288FF668}"/>
    <cellStyle name="Normal 14 10 4 3" xfId="27129" xr:uid="{07A9724C-3B8C-459E-BA8F-93D9BB7DFE8D}"/>
    <cellStyle name="Normal 14 10 4_EBT" xfId="40775" xr:uid="{1B0A5DBE-7A12-47D3-BE2D-17A83457D666}"/>
    <cellStyle name="Normal 14 10 5" xfId="21093" xr:uid="{00000000-0005-0000-0000-000082370000}"/>
    <cellStyle name="Normal 14 10 5 2" xfId="33082" xr:uid="{EEBA1A99-07E6-4F17-BD30-300964405F43}"/>
    <cellStyle name="Normal 14 10 6" xfId="27126" xr:uid="{BE976D4C-0020-4CB5-9B30-DBC688C2A5E8}"/>
    <cellStyle name="Normal 14 10_EBT" xfId="40772" xr:uid="{8423FC69-053C-40FC-9471-B4178917FA53}"/>
    <cellStyle name="Normal 14 11" xfId="12722" xr:uid="{00000000-0005-0000-0000-000083370000}"/>
    <cellStyle name="Normal 14 11 2" xfId="12723" xr:uid="{00000000-0005-0000-0000-000084370000}"/>
    <cellStyle name="Normal 14 11 2 2" xfId="21098" xr:uid="{00000000-0005-0000-0000-000085370000}"/>
    <cellStyle name="Normal 14 11 2 2 2" xfId="33087" xr:uid="{E9521A30-DA4C-4200-BE90-2CA847A23235}"/>
    <cellStyle name="Normal 14 11 2 3" xfId="27131" xr:uid="{8AC17145-92EB-4E39-A223-AFDA7F4523D4}"/>
    <cellStyle name="Normal 14 11 2_EBT" xfId="40777" xr:uid="{74DC94B6-9396-476C-8219-065E16F7FD6C}"/>
    <cellStyle name="Normal 14 11 3" xfId="12724" xr:uid="{00000000-0005-0000-0000-000086370000}"/>
    <cellStyle name="Normal 14 11 3 2" xfId="21099" xr:uid="{00000000-0005-0000-0000-000087370000}"/>
    <cellStyle name="Normal 14 11 3 2 2" xfId="33088" xr:uid="{7DB5EA79-1B74-45C9-AA00-21138B490DB3}"/>
    <cellStyle name="Normal 14 11 3 3" xfId="27132" xr:uid="{A6693191-FE53-4D54-93FE-90D92B0263CE}"/>
    <cellStyle name="Normal 14 11 3_EBT" xfId="40778" xr:uid="{DDE16366-1E09-40DD-895D-4E10CE15E18E}"/>
    <cellStyle name="Normal 14 11 4" xfId="12725" xr:uid="{00000000-0005-0000-0000-000088370000}"/>
    <cellStyle name="Normal 14 11 4 2" xfId="21100" xr:uid="{00000000-0005-0000-0000-000089370000}"/>
    <cellStyle name="Normal 14 11 4 2 2" xfId="33089" xr:uid="{CE5618E0-D03D-4113-BFCF-7C0725C54E0E}"/>
    <cellStyle name="Normal 14 11 4 3" xfId="27133" xr:uid="{5CAB44BD-2795-4C24-AFC5-B57BFF7FF443}"/>
    <cellStyle name="Normal 14 11 4_EBT" xfId="40779" xr:uid="{D38B4B39-3444-41B8-AF2D-12DEA00B0CB9}"/>
    <cellStyle name="Normal 14 11 5" xfId="21097" xr:uid="{00000000-0005-0000-0000-00008A370000}"/>
    <cellStyle name="Normal 14 11 5 2" xfId="33086" xr:uid="{5E0ACD47-E21D-48F0-8EA2-07DDB5912735}"/>
    <cellStyle name="Normal 14 11 6" xfId="27130" xr:uid="{E56A0594-67E1-4057-BBE0-EA291BFAA3E7}"/>
    <cellStyle name="Normal 14 11_EBT" xfId="40776" xr:uid="{166EAFAE-F402-4238-B8D3-2912909CC371}"/>
    <cellStyle name="Normal 14 12" xfId="12726" xr:uid="{00000000-0005-0000-0000-00008B370000}"/>
    <cellStyle name="Normal 14 12 2" xfId="12727" xr:uid="{00000000-0005-0000-0000-00008C370000}"/>
    <cellStyle name="Normal 14 12 2 2" xfId="21102" xr:uid="{00000000-0005-0000-0000-00008D370000}"/>
    <cellStyle name="Normal 14 12 2 2 2" xfId="33091" xr:uid="{3F885D08-981D-4377-8624-056213B718DB}"/>
    <cellStyle name="Normal 14 12 2 3" xfId="27135" xr:uid="{1F5EA7D7-E839-4071-9EAD-A17E5E292799}"/>
    <cellStyle name="Normal 14 12 2_EBT" xfId="40781" xr:uid="{D17920D2-1E3F-47D2-8D9E-5D4FC59DA661}"/>
    <cellStyle name="Normal 14 12 3" xfId="12728" xr:uid="{00000000-0005-0000-0000-00008E370000}"/>
    <cellStyle name="Normal 14 12 3 2" xfId="21103" xr:uid="{00000000-0005-0000-0000-00008F370000}"/>
    <cellStyle name="Normal 14 12 3 2 2" xfId="33092" xr:uid="{52D1BC2E-34AE-43B8-8F5C-9C3F7CD587E3}"/>
    <cellStyle name="Normal 14 12 3 3" xfId="27136" xr:uid="{E3AEFFCC-3537-4654-B892-72D5A6F12E51}"/>
    <cellStyle name="Normal 14 12 3_EBT" xfId="40782" xr:uid="{7D311FDF-1FB7-441B-93B4-CF05603D1F59}"/>
    <cellStyle name="Normal 14 12 4" xfId="12729" xr:uid="{00000000-0005-0000-0000-000090370000}"/>
    <cellStyle name="Normal 14 12 4 2" xfId="21104" xr:uid="{00000000-0005-0000-0000-000091370000}"/>
    <cellStyle name="Normal 14 12 4 2 2" xfId="33093" xr:uid="{4A9AF243-6F78-451F-852E-261F3EAC30C5}"/>
    <cellStyle name="Normal 14 12 4 3" xfId="27137" xr:uid="{C833CB7D-2B62-4884-BF63-AACE42A3F771}"/>
    <cellStyle name="Normal 14 12 4_EBT" xfId="40783" xr:uid="{A2CD0977-EE62-41A1-A990-73584090ED37}"/>
    <cellStyle name="Normal 14 12 5" xfId="21101" xr:uid="{00000000-0005-0000-0000-000092370000}"/>
    <cellStyle name="Normal 14 12 5 2" xfId="33090" xr:uid="{7FCB7133-A571-4E07-882A-1199B090A5EB}"/>
    <cellStyle name="Normal 14 12 6" xfId="27134" xr:uid="{C7B1892F-E8E5-4F74-A125-2BD7C6DE20F5}"/>
    <cellStyle name="Normal 14 12_EBT" xfId="40780" xr:uid="{DD1D42EC-E717-4F66-8611-8A028BB757D8}"/>
    <cellStyle name="Normal 14 13" xfId="12730" xr:uid="{00000000-0005-0000-0000-000093370000}"/>
    <cellStyle name="Normal 14 13 2" xfId="12731" xr:uid="{00000000-0005-0000-0000-000094370000}"/>
    <cellStyle name="Normal 14 13 2 2" xfId="21106" xr:uid="{00000000-0005-0000-0000-000095370000}"/>
    <cellStyle name="Normal 14 13 2 2 2" xfId="33095" xr:uid="{A0F2FFDF-7B0B-4D92-BA32-EC4C9768D7E2}"/>
    <cellStyle name="Normal 14 13 2 3" xfId="27139" xr:uid="{BDFA5E8F-A86D-4250-A247-D0599EBAFFD1}"/>
    <cellStyle name="Normal 14 13 2_EBT" xfId="40785" xr:uid="{465EBFA9-6FA8-402A-99B0-3F68C09C7A1F}"/>
    <cellStyle name="Normal 14 13 3" xfId="12732" xr:uid="{00000000-0005-0000-0000-000096370000}"/>
    <cellStyle name="Normal 14 13 3 2" xfId="21107" xr:uid="{00000000-0005-0000-0000-000097370000}"/>
    <cellStyle name="Normal 14 13 3 2 2" xfId="33096" xr:uid="{CE2F3E55-6258-4376-A5A0-54F2D7420248}"/>
    <cellStyle name="Normal 14 13 3 3" xfId="27140" xr:uid="{0259387E-2C58-4AF7-A5F1-7671E2E9AB77}"/>
    <cellStyle name="Normal 14 13 3_EBT" xfId="40786" xr:uid="{4F39D40E-5821-48F4-9FC0-F7448C4F5FD2}"/>
    <cellStyle name="Normal 14 13 4" xfId="12733" xr:uid="{00000000-0005-0000-0000-000098370000}"/>
    <cellStyle name="Normal 14 13 4 2" xfId="21108" xr:uid="{00000000-0005-0000-0000-000099370000}"/>
    <cellStyle name="Normal 14 13 4 2 2" xfId="33097" xr:uid="{BC527244-4B58-4C2E-AE95-15C9B051A3AB}"/>
    <cellStyle name="Normal 14 13 4 3" xfId="27141" xr:uid="{A4CDCAD3-9651-462B-9F7F-6EC14A2EC920}"/>
    <cellStyle name="Normal 14 13 4_EBT" xfId="40787" xr:uid="{870E33CF-97B0-4FAF-AA92-FD4023F94D91}"/>
    <cellStyle name="Normal 14 13 5" xfId="21105" xr:uid="{00000000-0005-0000-0000-00009A370000}"/>
    <cellStyle name="Normal 14 13 5 2" xfId="33094" xr:uid="{F97EF985-C743-49F4-BEE0-DF4DF671BC2B}"/>
    <cellStyle name="Normal 14 13 6" xfId="27138" xr:uid="{96B328CF-5A65-4789-8708-051CC5802FE9}"/>
    <cellStyle name="Normal 14 13_EBT" xfId="40784" xr:uid="{A53C6749-0529-4AF1-BF5C-A1C6B9F6B4B1}"/>
    <cellStyle name="Normal 14 14" xfId="12734" xr:uid="{00000000-0005-0000-0000-00009B370000}"/>
    <cellStyle name="Normal 14 14 2" xfId="12735" xr:uid="{00000000-0005-0000-0000-00009C370000}"/>
    <cellStyle name="Normal 14 14 2 2" xfId="21110" xr:uid="{00000000-0005-0000-0000-00009D370000}"/>
    <cellStyle name="Normal 14 14 2 2 2" xfId="33099" xr:uid="{2D43EA83-2B14-4F30-AA40-38C52CB058F6}"/>
    <cellStyle name="Normal 14 14 2 3" xfId="27143" xr:uid="{2B5EECAB-BA73-4838-A61D-3E1EE8D3A6DF}"/>
    <cellStyle name="Normal 14 14 2_EBT" xfId="40789" xr:uid="{24F30D29-D754-4EB6-9BA9-D1BAFF188170}"/>
    <cellStyle name="Normal 14 14 3" xfId="12736" xr:uid="{00000000-0005-0000-0000-00009E370000}"/>
    <cellStyle name="Normal 14 14 3 2" xfId="21111" xr:uid="{00000000-0005-0000-0000-00009F370000}"/>
    <cellStyle name="Normal 14 14 3 2 2" xfId="33100" xr:uid="{D0A14E05-CF90-4DDA-9A86-592DBB9E2B06}"/>
    <cellStyle name="Normal 14 14 3 3" xfId="27144" xr:uid="{E8F6AC5E-89AF-4E9B-9285-7B5DD14AD812}"/>
    <cellStyle name="Normal 14 14 3_EBT" xfId="40790" xr:uid="{99AD76E8-4868-4455-B222-BB4648157D82}"/>
    <cellStyle name="Normal 14 14 4" xfId="12737" xr:uid="{00000000-0005-0000-0000-0000A0370000}"/>
    <cellStyle name="Normal 14 14 4 2" xfId="21112" xr:uid="{00000000-0005-0000-0000-0000A1370000}"/>
    <cellStyle name="Normal 14 14 4 2 2" xfId="33101" xr:uid="{667BEECB-DF7B-4899-AAE9-7496B7485BD4}"/>
    <cellStyle name="Normal 14 14 4 3" xfId="27145" xr:uid="{42F3B4F5-0AA6-4CFB-BF00-C0B8515C783E}"/>
    <cellStyle name="Normal 14 14 4_EBT" xfId="40791" xr:uid="{00F78C5A-F31D-4525-83FA-3699B96FD4E1}"/>
    <cellStyle name="Normal 14 14 5" xfId="21109" xr:uid="{00000000-0005-0000-0000-0000A2370000}"/>
    <cellStyle name="Normal 14 14 5 2" xfId="33098" xr:uid="{99E93029-DD0E-414C-BEA2-C4B665AA6449}"/>
    <cellStyle name="Normal 14 14 6" xfId="27142" xr:uid="{11D46227-90AF-4656-94F5-6AC239429221}"/>
    <cellStyle name="Normal 14 14_EBT" xfId="40788" xr:uid="{66566ED5-4AD5-459D-8ED7-05863AD56E49}"/>
    <cellStyle name="Normal 14 15" xfId="12738" xr:uid="{00000000-0005-0000-0000-0000A3370000}"/>
    <cellStyle name="Normal 14 15 2" xfId="12739" xr:uid="{00000000-0005-0000-0000-0000A4370000}"/>
    <cellStyle name="Normal 14 15 2 2" xfId="21114" xr:uid="{00000000-0005-0000-0000-0000A5370000}"/>
    <cellStyle name="Normal 14 15 2 2 2" xfId="33103" xr:uid="{CED5B784-66BB-4DDF-9096-7D5D1574C3AC}"/>
    <cellStyle name="Normal 14 15 2 3" xfId="27147" xr:uid="{77E1FF9D-7C8E-435B-A4AA-873FD8E4C661}"/>
    <cellStyle name="Normal 14 15 2_EBT" xfId="40793" xr:uid="{FD86E69F-71FB-4627-B7FF-305FA48877EA}"/>
    <cellStyle name="Normal 14 15 3" xfId="12740" xr:uid="{00000000-0005-0000-0000-0000A6370000}"/>
    <cellStyle name="Normal 14 15 3 2" xfId="21115" xr:uid="{00000000-0005-0000-0000-0000A7370000}"/>
    <cellStyle name="Normal 14 15 3 2 2" xfId="33104" xr:uid="{E8F3DB98-B2E4-44B4-A63D-C3390F11771B}"/>
    <cellStyle name="Normal 14 15 3 3" xfId="27148" xr:uid="{C489B992-BCA7-4BC9-A18B-10C7E3991148}"/>
    <cellStyle name="Normal 14 15 3_EBT" xfId="40794" xr:uid="{6AC28856-D666-48F8-A8D1-B406FB968A94}"/>
    <cellStyle name="Normal 14 15 4" xfId="12741" xr:uid="{00000000-0005-0000-0000-0000A8370000}"/>
    <cellStyle name="Normal 14 15 4 2" xfId="21116" xr:uid="{00000000-0005-0000-0000-0000A9370000}"/>
    <cellStyle name="Normal 14 15 4 2 2" xfId="33105" xr:uid="{A87DB442-80F6-4E98-873F-34D031A28E1A}"/>
    <cellStyle name="Normal 14 15 4 3" xfId="27149" xr:uid="{FDF7A8AC-EFF4-41A4-9A40-0C07A1D289D0}"/>
    <cellStyle name="Normal 14 15 4_EBT" xfId="40795" xr:uid="{71EEC478-5116-440F-8909-51C596C83F12}"/>
    <cellStyle name="Normal 14 15 5" xfId="21113" xr:uid="{00000000-0005-0000-0000-0000AA370000}"/>
    <cellStyle name="Normal 14 15 5 2" xfId="33102" xr:uid="{435A0D9E-8D88-4D08-A862-9CDCD8C6196E}"/>
    <cellStyle name="Normal 14 15 6" xfId="27146" xr:uid="{FDF35D88-9EF4-4B98-BE8F-0821603F7FC3}"/>
    <cellStyle name="Normal 14 15_EBT" xfId="40792" xr:uid="{CE3E4D31-DEC8-4336-A35C-FFB7AA9B24FE}"/>
    <cellStyle name="Normal 14 16" xfId="12742" xr:uid="{00000000-0005-0000-0000-0000AB370000}"/>
    <cellStyle name="Normal 14 16 2" xfId="12743" xr:uid="{00000000-0005-0000-0000-0000AC370000}"/>
    <cellStyle name="Normal 14 16 2 2" xfId="21118" xr:uid="{00000000-0005-0000-0000-0000AD370000}"/>
    <cellStyle name="Normal 14 16 2 2 2" xfId="33107" xr:uid="{60B4962E-5FCF-4E0B-A319-5855BF81512D}"/>
    <cellStyle name="Normal 14 16 2 3" xfId="27151" xr:uid="{10E35EA7-8968-4FCC-8DC6-7221E0C42AF9}"/>
    <cellStyle name="Normal 14 16 2_EBT" xfId="40797" xr:uid="{635187D5-184E-4FD7-AF35-475D2754EEA8}"/>
    <cellStyle name="Normal 14 16 3" xfId="12744" xr:uid="{00000000-0005-0000-0000-0000AE370000}"/>
    <cellStyle name="Normal 14 16 3 2" xfId="21119" xr:uid="{00000000-0005-0000-0000-0000AF370000}"/>
    <cellStyle name="Normal 14 16 3 2 2" xfId="33108" xr:uid="{A26CCE2F-F1A8-481B-B1A0-CD8ABC1A9137}"/>
    <cellStyle name="Normal 14 16 3 3" xfId="27152" xr:uid="{DEB3B6F1-EB97-46E6-9FE9-EB1A988768D3}"/>
    <cellStyle name="Normal 14 16 3_EBT" xfId="40798" xr:uid="{0890EF34-8DE4-447B-9013-0FB08A51254B}"/>
    <cellStyle name="Normal 14 16 4" xfId="12745" xr:uid="{00000000-0005-0000-0000-0000B0370000}"/>
    <cellStyle name="Normal 14 16 4 2" xfId="21120" xr:uid="{00000000-0005-0000-0000-0000B1370000}"/>
    <cellStyle name="Normal 14 16 4 2 2" xfId="33109" xr:uid="{029902BC-899A-4CE1-9208-4519D54C876E}"/>
    <cellStyle name="Normal 14 16 4 3" xfId="27153" xr:uid="{91B1F5B3-BCA9-44E4-8B15-1DB8C5D4730D}"/>
    <cellStyle name="Normal 14 16 4_EBT" xfId="40799" xr:uid="{5B21EBA4-364E-45E5-8D5A-8B5B9AEC25B7}"/>
    <cellStyle name="Normal 14 16 5" xfId="21117" xr:uid="{00000000-0005-0000-0000-0000B2370000}"/>
    <cellStyle name="Normal 14 16 5 2" xfId="33106" xr:uid="{468B92AE-0748-4EA2-9003-419DEFE7CE96}"/>
    <cellStyle name="Normal 14 16 6" xfId="27150" xr:uid="{439529D6-72CF-40A2-8557-FFA2288E9EBC}"/>
    <cellStyle name="Normal 14 16_EBT" xfId="40796" xr:uid="{E4182679-5FB7-446B-BC38-FDD028DFA3D0}"/>
    <cellStyle name="Normal 14 17" xfId="12746" xr:uid="{00000000-0005-0000-0000-0000B3370000}"/>
    <cellStyle name="Normal 14 17 2" xfId="12747" xr:uid="{00000000-0005-0000-0000-0000B4370000}"/>
    <cellStyle name="Normal 14 17 2 2" xfId="21122" xr:uid="{00000000-0005-0000-0000-0000B5370000}"/>
    <cellStyle name="Normal 14 17 2 2 2" xfId="33111" xr:uid="{8F2D1D07-C1F7-43C7-863C-C3357E5CE45C}"/>
    <cellStyle name="Normal 14 17 2 3" xfId="27155" xr:uid="{6DAD4AE8-2477-44A2-BB40-18CAB7EEEC1D}"/>
    <cellStyle name="Normal 14 17 2_EBT" xfId="40801" xr:uid="{5B126B0C-6CE3-44A4-949B-0F6585574795}"/>
    <cellStyle name="Normal 14 17 3" xfId="12748" xr:uid="{00000000-0005-0000-0000-0000B6370000}"/>
    <cellStyle name="Normal 14 17 3 2" xfId="21123" xr:uid="{00000000-0005-0000-0000-0000B7370000}"/>
    <cellStyle name="Normal 14 17 3 2 2" xfId="33112" xr:uid="{2E64C3FE-CD65-400A-A144-6F7108156472}"/>
    <cellStyle name="Normal 14 17 3 3" xfId="27156" xr:uid="{C9FF160C-72BD-4ACE-9ADC-EB63AC592C68}"/>
    <cellStyle name="Normal 14 17 3_EBT" xfId="40802" xr:uid="{B9CC053F-7348-4935-9D6D-49388D016624}"/>
    <cellStyle name="Normal 14 17 4" xfId="12749" xr:uid="{00000000-0005-0000-0000-0000B8370000}"/>
    <cellStyle name="Normal 14 17 4 2" xfId="21124" xr:uid="{00000000-0005-0000-0000-0000B9370000}"/>
    <cellStyle name="Normal 14 17 4 2 2" xfId="33113" xr:uid="{84DD22B8-8EF7-497B-8F62-43027C24E983}"/>
    <cellStyle name="Normal 14 17 4 3" xfId="27157" xr:uid="{1DE57413-12FA-46D6-B36B-19E0EEA23BA6}"/>
    <cellStyle name="Normal 14 17 4_EBT" xfId="40803" xr:uid="{92E27610-06BA-45AE-9E48-213B0FDDEFA8}"/>
    <cellStyle name="Normal 14 17 5" xfId="21121" xr:uid="{00000000-0005-0000-0000-0000BA370000}"/>
    <cellStyle name="Normal 14 17 5 2" xfId="33110" xr:uid="{906198AB-DB98-41BF-843F-F0874876CD5B}"/>
    <cellStyle name="Normal 14 17 6" xfId="27154" xr:uid="{B8F0558A-B593-4F8B-9F89-16FD6A709BE0}"/>
    <cellStyle name="Normal 14 17_EBT" xfId="40800" xr:uid="{D8A5ED8C-FF5D-4500-AFFB-16EB806B3575}"/>
    <cellStyle name="Normal 14 18" xfId="12750" xr:uid="{00000000-0005-0000-0000-0000BB370000}"/>
    <cellStyle name="Normal 14 18 2" xfId="12751" xr:uid="{00000000-0005-0000-0000-0000BC370000}"/>
    <cellStyle name="Normal 14 18 2 2" xfId="12752" xr:uid="{00000000-0005-0000-0000-0000BD370000}"/>
    <cellStyle name="Normal 14 18 2 2 2" xfId="12753" xr:uid="{00000000-0005-0000-0000-0000BE370000}"/>
    <cellStyle name="Normal 14 18 2 2 2 2" xfId="21128" xr:uid="{00000000-0005-0000-0000-0000BF370000}"/>
    <cellStyle name="Normal 14 18 2 2 2 2 2" xfId="33117" xr:uid="{7DB3903E-7FE4-491C-A255-FBC0531B801B}"/>
    <cellStyle name="Normal 14 18 2 2 2 3" xfId="27161" xr:uid="{89271C8A-1623-46C9-944D-7D5A700023F4}"/>
    <cellStyle name="Normal 14 18 2 2 2_EBT" xfId="40807" xr:uid="{7FDECD10-ABA0-4FF1-B38C-281DD782BB9F}"/>
    <cellStyle name="Normal 14 18 2 2 3" xfId="21127" xr:uid="{00000000-0005-0000-0000-0000C0370000}"/>
    <cellStyle name="Normal 14 18 2 2 3 2" xfId="33116" xr:uid="{564C05CC-FB8C-4210-A2FB-385D062A6572}"/>
    <cellStyle name="Normal 14 18 2 2 4" xfId="27160" xr:uid="{C205E894-3C12-428A-942F-48BA4FC99B0D}"/>
    <cellStyle name="Normal 14 18 2 2_EBT" xfId="40806" xr:uid="{EA21B3EC-C598-48C9-AE7B-414C7D4CB2A9}"/>
    <cellStyle name="Normal 14 18 2 3" xfId="12754" xr:uid="{00000000-0005-0000-0000-0000C1370000}"/>
    <cellStyle name="Normal 14 18 2 3 2" xfId="21129" xr:uid="{00000000-0005-0000-0000-0000C2370000}"/>
    <cellStyle name="Normal 14 18 2 3 2 2" xfId="33118" xr:uid="{9D721FE5-0B51-4F11-8BD4-B4AD6F127019}"/>
    <cellStyle name="Normal 14 18 2 3 3" xfId="27162" xr:uid="{8199BABA-4C55-4B25-B992-3A90A1937667}"/>
    <cellStyle name="Normal 14 18 2 3_EBT" xfId="40808" xr:uid="{C79F1633-CAF1-4726-90B2-3A06A33E22B7}"/>
    <cellStyle name="Normal 14 18 2 4" xfId="21126" xr:uid="{00000000-0005-0000-0000-0000C3370000}"/>
    <cellStyle name="Normal 14 18 2 4 2" xfId="33115" xr:uid="{845BFCDC-C1E8-402E-80A6-E78521C11A09}"/>
    <cellStyle name="Normal 14 18 2 5" xfId="27159" xr:uid="{540710FF-0C60-4D60-B73F-2A0A769F58F0}"/>
    <cellStyle name="Normal 14 18 2_EBT" xfId="40805" xr:uid="{4F4A55C9-D22B-4392-9796-54FC13967B61}"/>
    <cellStyle name="Normal 14 18 3" xfId="12755" xr:uid="{00000000-0005-0000-0000-0000C4370000}"/>
    <cellStyle name="Normal 14 18 3 2" xfId="12756" xr:uid="{00000000-0005-0000-0000-0000C5370000}"/>
    <cellStyle name="Normal 14 18 3 2 2" xfId="21131" xr:uid="{00000000-0005-0000-0000-0000C6370000}"/>
    <cellStyle name="Normal 14 18 3 2 2 2" xfId="33120" xr:uid="{F80CDB6D-D3CB-422C-A4F2-3DFF59EE9EDC}"/>
    <cellStyle name="Normal 14 18 3 2 3" xfId="27164" xr:uid="{2E6B4156-40FA-4927-99D1-3C6985964668}"/>
    <cellStyle name="Normal 14 18 3 2_EBT" xfId="40810" xr:uid="{AB30DD0B-69CB-4E2A-8F28-B15442F99C02}"/>
    <cellStyle name="Normal 14 18 3 3" xfId="21130" xr:uid="{00000000-0005-0000-0000-0000C7370000}"/>
    <cellStyle name="Normal 14 18 3 3 2" xfId="33119" xr:uid="{7E26BDF9-3BA3-4FF2-B005-3CFA9309D810}"/>
    <cellStyle name="Normal 14 18 3 4" xfId="27163" xr:uid="{00461CFA-2E2A-4CBF-93EA-4F2C7C5F266F}"/>
    <cellStyle name="Normal 14 18 3_EBT" xfId="40809" xr:uid="{DB4CA77B-5375-483A-B2BF-A237F4004E21}"/>
    <cellStyle name="Normal 14 18 4" xfId="12757" xr:uid="{00000000-0005-0000-0000-0000C8370000}"/>
    <cellStyle name="Normal 14 18 4 2" xfId="21132" xr:uid="{00000000-0005-0000-0000-0000C9370000}"/>
    <cellStyle name="Normal 14 18 4 2 2" xfId="33121" xr:uid="{10157B89-62D1-4893-8228-FD55FE24C10D}"/>
    <cellStyle name="Normal 14 18 4 3" xfId="27165" xr:uid="{CCC166BE-4F03-4B59-B1C5-EE5B05E88A09}"/>
    <cellStyle name="Normal 14 18 4_EBT" xfId="40811" xr:uid="{5F113867-FDD8-4F07-800B-CFCE1D7421A9}"/>
    <cellStyle name="Normal 14 18 5" xfId="21125" xr:uid="{00000000-0005-0000-0000-0000CA370000}"/>
    <cellStyle name="Normal 14 18 5 2" xfId="33114" xr:uid="{A79AE270-F6AD-489E-AAA4-8C586DA69BC3}"/>
    <cellStyle name="Normal 14 18 6" xfId="27158" xr:uid="{7CE38F18-41E1-4DE1-B9B2-D120B39DE0C6}"/>
    <cellStyle name="Normal 14 18_EBT" xfId="40804" xr:uid="{0B64AFD8-584B-4B84-9517-BFD04801801C}"/>
    <cellStyle name="Normal 14 19" xfId="12758" xr:uid="{00000000-0005-0000-0000-0000CB370000}"/>
    <cellStyle name="Normal 14 19 2" xfId="21133" xr:uid="{00000000-0005-0000-0000-0000CC370000}"/>
    <cellStyle name="Normal 14 19 2 2" xfId="33122" xr:uid="{C0ED5B9C-2040-48A9-A186-342282872F7A}"/>
    <cellStyle name="Normal 14 19 3" xfId="27166" xr:uid="{9A82189E-7D9F-46D2-B2CB-1951C93D30AC}"/>
    <cellStyle name="Normal 14 19_EBT" xfId="40812" xr:uid="{0C3B080C-17CD-443E-A9A0-389A2A71935C}"/>
    <cellStyle name="Normal 14 2" xfId="12759" xr:uid="{00000000-0005-0000-0000-0000CD370000}"/>
    <cellStyle name="Normal 14 2 10" xfId="27167" xr:uid="{F8CF1252-C65F-4BCA-B5F3-2FA9C958A66C}"/>
    <cellStyle name="Normal 14 2 2" xfId="12760" xr:uid="{00000000-0005-0000-0000-0000CE370000}"/>
    <cellStyle name="Normal 14 2 2 2" xfId="12761" xr:uid="{00000000-0005-0000-0000-0000CF370000}"/>
    <cellStyle name="Normal 14 2 2 2 2" xfId="12762" xr:uid="{00000000-0005-0000-0000-0000D0370000}"/>
    <cellStyle name="Normal 14 2 2 2 2 2" xfId="21137" xr:uid="{00000000-0005-0000-0000-0000D1370000}"/>
    <cellStyle name="Normal 14 2 2 2 2 2 2" xfId="33126" xr:uid="{D0CEA4BD-73E2-4E95-9FEC-251B487C7AD0}"/>
    <cellStyle name="Normal 14 2 2 2 2 3" xfId="27170" xr:uid="{B3617D44-BDD8-49CA-BD40-2379DEB7DC7E}"/>
    <cellStyle name="Normal 14 2 2 2 2_EBT" xfId="40816" xr:uid="{2BF11A4B-B555-4B49-91E5-C0C201BEEFE2}"/>
    <cellStyle name="Normal 14 2 2 2 3" xfId="12763" xr:uid="{00000000-0005-0000-0000-0000D2370000}"/>
    <cellStyle name="Normal 14 2 2 2 3 2" xfId="21138" xr:uid="{00000000-0005-0000-0000-0000D3370000}"/>
    <cellStyle name="Normal 14 2 2 2 3 2 2" xfId="33127" xr:uid="{6FD43E9A-D9A3-4E77-A643-45EAFBB4EABF}"/>
    <cellStyle name="Normal 14 2 2 2 3 3" xfId="27171" xr:uid="{9683E2E0-184C-46DB-B581-EEB8B7D198DB}"/>
    <cellStyle name="Normal 14 2 2 2 3_EBT" xfId="40817" xr:uid="{74087D1E-14A7-4A7F-9A93-24027492EB75}"/>
    <cellStyle name="Normal 14 2 2 2 4" xfId="21136" xr:uid="{00000000-0005-0000-0000-0000D4370000}"/>
    <cellStyle name="Normal 14 2 2 2 4 2" xfId="33125" xr:uid="{90FF172A-3201-42DD-A4F4-4B4C8FE43903}"/>
    <cellStyle name="Normal 14 2 2 2 5" xfId="27169" xr:uid="{B2448FAF-1460-412C-AEB4-4BAA13F675B4}"/>
    <cellStyle name="Normal 14 2 2 2_EBT" xfId="40815" xr:uid="{F436D045-894D-49DD-9C26-FC2970438F74}"/>
    <cellStyle name="Normal 14 2 2 3" xfId="12764" xr:uid="{00000000-0005-0000-0000-0000D5370000}"/>
    <cellStyle name="Normal 14 2 2 3 2" xfId="12765" xr:uid="{00000000-0005-0000-0000-0000D6370000}"/>
    <cellStyle name="Normal 14 2 2 3 2 2" xfId="21140" xr:uid="{00000000-0005-0000-0000-0000D7370000}"/>
    <cellStyle name="Normal 14 2 2 3 2 2 2" xfId="33129" xr:uid="{EDB82509-8790-4D0A-884F-F44882ADD9A1}"/>
    <cellStyle name="Normal 14 2 2 3 2 3" xfId="27173" xr:uid="{8279DAEE-42F2-49AE-8ECF-4DCF46F20041}"/>
    <cellStyle name="Normal 14 2 2 3 2_EBT" xfId="40819" xr:uid="{A03D4382-3FE4-42D8-9A8F-5B2141122CBA}"/>
    <cellStyle name="Normal 14 2 2 3 3" xfId="21139" xr:uid="{00000000-0005-0000-0000-0000D8370000}"/>
    <cellStyle name="Normal 14 2 2 3 3 2" xfId="33128" xr:uid="{C05E05FF-00F8-4155-90D6-55FCC1EC7CD2}"/>
    <cellStyle name="Normal 14 2 2 3 4" xfId="27172" xr:uid="{FA8D433D-3581-4994-9A22-3FCF35894AE3}"/>
    <cellStyle name="Normal 14 2 2 3_EBT" xfId="40818" xr:uid="{29238F84-BE47-4F46-A064-F700D96008C9}"/>
    <cellStyle name="Normal 14 2 2 4" xfId="12766" xr:uid="{00000000-0005-0000-0000-0000D9370000}"/>
    <cellStyle name="Normal 14 2 2 4 2" xfId="21141" xr:uid="{00000000-0005-0000-0000-0000DA370000}"/>
    <cellStyle name="Normal 14 2 2 4 2 2" xfId="33130" xr:uid="{5D5D9AC9-DD5E-45AC-B771-03948E4AC68A}"/>
    <cellStyle name="Normal 14 2 2 4 3" xfId="27174" xr:uid="{61CDD6FD-0D30-4269-8DA8-08B9A1260365}"/>
    <cellStyle name="Normal 14 2 2 4_EBT" xfId="40820" xr:uid="{DD689310-E1E3-4C40-BA8D-5DDE9F5342B6}"/>
    <cellStyle name="Normal 14 2 2 5" xfId="12767" xr:uid="{00000000-0005-0000-0000-0000DB370000}"/>
    <cellStyle name="Normal 14 2 2 5 2" xfId="21142" xr:uid="{00000000-0005-0000-0000-0000DC370000}"/>
    <cellStyle name="Normal 14 2 2 5 2 2" xfId="33131" xr:uid="{FEB92701-FACD-4EFE-AD7A-E433594E7540}"/>
    <cellStyle name="Normal 14 2 2 5 3" xfId="27175" xr:uid="{90602D08-E635-4585-97F2-DD0E836FEB7E}"/>
    <cellStyle name="Normal 14 2 2 5_EBT" xfId="40821" xr:uid="{FBE322D9-A31E-4FEB-82C3-1FA24EBCEDC0}"/>
    <cellStyle name="Normal 14 2 2 6" xfId="12768" xr:uid="{00000000-0005-0000-0000-0000DD370000}"/>
    <cellStyle name="Normal 14 2 2 6 2" xfId="21143" xr:uid="{00000000-0005-0000-0000-0000DE370000}"/>
    <cellStyle name="Normal 14 2 2 6 2 2" xfId="33132" xr:uid="{38A0FF01-00D2-4216-B49F-ADF2B4328666}"/>
    <cellStyle name="Normal 14 2 2 6 3" xfId="27176" xr:uid="{B488E2C9-DD21-4EED-B962-3D55DC92323B}"/>
    <cellStyle name="Normal 14 2 2 6_EBT" xfId="40822" xr:uid="{A9F28EB6-A237-40AB-89D9-98D44C7CEECE}"/>
    <cellStyle name="Normal 14 2 2 7" xfId="12769" xr:uid="{00000000-0005-0000-0000-0000DF370000}"/>
    <cellStyle name="Normal 14 2 2 7 2" xfId="21144" xr:uid="{00000000-0005-0000-0000-0000E0370000}"/>
    <cellStyle name="Normal 14 2 2 7 2 2" xfId="33133" xr:uid="{FDE8EDF7-C3B5-4BFF-987E-EABB498A06A4}"/>
    <cellStyle name="Normal 14 2 2 7 3" xfId="27177" xr:uid="{508FDD1F-8DE8-4E33-9698-425F8071AC9E}"/>
    <cellStyle name="Normal 14 2 2 7_EBT" xfId="40823" xr:uid="{B1509E74-BCF7-458F-9889-BB72E74363A4}"/>
    <cellStyle name="Normal 14 2 2 8" xfId="21135" xr:uid="{00000000-0005-0000-0000-0000E1370000}"/>
    <cellStyle name="Normal 14 2 2 8 2" xfId="33124" xr:uid="{07F11807-8C4B-4B45-A932-62E0AB813AF1}"/>
    <cellStyle name="Normal 14 2 2 9" xfId="27168" xr:uid="{7DE3C7AA-D27E-4DFE-BAB6-75DD30ADE11E}"/>
    <cellStyle name="Normal 14 2 2_EBT" xfId="40814" xr:uid="{FC5BC61C-9F1F-4FBB-AF8D-960554128B38}"/>
    <cellStyle name="Normal 14 2 3" xfId="12770" xr:uid="{00000000-0005-0000-0000-0000E2370000}"/>
    <cellStyle name="Normal 14 2 3 2" xfId="12771" xr:uid="{00000000-0005-0000-0000-0000E3370000}"/>
    <cellStyle name="Normal 14 2 3 2 2" xfId="12772" xr:uid="{00000000-0005-0000-0000-0000E4370000}"/>
    <cellStyle name="Normal 14 2 3 2 2 2" xfId="21147" xr:uid="{00000000-0005-0000-0000-0000E5370000}"/>
    <cellStyle name="Normal 14 2 3 2 2 2 2" xfId="33136" xr:uid="{20CC4C66-5483-4C85-A9C8-C541E5068F99}"/>
    <cellStyle name="Normal 14 2 3 2 2 3" xfId="27180" xr:uid="{8CAFE455-22EB-40BC-A54F-EECF91B5C1DF}"/>
    <cellStyle name="Normal 14 2 3 2 2_EBT" xfId="40826" xr:uid="{82A68F20-5197-4D3E-A0CF-2482A2C1315A}"/>
    <cellStyle name="Normal 14 2 3 2 3" xfId="21146" xr:uid="{00000000-0005-0000-0000-0000E6370000}"/>
    <cellStyle name="Normal 14 2 3 2 3 2" xfId="33135" xr:uid="{816AAE8A-5CDF-4F28-8410-0EBB150858C0}"/>
    <cellStyle name="Normal 14 2 3 2 4" xfId="27179" xr:uid="{84067D6E-9B47-49B2-80D1-F3B6F91D652D}"/>
    <cellStyle name="Normal 14 2 3 2_EBT" xfId="40825" xr:uid="{3114E16F-1EA5-4DF7-974C-ECFD5A6D6289}"/>
    <cellStyle name="Normal 14 2 3 3" xfId="12773" xr:uid="{00000000-0005-0000-0000-0000E7370000}"/>
    <cellStyle name="Normal 14 2 3 3 2" xfId="21148" xr:uid="{00000000-0005-0000-0000-0000E8370000}"/>
    <cellStyle name="Normal 14 2 3 3 2 2" xfId="33137" xr:uid="{E0783543-A818-4C86-AD05-06DF223A3F4A}"/>
    <cellStyle name="Normal 14 2 3 3 3" xfId="27181" xr:uid="{48B4B7E3-54A2-405C-BAF4-E92E531F00E2}"/>
    <cellStyle name="Normal 14 2 3 3_EBT" xfId="40827" xr:uid="{4365FF22-195B-499F-B817-6923E3621FFF}"/>
    <cellStyle name="Normal 14 2 3 4" xfId="12774" xr:uid="{00000000-0005-0000-0000-0000E9370000}"/>
    <cellStyle name="Normal 14 2 3 4 2" xfId="21149" xr:uid="{00000000-0005-0000-0000-0000EA370000}"/>
    <cellStyle name="Normal 14 2 3 4 2 2" xfId="33138" xr:uid="{FA47A23A-C9AA-4BD7-879B-6C1D1047C011}"/>
    <cellStyle name="Normal 14 2 3 4 3" xfId="27182" xr:uid="{CBCB6B3F-CD75-403C-9A79-49326867B3F6}"/>
    <cellStyle name="Normal 14 2 3 4_EBT" xfId="40828" xr:uid="{4F35D6B0-0D2E-440E-BACB-46316FDA91EC}"/>
    <cellStyle name="Normal 14 2 3 5" xfId="21145" xr:uid="{00000000-0005-0000-0000-0000EB370000}"/>
    <cellStyle name="Normal 14 2 3 5 2" xfId="33134" xr:uid="{5E62DD71-A886-41E2-BAFB-9F4DD6C4A770}"/>
    <cellStyle name="Normal 14 2 3 6" xfId="27178" xr:uid="{4F9C375A-B784-44B8-80BF-BE4050DCDE16}"/>
    <cellStyle name="Normal 14 2 3_EBT" xfId="40824" xr:uid="{3D3B5C80-7C41-4073-BD44-CA5C8E2E42DD}"/>
    <cellStyle name="Normal 14 2 4" xfId="12775" xr:uid="{00000000-0005-0000-0000-0000EC370000}"/>
    <cellStyle name="Normal 14 2 4 2" xfId="12776" xr:uid="{00000000-0005-0000-0000-0000ED370000}"/>
    <cellStyle name="Normal 14 2 4 2 2" xfId="21151" xr:uid="{00000000-0005-0000-0000-0000EE370000}"/>
    <cellStyle name="Normal 14 2 4 2 2 2" xfId="33140" xr:uid="{203DFCDC-0EBF-4761-A2D0-EA075E36583C}"/>
    <cellStyle name="Normal 14 2 4 2 3" xfId="27184" xr:uid="{D952C105-F181-4712-A8F0-683A010C0095}"/>
    <cellStyle name="Normal 14 2 4 2_EBT" xfId="40830" xr:uid="{8274F7D8-E23B-4B7D-9CE4-E4531D991351}"/>
    <cellStyle name="Normal 14 2 4 3" xfId="12777" xr:uid="{00000000-0005-0000-0000-0000EF370000}"/>
    <cellStyle name="Normal 14 2 4 3 2" xfId="21152" xr:uid="{00000000-0005-0000-0000-0000F0370000}"/>
    <cellStyle name="Normal 14 2 4 3 2 2" xfId="33141" xr:uid="{A5189B05-832D-4F7B-87F0-CDC5E82485F9}"/>
    <cellStyle name="Normal 14 2 4 3 3" xfId="27185" xr:uid="{77044A87-2437-451F-AE58-2206CD4B762C}"/>
    <cellStyle name="Normal 14 2 4 3_EBT" xfId="40831" xr:uid="{18CABB42-27E2-48EC-AB9F-23A645D00F50}"/>
    <cellStyle name="Normal 14 2 4 4" xfId="21150" xr:uid="{00000000-0005-0000-0000-0000F1370000}"/>
    <cellStyle name="Normal 14 2 4 4 2" xfId="33139" xr:uid="{C915B93E-45BA-4D9D-AD26-675801CCF5B8}"/>
    <cellStyle name="Normal 14 2 4 5" xfId="27183" xr:uid="{3A561BF7-9FD0-4391-921B-DC2065124CD7}"/>
    <cellStyle name="Normal 14 2 4_EBT" xfId="40829" xr:uid="{3C24B9A3-CDBE-45E2-B279-A1926C33FBA1}"/>
    <cellStyle name="Normal 14 2 5" xfId="12778" xr:uid="{00000000-0005-0000-0000-0000F2370000}"/>
    <cellStyle name="Normal 14 2 5 2" xfId="21153" xr:uid="{00000000-0005-0000-0000-0000F3370000}"/>
    <cellStyle name="Normal 14 2 5 2 2" xfId="33142" xr:uid="{27DEC20D-04C1-4F0B-8D05-9EC514423F27}"/>
    <cellStyle name="Normal 14 2 5 3" xfId="27186" xr:uid="{66D16FC6-5A18-434D-A8C9-522B8BA53CC3}"/>
    <cellStyle name="Normal 14 2 5_EBT" xfId="40832" xr:uid="{1416BA06-AA40-41D2-ABF3-589808249F08}"/>
    <cellStyle name="Normal 14 2 6" xfId="12779" xr:uid="{00000000-0005-0000-0000-0000F4370000}"/>
    <cellStyle name="Normal 14 2 6 2" xfId="21154" xr:uid="{00000000-0005-0000-0000-0000F5370000}"/>
    <cellStyle name="Normal 14 2 6 2 2" xfId="33143" xr:uid="{2E87E6D1-9EB4-4738-9068-B5A38935AB55}"/>
    <cellStyle name="Normal 14 2 6 3" xfId="27187" xr:uid="{6A5882B2-400F-46C8-9C5B-542F66B79AD9}"/>
    <cellStyle name="Normal 14 2 6_EBT" xfId="40833" xr:uid="{851B9601-27B6-4F09-B0C1-F8D4659D2FC6}"/>
    <cellStyle name="Normal 14 2 7" xfId="12780" xr:uid="{00000000-0005-0000-0000-0000F6370000}"/>
    <cellStyle name="Normal 14 2 7 2" xfId="21155" xr:uid="{00000000-0005-0000-0000-0000F7370000}"/>
    <cellStyle name="Normal 14 2 7 2 2" xfId="33144" xr:uid="{CBE05BA1-6AFC-4A9B-B768-99E1C761284B}"/>
    <cellStyle name="Normal 14 2 7 3" xfId="27188" xr:uid="{0F40B1A3-4B2D-4F4D-93D0-857AB25F0606}"/>
    <cellStyle name="Normal 14 2 7_EBT" xfId="40834" xr:uid="{5091141B-D48A-4A86-A510-9385F00CE5D8}"/>
    <cellStyle name="Normal 14 2 8" xfId="12781" xr:uid="{00000000-0005-0000-0000-0000F8370000}"/>
    <cellStyle name="Normal 14 2 8 2" xfId="21156" xr:uid="{00000000-0005-0000-0000-0000F9370000}"/>
    <cellStyle name="Normal 14 2 8 2 2" xfId="33145" xr:uid="{38EA0451-6948-428F-9880-8EF774C7F1F0}"/>
    <cellStyle name="Normal 14 2 8 3" xfId="27189" xr:uid="{FCC8E833-9B6D-4B92-9881-D2E42068087F}"/>
    <cellStyle name="Normal 14 2 8_EBT" xfId="40835" xr:uid="{D74ABA11-E1DA-4A97-8E05-B9E2D1067611}"/>
    <cellStyle name="Normal 14 2 9" xfId="21134" xr:uid="{00000000-0005-0000-0000-0000FA370000}"/>
    <cellStyle name="Normal 14 2 9 2" xfId="33123" xr:uid="{1540C265-CBFA-4791-85D1-839BB8CF6BA6}"/>
    <cellStyle name="Normal 14 2_EBT" xfId="40813" xr:uid="{571D32B1-0939-4B1E-87E0-55D0FFE56853}"/>
    <cellStyle name="Normal 14 20" xfId="12782" xr:uid="{00000000-0005-0000-0000-0000FB370000}"/>
    <cellStyle name="Normal 14 20 2" xfId="21157" xr:uid="{00000000-0005-0000-0000-0000FC370000}"/>
    <cellStyle name="Normal 14 20 2 2" xfId="33146" xr:uid="{5F942BBA-4999-44A6-A0BA-D6157A592D79}"/>
    <cellStyle name="Normal 14 20 3" xfId="27190" xr:uid="{244F213F-576E-41CA-B119-0F7400D40B1D}"/>
    <cellStyle name="Normal 14 20_EBT" xfId="40836" xr:uid="{92F22A15-04DB-43D4-9E75-81FDBA6C67D8}"/>
    <cellStyle name="Normal 14 21" xfId="12783" xr:uid="{00000000-0005-0000-0000-0000FD370000}"/>
    <cellStyle name="Normal 14 21 2" xfId="21158" xr:uid="{00000000-0005-0000-0000-0000FE370000}"/>
    <cellStyle name="Normal 14 21 2 2" xfId="33147" xr:uid="{603D2DFD-2740-448A-A512-06CA82329ADC}"/>
    <cellStyle name="Normal 14 21 3" xfId="27191" xr:uid="{18A3D99A-FF72-4FA3-B972-09ECFF848A7F}"/>
    <cellStyle name="Normal 14 21_EBT" xfId="40837" xr:uid="{23E46965-9A3A-4122-AFC2-3D3C06A55525}"/>
    <cellStyle name="Normal 14 3" xfId="12784" xr:uid="{00000000-0005-0000-0000-0000FF370000}"/>
    <cellStyle name="Normal 14 3 2" xfId="12785" xr:uid="{00000000-0005-0000-0000-000000380000}"/>
    <cellStyle name="Normal 14 3 2 2" xfId="12786" xr:uid="{00000000-0005-0000-0000-000001380000}"/>
    <cellStyle name="Normal 14 3 2 2 2" xfId="21161" xr:uid="{00000000-0005-0000-0000-000002380000}"/>
    <cellStyle name="Normal 14 3 2 2 2 2" xfId="33150" xr:uid="{5C0C352B-0607-47B3-9AB4-D4A0F14B30C8}"/>
    <cellStyle name="Normal 14 3 2 2 3" xfId="27194" xr:uid="{8292164B-2D88-41C9-8A08-357A8E462054}"/>
    <cellStyle name="Normal 14 3 2 2_EBT" xfId="40840" xr:uid="{CF237466-C565-4180-A1B5-377898CD741C}"/>
    <cellStyle name="Normal 14 3 2 3" xfId="12787" xr:uid="{00000000-0005-0000-0000-000003380000}"/>
    <cellStyle name="Normal 14 3 2 3 2" xfId="21162" xr:uid="{00000000-0005-0000-0000-000004380000}"/>
    <cellStyle name="Normal 14 3 2 3 2 2" xfId="33151" xr:uid="{12D08359-F62E-4020-9278-EC421C1998C8}"/>
    <cellStyle name="Normal 14 3 2 3 3" xfId="27195" xr:uid="{19076B24-796B-46A6-B57C-E675722DEF55}"/>
    <cellStyle name="Normal 14 3 2 3_EBT" xfId="40841" xr:uid="{7CE4E7E4-1EBC-4370-AA97-C5B9280922AB}"/>
    <cellStyle name="Normal 14 3 2 4" xfId="12788" xr:uid="{00000000-0005-0000-0000-000005380000}"/>
    <cellStyle name="Normal 14 3 2 4 2" xfId="21163" xr:uid="{00000000-0005-0000-0000-000006380000}"/>
    <cellStyle name="Normal 14 3 2 4 2 2" xfId="33152" xr:uid="{4092BBBD-1D89-4CEC-8B17-58577946D7CD}"/>
    <cellStyle name="Normal 14 3 2 4 3" xfId="27196" xr:uid="{4FCB8B0A-98D9-48C7-8345-A9A607911C73}"/>
    <cellStyle name="Normal 14 3 2 4_EBT" xfId="40842" xr:uid="{E47F2E9D-7525-4D43-8D86-A5B03DD529FC}"/>
    <cellStyle name="Normal 14 3 2 5" xfId="12789" xr:uid="{00000000-0005-0000-0000-000007380000}"/>
    <cellStyle name="Normal 14 3 2 5 2" xfId="21164" xr:uid="{00000000-0005-0000-0000-000008380000}"/>
    <cellStyle name="Normal 14 3 2 5 2 2" xfId="33153" xr:uid="{ADD840DA-7518-4D2D-8D75-13FC99DC5E34}"/>
    <cellStyle name="Normal 14 3 2 5 3" xfId="27197" xr:uid="{3FA1C2F1-69F4-4574-82CC-D4C90F5D1469}"/>
    <cellStyle name="Normal 14 3 2 5_EBT" xfId="40843" xr:uid="{D56BE932-3842-4468-92A5-1E294CF5A423}"/>
    <cellStyle name="Normal 14 3 2 6" xfId="12790" xr:uid="{00000000-0005-0000-0000-000009380000}"/>
    <cellStyle name="Normal 14 3 2 6 2" xfId="21165" xr:uid="{00000000-0005-0000-0000-00000A380000}"/>
    <cellStyle name="Normal 14 3 2 6 2 2" xfId="33154" xr:uid="{548F6A67-B959-4BB8-B674-05F5E05F6EE7}"/>
    <cellStyle name="Normal 14 3 2 6 3" xfId="27198" xr:uid="{FF73F609-B5B6-481D-8E63-215D99EF7494}"/>
    <cellStyle name="Normal 14 3 2 6_EBT" xfId="40844" xr:uid="{F2501E22-ACDF-4DB2-83BA-5852D57BE1A6}"/>
    <cellStyle name="Normal 14 3 2 7" xfId="21160" xr:uid="{00000000-0005-0000-0000-00000B380000}"/>
    <cellStyle name="Normal 14 3 2 7 2" xfId="33149" xr:uid="{84A3C515-4DE0-4A6A-A74A-481B8706EB16}"/>
    <cellStyle name="Normal 14 3 2 8" xfId="27193" xr:uid="{D288DBCB-09BC-4B51-A816-ECC1CFF8CC09}"/>
    <cellStyle name="Normal 14 3 2_EBT" xfId="40839" xr:uid="{70FCB6B7-79B5-4361-A64B-0E92247CE0B0}"/>
    <cellStyle name="Normal 14 3 3" xfId="12791" xr:uid="{00000000-0005-0000-0000-00000C380000}"/>
    <cellStyle name="Normal 14 3 3 2" xfId="12792" xr:uid="{00000000-0005-0000-0000-00000D380000}"/>
    <cellStyle name="Normal 14 3 3 2 2" xfId="21167" xr:uid="{00000000-0005-0000-0000-00000E380000}"/>
    <cellStyle name="Normal 14 3 3 2 2 2" xfId="33156" xr:uid="{8EEEC431-F5C3-499C-9A00-15B5E77EB120}"/>
    <cellStyle name="Normal 14 3 3 2 3" xfId="27200" xr:uid="{8D1FF7E9-C962-472F-B165-9CF191D2A374}"/>
    <cellStyle name="Normal 14 3 3 2_EBT" xfId="40846" xr:uid="{66A7CDF5-6DFE-4794-BBA6-34D5283A214F}"/>
    <cellStyle name="Normal 14 3 3 3" xfId="12793" xr:uid="{00000000-0005-0000-0000-00000F380000}"/>
    <cellStyle name="Normal 14 3 3 3 2" xfId="21168" xr:uid="{00000000-0005-0000-0000-000010380000}"/>
    <cellStyle name="Normal 14 3 3 3 2 2" xfId="33157" xr:uid="{8A7DA7CD-9521-44C8-821A-DCD693AA30DD}"/>
    <cellStyle name="Normal 14 3 3 3 3" xfId="27201" xr:uid="{B8BFA9DD-794A-4EFD-9972-C4119223F6E5}"/>
    <cellStyle name="Normal 14 3 3 3_EBT" xfId="40847" xr:uid="{FF792147-DB83-4C17-8579-BDB44DF47C1D}"/>
    <cellStyle name="Normal 14 3 3 4" xfId="21166" xr:uid="{00000000-0005-0000-0000-000011380000}"/>
    <cellStyle name="Normal 14 3 3 4 2" xfId="33155" xr:uid="{63B85F78-0BFA-4101-96DF-29D0CBD6977C}"/>
    <cellStyle name="Normal 14 3 3 5" xfId="27199" xr:uid="{2DA8B86A-F57B-4406-9B34-AF3F12824FED}"/>
    <cellStyle name="Normal 14 3 3_EBT" xfId="40845" xr:uid="{BDE2F541-6A21-4EAD-BDF4-71793542D0C6}"/>
    <cellStyle name="Normal 14 3 4" xfId="12794" xr:uid="{00000000-0005-0000-0000-000012380000}"/>
    <cellStyle name="Normal 14 3 4 2" xfId="12795" xr:uid="{00000000-0005-0000-0000-000013380000}"/>
    <cellStyle name="Normal 14 3 4 2 2" xfId="21170" xr:uid="{00000000-0005-0000-0000-000014380000}"/>
    <cellStyle name="Normal 14 3 4 2 2 2" xfId="33159" xr:uid="{03BC6C9F-9D0F-4580-845C-0B8784C090F9}"/>
    <cellStyle name="Normal 14 3 4 2 3" xfId="27203" xr:uid="{98006EF9-4AE9-4918-9DA4-042F1B9A4889}"/>
    <cellStyle name="Normal 14 3 4 2_EBT" xfId="40849" xr:uid="{481B8D0E-6850-40F1-8FFC-919F3F50DD6D}"/>
    <cellStyle name="Normal 14 3 4 3" xfId="21169" xr:uid="{00000000-0005-0000-0000-000015380000}"/>
    <cellStyle name="Normal 14 3 4 3 2" xfId="33158" xr:uid="{40CA3451-9527-4B61-A07C-580A2A90443D}"/>
    <cellStyle name="Normal 14 3 4 4" xfId="27202" xr:uid="{610081FA-9FEA-4951-9E10-78FA7C089444}"/>
    <cellStyle name="Normal 14 3 4_EBT" xfId="40848" xr:uid="{F6D58768-9613-4F6C-9EB7-4102CBC38F61}"/>
    <cellStyle name="Normal 14 3 5" xfId="12796" xr:uid="{00000000-0005-0000-0000-000016380000}"/>
    <cellStyle name="Normal 14 3 5 2" xfId="21171" xr:uid="{00000000-0005-0000-0000-000017380000}"/>
    <cellStyle name="Normal 14 3 5 2 2" xfId="33160" xr:uid="{9BC1DA2B-0EFE-4C14-AD74-161E700A7804}"/>
    <cellStyle name="Normal 14 3 5 3" xfId="27204" xr:uid="{F071EC86-077E-44AE-BBB8-39C89114D822}"/>
    <cellStyle name="Normal 14 3 5_EBT" xfId="40850" xr:uid="{47229103-6E25-4F70-8A2D-D1B1B49EFC7E}"/>
    <cellStyle name="Normal 14 3 6" xfId="12797" xr:uid="{00000000-0005-0000-0000-000018380000}"/>
    <cellStyle name="Normal 14 3 6 2" xfId="21172" xr:uid="{00000000-0005-0000-0000-000019380000}"/>
    <cellStyle name="Normal 14 3 6 2 2" xfId="33161" xr:uid="{51192D90-9E36-446C-87DA-FF0CDB031021}"/>
    <cellStyle name="Normal 14 3 6 3" xfId="27205" xr:uid="{21D7FD3B-AF25-4A41-AADA-A76A378FAC4D}"/>
    <cellStyle name="Normal 14 3 6_EBT" xfId="40851" xr:uid="{B7824394-1AB0-441B-AED2-F7673C5BF564}"/>
    <cellStyle name="Normal 14 3 7" xfId="12798" xr:uid="{00000000-0005-0000-0000-00001A380000}"/>
    <cellStyle name="Normal 14 3 7 2" xfId="21173" xr:uid="{00000000-0005-0000-0000-00001B380000}"/>
    <cellStyle name="Normal 14 3 7 2 2" xfId="33162" xr:uid="{DEB30256-4D3E-4FCD-82F0-3CDA216647C9}"/>
    <cellStyle name="Normal 14 3 7 3" xfId="27206" xr:uid="{8932BFCA-C7DA-47C2-8173-97BF70B26617}"/>
    <cellStyle name="Normal 14 3 7_EBT" xfId="40852" xr:uid="{2569AC8A-5B0F-4040-8091-F777CADBCD2D}"/>
    <cellStyle name="Normal 14 3 8" xfId="21159" xr:uid="{00000000-0005-0000-0000-00001C380000}"/>
    <cellStyle name="Normal 14 3 8 2" xfId="33148" xr:uid="{7264186E-45A1-416A-B1BE-6EAD575EC867}"/>
    <cellStyle name="Normal 14 3 9" xfId="27192" xr:uid="{BBA1F3DB-185D-4B58-BF96-C601EF67911D}"/>
    <cellStyle name="Normal 14 3_EBT" xfId="40838" xr:uid="{38D1CF5A-94D3-42B1-BBA3-1C56AD89866B}"/>
    <cellStyle name="Normal 14 4" xfId="12799" xr:uid="{00000000-0005-0000-0000-00001D380000}"/>
    <cellStyle name="Normal 14 4 2" xfId="12800" xr:uid="{00000000-0005-0000-0000-00001E380000}"/>
    <cellStyle name="Normal 14 4 2 2" xfId="12801" xr:uid="{00000000-0005-0000-0000-00001F380000}"/>
    <cellStyle name="Normal 14 4 2 2 2" xfId="21176" xr:uid="{00000000-0005-0000-0000-000020380000}"/>
    <cellStyle name="Normal 14 4 2 2 2 2" xfId="33165" xr:uid="{465FF91E-95E4-4DC8-B5C8-B16EDE716CB4}"/>
    <cellStyle name="Normal 14 4 2 2 3" xfId="27209" xr:uid="{BD704285-DCE4-4F53-A512-658EEADB600B}"/>
    <cellStyle name="Normal 14 4 2 2_EBT" xfId="40855" xr:uid="{AE4D1147-623F-420D-9A10-685FC6D7359D}"/>
    <cellStyle name="Normal 14 4 2 3" xfId="12802" xr:uid="{00000000-0005-0000-0000-000021380000}"/>
    <cellStyle name="Normal 14 4 2 3 2" xfId="21177" xr:uid="{00000000-0005-0000-0000-000022380000}"/>
    <cellStyle name="Normal 14 4 2 3 2 2" xfId="33166" xr:uid="{CAE456A1-1934-4AF5-8D45-EFEF1D59FEEF}"/>
    <cellStyle name="Normal 14 4 2 3 3" xfId="27210" xr:uid="{8A265EBD-274A-487E-BB24-F6DB114A9203}"/>
    <cellStyle name="Normal 14 4 2 3_EBT" xfId="40856" xr:uid="{5348B3DF-3994-4DA4-8134-D24BF353402B}"/>
    <cellStyle name="Normal 14 4 2 4" xfId="12803" xr:uid="{00000000-0005-0000-0000-000023380000}"/>
    <cellStyle name="Normal 14 4 2 4 2" xfId="21178" xr:uid="{00000000-0005-0000-0000-000024380000}"/>
    <cellStyle name="Normal 14 4 2 4 2 2" xfId="33167" xr:uid="{D8A84051-C34D-4214-BC8F-5DE531333993}"/>
    <cellStyle name="Normal 14 4 2 4 3" xfId="27211" xr:uid="{4251D9F7-4180-47EA-9F16-0D293DAC607D}"/>
    <cellStyle name="Normal 14 4 2 4_EBT" xfId="40857" xr:uid="{323A55C8-CB6F-4F51-9848-E6D5146DC9B0}"/>
    <cellStyle name="Normal 14 4 2 5" xfId="12804" xr:uid="{00000000-0005-0000-0000-000025380000}"/>
    <cellStyle name="Normal 14 4 2 5 2" xfId="21179" xr:uid="{00000000-0005-0000-0000-000026380000}"/>
    <cellStyle name="Normal 14 4 2 5 2 2" xfId="33168" xr:uid="{DD3260C4-F79C-480A-885B-7F20142C4AB9}"/>
    <cellStyle name="Normal 14 4 2 5 3" xfId="27212" xr:uid="{26FF7035-DBA7-41B6-B497-1D2ADCBC0307}"/>
    <cellStyle name="Normal 14 4 2 5_EBT" xfId="40858" xr:uid="{16F64C13-2B87-4E57-9F2A-4F7A8541244C}"/>
    <cellStyle name="Normal 14 4 2 6" xfId="12805" xr:uid="{00000000-0005-0000-0000-000027380000}"/>
    <cellStyle name="Normal 14 4 2 6 2" xfId="21180" xr:uid="{00000000-0005-0000-0000-000028380000}"/>
    <cellStyle name="Normal 14 4 2 6 2 2" xfId="33169" xr:uid="{C1CD30C8-63AD-4165-9CD3-6D6AFEE372F1}"/>
    <cellStyle name="Normal 14 4 2 6 3" xfId="27213" xr:uid="{C26E8218-02A0-429B-A4F5-72DC5315D12F}"/>
    <cellStyle name="Normal 14 4 2 6_EBT" xfId="40859" xr:uid="{E8AF67F3-C8E2-451B-9C31-539A7A29B40F}"/>
    <cellStyle name="Normal 14 4 2 7" xfId="21175" xr:uid="{00000000-0005-0000-0000-000029380000}"/>
    <cellStyle name="Normal 14 4 2 7 2" xfId="33164" xr:uid="{6204AADB-D85A-4DBB-B945-0A2C152EA08C}"/>
    <cellStyle name="Normal 14 4 2 8" xfId="27208" xr:uid="{05AC9B74-BE09-4128-B0DC-01FADCB9AFAB}"/>
    <cellStyle name="Normal 14 4 2_EBT" xfId="40854" xr:uid="{9ADC409D-B4B6-4639-950A-58B7189BDDD5}"/>
    <cellStyle name="Normal 14 4 3" xfId="12806" xr:uid="{00000000-0005-0000-0000-00002A380000}"/>
    <cellStyle name="Normal 14 4 3 2" xfId="12807" xr:uid="{00000000-0005-0000-0000-00002B380000}"/>
    <cellStyle name="Normal 14 4 3 2 2" xfId="21182" xr:uid="{00000000-0005-0000-0000-00002C380000}"/>
    <cellStyle name="Normal 14 4 3 2 2 2" xfId="33171" xr:uid="{F8AE654A-C03B-4F1F-BA2B-982E4FCB24D2}"/>
    <cellStyle name="Normal 14 4 3 2 3" xfId="27215" xr:uid="{8EE7958C-E42F-43B0-94B0-19CCC0C2AE8A}"/>
    <cellStyle name="Normal 14 4 3 2_EBT" xfId="40861" xr:uid="{2E9E9FF0-DA82-4033-A9C7-C1C83ADCD932}"/>
    <cellStyle name="Normal 14 4 3 3" xfId="21181" xr:uid="{00000000-0005-0000-0000-00002D380000}"/>
    <cellStyle name="Normal 14 4 3 3 2" xfId="33170" xr:uid="{22B17622-0672-4D3A-9379-3E1F41C4B493}"/>
    <cellStyle name="Normal 14 4 3 4" xfId="27214" xr:uid="{6F4C334D-EE1D-4569-94E8-81039D8003D0}"/>
    <cellStyle name="Normal 14 4 3_EBT" xfId="40860" xr:uid="{B9769D18-71CF-4E10-BE22-D7DC0C72EAA9}"/>
    <cellStyle name="Normal 14 4 4" xfId="12808" xr:uid="{00000000-0005-0000-0000-00002E380000}"/>
    <cellStyle name="Normal 14 4 4 2" xfId="12809" xr:uid="{00000000-0005-0000-0000-00002F380000}"/>
    <cellStyle name="Normal 14 4 4 2 2" xfId="21184" xr:uid="{00000000-0005-0000-0000-000030380000}"/>
    <cellStyle name="Normal 14 4 4 2 2 2" xfId="33173" xr:uid="{0C0DD48B-C6FC-4A2D-B1F2-5B5F028B6FB8}"/>
    <cellStyle name="Normal 14 4 4 2 3" xfId="27217" xr:uid="{C08AE054-DF9C-476D-B6D3-ECE4E0740E9E}"/>
    <cellStyle name="Normal 14 4 4 2_EBT" xfId="40863" xr:uid="{97111AC8-B5E7-4A48-A212-560D6F8744E1}"/>
    <cellStyle name="Normal 14 4 4 3" xfId="21183" xr:uid="{00000000-0005-0000-0000-000031380000}"/>
    <cellStyle name="Normal 14 4 4 3 2" xfId="33172" xr:uid="{E6F64B67-C9D9-43D7-9589-73A5AC5D5E7F}"/>
    <cellStyle name="Normal 14 4 4 4" xfId="27216" xr:uid="{EB248FB1-9C4B-4C0E-8789-DD656E12B0E7}"/>
    <cellStyle name="Normal 14 4 4_EBT" xfId="40862" xr:uid="{11AE1815-30C5-4DBC-9556-27C7F06BA588}"/>
    <cellStyle name="Normal 14 4 5" xfId="12810" xr:uid="{00000000-0005-0000-0000-000032380000}"/>
    <cellStyle name="Normal 14 4 5 2" xfId="21185" xr:uid="{00000000-0005-0000-0000-000033380000}"/>
    <cellStyle name="Normal 14 4 5 2 2" xfId="33174" xr:uid="{6E10DBDD-34A1-4D42-A6B5-6D52BE3A9ACD}"/>
    <cellStyle name="Normal 14 4 5 3" xfId="27218" xr:uid="{A2E00515-3444-4E57-AE4B-EBA812A799C9}"/>
    <cellStyle name="Normal 14 4 5_EBT" xfId="40864" xr:uid="{D09224BD-1D99-48A5-AB96-9CFAAA3ACA44}"/>
    <cellStyle name="Normal 14 4 6" xfId="12811" xr:uid="{00000000-0005-0000-0000-000034380000}"/>
    <cellStyle name="Normal 14 4 6 2" xfId="21186" xr:uid="{00000000-0005-0000-0000-000035380000}"/>
    <cellStyle name="Normal 14 4 6 2 2" xfId="33175" xr:uid="{4EA72827-D272-4661-B06E-45FD51E9DC96}"/>
    <cellStyle name="Normal 14 4 6 3" xfId="27219" xr:uid="{01FECAA0-2882-4018-A963-63DF5E81F1DC}"/>
    <cellStyle name="Normal 14 4 6_EBT" xfId="40865" xr:uid="{532C6765-32AF-4432-B0E4-CC8AFD52B4D6}"/>
    <cellStyle name="Normal 14 4 7" xfId="12812" xr:uid="{00000000-0005-0000-0000-000036380000}"/>
    <cellStyle name="Normal 14 4 8" xfId="21174" xr:uid="{00000000-0005-0000-0000-000037380000}"/>
    <cellStyle name="Normal 14 4 8 2" xfId="33163" xr:uid="{03291FC0-F564-406A-90EC-C11EA31C3CCF}"/>
    <cellStyle name="Normal 14 4 9" xfId="27207" xr:uid="{F0535E6A-6C24-4E67-988A-CA438970E959}"/>
    <cellStyle name="Normal 14 4_EBT" xfId="40853" xr:uid="{CDD0ABFC-EA17-448C-913A-F83E034AB753}"/>
    <cellStyle name="Normal 14 5" xfId="12813" xr:uid="{00000000-0005-0000-0000-000038380000}"/>
    <cellStyle name="Normal 14 5 2" xfId="12814" xr:uid="{00000000-0005-0000-0000-000039380000}"/>
    <cellStyle name="Normal 14 5 2 2" xfId="12815" xr:uid="{00000000-0005-0000-0000-00003A380000}"/>
    <cellStyle name="Normal 14 5 2 2 2" xfId="21189" xr:uid="{00000000-0005-0000-0000-00003B380000}"/>
    <cellStyle name="Normal 14 5 2 2 2 2" xfId="33178" xr:uid="{B26E9F37-E959-48FE-A87E-3D14208C05B7}"/>
    <cellStyle name="Normal 14 5 2 2 3" xfId="27222" xr:uid="{07799C92-E1CE-409C-B4D1-41956B1B80C8}"/>
    <cellStyle name="Normal 14 5 2 2_EBT" xfId="40868" xr:uid="{35F42790-67AE-483A-8B22-F6B0033709E6}"/>
    <cellStyle name="Normal 14 5 2 3" xfId="12816" xr:uid="{00000000-0005-0000-0000-00003C380000}"/>
    <cellStyle name="Normal 14 5 2 3 2" xfId="21190" xr:uid="{00000000-0005-0000-0000-00003D380000}"/>
    <cellStyle name="Normal 14 5 2 3 2 2" xfId="33179" xr:uid="{E7925187-2DB7-41DB-801B-A63E85BEDB38}"/>
    <cellStyle name="Normal 14 5 2 3 3" xfId="27223" xr:uid="{943DCB6B-7029-4D4C-BE2F-ACDD29B59EFF}"/>
    <cellStyle name="Normal 14 5 2 3_EBT" xfId="40869" xr:uid="{BA3FAF66-AFD7-487A-8718-DAEC0203A113}"/>
    <cellStyle name="Normal 14 5 2 4" xfId="12817" xr:uid="{00000000-0005-0000-0000-00003E380000}"/>
    <cellStyle name="Normal 14 5 2 4 2" xfId="21191" xr:uid="{00000000-0005-0000-0000-00003F380000}"/>
    <cellStyle name="Normal 14 5 2 4 2 2" xfId="33180" xr:uid="{17C413F4-57C4-4E08-BFA4-F40EA15FB94C}"/>
    <cellStyle name="Normal 14 5 2 4 3" xfId="27224" xr:uid="{4250A94B-BFBD-423A-AF98-A2EF6E60FFFD}"/>
    <cellStyle name="Normal 14 5 2 4_EBT" xfId="40870" xr:uid="{74F1DADB-82AE-4592-BBD0-E384D11C5DF5}"/>
    <cellStyle name="Normal 14 5 2 5" xfId="12818" xr:uid="{00000000-0005-0000-0000-000040380000}"/>
    <cellStyle name="Normal 14 5 2 5 2" xfId="21192" xr:uid="{00000000-0005-0000-0000-000041380000}"/>
    <cellStyle name="Normal 14 5 2 5 2 2" xfId="33181" xr:uid="{DB6DFF0A-0237-4FD2-AC1B-75C241AD928E}"/>
    <cellStyle name="Normal 14 5 2 5 3" xfId="27225" xr:uid="{45B819FF-E266-48E2-8CD8-964133F2E900}"/>
    <cellStyle name="Normal 14 5 2 5_EBT" xfId="40871" xr:uid="{E56BC2DB-16A8-4D8A-A629-DA8118E33B55}"/>
    <cellStyle name="Normal 14 5 2 6" xfId="21188" xr:uid="{00000000-0005-0000-0000-000042380000}"/>
    <cellStyle name="Normal 14 5 2 6 2" xfId="33177" xr:uid="{46A121DA-45DB-49C5-A067-F42036C0B01F}"/>
    <cellStyle name="Normal 14 5 2 7" xfId="27221" xr:uid="{1D11BB54-A84E-47AB-AACC-7C4A69AA413A}"/>
    <cellStyle name="Normal 14 5 2_EBT" xfId="40867" xr:uid="{891F6CC6-397A-4EAC-A675-8A08D5415D77}"/>
    <cellStyle name="Normal 14 5 3" xfId="12819" xr:uid="{00000000-0005-0000-0000-000043380000}"/>
    <cellStyle name="Normal 14 5 3 2" xfId="12820" xr:uid="{00000000-0005-0000-0000-000044380000}"/>
    <cellStyle name="Normal 14 5 3 2 2" xfId="21194" xr:uid="{00000000-0005-0000-0000-000045380000}"/>
    <cellStyle name="Normal 14 5 3 2 2 2" xfId="33183" xr:uid="{765BB606-4EDC-4B3A-B5CE-43D76A29B3F6}"/>
    <cellStyle name="Normal 14 5 3 2 3" xfId="27227" xr:uid="{9791996F-19F2-46CE-AE52-9A4FFD0E5E02}"/>
    <cellStyle name="Normal 14 5 3 2_EBT" xfId="40873" xr:uid="{E25BC078-4D7B-4688-AFDE-6C30DA9264D0}"/>
    <cellStyle name="Normal 14 5 3 3" xfId="21193" xr:uid="{00000000-0005-0000-0000-000046380000}"/>
    <cellStyle name="Normal 14 5 3 3 2" xfId="33182" xr:uid="{FA039C5F-1939-4898-9F15-8D646C6582A0}"/>
    <cellStyle name="Normal 14 5 3 4" xfId="27226" xr:uid="{4F4A2DAE-76B8-4C2D-A11D-32AB6EA38FD8}"/>
    <cellStyle name="Normal 14 5 3_EBT" xfId="40872" xr:uid="{D4B18E66-0DCD-4AEE-B41D-6A81A5A936A4}"/>
    <cellStyle name="Normal 14 5 4" xfId="12821" xr:uid="{00000000-0005-0000-0000-000047380000}"/>
    <cellStyle name="Normal 14 5 4 2" xfId="12822" xr:uid="{00000000-0005-0000-0000-000048380000}"/>
    <cellStyle name="Normal 14 5 4 2 2" xfId="21196" xr:uid="{00000000-0005-0000-0000-000049380000}"/>
    <cellStyle name="Normal 14 5 4 2 2 2" xfId="33185" xr:uid="{73905899-1AD1-4011-BFF9-C07DE8882B5E}"/>
    <cellStyle name="Normal 14 5 4 2 3" xfId="27229" xr:uid="{E43A7618-3809-47CA-A264-CB40F5F2668E}"/>
    <cellStyle name="Normal 14 5 4 2_EBT" xfId="40875" xr:uid="{FFE2EC4D-BEC3-4C3E-A0BD-D907FAC4962B}"/>
    <cellStyle name="Normal 14 5 4 3" xfId="21195" xr:uid="{00000000-0005-0000-0000-00004A380000}"/>
    <cellStyle name="Normal 14 5 4 3 2" xfId="33184" xr:uid="{4A14C88A-F256-4E94-9E37-537DF8688A47}"/>
    <cellStyle name="Normal 14 5 4 4" xfId="27228" xr:uid="{7A1FE744-256A-4908-BA68-9D959575B48F}"/>
    <cellStyle name="Normal 14 5 4_EBT" xfId="40874" xr:uid="{99AA6800-FBC4-4193-A0F4-F910DCE74C7D}"/>
    <cellStyle name="Normal 14 5 5" xfId="12823" xr:uid="{00000000-0005-0000-0000-00004B380000}"/>
    <cellStyle name="Normal 14 5 5 2" xfId="21197" xr:uid="{00000000-0005-0000-0000-00004C380000}"/>
    <cellStyle name="Normal 14 5 5 2 2" xfId="33186" xr:uid="{35875A7D-4FEC-49C0-AF2C-012F5F720838}"/>
    <cellStyle name="Normal 14 5 5 3" xfId="27230" xr:uid="{2A4A3A76-1303-4BFF-8E8E-D2E65102D580}"/>
    <cellStyle name="Normal 14 5 5_EBT" xfId="40876" xr:uid="{2626998B-828A-4C97-9B5B-73DC4EAD2FB5}"/>
    <cellStyle name="Normal 14 5 6" xfId="12824" xr:uid="{00000000-0005-0000-0000-00004D380000}"/>
    <cellStyle name="Normal 14 5 6 2" xfId="21198" xr:uid="{00000000-0005-0000-0000-00004E380000}"/>
    <cellStyle name="Normal 14 5 6 2 2" xfId="33187" xr:uid="{BE13B37E-122F-4E0B-8F68-ECE9F454C887}"/>
    <cellStyle name="Normal 14 5 6 3" xfId="27231" xr:uid="{B23E3595-AB13-4637-B582-7411AD6041DE}"/>
    <cellStyle name="Normal 14 5 6_EBT" xfId="40877" xr:uid="{43497585-DC10-4F72-A213-258F4B88716C}"/>
    <cellStyle name="Normal 14 5 7" xfId="12825" xr:uid="{00000000-0005-0000-0000-00004F380000}"/>
    <cellStyle name="Normal 14 5 8" xfId="21187" xr:uid="{00000000-0005-0000-0000-000050380000}"/>
    <cellStyle name="Normal 14 5 8 2" xfId="33176" xr:uid="{43BFE5C1-678D-4B0E-AEA7-A6C33917A586}"/>
    <cellStyle name="Normal 14 5 9" xfId="27220" xr:uid="{AF3875FB-A88C-43BC-B217-7A59516766EA}"/>
    <cellStyle name="Normal 14 5_EBT" xfId="40866" xr:uid="{D7CF2EDA-6256-4375-8406-1BF780909FA8}"/>
    <cellStyle name="Normal 14 6" xfId="12826" xr:uid="{00000000-0005-0000-0000-000051380000}"/>
    <cellStyle name="Normal 14 6 2" xfId="12827" xr:uid="{00000000-0005-0000-0000-000052380000}"/>
    <cellStyle name="Normal 14 6 2 2" xfId="21200" xr:uid="{00000000-0005-0000-0000-000053380000}"/>
    <cellStyle name="Normal 14 6 2 2 2" xfId="33189" xr:uid="{B577028E-2340-41D9-93A8-10313969388A}"/>
    <cellStyle name="Normal 14 6 2 3" xfId="27233" xr:uid="{7ECA7DA7-1CFD-4AEC-90E5-A3FBF126C5DE}"/>
    <cellStyle name="Normal 14 6 2_EBT" xfId="40879" xr:uid="{2B425EF9-180E-4D2D-8AE2-B1AE212B47BD}"/>
    <cellStyle name="Normal 14 6 3" xfId="12828" xr:uid="{00000000-0005-0000-0000-000054380000}"/>
    <cellStyle name="Normal 14 6 3 2" xfId="21201" xr:uid="{00000000-0005-0000-0000-000055380000}"/>
    <cellStyle name="Normal 14 6 3 2 2" xfId="33190" xr:uid="{0386B047-509B-4371-95FB-044FA074C188}"/>
    <cellStyle name="Normal 14 6 3 3" xfId="27234" xr:uid="{021C218B-2382-47DA-B098-D91181D12F04}"/>
    <cellStyle name="Normal 14 6 3_EBT" xfId="40880" xr:uid="{24B94537-575C-4C05-9820-99AA0FACA146}"/>
    <cellStyle name="Normal 14 6 4" xfId="12829" xr:uid="{00000000-0005-0000-0000-000056380000}"/>
    <cellStyle name="Normal 14 6 4 2" xfId="21202" xr:uid="{00000000-0005-0000-0000-000057380000}"/>
    <cellStyle name="Normal 14 6 4 2 2" xfId="33191" xr:uid="{7ECE9F4A-D178-49EB-9460-8E4F1075D839}"/>
    <cellStyle name="Normal 14 6 4 3" xfId="27235" xr:uid="{AAADDA9C-915D-4859-8850-F3ECB8052738}"/>
    <cellStyle name="Normal 14 6 4_EBT" xfId="40881" xr:uid="{6EF43944-1E64-4EA3-9957-B98816C7B171}"/>
    <cellStyle name="Normal 14 6 5" xfId="12830" xr:uid="{00000000-0005-0000-0000-000058380000}"/>
    <cellStyle name="Normal 14 6 5 2" xfId="21203" xr:uid="{00000000-0005-0000-0000-000059380000}"/>
    <cellStyle name="Normal 14 6 5 2 2" xfId="33192" xr:uid="{AAF95D0C-7A4B-4014-8405-6FF7F1F1928A}"/>
    <cellStyle name="Normal 14 6 5 3" xfId="27236" xr:uid="{2A586604-C726-448C-B604-89FF9AEFEA7E}"/>
    <cellStyle name="Normal 14 6 5_EBT" xfId="40882" xr:uid="{1C42115D-4E22-4C03-B538-03CC09BB2A96}"/>
    <cellStyle name="Normal 14 6 6" xfId="21199" xr:uid="{00000000-0005-0000-0000-00005A380000}"/>
    <cellStyle name="Normal 14 6 6 2" xfId="33188" xr:uid="{208915EF-CE75-4975-9781-FA06260C91A5}"/>
    <cellStyle name="Normal 14 6 7" xfId="27232" xr:uid="{30FE9D7A-8E6F-4F3F-81D1-D9E5B4BECDA0}"/>
    <cellStyle name="Normal 14 6_EBT" xfId="40878" xr:uid="{CA565128-0311-4676-AB87-A6020ABFD50D}"/>
    <cellStyle name="Normal 14 7" xfId="12831" xr:uid="{00000000-0005-0000-0000-00005B380000}"/>
    <cellStyle name="Normal 14 7 2" xfId="12832" xr:uid="{00000000-0005-0000-0000-00005C380000}"/>
    <cellStyle name="Normal 14 7 2 2" xfId="21205" xr:uid="{00000000-0005-0000-0000-00005D380000}"/>
    <cellStyle name="Normal 14 7 2 2 2" xfId="33194" xr:uid="{1328D8EC-7421-443A-849E-A661067A669D}"/>
    <cellStyle name="Normal 14 7 2 3" xfId="27238" xr:uid="{E2F6E1F9-C936-4708-816C-476DAA511D13}"/>
    <cellStyle name="Normal 14 7 2_EBT" xfId="40884" xr:uid="{204651A6-5D33-4235-B75C-C8D8ED6C08D6}"/>
    <cellStyle name="Normal 14 7 3" xfId="12833" xr:uid="{00000000-0005-0000-0000-00005E380000}"/>
    <cellStyle name="Normal 14 7 3 2" xfId="21206" xr:uid="{00000000-0005-0000-0000-00005F380000}"/>
    <cellStyle name="Normal 14 7 3 2 2" xfId="33195" xr:uid="{4B67125D-87C0-41C6-9C7A-1D372B449A69}"/>
    <cellStyle name="Normal 14 7 3 3" xfId="27239" xr:uid="{82BB2EB2-95A5-410A-B83F-D00E42FE261F}"/>
    <cellStyle name="Normal 14 7 3_EBT" xfId="40885" xr:uid="{56A7EA16-B611-4A94-9BC7-9DFD266EA144}"/>
    <cellStyle name="Normal 14 7 4" xfId="12834" xr:uid="{00000000-0005-0000-0000-000060380000}"/>
    <cellStyle name="Normal 14 7 4 2" xfId="21207" xr:uid="{00000000-0005-0000-0000-000061380000}"/>
    <cellStyle name="Normal 14 7 4 2 2" xfId="33196" xr:uid="{ABD1504F-D7A4-4D16-AE27-07DBC16D26C9}"/>
    <cellStyle name="Normal 14 7 4 3" xfId="27240" xr:uid="{7E3C3E96-D114-4323-BBE9-28F19E602209}"/>
    <cellStyle name="Normal 14 7 4_EBT" xfId="40886" xr:uid="{972B2545-CD0C-4BB5-B214-D06362D61474}"/>
    <cellStyle name="Normal 14 7 5" xfId="21204" xr:uid="{00000000-0005-0000-0000-000062380000}"/>
    <cellStyle name="Normal 14 7 5 2" xfId="33193" xr:uid="{92E8C460-5790-4736-B870-D416465C2958}"/>
    <cellStyle name="Normal 14 7 6" xfId="27237" xr:uid="{9637500A-21F6-4A22-9ED7-CD98A3DA5F8D}"/>
    <cellStyle name="Normal 14 7_EBT" xfId="40883" xr:uid="{09B239C8-9BE0-4049-B76E-461BE5F0A513}"/>
    <cellStyle name="Normal 14 8" xfId="12835" xr:uid="{00000000-0005-0000-0000-000063380000}"/>
    <cellStyle name="Normal 14 8 2" xfId="12836" xr:uid="{00000000-0005-0000-0000-000064380000}"/>
    <cellStyle name="Normal 14 8 2 2" xfId="21209" xr:uid="{00000000-0005-0000-0000-000065380000}"/>
    <cellStyle name="Normal 14 8 2 2 2" xfId="33198" xr:uid="{F21458F7-93A0-4203-A2D2-5AECD127A501}"/>
    <cellStyle name="Normal 14 8 2 3" xfId="27242" xr:uid="{0A84BD16-0CAA-434E-BB02-CC1E396D7DB6}"/>
    <cellStyle name="Normal 14 8 2_EBT" xfId="40888" xr:uid="{F8142B49-ED39-415C-9E15-3CCFA132A29B}"/>
    <cellStyle name="Normal 14 8 3" xfId="12837" xr:uid="{00000000-0005-0000-0000-000066380000}"/>
    <cellStyle name="Normal 14 8 3 2" xfId="21210" xr:uid="{00000000-0005-0000-0000-000067380000}"/>
    <cellStyle name="Normal 14 8 3 2 2" xfId="33199" xr:uid="{4236D971-630A-43C8-B2D2-BD87B48B585A}"/>
    <cellStyle name="Normal 14 8 3 3" xfId="27243" xr:uid="{5D16FDD8-D84C-4273-8A8D-568FA17509BD}"/>
    <cellStyle name="Normal 14 8 3_EBT" xfId="40889" xr:uid="{307A101F-1D1F-4809-AFE1-1F109EE3152B}"/>
    <cellStyle name="Normal 14 8 4" xfId="12838" xr:uid="{00000000-0005-0000-0000-000068380000}"/>
    <cellStyle name="Normal 14 8 4 2" xfId="21211" xr:uid="{00000000-0005-0000-0000-000069380000}"/>
    <cellStyle name="Normal 14 8 4 2 2" xfId="33200" xr:uid="{7AA0F993-93E9-48AE-9AD3-3E8352752F54}"/>
    <cellStyle name="Normal 14 8 4 3" xfId="27244" xr:uid="{64A35DAE-963B-47CB-9B09-C10BF2A4FA7F}"/>
    <cellStyle name="Normal 14 8 4_EBT" xfId="40890" xr:uid="{F190A6F6-5376-4657-90EE-9758EF37F5AD}"/>
    <cellStyle name="Normal 14 8 5" xfId="21208" xr:uid="{00000000-0005-0000-0000-00006A380000}"/>
    <cellStyle name="Normal 14 8 5 2" xfId="33197" xr:uid="{5CFA4AB2-5969-4A94-BA28-AA11B8C135A5}"/>
    <cellStyle name="Normal 14 8 6" xfId="27241" xr:uid="{AB85AE4C-17C6-4699-B3A1-21D246BF9947}"/>
    <cellStyle name="Normal 14 8_EBT" xfId="40887" xr:uid="{0D5BDCEA-BDBF-49F4-ADBA-5009360F22CA}"/>
    <cellStyle name="Normal 14 9" xfId="12839" xr:uid="{00000000-0005-0000-0000-00006B380000}"/>
    <cellStyle name="Normal 14 9 2" xfId="12840" xr:uid="{00000000-0005-0000-0000-00006C380000}"/>
    <cellStyle name="Normal 14 9 2 2" xfId="21213" xr:uid="{00000000-0005-0000-0000-00006D380000}"/>
    <cellStyle name="Normal 14 9 2 2 2" xfId="33202" xr:uid="{4216B53C-C2F4-48F1-8612-018F515B2DA1}"/>
    <cellStyle name="Normal 14 9 2 3" xfId="27246" xr:uid="{5CC958DB-0027-4400-9FF4-F3BB8A7DBBE1}"/>
    <cellStyle name="Normal 14 9 2_EBT" xfId="40892" xr:uid="{7E56B4B1-FA64-4FE1-B097-27DFADBE6157}"/>
    <cellStyle name="Normal 14 9 3" xfId="12841" xr:uid="{00000000-0005-0000-0000-00006E380000}"/>
    <cellStyle name="Normal 14 9 3 2" xfId="21214" xr:uid="{00000000-0005-0000-0000-00006F380000}"/>
    <cellStyle name="Normal 14 9 3 2 2" xfId="33203" xr:uid="{72798D84-A8CD-4274-BBBE-F83BE62B6F90}"/>
    <cellStyle name="Normal 14 9 3 3" xfId="27247" xr:uid="{09EB0F3C-63DA-42AE-99CB-ECF15C71D083}"/>
    <cellStyle name="Normal 14 9 3_EBT" xfId="40893" xr:uid="{4FD4A646-DAAE-426A-BD3C-C04325B62EC6}"/>
    <cellStyle name="Normal 14 9 4" xfId="12842" xr:uid="{00000000-0005-0000-0000-000070380000}"/>
    <cellStyle name="Normal 14 9 4 2" xfId="21215" xr:uid="{00000000-0005-0000-0000-000071380000}"/>
    <cellStyle name="Normal 14 9 4 2 2" xfId="33204" xr:uid="{18510A88-F89A-4EC7-9D54-5C83BE4A5E74}"/>
    <cellStyle name="Normal 14 9 4 3" xfId="27248" xr:uid="{94B55CB5-7B32-4B5D-9D6E-A976D9D5ABEE}"/>
    <cellStyle name="Normal 14 9 4_EBT" xfId="40894" xr:uid="{2A5F001A-2AA4-491E-934D-B554B25437CB}"/>
    <cellStyle name="Normal 14 9 5" xfId="21212" xr:uid="{00000000-0005-0000-0000-000072380000}"/>
    <cellStyle name="Normal 14 9 5 2" xfId="33201" xr:uid="{8305EA31-CA88-4B1E-9DA5-B3F6E29926EB}"/>
    <cellStyle name="Normal 14 9 6" xfId="27245" xr:uid="{C27FCE55-BEFF-4CDA-BC8B-821EA7C63C58}"/>
    <cellStyle name="Normal 14 9_EBT" xfId="40891" xr:uid="{AEDC89CA-F8A5-4E6B-BA54-114A3A1E1CD9}"/>
    <cellStyle name="Normal 14_EBT" xfId="40771" xr:uid="{387E8FE5-5723-4F6C-A591-AF78F741A8A3}"/>
    <cellStyle name="Normal 140" xfId="12843" xr:uid="{00000000-0005-0000-0000-000073380000}"/>
    <cellStyle name="Normal 140 2" xfId="12844" xr:uid="{00000000-0005-0000-0000-000074380000}"/>
    <cellStyle name="Normal 140 3" xfId="12845" xr:uid="{00000000-0005-0000-0000-000075380000}"/>
    <cellStyle name="Normal 140 4" xfId="21216" xr:uid="{00000000-0005-0000-0000-000076380000}"/>
    <cellStyle name="Normal 140 4 2" xfId="33205" xr:uid="{475F649C-5B17-48E7-A70B-C6AFA1F0EC84}"/>
    <cellStyle name="Normal 140 5" xfId="27249" xr:uid="{F8DC2DF7-2219-4F8C-BFDE-24A507AEB4ED}"/>
    <cellStyle name="Normal 140_EBT" xfId="40895" xr:uid="{991E0254-13AC-445F-88A4-A7E964745B97}"/>
    <cellStyle name="Normal 141" xfId="12846" xr:uid="{00000000-0005-0000-0000-000077380000}"/>
    <cellStyle name="Normal 141 2" xfId="12847" xr:uid="{00000000-0005-0000-0000-000078380000}"/>
    <cellStyle name="Normal 141 3" xfId="12848" xr:uid="{00000000-0005-0000-0000-000079380000}"/>
    <cellStyle name="Normal 141 4" xfId="21217" xr:uid="{00000000-0005-0000-0000-00007A380000}"/>
    <cellStyle name="Normal 141 4 2" xfId="33206" xr:uid="{C5F4848B-2D5D-4C31-A7D3-8CF94B766EDC}"/>
    <cellStyle name="Normal 141 5" xfId="27250" xr:uid="{9DFC5CAB-D065-4679-BDDA-7467DDE2340F}"/>
    <cellStyle name="Normal 141_EBT" xfId="40896" xr:uid="{BE21E109-36DB-4A65-98CA-AC8FE19F5FB3}"/>
    <cellStyle name="Normal 142" xfId="12849" xr:uid="{00000000-0005-0000-0000-00007B380000}"/>
    <cellStyle name="Normal 142 2" xfId="12850" xr:uid="{00000000-0005-0000-0000-00007C380000}"/>
    <cellStyle name="Normal 142 3" xfId="12851" xr:uid="{00000000-0005-0000-0000-00007D380000}"/>
    <cellStyle name="Normal 142 4" xfId="21218" xr:uid="{00000000-0005-0000-0000-00007E380000}"/>
    <cellStyle name="Normal 142 4 2" xfId="33207" xr:uid="{FC3BC7A1-B135-4618-B428-16F2721CD0DD}"/>
    <cellStyle name="Normal 142 5" xfId="27251" xr:uid="{51BD337C-55B3-46D1-80EB-DCFBBD0FB702}"/>
    <cellStyle name="Normal 142_EBT" xfId="40897" xr:uid="{08BA935B-BE66-49FB-819A-EA0CA54D6984}"/>
    <cellStyle name="Normal 143" xfId="12852" xr:uid="{00000000-0005-0000-0000-00007F380000}"/>
    <cellStyle name="Normal 143 2" xfId="12853" xr:uid="{00000000-0005-0000-0000-000080380000}"/>
    <cellStyle name="Normal 143 3" xfId="12854" xr:uid="{00000000-0005-0000-0000-000081380000}"/>
    <cellStyle name="Normal 143 4" xfId="21219" xr:uid="{00000000-0005-0000-0000-000082380000}"/>
    <cellStyle name="Normal 143 4 2" xfId="33208" xr:uid="{4E999B08-3F04-4C5F-9CEF-9587C6D9AED8}"/>
    <cellStyle name="Normal 143 5" xfId="27252" xr:uid="{A41B4F2A-44D5-4784-9FB4-5E5772F128EC}"/>
    <cellStyle name="Normal 143_EBT" xfId="40898" xr:uid="{5BDB6779-0A1B-4CC8-9F6E-A9E34E22AA0A}"/>
    <cellStyle name="Normal 144" xfId="12855" xr:uid="{00000000-0005-0000-0000-000083380000}"/>
    <cellStyle name="Normal 144 2" xfId="12856" xr:uid="{00000000-0005-0000-0000-000084380000}"/>
    <cellStyle name="Normal 144 3" xfId="12857" xr:uid="{00000000-0005-0000-0000-000085380000}"/>
    <cellStyle name="Normal 144 4" xfId="21220" xr:uid="{00000000-0005-0000-0000-000086380000}"/>
    <cellStyle name="Normal 144 4 2" xfId="33209" xr:uid="{81657E39-571F-4C44-B87C-01FCE22FCEC3}"/>
    <cellStyle name="Normal 144 5" xfId="27253" xr:uid="{E314E6B2-E5BE-41AE-A00F-C4D015DB1A4A}"/>
    <cellStyle name="Normal 144_EBT" xfId="40899" xr:uid="{C570D02E-B799-4A77-86CC-37129347C5AE}"/>
    <cellStyle name="Normal 145" xfId="12858" xr:uid="{00000000-0005-0000-0000-000087380000}"/>
    <cellStyle name="Normal 145 2" xfId="12859" xr:uid="{00000000-0005-0000-0000-000088380000}"/>
    <cellStyle name="Normal 145 3" xfId="12860" xr:uid="{00000000-0005-0000-0000-000089380000}"/>
    <cellStyle name="Normal 145 4" xfId="21221" xr:uid="{00000000-0005-0000-0000-00008A380000}"/>
    <cellStyle name="Normal 145 4 2" xfId="33210" xr:uid="{53CC26F8-FF3B-474C-ADCB-7AC9B2142193}"/>
    <cellStyle name="Normal 145 5" xfId="27254" xr:uid="{CC47D9B5-0B2A-432C-878B-F2EC42CECE2B}"/>
    <cellStyle name="Normal 145_EBT" xfId="40900" xr:uid="{DCC8D5CD-0E02-43AE-872F-0E29ED49A5B6}"/>
    <cellStyle name="Normal 146" xfId="12861" xr:uid="{00000000-0005-0000-0000-00008B380000}"/>
    <cellStyle name="Normal 146 2" xfId="12862" xr:uid="{00000000-0005-0000-0000-00008C380000}"/>
    <cellStyle name="Normal 146 3" xfId="12863" xr:uid="{00000000-0005-0000-0000-00008D380000}"/>
    <cellStyle name="Normal 146 4" xfId="21222" xr:uid="{00000000-0005-0000-0000-00008E380000}"/>
    <cellStyle name="Normal 146 4 2" xfId="33211" xr:uid="{51B5057E-31DA-4C9D-8B8D-B28BEA4D38F0}"/>
    <cellStyle name="Normal 146 5" xfId="27255" xr:uid="{F17531CC-18AE-4E1B-93B5-9651F94D85DB}"/>
    <cellStyle name="Normal 146_EBT" xfId="40901" xr:uid="{BE306C2C-8B1C-460A-B0BA-8BF4E5D96FDE}"/>
    <cellStyle name="Normal 147" xfId="12864" xr:uid="{00000000-0005-0000-0000-00008F380000}"/>
    <cellStyle name="Normal 147 2" xfId="12865" xr:uid="{00000000-0005-0000-0000-000090380000}"/>
    <cellStyle name="Normal 147 3" xfId="12866" xr:uid="{00000000-0005-0000-0000-000091380000}"/>
    <cellStyle name="Normal 147 4" xfId="21223" xr:uid="{00000000-0005-0000-0000-000092380000}"/>
    <cellStyle name="Normal 147 4 2" xfId="33212" xr:uid="{CC7373E9-F2C7-4850-BB8D-3EB92520BEE7}"/>
    <cellStyle name="Normal 147 5" xfId="27256" xr:uid="{1025A012-8445-4B04-861C-8728FB3ED65F}"/>
    <cellStyle name="Normal 147_EBT" xfId="40902" xr:uid="{FA6D79DC-0784-4C5D-B3AC-C127FA352D8A}"/>
    <cellStyle name="Normal 148" xfId="12867" xr:uid="{00000000-0005-0000-0000-000093380000}"/>
    <cellStyle name="Normal 148 2" xfId="12868" xr:uid="{00000000-0005-0000-0000-000094380000}"/>
    <cellStyle name="Normal 148 3" xfId="12869" xr:uid="{00000000-0005-0000-0000-000095380000}"/>
    <cellStyle name="Normal 148 4" xfId="21224" xr:uid="{00000000-0005-0000-0000-000096380000}"/>
    <cellStyle name="Normal 148 4 2" xfId="33213" xr:uid="{F8D30B6E-767C-4896-B25C-06BDAE58B39F}"/>
    <cellStyle name="Normal 148 5" xfId="27257" xr:uid="{4066C31E-8977-4617-BB5E-5C112A5D1F0A}"/>
    <cellStyle name="Normal 148_EBT" xfId="40903" xr:uid="{017C6A59-ED48-4243-B78D-E23CA13C127F}"/>
    <cellStyle name="Normal 149" xfId="12870" xr:uid="{00000000-0005-0000-0000-000097380000}"/>
    <cellStyle name="Normal 149 2" xfId="12871" xr:uid="{00000000-0005-0000-0000-000098380000}"/>
    <cellStyle name="Normal 149 3" xfId="12872" xr:uid="{00000000-0005-0000-0000-000099380000}"/>
    <cellStyle name="Normal 149 4" xfId="21225" xr:uid="{00000000-0005-0000-0000-00009A380000}"/>
    <cellStyle name="Normal 149 4 2" xfId="33214" xr:uid="{E9520112-84F9-4858-8193-73D37D6EEC32}"/>
    <cellStyle name="Normal 149 5" xfId="27258" xr:uid="{33D218B0-76DD-4BD5-B8B0-92193E00A685}"/>
    <cellStyle name="Normal 149_EBT" xfId="40904" xr:uid="{9DB744C8-1E0B-402C-98CA-344983B7977A}"/>
    <cellStyle name="Normal 15" xfId="12873" xr:uid="{00000000-0005-0000-0000-00009B380000}"/>
    <cellStyle name="Normal 15 10" xfId="12874" xr:uid="{00000000-0005-0000-0000-00009C380000}"/>
    <cellStyle name="Normal 15 10 2" xfId="21226" xr:uid="{00000000-0005-0000-0000-00009D380000}"/>
    <cellStyle name="Normal 15 10 2 2" xfId="33215" xr:uid="{47E53DE0-B2FA-4109-B0F9-83B4ADADCBFD}"/>
    <cellStyle name="Normal 15 10 3" xfId="27259" xr:uid="{24850BF3-0302-42B3-8D21-7217C3CE8658}"/>
    <cellStyle name="Normal 15 10_EBT" xfId="40906" xr:uid="{6490AB59-B956-4600-9D47-F9737DF84D0E}"/>
    <cellStyle name="Normal 15 2" xfId="12875" xr:uid="{00000000-0005-0000-0000-00009E380000}"/>
    <cellStyle name="Normal 15 2 2" xfId="12876" xr:uid="{00000000-0005-0000-0000-00009F380000}"/>
    <cellStyle name="Normal 15 2 2 2" xfId="12877" xr:uid="{00000000-0005-0000-0000-0000A0380000}"/>
    <cellStyle name="Normal 15 2 2 2 2" xfId="12878" xr:uid="{00000000-0005-0000-0000-0000A1380000}"/>
    <cellStyle name="Normal 15 2 2 2 2 2" xfId="21230" xr:uid="{00000000-0005-0000-0000-0000A2380000}"/>
    <cellStyle name="Normal 15 2 2 2 2 2 2" xfId="33219" xr:uid="{496769DC-417E-4432-B252-06FDC214A831}"/>
    <cellStyle name="Normal 15 2 2 2 2 3" xfId="27263" xr:uid="{D373CD2D-1A0E-4CA3-8904-E34B8F1BDBC3}"/>
    <cellStyle name="Normal 15 2 2 2 2_EBT" xfId="40910" xr:uid="{1B2ED4BB-4EE1-4927-ABED-B1295CDD5E6D}"/>
    <cellStyle name="Normal 15 2 2 2 3" xfId="21229" xr:uid="{00000000-0005-0000-0000-0000A3380000}"/>
    <cellStyle name="Normal 15 2 2 2 3 2" xfId="33218" xr:uid="{BF52C049-E9FB-4CDB-9AEE-2A038309ADB7}"/>
    <cellStyle name="Normal 15 2 2 2 4" xfId="27262" xr:uid="{2DA4B867-7299-491A-8322-049896155505}"/>
    <cellStyle name="Normal 15 2 2 2_EBT" xfId="40909" xr:uid="{21127734-7CAB-48D0-9B08-EDDEC13A62AC}"/>
    <cellStyle name="Normal 15 2 2 3" xfId="12879" xr:uid="{00000000-0005-0000-0000-0000A4380000}"/>
    <cellStyle name="Normal 15 2 2 3 2" xfId="21231" xr:uid="{00000000-0005-0000-0000-0000A5380000}"/>
    <cellStyle name="Normal 15 2 2 3 2 2" xfId="33220" xr:uid="{FE573B20-A412-4491-B3B1-97F57D8E7576}"/>
    <cellStyle name="Normal 15 2 2 3 3" xfId="27264" xr:uid="{4FCC0067-AA90-4478-840E-26DDC85EEF2A}"/>
    <cellStyle name="Normal 15 2 2 3_EBT" xfId="40911" xr:uid="{67E4E775-B76A-41F1-9677-B87176D6F2D9}"/>
    <cellStyle name="Normal 15 2 2 4" xfId="12880" xr:uid="{00000000-0005-0000-0000-0000A6380000}"/>
    <cellStyle name="Normal 15 2 2 4 2" xfId="21232" xr:uid="{00000000-0005-0000-0000-0000A7380000}"/>
    <cellStyle name="Normal 15 2 2 4 2 2" xfId="33221" xr:uid="{843565EA-6F9C-47E3-B7F8-43E9E0AF8C80}"/>
    <cellStyle name="Normal 15 2 2 4 3" xfId="27265" xr:uid="{E819B752-4CB1-47F5-B125-0960BFD5EAE1}"/>
    <cellStyle name="Normal 15 2 2 4_EBT" xfId="40912" xr:uid="{E614C39B-E19F-4CD7-80C7-BEB0192418E0}"/>
    <cellStyle name="Normal 15 2 2 5" xfId="21228" xr:uid="{00000000-0005-0000-0000-0000A8380000}"/>
    <cellStyle name="Normal 15 2 2 5 2" xfId="33217" xr:uid="{96DFD972-5B01-4610-8569-5ECB43A9FEE7}"/>
    <cellStyle name="Normal 15 2 2 6" xfId="27261" xr:uid="{545248C5-B7DD-4EA3-88EC-D15582F9AB30}"/>
    <cellStyle name="Normal 15 2 2_EBT" xfId="40908" xr:uid="{E293496E-91F6-4944-B377-5A0FCED070D6}"/>
    <cellStyle name="Normal 15 2 3" xfId="12881" xr:uid="{00000000-0005-0000-0000-0000A9380000}"/>
    <cellStyle name="Normal 15 2 3 2" xfId="12882" xr:uid="{00000000-0005-0000-0000-0000AA380000}"/>
    <cellStyle name="Normal 15 2 3 2 2" xfId="21234" xr:uid="{00000000-0005-0000-0000-0000AB380000}"/>
    <cellStyle name="Normal 15 2 3 2 2 2" xfId="33223" xr:uid="{C98498C9-C60E-402D-871F-F2C34F48C292}"/>
    <cellStyle name="Normal 15 2 3 2 3" xfId="27267" xr:uid="{B79A2E7A-010D-4B3B-93AD-4020EAB100E0}"/>
    <cellStyle name="Normal 15 2 3 2_EBT" xfId="40914" xr:uid="{471A9F75-882A-4994-BED6-93245278E946}"/>
    <cellStyle name="Normal 15 2 3 3" xfId="21233" xr:uid="{00000000-0005-0000-0000-0000AC380000}"/>
    <cellStyle name="Normal 15 2 3 3 2" xfId="33222" xr:uid="{F43F938C-3715-4CA1-8FBB-937464CCBCFF}"/>
    <cellStyle name="Normal 15 2 3 4" xfId="27266" xr:uid="{E20EAB4D-73EC-4C50-B31C-BD43C4F8618B}"/>
    <cellStyle name="Normal 15 2 3_EBT" xfId="40913" xr:uid="{4BA49F3D-AC15-4684-9B15-1184C7CFF972}"/>
    <cellStyle name="Normal 15 2 4" xfId="12883" xr:uid="{00000000-0005-0000-0000-0000AD380000}"/>
    <cellStyle name="Normal 15 2 4 2" xfId="21235" xr:uid="{00000000-0005-0000-0000-0000AE380000}"/>
    <cellStyle name="Normal 15 2 4 2 2" xfId="33224" xr:uid="{6907D7D4-DAE4-4082-B509-E7D6207FA163}"/>
    <cellStyle name="Normal 15 2 4 3" xfId="27268" xr:uid="{F0694EC6-1A52-4E49-95A3-3C903665F6AA}"/>
    <cellStyle name="Normal 15 2 4_EBT" xfId="40915" xr:uid="{DA019D38-02DB-409E-8EDD-0883B17A3CB4}"/>
    <cellStyle name="Normal 15 2 5" xfId="12884" xr:uid="{00000000-0005-0000-0000-0000AF380000}"/>
    <cellStyle name="Normal 15 2 5 2" xfId="21236" xr:uid="{00000000-0005-0000-0000-0000B0380000}"/>
    <cellStyle name="Normal 15 2 5 2 2" xfId="33225" xr:uid="{E6A3B6D8-69BD-4772-AC9F-2F9A8ADADB62}"/>
    <cellStyle name="Normal 15 2 5 3" xfId="27269" xr:uid="{3F3CC475-9B33-4C6B-B44A-32F0210C8BED}"/>
    <cellStyle name="Normal 15 2 5_EBT" xfId="40916" xr:uid="{0A94F9DD-2C7D-4B15-870E-F14D183F47F9}"/>
    <cellStyle name="Normal 15 2 6" xfId="21227" xr:uid="{00000000-0005-0000-0000-0000B1380000}"/>
    <cellStyle name="Normal 15 2 6 2" xfId="33216" xr:uid="{825D3E83-2A8C-4737-9130-83210BB587E7}"/>
    <cellStyle name="Normal 15 2 7" xfId="27260" xr:uid="{C4CF885E-1626-4E93-AE15-B6D1B5D2B3B0}"/>
    <cellStyle name="Normal 15 2_EBT" xfId="40907" xr:uid="{763EF1BE-6D68-480C-8508-B7CED42412B6}"/>
    <cellStyle name="Normal 15 3" xfId="12885" xr:uid="{00000000-0005-0000-0000-0000B2380000}"/>
    <cellStyle name="Normal 15 3 2" xfId="12886" xr:uid="{00000000-0005-0000-0000-0000B3380000}"/>
    <cellStyle name="Normal 15 3 2 2" xfId="12887" xr:uid="{00000000-0005-0000-0000-0000B4380000}"/>
    <cellStyle name="Normal 15 3 2 2 2" xfId="12888" xr:uid="{00000000-0005-0000-0000-0000B5380000}"/>
    <cellStyle name="Normal 15 3 2 2 2 2" xfId="21240" xr:uid="{00000000-0005-0000-0000-0000B6380000}"/>
    <cellStyle name="Normal 15 3 2 2 2 2 2" xfId="33229" xr:uid="{8676C6CA-498F-4759-883E-4990D3709D96}"/>
    <cellStyle name="Normal 15 3 2 2 2 3" xfId="27273" xr:uid="{9317C14A-6E58-4F35-97EB-41CD9077AF9D}"/>
    <cellStyle name="Normal 15 3 2 2 2_EBT" xfId="40920" xr:uid="{AA62F6E7-5778-4D9C-BA61-2C1C068C3F13}"/>
    <cellStyle name="Normal 15 3 2 2 3" xfId="21239" xr:uid="{00000000-0005-0000-0000-0000B7380000}"/>
    <cellStyle name="Normal 15 3 2 2 3 2" xfId="33228" xr:uid="{A9C2C248-7250-4D28-9FDB-C71704E8E23F}"/>
    <cellStyle name="Normal 15 3 2 2 4" xfId="27272" xr:uid="{EAE3E61C-693F-4809-BD02-7EA0AF5BD37E}"/>
    <cellStyle name="Normal 15 3 2 2_EBT" xfId="40919" xr:uid="{25E2277E-6111-40A2-A470-D1BBE7FEEEA9}"/>
    <cellStyle name="Normal 15 3 2 3" xfId="12889" xr:uid="{00000000-0005-0000-0000-0000B8380000}"/>
    <cellStyle name="Normal 15 3 2 3 2" xfId="21241" xr:uid="{00000000-0005-0000-0000-0000B9380000}"/>
    <cellStyle name="Normal 15 3 2 3 2 2" xfId="33230" xr:uid="{B3C9953E-02E1-486C-A71E-AAD598B6B8EB}"/>
    <cellStyle name="Normal 15 3 2 3 3" xfId="27274" xr:uid="{E273FC71-7ED6-4511-9E2B-E78C869B4151}"/>
    <cellStyle name="Normal 15 3 2 3_EBT" xfId="40921" xr:uid="{C03A4ABC-0AA0-4C5E-84CE-DBF3A730DF56}"/>
    <cellStyle name="Normal 15 3 2 4" xfId="12890" xr:uid="{00000000-0005-0000-0000-0000BA380000}"/>
    <cellStyle name="Normal 15 3 2 4 2" xfId="21242" xr:uid="{00000000-0005-0000-0000-0000BB380000}"/>
    <cellStyle name="Normal 15 3 2 4 2 2" xfId="33231" xr:uid="{D108D2E7-BB29-42FC-9797-A0702A0C4AA9}"/>
    <cellStyle name="Normal 15 3 2 4 3" xfId="27275" xr:uid="{C0EB2103-43D5-43AB-9441-6809EA8FA558}"/>
    <cellStyle name="Normal 15 3 2 4_EBT" xfId="40922" xr:uid="{57CC66DD-ECAF-47DC-B0B4-5440D301F0DC}"/>
    <cellStyle name="Normal 15 3 2 5" xfId="21238" xr:uid="{00000000-0005-0000-0000-0000BC380000}"/>
    <cellStyle name="Normal 15 3 2 5 2" xfId="33227" xr:uid="{47D4AE9D-F62A-42E3-BEC2-CE871B8DCEBE}"/>
    <cellStyle name="Normal 15 3 2 6" xfId="27271" xr:uid="{7C228AC9-8FB1-48E1-A336-F9DA1BABD058}"/>
    <cellStyle name="Normal 15 3 2_EBT" xfId="40918" xr:uid="{2E105A05-A7FE-4871-A86A-5E0002174FC6}"/>
    <cellStyle name="Normal 15 3 3" xfId="12891" xr:uid="{00000000-0005-0000-0000-0000BD380000}"/>
    <cellStyle name="Normal 15 3 3 2" xfId="12892" xr:uid="{00000000-0005-0000-0000-0000BE380000}"/>
    <cellStyle name="Normal 15 3 3 2 2" xfId="21244" xr:uid="{00000000-0005-0000-0000-0000BF380000}"/>
    <cellStyle name="Normal 15 3 3 2 2 2" xfId="33233" xr:uid="{706525C1-DB22-4445-9581-64E915DD8750}"/>
    <cellStyle name="Normal 15 3 3 2 3" xfId="27277" xr:uid="{6A56A3D4-3DAE-4D8C-8750-F3B1F97DBD28}"/>
    <cellStyle name="Normal 15 3 3 2_EBT" xfId="40924" xr:uid="{0A75CBFC-6720-4F56-BAA3-85E9AF0245FB}"/>
    <cellStyle name="Normal 15 3 3 3" xfId="21243" xr:uid="{00000000-0005-0000-0000-0000C0380000}"/>
    <cellStyle name="Normal 15 3 3 3 2" xfId="33232" xr:uid="{ED8EED61-33EC-4823-8913-B23DD9C52F17}"/>
    <cellStyle name="Normal 15 3 3 4" xfId="27276" xr:uid="{FC5E38E6-98F7-4456-BB62-799CB2ED917A}"/>
    <cellStyle name="Normal 15 3 3_EBT" xfId="40923" xr:uid="{BF3A906D-6B33-4A7E-8B10-FDF657F821BA}"/>
    <cellStyle name="Normal 15 3 4" xfId="12893" xr:uid="{00000000-0005-0000-0000-0000C1380000}"/>
    <cellStyle name="Normal 15 3 4 2" xfId="21245" xr:uid="{00000000-0005-0000-0000-0000C2380000}"/>
    <cellStyle name="Normal 15 3 4 2 2" xfId="33234" xr:uid="{F41AFF78-2668-4FF8-859F-6310AFF10929}"/>
    <cellStyle name="Normal 15 3 4 3" xfId="27278" xr:uid="{320EF035-553D-4109-8CCA-9E81AF28C10D}"/>
    <cellStyle name="Normal 15 3 4_EBT" xfId="40925" xr:uid="{624941D1-25CF-428E-A6FC-6F9C3B7A0F19}"/>
    <cellStyle name="Normal 15 3 5" xfId="12894" xr:uid="{00000000-0005-0000-0000-0000C3380000}"/>
    <cellStyle name="Normal 15 3 5 2" xfId="21246" xr:uid="{00000000-0005-0000-0000-0000C4380000}"/>
    <cellStyle name="Normal 15 3 5 2 2" xfId="33235" xr:uid="{98EDBDFB-F247-4B05-8AC3-2CB4BF6CC3D2}"/>
    <cellStyle name="Normal 15 3 5 3" xfId="27279" xr:uid="{B24D2C4C-EB18-44DE-94AD-C07166BE424B}"/>
    <cellStyle name="Normal 15 3 5_EBT" xfId="40926" xr:uid="{3CE2F7F6-2EE9-4C93-8B98-B8C72D083A00}"/>
    <cellStyle name="Normal 15 3 6" xfId="21237" xr:uid="{00000000-0005-0000-0000-0000C5380000}"/>
    <cellStyle name="Normal 15 3 6 2" xfId="33226" xr:uid="{35EEB0E8-DC17-427F-8FE5-6B121CCB01DB}"/>
    <cellStyle name="Normal 15 3 7" xfId="27270" xr:uid="{92EAAC34-3EC1-4B62-B8E2-FDD1779E8768}"/>
    <cellStyle name="Normal 15 3_EBT" xfId="40917" xr:uid="{9D73E6E8-E440-447D-A66C-64B0F854659E}"/>
    <cellStyle name="Normal 15 4" xfId="12895" xr:uid="{00000000-0005-0000-0000-0000C6380000}"/>
    <cellStyle name="Normal 15 4 2" xfId="12896" xr:uid="{00000000-0005-0000-0000-0000C7380000}"/>
    <cellStyle name="Normal 15 4 2 2" xfId="12897" xr:uid="{00000000-0005-0000-0000-0000C8380000}"/>
    <cellStyle name="Normal 15 4 2 2 2" xfId="12898" xr:uid="{00000000-0005-0000-0000-0000C9380000}"/>
    <cellStyle name="Normal 15 4 2 2 2 2" xfId="21250" xr:uid="{00000000-0005-0000-0000-0000CA380000}"/>
    <cellStyle name="Normal 15 4 2 2 2 2 2" xfId="33239" xr:uid="{8F3889AC-AC8F-4D57-83A3-BCA819EDEF3A}"/>
    <cellStyle name="Normal 15 4 2 2 2 3" xfId="27283" xr:uid="{C452CFF3-162D-4CAF-8020-2DEA25A324EB}"/>
    <cellStyle name="Normal 15 4 2 2 2_EBT" xfId="40930" xr:uid="{562D7E0F-269C-4360-BF23-6295DCC063ED}"/>
    <cellStyle name="Normal 15 4 2 2 3" xfId="21249" xr:uid="{00000000-0005-0000-0000-0000CB380000}"/>
    <cellStyle name="Normal 15 4 2 2 3 2" xfId="33238" xr:uid="{1E91AFE2-6A50-40C4-A25E-7BC8D8CA3EE3}"/>
    <cellStyle name="Normal 15 4 2 2 4" xfId="27282" xr:uid="{034D9D6D-0C33-490F-AD88-B9DE9BBFE7A5}"/>
    <cellStyle name="Normal 15 4 2 2_EBT" xfId="40929" xr:uid="{54ED4C58-84B9-4077-8029-BCC145E2FB34}"/>
    <cellStyle name="Normal 15 4 2 3" xfId="12899" xr:uid="{00000000-0005-0000-0000-0000CC380000}"/>
    <cellStyle name="Normal 15 4 2 3 2" xfId="21251" xr:uid="{00000000-0005-0000-0000-0000CD380000}"/>
    <cellStyle name="Normal 15 4 2 3 2 2" xfId="33240" xr:uid="{004FAC29-72A8-439A-AC7E-232E987A855D}"/>
    <cellStyle name="Normal 15 4 2 3 3" xfId="27284" xr:uid="{8F25EF46-DE27-4651-917C-7E07FD2B79BF}"/>
    <cellStyle name="Normal 15 4 2 3_EBT" xfId="40931" xr:uid="{88DC5F1C-CEB1-44D9-AE4D-42CD70E8843B}"/>
    <cellStyle name="Normal 15 4 2 4" xfId="12900" xr:uid="{00000000-0005-0000-0000-0000CE380000}"/>
    <cellStyle name="Normal 15 4 2 4 2" xfId="21252" xr:uid="{00000000-0005-0000-0000-0000CF380000}"/>
    <cellStyle name="Normal 15 4 2 4 2 2" xfId="33241" xr:uid="{DD81F2CE-97A9-47EB-989A-7CD9DA18E287}"/>
    <cellStyle name="Normal 15 4 2 4 3" xfId="27285" xr:uid="{9E3C76E5-163A-4507-AED5-F095DBAF7938}"/>
    <cellStyle name="Normal 15 4 2 4_EBT" xfId="40932" xr:uid="{4AD28926-984A-46F2-8B26-FCC6BB98C7D6}"/>
    <cellStyle name="Normal 15 4 2 5" xfId="21248" xr:uid="{00000000-0005-0000-0000-0000D0380000}"/>
    <cellStyle name="Normal 15 4 2 5 2" xfId="33237" xr:uid="{DB85086C-6291-4D59-801C-95033B828CD3}"/>
    <cellStyle name="Normal 15 4 2 6" xfId="27281" xr:uid="{A290BCE8-8393-48C3-A190-1B8D6BC152D5}"/>
    <cellStyle name="Normal 15 4 2_EBT" xfId="40928" xr:uid="{CD07E11D-84FA-404C-85B5-9CE5FD88CD35}"/>
    <cellStyle name="Normal 15 4 3" xfId="12901" xr:uid="{00000000-0005-0000-0000-0000D1380000}"/>
    <cellStyle name="Normal 15 4 3 2" xfId="12902" xr:uid="{00000000-0005-0000-0000-0000D2380000}"/>
    <cellStyle name="Normal 15 4 3 2 2" xfId="21254" xr:uid="{00000000-0005-0000-0000-0000D3380000}"/>
    <cellStyle name="Normal 15 4 3 2 2 2" xfId="33243" xr:uid="{CB98C925-247C-497C-91AC-46209543451A}"/>
    <cellStyle name="Normal 15 4 3 2 3" xfId="27287" xr:uid="{DF76B31C-FAF0-49C3-B9FA-795475332EA0}"/>
    <cellStyle name="Normal 15 4 3 2_EBT" xfId="40934" xr:uid="{0B58F30C-5067-4474-9C15-1D7E08B1A468}"/>
    <cellStyle name="Normal 15 4 3 3" xfId="21253" xr:uid="{00000000-0005-0000-0000-0000D4380000}"/>
    <cellStyle name="Normal 15 4 3 3 2" xfId="33242" xr:uid="{E98673E6-5566-4A5F-BEAC-64764CF6C95F}"/>
    <cellStyle name="Normal 15 4 3 4" xfId="27286" xr:uid="{622C6892-81DB-4993-B3E4-A8169A2D9F73}"/>
    <cellStyle name="Normal 15 4 3_EBT" xfId="40933" xr:uid="{7DD3CAE6-374F-41C2-806D-0847BBFDD955}"/>
    <cellStyle name="Normal 15 4 4" xfId="12903" xr:uid="{00000000-0005-0000-0000-0000D5380000}"/>
    <cellStyle name="Normal 15 4 4 2" xfId="21255" xr:uid="{00000000-0005-0000-0000-0000D6380000}"/>
    <cellStyle name="Normal 15 4 4 2 2" xfId="33244" xr:uid="{A0217A30-5E90-4F6A-BEE9-25A76DD35931}"/>
    <cellStyle name="Normal 15 4 4 3" xfId="27288" xr:uid="{BFCD5389-B748-4864-82E9-4476BD4AFC9D}"/>
    <cellStyle name="Normal 15 4 4_EBT" xfId="40935" xr:uid="{5A6AD59B-248B-4C83-AC3A-F3B8DA7B186D}"/>
    <cellStyle name="Normal 15 4 5" xfId="12904" xr:uid="{00000000-0005-0000-0000-0000D7380000}"/>
    <cellStyle name="Normal 15 4 5 2" xfId="21256" xr:uid="{00000000-0005-0000-0000-0000D8380000}"/>
    <cellStyle name="Normal 15 4 5 2 2" xfId="33245" xr:uid="{7F456AB3-A9AE-4667-8EBD-42F8B0CE2CC6}"/>
    <cellStyle name="Normal 15 4 5 3" xfId="27289" xr:uid="{9BD12298-ECEC-4CD8-AD66-5296C36FC41B}"/>
    <cellStyle name="Normal 15 4 5_EBT" xfId="40936" xr:uid="{7454F2B6-8B27-40D2-9F16-5060401AE04F}"/>
    <cellStyle name="Normal 15 4 6" xfId="12905" xr:uid="{00000000-0005-0000-0000-0000D9380000}"/>
    <cellStyle name="Normal 15 4 7" xfId="21247" xr:uid="{00000000-0005-0000-0000-0000DA380000}"/>
    <cellStyle name="Normal 15 4 7 2" xfId="33236" xr:uid="{4A599B2D-BD29-4042-8B61-EA21B75BC20A}"/>
    <cellStyle name="Normal 15 4 8" xfId="27280" xr:uid="{0D3B4204-42B4-4F09-A080-84BD860E2751}"/>
    <cellStyle name="Normal 15 4_EBT" xfId="40927" xr:uid="{3300657B-3823-4919-B46B-5A834C08D7FA}"/>
    <cellStyle name="Normal 15 5" xfId="12906" xr:uid="{00000000-0005-0000-0000-0000DB380000}"/>
    <cellStyle name="Normal 15 5 2" xfId="12907" xr:uid="{00000000-0005-0000-0000-0000DC380000}"/>
    <cellStyle name="Normal 15 5 2 2" xfId="12908" xr:uid="{00000000-0005-0000-0000-0000DD380000}"/>
    <cellStyle name="Normal 15 5 2 2 2" xfId="21259" xr:uid="{00000000-0005-0000-0000-0000DE380000}"/>
    <cellStyle name="Normal 15 5 2 2 2 2" xfId="33248" xr:uid="{3D2AC324-0B2A-411D-9BCF-AE97CE627742}"/>
    <cellStyle name="Normal 15 5 2 2 3" xfId="27292" xr:uid="{FD325E15-9B2D-4161-BAAB-394FD933A533}"/>
    <cellStyle name="Normal 15 5 2 2_EBT" xfId="40939" xr:uid="{FDEE9609-85E8-4099-B6B6-456296933AD0}"/>
    <cellStyle name="Normal 15 5 2 3" xfId="12909" xr:uid="{00000000-0005-0000-0000-0000DF380000}"/>
    <cellStyle name="Normal 15 5 2 3 2" xfId="21260" xr:uid="{00000000-0005-0000-0000-0000E0380000}"/>
    <cellStyle name="Normal 15 5 2 3 2 2" xfId="33249" xr:uid="{CA2DE4C6-DBBF-4390-896C-40618BD2DF41}"/>
    <cellStyle name="Normal 15 5 2 3 3" xfId="27293" xr:uid="{0A73524A-879C-4600-B3FC-2D1C75BC2AE1}"/>
    <cellStyle name="Normal 15 5 2 3_EBT" xfId="40940" xr:uid="{1BC36ED4-0099-4942-BDBB-C5E4626C3FDC}"/>
    <cellStyle name="Normal 15 5 2 4" xfId="21258" xr:uid="{00000000-0005-0000-0000-0000E1380000}"/>
    <cellStyle name="Normal 15 5 2 4 2" xfId="33247" xr:uid="{44A20C07-4AFE-4E08-93D4-A409D8AF3332}"/>
    <cellStyle name="Normal 15 5 2 5" xfId="27291" xr:uid="{D604CD2E-0C8B-4640-A367-FD8CFCFB5DC2}"/>
    <cellStyle name="Normal 15 5 2_EBT" xfId="40938" xr:uid="{EF95ADF7-4EB6-4D18-8148-C8EF23643F91}"/>
    <cellStyle name="Normal 15 5 3" xfId="12910" xr:uid="{00000000-0005-0000-0000-0000E2380000}"/>
    <cellStyle name="Normal 15 5 3 2" xfId="21261" xr:uid="{00000000-0005-0000-0000-0000E3380000}"/>
    <cellStyle name="Normal 15 5 3 2 2" xfId="33250" xr:uid="{6F0EEE9E-F1A0-4D8A-ADAE-BE9B00934005}"/>
    <cellStyle name="Normal 15 5 3 3" xfId="27294" xr:uid="{4CB57627-4E70-46A6-9374-98041DB30286}"/>
    <cellStyle name="Normal 15 5 3_EBT" xfId="40941" xr:uid="{4CBC2589-D643-4937-8EE7-38A1D3A673D0}"/>
    <cellStyle name="Normal 15 5 4" xfId="12911" xr:uid="{00000000-0005-0000-0000-0000E4380000}"/>
    <cellStyle name="Normal 15 5 4 2" xfId="21262" xr:uid="{00000000-0005-0000-0000-0000E5380000}"/>
    <cellStyle name="Normal 15 5 4 2 2" xfId="33251" xr:uid="{DC72B541-3A99-46A4-BCEA-A109AFDBBDE0}"/>
    <cellStyle name="Normal 15 5 4 3" xfId="27295" xr:uid="{763B208F-E385-4F41-B1D3-CDADFA78DBA8}"/>
    <cellStyle name="Normal 15 5 4_EBT" xfId="40942" xr:uid="{0F44FD85-345E-41DE-B1A9-73B50A9E45BA}"/>
    <cellStyle name="Normal 15 5 5" xfId="12912" xr:uid="{00000000-0005-0000-0000-0000E6380000}"/>
    <cellStyle name="Normal 15 5 6" xfId="21257" xr:uid="{00000000-0005-0000-0000-0000E7380000}"/>
    <cellStyle name="Normal 15 5 6 2" xfId="33246" xr:uid="{39C09DEA-6251-4722-B167-79CB37161DFA}"/>
    <cellStyle name="Normal 15 5 7" xfId="27290" xr:uid="{E48D7B34-4FC6-4504-95DF-0C47D48625D8}"/>
    <cellStyle name="Normal 15 5_EBT" xfId="40937" xr:uid="{F01AF13D-6ECB-49F5-8613-FCDD4F62955D}"/>
    <cellStyle name="Normal 15 6" xfId="12913" xr:uid="{00000000-0005-0000-0000-0000E8380000}"/>
    <cellStyle name="Normal 15 6 2" xfId="12914" xr:uid="{00000000-0005-0000-0000-0000E9380000}"/>
    <cellStyle name="Normal 15 6 2 2" xfId="21264" xr:uid="{00000000-0005-0000-0000-0000EA380000}"/>
    <cellStyle name="Normal 15 6 2 2 2" xfId="33253" xr:uid="{E78062EF-C9CD-4BB5-BDE7-260D093F2EFC}"/>
    <cellStyle name="Normal 15 6 2 3" xfId="27297" xr:uid="{582BF119-09EB-4ED6-A581-7E802997CC49}"/>
    <cellStyle name="Normal 15 6 2_EBT" xfId="40944" xr:uid="{C05F1437-47C7-4237-ACDA-ED171C467593}"/>
    <cellStyle name="Normal 15 6 3" xfId="21263" xr:uid="{00000000-0005-0000-0000-0000EB380000}"/>
    <cellStyle name="Normal 15 6 3 2" xfId="33252" xr:uid="{7CF01B5E-619B-4209-B901-8D55AB099F0C}"/>
    <cellStyle name="Normal 15 6 4" xfId="27296" xr:uid="{2E24E485-058A-4CD3-8966-B3BBB0B69DDD}"/>
    <cellStyle name="Normal 15 6_EBT" xfId="40943" xr:uid="{930220C8-E8C8-4AD9-9E1C-E09C0A74F629}"/>
    <cellStyle name="Normal 15 7" xfId="12915" xr:uid="{00000000-0005-0000-0000-0000EC380000}"/>
    <cellStyle name="Normal 15 7 2" xfId="21265" xr:uid="{00000000-0005-0000-0000-0000ED380000}"/>
    <cellStyle name="Normal 15 7 2 2" xfId="33254" xr:uid="{158D832E-3E60-4391-96AA-FA6BE11E7465}"/>
    <cellStyle name="Normal 15 7 3" xfId="27298" xr:uid="{1206FB72-248C-46E4-BE97-9CFC94CB8CAE}"/>
    <cellStyle name="Normal 15 7_EBT" xfId="40945" xr:uid="{2CD2D093-F8FC-4659-87C3-9BCB58A842EC}"/>
    <cellStyle name="Normal 15 8" xfId="12916" xr:uid="{00000000-0005-0000-0000-0000EE380000}"/>
    <cellStyle name="Normal 15 8 2" xfId="21266" xr:uid="{00000000-0005-0000-0000-0000EF380000}"/>
    <cellStyle name="Normal 15 8 2 2" xfId="33255" xr:uid="{E14699AE-013C-44EF-93F9-20AE40FF4FF6}"/>
    <cellStyle name="Normal 15 8 3" xfId="27299" xr:uid="{5F825803-9C94-4218-9B61-87999EA8FD0F}"/>
    <cellStyle name="Normal 15 8_EBT" xfId="40946" xr:uid="{AF393278-DAFC-422D-99B0-2BE21A2A3E7F}"/>
    <cellStyle name="Normal 15 9" xfId="12917" xr:uid="{00000000-0005-0000-0000-0000F0380000}"/>
    <cellStyle name="Normal 15 9 2" xfId="21267" xr:uid="{00000000-0005-0000-0000-0000F1380000}"/>
    <cellStyle name="Normal 15 9 2 2" xfId="33256" xr:uid="{E3956FDB-E90C-472E-8CCE-752A99A5726E}"/>
    <cellStyle name="Normal 15 9 3" xfId="27300" xr:uid="{458A9FCD-9ED4-4BFF-A2E0-29C91964366F}"/>
    <cellStyle name="Normal 15 9_EBT" xfId="40947" xr:uid="{CF87B237-CC19-456F-A77E-D5FBDE0A055E}"/>
    <cellStyle name="Normal 15_EBT" xfId="40905" xr:uid="{8158B21D-B659-40AA-A516-62CA6DEEB78B}"/>
    <cellStyle name="Normal 150" xfId="12918" xr:uid="{00000000-0005-0000-0000-0000F2380000}"/>
    <cellStyle name="Normal 150 2" xfId="12919" xr:uid="{00000000-0005-0000-0000-0000F3380000}"/>
    <cellStyle name="Normal 150 3" xfId="12920" xr:uid="{00000000-0005-0000-0000-0000F4380000}"/>
    <cellStyle name="Normal 150 4" xfId="21268" xr:uid="{00000000-0005-0000-0000-0000F5380000}"/>
    <cellStyle name="Normal 150 4 2" xfId="33257" xr:uid="{904C3362-5E9B-4690-A6A1-D9731EED4DB4}"/>
    <cellStyle name="Normal 150 5" xfId="27301" xr:uid="{0370BA2C-330A-447A-BE75-29CB4B0B1161}"/>
    <cellStyle name="Normal 150_EBT" xfId="40948" xr:uid="{AAC33F40-8760-49C9-A733-65CB8E3BEB46}"/>
    <cellStyle name="Normal 151" xfId="12921" xr:uid="{00000000-0005-0000-0000-0000F6380000}"/>
    <cellStyle name="Normal 151 2" xfId="12922" xr:uid="{00000000-0005-0000-0000-0000F7380000}"/>
    <cellStyle name="Normal 151 3" xfId="12923" xr:uid="{00000000-0005-0000-0000-0000F8380000}"/>
    <cellStyle name="Normal 151 4" xfId="21269" xr:uid="{00000000-0005-0000-0000-0000F9380000}"/>
    <cellStyle name="Normal 151 4 2" xfId="33258" xr:uid="{DD83BA0E-744F-44E4-B7A5-41D7CCA79EC7}"/>
    <cellStyle name="Normal 151 5" xfId="27302" xr:uid="{7EDEAE14-F63C-465C-9702-C8E12C495DD4}"/>
    <cellStyle name="Normal 151_EBT" xfId="40949" xr:uid="{22D51F67-3157-4BD5-8A04-E46E25618F7E}"/>
    <cellStyle name="Normal 152" xfId="12924" xr:uid="{00000000-0005-0000-0000-0000FA380000}"/>
    <cellStyle name="Normal 152 2" xfId="12925" xr:uid="{00000000-0005-0000-0000-0000FB380000}"/>
    <cellStyle name="Normal 152 3" xfId="12926" xr:uid="{00000000-0005-0000-0000-0000FC380000}"/>
    <cellStyle name="Normal 152 4" xfId="21270" xr:uid="{00000000-0005-0000-0000-0000FD380000}"/>
    <cellStyle name="Normal 152 4 2" xfId="33259" xr:uid="{7665B0A3-B7B5-44C6-B382-FDC1FA537D25}"/>
    <cellStyle name="Normal 152 5" xfId="27303" xr:uid="{13E810F0-EB49-4FAD-B698-688F5AF71477}"/>
    <cellStyle name="Normal 152_EBT" xfId="40950" xr:uid="{EA755DE7-9318-44D0-B12E-DDBF16A79A44}"/>
    <cellStyle name="Normal 153" xfId="12927" xr:uid="{00000000-0005-0000-0000-0000FE380000}"/>
    <cellStyle name="Normal 153 2" xfId="12928" xr:uid="{00000000-0005-0000-0000-0000FF380000}"/>
    <cellStyle name="Normal 153 3" xfId="12929" xr:uid="{00000000-0005-0000-0000-000000390000}"/>
    <cellStyle name="Normal 153 4" xfId="21271" xr:uid="{00000000-0005-0000-0000-000001390000}"/>
    <cellStyle name="Normal 153 4 2" xfId="33260" xr:uid="{57FE79DA-4078-4ACA-B957-08FAD5B6A8D6}"/>
    <cellStyle name="Normal 153 5" xfId="27304" xr:uid="{9EACAA76-58E9-4952-983C-155A6ADE0BEE}"/>
    <cellStyle name="Normal 153_EBT" xfId="40951" xr:uid="{A14D6EE6-39A2-431B-B442-250ADC4C743B}"/>
    <cellStyle name="Normal 154" xfId="12930" xr:uid="{00000000-0005-0000-0000-000002390000}"/>
    <cellStyle name="Normal 154 2" xfId="12931" xr:uid="{00000000-0005-0000-0000-000003390000}"/>
    <cellStyle name="Normal 154 3" xfId="12932" xr:uid="{00000000-0005-0000-0000-000004390000}"/>
    <cellStyle name="Normal 154 4" xfId="21272" xr:uid="{00000000-0005-0000-0000-000005390000}"/>
    <cellStyle name="Normal 154 4 2" xfId="33261" xr:uid="{5AC402D4-E486-447F-B6F9-FD7D67EC47D7}"/>
    <cellStyle name="Normal 154 5" xfId="27305" xr:uid="{9F88711D-1044-4786-8526-F354011F5C81}"/>
    <cellStyle name="Normal 154_EBT" xfId="40952" xr:uid="{F966E0A4-7DCE-4C53-ACF0-4B0EA04A327F}"/>
    <cellStyle name="Normal 155" xfId="12933" xr:uid="{00000000-0005-0000-0000-000006390000}"/>
    <cellStyle name="Normal 155 2" xfId="12934" xr:uid="{00000000-0005-0000-0000-000007390000}"/>
    <cellStyle name="Normal 155 3" xfId="12935" xr:uid="{00000000-0005-0000-0000-000008390000}"/>
    <cellStyle name="Normal 155 4" xfId="21273" xr:uid="{00000000-0005-0000-0000-000009390000}"/>
    <cellStyle name="Normal 155 4 2" xfId="33262" xr:uid="{BA806C78-A7A5-4F68-9379-7A0D73487063}"/>
    <cellStyle name="Normal 155 5" xfId="27306" xr:uid="{88D0543F-444C-482A-B0C0-A269D88ADD2A}"/>
    <cellStyle name="Normal 155_EBT" xfId="40953" xr:uid="{0654AFAA-21B0-4725-A193-738575EC3A8D}"/>
    <cellStyle name="Normal 156" xfId="12936" xr:uid="{00000000-0005-0000-0000-00000A390000}"/>
    <cellStyle name="Normal 156 2" xfId="12937" xr:uid="{00000000-0005-0000-0000-00000B390000}"/>
    <cellStyle name="Normal 156 3" xfId="12938" xr:uid="{00000000-0005-0000-0000-00000C390000}"/>
    <cellStyle name="Normal 156 4" xfId="21274" xr:uid="{00000000-0005-0000-0000-00000D390000}"/>
    <cellStyle name="Normal 156 4 2" xfId="33263" xr:uid="{CFA1D15B-CAEF-42F4-81A9-52FF4C3F9341}"/>
    <cellStyle name="Normal 156 5" xfId="27307" xr:uid="{D09DD23E-54EF-4909-A1FE-0657211520B4}"/>
    <cellStyle name="Normal 156_EBT" xfId="40954" xr:uid="{84043047-54F9-4C59-AFBC-9BEE05BD125F}"/>
    <cellStyle name="Normal 157" xfId="12939" xr:uid="{00000000-0005-0000-0000-00000E390000}"/>
    <cellStyle name="Normal 157 2" xfId="12940" xr:uid="{00000000-0005-0000-0000-00000F390000}"/>
    <cellStyle name="Normal 157 3" xfId="12941" xr:uid="{00000000-0005-0000-0000-000010390000}"/>
    <cellStyle name="Normal 157 4" xfId="21275" xr:uid="{00000000-0005-0000-0000-000011390000}"/>
    <cellStyle name="Normal 157 4 2" xfId="33264" xr:uid="{77D5B0D1-918C-4526-8183-DF585D13674D}"/>
    <cellStyle name="Normal 157 5" xfId="27308" xr:uid="{4E7B5A87-2144-4AB6-9D23-CFC097D44F69}"/>
    <cellStyle name="Normal 157_EBT" xfId="40955" xr:uid="{6FBBB60B-6206-4AB1-A28F-A9FE2032AD92}"/>
    <cellStyle name="Normal 158" xfId="12942" xr:uid="{00000000-0005-0000-0000-000012390000}"/>
    <cellStyle name="Normal 158 2" xfId="12943" xr:uid="{00000000-0005-0000-0000-000013390000}"/>
    <cellStyle name="Normal 158 3" xfId="12944" xr:uid="{00000000-0005-0000-0000-000014390000}"/>
    <cellStyle name="Normal 158 4" xfId="21276" xr:uid="{00000000-0005-0000-0000-000015390000}"/>
    <cellStyle name="Normal 158 4 2" xfId="33265" xr:uid="{54DF535C-C3A7-4BD5-907A-9049078102A7}"/>
    <cellStyle name="Normal 158 5" xfId="27309" xr:uid="{1E1AEF76-ECD3-4324-9F95-8711988448AB}"/>
    <cellStyle name="Normal 158_EBT" xfId="40956" xr:uid="{08C93D1F-9FEE-4F6D-BD7F-28D2240BFAED}"/>
    <cellStyle name="Normal 159" xfId="12945" xr:uid="{00000000-0005-0000-0000-000016390000}"/>
    <cellStyle name="Normal 159 2" xfId="12946" xr:uid="{00000000-0005-0000-0000-000017390000}"/>
    <cellStyle name="Normal 159 3" xfId="12947" xr:uid="{00000000-0005-0000-0000-000018390000}"/>
    <cellStyle name="Normal 159 4" xfId="21277" xr:uid="{00000000-0005-0000-0000-000019390000}"/>
    <cellStyle name="Normal 159 4 2" xfId="33266" xr:uid="{A4D2F1EB-1C9C-4E16-8AB5-F5C5E12C4366}"/>
    <cellStyle name="Normal 159 5" xfId="27310" xr:uid="{8310757C-B34C-4908-BE91-5C3803DF117F}"/>
    <cellStyle name="Normal 159_EBT" xfId="40957" xr:uid="{5D665C67-CA4A-40FC-A670-C16649D19A0E}"/>
    <cellStyle name="Normal 16" xfId="12948" xr:uid="{00000000-0005-0000-0000-00001A390000}"/>
    <cellStyle name="Normal 16 2" xfId="12949" xr:uid="{00000000-0005-0000-0000-00001B390000}"/>
    <cellStyle name="Normal 16 2 2" xfId="12950" xr:uid="{00000000-0005-0000-0000-00001C390000}"/>
    <cellStyle name="Normal 16 2 2 2" xfId="12951" xr:uid="{00000000-0005-0000-0000-00001D390000}"/>
    <cellStyle name="Normal 16 2 2 2 2" xfId="12952" xr:uid="{00000000-0005-0000-0000-00001E390000}"/>
    <cellStyle name="Normal 16 2 2 2 2 2" xfId="21281" xr:uid="{00000000-0005-0000-0000-00001F390000}"/>
    <cellStyle name="Normal 16 2 2 2 2 2 2" xfId="33270" xr:uid="{908661B1-F5B8-48DA-873F-F2264A05E49F}"/>
    <cellStyle name="Normal 16 2 2 2 2 3" xfId="27314" xr:uid="{4EFBD0A0-34E4-4141-9B38-4E0340698FCC}"/>
    <cellStyle name="Normal 16 2 2 2 2_EBT" xfId="40962" xr:uid="{BEDF90EA-C7B4-4B1A-A6BC-83CD242F4A8B}"/>
    <cellStyle name="Normal 16 2 2 2 3" xfId="21280" xr:uid="{00000000-0005-0000-0000-000020390000}"/>
    <cellStyle name="Normal 16 2 2 2 3 2" xfId="33269" xr:uid="{F3ED0EBE-A7F1-44FC-8AB6-1C42901F5144}"/>
    <cellStyle name="Normal 16 2 2 2 4" xfId="27313" xr:uid="{F54FAB84-3E3D-4623-86BD-ADCC4CAD36A3}"/>
    <cellStyle name="Normal 16 2 2 2_EBT" xfId="40961" xr:uid="{AC3275B5-DEB5-450C-8B95-404A7FFA0C1B}"/>
    <cellStyle name="Normal 16 2 2 3" xfId="12953" xr:uid="{00000000-0005-0000-0000-000021390000}"/>
    <cellStyle name="Normal 16 2 2 3 2" xfId="21282" xr:uid="{00000000-0005-0000-0000-000022390000}"/>
    <cellStyle name="Normal 16 2 2 3 2 2" xfId="33271" xr:uid="{179D32E2-21CB-48C7-869A-3C57CE5919D2}"/>
    <cellStyle name="Normal 16 2 2 3 3" xfId="27315" xr:uid="{5DF0882C-615F-4285-9A95-B37A8F4C73D1}"/>
    <cellStyle name="Normal 16 2 2 3_EBT" xfId="40963" xr:uid="{4F8B0988-AC34-452F-B143-2670EB34735F}"/>
    <cellStyle name="Normal 16 2 2 4" xfId="21279" xr:uid="{00000000-0005-0000-0000-000023390000}"/>
    <cellStyle name="Normal 16 2 2 4 2" xfId="33268" xr:uid="{C27E920B-6320-49B7-858A-3B21B6F19904}"/>
    <cellStyle name="Normal 16 2 2 5" xfId="27312" xr:uid="{50100709-5BFC-492B-AD6A-A047120F6833}"/>
    <cellStyle name="Normal 16 2 2_EBT" xfId="40960" xr:uid="{1643E3C0-5035-4D4F-9279-803437804FE6}"/>
    <cellStyle name="Normal 16 2 3" xfId="12954" xr:uid="{00000000-0005-0000-0000-000024390000}"/>
    <cellStyle name="Normal 16 2 3 2" xfId="12955" xr:uid="{00000000-0005-0000-0000-000025390000}"/>
    <cellStyle name="Normal 16 2 3 2 2" xfId="21284" xr:uid="{00000000-0005-0000-0000-000026390000}"/>
    <cellStyle name="Normal 16 2 3 2 2 2" xfId="33273" xr:uid="{8AC0D618-EF84-4528-9B4A-150DBE60FE2B}"/>
    <cellStyle name="Normal 16 2 3 2 3" xfId="27317" xr:uid="{1ACC253B-5F01-4176-B35B-80E95B714F73}"/>
    <cellStyle name="Normal 16 2 3 2_EBT" xfId="40965" xr:uid="{AF6ED936-BEE0-4504-B0A9-5023695DC63A}"/>
    <cellStyle name="Normal 16 2 3 3" xfId="21283" xr:uid="{00000000-0005-0000-0000-000027390000}"/>
    <cellStyle name="Normal 16 2 3 3 2" xfId="33272" xr:uid="{4C5B193A-0E60-44BF-84C3-9680C82AAADD}"/>
    <cellStyle name="Normal 16 2 3 4" xfId="27316" xr:uid="{4A35C055-A35B-48F4-BE12-7EF7AE344FB8}"/>
    <cellStyle name="Normal 16 2 3_EBT" xfId="40964" xr:uid="{A25524AC-B491-4172-AA5A-C5D9F2AA2C82}"/>
    <cellStyle name="Normal 16 2 4" xfId="12956" xr:uid="{00000000-0005-0000-0000-000028390000}"/>
    <cellStyle name="Normal 16 2 4 2" xfId="21285" xr:uid="{00000000-0005-0000-0000-000029390000}"/>
    <cellStyle name="Normal 16 2 4 2 2" xfId="33274" xr:uid="{6C992A82-A6E7-4AB9-8615-50F60F1F4AB2}"/>
    <cellStyle name="Normal 16 2 4 3" xfId="27318" xr:uid="{97A778D8-8C34-45A3-B501-CAAF354B8B62}"/>
    <cellStyle name="Normal 16 2 4_EBT" xfId="40966" xr:uid="{6E4C3375-A01C-469F-BA5D-3EE777C24E19}"/>
    <cellStyle name="Normal 16 2 5" xfId="12957" xr:uid="{00000000-0005-0000-0000-00002A390000}"/>
    <cellStyle name="Normal 16 2 5 2" xfId="21286" xr:uid="{00000000-0005-0000-0000-00002B390000}"/>
    <cellStyle name="Normal 16 2 5 2 2" xfId="33275" xr:uid="{D681CD8B-E6D0-4913-8F9B-CF8A40994D3C}"/>
    <cellStyle name="Normal 16 2 5 3" xfId="27319" xr:uid="{044BB25E-D4FD-4ECD-8ABB-FD17E1D66157}"/>
    <cellStyle name="Normal 16 2 5_EBT" xfId="40967" xr:uid="{473D4687-79BF-4DB5-890C-122ED3AB2060}"/>
    <cellStyle name="Normal 16 2 6" xfId="21278" xr:uid="{00000000-0005-0000-0000-00002C390000}"/>
    <cellStyle name="Normal 16 2 6 2" xfId="33267" xr:uid="{B7813D14-2FBC-4DC1-9B78-5CEE67C0FDE8}"/>
    <cellStyle name="Normal 16 2 7" xfId="27311" xr:uid="{4D2C015C-E469-4C0F-BD83-FB68A3E61C57}"/>
    <cellStyle name="Normal 16 2_EBT" xfId="40959" xr:uid="{7B3B5392-30FB-4CE1-A397-F85DC9D79D8C}"/>
    <cellStyle name="Normal 16 3" xfId="12958" xr:uid="{00000000-0005-0000-0000-00002D390000}"/>
    <cellStyle name="Normal 16 3 2" xfId="21287" xr:uid="{00000000-0005-0000-0000-00002E390000}"/>
    <cellStyle name="Normal 16 3 2 2" xfId="33276" xr:uid="{911C466E-0DAE-4E54-B7EB-7C8DFFE9962B}"/>
    <cellStyle name="Normal 16 3 3" xfId="27320" xr:uid="{564DEED3-53B2-4A94-B671-CA3608739F15}"/>
    <cellStyle name="Normal 16 3_EBT" xfId="40968" xr:uid="{83DB1CEB-1091-4D2B-A0FE-A075CB0F4673}"/>
    <cellStyle name="Normal 16 4" xfId="12959" xr:uid="{00000000-0005-0000-0000-00002F390000}"/>
    <cellStyle name="Normal 16 4 2" xfId="21288" xr:uid="{00000000-0005-0000-0000-000030390000}"/>
    <cellStyle name="Normal 16 4 2 2" xfId="33277" xr:uid="{2D852208-A262-4B28-8148-6D020DACFA59}"/>
    <cellStyle name="Normal 16 4 3" xfId="27321" xr:uid="{09893871-A0AC-4494-A582-85D029F44F2B}"/>
    <cellStyle name="Normal 16 4_EBT" xfId="40969" xr:uid="{A5D81726-C986-4BBF-B520-9873730E8B92}"/>
    <cellStyle name="Normal 16 5" xfId="12960" xr:uid="{00000000-0005-0000-0000-000031390000}"/>
    <cellStyle name="Normal 16 5 2" xfId="21289" xr:uid="{00000000-0005-0000-0000-000032390000}"/>
    <cellStyle name="Normal 16 5 2 2" xfId="33278" xr:uid="{3C133C1D-AA7F-4182-9BEF-B9F7761E97B4}"/>
    <cellStyle name="Normal 16 5 3" xfId="27322" xr:uid="{84697608-EB86-4FFD-9557-4F63F351736B}"/>
    <cellStyle name="Normal 16 5_EBT" xfId="40970" xr:uid="{3663DD75-DF18-4320-84F7-5D431B5470FC}"/>
    <cellStyle name="Normal 16 6" xfId="12961" xr:uid="{00000000-0005-0000-0000-000033390000}"/>
    <cellStyle name="Normal 16 6 2" xfId="21290" xr:uid="{00000000-0005-0000-0000-000034390000}"/>
    <cellStyle name="Normal 16 6 2 2" xfId="33279" xr:uid="{667154AF-B5C6-403B-B7B6-C22F3A83793F}"/>
    <cellStyle name="Normal 16 6 3" xfId="27323" xr:uid="{01538A3E-2574-4BFA-84A9-484363875E47}"/>
    <cellStyle name="Normal 16 6_EBT" xfId="40971" xr:uid="{B3FDF253-23E1-4B99-A7E2-97C553C58F6F}"/>
    <cellStyle name="Normal 16 7" xfId="12962" xr:uid="{00000000-0005-0000-0000-000035390000}"/>
    <cellStyle name="Normal 16 7 2" xfId="21291" xr:uid="{00000000-0005-0000-0000-000036390000}"/>
    <cellStyle name="Normal 16 7 2 2" xfId="33280" xr:uid="{43E685D6-7976-4266-8ABE-1A6C418943AB}"/>
    <cellStyle name="Normal 16 7 3" xfId="27324" xr:uid="{4EE23D62-FBA7-4950-A987-C9B07D5A7AF6}"/>
    <cellStyle name="Normal 16 7_EBT" xfId="40972" xr:uid="{83A4B477-56CB-41A1-8147-566C7BB084B2}"/>
    <cellStyle name="Normal 16 8" xfId="12963" xr:uid="{00000000-0005-0000-0000-000037390000}"/>
    <cellStyle name="Normal 16 8 2" xfId="21292" xr:uid="{00000000-0005-0000-0000-000038390000}"/>
    <cellStyle name="Normal 16 8 2 2" xfId="33281" xr:uid="{43BF1454-42CF-4E25-B71E-784C97627296}"/>
    <cellStyle name="Normal 16 8 3" xfId="27325" xr:uid="{E18BBDF2-CC87-4E0E-901A-3F34CAF5E9A3}"/>
    <cellStyle name="Normal 16 8_EBT" xfId="40973" xr:uid="{3D0303D4-5876-4ACB-BBE7-A55E2E4FA4AF}"/>
    <cellStyle name="Normal 16_EBT" xfId="40958" xr:uid="{9604E6DE-2208-41F8-AE62-FEC76ED4D128}"/>
    <cellStyle name="Normal 160" xfId="12964" xr:uid="{00000000-0005-0000-0000-000039390000}"/>
    <cellStyle name="Normal 160 2" xfId="12965" xr:uid="{00000000-0005-0000-0000-00003A390000}"/>
    <cellStyle name="Normal 160 3" xfId="12966" xr:uid="{00000000-0005-0000-0000-00003B390000}"/>
    <cellStyle name="Normal 160_EBT" xfId="40974" xr:uid="{F9D4FFD9-289F-4246-908D-77FD105454A6}"/>
    <cellStyle name="Normal 161" xfId="12967" xr:uid="{00000000-0005-0000-0000-00003C390000}"/>
    <cellStyle name="Normal 161 2" xfId="12968" xr:uid="{00000000-0005-0000-0000-00003D390000}"/>
    <cellStyle name="Normal 161 3" xfId="12969" xr:uid="{00000000-0005-0000-0000-00003E390000}"/>
    <cellStyle name="Normal 161_EBT" xfId="40975" xr:uid="{E6E07543-C4E5-4E8C-8EBB-5AB12E6279C0}"/>
    <cellStyle name="Normal 162" xfId="12970" xr:uid="{00000000-0005-0000-0000-00003F390000}"/>
    <cellStyle name="Normal 162 2" xfId="12971" xr:uid="{00000000-0005-0000-0000-000040390000}"/>
    <cellStyle name="Normal 162 3" xfId="12972" xr:uid="{00000000-0005-0000-0000-000041390000}"/>
    <cellStyle name="Normal 162_EBT" xfId="40976" xr:uid="{BA552956-3E06-4776-8EC0-14D3BDCD6025}"/>
    <cellStyle name="Normal 163" xfId="12973" xr:uid="{00000000-0005-0000-0000-000042390000}"/>
    <cellStyle name="Normal 163 2" xfId="12974" xr:uid="{00000000-0005-0000-0000-000043390000}"/>
    <cellStyle name="Normal 163 3" xfId="12975" xr:uid="{00000000-0005-0000-0000-000044390000}"/>
    <cellStyle name="Normal 163_EBT" xfId="40977" xr:uid="{7D5A4C46-F5AE-4F57-A6CD-055019091A2E}"/>
    <cellStyle name="Normal 164" xfId="12976" xr:uid="{00000000-0005-0000-0000-000045390000}"/>
    <cellStyle name="Normal 164 2" xfId="12977" xr:uid="{00000000-0005-0000-0000-000046390000}"/>
    <cellStyle name="Normal 164 3" xfId="12978" xr:uid="{00000000-0005-0000-0000-000047390000}"/>
    <cellStyle name="Normal 164 4" xfId="12979" xr:uid="{00000000-0005-0000-0000-000048390000}"/>
    <cellStyle name="Normal 164 4 2" xfId="21293" xr:uid="{00000000-0005-0000-0000-000049390000}"/>
    <cellStyle name="Normal 164 4 2 2" xfId="33282" xr:uid="{3F722FBE-DAA7-4774-95E9-AFBBDE517848}"/>
    <cellStyle name="Normal 164 4 3" xfId="27326" xr:uid="{58007AEA-2C3E-4C4F-BEE6-A870BF519899}"/>
    <cellStyle name="Normal 164 4_EBT" xfId="40979" xr:uid="{883003A8-AAFD-4657-A261-8F6F0150A525}"/>
    <cellStyle name="Normal 164_EBT" xfId="40978" xr:uid="{F728C774-006A-468D-80E5-C4093F3CB569}"/>
    <cellStyle name="Normal 165" xfId="12980" xr:uid="{00000000-0005-0000-0000-00004A390000}"/>
    <cellStyle name="Normal 165 2" xfId="12981" xr:uid="{00000000-0005-0000-0000-00004B390000}"/>
    <cellStyle name="Normal 165 3" xfId="12982" xr:uid="{00000000-0005-0000-0000-00004C390000}"/>
    <cellStyle name="Normal 165_EBT" xfId="40980" xr:uid="{D052AFCA-88D7-4C25-A367-254376A43C62}"/>
    <cellStyle name="Normal 166" xfId="12983" xr:uid="{00000000-0005-0000-0000-00004D390000}"/>
    <cellStyle name="Normal 166 2" xfId="12984" xr:uid="{00000000-0005-0000-0000-00004E390000}"/>
    <cellStyle name="Normal 166 3" xfId="12985" xr:uid="{00000000-0005-0000-0000-00004F390000}"/>
    <cellStyle name="Normal 166_EBT" xfId="40981" xr:uid="{3281D8E7-28D3-4C7A-95DC-105F69FEF70C}"/>
    <cellStyle name="Normal 167" xfId="12986" xr:uid="{00000000-0005-0000-0000-000050390000}"/>
    <cellStyle name="Normal 167 2" xfId="12987" xr:uid="{00000000-0005-0000-0000-000051390000}"/>
    <cellStyle name="Normal 167 3" xfId="12988" xr:uid="{00000000-0005-0000-0000-000052390000}"/>
    <cellStyle name="Normal 167_EBT" xfId="40982" xr:uid="{423F6492-897E-406C-8F6B-2218B4B6F6C5}"/>
    <cellStyle name="Normal 168" xfId="12989" xr:uid="{00000000-0005-0000-0000-000053390000}"/>
    <cellStyle name="Normal 168 2" xfId="12990" xr:uid="{00000000-0005-0000-0000-000054390000}"/>
    <cellStyle name="Normal 168 3" xfId="12991" xr:uid="{00000000-0005-0000-0000-000055390000}"/>
    <cellStyle name="Normal 168_EBT" xfId="40983" xr:uid="{34C7420B-C5D1-4FED-BC6F-941B3BDB63D5}"/>
    <cellStyle name="Normal 169" xfId="12992" xr:uid="{00000000-0005-0000-0000-000056390000}"/>
    <cellStyle name="Normal 169 2" xfId="12993" xr:uid="{00000000-0005-0000-0000-000057390000}"/>
    <cellStyle name="Normal 169 3" xfId="12994" xr:uid="{00000000-0005-0000-0000-000058390000}"/>
    <cellStyle name="Normal 169_EBT" xfId="40984" xr:uid="{6AE4D379-676F-4EAB-8F14-3FE30A313641}"/>
    <cellStyle name="Normal 17" xfId="12995" xr:uid="{00000000-0005-0000-0000-000059390000}"/>
    <cellStyle name="Normal 17 2" xfId="12996" xr:uid="{00000000-0005-0000-0000-00005A390000}"/>
    <cellStyle name="Normal 17 2 2" xfId="12997" xr:uid="{00000000-0005-0000-0000-00005B390000}"/>
    <cellStyle name="Normal 17 2 2 2" xfId="12998" xr:uid="{00000000-0005-0000-0000-00005C390000}"/>
    <cellStyle name="Normal 17 2 2 2 2" xfId="12999" xr:uid="{00000000-0005-0000-0000-00005D390000}"/>
    <cellStyle name="Normal 17 2 2 2 2 2" xfId="21297" xr:uid="{00000000-0005-0000-0000-00005E390000}"/>
    <cellStyle name="Normal 17 2 2 2 2 2 2" xfId="33286" xr:uid="{DE067265-02FE-4CA0-A26E-4482CE2F110B}"/>
    <cellStyle name="Normal 17 2 2 2 2 3" xfId="27330" xr:uid="{69437C11-4964-4C68-BBD1-9EFEADA7A18B}"/>
    <cellStyle name="Normal 17 2 2 2 2_EBT" xfId="40989" xr:uid="{AE83A128-94E2-423E-A211-5C26264981B9}"/>
    <cellStyle name="Normal 17 2 2 2 3" xfId="21296" xr:uid="{00000000-0005-0000-0000-00005F390000}"/>
    <cellStyle name="Normal 17 2 2 2 3 2" xfId="33285" xr:uid="{5D107A4E-BE9F-400E-8D59-D3BD315C8C9B}"/>
    <cellStyle name="Normal 17 2 2 2 4" xfId="27329" xr:uid="{62CBED4C-9C7D-459A-9C1F-8F946FFBD5E1}"/>
    <cellStyle name="Normal 17 2 2 2_EBT" xfId="40988" xr:uid="{5A8553F4-775F-423F-B277-83781E494FEC}"/>
    <cellStyle name="Normal 17 2 2 3" xfId="13000" xr:uid="{00000000-0005-0000-0000-000060390000}"/>
    <cellStyle name="Normal 17 2 2 3 2" xfId="21298" xr:uid="{00000000-0005-0000-0000-000061390000}"/>
    <cellStyle name="Normal 17 2 2 3 2 2" xfId="33287" xr:uid="{591C50F9-5521-42D9-A96A-9C98444A9689}"/>
    <cellStyle name="Normal 17 2 2 3 3" xfId="27331" xr:uid="{D4C2D31F-4A3B-4F62-8F93-95F4B0028F6E}"/>
    <cellStyle name="Normal 17 2 2 3_EBT" xfId="40990" xr:uid="{DC757ACF-B7C9-4CE4-875D-BD5BBB4DB9AA}"/>
    <cellStyle name="Normal 17 2 2 4" xfId="21295" xr:uid="{00000000-0005-0000-0000-000062390000}"/>
    <cellStyle name="Normal 17 2 2 4 2" xfId="33284" xr:uid="{03BD5244-061A-4097-B151-E18ED8697BB4}"/>
    <cellStyle name="Normal 17 2 2 5" xfId="27328" xr:uid="{5F2FE24C-D04B-41D8-845F-6336CA963161}"/>
    <cellStyle name="Normal 17 2 2_EBT" xfId="40987" xr:uid="{45309B80-F166-495B-A114-680092E1BB02}"/>
    <cellStyle name="Normal 17 2 3" xfId="13001" xr:uid="{00000000-0005-0000-0000-000063390000}"/>
    <cellStyle name="Normal 17 2 3 2" xfId="13002" xr:uid="{00000000-0005-0000-0000-000064390000}"/>
    <cellStyle name="Normal 17 2 3 2 2" xfId="21300" xr:uid="{00000000-0005-0000-0000-000065390000}"/>
    <cellStyle name="Normal 17 2 3 2 2 2" xfId="33289" xr:uid="{EA91FDA5-D202-40CF-B60A-92376E3B3FCD}"/>
    <cellStyle name="Normal 17 2 3 2 3" xfId="27333" xr:uid="{2E714D3F-3E77-4A4B-B3C3-449507D60FFB}"/>
    <cellStyle name="Normal 17 2 3 2_EBT" xfId="40992" xr:uid="{872025DA-A3DD-44EA-9AAC-0E0912B88359}"/>
    <cellStyle name="Normal 17 2 3 3" xfId="21299" xr:uid="{00000000-0005-0000-0000-000066390000}"/>
    <cellStyle name="Normal 17 2 3 3 2" xfId="33288" xr:uid="{E3BCA867-5F9A-4C71-AC70-6E601AF856D2}"/>
    <cellStyle name="Normal 17 2 3 4" xfId="27332" xr:uid="{407B3B08-03F6-48F2-8A7A-298832955A5D}"/>
    <cellStyle name="Normal 17 2 3_EBT" xfId="40991" xr:uid="{0D6F5578-DD8D-4EB7-ABDB-E80CC43D0F95}"/>
    <cellStyle name="Normal 17 2 4" xfId="13003" xr:uid="{00000000-0005-0000-0000-000067390000}"/>
    <cellStyle name="Normal 17 2 4 2" xfId="21301" xr:uid="{00000000-0005-0000-0000-000068390000}"/>
    <cellStyle name="Normal 17 2 4 2 2" xfId="33290" xr:uid="{99491412-1B92-4B61-B3F7-03EEEFE62274}"/>
    <cellStyle name="Normal 17 2 4 3" xfId="27334" xr:uid="{864F70CE-12A0-4F6C-BC2B-FC58C30CE055}"/>
    <cellStyle name="Normal 17 2 4_EBT" xfId="40993" xr:uid="{E3C2156C-41D1-4859-A7B0-3561F012641E}"/>
    <cellStyle name="Normal 17 2 5" xfId="13004" xr:uid="{00000000-0005-0000-0000-000069390000}"/>
    <cellStyle name="Normal 17 2 5 2" xfId="21302" xr:uid="{00000000-0005-0000-0000-00006A390000}"/>
    <cellStyle name="Normal 17 2 5 2 2" xfId="33291" xr:uid="{BCEE4916-B8F1-4EF8-9356-09ABA2453740}"/>
    <cellStyle name="Normal 17 2 5 3" xfId="27335" xr:uid="{285BB0BE-4CEB-4832-9CB3-601590D3312B}"/>
    <cellStyle name="Normal 17 2 5_EBT" xfId="40994" xr:uid="{6895D8ED-FCCD-4148-BBDF-A9FC2736B96C}"/>
    <cellStyle name="Normal 17 2 6" xfId="13005" xr:uid="{00000000-0005-0000-0000-00006B390000}"/>
    <cellStyle name="Normal 17 2 7" xfId="21294" xr:uid="{00000000-0005-0000-0000-00006C390000}"/>
    <cellStyle name="Normal 17 2 7 2" xfId="33283" xr:uid="{F3F7576E-41BB-47E0-B9E2-C97E7C006DD9}"/>
    <cellStyle name="Normal 17 2 8" xfId="27327" xr:uid="{83023BB3-876F-4562-B64E-981DED134DC5}"/>
    <cellStyle name="Normal 17 2_EBT" xfId="40986" xr:uid="{658ECE00-5DEA-42FE-8F60-BA1BCDA2A2C8}"/>
    <cellStyle name="Normal 17 3" xfId="13006" xr:uid="{00000000-0005-0000-0000-00006D390000}"/>
    <cellStyle name="Normal 17 3 2" xfId="21303" xr:uid="{00000000-0005-0000-0000-00006E390000}"/>
    <cellStyle name="Normal 17 3 2 2" xfId="33292" xr:uid="{875108ED-9F0B-4881-820D-AD595E8C439D}"/>
    <cellStyle name="Normal 17 3 3" xfId="27336" xr:uid="{300B3689-1FCC-4B5D-AACD-8CBCB17B32BD}"/>
    <cellStyle name="Normal 17 3_EBT" xfId="40995" xr:uid="{4ED03B13-F744-4D90-A94C-92126D0E28A6}"/>
    <cellStyle name="Normal 17 4" xfId="13007" xr:uid="{00000000-0005-0000-0000-00006F390000}"/>
    <cellStyle name="Normal 17 4 2" xfId="21304" xr:uid="{00000000-0005-0000-0000-000070390000}"/>
    <cellStyle name="Normal 17 4 2 2" xfId="33293" xr:uid="{22E83345-2F4C-403A-8AB7-80F4D85C8BBC}"/>
    <cellStyle name="Normal 17 4 3" xfId="27337" xr:uid="{2D759CA6-2C80-4285-9A0E-8706BE92690D}"/>
    <cellStyle name="Normal 17 4_EBT" xfId="40996" xr:uid="{1B4BE626-CEB0-45B6-82CC-030436DE16C7}"/>
    <cellStyle name="Normal 17 5" xfId="13008" xr:uid="{00000000-0005-0000-0000-000071390000}"/>
    <cellStyle name="Normal 17 5 2" xfId="21305" xr:uid="{00000000-0005-0000-0000-000072390000}"/>
    <cellStyle name="Normal 17 5 2 2" xfId="33294" xr:uid="{488B8EFF-9F7A-4504-8F5E-A9F9991D3E70}"/>
    <cellStyle name="Normal 17 5 3" xfId="27338" xr:uid="{B0D01C68-773F-4A6D-8141-0C78DC141654}"/>
    <cellStyle name="Normal 17 5_EBT" xfId="40997" xr:uid="{8D5840D2-9B36-42C3-BF3E-3E736EABFBE8}"/>
    <cellStyle name="Normal 17 6" xfId="13009" xr:uid="{00000000-0005-0000-0000-000073390000}"/>
    <cellStyle name="Normal 17 6 2" xfId="21306" xr:uid="{00000000-0005-0000-0000-000074390000}"/>
    <cellStyle name="Normal 17 6 2 2" xfId="33295" xr:uid="{2C981946-081A-411A-8894-288C34238945}"/>
    <cellStyle name="Normal 17 6 3" xfId="27339" xr:uid="{5FCE48D5-47C2-44EA-872A-3F8BBBBA83F9}"/>
    <cellStyle name="Normal 17 6_EBT" xfId="40998" xr:uid="{02F5C8BE-8B4B-49AC-B036-FE26CF399559}"/>
    <cellStyle name="Normal 17 7" xfId="13010" xr:uid="{00000000-0005-0000-0000-000075390000}"/>
    <cellStyle name="Normal 17 7 2" xfId="21307" xr:uid="{00000000-0005-0000-0000-000076390000}"/>
    <cellStyle name="Normal 17 7 2 2" xfId="33296" xr:uid="{4CE0EB5D-B241-448C-8822-A766A2A70C3A}"/>
    <cellStyle name="Normal 17 7 3" xfId="27340" xr:uid="{43572525-EEF5-4C58-8116-4BB34F8A50A3}"/>
    <cellStyle name="Normal 17 7_EBT" xfId="40999" xr:uid="{65821D61-801B-4458-8567-3E50E8192894}"/>
    <cellStyle name="Normal 17 8" xfId="13011" xr:uid="{00000000-0005-0000-0000-000077390000}"/>
    <cellStyle name="Normal 17 8 2" xfId="21308" xr:uid="{00000000-0005-0000-0000-000078390000}"/>
    <cellStyle name="Normal 17 8 2 2" xfId="33297" xr:uid="{8C26A4DD-043D-46D4-A2BF-950A5D2BE1D9}"/>
    <cellStyle name="Normal 17 8 3" xfId="27341" xr:uid="{BB3393F3-2C9D-4378-89B5-8D835182D260}"/>
    <cellStyle name="Normal 17 8_EBT" xfId="41000" xr:uid="{B9FE1209-3C6D-493F-A4A4-E00CF18188FE}"/>
    <cellStyle name="Normal 17 9" xfId="13012" xr:uid="{00000000-0005-0000-0000-000079390000}"/>
    <cellStyle name="Normal 17 9 2" xfId="21309" xr:uid="{00000000-0005-0000-0000-00007A390000}"/>
    <cellStyle name="Normal 17 9 2 2" xfId="33298" xr:uid="{EF1D2EA4-14D7-48DE-A409-EE3B712ECA1F}"/>
    <cellStyle name="Normal 17 9 3" xfId="27342" xr:uid="{1FE5744F-9CFC-485B-BA42-866CCDCA731C}"/>
    <cellStyle name="Normal 17 9_EBT" xfId="41001" xr:uid="{7B1C960B-758A-44E6-A476-BEEE6254D78F}"/>
    <cellStyle name="Normal 17_EBT" xfId="40985" xr:uid="{8BA6BFAD-9729-4271-89DF-B4CAFB27D481}"/>
    <cellStyle name="Normal 170" xfId="13013" xr:uid="{00000000-0005-0000-0000-00007B390000}"/>
    <cellStyle name="Normal 170 2" xfId="13014" xr:uid="{00000000-0005-0000-0000-00007C390000}"/>
    <cellStyle name="Normal 170 3" xfId="13015" xr:uid="{00000000-0005-0000-0000-00007D390000}"/>
    <cellStyle name="Normal 170_EBT" xfId="41002" xr:uid="{19E86BC9-3A92-4913-B019-28941DBAFF49}"/>
    <cellStyle name="Normal 171" xfId="13016" xr:uid="{00000000-0005-0000-0000-00007E390000}"/>
    <cellStyle name="Normal 171 2" xfId="13017" xr:uid="{00000000-0005-0000-0000-00007F390000}"/>
    <cellStyle name="Normal 171 3" xfId="13018" xr:uid="{00000000-0005-0000-0000-000080390000}"/>
    <cellStyle name="Normal 171_EBT" xfId="41003" xr:uid="{F3E581F5-D8C4-4962-9FAA-8B7355F7D8E7}"/>
    <cellStyle name="Normal 172" xfId="13019" xr:uid="{00000000-0005-0000-0000-000081390000}"/>
    <cellStyle name="Normal 172 2" xfId="13020" xr:uid="{00000000-0005-0000-0000-000082390000}"/>
    <cellStyle name="Normal 172 3" xfId="13021" xr:uid="{00000000-0005-0000-0000-000083390000}"/>
    <cellStyle name="Normal 172_EBT" xfId="41004" xr:uid="{3DD4E3EF-BF82-4F6E-BEA3-83FCC5028C81}"/>
    <cellStyle name="Normal 173" xfId="13022" xr:uid="{00000000-0005-0000-0000-000084390000}"/>
    <cellStyle name="Normal 173 2" xfId="13023" xr:uid="{00000000-0005-0000-0000-000085390000}"/>
    <cellStyle name="Normal 173 2 2" xfId="21310" xr:uid="{00000000-0005-0000-0000-000086390000}"/>
    <cellStyle name="Normal 173 2 2 2" xfId="33299" xr:uid="{9AF75D40-8ACE-4D14-B468-12B9E7BE3A82}"/>
    <cellStyle name="Normal 173 2 3" xfId="27343" xr:uid="{C95CE8A8-7C3D-499D-B545-14571D0811EC}"/>
    <cellStyle name="Normal 173 2_EBT" xfId="41006" xr:uid="{58F87876-557C-47CF-A43F-1D55FE159056}"/>
    <cellStyle name="Normal 173 3" xfId="13024" xr:uid="{00000000-0005-0000-0000-000087390000}"/>
    <cellStyle name="Normal 173 4" xfId="13025" xr:uid="{00000000-0005-0000-0000-000088390000}"/>
    <cellStyle name="Normal 173 5" xfId="13026" xr:uid="{00000000-0005-0000-0000-000089390000}"/>
    <cellStyle name="Normal 173_EBT" xfId="41005" xr:uid="{50E0A46B-85C4-4F71-AF93-489AC1A13E1D}"/>
    <cellStyle name="Normal 174" xfId="13027" xr:uid="{00000000-0005-0000-0000-00008A390000}"/>
    <cellStyle name="Normal 174 2" xfId="13028" xr:uid="{00000000-0005-0000-0000-00008B390000}"/>
    <cellStyle name="Normal 174 3" xfId="13029" xr:uid="{00000000-0005-0000-0000-00008C390000}"/>
    <cellStyle name="Normal 174 4" xfId="13030" xr:uid="{00000000-0005-0000-0000-00008D390000}"/>
    <cellStyle name="Normal 174 5" xfId="13031" xr:uid="{00000000-0005-0000-0000-00008E390000}"/>
    <cellStyle name="Normal 174_EBT" xfId="41007" xr:uid="{4966953E-17FE-475A-A262-5ECF0CA57889}"/>
    <cellStyle name="Normal 175" xfId="13032" xr:uid="{00000000-0005-0000-0000-00008F390000}"/>
    <cellStyle name="Normal 175 2" xfId="13033" xr:uid="{00000000-0005-0000-0000-000090390000}"/>
    <cellStyle name="Normal 175 3" xfId="13034" xr:uid="{00000000-0005-0000-0000-000091390000}"/>
    <cellStyle name="Normal 175 4" xfId="13035" xr:uid="{00000000-0005-0000-0000-000092390000}"/>
    <cellStyle name="Normal 175 5" xfId="13036" xr:uid="{00000000-0005-0000-0000-000093390000}"/>
    <cellStyle name="Normal 175_EBT" xfId="41008" xr:uid="{7B1FE094-1BE1-4DBA-BE37-364E1F8ED7D7}"/>
    <cellStyle name="Normal 176" xfId="13037" xr:uid="{00000000-0005-0000-0000-000094390000}"/>
    <cellStyle name="Normal 176 2" xfId="13038" xr:uid="{00000000-0005-0000-0000-000095390000}"/>
    <cellStyle name="Normal 176 3" xfId="13039" xr:uid="{00000000-0005-0000-0000-000096390000}"/>
    <cellStyle name="Normal 176 4" xfId="13040" xr:uid="{00000000-0005-0000-0000-000097390000}"/>
    <cellStyle name="Normal 176 5" xfId="13041" xr:uid="{00000000-0005-0000-0000-000098390000}"/>
    <cellStyle name="Normal 176_EBT" xfId="41009" xr:uid="{5D56BCAD-AF7F-40D4-AE35-2CD72F8EB9C3}"/>
    <cellStyle name="Normal 177" xfId="13042" xr:uid="{00000000-0005-0000-0000-000099390000}"/>
    <cellStyle name="Normal 177 2" xfId="13043" xr:uid="{00000000-0005-0000-0000-00009A390000}"/>
    <cellStyle name="Normal 177 3" xfId="13044" xr:uid="{00000000-0005-0000-0000-00009B390000}"/>
    <cellStyle name="Normal 177 4" xfId="13045" xr:uid="{00000000-0005-0000-0000-00009C390000}"/>
    <cellStyle name="Normal 177 5" xfId="13046" xr:uid="{00000000-0005-0000-0000-00009D390000}"/>
    <cellStyle name="Normal 177_EBT" xfId="41010" xr:uid="{E28284BE-DDE5-44DE-B6DF-A84D9331FC22}"/>
    <cellStyle name="Normal 178" xfId="13047" xr:uid="{00000000-0005-0000-0000-00009E390000}"/>
    <cellStyle name="Normal 178 2" xfId="13048" xr:uid="{00000000-0005-0000-0000-00009F390000}"/>
    <cellStyle name="Normal 178 3" xfId="13049" xr:uid="{00000000-0005-0000-0000-0000A0390000}"/>
    <cellStyle name="Normal 178 4" xfId="13050" xr:uid="{00000000-0005-0000-0000-0000A1390000}"/>
    <cellStyle name="Normal 178_EBT" xfId="41011" xr:uid="{DE9E8451-7D02-4238-9F5A-1CEAE467751B}"/>
    <cellStyle name="Normal 179" xfId="13051" xr:uid="{00000000-0005-0000-0000-0000A2390000}"/>
    <cellStyle name="Normal 179 2" xfId="13052" xr:uid="{00000000-0005-0000-0000-0000A3390000}"/>
    <cellStyle name="Normal 179 3" xfId="13053" xr:uid="{00000000-0005-0000-0000-0000A4390000}"/>
    <cellStyle name="Normal 179 4" xfId="13054" xr:uid="{00000000-0005-0000-0000-0000A5390000}"/>
    <cellStyle name="Normal 179_EBT" xfId="41012" xr:uid="{5D8E2E9B-4335-41D2-97A6-0AAAC996C0C8}"/>
    <cellStyle name="Normal 18" xfId="13055" xr:uid="{00000000-0005-0000-0000-0000A6390000}"/>
    <cellStyle name="Normal 18 2" xfId="13056" xr:uid="{00000000-0005-0000-0000-0000A7390000}"/>
    <cellStyle name="Normal 18 2 2" xfId="21311" xr:uid="{00000000-0005-0000-0000-0000A8390000}"/>
    <cellStyle name="Normal 18 2 2 2" xfId="33300" xr:uid="{D87576A0-4D76-4740-BF8A-E91613D2C845}"/>
    <cellStyle name="Normal 18 2 3" xfId="27344" xr:uid="{4C8C6384-88D6-44CA-A591-48D66D35A7E6}"/>
    <cellStyle name="Normal 18 2_EBT" xfId="41014" xr:uid="{A6B8ABA6-E9CC-45C4-AA8A-793729F58449}"/>
    <cellStyle name="Normal 18 3" xfId="13057" xr:uid="{00000000-0005-0000-0000-0000A9390000}"/>
    <cellStyle name="Normal 18 3 2" xfId="21312" xr:uid="{00000000-0005-0000-0000-0000AA390000}"/>
    <cellStyle name="Normal 18 3 2 2" xfId="33301" xr:uid="{05954ABB-4E4D-43CA-93E3-96BD3D7B8B09}"/>
    <cellStyle name="Normal 18 3 3" xfId="27345" xr:uid="{FEDED9AD-BD78-4C2A-AB20-B9CC3F70DE75}"/>
    <cellStyle name="Normal 18 3_EBT" xfId="41015" xr:uid="{BF995D18-1071-4AB8-8B77-6548A98224B3}"/>
    <cellStyle name="Normal 18 4" xfId="13058" xr:uid="{00000000-0005-0000-0000-0000AB390000}"/>
    <cellStyle name="Normal 18 4 2" xfId="21313" xr:uid="{00000000-0005-0000-0000-0000AC390000}"/>
    <cellStyle name="Normal 18 4 2 2" xfId="33302" xr:uid="{01A232FF-A13B-49CC-9F0A-864AF05B77E7}"/>
    <cellStyle name="Normal 18 4 3" xfId="27346" xr:uid="{FB46B10E-8F3C-4A3A-8693-7249C0F2E79A}"/>
    <cellStyle name="Normal 18 4_EBT" xfId="41016" xr:uid="{88720772-1073-40B0-AA6D-C18277D362E3}"/>
    <cellStyle name="Normal 18 5" xfId="13059" xr:uid="{00000000-0005-0000-0000-0000AD390000}"/>
    <cellStyle name="Normal 18 5 2" xfId="21314" xr:uid="{00000000-0005-0000-0000-0000AE390000}"/>
    <cellStyle name="Normal 18 5 2 2" xfId="33303" xr:uid="{96317842-5D05-4E86-85CC-34DAABE40FE8}"/>
    <cellStyle name="Normal 18 5 3" xfId="27347" xr:uid="{D984C8C3-4659-47FC-A02E-FFD13B4D31C8}"/>
    <cellStyle name="Normal 18 5_EBT" xfId="41017" xr:uid="{89ADF8E0-AC6B-4C1D-8D42-BB13CE610665}"/>
    <cellStyle name="Normal 18 6" xfId="13060" xr:uid="{00000000-0005-0000-0000-0000AF390000}"/>
    <cellStyle name="Normal 18 6 2" xfId="21315" xr:uid="{00000000-0005-0000-0000-0000B0390000}"/>
    <cellStyle name="Normal 18 6 2 2" xfId="33304" xr:uid="{D6EFC0C8-2897-4F42-9049-E075E6385A9A}"/>
    <cellStyle name="Normal 18 6 3" xfId="27348" xr:uid="{BCB891FD-0584-4860-A56E-28CD1B113CE7}"/>
    <cellStyle name="Normal 18 6_EBT" xfId="41018" xr:uid="{BA022233-3455-44E8-AB74-8CF966568CB4}"/>
    <cellStyle name="Normal 18 7" xfId="13061" xr:uid="{00000000-0005-0000-0000-0000B1390000}"/>
    <cellStyle name="Normal 18 7 2" xfId="21316" xr:uid="{00000000-0005-0000-0000-0000B2390000}"/>
    <cellStyle name="Normal 18 7 2 2" xfId="33305" xr:uid="{47A3B861-1172-4750-9254-2483A394DDAD}"/>
    <cellStyle name="Normal 18 7 3" xfId="27349" xr:uid="{6AF6ACEC-B900-4A90-8B7B-638470FEC924}"/>
    <cellStyle name="Normal 18 7_EBT" xfId="41019" xr:uid="{C50F3C46-52C1-41B6-8BB6-60DA0FC58277}"/>
    <cellStyle name="Normal 18 8" xfId="13062" xr:uid="{00000000-0005-0000-0000-0000B3390000}"/>
    <cellStyle name="Normal 18 8 2" xfId="21317" xr:uid="{00000000-0005-0000-0000-0000B4390000}"/>
    <cellStyle name="Normal 18 8 2 2" xfId="33306" xr:uid="{42C10FAA-EA85-45F0-9BF0-B9930BE083DE}"/>
    <cellStyle name="Normal 18 8 3" xfId="27350" xr:uid="{C78D2DB8-F55A-4007-81FC-E189CFF8C75E}"/>
    <cellStyle name="Normal 18 8_EBT" xfId="41020" xr:uid="{FC54575C-DD04-48DB-A99D-9EC3703FD636}"/>
    <cellStyle name="Normal 18 9" xfId="13063" xr:uid="{00000000-0005-0000-0000-0000B5390000}"/>
    <cellStyle name="Normal 18 9 2" xfId="21318" xr:uid="{00000000-0005-0000-0000-0000B6390000}"/>
    <cellStyle name="Normal 18 9 2 2" xfId="33307" xr:uid="{4E65398A-E5DF-4DBF-BA90-90B82F985952}"/>
    <cellStyle name="Normal 18 9 3" xfId="27351" xr:uid="{25B88B90-3301-497E-842F-0FBFCFB9DB97}"/>
    <cellStyle name="Normal 18 9_EBT" xfId="41021" xr:uid="{9BF6725A-20D4-47FA-8675-B93AC284470F}"/>
    <cellStyle name="Normal 18_EBT" xfId="41013" xr:uid="{71D5D27D-871C-476F-841F-62A1F9B890A7}"/>
    <cellStyle name="Normal 180" xfId="13064" xr:uid="{00000000-0005-0000-0000-0000B7390000}"/>
    <cellStyle name="Normal 180 2" xfId="13065" xr:uid="{00000000-0005-0000-0000-0000B8390000}"/>
    <cellStyle name="Normal 180 3" xfId="13066" xr:uid="{00000000-0005-0000-0000-0000B9390000}"/>
    <cellStyle name="Normal 180 4" xfId="13067" xr:uid="{00000000-0005-0000-0000-0000BA390000}"/>
    <cellStyle name="Normal 180_EBT" xfId="41022" xr:uid="{C52D90B8-BBDC-4C9D-9B61-D82C4C3B2DED}"/>
    <cellStyle name="Normal 181" xfId="13068" xr:uid="{00000000-0005-0000-0000-0000BB390000}"/>
    <cellStyle name="Normal 181 2" xfId="13069" xr:uid="{00000000-0005-0000-0000-0000BC390000}"/>
    <cellStyle name="Normal 181 3" xfId="13070" xr:uid="{00000000-0005-0000-0000-0000BD390000}"/>
    <cellStyle name="Normal 181 4" xfId="13071" xr:uid="{00000000-0005-0000-0000-0000BE390000}"/>
    <cellStyle name="Normal 181_EBT" xfId="41023" xr:uid="{F9A7D13C-4BFA-4AA1-9835-114562D249E5}"/>
    <cellStyle name="Normal 182" xfId="13072" xr:uid="{00000000-0005-0000-0000-0000BF390000}"/>
    <cellStyle name="Normal 182 2" xfId="13073" xr:uid="{00000000-0005-0000-0000-0000C0390000}"/>
    <cellStyle name="Normal 182 3" xfId="13074" xr:uid="{00000000-0005-0000-0000-0000C1390000}"/>
    <cellStyle name="Normal 182 4" xfId="13075" xr:uid="{00000000-0005-0000-0000-0000C2390000}"/>
    <cellStyle name="Normal 182_EBT" xfId="41024" xr:uid="{37677C4A-FAB4-449E-95C0-BC19098A4113}"/>
    <cellStyle name="Normal 183" xfId="13076" xr:uid="{00000000-0005-0000-0000-0000C3390000}"/>
    <cellStyle name="Normal 183 2" xfId="13077" xr:uid="{00000000-0005-0000-0000-0000C4390000}"/>
    <cellStyle name="Normal 183 3" xfId="13078" xr:uid="{00000000-0005-0000-0000-0000C5390000}"/>
    <cellStyle name="Normal 183 4" xfId="13079" xr:uid="{00000000-0005-0000-0000-0000C6390000}"/>
    <cellStyle name="Normal 183 5" xfId="13080" xr:uid="{00000000-0005-0000-0000-0000C7390000}"/>
    <cellStyle name="Normal 183_EBT" xfId="41025" xr:uid="{38E4A7A1-342E-4D87-9337-F76A203229AD}"/>
    <cellStyle name="Normal 184" xfId="13081" xr:uid="{00000000-0005-0000-0000-0000C8390000}"/>
    <cellStyle name="Normal 184 2" xfId="13082" xr:uid="{00000000-0005-0000-0000-0000C9390000}"/>
    <cellStyle name="Normal 184 3" xfId="13083" xr:uid="{00000000-0005-0000-0000-0000CA390000}"/>
    <cellStyle name="Normal 184 4" xfId="13084" xr:uid="{00000000-0005-0000-0000-0000CB390000}"/>
    <cellStyle name="Normal 184 5" xfId="13085" xr:uid="{00000000-0005-0000-0000-0000CC390000}"/>
    <cellStyle name="Normal 184_EBT" xfId="41026" xr:uid="{337C9C83-8A3D-4A87-9B99-848A5337DF11}"/>
    <cellStyle name="Normal 185" xfId="13086" xr:uid="{00000000-0005-0000-0000-0000CD390000}"/>
    <cellStyle name="Normal 185 2" xfId="13087" xr:uid="{00000000-0005-0000-0000-0000CE390000}"/>
    <cellStyle name="Normal 185 3" xfId="13088" xr:uid="{00000000-0005-0000-0000-0000CF390000}"/>
    <cellStyle name="Normal 185 4" xfId="13089" xr:uid="{00000000-0005-0000-0000-0000D0390000}"/>
    <cellStyle name="Normal 185 5" xfId="13090" xr:uid="{00000000-0005-0000-0000-0000D1390000}"/>
    <cellStyle name="Normal 185_EBT" xfId="41027" xr:uid="{9DF354A3-3979-4F73-9ADC-A015E79AFB06}"/>
    <cellStyle name="Normal 186" xfId="13091" xr:uid="{00000000-0005-0000-0000-0000D2390000}"/>
    <cellStyle name="Normal 186 2" xfId="13092" xr:uid="{00000000-0005-0000-0000-0000D3390000}"/>
    <cellStyle name="Normal 186 3" xfId="13093" xr:uid="{00000000-0005-0000-0000-0000D4390000}"/>
    <cellStyle name="Normal 186 4" xfId="13094" xr:uid="{00000000-0005-0000-0000-0000D5390000}"/>
    <cellStyle name="Normal 186 5" xfId="13095" xr:uid="{00000000-0005-0000-0000-0000D6390000}"/>
    <cellStyle name="Normal 186_EBT" xfId="41028" xr:uid="{40764BDC-91DF-4A82-B28A-4D641FC5344A}"/>
    <cellStyle name="Normal 187" xfId="13096" xr:uid="{00000000-0005-0000-0000-0000D7390000}"/>
    <cellStyle name="Normal 187 2" xfId="13097" xr:uid="{00000000-0005-0000-0000-0000D8390000}"/>
    <cellStyle name="Normal 187 3" xfId="13098" xr:uid="{00000000-0005-0000-0000-0000D9390000}"/>
    <cellStyle name="Normal 187 4" xfId="13099" xr:uid="{00000000-0005-0000-0000-0000DA390000}"/>
    <cellStyle name="Normal 187 5" xfId="13100" xr:uid="{00000000-0005-0000-0000-0000DB390000}"/>
    <cellStyle name="Normal 187_EBT" xfId="41029" xr:uid="{0575385B-0B77-4A73-9D86-3B6C1977682C}"/>
    <cellStyle name="Normal 188" xfId="13101" xr:uid="{00000000-0005-0000-0000-0000DC390000}"/>
    <cellStyle name="Normal 188 2" xfId="13102" xr:uid="{00000000-0005-0000-0000-0000DD390000}"/>
    <cellStyle name="Normal 188 3" xfId="13103" xr:uid="{00000000-0005-0000-0000-0000DE390000}"/>
    <cellStyle name="Normal 188 4" xfId="13104" xr:uid="{00000000-0005-0000-0000-0000DF390000}"/>
    <cellStyle name="Normal 188 5" xfId="13105" xr:uid="{00000000-0005-0000-0000-0000E0390000}"/>
    <cellStyle name="Normal 188_EBT" xfId="41030" xr:uid="{2C26819D-F950-41AB-830C-634973FC2D67}"/>
    <cellStyle name="Normal 189" xfId="13106" xr:uid="{00000000-0005-0000-0000-0000E1390000}"/>
    <cellStyle name="Normal 189 2" xfId="13107" xr:uid="{00000000-0005-0000-0000-0000E2390000}"/>
    <cellStyle name="Normal 189 3" xfId="13108" xr:uid="{00000000-0005-0000-0000-0000E3390000}"/>
    <cellStyle name="Normal 189 4" xfId="13109" xr:uid="{00000000-0005-0000-0000-0000E4390000}"/>
    <cellStyle name="Normal 189_EBT" xfId="41031" xr:uid="{FAA5D8D9-94EB-48EA-8235-E97159D6E936}"/>
    <cellStyle name="Normal 19" xfId="13110" xr:uid="{00000000-0005-0000-0000-0000E5390000}"/>
    <cellStyle name="Normal 19 10" xfId="13111" xr:uid="{00000000-0005-0000-0000-0000E6390000}"/>
    <cellStyle name="Normal 19 2" xfId="13112" xr:uid="{00000000-0005-0000-0000-0000E7390000}"/>
    <cellStyle name="Normal 19 2 2" xfId="13113" xr:uid="{00000000-0005-0000-0000-0000E8390000}"/>
    <cellStyle name="Normal 19 2 2 2" xfId="13114" xr:uid="{00000000-0005-0000-0000-0000E9390000}"/>
    <cellStyle name="Normal 19 2 2 2 2" xfId="13115" xr:uid="{00000000-0005-0000-0000-0000EA390000}"/>
    <cellStyle name="Normal 19 2 2 2 2 2" xfId="21322" xr:uid="{00000000-0005-0000-0000-0000EB390000}"/>
    <cellStyle name="Normal 19 2 2 2 2 2 2" xfId="33311" xr:uid="{BEC67532-3F8E-4A4E-93BA-83A6DEC1B099}"/>
    <cellStyle name="Normal 19 2 2 2 2 3" xfId="27355" xr:uid="{C859E200-72DC-4CD4-A00E-D13601B7BD58}"/>
    <cellStyle name="Normal 19 2 2 2 2_EBT" xfId="41036" xr:uid="{2FC3B6B6-41B2-4E92-90F5-DED5F6F5177C}"/>
    <cellStyle name="Normal 19 2 2 2 3" xfId="13116" xr:uid="{00000000-0005-0000-0000-0000EC390000}"/>
    <cellStyle name="Normal 19 2 2 2 4" xfId="21321" xr:uid="{00000000-0005-0000-0000-0000ED390000}"/>
    <cellStyle name="Normal 19 2 2 2 4 2" xfId="33310" xr:uid="{41792158-BED6-4D08-BECE-C2F0F61FBC0E}"/>
    <cellStyle name="Normal 19 2 2 2 5" xfId="27354" xr:uid="{B8F7B825-8F52-4CA1-A4DD-E8CF5C638E4E}"/>
    <cellStyle name="Normal 19 2 2 2_EBT" xfId="41035" xr:uid="{F65545F2-0B26-4DB3-A566-526602BDB81A}"/>
    <cellStyle name="Normal 19 2 2 3" xfId="13117" xr:uid="{00000000-0005-0000-0000-0000EE390000}"/>
    <cellStyle name="Normal 19 2 2 3 2" xfId="13118" xr:uid="{00000000-0005-0000-0000-0000EF390000}"/>
    <cellStyle name="Normal 19 2 2 3 3" xfId="21323" xr:uid="{00000000-0005-0000-0000-0000F0390000}"/>
    <cellStyle name="Normal 19 2 2 3 3 2" xfId="33312" xr:uid="{70868BA0-1DCE-4625-BB4E-8DF902D3000A}"/>
    <cellStyle name="Normal 19 2 2 3 4" xfId="27356" xr:uid="{B7BAFFA6-B22C-441C-A954-B915FD40A193}"/>
    <cellStyle name="Normal 19 2 2 3_EBT" xfId="41037" xr:uid="{465876BB-0004-4EA0-9FC2-FBABF3D7FD56}"/>
    <cellStyle name="Normal 19 2 2 4" xfId="13119" xr:uid="{00000000-0005-0000-0000-0000F1390000}"/>
    <cellStyle name="Normal 19 2 2 5" xfId="21320" xr:uid="{00000000-0005-0000-0000-0000F2390000}"/>
    <cellStyle name="Normal 19 2 2 5 2" xfId="33309" xr:uid="{63052B6B-E8A0-4FC0-97C7-9B6A2082B789}"/>
    <cellStyle name="Normal 19 2 2 6" xfId="27353" xr:uid="{F5C8D839-0B90-41CB-8B90-AA5AF42034E1}"/>
    <cellStyle name="Normal 19 2 2_EBT" xfId="41034" xr:uid="{C085BEB5-2B3A-465A-837E-41FC18DA5444}"/>
    <cellStyle name="Normal 19 2 3" xfId="13120" xr:uid="{00000000-0005-0000-0000-0000F3390000}"/>
    <cellStyle name="Normal 19 2 3 2" xfId="13121" xr:uid="{00000000-0005-0000-0000-0000F4390000}"/>
    <cellStyle name="Normal 19 2 3 2 2" xfId="21325" xr:uid="{00000000-0005-0000-0000-0000F5390000}"/>
    <cellStyle name="Normal 19 2 3 2 2 2" xfId="33314" xr:uid="{2FE2CBEE-24A1-4F79-9A8F-0224D6DF771F}"/>
    <cellStyle name="Normal 19 2 3 2 3" xfId="27358" xr:uid="{C8854FEA-5A25-4431-B3C7-373A301EBF7D}"/>
    <cellStyle name="Normal 19 2 3 2_EBT" xfId="41039" xr:uid="{50B086E4-C5CF-4F54-9C7C-A3910419B996}"/>
    <cellStyle name="Normal 19 2 3 3" xfId="13122" xr:uid="{00000000-0005-0000-0000-0000F6390000}"/>
    <cellStyle name="Normal 19 2 3 4" xfId="21324" xr:uid="{00000000-0005-0000-0000-0000F7390000}"/>
    <cellStyle name="Normal 19 2 3 4 2" xfId="33313" xr:uid="{1222B750-E48D-4740-ADC1-E03FDFD08410}"/>
    <cellStyle name="Normal 19 2 3 5" xfId="27357" xr:uid="{C8C400CA-D589-4B93-B018-D6333BBD3ECF}"/>
    <cellStyle name="Normal 19 2 3_EBT" xfId="41038" xr:uid="{FD3416C9-FD1D-40F5-AE26-06C06B0D7A02}"/>
    <cellStyle name="Normal 19 2 4" xfId="13123" xr:uid="{00000000-0005-0000-0000-0000F8390000}"/>
    <cellStyle name="Normal 19 2 4 2" xfId="13124" xr:uid="{00000000-0005-0000-0000-0000F9390000}"/>
    <cellStyle name="Normal 19 2 4 3" xfId="21326" xr:uid="{00000000-0005-0000-0000-0000FA390000}"/>
    <cellStyle name="Normal 19 2 4 3 2" xfId="33315" xr:uid="{91FC56B0-21D0-4788-9334-C508B178C528}"/>
    <cellStyle name="Normal 19 2 4 4" xfId="27359" xr:uid="{0DF42AD4-33B0-4056-95C7-DE09484BE073}"/>
    <cellStyle name="Normal 19 2 4_EBT" xfId="41040" xr:uid="{83E0D555-642E-4374-B5F7-B595B3FED704}"/>
    <cellStyle name="Normal 19 2 5" xfId="13125" xr:uid="{00000000-0005-0000-0000-0000FB390000}"/>
    <cellStyle name="Normal 19 2 5 2" xfId="13126" xr:uid="{00000000-0005-0000-0000-0000FC390000}"/>
    <cellStyle name="Normal 19 2 5 3" xfId="21327" xr:uid="{00000000-0005-0000-0000-0000FD390000}"/>
    <cellStyle name="Normal 19 2 5 3 2" xfId="33316" xr:uid="{B2BDAAAF-B8E7-45F1-8934-FB7275728747}"/>
    <cellStyle name="Normal 19 2 5 4" xfId="27360" xr:uid="{63D72BDB-7602-4B32-AC8D-DA29D3D1892E}"/>
    <cellStyle name="Normal 19 2 5_EBT" xfId="41041" xr:uid="{140FDDC8-6CE7-43FE-81B6-264A801CFA82}"/>
    <cellStyle name="Normal 19 2 6" xfId="13127" xr:uid="{00000000-0005-0000-0000-0000FE390000}"/>
    <cellStyle name="Normal 19 2 7" xfId="13128" xr:uid="{00000000-0005-0000-0000-0000FF390000}"/>
    <cellStyle name="Normal 19 2 8" xfId="21319" xr:uid="{00000000-0005-0000-0000-0000003A0000}"/>
    <cellStyle name="Normal 19 2 8 2" xfId="33308" xr:uid="{88955EBE-1134-4FFE-AADF-5B5503FDE317}"/>
    <cellStyle name="Normal 19 2 9" xfId="27352" xr:uid="{A735427C-777A-44D8-8963-680E6C1BFCAD}"/>
    <cellStyle name="Normal 19 2_EBT" xfId="41033" xr:uid="{B29FFE68-26B9-4428-A502-17D4A264EE37}"/>
    <cellStyle name="Normal 19 3" xfId="13129" xr:uid="{00000000-0005-0000-0000-0000013A0000}"/>
    <cellStyle name="Normal 19 3 2" xfId="13130" xr:uid="{00000000-0005-0000-0000-0000023A0000}"/>
    <cellStyle name="Normal 19 3 2 2" xfId="13131" xr:uid="{00000000-0005-0000-0000-0000033A0000}"/>
    <cellStyle name="Normal 19 3 2 2 2" xfId="13132" xr:uid="{00000000-0005-0000-0000-0000043A0000}"/>
    <cellStyle name="Normal 19 3 2 2 2 2" xfId="21331" xr:uid="{00000000-0005-0000-0000-0000053A0000}"/>
    <cellStyle name="Normal 19 3 2 2 2 2 2" xfId="33320" xr:uid="{0769103B-0D85-4DA4-9F26-843F2A27CE6C}"/>
    <cellStyle name="Normal 19 3 2 2 2 3" xfId="27364" xr:uid="{5F1251F1-474A-4598-A340-BD436AD35DC8}"/>
    <cellStyle name="Normal 19 3 2 2 2_EBT" xfId="41045" xr:uid="{55C9A851-B6EC-435B-AF00-2377CE646832}"/>
    <cellStyle name="Normal 19 3 2 2 3" xfId="13133" xr:uid="{00000000-0005-0000-0000-0000063A0000}"/>
    <cellStyle name="Normal 19 3 2 2 4" xfId="21330" xr:uid="{00000000-0005-0000-0000-0000073A0000}"/>
    <cellStyle name="Normal 19 3 2 2 4 2" xfId="33319" xr:uid="{E363ABA2-8836-4043-A043-797E1E801847}"/>
    <cellStyle name="Normal 19 3 2 2 5" xfId="27363" xr:uid="{AF253829-C1F9-427D-BEBC-2E98CA349B7E}"/>
    <cellStyle name="Normal 19 3 2 2_EBT" xfId="41044" xr:uid="{38FFCD98-59E8-4DFE-A3FE-B2651A4EE303}"/>
    <cellStyle name="Normal 19 3 2 3" xfId="13134" xr:uid="{00000000-0005-0000-0000-0000083A0000}"/>
    <cellStyle name="Normal 19 3 2 3 2" xfId="13135" xr:uid="{00000000-0005-0000-0000-0000093A0000}"/>
    <cellStyle name="Normal 19 3 2 3 3" xfId="21332" xr:uid="{00000000-0005-0000-0000-00000A3A0000}"/>
    <cellStyle name="Normal 19 3 2 3 3 2" xfId="33321" xr:uid="{70C51F60-5CFF-412A-BCD7-EB2947C0B501}"/>
    <cellStyle name="Normal 19 3 2 3 4" xfId="27365" xr:uid="{2446E7A9-62BA-4537-9C83-DC7C4F857916}"/>
    <cellStyle name="Normal 19 3 2 3_EBT" xfId="41046" xr:uid="{14CBE519-4485-4249-A59F-ACA112C7FA07}"/>
    <cellStyle name="Normal 19 3 2 4" xfId="13136" xr:uid="{00000000-0005-0000-0000-00000B3A0000}"/>
    <cellStyle name="Normal 19 3 2 5" xfId="21329" xr:uid="{00000000-0005-0000-0000-00000C3A0000}"/>
    <cellStyle name="Normal 19 3 2 5 2" xfId="33318" xr:uid="{2FF4ED08-AD3F-4ED1-834D-18D2C5276FD8}"/>
    <cellStyle name="Normal 19 3 2 6" xfId="27362" xr:uid="{3CBC23CD-6008-4CAE-BB61-28CB6BFD369D}"/>
    <cellStyle name="Normal 19 3 2_EBT" xfId="41043" xr:uid="{A388C1BC-383C-4483-8092-B49FB5021B1B}"/>
    <cellStyle name="Normal 19 3 3" xfId="13137" xr:uid="{00000000-0005-0000-0000-00000D3A0000}"/>
    <cellStyle name="Normal 19 3 3 2" xfId="13138" xr:uid="{00000000-0005-0000-0000-00000E3A0000}"/>
    <cellStyle name="Normal 19 3 3 2 2" xfId="21334" xr:uid="{00000000-0005-0000-0000-00000F3A0000}"/>
    <cellStyle name="Normal 19 3 3 2 2 2" xfId="33323" xr:uid="{EE061A83-8847-4300-8848-DDC860497D2C}"/>
    <cellStyle name="Normal 19 3 3 2 3" xfId="27367" xr:uid="{17423A31-AF5A-4A29-9859-B8E601201C11}"/>
    <cellStyle name="Normal 19 3 3 2_EBT" xfId="41048" xr:uid="{FAE76CC4-33B1-40DF-8564-210A260F6546}"/>
    <cellStyle name="Normal 19 3 3 3" xfId="13139" xr:uid="{00000000-0005-0000-0000-0000103A0000}"/>
    <cellStyle name="Normal 19 3 3 4" xfId="21333" xr:uid="{00000000-0005-0000-0000-0000113A0000}"/>
    <cellStyle name="Normal 19 3 3 4 2" xfId="33322" xr:uid="{88E643B1-CFB7-454F-9073-374620576898}"/>
    <cellStyle name="Normal 19 3 3 5" xfId="27366" xr:uid="{FB4E5F5C-DA04-4586-870C-E92CC62FF9D4}"/>
    <cellStyle name="Normal 19 3 3_EBT" xfId="41047" xr:uid="{9DDE3B65-8FB7-445E-848B-74D75505AF01}"/>
    <cellStyle name="Normal 19 3 4" xfId="13140" xr:uid="{00000000-0005-0000-0000-0000123A0000}"/>
    <cellStyle name="Normal 19 3 4 2" xfId="13141" xr:uid="{00000000-0005-0000-0000-0000133A0000}"/>
    <cellStyle name="Normal 19 3 4 3" xfId="21335" xr:uid="{00000000-0005-0000-0000-0000143A0000}"/>
    <cellStyle name="Normal 19 3 4 3 2" xfId="33324" xr:uid="{BDE7A929-6775-421A-968E-BB8ABCE3DE8E}"/>
    <cellStyle name="Normal 19 3 4 4" xfId="27368" xr:uid="{4BB3A288-9A78-4EBA-9D8A-1012BE36C355}"/>
    <cellStyle name="Normal 19 3 4_EBT" xfId="41049" xr:uid="{F038B371-8D56-4A77-8341-CB4D737A5215}"/>
    <cellStyle name="Normal 19 3 5" xfId="13142" xr:uid="{00000000-0005-0000-0000-0000153A0000}"/>
    <cellStyle name="Normal 19 3 5 2" xfId="21336" xr:uid="{00000000-0005-0000-0000-0000163A0000}"/>
    <cellStyle name="Normal 19 3 5 2 2" xfId="33325" xr:uid="{273D43C5-2214-49BC-BC22-18A22DFAEB13}"/>
    <cellStyle name="Normal 19 3 5 3" xfId="27369" xr:uid="{BAE258BE-3507-42A0-9090-AEAF5A619AC0}"/>
    <cellStyle name="Normal 19 3 5_EBT" xfId="41050" xr:uid="{DA47E6FA-DE1C-438D-9CC7-1ED41800BD41}"/>
    <cellStyle name="Normal 19 3 6" xfId="13143" xr:uid="{00000000-0005-0000-0000-0000173A0000}"/>
    <cellStyle name="Normal 19 3 7" xfId="21328" xr:uid="{00000000-0005-0000-0000-0000183A0000}"/>
    <cellStyle name="Normal 19 3 7 2" xfId="33317" xr:uid="{97A70F64-61DA-481B-AF11-2FC5E0241311}"/>
    <cellStyle name="Normal 19 3 8" xfId="27361" xr:uid="{109E27AC-6EC6-4488-BDEC-988DE805ED87}"/>
    <cellStyle name="Normal 19 3_EBT" xfId="41042" xr:uid="{9E2107CD-445C-4AA2-BE71-90E8EC471BA1}"/>
    <cellStyle name="Normal 19 4" xfId="13144" xr:uid="{00000000-0005-0000-0000-0000193A0000}"/>
    <cellStyle name="Normal 19 4 2" xfId="13145" xr:uid="{00000000-0005-0000-0000-00001A3A0000}"/>
    <cellStyle name="Normal 19 4 2 2" xfId="13146" xr:uid="{00000000-0005-0000-0000-00001B3A0000}"/>
    <cellStyle name="Normal 19 4 2 2 2" xfId="13147" xr:uid="{00000000-0005-0000-0000-00001C3A0000}"/>
    <cellStyle name="Normal 19 4 2 2 2 2" xfId="21340" xr:uid="{00000000-0005-0000-0000-00001D3A0000}"/>
    <cellStyle name="Normal 19 4 2 2 2 2 2" xfId="33329" xr:uid="{5DD33F1D-06A2-4B0B-BA0C-E90D7AF04E92}"/>
    <cellStyle name="Normal 19 4 2 2 2 3" xfId="27373" xr:uid="{24B79D1F-BC5D-43AC-B9E1-BCA8F8ACD586}"/>
    <cellStyle name="Normal 19 4 2 2 2_EBT" xfId="41054" xr:uid="{30A2B4EF-B005-4209-9ED9-EB37C5CC94D4}"/>
    <cellStyle name="Normal 19 4 2 2 3" xfId="21339" xr:uid="{00000000-0005-0000-0000-00001E3A0000}"/>
    <cellStyle name="Normal 19 4 2 2 3 2" xfId="33328" xr:uid="{43156D3D-DBB8-4FA5-9DA1-EAB3EC6FEBD7}"/>
    <cellStyle name="Normal 19 4 2 2 4" xfId="27372" xr:uid="{02419FC7-BD7B-4EAF-A504-60E47D3DBB13}"/>
    <cellStyle name="Normal 19 4 2 2_EBT" xfId="41053" xr:uid="{5184456B-635D-4900-B74B-EFA64E26E243}"/>
    <cellStyle name="Normal 19 4 2 3" xfId="13148" xr:uid="{00000000-0005-0000-0000-00001F3A0000}"/>
    <cellStyle name="Normal 19 4 2 3 2" xfId="21341" xr:uid="{00000000-0005-0000-0000-0000203A0000}"/>
    <cellStyle name="Normal 19 4 2 3 2 2" xfId="33330" xr:uid="{3FA024B4-654D-4CE2-BB98-82B0F77DB1C5}"/>
    <cellStyle name="Normal 19 4 2 3 3" xfId="27374" xr:uid="{E22A609C-E255-4C9A-8989-02886ED69E2F}"/>
    <cellStyle name="Normal 19 4 2 3_EBT" xfId="41055" xr:uid="{30F29631-F21E-4B2D-B959-E09C76AF834E}"/>
    <cellStyle name="Normal 19 4 2 4" xfId="21338" xr:uid="{00000000-0005-0000-0000-0000213A0000}"/>
    <cellStyle name="Normal 19 4 2 4 2" xfId="33327" xr:uid="{FA7581BF-3012-4D30-862A-EC0E8FAB0CF8}"/>
    <cellStyle name="Normal 19 4 2 5" xfId="27371" xr:uid="{391EADE3-7DE6-4560-B1B6-881056AB095D}"/>
    <cellStyle name="Normal 19 4 2_EBT" xfId="41052" xr:uid="{8F8883FB-DD5B-4C9B-99C4-1CEEF5B0F887}"/>
    <cellStyle name="Normal 19 4 3" xfId="13149" xr:uid="{00000000-0005-0000-0000-0000223A0000}"/>
    <cellStyle name="Normal 19 4 3 2" xfId="13150" xr:uid="{00000000-0005-0000-0000-0000233A0000}"/>
    <cellStyle name="Normal 19 4 3 2 2" xfId="21343" xr:uid="{00000000-0005-0000-0000-0000243A0000}"/>
    <cellStyle name="Normal 19 4 3 2 2 2" xfId="33332" xr:uid="{5EEF83D5-C415-44A9-B9DD-67EA9323C2CE}"/>
    <cellStyle name="Normal 19 4 3 2 3" xfId="27376" xr:uid="{866F9840-7013-4E8D-8F55-00C55B741722}"/>
    <cellStyle name="Normal 19 4 3 2_EBT" xfId="41057" xr:uid="{0565B347-B74F-4A6C-AD16-D4F20790B3E2}"/>
    <cellStyle name="Normal 19 4 3 3" xfId="21342" xr:uid="{00000000-0005-0000-0000-0000253A0000}"/>
    <cellStyle name="Normal 19 4 3 3 2" xfId="33331" xr:uid="{713E85D3-E8C0-4CD7-802E-878E85196C64}"/>
    <cellStyle name="Normal 19 4 3 4" xfId="27375" xr:uid="{888202A1-B69E-45FC-A540-D7208EC5897E}"/>
    <cellStyle name="Normal 19 4 3_EBT" xfId="41056" xr:uid="{025874BE-C714-4CDB-96BA-7BCDA17A2D4C}"/>
    <cellStyle name="Normal 19 4 4" xfId="13151" xr:uid="{00000000-0005-0000-0000-0000263A0000}"/>
    <cellStyle name="Normal 19 4 4 2" xfId="21344" xr:uid="{00000000-0005-0000-0000-0000273A0000}"/>
    <cellStyle name="Normal 19 4 4 2 2" xfId="33333" xr:uid="{46CF852E-8909-4B13-B606-548F7E7B48F1}"/>
    <cellStyle name="Normal 19 4 4 3" xfId="27377" xr:uid="{1546E97D-3D02-45F9-A6C2-0B27CE413A29}"/>
    <cellStyle name="Normal 19 4 4_EBT" xfId="41058" xr:uid="{D96BD9E3-4D46-41C3-808C-F28D9B74D3BC}"/>
    <cellStyle name="Normal 19 4 5" xfId="13152" xr:uid="{00000000-0005-0000-0000-0000283A0000}"/>
    <cellStyle name="Normal 19 4 5 2" xfId="21345" xr:uid="{00000000-0005-0000-0000-0000293A0000}"/>
    <cellStyle name="Normal 19 4 5 2 2" xfId="33334" xr:uid="{F946D7E4-C824-44C5-A1A8-6422A2E80C9F}"/>
    <cellStyle name="Normal 19 4 5 3" xfId="27378" xr:uid="{1CFDEB93-C2AD-4BB4-B833-7B1CCCE86B46}"/>
    <cellStyle name="Normal 19 4 5_EBT" xfId="41059" xr:uid="{4E40D22C-8DDB-44CA-85BE-B97AF62DF760}"/>
    <cellStyle name="Normal 19 4 6" xfId="13153" xr:uid="{00000000-0005-0000-0000-00002A3A0000}"/>
    <cellStyle name="Normal 19 4 7" xfId="21337" xr:uid="{00000000-0005-0000-0000-00002B3A0000}"/>
    <cellStyle name="Normal 19 4 7 2" xfId="33326" xr:uid="{1AB7A881-D788-4D8D-AEEB-7DC640376670}"/>
    <cellStyle name="Normal 19 4 8" xfId="27370" xr:uid="{52100594-066E-445F-BBEC-872F3F8386E1}"/>
    <cellStyle name="Normal 19 4_EBT" xfId="41051" xr:uid="{9F055DA3-D1BD-43D9-BB2A-15FFB4BEEBA0}"/>
    <cellStyle name="Normal 19 5" xfId="13154" xr:uid="{00000000-0005-0000-0000-00002C3A0000}"/>
    <cellStyle name="Normal 19 5 2" xfId="13155" xr:uid="{00000000-0005-0000-0000-00002D3A0000}"/>
    <cellStyle name="Normal 19 5 2 2" xfId="13156" xr:uid="{00000000-0005-0000-0000-00002E3A0000}"/>
    <cellStyle name="Normal 19 5 2 2 2" xfId="21348" xr:uid="{00000000-0005-0000-0000-00002F3A0000}"/>
    <cellStyle name="Normal 19 5 2 2 2 2" xfId="33337" xr:uid="{4F58C778-9435-4277-966D-E1B8B9AA2CDE}"/>
    <cellStyle name="Normal 19 5 2 2 3" xfId="27381" xr:uid="{7F9B95F1-BAEA-494D-B183-9303EDF42F46}"/>
    <cellStyle name="Normal 19 5 2 2_EBT" xfId="41062" xr:uid="{1394AAAA-4BC7-4A32-8380-CE8245591818}"/>
    <cellStyle name="Normal 19 5 2 3" xfId="21347" xr:uid="{00000000-0005-0000-0000-0000303A0000}"/>
    <cellStyle name="Normal 19 5 2 3 2" xfId="33336" xr:uid="{3686D2F5-6908-414C-8C9B-671BA9AC5A10}"/>
    <cellStyle name="Normal 19 5 2 4" xfId="27380" xr:uid="{23A0F58D-0CE1-4869-9909-C3CC75FEB5DC}"/>
    <cellStyle name="Normal 19 5 2_EBT" xfId="41061" xr:uid="{57394725-AF37-4792-AB79-12D1B11AFB50}"/>
    <cellStyle name="Normal 19 5 3" xfId="13157" xr:uid="{00000000-0005-0000-0000-0000313A0000}"/>
    <cellStyle name="Normal 19 5 3 2" xfId="21349" xr:uid="{00000000-0005-0000-0000-0000323A0000}"/>
    <cellStyle name="Normal 19 5 3 2 2" xfId="33338" xr:uid="{8C486115-AD75-4891-89CC-6345E00403F0}"/>
    <cellStyle name="Normal 19 5 3 3" xfId="27382" xr:uid="{EB377693-07D8-4943-8208-8872F20FFA42}"/>
    <cellStyle name="Normal 19 5 3_EBT" xfId="41063" xr:uid="{FEEABDB9-5C4F-4E81-81C2-06D2355067F9}"/>
    <cellStyle name="Normal 19 5 4" xfId="13158" xr:uid="{00000000-0005-0000-0000-0000333A0000}"/>
    <cellStyle name="Normal 19 5 4 2" xfId="21350" xr:uid="{00000000-0005-0000-0000-0000343A0000}"/>
    <cellStyle name="Normal 19 5 4 2 2" xfId="33339" xr:uid="{9211214E-925F-45AE-9DDC-C1FBAAB4B093}"/>
    <cellStyle name="Normal 19 5 4 3" xfId="27383" xr:uid="{4A8057DE-E467-4703-9883-1F647A0873EF}"/>
    <cellStyle name="Normal 19 5 4_EBT" xfId="41064" xr:uid="{1ABC1D35-103C-48D5-B4C0-13C465611300}"/>
    <cellStyle name="Normal 19 5 5" xfId="13159" xr:uid="{00000000-0005-0000-0000-0000353A0000}"/>
    <cellStyle name="Normal 19 5 6" xfId="21346" xr:uid="{00000000-0005-0000-0000-0000363A0000}"/>
    <cellStyle name="Normal 19 5 6 2" xfId="33335" xr:uid="{21CE099E-69C4-41D9-9079-44AA41925733}"/>
    <cellStyle name="Normal 19 5 7" xfId="27379" xr:uid="{8A2A4940-3137-44E1-B83B-72FCEDDD0707}"/>
    <cellStyle name="Normal 19 5_EBT" xfId="41060" xr:uid="{EE5059E9-975E-44BB-8725-AC6DD1CB2E28}"/>
    <cellStyle name="Normal 19 6" xfId="13160" xr:uid="{00000000-0005-0000-0000-0000373A0000}"/>
    <cellStyle name="Normal 19 6 2" xfId="13161" xr:uid="{00000000-0005-0000-0000-0000383A0000}"/>
    <cellStyle name="Normal 19 6 2 2" xfId="21352" xr:uid="{00000000-0005-0000-0000-0000393A0000}"/>
    <cellStyle name="Normal 19 6 2 2 2" xfId="33341" xr:uid="{49E4EB2F-63C1-43B6-AD80-21EDA8F385D7}"/>
    <cellStyle name="Normal 19 6 2 3" xfId="27385" xr:uid="{25553B9D-B974-4359-98B5-3776D51DA52E}"/>
    <cellStyle name="Normal 19 6 2_EBT" xfId="41066" xr:uid="{CB790A4F-0109-47A2-B793-FF62A0FF5A5E}"/>
    <cellStyle name="Normal 19 6 3" xfId="13162" xr:uid="{00000000-0005-0000-0000-00003A3A0000}"/>
    <cellStyle name="Normal 19 6 3 2" xfId="21353" xr:uid="{00000000-0005-0000-0000-00003B3A0000}"/>
    <cellStyle name="Normal 19 6 3 2 2" xfId="33342" xr:uid="{19F34819-47CF-4F10-A021-50FE21D37567}"/>
    <cellStyle name="Normal 19 6 3 3" xfId="27386" xr:uid="{93A1BD91-3360-4E2F-9510-D3853C8A13BE}"/>
    <cellStyle name="Normal 19 6 3_EBT" xfId="41067" xr:uid="{DCE2A3D4-E1F9-448F-947A-B16A5A0B0B42}"/>
    <cellStyle name="Normal 19 6 4" xfId="13163" xr:uid="{00000000-0005-0000-0000-00003C3A0000}"/>
    <cellStyle name="Normal 19 6 5" xfId="21351" xr:uid="{00000000-0005-0000-0000-00003D3A0000}"/>
    <cellStyle name="Normal 19 6 5 2" xfId="33340" xr:uid="{96049ADF-D797-4ADF-AC8E-E3D8A55F142D}"/>
    <cellStyle name="Normal 19 6 6" xfId="27384" xr:uid="{12ECAC23-FF2C-4DE5-87C4-E4E62F36482D}"/>
    <cellStyle name="Normal 19 6_EBT" xfId="41065" xr:uid="{1D3EACA6-A902-45A4-BF34-AEAC6D1063D5}"/>
    <cellStyle name="Normal 19 7" xfId="13164" xr:uid="{00000000-0005-0000-0000-00003E3A0000}"/>
    <cellStyle name="Normal 19 7 2" xfId="21354" xr:uid="{00000000-0005-0000-0000-00003F3A0000}"/>
    <cellStyle name="Normal 19 7 2 2" xfId="33343" xr:uid="{F01770B2-EF47-4E94-92B7-F634A5012A12}"/>
    <cellStyle name="Normal 19 7 3" xfId="27387" xr:uid="{9DEA1968-5597-4474-B6BE-97AB28475AA8}"/>
    <cellStyle name="Normal 19 7_EBT" xfId="41068" xr:uid="{D0EA0A71-B43F-4652-9C6B-BFC6B8A23A86}"/>
    <cellStyle name="Normal 19 8" xfId="13165" xr:uid="{00000000-0005-0000-0000-0000403A0000}"/>
    <cellStyle name="Normal 19 8 2" xfId="21355" xr:uid="{00000000-0005-0000-0000-0000413A0000}"/>
    <cellStyle name="Normal 19 8 2 2" xfId="33344" xr:uid="{D183E71C-B86B-4563-B765-8920799507E3}"/>
    <cellStyle name="Normal 19 8 3" xfId="27388" xr:uid="{7B347EA2-3DA5-495C-B3E9-D6C391BAF436}"/>
    <cellStyle name="Normal 19 8_EBT" xfId="41069" xr:uid="{57314448-B6FB-4CD8-A05E-7CC7BE9EB431}"/>
    <cellStyle name="Normal 19 9" xfId="13166" xr:uid="{00000000-0005-0000-0000-0000423A0000}"/>
    <cellStyle name="Normal 19 9 2" xfId="21356" xr:uid="{00000000-0005-0000-0000-0000433A0000}"/>
    <cellStyle name="Normal 19 9 2 2" xfId="33345" xr:uid="{63A9D924-DB99-41A6-94CF-532DB14C6954}"/>
    <cellStyle name="Normal 19 9 3" xfId="27389" xr:uid="{12D1AE13-45AB-4435-AD36-28A40491D4F4}"/>
    <cellStyle name="Normal 19 9_EBT" xfId="41070" xr:uid="{C0DFE204-2626-445F-A9C4-727155FA8FA0}"/>
    <cellStyle name="Normal 19_EBT" xfId="41032" xr:uid="{6395D7C7-5FF2-4D5A-B0FB-05F2F14D9780}"/>
    <cellStyle name="Normal 190" xfId="13167" xr:uid="{00000000-0005-0000-0000-0000443A0000}"/>
    <cellStyle name="Normal 190 2" xfId="13168" xr:uid="{00000000-0005-0000-0000-0000453A0000}"/>
    <cellStyle name="Normal 190 3" xfId="13169" xr:uid="{00000000-0005-0000-0000-0000463A0000}"/>
    <cellStyle name="Normal 190_EBT" xfId="41071" xr:uid="{88F627BD-2FC6-43ED-9467-B15432F76E88}"/>
    <cellStyle name="Normal 191" xfId="13170" xr:uid="{00000000-0005-0000-0000-0000473A0000}"/>
    <cellStyle name="Normal 191 2" xfId="13171" xr:uid="{00000000-0005-0000-0000-0000483A0000}"/>
    <cellStyle name="Normal 191 3" xfId="13172" xr:uid="{00000000-0005-0000-0000-0000493A0000}"/>
    <cellStyle name="Normal 191_EBT" xfId="41072" xr:uid="{C201BA74-2318-42C7-A613-75BB6DD44C74}"/>
    <cellStyle name="Normal 192" xfId="13173" xr:uid="{00000000-0005-0000-0000-00004A3A0000}"/>
    <cellStyle name="Normal 192 2" xfId="13174" xr:uid="{00000000-0005-0000-0000-00004B3A0000}"/>
    <cellStyle name="Normal 192 3" xfId="13175" xr:uid="{00000000-0005-0000-0000-00004C3A0000}"/>
    <cellStyle name="Normal 192_EBT" xfId="41073" xr:uid="{17BA9F9C-1969-4E1A-88EC-047B2584D418}"/>
    <cellStyle name="Normal 193" xfId="13176" xr:uid="{00000000-0005-0000-0000-00004D3A0000}"/>
    <cellStyle name="Normal 193 2" xfId="13177" xr:uid="{00000000-0005-0000-0000-00004E3A0000}"/>
    <cellStyle name="Normal 193 3" xfId="13178" xr:uid="{00000000-0005-0000-0000-00004F3A0000}"/>
    <cellStyle name="Normal 193_EBT" xfId="41074" xr:uid="{C793DF4A-2223-4F1D-82C9-A037FFA785C5}"/>
    <cellStyle name="Normal 194" xfId="13179" xr:uid="{00000000-0005-0000-0000-0000503A0000}"/>
    <cellStyle name="Normal 194 2" xfId="13180" xr:uid="{00000000-0005-0000-0000-0000513A0000}"/>
    <cellStyle name="Normal 194 3" xfId="13181" xr:uid="{00000000-0005-0000-0000-0000523A0000}"/>
    <cellStyle name="Normal 194 4" xfId="13182" xr:uid="{00000000-0005-0000-0000-0000533A0000}"/>
    <cellStyle name="Normal 194_EBT" xfId="41075" xr:uid="{F44BDE73-2566-4D4D-955D-8419FDA0878D}"/>
    <cellStyle name="Normal 195" xfId="13183" xr:uid="{00000000-0005-0000-0000-0000543A0000}"/>
    <cellStyle name="Normal 195 2" xfId="13184" xr:uid="{00000000-0005-0000-0000-0000553A0000}"/>
    <cellStyle name="Normal 195 3" xfId="13185" xr:uid="{00000000-0005-0000-0000-0000563A0000}"/>
    <cellStyle name="Normal 195_EBT" xfId="41076" xr:uid="{DCE4DF06-FB36-4DBA-B282-A35ED8E9D558}"/>
    <cellStyle name="Normal 196" xfId="13186" xr:uid="{00000000-0005-0000-0000-0000573A0000}"/>
    <cellStyle name="Normal 196 2" xfId="13187" xr:uid="{00000000-0005-0000-0000-0000583A0000}"/>
    <cellStyle name="Normal 196 3" xfId="13188" xr:uid="{00000000-0005-0000-0000-0000593A0000}"/>
    <cellStyle name="Normal 196_EBT" xfId="41077" xr:uid="{C3638A1E-3CA2-4169-B920-1895056C28B8}"/>
    <cellStyle name="Normal 197" xfId="13189" xr:uid="{00000000-0005-0000-0000-00005A3A0000}"/>
    <cellStyle name="Normal 197 2" xfId="13190" xr:uid="{00000000-0005-0000-0000-00005B3A0000}"/>
    <cellStyle name="Normal 197 3" xfId="13191" xr:uid="{00000000-0005-0000-0000-00005C3A0000}"/>
    <cellStyle name="Normal 197 4" xfId="13192" xr:uid="{00000000-0005-0000-0000-00005D3A0000}"/>
    <cellStyle name="Normal 197_EBT" xfId="41078" xr:uid="{7EE4105E-8EA9-4D5C-8AAB-7D40496F509D}"/>
    <cellStyle name="Normal 198" xfId="13193" xr:uid="{00000000-0005-0000-0000-00005E3A0000}"/>
    <cellStyle name="Normal 198 2" xfId="13194" xr:uid="{00000000-0005-0000-0000-00005F3A0000}"/>
    <cellStyle name="Normal 198 3" xfId="13195" xr:uid="{00000000-0005-0000-0000-0000603A0000}"/>
    <cellStyle name="Normal 198 4" xfId="13196" xr:uid="{00000000-0005-0000-0000-0000613A0000}"/>
    <cellStyle name="Normal 198_EBT" xfId="41079" xr:uid="{2B219BF1-3373-41C3-9D06-655317C8A3E3}"/>
    <cellStyle name="Normal 199" xfId="13197" xr:uid="{00000000-0005-0000-0000-0000623A0000}"/>
    <cellStyle name="Normal 199 2" xfId="13198" xr:uid="{00000000-0005-0000-0000-0000633A0000}"/>
    <cellStyle name="Normal 199 3" xfId="13199" xr:uid="{00000000-0005-0000-0000-0000643A0000}"/>
    <cellStyle name="Normal 199 4" xfId="13200" xr:uid="{00000000-0005-0000-0000-0000653A0000}"/>
    <cellStyle name="Normal 199_EBT" xfId="41080" xr:uid="{61C11741-332A-4E15-A72C-EDB06B693C6A}"/>
    <cellStyle name="Normal 2" xfId="1" xr:uid="{00000000-0005-0000-0000-0000663A0000}"/>
    <cellStyle name="Normal 2 10" xfId="13201" xr:uid="{00000000-0005-0000-0000-0000673A0000}"/>
    <cellStyle name="Normal 2 10 10" xfId="13202" xr:uid="{00000000-0005-0000-0000-0000683A0000}"/>
    <cellStyle name="Normal 2 10 10 2" xfId="21357" xr:uid="{00000000-0005-0000-0000-0000693A0000}"/>
    <cellStyle name="Normal 2 10 10 2 2" xfId="33346" xr:uid="{A35F6592-226E-4C5B-97D8-33EB4F15166F}"/>
    <cellStyle name="Normal 2 10 10 3" xfId="27390" xr:uid="{421C928E-45F5-4434-9B53-151F1DF94847}"/>
    <cellStyle name="Normal 2 10 10_EBT" xfId="41083" xr:uid="{CADC1097-4680-46CA-BF2D-B5A592A6FA78}"/>
    <cellStyle name="Normal 2 10 11" xfId="13203" xr:uid="{00000000-0005-0000-0000-00006A3A0000}"/>
    <cellStyle name="Normal 2 10 11 2" xfId="21358" xr:uid="{00000000-0005-0000-0000-00006B3A0000}"/>
    <cellStyle name="Normal 2 10 11 2 2" xfId="33347" xr:uid="{B0FF5DD7-F5A2-4C19-89B6-0D61BEA56381}"/>
    <cellStyle name="Normal 2 10 11 3" xfId="27391" xr:uid="{C625C314-94D7-41FA-A89D-9673DF9421B2}"/>
    <cellStyle name="Normal 2 10 11_EBT" xfId="41084" xr:uid="{A62E7E7C-B7C5-47FD-9031-BFA4D5BA97FE}"/>
    <cellStyle name="Normal 2 10 12" xfId="13204" xr:uid="{00000000-0005-0000-0000-00006C3A0000}"/>
    <cellStyle name="Normal 2 10 2" xfId="13205" xr:uid="{00000000-0005-0000-0000-00006D3A0000}"/>
    <cellStyle name="Normal 2 10 2 2" xfId="13206" xr:uid="{00000000-0005-0000-0000-00006E3A0000}"/>
    <cellStyle name="Normal 2 10 2 2 2" xfId="13207" xr:uid="{00000000-0005-0000-0000-00006F3A0000}"/>
    <cellStyle name="Normal 2 10 2 2 2 2" xfId="21361" xr:uid="{00000000-0005-0000-0000-0000703A0000}"/>
    <cellStyle name="Normal 2 10 2 2 2 2 2" xfId="33350" xr:uid="{63941715-28FB-4857-838F-C776B0AF1FCD}"/>
    <cellStyle name="Normal 2 10 2 2 2 3" xfId="27394" xr:uid="{BDDD23CA-76EF-48CF-B3BD-2A11408E001C}"/>
    <cellStyle name="Normal 2 10 2 2 2_EBT" xfId="41087" xr:uid="{76E5FD31-F769-4147-B0A5-A38163FA553F}"/>
    <cellStyle name="Normal 2 10 2 2 3" xfId="21360" xr:uid="{00000000-0005-0000-0000-0000713A0000}"/>
    <cellStyle name="Normal 2 10 2 2 3 2" xfId="33349" xr:uid="{30A9F6B9-778F-4D1F-9956-0FEB4098B3C7}"/>
    <cellStyle name="Normal 2 10 2 2 4" xfId="27393" xr:uid="{204A444C-44B2-400F-A637-C8A9FBDE9BF1}"/>
    <cellStyle name="Normal 2 10 2 2_EBT" xfId="41086" xr:uid="{8C3103DA-0D40-44AB-952D-28A9021363D0}"/>
    <cellStyle name="Normal 2 10 2 3" xfId="13208" xr:uid="{00000000-0005-0000-0000-0000723A0000}"/>
    <cellStyle name="Normal 2 10 2 3 2" xfId="21362" xr:uid="{00000000-0005-0000-0000-0000733A0000}"/>
    <cellStyle name="Normal 2 10 2 3 2 2" xfId="33351" xr:uid="{CFCA6CCA-7B49-4738-A869-EFFAFA4B465A}"/>
    <cellStyle name="Normal 2 10 2 3 3" xfId="27395" xr:uid="{B39F9AEE-96FE-46FC-A9FB-4BB017BB6054}"/>
    <cellStyle name="Normal 2 10 2 3_EBT" xfId="41088" xr:uid="{3B2DC9CF-40E7-4244-864A-5BFE448197A5}"/>
    <cellStyle name="Normal 2 10 2 4" xfId="13209" xr:uid="{00000000-0005-0000-0000-0000743A0000}"/>
    <cellStyle name="Normal 2 10 2 4 2" xfId="21363" xr:uid="{00000000-0005-0000-0000-0000753A0000}"/>
    <cellStyle name="Normal 2 10 2 4 2 2" xfId="33352" xr:uid="{5C250239-91E0-4054-9E67-07F658F18344}"/>
    <cellStyle name="Normal 2 10 2 4 3" xfId="27396" xr:uid="{7E88C2D8-B597-4203-B605-5D761D99EDC1}"/>
    <cellStyle name="Normal 2 10 2 4_EBT" xfId="41089" xr:uid="{4552BFE1-247D-4D81-A677-0FE165BCD0B3}"/>
    <cellStyle name="Normal 2 10 2 5" xfId="13210" xr:uid="{00000000-0005-0000-0000-0000763A0000}"/>
    <cellStyle name="Normal 2 10 2 5 2" xfId="21364" xr:uid="{00000000-0005-0000-0000-0000773A0000}"/>
    <cellStyle name="Normal 2 10 2 5 2 2" xfId="33353" xr:uid="{B96CFFC5-B689-4D5B-A649-95DFA0B681C9}"/>
    <cellStyle name="Normal 2 10 2 5 3" xfId="27397" xr:uid="{032D555D-C543-444E-B59B-620283CAFD7E}"/>
    <cellStyle name="Normal 2 10 2 5_EBT" xfId="41090" xr:uid="{5B1D1E1B-E299-4841-B62B-4B33A7FD75EE}"/>
    <cellStyle name="Normal 2 10 2 6" xfId="21359" xr:uid="{00000000-0005-0000-0000-0000783A0000}"/>
    <cellStyle name="Normal 2 10 2 6 2" xfId="33348" xr:uid="{1826DC1B-A68F-477B-8FF6-6A6E63C721A4}"/>
    <cellStyle name="Normal 2 10 2 7" xfId="27392" xr:uid="{4397A789-D7FA-4674-9D5C-E0C8C65FA23C}"/>
    <cellStyle name="Normal 2 10 2_EBT" xfId="41085" xr:uid="{7D19CE6E-8245-4B63-A57B-A6DDC4428456}"/>
    <cellStyle name="Normal 2 10 3" xfId="13211" xr:uid="{00000000-0005-0000-0000-0000793A0000}"/>
    <cellStyle name="Normal 2 10 3 2" xfId="13212" xr:uid="{00000000-0005-0000-0000-00007A3A0000}"/>
    <cellStyle name="Normal 2 10 3 2 2" xfId="21366" xr:uid="{00000000-0005-0000-0000-00007B3A0000}"/>
    <cellStyle name="Normal 2 10 3 2 2 2" xfId="33355" xr:uid="{9707142D-6166-4B06-9D54-28B57BEFDB9A}"/>
    <cellStyle name="Normal 2 10 3 2 3" xfId="27399" xr:uid="{FB000BAE-3E5F-4B62-8FCE-7C07AE5022D9}"/>
    <cellStyle name="Normal 2 10 3 2_EBT" xfId="41092" xr:uid="{7BE00683-1CBD-45B9-88FD-ED87008240E7}"/>
    <cellStyle name="Normal 2 10 3 3" xfId="21365" xr:uid="{00000000-0005-0000-0000-00007C3A0000}"/>
    <cellStyle name="Normal 2 10 3 3 2" xfId="33354" xr:uid="{77DE87D7-0B16-4675-A5F7-5208D9BB8A8D}"/>
    <cellStyle name="Normal 2 10 3 4" xfId="27398" xr:uid="{DDAE063B-0136-4ACB-B166-600AC2733293}"/>
    <cellStyle name="Normal 2 10 3_EBT" xfId="41091" xr:uid="{3EB2D9C5-4E2D-471A-912C-62C5D8763E54}"/>
    <cellStyle name="Normal 2 10 4" xfId="13213" xr:uid="{00000000-0005-0000-0000-00007D3A0000}"/>
    <cellStyle name="Normal 2 10 4 2" xfId="13214" xr:uid="{00000000-0005-0000-0000-00007E3A0000}"/>
    <cellStyle name="Normal 2 10 4 2 2" xfId="21368" xr:uid="{00000000-0005-0000-0000-00007F3A0000}"/>
    <cellStyle name="Normal 2 10 4 2 2 2" xfId="33357" xr:uid="{D5BA2398-E58A-4202-BF2F-A8CBD6C28E29}"/>
    <cellStyle name="Normal 2 10 4 2 3" xfId="27401" xr:uid="{49BE9D14-F5B7-4024-84DD-945E24227A93}"/>
    <cellStyle name="Normal 2 10 4 2_EBT" xfId="41094" xr:uid="{0E23F2C8-3C73-4613-9E3A-71FA205E7AA2}"/>
    <cellStyle name="Normal 2 10 4 3" xfId="21367" xr:uid="{00000000-0005-0000-0000-0000803A0000}"/>
    <cellStyle name="Normal 2 10 4 3 2" xfId="33356" xr:uid="{EC834A96-50F7-4EC7-ABC6-D057497C2896}"/>
    <cellStyle name="Normal 2 10 4 4" xfId="27400" xr:uid="{8C977B4B-B86B-439F-A59F-07BB2EACDB32}"/>
    <cellStyle name="Normal 2 10 4_EBT" xfId="41093" xr:uid="{C108E2D6-88CA-471C-B37A-F514F71F0B43}"/>
    <cellStyle name="Normal 2 10 5" xfId="13215" xr:uid="{00000000-0005-0000-0000-0000813A0000}"/>
    <cellStyle name="Normal 2 10 5 2" xfId="21369" xr:uid="{00000000-0005-0000-0000-0000823A0000}"/>
    <cellStyle name="Normal 2 10 5 2 2" xfId="33358" xr:uid="{86AFF418-E20C-44D8-8D2E-F3408A000990}"/>
    <cellStyle name="Normal 2 10 5 3" xfId="27402" xr:uid="{9F09ACBD-70DB-48AF-9FF6-25839A22812A}"/>
    <cellStyle name="Normal 2 10 5_EBT" xfId="41095" xr:uid="{152FD9BA-9096-4423-BC84-E6DE6C0E35BC}"/>
    <cellStyle name="Normal 2 10 6" xfId="13216" xr:uid="{00000000-0005-0000-0000-0000833A0000}"/>
    <cellStyle name="Normal 2 10 6 2" xfId="21370" xr:uid="{00000000-0005-0000-0000-0000843A0000}"/>
    <cellStyle name="Normal 2 10 6 2 2" xfId="33359" xr:uid="{BB531607-5032-45E6-907D-AE269741BEC2}"/>
    <cellStyle name="Normal 2 10 6 3" xfId="27403" xr:uid="{ADCF4F8E-2D00-498D-8765-D3D2BA6F2DEF}"/>
    <cellStyle name="Normal 2 10 6_EBT" xfId="41096" xr:uid="{6D11E9FA-19AC-4DF0-9DD4-8E3A6FEDF06D}"/>
    <cellStyle name="Normal 2 10 7" xfId="13217" xr:uid="{00000000-0005-0000-0000-0000853A0000}"/>
    <cellStyle name="Normal 2 10 7 2" xfId="21371" xr:uid="{00000000-0005-0000-0000-0000863A0000}"/>
    <cellStyle name="Normal 2 10 7 2 2" xfId="33360" xr:uid="{A0DBF829-A1D5-4895-B9B5-E67D6E6127A5}"/>
    <cellStyle name="Normal 2 10 7 3" xfId="27404" xr:uid="{223CFCBA-A410-4BEF-881D-2D0988ECF64B}"/>
    <cellStyle name="Normal 2 10 7_EBT" xfId="41097" xr:uid="{4333BC65-3B3D-4058-A1C5-F4E065090AB8}"/>
    <cellStyle name="Normal 2 10 8" xfId="13218" xr:uid="{00000000-0005-0000-0000-0000873A0000}"/>
    <cellStyle name="Normal 2 10 8 2" xfId="21372" xr:uid="{00000000-0005-0000-0000-0000883A0000}"/>
    <cellStyle name="Normal 2 10 8 2 2" xfId="33361" xr:uid="{E7351A05-BCD2-4CDD-BED8-F3548D4BBCF0}"/>
    <cellStyle name="Normal 2 10 8 3" xfId="27405" xr:uid="{41B5CEAF-BFA8-4F9A-AC84-6A22D8F03AAC}"/>
    <cellStyle name="Normal 2 10 8_EBT" xfId="41098" xr:uid="{005C7B7A-6B14-4654-BB77-B67167DAAC1B}"/>
    <cellStyle name="Normal 2 10 9" xfId="13219" xr:uid="{00000000-0005-0000-0000-0000893A0000}"/>
    <cellStyle name="Normal 2 10 9 2" xfId="21373" xr:uid="{00000000-0005-0000-0000-00008A3A0000}"/>
    <cellStyle name="Normal 2 10 9 2 2" xfId="33362" xr:uid="{5851A8AF-7638-46D4-A58D-05716CCCD492}"/>
    <cellStyle name="Normal 2 10 9 3" xfId="27406" xr:uid="{157DB790-C3A2-4C07-90AD-F17DCE17D5DE}"/>
    <cellStyle name="Normal 2 10 9_EBT" xfId="41099" xr:uid="{2C3FCB5D-FA67-450F-AB60-61DD1803FDBF}"/>
    <cellStyle name="Normal 2 10_EBT" xfId="41082" xr:uid="{BC5D1300-61A6-40D5-9B87-F56A5F207FE3}"/>
    <cellStyle name="Normal 2 11" xfId="13220" xr:uid="{00000000-0005-0000-0000-00008B3A0000}"/>
    <cellStyle name="Normal 2 11 2" xfId="13221" xr:uid="{00000000-0005-0000-0000-00008C3A0000}"/>
    <cellStyle name="Normal 2 11 2 2" xfId="13222" xr:uid="{00000000-0005-0000-0000-00008D3A0000}"/>
    <cellStyle name="Normal 2 11 2 2 2" xfId="21375" xr:uid="{00000000-0005-0000-0000-00008E3A0000}"/>
    <cellStyle name="Normal 2 11 2 2 2 2" xfId="33364" xr:uid="{F2C13879-9BFB-48D5-B887-90E0F88B3F57}"/>
    <cellStyle name="Normal 2 11 2 2 3" xfId="27408" xr:uid="{5396D5FB-E25D-406C-AC4E-C0EF10D12564}"/>
    <cellStyle name="Normal 2 11 2 2_EBT" xfId="41102" xr:uid="{C74FC6F4-7963-4697-97D4-2D0684A46E20}"/>
    <cellStyle name="Normal 2 11 2 3" xfId="13223" xr:uid="{00000000-0005-0000-0000-00008F3A0000}"/>
    <cellStyle name="Normal 2 11 2 3 2" xfId="21376" xr:uid="{00000000-0005-0000-0000-0000903A0000}"/>
    <cellStyle name="Normal 2 11 2 3 2 2" xfId="33365" xr:uid="{C3B55654-4D5B-4072-8E0D-4E906AB84252}"/>
    <cellStyle name="Normal 2 11 2 3 3" xfId="27409" xr:uid="{6D931F7E-C41E-4302-A810-D27971EF86DD}"/>
    <cellStyle name="Normal 2 11 2 3_EBT" xfId="41103" xr:uid="{BEB3385E-500C-4FE2-B499-F8FFECA10538}"/>
    <cellStyle name="Normal 2 11 2 4" xfId="21374" xr:uid="{00000000-0005-0000-0000-0000913A0000}"/>
    <cellStyle name="Normal 2 11 2 4 2" xfId="33363" xr:uid="{040AAE29-463A-42EE-BEB3-514287541C6E}"/>
    <cellStyle name="Normal 2 11 2 5" xfId="27407" xr:uid="{304090CA-BCB2-40E4-83CC-D812895FD6E1}"/>
    <cellStyle name="Normal 2 11 2_EBT" xfId="41101" xr:uid="{8C1C4819-D56E-49C2-93AB-32CF4312B0B1}"/>
    <cellStyle name="Normal 2 11 3" xfId="13224" xr:uid="{00000000-0005-0000-0000-0000923A0000}"/>
    <cellStyle name="Normal 2 11 3 2" xfId="13225" xr:uid="{00000000-0005-0000-0000-0000933A0000}"/>
    <cellStyle name="Normal 2 11 3 2 2" xfId="21378" xr:uid="{00000000-0005-0000-0000-0000943A0000}"/>
    <cellStyle name="Normal 2 11 3 2 2 2" xfId="33367" xr:uid="{FE7D1274-B956-4556-87CD-5F0F98F0D648}"/>
    <cellStyle name="Normal 2 11 3 2 3" xfId="27411" xr:uid="{197D9F83-0B68-4E57-90FF-7F2D24F4BA2A}"/>
    <cellStyle name="Normal 2 11 3 2_EBT" xfId="41105" xr:uid="{824F057E-096A-4468-AB19-D23DC8688214}"/>
    <cellStyle name="Normal 2 11 3 3" xfId="21377" xr:uid="{00000000-0005-0000-0000-0000953A0000}"/>
    <cellStyle name="Normal 2 11 3 3 2" xfId="33366" xr:uid="{DC15B38B-6C31-45FC-AF0C-2F52FDD8755C}"/>
    <cellStyle name="Normal 2 11 3 4" xfId="27410" xr:uid="{FDF98086-3147-4D13-A3E0-AF77CAD177CD}"/>
    <cellStyle name="Normal 2 11 3_EBT" xfId="41104" xr:uid="{2715B28C-8712-44DA-9282-7B62F82F5627}"/>
    <cellStyle name="Normal 2 11 4" xfId="13226" xr:uid="{00000000-0005-0000-0000-0000963A0000}"/>
    <cellStyle name="Normal 2 11 4 2" xfId="13227" xr:uid="{00000000-0005-0000-0000-0000973A0000}"/>
    <cellStyle name="Normal 2 11 4 2 2" xfId="21380" xr:uid="{00000000-0005-0000-0000-0000983A0000}"/>
    <cellStyle name="Normal 2 11 4 2 2 2" xfId="33369" xr:uid="{5F66D556-67D0-456B-8C73-F2D2286D504D}"/>
    <cellStyle name="Normal 2 11 4 2 3" xfId="27413" xr:uid="{D743DC55-6C1A-45C4-832A-58E8FA537CC4}"/>
    <cellStyle name="Normal 2 11 4 2_EBT" xfId="41107" xr:uid="{82A5F09A-94A5-4759-BDCB-34592FB36481}"/>
    <cellStyle name="Normal 2 11 4 3" xfId="21379" xr:uid="{00000000-0005-0000-0000-0000993A0000}"/>
    <cellStyle name="Normal 2 11 4 3 2" xfId="33368" xr:uid="{6FAA57BA-68A0-425D-BFF2-7BC478AE69D6}"/>
    <cellStyle name="Normal 2 11 4 4" xfId="27412" xr:uid="{61C41708-84C4-415A-A39B-86E4AF082D08}"/>
    <cellStyle name="Normal 2 11 4_EBT" xfId="41106" xr:uid="{15CBC8CB-2DF0-49F4-B565-E5008A700C68}"/>
    <cellStyle name="Normal 2 11 5" xfId="13228" xr:uid="{00000000-0005-0000-0000-00009A3A0000}"/>
    <cellStyle name="Normal 2 11 5 2" xfId="21381" xr:uid="{00000000-0005-0000-0000-00009B3A0000}"/>
    <cellStyle name="Normal 2 11 5 2 2" xfId="33370" xr:uid="{7BD6F45F-E874-42C6-8FAE-44516B8BF7AC}"/>
    <cellStyle name="Normal 2 11 5 3" xfId="27414" xr:uid="{4A677B0A-003D-4A2A-B79A-B267DBFBDFFB}"/>
    <cellStyle name="Normal 2 11 5_EBT" xfId="41108" xr:uid="{89A2A12B-F511-4074-B966-9B12C80725A3}"/>
    <cellStyle name="Normal 2 11 6" xfId="13229" xr:uid="{00000000-0005-0000-0000-00009C3A0000}"/>
    <cellStyle name="Normal 2 11 6 2" xfId="21382" xr:uid="{00000000-0005-0000-0000-00009D3A0000}"/>
    <cellStyle name="Normal 2 11 6 2 2" xfId="33371" xr:uid="{CC240FFF-ABB5-44F9-9398-DBBEC1243D5C}"/>
    <cellStyle name="Normal 2 11 6 3" xfId="27415" xr:uid="{F1B42338-6C6E-441F-AEB5-270E6A9A05FB}"/>
    <cellStyle name="Normal 2 11 6_EBT" xfId="41109" xr:uid="{0873D6BE-F72E-4980-B328-2AC4B0B17FB1}"/>
    <cellStyle name="Normal 2 11 7" xfId="13230" xr:uid="{00000000-0005-0000-0000-00009E3A0000}"/>
    <cellStyle name="Normal 2 11 7 2" xfId="21383" xr:uid="{00000000-0005-0000-0000-00009F3A0000}"/>
    <cellStyle name="Normal 2 11 7 2 2" xfId="33372" xr:uid="{7C7BA824-CB6F-49B1-9E08-91020C1C311F}"/>
    <cellStyle name="Normal 2 11 7 3" xfId="27416" xr:uid="{BD9869A0-11AF-4756-8B79-B202630553E8}"/>
    <cellStyle name="Normal 2 11 7_EBT" xfId="41110" xr:uid="{FC4DE0F4-2CFF-4659-AFC6-09E992435577}"/>
    <cellStyle name="Normal 2 11 8" xfId="13231" xr:uid="{00000000-0005-0000-0000-0000A03A0000}"/>
    <cellStyle name="Normal 2 11_EBT" xfId="41100" xr:uid="{D60C4777-881C-4963-970C-09ACAE520A81}"/>
    <cellStyle name="Normal 2 12" xfId="13232" xr:uid="{00000000-0005-0000-0000-0000A13A0000}"/>
    <cellStyle name="Normal 2 12 2" xfId="13233" xr:uid="{00000000-0005-0000-0000-0000A23A0000}"/>
    <cellStyle name="Normal 2 12 2 2" xfId="13234" xr:uid="{00000000-0005-0000-0000-0000A33A0000}"/>
    <cellStyle name="Normal 2 12 2 2 2" xfId="21385" xr:uid="{00000000-0005-0000-0000-0000A43A0000}"/>
    <cellStyle name="Normal 2 12 2 2 2 2" xfId="33374" xr:uid="{0D235418-FF48-4A9C-9990-DA5284E91506}"/>
    <cellStyle name="Normal 2 12 2 2 3" xfId="27418" xr:uid="{723569E7-1D64-4A61-94C1-FCCA4673638E}"/>
    <cellStyle name="Normal 2 12 2 2_EBT" xfId="41113" xr:uid="{E792F906-EA50-44AB-8BB0-681AB748F2D6}"/>
    <cellStyle name="Normal 2 12 2 3" xfId="21384" xr:uid="{00000000-0005-0000-0000-0000A53A0000}"/>
    <cellStyle name="Normal 2 12 2 3 2" xfId="33373" xr:uid="{057756D0-36B6-4026-8491-399737CF945F}"/>
    <cellStyle name="Normal 2 12 2 4" xfId="27417" xr:uid="{EA4AB4C3-119B-4630-8BDF-C26D8FBF32B1}"/>
    <cellStyle name="Normal 2 12 2_EBT" xfId="41112" xr:uid="{3971C4D3-D05F-4D5C-89F6-3FC6E5228866}"/>
    <cellStyle name="Normal 2 12 3" xfId="13235" xr:uid="{00000000-0005-0000-0000-0000A63A0000}"/>
    <cellStyle name="Normal 2 12 3 2" xfId="13236" xr:uid="{00000000-0005-0000-0000-0000A73A0000}"/>
    <cellStyle name="Normal 2 12 3 2 2" xfId="21387" xr:uid="{00000000-0005-0000-0000-0000A83A0000}"/>
    <cellStyle name="Normal 2 12 3 2 2 2" xfId="33376" xr:uid="{43A7624B-A208-4BC9-925C-9538EC88B225}"/>
    <cellStyle name="Normal 2 12 3 2 3" xfId="27420" xr:uid="{529B6F7E-3E7E-411E-8946-F229BD18F416}"/>
    <cellStyle name="Normal 2 12 3 2_EBT" xfId="41115" xr:uid="{26E2A516-FE5A-4D94-8C07-9785F192645D}"/>
    <cellStyle name="Normal 2 12 3 3" xfId="21386" xr:uid="{00000000-0005-0000-0000-0000A93A0000}"/>
    <cellStyle name="Normal 2 12 3 3 2" xfId="33375" xr:uid="{765F7445-D0AB-4D96-AE8B-EFB8BC026377}"/>
    <cellStyle name="Normal 2 12 3 4" xfId="27419" xr:uid="{0FB3DC6E-5B1E-47A2-8646-500A18588786}"/>
    <cellStyle name="Normal 2 12 3_EBT" xfId="41114" xr:uid="{E7F2E1FD-8FFA-457E-8032-AA240A57CEC7}"/>
    <cellStyle name="Normal 2 12 4" xfId="13237" xr:uid="{00000000-0005-0000-0000-0000AA3A0000}"/>
    <cellStyle name="Normal 2 12 4 2" xfId="13238" xr:uid="{00000000-0005-0000-0000-0000AB3A0000}"/>
    <cellStyle name="Normal 2 12 4 2 2" xfId="21389" xr:uid="{00000000-0005-0000-0000-0000AC3A0000}"/>
    <cellStyle name="Normal 2 12 4 2 2 2" xfId="33378" xr:uid="{D487ABB3-64F1-4D0D-90DD-F1715237BB63}"/>
    <cellStyle name="Normal 2 12 4 2 3" xfId="27422" xr:uid="{25AC89BF-4DDF-4ED1-97F1-1451B2151D8A}"/>
    <cellStyle name="Normal 2 12 4 2_EBT" xfId="41117" xr:uid="{A5EFD19D-9A4C-4DF7-A9DA-FF72AD35F650}"/>
    <cellStyle name="Normal 2 12 4 3" xfId="21388" xr:uid="{00000000-0005-0000-0000-0000AD3A0000}"/>
    <cellStyle name="Normal 2 12 4 3 2" xfId="33377" xr:uid="{0748AB86-714A-440D-B5D5-FB4CE283A46F}"/>
    <cellStyle name="Normal 2 12 4 4" xfId="27421" xr:uid="{48947132-C1D2-4DF3-B3C7-E23328EC69AD}"/>
    <cellStyle name="Normal 2 12 4_EBT" xfId="41116" xr:uid="{02B27688-5B05-4B8C-A98D-688EAA4D693F}"/>
    <cellStyle name="Normal 2 12 5" xfId="13239" xr:uid="{00000000-0005-0000-0000-0000AE3A0000}"/>
    <cellStyle name="Normal 2 12 5 2" xfId="21390" xr:uid="{00000000-0005-0000-0000-0000AF3A0000}"/>
    <cellStyle name="Normal 2 12 5 2 2" xfId="33379" xr:uid="{FF59858C-2185-4509-9C6E-096F2D63E81F}"/>
    <cellStyle name="Normal 2 12 5 3" xfId="27423" xr:uid="{3E693B1D-5E30-4A8A-BB1E-C26AF7062C9D}"/>
    <cellStyle name="Normal 2 12 5_EBT" xfId="41118" xr:uid="{1A33C9A1-5BBD-4BF6-B231-11B6D603EED7}"/>
    <cellStyle name="Normal 2 12 6" xfId="13240" xr:uid="{00000000-0005-0000-0000-0000B03A0000}"/>
    <cellStyle name="Normal 2 12 6 2" xfId="21391" xr:uid="{00000000-0005-0000-0000-0000B13A0000}"/>
    <cellStyle name="Normal 2 12 6 2 2" xfId="33380" xr:uid="{58350B2D-9F37-4EA9-B6FD-667F49D7CADE}"/>
    <cellStyle name="Normal 2 12 6 3" xfId="27424" xr:uid="{82663256-6BE9-4EC6-A1F6-5A8DA3CBB667}"/>
    <cellStyle name="Normal 2 12 6_EBT" xfId="41119" xr:uid="{814057B2-EFE5-4B6C-85E5-DA05A83D77CA}"/>
    <cellStyle name="Normal 2 12 7" xfId="13241" xr:uid="{00000000-0005-0000-0000-0000B23A0000}"/>
    <cellStyle name="Normal 2 12 7 2" xfId="21392" xr:uid="{00000000-0005-0000-0000-0000B33A0000}"/>
    <cellStyle name="Normal 2 12 7 2 2" xfId="33381" xr:uid="{EA8B6A3B-CA04-4A2C-8D6C-621BE0290563}"/>
    <cellStyle name="Normal 2 12 7 3" xfId="27425" xr:uid="{95816883-C434-4A07-A281-50B9C50D5852}"/>
    <cellStyle name="Normal 2 12 7_EBT" xfId="41120" xr:uid="{C4D37ACB-1252-4360-9014-05AD6CCD3209}"/>
    <cellStyle name="Normal 2 12 8" xfId="13242" xr:uid="{00000000-0005-0000-0000-0000B43A0000}"/>
    <cellStyle name="Normal 2 12 8 2" xfId="21393" xr:uid="{00000000-0005-0000-0000-0000B53A0000}"/>
    <cellStyle name="Normal 2 12 8 2 2" xfId="33382" xr:uid="{F91FE1F1-7E92-48B0-8749-5A9652D02F63}"/>
    <cellStyle name="Normal 2 12 8 3" xfId="27426" xr:uid="{DADC0ABC-BC6B-4F09-AB55-36C7589FBF47}"/>
    <cellStyle name="Normal 2 12 8_EBT" xfId="41121" xr:uid="{A2C82E03-92E0-4B41-A1F7-F6199E3A17C0}"/>
    <cellStyle name="Normal 2 12_EBT" xfId="41111" xr:uid="{97E6904D-3E9C-4DEF-89CE-8BAD147CF33A}"/>
    <cellStyle name="Normal 2 13" xfId="13243" xr:uid="{00000000-0005-0000-0000-0000B63A0000}"/>
    <cellStyle name="Normal 2 13 2" xfId="13244" xr:uid="{00000000-0005-0000-0000-0000B73A0000}"/>
    <cellStyle name="Normal 2 13 2 2" xfId="21394" xr:uid="{00000000-0005-0000-0000-0000B83A0000}"/>
    <cellStyle name="Normal 2 13 2 2 2" xfId="33383" xr:uid="{F877702B-6E74-4A53-ABE0-08E1828856D6}"/>
    <cellStyle name="Normal 2 13 2 3" xfId="27427" xr:uid="{6DB32A19-00F7-49D4-97C0-1780900C65A1}"/>
    <cellStyle name="Normal 2 13 2_EBT" xfId="41123" xr:uid="{DDCC7ABA-B486-495D-A712-EB3C8FDC344D}"/>
    <cellStyle name="Normal 2 13 3" xfId="13245" xr:uid="{00000000-0005-0000-0000-0000B93A0000}"/>
    <cellStyle name="Normal 2 13 3 2" xfId="21395" xr:uid="{00000000-0005-0000-0000-0000BA3A0000}"/>
    <cellStyle name="Normal 2 13 3 2 2" xfId="33384" xr:uid="{E2965D5F-EDB0-4578-A93B-88BD98820D52}"/>
    <cellStyle name="Normal 2 13 3 3" xfId="27428" xr:uid="{D3FE227D-B268-4F95-91E9-7A995956E33F}"/>
    <cellStyle name="Normal 2 13 3_EBT" xfId="41124" xr:uid="{EB0AB758-1F45-4391-A402-3D30E313E327}"/>
    <cellStyle name="Normal 2 13 4" xfId="13246" xr:uid="{00000000-0005-0000-0000-0000BB3A0000}"/>
    <cellStyle name="Normal 2 13 4 2" xfId="21396" xr:uid="{00000000-0005-0000-0000-0000BC3A0000}"/>
    <cellStyle name="Normal 2 13 4 2 2" xfId="33385" xr:uid="{3D166CCB-4EBB-453C-BED1-B41ADACF5FFA}"/>
    <cellStyle name="Normal 2 13 4 3" xfId="27429" xr:uid="{B2F7AF08-7E75-413D-971C-63E56E4F881C}"/>
    <cellStyle name="Normal 2 13 4_EBT" xfId="41125" xr:uid="{B768DA14-E91C-48D5-B56C-2720796D1D4C}"/>
    <cellStyle name="Normal 2 13 5" xfId="13247" xr:uid="{00000000-0005-0000-0000-0000BD3A0000}"/>
    <cellStyle name="Normal 2 13 5 2" xfId="21397" xr:uid="{00000000-0005-0000-0000-0000BE3A0000}"/>
    <cellStyle name="Normal 2 13 5 2 2" xfId="33386" xr:uid="{665DB1F0-68FA-461D-8456-909088DBBAD9}"/>
    <cellStyle name="Normal 2 13 5 3" xfId="27430" xr:uid="{DA6DC51A-9905-4E4B-8C67-45EDFE7882DC}"/>
    <cellStyle name="Normal 2 13 5_EBT" xfId="41126" xr:uid="{5883CAF3-B2F0-4A3E-8F96-8E364819F973}"/>
    <cellStyle name="Normal 2 13 6" xfId="13248" xr:uid="{00000000-0005-0000-0000-0000BF3A0000}"/>
    <cellStyle name="Normal 2 13 6 2" xfId="21398" xr:uid="{00000000-0005-0000-0000-0000C03A0000}"/>
    <cellStyle name="Normal 2 13 6 2 2" xfId="33387" xr:uid="{B43558E9-71D1-4A0B-BF4C-94F943652C84}"/>
    <cellStyle name="Normal 2 13 6 3" xfId="27431" xr:uid="{86B2D190-6B5B-418F-8881-506C6B1E23F2}"/>
    <cellStyle name="Normal 2 13 6_EBT" xfId="41127" xr:uid="{6491F66A-B367-4A57-AD90-BFDCEAB9526A}"/>
    <cellStyle name="Normal 2 13 7" xfId="13249" xr:uid="{00000000-0005-0000-0000-0000C13A0000}"/>
    <cellStyle name="Normal 2 13 7 2" xfId="21399" xr:uid="{00000000-0005-0000-0000-0000C23A0000}"/>
    <cellStyle name="Normal 2 13 7 2 2" xfId="33388" xr:uid="{50FC1988-AE0C-444A-8723-5ED3BB67B8B2}"/>
    <cellStyle name="Normal 2 13 7 3" xfId="27432" xr:uid="{96FFF6B7-F206-4237-8B8E-B542769624F5}"/>
    <cellStyle name="Normal 2 13 7_EBT" xfId="41128" xr:uid="{048670D0-1834-4A42-9F12-69C8C13C5763}"/>
    <cellStyle name="Normal 2 13_EBT" xfId="41122" xr:uid="{5992C68B-30D9-4F6E-910A-0D06CC4D2618}"/>
    <cellStyle name="Normal 2 14" xfId="13250" xr:uid="{00000000-0005-0000-0000-0000C33A0000}"/>
    <cellStyle name="Normal 2 14 2" xfId="13251" xr:uid="{00000000-0005-0000-0000-0000C43A0000}"/>
    <cellStyle name="Normal 2 14 2 2" xfId="21400" xr:uid="{00000000-0005-0000-0000-0000C53A0000}"/>
    <cellStyle name="Normal 2 14 2 2 2" xfId="33389" xr:uid="{7C252C81-C59D-485D-8705-67C2FE9ADD48}"/>
    <cellStyle name="Normal 2 14 2 3" xfId="27433" xr:uid="{27CAA6D0-8011-4742-8507-C66EED0249BC}"/>
    <cellStyle name="Normal 2 14 2_EBT" xfId="41130" xr:uid="{B0D7936D-6CE7-4C94-B722-A2C3BD920D77}"/>
    <cellStyle name="Normal 2 14 3" xfId="13252" xr:uid="{00000000-0005-0000-0000-0000C63A0000}"/>
    <cellStyle name="Normal 2 14 3 2" xfId="21401" xr:uid="{00000000-0005-0000-0000-0000C73A0000}"/>
    <cellStyle name="Normal 2 14 3 2 2" xfId="33390" xr:uid="{A7D39C79-F28B-4123-9443-C4EF24466AAB}"/>
    <cellStyle name="Normal 2 14 3 3" xfId="27434" xr:uid="{91DC951F-FD9C-49E9-8BAF-9C441818151E}"/>
    <cellStyle name="Normal 2 14 3_EBT" xfId="41131" xr:uid="{1A838E95-232E-4C61-A0B8-14F65C785CBD}"/>
    <cellStyle name="Normal 2 14 4" xfId="13253" xr:uid="{00000000-0005-0000-0000-0000C83A0000}"/>
    <cellStyle name="Normal 2 14 4 2" xfId="21402" xr:uid="{00000000-0005-0000-0000-0000C93A0000}"/>
    <cellStyle name="Normal 2 14 4 2 2" xfId="33391" xr:uid="{4C5842C4-9D06-4810-AA56-F5806666BEF9}"/>
    <cellStyle name="Normal 2 14 4 3" xfId="27435" xr:uid="{73BCE086-3605-4DB2-AEAA-FF31EEE2AA2B}"/>
    <cellStyle name="Normal 2 14 4_EBT" xfId="41132" xr:uid="{84D2DD24-9D69-4D92-888E-83E256223466}"/>
    <cellStyle name="Normal 2 14 5" xfId="13254" xr:uid="{00000000-0005-0000-0000-0000CA3A0000}"/>
    <cellStyle name="Normal 2 14 5 2" xfId="21403" xr:uid="{00000000-0005-0000-0000-0000CB3A0000}"/>
    <cellStyle name="Normal 2 14 5 2 2" xfId="33392" xr:uid="{2F4F26A8-6DB6-407B-BA3A-18782F3E9CCA}"/>
    <cellStyle name="Normal 2 14 5 3" xfId="27436" xr:uid="{FF280BE4-D80E-444C-A33F-5BE09EC87469}"/>
    <cellStyle name="Normal 2 14 5_EBT" xfId="41133" xr:uid="{B2F5E559-8988-42DE-A5FE-11FF75CD2FF5}"/>
    <cellStyle name="Normal 2 14 6" xfId="13255" xr:uid="{00000000-0005-0000-0000-0000CC3A0000}"/>
    <cellStyle name="Normal 2 14 6 2" xfId="21404" xr:uid="{00000000-0005-0000-0000-0000CD3A0000}"/>
    <cellStyle name="Normal 2 14 6 2 2" xfId="33393" xr:uid="{3A807ADE-EB85-44F4-9B1C-CB13CD717BC6}"/>
    <cellStyle name="Normal 2 14 6 3" xfId="27437" xr:uid="{1103F543-FF37-4CC2-B191-CBE1A282B1BE}"/>
    <cellStyle name="Normal 2 14 6_EBT" xfId="41134" xr:uid="{00D76488-0C1D-4EDB-A0CF-F15D5F8B1A6B}"/>
    <cellStyle name="Normal 2 14 7" xfId="13256" xr:uid="{00000000-0005-0000-0000-0000CE3A0000}"/>
    <cellStyle name="Normal 2 14 7 2" xfId="21405" xr:uid="{00000000-0005-0000-0000-0000CF3A0000}"/>
    <cellStyle name="Normal 2 14 7 2 2" xfId="33394" xr:uid="{04ECBB35-3DB7-4263-AAB1-19D1271EF78E}"/>
    <cellStyle name="Normal 2 14 7 3" xfId="27438" xr:uid="{CB802AEE-A01A-4358-96EE-200770BB662A}"/>
    <cellStyle name="Normal 2 14 7_EBT" xfId="41135" xr:uid="{C6D8FD84-CEEA-4CE3-A635-10CA4FD6AC50}"/>
    <cellStyle name="Normal 2 14_EBT" xfId="41129" xr:uid="{009DD199-5319-4A8A-8E04-28242D252764}"/>
    <cellStyle name="Normal 2 15" xfId="13257" xr:uid="{00000000-0005-0000-0000-0000D03A0000}"/>
    <cellStyle name="Normal 2 15 2" xfId="13258" xr:uid="{00000000-0005-0000-0000-0000D13A0000}"/>
    <cellStyle name="Normal 2 15 2 2" xfId="21406" xr:uid="{00000000-0005-0000-0000-0000D23A0000}"/>
    <cellStyle name="Normal 2 15 2 2 2" xfId="33395" xr:uid="{02332163-50E4-4DC7-BAB2-F115233A5B6D}"/>
    <cellStyle name="Normal 2 15 2 3" xfId="27439" xr:uid="{ADFE7E17-8DEC-466A-9968-12E67D971E42}"/>
    <cellStyle name="Normal 2 15 2_EBT" xfId="41137" xr:uid="{B09098D1-3137-4127-B0F3-78E3C4697A45}"/>
    <cellStyle name="Normal 2 15 3" xfId="13259" xr:uid="{00000000-0005-0000-0000-0000D33A0000}"/>
    <cellStyle name="Normal 2 15 3 2" xfId="21407" xr:uid="{00000000-0005-0000-0000-0000D43A0000}"/>
    <cellStyle name="Normal 2 15 3 2 2" xfId="33396" xr:uid="{3842E59F-A325-4D53-9080-6D08DDFFEC8F}"/>
    <cellStyle name="Normal 2 15 3 3" xfId="27440" xr:uid="{70769371-6A4F-4D57-BABD-11661377C725}"/>
    <cellStyle name="Normal 2 15 3_EBT" xfId="41138" xr:uid="{BCA0DA78-3154-4DA6-82EA-5BA39A81972B}"/>
    <cellStyle name="Normal 2 15 4" xfId="13260" xr:uid="{00000000-0005-0000-0000-0000D53A0000}"/>
    <cellStyle name="Normal 2 15 4 2" xfId="21408" xr:uid="{00000000-0005-0000-0000-0000D63A0000}"/>
    <cellStyle name="Normal 2 15 4 2 2" xfId="33397" xr:uid="{BBB5D953-F6AE-4C03-BF36-FFC0500E4CA8}"/>
    <cellStyle name="Normal 2 15 4 3" xfId="27441" xr:uid="{7A756A21-932F-4BB9-801C-F2336361CF6A}"/>
    <cellStyle name="Normal 2 15 4_EBT" xfId="41139" xr:uid="{128F85D7-59C7-45DE-9B31-A711C72427AE}"/>
    <cellStyle name="Normal 2 15 5" xfId="13261" xr:uid="{00000000-0005-0000-0000-0000D73A0000}"/>
    <cellStyle name="Normal 2 15 5 2" xfId="21409" xr:uid="{00000000-0005-0000-0000-0000D83A0000}"/>
    <cellStyle name="Normal 2 15 5 2 2" xfId="33398" xr:uid="{636A9952-23B8-42FC-993C-B7204246D0D8}"/>
    <cellStyle name="Normal 2 15 5 3" xfId="27442" xr:uid="{4858C531-A995-4F37-801E-16AD5C125E77}"/>
    <cellStyle name="Normal 2 15 5_EBT" xfId="41140" xr:uid="{DA2C28A0-0AD5-4FCC-AAE5-FE207BFCB4B3}"/>
    <cellStyle name="Normal 2 15 6" xfId="13262" xr:uid="{00000000-0005-0000-0000-0000D93A0000}"/>
    <cellStyle name="Normal 2 15 6 2" xfId="21410" xr:uid="{00000000-0005-0000-0000-0000DA3A0000}"/>
    <cellStyle name="Normal 2 15 6 2 2" xfId="33399" xr:uid="{DFEFB8AB-0F72-4092-B257-B9B33E86927B}"/>
    <cellStyle name="Normal 2 15 6 3" xfId="27443" xr:uid="{4F8E325B-FEEF-40D3-A341-8F8384F804A1}"/>
    <cellStyle name="Normal 2 15 6_EBT" xfId="41141" xr:uid="{44CAA0D7-13B4-4417-8F03-A2AE0951B992}"/>
    <cellStyle name="Normal 2 15 7" xfId="13263" xr:uid="{00000000-0005-0000-0000-0000DB3A0000}"/>
    <cellStyle name="Normal 2 15 7 2" xfId="21411" xr:uid="{00000000-0005-0000-0000-0000DC3A0000}"/>
    <cellStyle name="Normal 2 15 7 2 2" xfId="33400" xr:uid="{6168CC73-197D-4149-904B-C1090D78307E}"/>
    <cellStyle name="Normal 2 15 7 3" xfId="27444" xr:uid="{7D54C276-302D-49BB-B29C-ED5243A951BE}"/>
    <cellStyle name="Normal 2 15 7_EBT" xfId="41142" xr:uid="{47968ACC-F77D-4AE2-97E0-0F090F971974}"/>
    <cellStyle name="Normal 2 15_EBT" xfId="41136" xr:uid="{240E9171-F69A-484F-833B-A4CB8A9A3476}"/>
    <cellStyle name="Normal 2 16" xfId="13264" xr:uid="{00000000-0005-0000-0000-0000DD3A0000}"/>
    <cellStyle name="Normal 2 16 2" xfId="13265" xr:uid="{00000000-0005-0000-0000-0000DE3A0000}"/>
    <cellStyle name="Normal 2 16 2 2" xfId="21412" xr:uid="{00000000-0005-0000-0000-0000DF3A0000}"/>
    <cellStyle name="Normal 2 16 2 2 2" xfId="33401" xr:uid="{FCED02BD-B96D-47EB-8BA0-F93BD0B6A31C}"/>
    <cellStyle name="Normal 2 16 2 3" xfId="27445" xr:uid="{C06AD592-3FC7-4ED4-A42A-48D466099A45}"/>
    <cellStyle name="Normal 2 16 2_EBT" xfId="41144" xr:uid="{0163A212-7236-4695-9DA7-D55EE7EF73E2}"/>
    <cellStyle name="Normal 2 16 3" xfId="13266" xr:uid="{00000000-0005-0000-0000-0000E03A0000}"/>
    <cellStyle name="Normal 2 16 3 2" xfId="21413" xr:uid="{00000000-0005-0000-0000-0000E13A0000}"/>
    <cellStyle name="Normal 2 16 3 2 2" xfId="33402" xr:uid="{FE8C153A-F080-48DC-A2A5-4A0513CCEFA2}"/>
    <cellStyle name="Normal 2 16 3 3" xfId="27446" xr:uid="{E0821257-6ADA-4D38-9AD3-868E9041052C}"/>
    <cellStyle name="Normal 2 16 3_EBT" xfId="41145" xr:uid="{18C6C148-2514-4909-B8ED-3042217D7054}"/>
    <cellStyle name="Normal 2 16 4" xfId="13267" xr:uid="{00000000-0005-0000-0000-0000E23A0000}"/>
    <cellStyle name="Normal 2 16 4 2" xfId="21414" xr:uid="{00000000-0005-0000-0000-0000E33A0000}"/>
    <cellStyle name="Normal 2 16 4 2 2" xfId="33403" xr:uid="{B89B63D1-BABC-4F73-BAE3-7360DCC8B99C}"/>
    <cellStyle name="Normal 2 16 4 3" xfId="27447" xr:uid="{AD30754F-8493-4E74-8F1F-B4A431301AD1}"/>
    <cellStyle name="Normal 2 16 4_EBT" xfId="41146" xr:uid="{C382DBB4-EE92-4005-A679-0EE1C1F4E1F5}"/>
    <cellStyle name="Normal 2 16 5" xfId="13268" xr:uid="{00000000-0005-0000-0000-0000E43A0000}"/>
    <cellStyle name="Normal 2 16 5 2" xfId="21415" xr:uid="{00000000-0005-0000-0000-0000E53A0000}"/>
    <cellStyle name="Normal 2 16 5 2 2" xfId="33404" xr:uid="{116EF889-DD8E-4BBE-B219-A77D0C9E04BB}"/>
    <cellStyle name="Normal 2 16 5 3" xfId="27448" xr:uid="{F22F3608-BB01-40F0-8846-3D0EA4FC224A}"/>
    <cellStyle name="Normal 2 16 5_EBT" xfId="41147" xr:uid="{08E6B7CC-4DE5-4409-9048-B2FBB3599576}"/>
    <cellStyle name="Normal 2 16 6" xfId="13269" xr:uid="{00000000-0005-0000-0000-0000E63A0000}"/>
    <cellStyle name="Normal 2 16 6 2" xfId="21416" xr:uid="{00000000-0005-0000-0000-0000E73A0000}"/>
    <cellStyle name="Normal 2 16 6 2 2" xfId="33405" xr:uid="{69E7AFD6-319E-485F-809E-F631020C177D}"/>
    <cellStyle name="Normal 2 16 6 3" xfId="27449" xr:uid="{7342EE5A-C147-438C-AD2D-A454C028BC9A}"/>
    <cellStyle name="Normal 2 16 6_EBT" xfId="41148" xr:uid="{08114E5F-018B-4166-B536-8213C3098C85}"/>
    <cellStyle name="Normal 2 16 7" xfId="13270" xr:uid="{00000000-0005-0000-0000-0000E83A0000}"/>
    <cellStyle name="Normal 2 16 7 2" xfId="21417" xr:uid="{00000000-0005-0000-0000-0000E93A0000}"/>
    <cellStyle name="Normal 2 16 7 2 2" xfId="33406" xr:uid="{BD34E2AF-8DAD-4DF6-9F4D-6F74DF5F2AC7}"/>
    <cellStyle name="Normal 2 16 7 3" xfId="27450" xr:uid="{DBCCDAEF-315E-44A1-8FEC-49399A915EB2}"/>
    <cellStyle name="Normal 2 16 7_EBT" xfId="41149" xr:uid="{E55A2114-A072-4851-8F0B-B89BFA5EC883}"/>
    <cellStyle name="Normal 2 16_EBT" xfId="41143" xr:uid="{24F3BF71-BAC8-4875-8FCB-A50F2D70B8DB}"/>
    <cellStyle name="Normal 2 17" xfId="13271" xr:uid="{00000000-0005-0000-0000-0000EA3A0000}"/>
    <cellStyle name="Normal 2 17 2" xfId="13272" xr:uid="{00000000-0005-0000-0000-0000EB3A0000}"/>
    <cellStyle name="Normal 2 17 2 2" xfId="21418" xr:uid="{00000000-0005-0000-0000-0000EC3A0000}"/>
    <cellStyle name="Normal 2 17 2 2 2" xfId="33407" xr:uid="{FAA6F4A6-AB5A-4595-9A0E-D49939A62E71}"/>
    <cellStyle name="Normal 2 17 2 3" xfId="27451" xr:uid="{D40E820A-1E37-4FEC-A852-AD2E542C5351}"/>
    <cellStyle name="Normal 2 17 2_EBT" xfId="41151" xr:uid="{9BE0CFF1-6335-43E0-B254-D67B120A8C79}"/>
    <cellStyle name="Normal 2 17 3" xfId="13273" xr:uid="{00000000-0005-0000-0000-0000ED3A0000}"/>
    <cellStyle name="Normal 2 17 3 2" xfId="21419" xr:uid="{00000000-0005-0000-0000-0000EE3A0000}"/>
    <cellStyle name="Normal 2 17 3 2 2" xfId="33408" xr:uid="{0F2BD975-0236-4342-862F-A35EA57871FE}"/>
    <cellStyle name="Normal 2 17 3 3" xfId="27452" xr:uid="{E5DBA540-7237-445C-AE33-C01F98245D81}"/>
    <cellStyle name="Normal 2 17 3_EBT" xfId="41152" xr:uid="{7D420630-2D66-4E0A-AC45-407E5A90EC3A}"/>
    <cellStyle name="Normal 2 17 4" xfId="13274" xr:uid="{00000000-0005-0000-0000-0000EF3A0000}"/>
    <cellStyle name="Normal 2 17 4 2" xfId="21420" xr:uid="{00000000-0005-0000-0000-0000F03A0000}"/>
    <cellStyle name="Normal 2 17 4 2 2" xfId="33409" xr:uid="{A6795ABD-A674-4889-863F-88374961A438}"/>
    <cellStyle name="Normal 2 17 4 3" xfId="27453" xr:uid="{3FA643B0-26A9-4E0B-91F2-752762C0FA5E}"/>
    <cellStyle name="Normal 2 17 4_EBT" xfId="41153" xr:uid="{5B976D64-2027-4ECF-9630-47EF1EDE6FFD}"/>
    <cellStyle name="Normal 2 17 5" xfId="13275" xr:uid="{00000000-0005-0000-0000-0000F13A0000}"/>
    <cellStyle name="Normal 2 17 5 2" xfId="21421" xr:uid="{00000000-0005-0000-0000-0000F23A0000}"/>
    <cellStyle name="Normal 2 17 5 2 2" xfId="33410" xr:uid="{8385E262-BD17-465C-9664-4F0DB8C3F0A9}"/>
    <cellStyle name="Normal 2 17 5 3" xfId="27454" xr:uid="{5BA48EAB-58D0-4F81-9CC3-B528E56BF5CF}"/>
    <cellStyle name="Normal 2 17 5_EBT" xfId="41154" xr:uid="{34312A8D-A274-4730-9BE0-6FA688F23B00}"/>
    <cellStyle name="Normal 2 17 6" xfId="13276" xr:uid="{00000000-0005-0000-0000-0000F33A0000}"/>
    <cellStyle name="Normal 2 17 6 2" xfId="21422" xr:uid="{00000000-0005-0000-0000-0000F43A0000}"/>
    <cellStyle name="Normal 2 17 6 2 2" xfId="33411" xr:uid="{EACD3346-A016-4593-9F9A-59E868DBA26E}"/>
    <cellStyle name="Normal 2 17 6 3" xfId="27455" xr:uid="{0F64904D-2A27-4D0A-87DA-F4D9550F5054}"/>
    <cellStyle name="Normal 2 17 6_EBT" xfId="41155" xr:uid="{8DEC72E3-315F-4D9D-A27D-FFA3897A03E5}"/>
    <cellStyle name="Normal 2 17 7" xfId="13277" xr:uid="{00000000-0005-0000-0000-0000F53A0000}"/>
    <cellStyle name="Normal 2 17 7 2" xfId="21423" xr:uid="{00000000-0005-0000-0000-0000F63A0000}"/>
    <cellStyle name="Normal 2 17 7 2 2" xfId="33412" xr:uid="{CFF51B4C-F839-4EA3-9A6A-121C75300DF4}"/>
    <cellStyle name="Normal 2 17 7 3" xfId="27456" xr:uid="{4BE16705-7151-4CEC-A764-EB8A94AE69C3}"/>
    <cellStyle name="Normal 2 17 7_EBT" xfId="41156" xr:uid="{8F4816BF-765F-45E8-9261-19E1BB074118}"/>
    <cellStyle name="Normal 2 17_EBT" xfId="41150" xr:uid="{E5F6804F-372B-495A-B892-16AAB23AF619}"/>
    <cellStyle name="Normal 2 18" xfId="13278" xr:uid="{00000000-0005-0000-0000-0000F73A0000}"/>
    <cellStyle name="Normal 2 18 2" xfId="13279" xr:uid="{00000000-0005-0000-0000-0000F83A0000}"/>
    <cellStyle name="Normal 2 18 2 2" xfId="13280" xr:uid="{00000000-0005-0000-0000-0000F93A0000}"/>
    <cellStyle name="Normal 2 18 2 2 2" xfId="21425" xr:uid="{00000000-0005-0000-0000-0000FA3A0000}"/>
    <cellStyle name="Normal 2 18 2 2 2 2" xfId="33414" xr:uid="{9FE2E7A4-3F5C-46F4-944A-3B55478C7AE9}"/>
    <cellStyle name="Normal 2 18 2 2 3" xfId="27458" xr:uid="{E69363AA-8066-4883-9535-483658FD7A2A}"/>
    <cellStyle name="Normal 2 18 2 2_EBT" xfId="41159" xr:uid="{D231885A-2F33-4BD1-B9C5-D7E1568AC796}"/>
    <cellStyle name="Normal 2 18 2 3" xfId="21424" xr:uid="{00000000-0005-0000-0000-0000FB3A0000}"/>
    <cellStyle name="Normal 2 18 2 3 2" xfId="33413" xr:uid="{D1B45631-A1AD-4111-B921-96ED6FFE48EB}"/>
    <cellStyle name="Normal 2 18 2 4" xfId="27457" xr:uid="{D12F7605-FF12-4940-8C77-38F2ACC15F80}"/>
    <cellStyle name="Normal 2 18 2_EBT" xfId="41158" xr:uid="{4AE38D89-1CED-4327-A322-54F8AA191BE6}"/>
    <cellStyle name="Normal 2 18 3" xfId="13281" xr:uid="{00000000-0005-0000-0000-0000FC3A0000}"/>
    <cellStyle name="Normal 2 18 3 2" xfId="21426" xr:uid="{00000000-0005-0000-0000-0000FD3A0000}"/>
    <cellStyle name="Normal 2 18 3 2 2" xfId="33415" xr:uid="{D2B24455-24C5-411C-AD80-B0D8090E753C}"/>
    <cellStyle name="Normal 2 18 3 3" xfId="27459" xr:uid="{B94E687E-C2E8-4329-8140-F9409CB74CDE}"/>
    <cellStyle name="Normal 2 18 3_EBT" xfId="41160" xr:uid="{376FC521-80A1-4626-A24A-D891F535B070}"/>
    <cellStyle name="Normal 2 18 4" xfId="13282" xr:uid="{00000000-0005-0000-0000-0000FE3A0000}"/>
    <cellStyle name="Normal 2 18 4 2" xfId="21427" xr:uid="{00000000-0005-0000-0000-0000FF3A0000}"/>
    <cellStyle name="Normal 2 18 4 2 2" xfId="33416" xr:uid="{488FFE13-8FD6-40BC-8872-74E420B0CF20}"/>
    <cellStyle name="Normal 2 18 4 3" xfId="27460" xr:uid="{8D3CAE50-9C52-439E-A993-26A88EC05E0C}"/>
    <cellStyle name="Normal 2 18 4_EBT" xfId="41161" xr:uid="{3E341358-7F0E-44B2-86E9-72CD8613100D}"/>
    <cellStyle name="Normal 2 18 5" xfId="13283" xr:uid="{00000000-0005-0000-0000-0000003B0000}"/>
    <cellStyle name="Normal 2 18 5 2" xfId="21428" xr:uid="{00000000-0005-0000-0000-0000013B0000}"/>
    <cellStyle name="Normal 2 18 5 2 2" xfId="33417" xr:uid="{D7E0BCC5-F3DA-4660-9A9F-80AFD8BF50E3}"/>
    <cellStyle name="Normal 2 18 5 3" xfId="27461" xr:uid="{53096D65-D042-42AB-A2E5-349C98921A58}"/>
    <cellStyle name="Normal 2 18 5_EBT" xfId="41162" xr:uid="{B8877995-A72E-4EED-A195-CEBD8E4C95CD}"/>
    <cellStyle name="Normal 2 18 6" xfId="13284" xr:uid="{00000000-0005-0000-0000-0000023B0000}"/>
    <cellStyle name="Normal 2 18 6 2" xfId="21429" xr:uid="{00000000-0005-0000-0000-0000033B0000}"/>
    <cellStyle name="Normal 2 18 6 2 2" xfId="33418" xr:uid="{01956010-E30F-4672-9385-439B8356E501}"/>
    <cellStyle name="Normal 2 18 6 3" xfId="27462" xr:uid="{EB0F9662-E7BC-4FB6-94C5-7EAB59872D3C}"/>
    <cellStyle name="Normal 2 18 6_EBT" xfId="41163" xr:uid="{8C18D7DE-62C0-4F0C-9CBB-52BACAD3D0E6}"/>
    <cellStyle name="Normal 2 18 7" xfId="13285" xr:uid="{00000000-0005-0000-0000-0000043B0000}"/>
    <cellStyle name="Normal 2 18 7 2" xfId="21430" xr:uid="{00000000-0005-0000-0000-0000053B0000}"/>
    <cellStyle name="Normal 2 18 7 2 2" xfId="33419" xr:uid="{E5DF9629-73F8-4237-AF0A-592DAF402E2D}"/>
    <cellStyle name="Normal 2 18 7 3" xfId="27463" xr:uid="{9DD5C0D6-0F13-48F5-8678-48EA23DFB08B}"/>
    <cellStyle name="Normal 2 18 7_EBT" xfId="41164" xr:uid="{C9D69B04-A9E9-4FBF-BE5B-3315F67E151C}"/>
    <cellStyle name="Normal 2 18_EBT" xfId="41157" xr:uid="{42EE2FFD-4DE6-4BEC-9123-4AC4437AAD5E}"/>
    <cellStyle name="Normal 2 19" xfId="13286" xr:uid="{00000000-0005-0000-0000-0000063B0000}"/>
    <cellStyle name="Normal 2 19 2" xfId="13287" xr:uid="{00000000-0005-0000-0000-0000073B0000}"/>
    <cellStyle name="Normal 2 19 2 2" xfId="13288" xr:uid="{00000000-0005-0000-0000-0000083B0000}"/>
    <cellStyle name="Normal 2 19 2 2 2" xfId="21432" xr:uid="{00000000-0005-0000-0000-0000093B0000}"/>
    <cellStyle name="Normal 2 19 2 2 2 2" xfId="33421" xr:uid="{3EA2FEA0-8C4F-409F-87A5-D65BCA2EE0A5}"/>
    <cellStyle name="Normal 2 19 2 2 3" xfId="27465" xr:uid="{AFA431EF-7595-40E3-8782-6501D1D9651A}"/>
    <cellStyle name="Normal 2 19 2 2_EBT" xfId="41167" xr:uid="{07896514-2D02-4EA0-B57B-0BC042F40520}"/>
    <cellStyle name="Normal 2 19 2 3" xfId="21431" xr:uid="{00000000-0005-0000-0000-00000A3B0000}"/>
    <cellStyle name="Normal 2 19 2 3 2" xfId="33420" xr:uid="{B5A5FA88-F6FF-49ED-BEC6-8B48C5288800}"/>
    <cellStyle name="Normal 2 19 2 4" xfId="27464" xr:uid="{B2CFD8AC-4CEB-4B31-9753-A10EA28FD74B}"/>
    <cellStyle name="Normal 2 19 2_EBT" xfId="41166" xr:uid="{16C35D2D-7EE1-48E6-9FB6-4A104A7731CA}"/>
    <cellStyle name="Normal 2 19 3" xfId="13289" xr:uid="{00000000-0005-0000-0000-00000B3B0000}"/>
    <cellStyle name="Normal 2 19 3 2" xfId="13290" xr:uid="{00000000-0005-0000-0000-00000C3B0000}"/>
    <cellStyle name="Normal 2 19 3 2 2" xfId="21434" xr:uid="{00000000-0005-0000-0000-00000D3B0000}"/>
    <cellStyle name="Normal 2 19 3 2 2 2" xfId="33423" xr:uid="{286794AC-1F60-4319-A528-7CDFF4A7F0C8}"/>
    <cellStyle name="Normal 2 19 3 2 3" xfId="27467" xr:uid="{39EC0829-6328-437C-B951-11E86997B421}"/>
    <cellStyle name="Normal 2 19 3 2_EBT" xfId="41169" xr:uid="{7DC9D1B2-0F59-4EEE-8509-E225D49C4A14}"/>
    <cellStyle name="Normal 2 19 3 3" xfId="13291" xr:uid="{00000000-0005-0000-0000-00000E3B0000}"/>
    <cellStyle name="Normal 2 19 3 3 2" xfId="21435" xr:uid="{00000000-0005-0000-0000-00000F3B0000}"/>
    <cellStyle name="Normal 2 19 3 3 2 2" xfId="33424" xr:uid="{E08E326E-A73A-4F30-A1EB-93EAA196EAD0}"/>
    <cellStyle name="Normal 2 19 3 3 3" xfId="27468" xr:uid="{052553C1-0CA8-4D57-BB86-91F171A3C43E}"/>
    <cellStyle name="Normal 2 19 3 3_EBT" xfId="41170" xr:uid="{756F62E1-073E-489D-AB8E-A003CC1BAB92}"/>
    <cellStyle name="Normal 2 19 3 4" xfId="21433" xr:uid="{00000000-0005-0000-0000-0000103B0000}"/>
    <cellStyle name="Normal 2 19 3 4 2" xfId="33422" xr:uid="{D78027B9-16AE-4A74-B40F-5F65821C833C}"/>
    <cellStyle name="Normal 2 19 3 5" xfId="27466" xr:uid="{13AFD59F-026B-4551-9735-3FF4CDDC3B60}"/>
    <cellStyle name="Normal 2 19 3_EBT" xfId="41168" xr:uid="{BA1D69C4-52CA-427A-A512-D79D8363479D}"/>
    <cellStyle name="Normal 2 19 4" xfId="13292" xr:uid="{00000000-0005-0000-0000-0000113B0000}"/>
    <cellStyle name="Normal 2 19 4 2" xfId="21436" xr:uid="{00000000-0005-0000-0000-0000123B0000}"/>
    <cellStyle name="Normal 2 19 4 2 2" xfId="33425" xr:uid="{18E8741E-A030-4655-9EEC-B8C859CED9E4}"/>
    <cellStyle name="Normal 2 19 4 3" xfId="27469" xr:uid="{7B83D53C-6608-471F-9D1A-AC6951C260B3}"/>
    <cellStyle name="Normal 2 19 4_EBT" xfId="41171" xr:uid="{758701F1-1DC1-422B-9153-20301F0650DC}"/>
    <cellStyle name="Normal 2 19 5" xfId="13293" xr:uid="{00000000-0005-0000-0000-0000133B0000}"/>
    <cellStyle name="Normal 2 19 5 2" xfId="21437" xr:uid="{00000000-0005-0000-0000-0000143B0000}"/>
    <cellStyle name="Normal 2 19 5 2 2" xfId="33426" xr:uid="{9DEDD19D-CF27-4979-90AF-6936346DA00B}"/>
    <cellStyle name="Normal 2 19 5 3" xfId="27470" xr:uid="{89D63B00-4055-4784-BA83-F01A35B3039D}"/>
    <cellStyle name="Normal 2 19 5_EBT" xfId="41172" xr:uid="{697EE861-EA34-472E-898B-C3796E0CF4EA}"/>
    <cellStyle name="Normal 2 19 6" xfId="13294" xr:uid="{00000000-0005-0000-0000-0000153B0000}"/>
    <cellStyle name="Normal 2 19 6 2" xfId="21438" xr:uid="{00000000-0005-0000-0000-0000163B0000}"/>
    <cellStyle name="Normal 2 19 6 2 2" xfId="33427" xr:uid="{5EFE7C3D-187E-4C36-9433-24D5ADCB6314}"/>
    <cellStyle name="Normal 2 19 6 3" xfId="27471" xr:uid="{73C187B3-D80E-4EED-B4A0-29F77F1FE8D9}"/>
    <cellStyle name="Normal 2 19 6_EBT" xfId="41173" xr:uid="{8EF2243E-F491-412F-9244-D8FF451661A3}"/>
    <cellStyle name="Normal 2 19 7" xfId="13295" xr:uid="{00000000-0005-0000-0000-0000173B0000}"/>
    <cellStyle name="Normal 2 19 7 2" xfId="21439" xr:uid="{00000000-0005-0000-0000-0000183B0000}"/>
    <cellStyle name="Normal 2 19 7 2 2" xfId="33428" xr:uid="{F1119423-3813-4453-B38A-8F98896EEB4F}"/>
    <cellStyle name="Normal 2 19 7 3" xfId="27472" xr:uid="{15F6D3B2-A541-4348-8862-8BCBF04EFEDD}"/>
    <cellStyle name="Normal 2 19 7_EBT" xfId="41174" xr:uid="{F0236F9F-2E5C-46F9-B49A-8D01848E1F7A}"/>
    <cellStyle name="Normal 2 19_EBT" xfId="41165" xr:uid="{D706D817-A689-43AC-A271-867411A5A6E1}"/>
    <cellStyle name="Normal 2 2" xfId="13296" xr:uid="{00000000-0005-0000-0000-0000193B0000}"/>
    <cellStyle name="Normal 2 2 10" xfId="13297" xr:uid="{00000000-0005-0000-0000-00001A3B0000}"/>
    <cellStyle name="Normal 2 2 10 2" xfId="21440" xr:uid="{00000000-0005-0000-0000-00001B3B0000}"/>
    <cellStyle name="Normal 2 2 10 2 2" xfId="33429" xr:uid="{883E608B-8282-42D0-80A7-AC6ECDF8A614}"/>
    <cellStyle name="Normal 2 2 10 3" xfId="27473" xr:uid="{767AB67B-8AD0-48B7-9DB3-2929B9608AFC}"/>
    <cellStyle name="Normal 2 2 10_EBT" xfId="41175" xr:uid="{BD2AC62A-3B18-4192-B492-2F52139C391E}"/>
    <cellStyle name="Normal 2 2 11" xfId="13298" xr:uid="{00000000-0005-0000-0000-00001C3B0000}"/>
    <cellStyle name="Normal 2 2 11 2" xfId="21441" xr:uid="{00000000-0005-0000-0000-00001D3B0000}"/>
    <cellStyle name="Normal 2 2 11 2 2" xfId="33430" xr:uid="{9E1E9A15-66D9-4EDF-A671-9EDE31B19213}"/>
    <cellStyle name="Normal 2 2 11 3" xfId="27474" xr:uid="{12954B21-2A01-4A66-B4AE-B1DE953D7E3D}"/>
    <cellStyle name="Normal 2 2 11_EBT" xfId="41176" xr:uid="{15742D23-1DF8-4D35-A279-E8CB61E5A75C}"/>
    <cellStyle name="Normal 2 2 12" xfId="13299" xr:uid="{00000000-0005-0000-0000-00001E3B0000}"/>
    <cellStyle name="Normal 2 2 12 2" xfId="21442" xr:uid="{00000000-0005-0000-0000-00001F3B0000}"/>
    <cellStyle name="Normal 2 2 12 2 2" xfId="33431" xr:uid="{A7CD6224-3ACF-446B-96D6-2C39E2638989}"/>
    <cellStyle name="Normal 2 2 12 3" xfId="27475" xr:uid="{929C9741-0429-45C9-8AE5-4563405EEFEE}"/>
    <cellStyle name="Normal 2 2 12_EBT" xfId="41177" xr:uid="{D0A3895E-EF38-4FD7-BF1E-5EAAC4810505}"/>
    <cellStyle name="Normal 2 2 13" xfId="13300" xr:uid="{00000000-0005-0000-0000-0000203B0000}"/>
    <cellStyle name="Normal 2 2 13 2" xfId="21443" xr:uid="{00000000-0005-0000-0000-0000213B0000}"/>
    <cellStyle name="Normal 2 2 13 2 2" xfId="33432" xr:uid="{9803C0D2-CE47-4117-B936-D50C47CCA9A0}"/>
    <cellStyle name="Normal 2 2 13 3" xfId="27476" xr:uid="{D58A0DC4-59D9-41B8-8FF7-24E0FC530732}"/>
    <cellStyle name="Normal 2 2 13_EBT" xfId="41178" xr:uid="{AE7CEF22-8569-4CAA-BBBA-C5EF701336F2}"/>
    <cellStyle name="Normal 2 2 14" xfId="13301" xr:uid="{00000000-0005-0000-0000-0000223B0000}"/>
    <cellStyle name="Normal 2 2 14 2" xfId="21444" xr:uid="{00000000-0005-0000-0000-0000233B0000}"/>
    <cellStyle name="Normal 2 2 14 2 2" xfId="33433" xr:uid="{8DB1DA61-BBB5-4612-AD45-7C83F359C305}"/>
    <cellStyle name="Normal 2 2 14 3" xfId="27477" xr:uid="{167E94C4-7BCB-45FB-B04C-2B7FD8B4B093}"/>
    <cellStyle name="Normal 2 2 14_EBT" xfId="41179" xr:uid="{B5A4C299-FE1C-4A3E-8E40-6BF8FFBC10AC}"/>
    <cellStyle name="Normal 2 2 15" xfId="13302" xr:uid="{00000000-0005-0000-0000-0000243B0000}"/>
    <cellStyle name="Normal 2 2 15 2" xfId="21445" xr:uid="{00000000-0005-0000-0000-0000253B0000}"/>
    <cellStyle name="Normal 2 2 15 2 2" xfId="33434" xr:uid="{1DC67720-B17D-4FEB-8B18-99A823AA25A0}"/>
    <cellStyle name="Normal 2 2 15 3" xfId="27478" xr:uid="{690B834A-678F-4B5F-B496-C024B1CCF75C}"/>
    <cellStyle name="Normal 2 2 15_EBT" xfId="41180" xr:uid="{0F4C5476-C412-4B4C-995E-65C875E239A1}"/>
    <cellStyle name="Normal 2 2 16" xfId="13303" xr:uid="{00000000-0005-0000-0000-0000263B0000}"/>
    <cellStyle name="Normal 2 2 16 2" xfId="21446" xr:uid="{00000000-0005-0000-0000-0000273B0000}"/>
    <cellStyle name="Normal 2 2 16 2 2" xfId="33435" xr:uid="{9332C082-9F84-41AE-9457-3615156C781D}"/>
    <cellStyle name="Normal 2 2 16 3" xfId="27479" xr:uid="{91FABF12-E914-41D3-853C-C145DB07BB31}"/>
    <cellStyle name="Normal 2 2 16_EBT" xfId="41181" xr:uid="{0E1126B4-9D38-4F14-BD82-43012A99516A}"/>
    <cellStyle name="Normal 2 2 17" xfId="13304" xr:uid="{00000000-0005-0000-0000-0000283B0000}"/>
    <cellStyle name="Normal 2 2 17 2" xfId="21447" xr:uid="{00000000-0005-0000-0000-0000293B0000}"/>
    <cellStyle name="Normal 2 2 17 2 2" xfId="33436" xr:uid="{17CEECEB-43CA-42B8-B5E5-7CB3E50C54E0}"/>
    <cellStyle name="Normal 2 2 17 3" xfId="27480" xr:uid="{62A9DBE6-EA6C-471F-A4BF-D6580D166B70}"/>
    <cellStyle name="Normal 2 2 17_EBT" xfId="41182" xr:uid="{C0A8C5BB-69B7-4808-8840-716D22F83631}"/>
    <cellStyle name="Normal 2 2 18" xfId="13305" xr:uid="{00000000-0005-0000-0000-00002A3B0000}"/>
    <cellStyle name="Normal 2 2 2" xfId="13306" xr:uid="{00000000-0005-0000-0000-00002B3B0000}"/>
    <cellStyle name="Normal 2 2 2 10" xfId="13307" xr:uid="{00000000-0005-0000-0000-00002C3B0000}"/>
    <cellStyle name="Normal 2 2 2 10 2" xfId="21448" xr:uid="{00000000-0005-0000-0000-00002D3B0000}"/>
    <cellStyle name="Normal 2 2 2 10 2 2" xfId="33437" xr:uid="{77C5364B-E163-4F48-AE3C-4E2CA93BA2DA}"/>
    <cellStyle name="Normal 2 2 2 10 3" xfId="27481" xr:uid="{12C41937-282A-4081-8941-F65A52715759}"/>
    <cellStyle name="Normal 2 2 2 10_EBT" xfId="41184" xr:uid="{11E69FB8-5C01-43FC-8860-F8D1D00300E3}"/>
    <cellStyle name="Normal 2 2 2 11" xfId="13308" xr:uid="{00000000-0005-0000-0000-00002E3B0000}"/>
    <cellStyle name="Normal 2 2 2 2" xfId="13309" xr:uid="{00000000-0005-0000-0000-00002F3B0000}"/>
    <cellStyle name="Normal 2 2 2 2 2" xfId="13310" xr:uid="{00000000-0005-0000-0000-0000303B0000}"/>
    <cellStyle name="Normal 2 2 2 2 2 2" xfId="13311" xr:uid="{00000000-0005-0000-0000-0000313B0000}"/>
    <cellStyle name="Normal 2 2 2 2 2 2 2" xfId="21450" xr:uid="{00000000-0005-0000-0000-0000323B0000}"/>
    <cellStyle name="Normal 2 2 2 2 2 2 2 2" xfId="33439" xr:uid="{3BB60BCE-529E-4A99-9E2E-C3E8808ED525}"/>
    <cellStyle name="Normal 2 2 2 2 2 2 3" xfId="27483" xr:uid="{5268A61A-323E-400A-BEB8-E74A929C7081}"/>
    <cellStyle name="Normal 2 2 2 2 2 2_EBT" xfId="41187" xr:uid="{E92E1A9B-CD09-4089-9A42-AEA711AE19FE}"/>
    <cellStyle name="Normal 2 2 2 2 2 3" xfId="13312" xr:uid="{00000000-0005-0000-0000-0000333B0000}"/>
    <cellStyle name="Normal 2 2 2 2 2 3 2" xfId="21451" xr:uid="{00000000-0005-0000-0000-0000343B0000}"/>
    <cellStyle name="Normal 2 2 2 2 2 3 2 2" xfId="33440" xr:uid="{F6649374-EA2A-477B-8C1F-AEBB91545766}"/>
    <cellStyle name="Normal 2 2 2 2 2 3 3" xfId="27484" xr:uid="{2FCF8255-1241-4518-97D1-7CB67961151E}"/>
    <cellStyle name="Normal 2 2 2 2 2 3_EBT" xfId="41188" xr:uid="{64E5DF98-3CB1-4275-B28B-630D1E4298B8}"/>
    <cellStyle name="Normal 2 2 2 2 2 4" xfId="21449" xr:uid="{00000000-0005-0000-0000-0000353B0000}"/>
    <cellStyle name="Normal 2 2 2 2 2 4 2" xfId="33438" xr:uid="{7A3B0284-6751-4779-AB44-ED26D7201F7D}"/>
    <cellStyle name="Normal 2 2 2 2 2 5" xfId="27482" xr:uid="{BBDC28F0-A514-4B35-8A02-EF1B36F713D8}"/>
    <cellStyle name="Normal 2 2 2 2 2_EBT" xfId="41186" xr:uid="{33070F6E-8CBF-490E-8673-F6938426AEE6}"/>
    <cellStyle name="Normal 2 2 2 2 3" xfId="13313" xr:uid="{00000000-0005-0000-0000-0000363B0000}"/>
    <cellStyle name="Normal 2 2 2 2 3 2" xfId="13314" xr:uid="{00000000-0005-0000-0000-0000373B0000}"/>
    <cellStyle name="Normal 2 2 2 2 3 2 2" xfId="21453" xr:uid="{00000000-0005-0000-0000-0000383B0000}"/>
    <cellStyle name="Normal 2 2 2 2 3 2 2 2" xfId="33442" xr:uid="{E2FBA0B9-FDEF-4B10-984D-6BC09C4CD376}"/>
    <cellStyle name="Normal 2 2 2 2 3 2 3" xfId="27486" xr:uid="{2BB831C4-8800-4DE9-AA65-E40083C75E5D}"/>
    <cellStyle name="Normal 2 2 2 2 3 2_EBT" xfId="41190" xr:uid="{4D8DD4B2-0AF9-46F5-98A7-0E9A5604AEB0}"/>
    <cellStyle name="Normal 2 2 2 2 3 3" xfId="21452" xr:uid="{00000000-0005-0000-0000-0000393B0000}"/>
    <cellStyle name="Normal 2 2 2 2 3 3 2" xfId="33441" xr:uid="{AD8F5326-4CFC-4986-AC3D-FFC48972771A}"/>
    <cellStyle name="Normal 2 2 2 2 3 4" xfId="27485" xr:uid="{CB65594B-90EF-4CAC-94CE-AB6242809FF6}"/>
    <cellStyle name="Normal 2 2 2 2 3_EBT" xfId="41189" xr:uid="{08D086DE-035A-47FC-AE4D-4F5071D5A991}"/>
    <cellStyle name="Normal 2 2 2 2 4" xfId="13315" xr:uid="{00000000-0005-0000-0000-00003A3B0000}"/>
    <cellStyle name="Normal 2 2 2 2 4 2" xfId="21454" xr:uid="{00000000-0005-0000-0000-00003B3B0000}"/>
    <cellStyle name="Normal 2 2 2 2 4 2 2" xfId="33443" xr:uid="{FA535169-B4FC-4691-8024-3F83A3FE3985}"/>
    <cellStyle name="Normal 2 2 2 2 4 3" xfId="27487" xr:uid="{5A88A265-4FE0-4B6A-A6A4-D1258A49D845}"/>
    <cellStyle name="Normal 2 2 2 2 4_EBT" xfId="41191" xr:uid="{FAF9F954-ABF9-41EA-9983-052346391801}"/>
    <cellStyle name="Normal 2 2 2 2 5" xfId="13316" xr:uid="{00000000-0005-0000-0000-00003C3B0000}"/>
    <cellStyle name="Normal 2 2 2 2 5 2" xfId="21455" xr:uid="{00000000-0005-0000-0000-00003D3B0000}"/>
    <cellStyle name="Normal 2 2 2 2 5 2 2" xfId="33444" xr:uid="{CCD8C36C-DE26-4C41-836B-EE94D8490F6B}"/>
    <cellStyle name="Normal 2 2 2 2 5 3" xfId="27488" xr:uid="{E29BC866-319B-4274-A372-23291CBAEAB6}"/>
    <cellStyle name="Normal 2 2 2 2 5_EBT" xfId="41192" xr:uid="{7A410D7F-2EA7-4323-A230-C9976ED3A769}"/>
    <cellStyle name="Normal 2 2 2 2 6" xfId="13317" xr:uid="{00000000-0005-0000-0000-00003E3B0000}"/>
    <cellStyle name="Normal 2 2 2 2 6 2" xfId="21456" xr:uid="{00000000-0005-0000-0000-00003F3B0000}"/>
    <cellStyle name="Normal 2 2 2 2 6 2 2" xfId="33445" xr:uid="{1801833C-41DE-4E64-832C-754B56540B31}"/>
    <cellStyle name="Normal 2 2 2 2 6 3" xfId="27489" xr:uid="{03BF10EA-DB67-4FB8-9753-18A222DE3992}"/>
    <cellStyle name="Normal 2 2 2 2 6_EBT" xfId="41193" xr:uid="{ABF7E7D7-42F2-43EE-AF7F-77AD9AC4A6B1}"/>
    <cellStyle name="Normal 2 2 2 2_EBT" xfId="41185" xr:uid="{D5CFFE2A-E806-4B20-96A2-352D20161DA0}"/>
    <cellStyle name="Normal 2 2 2 3" xfId="13318" xr:uid="{00000000-0005-0000-0000-0000403B0000}"/>
    <cellStyle name="Normal 2 2 2 3 2" xfId="13319" xr:uid="{00000000-0005-0000-0000-0000413B0000}"/>
    <cellStyle name="Normal 2 2 2 3 2 2" xfId="13320" xr:uid="{00000000-0005-0000-0000-0000423B0000}"/>
    <cellStyle name="Normal 2 2 2 3 2 2 2" xfId="21459" xr:uid="{00000000-0005-0000-0000-0000433B0000}"/>
    <cellStyle name="Normal 2 2 2 3 2 2 2 2" xfId="33448" xr:uid="{DEBAEA0C-59E8-4F80-AE64-F034A85505DA}"/>
    <cellStyle name="Normal 2 2 2 3 2 2 3" xfId="27492" xr:uid="{20C72679-4CDE-4BAC-9290-386403CB6C58}"/>
    <cellStyle name="Normal 2 2 2 3 2 2_EBT" xfId="41196" xr:uid="{371106B3-D0E1-4953-B32B-55F9B7C70FC1}"/>
    <cellStyle name="Normal 2 2 2 3 2 3" xfId="21458" xr:uid="{00000000-0005-0000-0000-0000443B0000}"/>
    <cellStyle name="Normal 2 2 2 3 2 3 2" xfId="33447" xr:uid="{8348A613-7A67-47CC-A758-ED8A4ABAAF2B}"/>
    <cellStyle name="Normal 2 2 2 3 2 4" xfId="27491" xr:uid="{D929C4AC-8AA6-4040-8176-B0196488B6E8}"/>
    <cellStyle name="Normal 2 2 2 3 2_EBT" xfId="41195" xr:uid="{9EF69068-E257-4727-9EB7-75F52CBCDA52}"/>
    <cellStyle name="Normal 2 2 2 3 3" xfId="13321" xr:uid="{00000000-0005-0000-0000-0000453B0000}"/>
    <cellStyle name="Normal 2 2 2 3 3 2" xfId="21460" xr:uid="{00000000-0005-0000-0000-0000463B0000}"/>
    <cellStyle name="Normal 2 2 2 3 3 2 2" xfId="33449" xr:uid="{DEFF2C44-43B1-4DFB-9D38-7EBE32C74EC3}"/>
    <cellStyle name="Normal 2 2 2 3 3 3" xfId="27493" xr:uid="{139F87AC-8D8B-46F4-B5DC-551CA87E0958}"/>
    <cellStyle name="Normal 2 2 2 3 3_EBT" xfId="41197" xr:uid="{5CDDFCDC-7936-43A1-A6DF-0454A4048513}"/>
    <cellStyle name="Normal 2 2 2 3 4" xfId="13322" xr:uid="{00000000-0005-0000-0000-0000473B0000}"/>
    <cellStyle name="Normal 2 2 2 3 5" xfId="21457" xr:uid="{00000000-0005-0000-0000-0000483B0000}"/>
    <cellStyle name="Normal 2 2 2 3 5 2" xfId="33446" xr:uid="{77C16752-1C5F-46C3-BF09-E103AF44DEE3}"/>
    <cellStyle name="Normal 2 2 2 3 6" xfId="27490" xr:uid="{B7C04740-944C-465A-AE62-711BE3579E3E}"/>
    <cellStyle name="Normal 2 2 2 3_EBT" xfId="41194" xr:uid="{F32F8969-4858-444B-936B-9530BA375285}"/>
    <cellStyle name="Normal 2 2 2 4" xfId="13323" xr:uid="{00000000-0005-0000-0000-0000493B0000}"/>
    <cellStyle name="Normal 2 2 2 4 2" xfId="13324" xr:uid="{00000000-0005-0000-0000-00004A3B0000}"/>
    <cellStyle name="Normal 2 2 2 4 2 2" xfId="21462" xr:uid="{00000000-0005-0000-0000-00004B3B0000}"/>
    <cellStyle name="Normal 2 2 2 4 2 2 2" xfId="33451" xr:uid="{96E44F18-DEEB-41BB-B9A0-7902AB63CC1D}"/>
    <cellStyle name="Normal 2 2 2 4 2 3" xfId="27495" xr:uid="{0BFD180C-B49B-4CBB-B521-1F6C5612C289}"/>
    <cellStyle name="Normal 2 2 2 4 2_EBT" xfId="41199" xr:uid="{723111AC-3474-4E60-A760-C142D6495BE5}"/>
    <cellStyle name="Normal 2 2 2 4 3" xfId="13325" xr:uid="{00000000-0005-0000-0000-00004C3B0000}"/>
    <cellStyle name="Normal 2 2 2 4 4" xfId="21461" xr:uid="{00000000-0005-0000-0000-00004D3B0000}"/>
    <cellStyle name="Normal 2 2 2 4 4 2" xfId="33450" xr:uid="{13F40FE8-B674-40E7-900B-76EEA33005A6}"/>
    <cellStyle name="Normal 2 2 2 4 5" xfId="27494" xr:uid="{F7CC5169-B183-4D5D-84AD-79B2AEC8318C}"/>
    <cellStyle name="Normal 2 2 2 4_EBT" xfId="41198" xr:uid="{0EEFE488-2C5E-4669-93DD-494BE64673A0}"/>
    <cellStyle name="Normal 2 2 2 5" xfId="13326" xr:uid="{00000000-0005-0000-0000-00004E3B0000}"/>
    <cellStyle name="Normal 2 2 2 5 2" xfId="13327" xr:uid="{00000000-0005-0000-0000-00004F3B0000}"/>
    <cellStyle name="Normal 2 2 2 5 3" xfId="21463" xr:uid="{00000000-0005-0000-0000-0000503B0000}"/>
    <cellStyle name="Normal 2 2 2 5 3 2" xfId="33452" xr:uid="{CEBF9245-98E4-4E22-BD39-4141D403931B}"/>
    <cellStyle name="Normal 2 2 2 5 4" xfId="27496" xr:uid="{787EB238-9379-4CCE-88F1-5DBC48A8953B}"/>
    <cellStyle name="Normal 2 2 2 5_EBT" xfId="41200" xr:uid="{01CF98E4-9981-4B7F-A897-ED404C4E57EA}"/>
    <cellStyle name="Normal 2 2 2 6" xfId="13328" xr:uid="{00000000-0005-0000-0000-0000513B0000}"/>
    <cellStyle name="Normal 2 2 2 6 2" xfId="21464" xr:uid="{00000000-0005-0000-0000-0000523B0000}"/>
    <cellStyle name="Normal 2 2 2 6 2 2" xfId="33453" xr:uid="{BD40C773-6756-4E14-B11A-E0B944E47CA8}"/>
    <cellStyle name="Normal 2 2 2 6 3" xfId="27497" xr:uid="{ACA3FF5F-2486-4926-8638-CF89DB53723C}"/>
    <cellStyle name="Normal 2 2 2 6_EBT" xfId="41201" xr:uid="{C6D57D01-5B84-456F-B268-C279132B3744}"/>
    <cellStyle name="Normal 2 2 2 7" xfId="13329" xr:uid="{00000000-0005-0000-0000-0000533B0000}"/>
    <cellStyle name="Normal 2 2 2 7 2" xfId="21465" xr:uid="{00000000-0005-0000-0000-0000543B0000}"/>
    <cellStyle name="Normal 2 2 2 7 2 2" xfId="33454" xr:uid="{08760BBE-7D4D-4030-9748-667077F60C14}"/>
    <cellStyle name="Normal 2 2 2 7 3" xfId="27498" xr:uid="{0982EAEF-617F-4F42-AF9C-CF0AABBBF222}"/>
    <cellStyle name="Normal 2 2 2 7_EBT" xfId="41202" xr:uid="{590D0339-7CAD-4D28-BD2F-8B8ADB414D9E}"/>
    <cellStyle name="Normal 2 2 2 8" xfId="13330" xr:uid="{00000000-0005-0000-0000-0000553B0000}"/>
    <cellStyle name="Normal 2 2 2 8 2" xfId="21466" xr:uid="{00000000-0005-0000-0000-0000563B0000}"/>
    <cellStyle name="Normal 2 2 2 8 2 2" xfId="33455" xr:uid="{17422EDD-DF31-4AB0-9A99-C96A1CA0B9EC}"/>
    <cellStyle name="Normal 2 2 2 8 3" xfId="27499" xr:uid="{F7FB7E2E-002D-425F-9F05-591005BC46BD}"/>
    <cellStyle name="Normal 2 2 2 8_EBT" xfId="41203" xr:uid="{BF0978A6-4287-4B44-9778-4918E2F717A4}"/>
    <cellStyle name="Normal 2 2 2 9" xfId="13331" xr:uid="{00000000-0005-0000-0000-0000573B0000}"/>
    <cellStyle name="Normal 2 2 2 9 2" xfId="21467" xr:uid="{00000000-0005-0000-0000-0000583B0000}"/>
    <cellStyle name="Normal 2 2 2 9 2 2" xfId="33456" xr:uid="{135D7FFA-5BA7-41D1-B9DB-CDF18ADBE3AA}"/>
    <cellStyle name="Normal 2 2 2 9 3" xfId="27500" xr:uid="{C5FBE505-274C-4E06-A735-4C538432F777}"/>
    <cellStyle name="Normal 2 2 2 9_EBT" xfId="41204" xr:uid="{CDE12073-422D-415C-82FB-17576E5DC14A}"/>
    <cellStyle name="Normal 2 2 2_EBT" xfId="41183" xr:uid="{1467A5D3-3ED6-44A5-BA6C-3394A115EB35}"/>
    <cellStyle name="Normal 2 2 3" xfId="13332" xr:uid="{00000000-0005-0000-0000-0000593B0000}"/>
    <cellStyle name="Normal 2 2 3 2" xfId="13333" xr:uid="{00000000-0005-0000-0000-00005A3B0000}"/>
    <cellStyle name="Normal 2 2 3 2 2" xfId="21468" xr:uid="{00000000-0005-0000-0000-00005B3B0000}"/>
    <cellStyle name="Normal 2 2 3 2 2 2" xfId="33457" xr:uid="{11021D96-69C1-4A19-BC1E-AE01A11A442C}"/>
    <cellStyle name="Normal 2 2 3 2 3" xfId="27501" xr:uid="{C2420B77-DE6E-44F3-BD4B-98110852720B}"/>
    <cellStyle name="Normal 2 2 3 2_EBT" xfId="41206" xr:uid="{F6ADAB47-9934-4325-AC26-19731D6D18A3}"/>
    <cellStyle name="Normal 2 2 3 3" xfId="13334" xr:uid="{00000000-0005-0000-0000-00005C3B0000}"/>
    <cellStyle name="Normal 2 2 3 3 2" xfId="13335" xr:uid="{00000000-0005-0000-0000-00005D3B0000}"/>
    <cellStyle name="Normal 2 2 3 3 2 2" xfId="21470" xr:uid="{00000000-0005-0000-0000-00005E3B0000}"/>
    <cellStyle name="Normal 2 2 3 3 2 2 2" xfId="33459" xr:uid="{276B6C00-3CED-4EB2-8399-76302A2EDA56}"/>
    <cellStyle name="Normal 2 2 3 3 2 3" xfId="27503" xr:uid="{DA0876A7-3B64-4F47-8810-BC08EB8DC14D}"/>
    <cellStyle name="Normal 2 2 3 3 2_EBT" xfId="41208" xr:uid="{494F1121-F0AF-4D2D-AFFC-4D1D0D0C6BFF}"/>
    <cellStyle name="Normal 2 2 3 3 3" xfId="13336" xr:uid="{00000000-0005-0000-0000-00005F3B0000}"/>
    <cellStyle name="Normal 2 2 3 3 3 2" xfId="21471" xr:uid="{00000000-0005-0000-0000-0000603B0000}"/>
    <cellStyle name="Normal 2 2 3 3 3 2 2" xfId="33460" xr:uid="{08EDAC35-BCA9-4521-BC66-F587E9F2F4D8}"/>
    <cellStyle name="Normal 2 2 3 3 3 3" xfId="27504" xr:uid="{4AA1DB03-BB5B-4F45-8DBD-5E17F92CF67E}"/>
    <cellStyle name="Normal 2 2 3 3 3_EBT" xfId="41209" xr:uid="{42906D53-F558-4455-A139-B95C347FD135}"/>
    <cellStyle name="Normal 2 2 3 3 4" xfId="21469" xr:uid="{00000000-0005-0000-0000-0000613B0000}"/>
    <cellStyle name="Normal 2 2 3 3 4 2" xfId="33458" xr:uid="{43786856-185A-4596-9CFF-4557B89B8F7C}"/>
    <cellStyle name="Normal 2 2 3 3 5" xfId="27502" xr:uid="{58506771-3D0C-4562-BF56-A60BC97AEF52}"/>
    <cellStyle name="Normal 2 2 3 3_EBT" xfId="41207" xr:uid="{B9C633C2-EDCA-4569-BF77-7B0A342E66E5}"/>
    <cellStyle name="Normal 2 2 3 4" xfId="13337" xr:uid="{00000000-0005-0000-0000-0000623B0000}"/>
    <cellStyle name="Normal 2 2 3 4 2" xfId="13338" xr:uid="{00000000-0005-0000-0000-0000633B0000}"/>
    <cellStyle name="Normal 2 2 3 4 2 2" xfId="21473" xr:uid="{00000000-0005-0000-0000-0000643B0000}"/>
    <cellStyle name="Normal 2 2 3 4 2 2 2" xfId="33462" xr:uid="{EC228604-7A7E-455C-B532-5574437B760F}"/>
    <cellStyle name="Normal 2 2 3 4 2 3" xfId="27506" xr:uid="{09CC7AEF-F3E0-404E-BD86-891E5647B30E}"/>
    <cellStyle name="Normal 2 2 3 4 2_EBT" xfId="41211" xr:uid="{B2095D5E-AB7E-451D-BD8B-D87BE3248D16}"/>
    <cellStyle name="Normal 2 2 3 4 3" xfId="21472" xr:uid="{00000000-0005-0000-0000-0000653B0000}"/>
    <cellStyle name="Normal 2 2 3 4 3 2" xfId="33461" xr:uid="{5755E180-60F0-403C-9EE4-AD98CC666A28}"/>
    <cellStyle name="Normal 2 2 3 4 4" xfId="27505" xr:uid="{9B219E1C-765E-434D-990A-49B27E354644}"/>
    <cellStyle name="Normal 2 2 3 4_EBT" xfId="41210" xr:uid="{00E9C381-5F85-40FD-AB2F-2C3EFBE582B8}"/>
    <cellStyle name="Normal 2 2 3 5" xfId="13339" xr:uid="{00000000-0005-0000-0000-0000663B0000}"/>
    <cellStyle name="Normal 2 2 3 5 2" xfId="21474" xr:uid="{00000000-0005-0000-0000-0000673B0000}"/>
    <cellStyle name="Normal 2 2 3 5 2 2" xfId="33463" xr:uid="{F221D590-A39C-435B-9B92-FEBC3056BF40}"/>
    <cellStyle name="Normal 2 2 3 5 3" xfId="27507" xr:uid="{F040059C-7373-40F5-A551-827D9D6AE701}"/>
    <cellStyle name="Normal 2 2 3 5_EBT" xfId="41212" xr:uid="{A6676C8D-B232-45AF-814A-C25F297FC04E}"/>
    <cellStyle name="Normal 2 2 3 6" xfId="13340" xr:uid="{00000000-0005-0000-0000-0000683B0000}"/>
    <cellStyle name="Normal 2 2 3 6 2" xfId="21475" xr:uid="{00000000-0005-0000-0000-0000693B0000}"/>
    <cellStyle name="Normal 2 2 3 6 2 2" xfId="33464" xr:uid="{1D438DFA-DE72-47DF-B459-8AC106AEFCE6}"/>
    <cellStyle name="Normal 2 2 3 6 3" xfId="27508" xr:uid="{B01B7D2C-886D-40BD-9C5E-217D83D5B07F}"/>
    <cellStyle name="Normal 2 2 3 6_EBT" xfId="41213" xr:uid="{1633AF6B-A84D-4346-B420-D9C002E18BB6}"/>
    <cellStyle name="Normal 2 2 3 7" xfId="13341" xr:uid="{00000000-0005-0000-0000-00006A3B0000}"/>
    <cellStyle name="Normal 2 2 3 7 2" xfId="21476" xr:uid="{00000000-0005-0000-0000-00006B3B0000}"/>
    <cellStyle name="Normal 2 2 3 7 2 2" xfId="33465" xr:uid="{B3EDFA18-47AF-4ACB-A839-E1846E0E6E4E}"/>
    <cellStyle name="Normal 2 2 3 7 3" xfId="27509" xr:uid="{9CFA7DBC-0796-480B-B7FF-B91A9C50CC41}"/>
    <cellStyle name="Normal 2 2 3 7_EBT" xfId="41214" xr:uid="{0D07083B-3167-4CE2-A4EE-D3C7A0D169D0}"/>
    <cellStyle name="Normal 2 2 3 8" xfId="13342" xr:uid="{00000000-0005-0000-0000-00006C3B0000}"/>
    <cellStyle name="Normal 2 2 3 8 2" xfId="21477" xr:uid="{00000000-0005-0000-0000-00006D3B0000}"/>
    <cellStyle name="Normal 2 2 3 8 2 2" xfId="33466" xr:uid="{25F4FF03-FD53-40CF-B286-C8711AC34327}"/>
    <cellStyle name="Normal 2 2 3 8 3" xfId="27510" xr:uid="{A5C96035-0B2C-4FD1-A3EE-31C97D76BF0E}"/>
    <cellStyle name="Normal 2 2 3 8_EBT" xfId="41215" xr:uid="{D1C6EC91-79CA-4781-825D-F5FD499A6BB7}"/>
    <cellStyle name="Normal 2 2 3_EBT" xfId="41205" xr:uid="{B54851B2-2286-4CE8-95C4-CE86A7F700F8}"/>
    <cellStyle name="Normal 2 2 4" xfId="13343" xr:uid="{00000000-0005-0000-0000-00006E3B0000}"/>
    <cellStyle name="Normal 2 2 4 2" xfId="13344" xr:uid="{00000000-0005-0000-0000-00006F3B0000}"/>
    <cellStyle name="Normal 2 2 4 2 2" xfId="13345" xr:uid="{00000000-0005-0000-0000-0000703B0000}"/>
    <cellStyle name="Normal 2 2 4 2 2 2" xfId="21479" xr:uid="{00000000-0005-0000-0000-0000713B0000}"/>
    <cellStyle name="Normal 2 2 4 2 2 2 2" xfId="33468" xr:uid="{1D6FFA78-82B9-4BE2-AE9B-64B513A19F5E}"/>
    <cellStyle name="Normal 2 2 4 2 2 3" xfId="27512" xr:uid="{3C22C2C3-5505-44E5-BBA9-A37418FFC06B}"/>
    <cellStyle name="Normal 2 2 4 2 2_EBT" xfId="41218" xr:uid="{DD1E99A8-5E96-4B8C-9CF1-2E0557AE1498}"/>
    <cellStyle name="Normal 2 2 4 2 3" xfId="13346" xr:uid="{00000000-0005-0000-0000-0000723B0000}"/>
    <cellStyle name="Normal 2 2 4 2 3 2" xfId="21480" xr:uid="{00000000-0005-0000-0000-0000733B0000}"/>
    <cellStyle name="Normal 2 2 4 2 3 2 2" xfId="33469" xr:uid="{81C101B4-DED5-40A4-9EE7-574F6A499372}"/>
    <cellStyle name="Normal 2 2 4 2 3 3" xfId="27513" xr:uid="{92E8ECF5-CA17-4FF1-9BD7-D448822E974D}"/>
    <cellStyle name="Normal 2 2 4 2 3_EBT" xfId="41219" xr:uid="{BCBCCFBC-1DB6-4638-BC3F-BCC942330A19}"/>
    <cellStyle name="Normal 2 2 4 2 4" xfId="21478" xr:uid="{00000000-0005-0000-0000-0000743B0000}"/>
    <cellStyle name="Normal 2 2 4 2 4 2" xfId="33467" xr:uid="{9F4262C4-1E7F-40CD-A684-1238C950C7BC}"/>
    <cellStyle name="Normal 2 2 4 2 5" xfId="27511" xr:uid="{EA1A2897-B358-45B7-B090-BD20B1F2CE8F}"/>
    <cellStyle name="Normal 2 2 4 2_EBT" xfId="41217" xr:uid="{0C45EE82-AA98-41A9-ACD9-F4998F232CD6}"/>
    <cellStyle name="Normal 2 2 4 3" xfId="13347" xr:uid="{00000000-0005-0000-0000-0000753B0000}"/>
    <cellStyle name="Normal 2 2 4 3 2" xfId="21481" xr:uid="{00000000-0005-0000-0000-0000763B0000}"/>
    <cellStyle name="Normal 2 2 4 3 2 2" xfId="33470" xr:uid="{162B983E-391B-4956-9F52-291F8EE1CC6C}"/>
    <cellStyle name="Normal 2 2 4 3 3" xfId="27514" xr:uid="{D2464064-4628-4063-8688-0F636FB11246}"/>
    <cellStyle name="Normal 2 2 4 3_EBT" xfId="41220" xr:uid="{FD2340DE-A45B-4B08-8A5C-A44AD5F73678}"/>
    <cellStyle name="Normal 2 2 4 4" xfId="13348" xr:uid="{00000000-0005-0000-0000-0000773B0000}"/>
    <cellStyle name="Normal 2 2 4 4 2" xfId="21482" xr:uid="{00000000-0005-0000-0000-0000783B0000}"/>
    <cellStyle name="Normal 2 2 4 4 2 2" xfId="33471" xr:uid="{C4E22C24-CA32-47A5-B681-9DB834CCB960}"/>
    <cellStyle name="Normal 2 2 4 4 3" xfId="27515" xr:uid="{3C4C46F5-A175-4E24-81BB-B90C2A5E0CA2}"/>
    <cellStyle name="Normal 2 2 4 4_EBT" xfId="41221" xr:uid="{D6C55D74-1506-436F-82DA-188C0A707615}"/>
    <cellStyle name="Normal 2 2 4 5" xfId="13349" xr:uid="{00000000-0005-0000-0000-0000793B0000}"/>
    <cellStyle name="Normal 2 2 4 5 2" xfId="21483" xr:uid="{00000000-0005-0000-0000-00007A3B0000}"/>
    <cellStyle name="Normal 2 2 4 5 2 2" xfId="33472" xr:uid="{529E91EC-A876-4FF6-81F8-0A402FD84894}"/>
    <cellStyle name="Normal 2 2 4 5 3" xfId="27516" xr:uid="{E411525F-CF86-4BB7-969F-D9F40C3A849E}"/>
    <cellStyle name="Normal 2 2 4 5_EBT" xfId="41222" xr:uid="{0EB7F957-2536-4B7F-9ACB-EA401DFC2411}"/>
    <cellStyle name="Normal 2 2 4 6" xfId="13350" xr:uid="{00000000-0005-0000-0000-00007B3B0000}"/>
    <cellStyle name="Normal 2 2 4 6 2" xfId="21484" xr:uid="{00000000-0005-0000-0000-00007C3B0000}"/>
    <cellStyle name="Normal 2 2 4 6 2 2" xfId="33473" xr:uid="{FCAC7F23-678A-4B5C-A59F-09E0ADDE492F}"/>
    <cellStyle name="Normal 2 2 4 6 3" xfId="27517" xr:uid="{EEAF8145-7CFC-4D2F-A735-DC21B38324C5}"/>
    <cellStyle name="Normal 2 2 4 6_EBT" xfId="41223" xr:uid="{F6F20576-A241-41CB-A05E-2F918050420D}"/>
    <cellStyle name="Normal 2 2 4 7" xfId="13351" xr:uid="{00000000-0005-0000-0000-00007D3B0000}"/>
    <cellStyle name="Normal 2 2 4 7 2" xfId="21485" xr:uid="{00000000-0005-0000-0000-00007E3B0000}"/>
    <cellStyle name="Normal 2 2 4 7 2 2" xfId="33474" xr:uid="{0405E35B-EC3C-4ED2-BA70-8EAF01E18FE9}"/>
    <cellStyle name="Normal 2 2 4 7 3" xfId="27518" xr:uid="{EE943E0B-9EB0-4F9A-A3C5-B1BA8A5AFE24}"/>
    <cellStyle name="Normal 2 2 4 7_EBT" xfId="41224" xr:uid="{8C8E0B62-54A4-4573-B6A3-9EB511748392}"/>
    <cellStyle name="Normal 2 2 4 8" xfId="13352" xr:uid="{00000000-0005-0000-0000-00007F3B0000}"/>
    <cellStyle name="Normal 2 2 4_EBT" xfId="41216" xr:uid="{7999093B-26BB-4B01-A79C-9D3C05FC328C}"/>
    <cellStyle name="Normal 2 2 5" xfId="13353" xr:uid="{00000000-0005-0000-0000-0000803B0000}"/>
    <cellStyle name="Normal 2 2 5 2" xfId="13354" xr:uid="{00000000-0005-0000-0000-0000813B0000}"/>
    <cellStyle name="Normal 2 2 5 2 2" xfId="21487" xr:uid="{00000000-0005-0000-0000-0000823B0000}"/>
    <cellStyle name="Normal 2 2 5 2 2 2" xfId="33476" xr:uid="{067338ED-7DF8-4078-A3E9-C0EB1E911FCF}"/>
    <cellStyle name="Normal 2 2 5 2 3" xfId="27520" xr:uid="{FAC600F6-8A60-4255-9D53-484BA1C91A52}"/>
    <cellStyle name="Normal 2 2 5 2_EBT" xfId="41226" xr:uid="{835F3CB3-CDA4-420B-8C73-5D2B691D306F}"/>
    <cellStyle name="Normal 2 2 5 3" xfId="13355" xr:uid="{00000000-0005-0000-0000-0000833B0000}"/>
    <cellStyle name="Normal 2 2 5 3 2" xfId="21488" xr:uid="{00000000-0005-0000-0000-0000843B0000}"/>
    <cellStyle name="Normal 2 2 5 3 2 2" xfId="33477" xr:uid="{D3229002-AF7E-4756-A3CB-F03AEADF830D}"/>
    <cellStyle name="Normal 2 2 5 3 3" xfId="27521" xr:uid="{D13CDA5A-A0EB-45A8-894D-58C6941F1455}"/>
    <cellStyle name="Normal 2 2 5 3_EBT" xfId="41227" xr:uid="{8D752433-8141-4198-A058-4C832BE5208A}"/>
    <cellStyle name="Normal 2 2 5 4" xfId="13356" xr:uid="{00000000-0005-0000-0000-0000853B0000}"/>
    <cellStyle name="Normal 2 2 5 5" xfId="21486" xr:uid="{00000000-0005-0000-0000-0000863B0000}"/>
    <cellStyle name="Normal 2 2 5 5 2" xfId="33475" xr:uid="{2494984B-1D95-40B8-9A81-45CD9E6C7481}"/>
    <cellStyle name="Normal 2 2 5 6" xfId="27519" xr:uid="{D81CC1B1-278F-4561-B8CB-C16734D22C35}"/>
    <cellStyle name="Normal 2 2 5_EBT" xfId="41225" xr:uid="{5D1CAB10-4284-4B53-8F76-B78FB0617465}"/>
    <cellStyle name="Normal 2 2 6" xfId="13357" xr:uid="{00000000-0005-0000-0000-0000873B0000}"/>
    <cellStyle name="Normal 2 2 6 2" xfId="13358" xr:uid="{00000000-0005-0000-0000-0000883B0000}"/>
    <cellStyle name="Normal 2 2 6 2 2" xfId="21490" xr:uid="{00000000-0005-0000-0000-0000893B0000}"/>
    <cellStyle name="Normal 2 2 6 2 2 2" xfId="33479" xr:uid="{A541C32B-07D4-4196-A90B-CF8285D071E5}"/>
    <cellStyle name="Normal 2 2 6 2 3" xfId="27523" xr:uid="{418EFB34-3124-4DF9-AE98-A7A5A4D2CF2C}"/>
    <cellStyle name="Normal 2 2 6 2_EBT" xfId="41229" xr:uid="{63477140-14E5-4731-9A0D-900591EC158E}"/>
    <cellStyle name="Normal 2 2 6 3" xfId="13359" xr:uid="{00000000-0005-0000-0000-00008A3B0000}"/>
    <cellStyle name="Normal 2 2 6 4" xfId="21489" xr:uid="{00000000-0005-0000-0000-00008B3B0000}"/>
    <cellStyle name="Normal 2 2 6 4 2" xfId="33478" xr:uid="{1AE237A8-B444-4E6D-9136-0C911B9B42B4}"/>
    <cellStyle name="Normal 2 2 6 5" xfId="27522" xr:uid="{3904E281-7BA4-4000-91F5-3E817B05304C}"/>
    <cellStyle name="Normal 2 2 6_EBT" xfId="41228" xr:uid="{7C4CDA39-45F9-445B-812C-FAAFE5A6E14B}"/>
    <cellStyle name="Normal 2 2 7" xfId="13360" xr:uid="{00000000-0005-0000-0000-00008C3B0000}"/>
    <cellStyle name="Normal 2 2 7 2" xfId="21491" xr:uid="{00000000-0005-0000-0000-00008D3B0000}"/>
    <cellStyle name="Normal 2 2 7 2 2" xfId="33480" xr:uid="{B4EAF069-9923-4E21-930D-8B919B496152}"/>
    <cellStyle name="Normal 2 2 7 3" xfId="27524" xr:uid="{08C34982-5DE3-465C-BE9A-D1CC283A1F4E}"/>
    <cellStyle name="Normal 2 2 7_EBT" xfId="41230" xr:uid="{F3FD2D43-CA8E-4632-A34A-D497A8D5346D}"/>
    <cellStyle name="Normal 2 2 8" xfId="13361" xr:uid="{00000000-0005-0000-0000-00008E3B0000}"/>
    <cellStyle name="Normal 2 2 8 2" xfId="21492" xr:uid="{00000000-0005-0000-0000-00008F3B0000}"/>
    <cellStyle name="Normal 2 2 8 2 2" xfId="33481" xr:uid="{C245E355-029D-4726-BAF2-4409D37A6AAB}"/>
    <cellStyle name="Normal 2 2 8 3" xfId="27525" xr:uid="{72ECF6EA-10E5-469A-806F-40103237CAE0}"/>
    <cellStyle name="Normal 2 2 8_EBT" xfId="41231" xr:uid="{D56E533E-36E6-40E2-B193-442ACDF4178F}"/>
    <cellStyle name="Normal 2 2 9" xfId="13362" xr:uid="{00000000-0005-0000-0000-0000903B0000}"/>
    <cellStyle name="Normal 2 2 9 2" xfId="21493" xr:uid="{00000000-0005-0000-0000-0000913B0000}"/>
    <cellStyle name="Normal 2 2 9 2 2" xfId="33482" xr:uid="{40266C40-F233-4CCE-B46D-3B2050CFE784}"/>
    <cellStyle name="Normal 2 2 9 3" xfId="27526" xr:uid="{96C2E9F0-525E-4467-A41A-F7C46F67F279}"/>
    <cellStyle name="Normal 2 2 9_EBT" xfId="41232" xr:uid="{C6FC8B03-015B-4B63-B037-319DFA124346}"/>
    <cellStyle name="Normal 2 2_EBT" xfId="25608" xr:uid="{00000000-0005-0000-0000-0000923B0000}"/>
    <cellStyle name="Normal 2 20" xfId="13363" xr:uid="{00000000-0005-0000-0000-0000933B0000}"/>
    <cellStyle name="Normal 2 20 2" xfId="13364" xr:uid="{00000000-0005-0000-0000-0000943B0000}"/>
    <cellStyle name="Normal 2 20 2 2" xfId="13365" xr:uid="{00000000-0005-0000-0000-0000953B0000}"/>
    <cellStyle name="Normal 2 20 2 2 2" xfId="21495" xr:uid="{00000000-0005-0000-0000-0000963B0000}"/>
    <cellStyle name="Normal 2 20 2 2 2 2" xfId="33484" xr:uid="{86A936C7-9481-4F88-B031-C493A4D15E68}"/>
    <cellStyle name="Normal 2 20 2 2 3" xfId="27528" xr:uid="{03CAEDD9-8362-4574-9909-A47D38B7A884}"/>
    <cellStyle name="Normal 2 20 2 2_EBT" xfId="41235" xr:uid="{B1AE3061-D2F3-4E33-B014-B72C8A435266}"/>
    <cellStyle name="Normal 2 20 2 3" xfId="21494" xr:uid="{00000000-0005-0000-0000-0000973B0000}"/>
    <cellStyle name="Normal 2 20 2 3 2" xfId="33483" xr:uid="{A2E70B29-C636-4069-AB26-A227A0755D8C}"/>
    <cellStyle name="Normal 2 20 2 4" xfId="27527" xr:uid="{374198FA-E841-49EF-9482-B2FAA55616A3}"/>
    <cellStyle name="Normal 2 20 2_EBT" xfId="41234" xr:uid="{7BE170E3-55FD-4E88-9972-DDE558421D58}"/>
    <cellStyle name="Normal 2 20 3" xfId="13366" xr:uid="{00000000-0005-0000-0000-0000983B0000}"/>
    <cellStyle name="Normal 2 20 3 2" xfId="21496" xr:uid="{00000000-0005-0000-0000-0000993B0000}"/>
    <cellStyle name="Normal 2 20 3 2 2" xfId="33485" xr:uid="{F02021B8-1BA1-4085-9F23-2F9AD7803115}"/>
    <cellStyle name="Normal 2 20 3 3" xfId="27529" xr:uid="{7EECAFEC-0F8F-4830-BD12-A1570FB2A0E5}"/>
    <cellStyle name="Normal 2 20 3_EBT" xfId="41236" xr:uid="{8EC4B107-A82E-4C58-9B97-84CB673D3DD4}"/>
    <cellStyle name="Normal 2 20 4" xfId="13367" xr:uid="{00000000-0005-0000-0000-00009A3B0000}"/>
    <cellStyle name="Normal 2 20 4 2" xfId="21497" xr:uid="{00000000-0005-0000-0000-00009B3B0000}"/>
    <cellStyle name="Normal 2 20 4 2 2" xfId="33486" xr:uid="{39EE3AAB-3F2B-47C8-B5C2-BE29FA34ED76}"/>
    <cellStyle name="Normal 2 20 4 3" xfId="27530" xr:uid="{48CF8A6F-E93B-4B61-8F0B-0D084BFCFE47}"/>
    <cellStyle name="Normal 2 20 4_EBT" xfId="41237" xr:uid="{1A49F047-9223-4211-B401-CAFBA0EB7093}"/>
    <cellStyle name="Normal 2 20 5" xfId="13368" xr:uid="{00000000-0005-0000-0000-00009C3B0000}"/>
    <cellStyle name="Normal 2 20 5 2" xfId="21498" xr:uid="{00000000-0005-0000-0000-00009D3B0000}"/>
    <cellStyle name="Normal 2 20 5 2 2" xfId="33487" xr:uid="{68A1FEA2-3C79-4EB2-BECA-E5D7F6F5798B}"/>
    <cellStyle name="Normal 2 20 5 3" xfId="27531" xr:uid="{C668362E-5D16-4928-9A18-EC3415BE9D21}"/>
    <cellStyle name="Normal 2 20 5_EBT" xfId="41238" xr:uid="{C394D52F-0A64-4243-AE0D-D6A181D13B7F}"/>
    <cellStyle name="Normal 2 20_EBT" xfId="41233" xr:uid="{CBE25060-E048-4BF9-9DB5-54B70F2675DE}"/>
    <cellStyle name="Normal 2 21" xfId="13369" xr:uid="{00000000-0005-0000-0000-00009E3B0000}"/>
    <cellStyle name="Normal 2 21 2" xfId="13370" xr:uid="{00000000-0005-0000-0000-00009F3B0000}"/>
    <cellStyle name="Normal 2 21 2 2" xfId="13371" xr:uid="{00000000-0005-0000-0000-0000A03B0000}"/>
    <cellStyle name="Normal 2 21 2 2 2" xfId="13372" xr:uid="{00000000-0005-0000-0000-0000A13B0000}"/>
    <cellStyle name="Normal 2 21 2 2 2 2" xfId="21501" xr:uid="{00000000-0005-0000-0000-0000A23B0000}"/>
    <cellStyle name="Normal 2 21 2 2 2 2 2" xfId="33490" xr:uid="{D7DFE850-AA63-4A92-A685-60BA87215577}"/>
    <cellStyle name="Normal 2 21 2 2 2 3" xfId="27534" xr:uid="{DE015BAE-1432-458B-B261-F447A19844A4}"/>
    <cellStyle name="Normal 2 21 2 2 2_EBT" xfId="41242" xr:uid="{FEE672FD-9D46-405C-B4B1-A44DBE82F463}"/>
    <cellStyle name="Normal 2 21 2 2 3" xfId="21500" xr:uid="{00000000-0005-0000-0000-0000A33B0000}"/>
    <cellStyle name="Normal 2 21 2 2 3 2" xfId="33489" xr:uid="{DB218015-31E3-413A-87B3-BAFDA996560E}"/>
    <cellStyle name="Normal 2 21 2 2 4" xfId="27533" xr:uid="{001D71B7-AD48-4213-9EB4-BEF5EAC739B0}"/>
    <cellStyle name="Normal 2 21 2 2_EBT" xfId="41241" xr:uid="{62D7E93F-A61D-4E11-BA8E-F3CDDEB96791}"/>
    <cellStyle name="Normal 2 21 2 3" xfId="13373" xr:uid="{00000000-0005-0000-0000-0000A43B0000}"/>
    <cellStyle name="Normal 2 21 2 3 2" xfId="21502" xr:uid="{00000000-0005-0000-0000-0000A53B0000}"/>
    <cellStyle name="Normal 2 21 2 3 2 2" xfId="33491" xr:uid="{3E653279-3771-4754-AEB4-70C109361739}"/>
    <cellStyle name="Normal 2 21 2 3 3" xfId="27535" xr:uid="{F35CB464-39DB-4612-B325-7EAC1AE59B23}"/>
    <cellStyle name="Normal 2 21 2 3_EBT" xfId="41243" xr:uid="{026CC171-4FB8-428A-B79F-C2B75E58125B}"/>
    <cellStyle name="Normal 2 21 2 4" xfId="21499" xr:uid="{00000000-0005-0000-0000-0000A63B0000}"/>
    <cellStyle name="Normal 2 21 2 4 2" xfId="33488" xr:uid="{0C0BB8CA-43CD-44D8-96AB-2B5930531D9A}"/>
    <cellStyle name="Normal 2 21 2 5" xfId="27532" xr:uid="{4506BBCC-CD16-4122-9080-F33A1F9898DC}"/>
    <cellStyle name="Normal 2 21 2_EBT" xfId="41240" xr:uid="{D598D3CA-49A2-4649-B449-C1AA49F1A178}"/>
    <cellStyle name="Normal 2 21 3" xfId="13374" xr:uid="{00000000-0005-0000-0000-0000A73B0000}"/>
    <cellStyle name="Normal 2 21 3 2" xfId="13375" xr:uid="{00000000-0005-0000-0000-0000A83B0000}"/>
    <cellStyle name="Normal 2 21 3 2 2" xfId="21504" xr:uid="{00000000-0005-0000-0000-0000A93B0000}"/>
    <cellStyle name="Normal 2 21 3 2 2 2" xfId="33493" xr:uid="{041836CD-F55F-4FC9-AA54-480DABA28614}"/>
    <cellStyle name="Normal 2 21 3 2 3" xfId="27537" xr:uid="{2EA83333-9BEE-446C-96BE-6621091F87AA}"/>
    <cellStyle name="Normal 2 21 3 2_EBT" xfId="41245" xr:uid="{735DCE3C-C0B0-4311-B1FF-80C4C375D59C}"/>
    <cellStyle name="Normal 2 21 3 3" xfId="21503" xr:uid="{00000000-0005-0000-0000-0000AA3B0000}"/>
    <cellStyle name="Normal 2 21 3 3 2" xfId="33492" xr:uid="{C73537F4-9DBE-4EE4-AF76-9FBA6AA085F4}"/>
    <cellStyle name="Normal 2 21 3 4" xfId="27536" xr:uid="{33CBE7C4-B648-41ED-9589-D65D83EDFAFC}"/>
    <cellStyle name="Normal 2 21 3_EBT" xfId="41244" xr:uid="{A5F65142-C465-404A-9B43-EFD029D890AF}"/>
    <cellStyle name="Normal 2 21 4" xfId="13376" xr:uid="{00000000-0005-0000-0000-0000AB3B0000}"/>
    <cellStyle name="Normal 2 21 4 2" xfId="21505" xr:uid="{00000000-0005-0000-0000-0000AC3B0000}"/>
    <cellStyle name="Normal 2 21 4 2 2" xfId="33494" xr:uid="{E157051F-C50C-4585-BB0B-CB434912896F}"/>
    <cellStyle name="Normal 2 21 4 3" xfId="27538" xr:uid="{5848AB6C-1B8D-4539-9BDC-AA753A647D42}"/>
    <cellStyle name="Normal 2 21 4_EBT" xfId="41246" xr:uid="{C559EDA8-2C8C-452F-BA76-7091F7FB13E9}"/>
    <cellStyle name="Normal 2 21 5" xfId="13377" xr:uid="{00000000-0005-0000-0000-0000AD3B0000}"/>
    <cellStyle name="Normal 2 21 5 2" xfId="21506" xr:uid="{00000000-0005-0000-0000-0000AE3B0000}"/>
    <cellStyle name="Normal 2 21 5 2 2" xfId="33495" xr:uid="{B804D6C5-EECE-4BFC-99B2-BCECF1ACCA7E}"/>
    <cellStyle name="Normal 2 21 5 3" xfId="27539" xr:uid="{31ED7597-8899-4D13-9C97-612A735FFD88}"/>
    <cellStyle name="Normal 2 21 5_EBT" xfId="41247" xr:uid="{06240BBC-72CD-448D-964C-58B3CA0C6616}"/>
    <cellStyle name="Normal 2 21 6" xfId="13378" xr:uid="{00000000-0005-0000-0000-0000AF3B0000}"/>
    <cellStyle name="Normal 2 21 6 2" xfId="21507" xr:uid="{00000000-0005-0000-0000-0000B03B0000}"/>
    <cellStyle name="Normal 2 21 6 2 2" xfId="33496" xr:uid="{283717F3-0729-4909-8381-ED23B42248F9}"/>
    <cellStyle name="Normal 2 21 6 3" xfId="27540" xr:uid="{A8BEBE9D-CBC6-4167-8B3E-6F0E9A23643E}"/>
    <cellStyle name="Normal 2 21 6_EBT" xfId="41248" xr:uid="{39FE0F34-757E-4C45-B5EE-1341DFA7AEB3}"/>
    <cellStyle name="Normal 2 21 7" xfId="13379" xr:uid="{00000000-0005-0000-0000-0000B13B0000}"/>
    <cellStyle name="Normal 2 21 7 2" xfId="21508" xr:uid="{00000000-0005-0000-0000-0000B23B0000}"/>
    <cellStyle name="Normal 2 21 7 2 2" xfId="33497" xr:uid="{5FD48E66-A180-40BD-B7CB-638C67BEC436}"/>
    <cellStyle name="Normal 2 21 7 3" xfId="27541" xr:uid="{04923792-E691-4AE5-8FC1-9C6A6E542757}"/>
    <cellStyle name="Normal 2 21 7_EBT" xfId="41249" xr:uid="{7F2D3A41-9CA9-48EB-9105-D49306E53EA6}"/>
    <cellStyle name="Normal 2 21_EBT" xfId="41239" xr:uid="{00112292-E607-448A-A25D-E44140F3BAAF}"/>
    <cellStyle name="Normal 2 22" xfId="13380" xr:uid="{00000000-0005-0000-0000-0000B33B0000}"/>
    <cellStyle name="Normal 2 22 2" xfId="13381" xr:uid="{00000000-0005-0000-0000-0000B43B0000}"/>
    <cellStyle name="Normal 2 22 2 2" xfId="13382" xr:uid="{00000000-0005-0000-0000-0000B53B0000}"/>
    <cellStyle name="Normal 2 22 2 2 2" xfId="13383" xr:uid="{00000000-0005-0000-0000-0000B63B0000}"/>
    <cellStyle name="Normal 2 22 2 2 2 2" xfId="21511" xr:uid="{00000000-0005-0000-0000-0000B73B0000}"/>
    <cellStyle name="Normal 2 22 2 2 2 2 2" xfId="33500" xr:uid="{E54AF327-06FD-4416-98BD-778E66B66E6C}"/>
    <cellStyle name="Normal 2 22 2 2 2 3" xfId="27544" xr:uid="{CACFC762-07A4-433F-A6AD-45FC9F0AE8F3}"/>
    <cellStyle name="Normal 2 22 2 2 2_EBT" xfId="41253" xr:uid="{4B4C2689-92E8-4E65-80B3-77BB9A08BDF6}"/>
    <cellStyle name="Normal 2 22 2 2 3" xfId="21510" xr:uid="{00000000-0005-0000-0000-0000B83B0000}"/>
    <cellStyle name="Normal 2 22 2 2 3 2" xfId="33499" xr:uid="{AC7BF955-DB80-4044-AB14-D8D05097D609}"/>
    <cellStyle name="Normal 2 22 2 2 4" xfId="27543" xr:uid="{B0C58E96-F4DE-4FE3-8ED4-482B999D9654}"/>
    <cellStyle name="Normal 2 22 2 2_EBT" xfId="41252" xr:uid="{AE507CC5-3696-45B0-AA9B-ECFBD31D10B6}"/>
    <cellStyle name="Normal 2 22 2 3" xfId="13384" xr:uid="{00000000-0005-0000-0000-0000B93B0000}"/>
    <cellStyle name="Normal 2 22 2 3 2" xfId="21512" xr:uid="{00000000-0005-0000-0000-0000BA3B0000}"/>
    <cellStyle name="Normal 2 22 2 3 2 2" xfId="33501" xr:uid="{130CCAA0-384A-43A5-8559-9D6F7E33C3FF}"/>
    <cellStyle name="Normal 2 22 2 3 3" xfId="27545" xr:uid="{C7838EDC-1485-4F63-A8A4-ACCE2AA01E6C}"/>
    <cellStyle name="Normal 2 22 2 3_EBT" xfId="41254" xr:uid="{1E373D7E-1BAA-4D78-ACE0-2A9DBF9CF078}"/>
    <cellStyle name="Normal 2 22 2 4" xfId="21509" xr:uid="{00000000-0005-0000-0000-0000BB3B0000}"/>
    <cellStyle name="Normal 2 22 2 4 2" xfId="33498" xr:uid="{41C5123B-E60D-4E94-A196-39B21C312B70}"/>
    <cellStyle name="Normal 2 22 2 5" xfId="27542" xr:uid="{675F4302-021C-47AC-86E8-C94886399CEA}"/>
    <cellStyle name="Normal 2 22 2_EBT" xfId="41251" xr:uid="{6E9DFCC6-C610-4A12-B7FD-6FECC3DC9CA5}"/>
    <cellStyle name="Normal 2 22 3" xfId="13385" xr:uid="{00000000-0005-0000-0000-0000BC3B0000}"/>
    <cellStyle name="Normal 2 22 3 2" xfId="13386" xr:uid="{00000000-0005-0000-0000-0000BD3B0000}"/>
    <cellStyle name="Normal 2 22 3 2 2" xfId="21514" xr:uid="{00000000-0005-0000-0000-0000BE3B0000}"/>
    <cellStyle name="Normal 2 22 3 2 2 2" xfId="33503" xr:uid="{3476BCBF-453A-45B0-8AD8-B23CF46DF07E}"/>
    <cellStyle name="Normal 2 22 3 2 3" xfId="27547" xr:uid="{4B72C8EE-4C48-48D4-B57B-BFAE08965D9C}"/>
    <cellStyle name="Normal 2 22 3 2_EBT" xfId="41256" xr:uid="{8F6F1CC5-4204-44F1-861D-C0D48DBA6A89}"/>
    <cellStyle name="Normal 2 22 3 3" xfId="21513" xr:uid="{00000000-0005-0000-0000-0000BF3B0000}"/>
    <cellStyle name="Normal 2 22 3 3 2" xfId="33502" xr:uid="{625F3D0B-8C6D-474E-9557-5BB2D2731CB3}"/>
    <cellStyle name="Normal 2 22 3 4" xfId="27546" xr:uid="{B69B6351-ECC1-4F02-9157-65E1D979BC96}"/>
    <cellStyle name="Normal 2 22 3_EBT" xfId="41255" xr:uid="{853472EB-544E-4A66-ADC6-83EE3CC3D980}"/>
    <cellStyle name="Normal 2 22 4" xfId="13387" xr:uid="{00000000-0005-0000-0000-0000C03B0000}"/>
    <cellStyle name="Normal 2 22 4 2" xfId="21515" xr:uid="{00000000-0005-0000-0000-0000C13B0000}"/>
    <cellStyle name="Normal 2 22 4 2 2" xfId="33504" xr:uid="{EB273ED8-A35C-4127-85C9-FCF55E9A92D9}"/>
    <cellStyle name="Normal 2 22 4 3" xfId="27548" xr:uid="{44EA00F7-BEA0-4DF9-AF3E-22C86704378F}"/>
    <cellStyle name="Normal 2 22 4_EBT" xfId="41257" xr:uid="{5C0633F6-08E7-4CC9-90E0-69BC00DB6154}"/>
    <cellStyle name="Normal 2 22 5" xfId="13388" xr:uid="{00000000-0005-0000-0000-0000C23B0000}"/>
    <cellStyle name="Normal 2 22 5 2" xfId="21516" xr:uid="{00000000-0005-0000-0000-0000C33B0000}"/>
    <cellStyle name="Normal 2 22 5 2 2" xfId="33505" xr:uid="{96B022CA-5869-47BB-9CE2-8F692882941B}"/>
    <cellStyle name="Normal 2 22 5 3" xfId="27549" xr:uid="{2C7A1172-C016-4386-87DC-BBC6231EF922}"/>
    <cellStyle name="Normal 2 22 5_EBT" xfId="41258" xr:uid="{29C7E81C-F3A3-4A17-8B3D-7665C33098B0}"/>
    <cellStyle name="Normal 2 22 6" xfId="13389" xr:uid="{00000000-0005-0000-0000-0000C43B0000}"/>
    <cellStyle name="Normal 2 22 6 2" xfId="21517" xr:uid="{00000000-0005-0000-0000-0000C53B0000}"/>
    <cellStyle name="Normal 2 22 6 2 2" xfId="33506" xr:uid="{10A4D868-5303-4D99-B756-CA726E0252C6}"/>
    <cellStyle name="Normal 2 22 6 3" xfId="27550" xr:uid="{9E757698-57D3-457B-88A0-C211D715FFC9}"/>
    <cellStyle name="Normal 2 22 6_EBT" xfId="41259" xr:uid="{B6BD78C6-DCD0-4E02-B6DB-FF20D0E02824}"/>
    <cellStyle name="Normal 2 22 7" xfId="13390" xr:uid="{00000000-0005-0000-0000-0000C63B0000}"/>
    <cellStyle name="Normal 2 22 7 2" xfId="21518" xr:uid="{00000000-0005-0000-0000-0000C73B0000}"/>
    <cellStyle name="Normal 2 22 7 2 2" xfId="33507" xr:uid="{6EF1E3FE-69E9-4FAE-90FD-079733EA9A02}"/>
    <cellStyle name="Normal 2 22 7 3" xfId="27551" xr:uid="{4CFAF3B6-6CC4-4739-AF80-548D59212BFD}"/>
    <cellStyle name="Normal 2 22 7_EBT" xfId="41260" xr:uid="{420AF70A-5FED-4C0E-932A-CCBBD66928AC}"/>
    <cellStyle name="Normal 2 22_EBT" xfId="41250" xr:uid="{0CD3DC12-285F-480F-8058-015C432A1060}"/>
    <cellStyle name="Normal 2 23" xfId="13391" xr:uid="{00000000-0005-0000-0000-0000C83B0000}"/>
    <cellStyle name="Normal 2 23 2" xfId="13392" xr:uid="{00000000-0005-0000-0000-0000C93B0000}"/>
    <cellStyle name="Normal 2 23 2 2" xfId="13393" xr:uid="{00000000-0005-0000-0000-0000CA3B0000}"/>
    <cellStyle name="Normal 2 23 2 2 2" xfId="13394" xr:uid="{00000000-0005-0000-0000-0000CB3B0000}"/>
    <cellStyle name="Normal 2 23 2 2 2 2" xfId="21521" xr:uid="{00000000-0005-0000-0000-0000CC3B0000}"/>
    <cellStyle name="Normal 2 23 2 2 2 2 2" xfId="33510" xr:uid="{F9C58653-2291-4054-A439-9802CD1D638B}"/>
    <cellStyle name="Normal 2 23 2 2 2 3" xfId="27554" xr:uid="{DE3BB452-14E5-4430-84DA-620C4A899386}"/>
    <cellStyle name="Normal 2 23 2 2 2_EBT" xfId="41264" xr:uid="{B571E8A0-06C0-476B-8048-E586E2D53422}"/>
    <cellStyle name="Normal 2 23 2 2 3" xfId="21520" xr:uid="{00000000-0005-0000-0000-0000CD3B0000}"/>
    <cellStyle name="Normal 2 23 2 2 3 2" xfId="33509" xr:uid="{778946D5-A7AD-42A4-B206-8B92F6D6BB77}"/>
    <cellStyle name="Normal 2 23 2 2 4" xfId="27553" xr:uid="{29981641-0A46-40C6-9EDE-35C78DA96A1B}"/>
    <cellStyle name="Normal 2 23 2 2_EBT" xfId="41263" xr:uid="{39380DFF-6DDF-4809-9C19-19B356FAB221}"/>
    <cellStyle name="Normal 2 23 2 3" xfId="13395" xr:uid="{00000000-0005-0000-0000-0000CE3B0000}"/>
    <cellStyle name="Normal 2 23 2 3 2" xfId="21522" xr:uid="{00000000-0005-0000-0000-0000CF3B0000}"/>
    <cellStyle name="Normal 2 23 2 3 2 2" xfId="33511" xr:uid="{E742A496-EC30-4661-ACC1-1BFDF931FFEF}"/>
    <cellStyle name="Normal 2 23 2 3 3" xfId="27555" xr:uid="{6F1C52D3-D8A3-4789-80B6-6E801A04657D}"/>
    <cellStyle name="Normal 2 23 2 3_EBT" xfId="41265" xr:uid="{5D5A04AB-8480-4123-8809-317690F0114F}"/>
    <cellStyle name="Normal 2 23 2 4" xfId="21519" xr:uid="{00000000-0005-0000-0000-0000D03B0000}"/>
    <cellStyle name="Normal 2 23 2 4 2" xfId="33508" xr:uid="{05C4F773-CE56-4D27-8EF7-49B267BE7C4A}"/>
    <cellStyle name="Normal 2 23 2 5" xfId="27552" xr:uid="{59E70881-C319-4036-8A04-EB0B422D65AF}"/>
    <cellStyle name="Normal 2 23 2_EBT" xfId="41262" xr:uid="{A24031A4-0BC8-4D9B-82C5-B5446F72BE09}"/>
    <cellStyle name="Normal 2 23 3" xfId="13396" xr:uid="{00000000-0005-0000-0000-0000D13B0000}"/>
    <cellStyle name="Normal 2 23 3 2" xfId="13397" xr:uid="{00000000-0005-0000-0000-0000D23B0000}"/>
    <cellStyle name="Normal 2 23 3 2 2" xfId="21524" xr:uid="{00000000-0005-0000-0000-0000D33B0000}"/>
    <cellStyle name="Normal 2 23 3 2 2 2" xfId="33513" xr:uid="{CE34E55C-C931-4B8F-A73B-DD5FAB13933E}"/>
    <cellStyle name="Normal 2 23 3 2 3" xfId="27557" xr:uid="{46AC661C-4720-420D-9F1F-B4656F75DD60}"/>
    <cellStyle name="Normal 2 23 3 2_EBT" xfId="41267" xr:uid="{A138A161-8601-4164-A6C8-62384CABFED9}"/>
    <cellStyle name="Normal 2 23 3 3" xfId="21523" xr:uid="{00000000-0005-0000-0000-0000D43B0000}"/>
    <cellStyle name="Normal 2 23 3 3 2" xfId="33512" xr:uid="{DCD9732A-CCFB-4CB3-BC40-6CC7EC8CE3EC}"/>
    <cellStyle name="Normal 2 23 3 4" xfId="27556" xr:uid="{3098AD17-94B1-4CF1-B870-070F4D9B786A}"/>
    <cellStyle name="Normal 2 23 3_EBT" xfId="41266" xr:uid="{9FFF4A39-F257-41D9-AEDD-EBE57A577ED7}"/>
    <cellStyle name="Normal 2 23 4" xfId="13398" xr:uid="{00000000-0005-0000-0000-0000D53B0000}"/>
    <cellStyle name="Normal 2 23 4 2" xfId="21525" xr:uid="{00000000-0005-0000-0000-0000D63B0000}"/>
    <cellStyle name="Normal 2 23 4 2 2" xfId="33514" xr:uid="{56860D4F-1260-450A-988F-A4EFD211602B}"/>
    <cellStyle name="Normal 2 23 4 3" xfId="27558" xr:uid="{3B88FE99-CC14-421E-B969-1A48AEFBA380}"/>
    <cellStyle name="Normal 2 23 4_EBT" xfId="41268" xr:uid="{B3B916D1-3AAF-430C-82CA-CF88CDC423F2}"/>
    <cellStyle name="Normal 2 23 5" xfId="13399" xr:uid="{00000000-0005-0000-0000-0000D73B0000}"/>
    <cellStyle name="Normal 2 23 5 2" xfId="21526" xr:uid="{00000000-0005-0000-0000-0000D83B0000}"/>
    <cellStyle name="Normal 2 23 5 2 2" xfId="33515" xr:uid="{9B1DB92E-F15A-45B1-AC45-F71F5336A760}"/>
    <cellStyle name="Normal 2 23 5 3" xfId="27559" xr:uid="{F44063EA-388A-47F7-B7FF-BD5D70BB9A29}"/>
    <cellStyle name="Normal 2 23 5_EBT" xfId="41269" xr:uid="{746F2197-3984-49C4-AE7F-781AC170DA24}"/>
    <cellStyle name="Normal 2 23 6" xfId="13400" xr:uid="{00000000-0005-0000-0000-0000D93B0000}"/>
    <cellStyle name="Normal 2 23 6 2" xfId="21527" xr:uid="{00000000-0005-0000-0000-0000DA3B0000}"/>
    <cellStyle name="Normal 2 23 6 2 2" xfId="33516" xr:uid="{33C05CAE-4742-47F0-BBCE-77B83F92CA6C}"/>
    <cellStyle name="Normal 2 23 6 3" xfId="27560" xr:uid="{E183174D-3028-4C6D-B17C-792AD1D4E73C}"/>
    <cellStyle name="Normal 2 23 6_EBT" xfId="41270" xr:uid="{43D8DBBE-D8FE-4108-915A-E8355226717E}"/>
    <cellStyle name="Normal 2 23_EBT" xfId="41261" xr:uid="{877522B4-C03F-4DF1-B9B0-416E7EB710E5}"/>
    <cellStyle name="Normal 2 24" xfId="13401" xr:uid="{00000000-0005-0000-0000-0000DB3B0000}"/>
    <cellStyle name="Normal 2 24 2" xfId="13402" xr:uid="{00000000-0005-0000-0000-0000DC3B0000}"/>
    <cellStyle name="Normal 2 24 2 2" xfId="21528" xr:uid="{00000000-0005-0000-0000-0000DD3B0000}"/>
    <cellStyle name="Normal 2 24 2 2 2" xfId="33517" xr:uid="{FBC7C9B5-E130-46C5-9430-C072A83F9FF8}"/>
    <cellStyle name="Normal 2 24 2 3" xfId="27561" xr:uid="{93269716-A209-44E4-9C61-1451C3820B63}"/>
    <cellStyle name="Normal 2 24 2_EBT" xfId="41272" xr:uid="{F37EC2A1-50CB-43CD-9102-1081480E8F57}"/>
    <cellStyle name="Normal 2 24 3" xfId="13403" xr:uid="{00000000-0005-0000-0000-0000DE3B0000}"/>
    <cellStyle name="Normal 2 24 3 2" xfId="21529" xr:uid="{00000000-0005-0000-0000-0000DF3B0000}"/>
    <cellStyle name="Normal 2 24 3 2 2" xfId="33518" xr:uid="{A7FF9632-E8FF-4C03-892B-34408385512E}"/>
    <cellStyle name="Normal 2 24 3 3" xfId="27562" xr:uid="{2B780041-2573-4979-8E1A-646C553DE9A5}"/>
    <cellStyle name="Normal 2 24 3_EBT" xfId="41273" xr:uid="{61FD49E6-3F64-45E4-8890-8D01FF239859}"/>
    <cellStyle name="Normal 2 24_EBT" xfId="41271" xr:uid="{23EE5E18-C25B-4187-A62F-5A862C5CC09D}"/>
    <cellStyle name="Normal 2 25" xfId="13404" xr:uid="{00000000-0005-0000-0000-0000E03B0000}"/>
    <cellStyle name="Normal 2 25 2" xfId="13405" xr:uid="{00000000-0005-0000-0000-0000E13B0000}"/>
    <cellStyle name="Normal 2 25 2 2" xfId="21530" xr:uid="{00000000-0005-0000-0000-0000E23B0000}"/>
    <cellStyle name="Normal 2 25 2 2 2" xfId="33519" xr:uid="{6905A496-AF02-42D5-84E0-53ACFE568C19}"/>
    <cellStyle name="Normal 2 25 2 3" xfId="27563" xr:uid="{9E794E4F-821F-4ACD-A380-BF9C24034669}"/>
    <cellStyle name="Normal 2 25 2_EBT" xfId="41275" xr:uid="{8C7F92D0-E8BA-4A7D-A8A9-E3DA65839345}"/>
    <cellStyle name="Normal 2 25 3" xfId="13406" xr:uid="{00000000-0005-0000-0000-0000E33B0000}"/>
    <cellStyle name="Normal 2 25 3 2" xfId="21531" xr:uid="{00000000-0005-0000-0000-0000E43B0000}"/>
    <cellStyle name="Normal 2 25 3 2 2" xfId="33520" xr:uid="{E6AB4CB1-6D1F-4D31-9E50-6A44889E83E4}"/>
    <cellStyle name="Normal 2 25 3 3" xfId="27564" xr:uid="{6350100E-90CC-4D6E-B29D-67D787A5B95A}"/>
    <cellStyle name="Normal 2 25 3_EBT" xfId="41276" xr:uid="{647926A6-6871-4407-940A-562AD65ED1F2}"/>
    <cellStyle name="Normal 2 25_EBT" xfId="41274" xr:uid="{D9404227-8A52-4850-B0E7-3B4851B73F3A}"/>
    <cellStyle name="Normal 2 26" xfId="13407" xr:uid="{00000000-0005-0000-0000-0000E53B0000}"/>
    <cellStyle name="Normal 2 26 2" xfId="13408" xr:uid="{00000000-0005-0000-0000-0000E63B0000}"/>
    <cellStyle name="Normal 2 26 2 2" xfId="21532" xr:uid="{00000000-0005-0000-0000-0000E73B0000}"/>
    <cellStyle name="Normal 2 26 2 2 2" xfId="33521" xr:uid="{B683CE85-76E3-4B9D-A3BB-1CE3E8CD223B}"/>
    <cellStyle name="Normal 2 26 2 3" xfId="27565" xr:uid="{A9DC5BBA-EA0D-407B-BF8E-9870AB5FD34C}"/>
    <cellStyle name="Normal 2 26 2_EBT" xfId="41278" xr:uid="{6D157EB3-5346-4DBC-B807-4916B6F587FB}"/>
    <cellStyle name="Normal 2 26 3" xfId="13409" xr:uid="{00000000-0005-0000-0000-0000E83B0000}"/>
    <cellStyle name="Normal 2 26 3 2" xfId="21533" xr:uid="{00000000-0005-0000-0000-0000E93B0000}"/>
    <cellStyle name="Normal 2 26 3 2 2" xfId="33522" xr:uid="{52D93EB6-F43C-4B47-8215-A3C170130FAF}"/>
    <cellStyle name="Normal 2 26 3 3" xfId="27566" xr:uid="{00445C60-965B-44E5-90ED-E1D42116D68E}"/>
    <cellStyle name="Normal 2 26 3_EBT" xfId="41279" xr:uid="{86C88E6E-6879-44C2-A78F-D1CF0B6ECC68}"/>
    <cellStyle name="Normal 2 26_EBT" xfId="41277" xr:uid="{7031764B-BDEF-4F3E-8ABF-FF59D2E8627A}"/>
    <cellStyle name="Normal 2 27" xfId="13410" xr:uid="{00000000-0005-0000-0000-0000EA3B0000}"/>
    <cellStyle name="Normal 2 27 2" xfId="13411" xr:uid="{00000000-0005-0000-0000-0000EB3B0000}"/>
    <cellStyle name="Normal 2 27 2 2" xfId="13412" xr:uid="{00000000-0005-0000-0000-0000EC3B0000}"/>
    <cellStyle name="Normal 2 27 2 2 2" xfId="13413" xr:uid="{00000000-0005-0000-0000-0000ED3B0000}"/>
    <cellStyle name="Normal 2 27 2 2 2 2" xfId="21536" xr:uid="{00000000-0005-0000-0000-0000EE3B0000}"/>
    <cellStyle name="Normal 2 27 2 2 2 2 2" xfId="33525" xr:uid="{00966636-8CBB-4B4E-B34C-6F2AC38A1054}"/>
    <cellStyle name="Normal 2 27 2 2 2 3" xfId="27569" xr:uid="{9741252E-705A-4B6D-812F-E6D3CC65E9EC}"/>
    <cellStyle name="Normal 2 27 2 2 2_EBT" xfId="41283" xr:uid="{63FDFE1C-AC17-440F-8FF7-86FB0594AE25}"/>
    <cellStyle name="Normal 2 27 2 2 3" xfId="21535" xr:uid="{00000000-0005-0000-0000-0000EF3B0000}"/>
    <cellStyle name="Normal 2 27 2 2 3 2" xfId="33524" xr:uid="{94B3B073-3B6B-495B-8663-F8887A886D8B}"/>
    <cellStyle name="Normal 2 27 2 2 4" xfId="27568" xr:uid="{0980CCB3-1F60-427D-BFFA-1FD65D4937EB}"/>
    <cellStyle name="Normal 2 27 2 2_EBT" xfId="41282" xr:uid="{A1A34DA7-6561-4BB2-9C44-E1EC6CB8D3D3}"/>
    <cellStyle name="Normal 2 27 2 3" xfId="13414" xr:uid="{00000000-0005-0000-0000-0000F03B0000}"/>
    <cellStyle name="Normal 2 27 2 3 2" xfId="21537" xr:uid="{00000000-0005-0000-0000-0000F13B0000}"/>
    <cellStyle name="Normal 2 27 2 3 2 2" xfId="33526" xr:uid="{77B44C7A-9A88-4638-A502-2E342923E739}"/>
    <cellStyle name="Normal 2 27 2 3 3" xfId="27570" xr:uid="{A98A23C1-312B-4F9E-A633-27DDACA23DEF}"/>
    <cellStyle name="Normal 2 27 2 3_EBT" xfId="41284" xr:uid="{6D5260E7-64DB-489E-87EC-8F948D259B0A}"/>
    <cellStyle name="Normal 2 27 2 4" xfId="21534" xr:uid="{00000000-0005-0000-0000-0000F23B0000}"/>
    <cellStyle name="Normal 2 27 2 4 2" xfId="33523" xr:uid="{197941DF-CE34-4B44-BB01-70B0E7EB4E89}"/>
    <cellStyle name="Normal 2 27 2 5" xfId="27567" xr:uid="{F0FADC31-475B-474F-8F73-730F67DB6A09}"/>
    <cellStyle name="Normal 2 27 2_EBT" xfId="41281" xr:uid="{1AAE55A9-3C79-4CB1-9E8B-6419F3AA0279}"/>
    <cellStyle name="Normal 2 27 3" xfId="13415" xr:uid="{00000000-0005-0000-0000-0000F33B0000}"/>
    <cellStyle name="Normal 2 27 3 2" xfId="13416" xr:uid="{00000000-0005-0000-0000-0000F43B0000}"/>
    <cellStyle name="Normal 2 27 3 2 2" xfId="21539" xr:uid="{00000000-0005-0000-0000-0000F53B0000}"/>
    <cellStyle name="Normal 2 27 3 2 2 2" xfId="33528" xr:uid="{33049C0F-0C73-4A54-95C3-D1A87DE90D2A}"/>
    <cellStyle name="Normal 2 27 3 2 3" xfId="27572" xr:uid="{06D0E403-2D4C-41A3-B47F-A92F1ABBF871}"/>
    <cellStyle name="Normal 2 27 3 2_EBT" xfId="41286" xr:uid="{F459AD7D-EA09-43C2-ABAA-CD16134FBCFB}"/>
    <cellStyle name="Normal 2 27 3 3" xfId="21538" xr:uid="{00000000-0005-0000-0000-0000F63B0000}"/>
    <cellStyle name="Normal 2 27 3 3 2" xfId="33527" xr:uid="{46B4281C-33FA-4EBF-A645-00EDCEEE0EC1}"/>
    <cellStyle name="Normal 2 27 3 4" xfId="27571" xr:uid="{F252E49A-BA70-42DD-9AC1-3EEF18BC1310}"/>
    <cellStyle name="Normal 2 27 3_EBT" xfId="41285" xr:uid="{867D8701-56FE-47B3-A011-A66B0B2F5196}"/>
    <cellStyle name="Normal 2 27 4" xfId="13417" xr:uid="{00000000-0005-0000-0000-0000F73B0000}"/>
    <cellStyle name="Normal 2 27 4 2" xfId="21540" xr:uid="{00000000-0005-0000-0000-0000F83B0000}"/>
    <cellStyle name="Normal 2 27 4 2 2" xfId="33529" xr:uid="{6EDA68D8-3E18-4014-B801-7988DEF8A769}"/>
    <cellStyle name="Normal 2 27 4 3" xfId="27573" xr:uid="{B151AF0D-D2F1-4C3E-864A-E580D60A612E}"/>
    <cellStyle name="Normal 2 27 4_EBT" xfId="41287" xr:uid="{EF70A79D-ECBA-4EDD-9FBB-F6BED2482BEA}"/>
    <cellStyle name="Normal 2 27 5" xfId="13418" xr:uid="{00000000-0005-0000-0000-0000F93B0000}"/>
    <cellStyle name="Normal 2 27 5 2" xfId="21541" xr:uid="{00000000-0005-0000-0000-0000FA3B0000}"/>
    <cellStyle name="Normal 2 27 5 2 2" xfId="33530" xr:uid="{980787F0-7B8A-46E7-8591-927E1A2F4178}"/>
    <cellStyle name="Normal 2 27 5 3" xfId="27574" xr:uid="{D0131C7E-8D12-46E9-8166-1343A95BB4DA}"/>
    <cellStyle name="Normal 2 27 5_EBT" xfId="41288" xr:uid="{9A7752A6-FA70-41A0-BC2B-B612CADBACB4}"/>
    <cellStyle name="Normal 2 27 6" xfId="13419" xr:uid="{00000000-0005-0000-0000-0000FB3B0000}"/>
    <cellStyle name="Normal 2 27 6 2" xfId="21542" xr:uid="{00000000-0005-0000-0000-0000FC3B0000}"/>
    <cellStyle name="Normal 2 27 6 2 2" xfId="33531" xr:uid="{E37E41B9-3E3A-4955-80BB-A31BB3C3321A}"/>
    <cellStyle name="Normal 2 27 6 3" xfId="27575" xr:uid="{D6ED6C4A-3AF7-4C71-AA98-4CF68B7CB2F4}"/>
    <cellStyle name="Normal 2 27 6_EBT" xfId="41289" xr:uid="{B7D38E11-D20F-4CFC-BCF6-223D4B648659}"/>
    <cellStyle name="Normal 2 27_EBT" xfId="41280" xr:uid="{8ED8C122-55E0-445A-B300-B6CB0A45E62B}"/>
    <cellStyle name="Normal 2 28" xfId="13420" xr:uid="{00000000-0005-0000-0000-0000FD3B0000}"/>
    <cellStyle name="Normal 2 28 2" xfId="13421" xr:uid="{00000000-0005-0000-0000-0000FE3B0000}"/>
    <cellStyle name="Normal 2 28 2 2" xfId="21543" xr:uid="{00000000-0005-0000-0000-0000FF3B0000}"/>
    <cellStyle name="Normal 2 28 2 2 2" xfId="33532" xr:uid="{D19A0452-DC2E-410F-900E-6808896178F2}"/>
    <cellStyle name="Normal 2 28 2 3" xfId="27576" xr:uid="{02F0B677-FA3B-4BAD-807E-1A2BA5949EC1}"/>
    <cellStyle name="Normal 2 28 2_EBT" xfId="41291" xr:uid="{38CFE1C9-4AAB-4051-B950-6F967C51BEEA}"/>
    <cellStyle name="Normal 2 28 3" xfId="13422" xr:uid="{00000000-0005-0000-0000-0000003C0000}"/>
    <cellStyle name="Normal 2 28 3 2" xfId="21544" xr:uid="{00000000-0005-0000-0000-0000013C0000}"/>
    <cellStyle name="Normal 2 28 3 2 2" xfId="33533" xr:uid="{E8CD7974-D40D-4FF9-827B-0411CA7244B9}"/>
    <cellStyle name="Normal 2 28 3 3" xfId="27577" xr:uid="{ED8A9F46-103F-4C87-8084-3592992B9B56}"/>
    <cellStyle name="Normal 2 28 3_EBT" xfId="41292" xr:uid="{4CE27611-D3D0-4541-A068-5362490BC82D}"/>
    <cellStyle name="Normal 2 28_EBT" xfId="41290" xr:uid="{B2AE8869-5DF7-4C3B-B8F7-D9D842FCF6E8}"/>
    <cellStyle name="Normal 2 29" xfId="13423" xr:uid="{00000000-0005-0000-0000-0000023C0000}"/>
    <cellStyle name="Normal 2 29 2" xfId="13424" xr:uid="{00000000-0005-0000-0000-0000033C0000}"/>
    <cellStyle name="Normal 2 29 2 2" xfId="21545" xr:uid="{00000000-0005-0000-0000-0000043C0000}"/>
    <cellStyle name="Normal 2 29 2 2 2" xfId="33534" xr:uid="{EE94DB8E-C7EE-49A3-B63E-42F06803059C}"/>
    <cellStyle name="Normal 2 29 2 3" xfId="27578" xr:uid="{D4786F8F-694B-40CE-838F-AA9E56D798C5}"/>
    <cellStyle name="Normal 2 29 2_EBT" xfId="41294" xr:uid="{945BE60D-3D42-4A24-86A1-6948B49B8A5A}"/>
    <cellStyle name="Normal 2 29 3" xfId="13425" xr:uid="{00000000-0005-0000-0000-0000053C0000}"/>
    <cellStyle name="Normal 2 29 3 2" xfId="21546" xr:uid="{00000000-0005-0000-0000-0000063C0000}"/>
    <cellStyle name="Normal 2 29 3 2 2" xfId="33535" xr:uid="{8E7302E6-533D-4EAF-968C-AD83F291943A}"/>
    <cellStyle name="Normal 2 29 3 3" xfId="27579" xr:uid="{F82D9869-06A2-4B7C-88DF-9A2402E6E204}"/>
    <cellStyle name="Normal 2 29 3_EBT" xfId="41295" xr:uid="{AD2FE762-AAB0-40A4-811E-53EEA9B1C489}"/>
    <cellStyle name="Normal 2 29_EBT" xfId="41293" xr:uid="{287C4F56-68F0-432D-B5BA-0000CB89B9CB}"/>
    <cellStyle name="Normal 2 3" xfId="13426" xr:uid="{00000000-0005-0000-0000-0000073C0000}"/>
    <cellStyle name="Normal 2 3 10" xfId="13427" xr:uid="{00000000-0005-0000-0000-0000083C0000}"/>
    <cellStyle name="Normal 2 3 10 2" xfId="21547" xr:uid="{00000000-0005-0000-0000-0000093C0000}"/>
    <cellStyle name="Normal 2 3 10 2 2" xfId="33536" xr:uid="{7F5BF848-90DB-4D7D-8698-1799640E2C06}"/>
    <cellStyle name="Normal 2 3 10 3" xfId="27580" xr:uid="{3CDB6177-0D48-4AC9-9EE0-B260F5C1E319}"/>
    <cellStyle name="Normal 2 3 10_EBT" xfId="41297" xr:uid="{80CF5791-6CDB-4F91-9258-C8E9D54F5078}"/>
    <cellStyle name="Normal 2 3 2" xfId="13428" xr:uid="{00000000-0005-0000-0000-00000A3C0000}"/>
    <cellStyle name="Normal 2 3 2 2" xfId="13429" xr:uid="{00000000-0005-0000-0000-00000B3C0000}"/>
    <cellStyle name="Normal 2 3 2 2 2" xfId="13430" xr:uid="{00000000-0005-0000-0000-00000C3C0000}"/>
    <cellStyle name="Normal 2 3 2 2 2 2" xfId="13431" xr:uid="{00000000-0005-0000-0000-00000D3C0000}"/>
    <cellStyle name="Normal 2 3 2 2 2 2 2" xfId="21551" xr:uid="{00000000-0005-0000-0000-00000E3C0000}"/>
    <cellStyle name="Normal 2 3 2 2 2 2 2 2" xfId="33540" xr:uid="{E686718B-1354-416B-B19A-8367CF3E5EBA}"/>
    <cellStyle name="Normal 2 3 2 2 2 2 3" xfId="27584" xr:uid="{1A2C0F4F-A93D-4716-AB2E-5BFED7D86E41}"/>
    <cellStyle name="Normal 2 3 2 2 2 2_EBT" xfId="41301" xr:uid="{314E9BCF-55A3-40D9-9920-4F0ABF6DD2B5}"/>
    <cellStyle name="Normal 2 3 2 2 2 3" xfId="13432" xr:uid="{00000000-0005-0000-0000-00000F3C0000}"/>
    <cellStyle name="Normal 2 3 2 2 2 3 2" xfId="21552" xr:uid="{00000000-0005-0000-0000-0000103C0000}"/>
    <cellStyle name="Normal 2 3 2 2 2 3 2 2" xfId="33541" xr:uid="{104C0DF5-6D4C-4C0B-B653-E224D38D8CFD}"/>
    <cellStyle name="Normal 2 3 2 2 2 3 3" xfId="27585" xr:uid="{46FD31F5-E379-40CD-8354-C39EABEFA699}"/>
    <cellStyle name="Normal 2 3 2 2 2 3_EBT" xfId="41302" xr:uid="{B2C4B3E4-9AF0-485B-A865-B393B2B76671}"/>
    <cellStyle name="Normal 2 3 2 2 2 4" xfId="13433" xr:uid="{00000000-0005-0000-0000-0000113C0000}"/>
    <cellStyle name="Normal 2 3 2 2 2 5" xfId="13434" xr:uid="{00000000-0005-0000-0000-0000123C0000}"/>
    <cellStyle name="Normal 2 3 2 2 2 6" xfId="21550" xr:uid="{00000000-0005-0000-0000-0000133C0000}"/>
    <cellStyle name="Normal 2 3 2 2 2 6 2" xfId="33539" xr:uid="{8212EE65-25A7-4B47-9098-70B4AEE19337}"/>
    <cellStyle name="Normal 2 3 2 2 2 7" xfId="27583" xr:uid="{A8696E6C-AD0F-4011-A561-1F6F05822B25}"/>
    <cellStyle name="Normal 2 3 2 2 2_EBT" xfId="41300" xr:uid="{F52A88C6-DF78-4DCC-9A1B-7D4335886F4B}"/>
    <cellStyle name="Normal 2 3 2 2 3" xfId="13435" xr:uid="{00000000-0005-0000-0000-0000143C0000}"/>
    <cellStyle name="Normal 2 3 2 2 3 2" xfId="21553" xr:uid="{00000000-0005-0000-0000-0000153C0000}"/>
    <cellStyle name="Normal 2 3 2 2 3 2 2" xfId="33542" xr:uid="{65D58F95-C67C-41BA-BCCE-D099C8C7CF6A}"/>
    <cellStyle name="Normal 2 3 2 2 3 3" xfId="27586" xr:uid="{0CEFEB6D-1CDA-4F58-A3CB-AFC511EDCBE0}"/>
    <cellStyle name="Normal 2 3 2 2 3_EBT" xfId="41303" xr:uid="{626B7DE9-77A8-4663-A293-BBF115F2FDD1}"/>
    <cellStyle name="Normal 2 3 2 2 4" xfId="13436" xr:uid="{00000000-0005-0000-0000-0000163C0000}"/>
    <cellStyle name="Normal 2 3 2 2 4 2" xfId="21554" xr:uid="{00000000-0005-0000-0000-0000173C0000}"/>
    <cellStyle name="Normal 2 3 2 2 4 2 2" xfId="33543" xr:uid="{50BF7470-CAAA-4330-9BBD-F6FD59FFC915}"/>
    <cellStyle name="Normal 2 3 2 2 4 3" xfId="27587" xr:uid="{E2067CB5-1E25-4D24-82DA-4C4E047BE0C8}"/>
    <cellStyle name="Normal 2 3 2 2 4_EBT" xfId="41304" xr:uid="{DBFB4450-2881-4197-9982-8C3CA2F5B029}"/>
    <cellStyle name="Normal 2 3 2 2 5" xfId="13437" xr:uid="{00000000-0005-0000-0000-0000183C0000}"/>
    <cellStyle name="Normal 2 3 2 2 6" xfId="13438" xr:uid="{00000000-0005-0000-0000-0000193C0000}"/>
    <cellStyle name="Normal 2 3 2 2 7" xfId="21549" xr:uid="{00000000-0005-0000-0000-00001A3C0000}"/>
    <cellStyle name="Normal 2 3 2 2 7 2" xfId="33538" xr:uid="{0AD5DD1E-42A8-4B54-BD0F-1898272073D6}"/>
    <cellStyle name="Normal 2 3 2 2 8" xfId="27582" xr:uid="{291E2DA8-8AD5-4A1E-B278-2BB5EA440A32}"/>
    <cellStyle name="Normal 2 3 2 2_EBT" xfId="41299" xr:uid="{4AD5DEFE-E5D5-46AF-AAFA-7469B312D04F}"/>
    <cellStyle name="Normal 2 3 2 3" xfId="13439" xr:uid="{00000000-0005-0000-0000-00001B3C0000}"/>
    <cellStyle name="Normal 2 3 2 3 2" xfId="13440" xr:uid="{00000000-0005-0000-0000-00001C3C0000}"/>
    <cellStyle name="Normal 2 3 2 3 2 2" xfId="21556" xr:uid="{00000000-0005-0000-0000-00001D3C0000}"/>
    <cellStyle name="Normal 2 3 2 3 2 2 2" xfId="33545" xr:uid="{2BD89A19-EFD9-4637-B700-F199A78B3BFC}"/>
    <cellStyle name="Normal 2 3 2 3 2 3" xfId="27589" xr:uid="{204DBB87-B5FD-463D-843F-7A0AD23B927E}"/>
    <cellStyle name="Normal 2 3 2 3 2_EBT" xfId="41306" xr:uid="{2F4657FC-E1E0-45AB-AB42-36527D1FF569}"/>
    <cellStyle name="Normal 2 3 2 3 3" xfId="13441" xr:uid="{00000000-0005-0000-0000-00001E3C0000}"/>
    <cellStyle name="Normal 2 3 2 3 3 2" xfId="21557" xr:uid="{00000000-0005-0000-0000-00001F3C0000}"/>
    <cellStyle name="Normal 2 3 2 3 3 2 2" xfId="33546" xr:uid="{1E16B2D8-1670-41C2-A2C3-750DFA90BE09}"/>
    <cellStyle name="Normal 2 3 2 3 3 3" xfId="27590" xr:uid="{204C6E32-667E-4FAB-BE56-A19E83211683}"/>
    <cellStyle name="Normal 2 3 2 3 3_EBT" xfId="41307" xr:uid="{06D25075-851A-44A0-B178-CF5F41C06164}"/>
    <cellStyle name="Normal 2 3 2 3 4" xfId="13442" xr:uid="{00000000-0005-0000-0000-0000203C0000}"/>
    <cellStyle name="Normal 2 3 2 3 5" xfId="13443" xr:uid="{00000000-0005-0000-0000-0000213C0000}"/>
    <cellStyle name="Normal 2 3 2 3 6" xfId="21555" xr:uid="{00000000-0005-0000-0000-0000223C0000}"/>
    <cellStyle name="Normal 2 3 2 3 6 2" xfId="33544" xr:uid="{54F1687A-C517-4F68-9873-FBD41829EFD8}"/>
    <cellStyle name="Normal 2 3 2 3 7" xfId="27588" xr:uid="{B56D146C-C14C-43DC-A4E9-89F36C6D031B}"/>
    <cellStyle name="Normal 2 3 2 3_EBT" xfId="41305" xr:uid="{4D7911F4-4A55-4417-B6AB-EDF6AB6FE419}"/>
    <cellStyle name="Normal 2 3 2 4" xfId="13444" xr:uid="{00000000-0005-0000-0000-0000233C0000}"/>
    <cellStyle name="Normal 2 3 2 4 2" xfId="21558" xr:uid="{00000000-0005-0000-0000-0000243C0000}"/>
    <cellStyle name="Normal 2 3 2 4 2 2" xfId="33547" xr:uid="{0098ACEA-220A-4376-910B-61C588859F3B}"/>
    <cellStyle name="Normal 2 3 2 4 3" xfId="27591" xr:uid="{91B35C17-D949-466D-A6FB-A997A105FF16}"/>
    <cellStyle name="Normal 2 3 2 4_EBT" xfId="41308" xr:uid="{F81821AF-7EA3-443D-97CF-EDC966E8C07D}"/>
    <cellStyle name="Normal 2 3 2 5" xfId="13445" xr:uid="{00000000-0005-0000-0000-0000253C0000}"/>
    <cellStyle name="Normal 2 3 2 5 2" xfId="21559" xr:uid="{00000000-0005-0000-0000-0000263C0000}"/>
    <cellStyle name="Normal 2 3 2 5 2 2" xfId="33548" xr:uid="{38F0EF8A-9E3D-4949-9DC5-654CD7A48446}"/>
    <cellStyle name="Normal 2 3 2 5 3" xfId="27592" xr:uid="{D75E9B20-CFDD-4F14-A89A-9E17AD6E1C93}"/>
    <cellStyle name="Normal 2 3 2 5_EBT" xfId="41309" xr:uid="{BD35A340-EAEC-4B45-AA60-D037B792091B}"/>
    <cellStyle name="Normal 2 3 2 6" xfId="13446" xr:uid="{00000000-0005-0000-0000-0000273C0000}"/>
    <cellStyle name="Normal 2 3 2 7" xfId="13447" xr:uid="{00000000-0005-0000-0000-0000283C0000}"/>
    <cellStyle name="Normal 2 3 2 8" xfId="21548" xr:uid="{00000000-0005-0000-0000-0000293C0000}"/>
    <cellStyle name="Normal 2 3 2 8 2" xfId="33537" xr:uid="{E709FF12-4EDD-4F6F-8B6D-4B04936EC1E3}"/>
    <cellStyle name="Normal 2 3 2 9" xfId="27581" xr:uid="{A2E3D113-9FBD-4DFE-BC42-B360A5B2CBCD}"/>
    <cellStyle name="Normal 2 3 2_EBT" xfId="41298" xr:uid="{951512EA-26F8-496E-AB1E-05A51FE4A6C7}"/>
    <cellStyle name="Normal 2 3 3" xfId="13448" xr:uid="{00000000-0005-0000-0000-00002A3C0000}"/>
    <cellStyle name="Normal 2 3 3 2" xfId="13449" xr:uid="{00000000-0005-0000-0000-00002B3C0000}"/>
    <cellStyle name="Normal 2 3 3 2 2" xfId="13450" xr:uid="{00000000-0005-0000-0000-00002C3C0000}"/>
    <cellStyle name="Normal 2 3 3 2 2 2" xfId="21562" xr:uid="{00000000-0005-0000-0000-00002D3C0000}"/>
    <cellStyle name="Normal 2 3 3 2 2 2 2" xfId="33551" xr:uid="{C56E7CC3-6059-4F1D-8AE6-3B6AD72FDF25}"/>
    <cellStyle name="Normal 2 3 3 2 2 3" xfId="27595" xr:uid="{27B38549-9E9D-409E-A7E5-79366E8E3D85}"/>
    <cellStyle name="Normal 2 3 3 2 2_EBT" xfId="41312" xr:uid="{66897D3C-DA90-437F-B79B-2DD4F93189AC}"/>
    <cellStyle name="Normal 2 3 3 2 3" xfId="13451" xr:uid="{00000000-0005-0000-0000-00002E3C0000}"/>
    <cellStyle name="Normal 2 3 3 2 3 2" xfId="21563" xr:uid="{00000000-0005-0000-0000-00002F3C0000}"/>
    <cellStyle name="Normal 2 3 3 2 3 2 2" xfId="33552" xr:uid="{B9BE85AE-A598-4E71-9060-C78B86E8E820}"/>
    <cellStyle name="Normal 2 3 3 2 3 3" xfId="27596" xr:uid="{1819B23E-1D39-4FF9-89C1-E43303DCDDA9}"/>
    <cellStyle name="Normal 2 3 3 2 3_EBT" xfId="41313" xr:uid="{428F3E69-D22A-483E-98E8-802DCCFDBB61}"/>
    <cellStyle name="Normal 2 3 3 2 4" xfId="13452" xr:uid="{00000000-0005-0000-0000-0000303C0000}"/>
    <cellStyle name="Normal 2 3 3 2 5" xfId="13453" xr:uid="{00000000-0005-0000-0000-0000313C0000}"/>
    <cellStyle name="Normal 2 3 3 2 6" xfId="21561" xr:uid="{00000000-0005-0000-0000-0000323C0000}"/>
    <cellStyle name="Normal 2 3 3 2 6 2" xfId="33550" xr:uid="{F21C7ADA-E9A9-4D5E-ADAB-C16266FEA4EF}"/>
    <cellStyle name="Normal 2 3 3 2 7" xfId="27594" xr:uid="{A56F99E4-90EB-4507-9A4A-9BC4A2F33A33}"/>
    <cellStyle name="Normal 2 3 3 2_EBT" xfId="41311" xr:uid="{33316AA9-59E5-449D-A4DE-7EB78A8FE0CF}"/>
    <cellStyle name="Normal 2 3 3 3" xfId="13454" xr:uid="{00000000-0005-0000-0000-0000333C0000}"/>
    <cellStyle name="Normal 2 3 3 3 2" xfId="21564" xr:uid="{00000000-0005-0000-0000-0000343C0000}"/>
    <cellStyle name="Normal 2 3 3 3 2 2" xfId="33553" xr:uid="{F36CA9B0-8C4B-444A-A2FA-A273AE4F9C83}"/>
    <cellStyle name="Normal 2 3 3 3 3" xfId="27597" xr:uid="{B8299D9E-ED0F-4292-B9DD-5FDCBB2EFE98}"/>
    <cellStyle name="Normal 2 3 3 3_EBT" xfId="41314" xr:uid="{89393190-EE3A-456B-8745-6DD7C1F76121}"/>
    <cellStyle name="Normal 2 3 3 4" xfId="13455" xr:uid="{00000000-0005-0000-0000-0000353C0000}"/>
    <cellStyle name="Normal 2 3 3 4 2" xfId="21565" xr:uid="{00000000-0005-0000-0000-0000363C0000}"/>
    <cellStyle name="Normal 2 3 3 4 2 2" xfId="33554" xr:uid="{A44F1BDC-7BF6-413A-96C3-6C9AE89CFBD6}"/>
    <cellStyle name="Normal 2 3 3 4 3" xfId="27598" xr:uid="{2A607C1F-E756-47BF-B706-7EBBFD912788}"/>
    <cellStyle name="Normal 2 3 3 4_EBT" xfId="41315" xr:uid="{F34DBC37-E8EB-4066-8EFB-9A04EBC0D9FB}"/>
    <cellStyle name="Normal 2 3 3 5" xfId="13456" xr:uid="{00000000-0005-0000-0000-0000373C0000}"/>
    <cellStyle name="Normal 2 3 3 6" xfId="13457" xr:uid="{00000000-0005-0000-0000-0000383C0000}"/>
    <cellStyle name="Normal 2 3 3 7" xfId="21560" xr:uid="{00000000-0005-0000-0000-0000393C0000}"/>
    <cellStyle name="Normal 2 3 3 7 2" xfId="33549" xr:uid="{14A69886-B188-4EEB-AEA2-A2CC3F28F2BB}"/>
    <cellStyle name="Normal 2 3 3 8" xfId="27593" xr:uid="{0FC3E6AE-2F8D-4F50-9691-E56004341EF5}"/>
    <cellStyle name="Normal 2 3 3_EBT" xfId="41310" xr:uid="{700F03FF-9BBE-4EC5-8166-3FA2AF399248}"/>
    <cellStyle name="Normal 2 3 4" xfId="13458" xr:uid="{00000000-0005-0000-0000-00003A3C0000}"/>
    <cellStyle name="Normal 2 3 4 2" xfId="13459" xr:uid="{00000000-0005-0000-0000-00003B3C0000}"/>
    <cellStyle name="Normal 2 3 4 2 2" xfId="21567" xr:uid="{00000000-0005-0000-0000-00003C3C0000}"/>
    <cellStyle name="Normal 2 3 4 2 2 2" xfId="33556" xr:uid="{53065D3A-A84B-47F2-BA1E-13FEE2FCB82B}"/>
    <cellStyle name="Normal 2 3 4 2 3" xfId="27600" xr:uid="{DFDAFFF9-4CD9-4E15-A4B0-92D785720F6A}"/>
    <cellStyle name="Normal 2 3 4 2_EBT" xfId="41317" xr:uid="{94D3DABD-4AC3-49DD-AD1E-9EBA545A265D}"/>
    <cellStyle name="Normal 2 3 4 3" xfId="13460" xr:uid="{00000000-0005-0000-0000-00003D3C0000}"/>
    <cellStyle name="Normal 2 3 4 3 2" xfId="21568" xr:uid="{00000000-0005-0000-0000-00003E3C0000}"/>
    <cellStyle name="Normal 2 3 4 3 2 2" xfId="33557" xr:uid="{14EEA53A-FB92-427E-BA4C-E6938A2E6218}"/>
    <cellStyle name="Normal 2 3 4 3 3" xfId="27601" xr:uid="{DD91B858-6D2F-49BF-B473-3C3F92621BC5}"/>
    <cellStyle name="Normal 2 3 4 3_EBT" xfId="41318" xr:uid="{5F494F72-65A7-4F8E-B84E-CEA328AFBC03}"/>
    <cellStyle name="Normal 2 3 4 4" xfId="13461" xr:uid="{00000000-0005-0000-0000-00003F3C0000}"/>
    <cellStyle name="Normal 2 3 4 5" xfId="13462" xr:uid="{00000000-0005-0000-0000-0000403C0000}"/>
    <cellStyle name="Normal 2 3 4 6" xfId="21566" xr:uid="{00000000-0005-0000-0000-0000413C0000}"/>
    <cellStyle name="Normal 2 3 4 6 2" xfId="33555" xr:uid="{3BD5E725-15F9-4C71-AC2B-95CEC671E4D2}"/>
    <cellStyle name="Normal 2 3 4 7" xfId="27599" xr:uid="{AE6159BC-A593-4261-A555-10BB75227EBA}"/>
    <cellStyle name="Normal 2 3 4_EBT" xfId="41316" xr:uid="{38E853FE-DBCB-4EFE-B7DF-3281D5E70461}"/>
    <cellStyle name="Normal 2 3 5" xfId="13463" xr:uid="{00000000-0005-0000-0000-0000423C0000}"/>
    <cellStyle name="Normal 2 3 5 2" xfId="21569" xr:uid="{00000000-0005-0000-0000-0000433C0000}"/>
    <cellStyle name="Normal 2 3 5 2 2" xfId="33558" xr:uid="{0DC11CD9-1D72-449B-A5B4-E3FABD9D91AC}"/>
    <cellStyle name="Normal 2 3 5 3" xfId="27602" xr:uid="{59611E60-F1D7-401F-B1F7-6E8F15C650A4}"/>
    <cellStyle name="Normal 2 3 5_EBT" xfId="41319" xr:uid="{EB6D3D24-53D5-4B4B-8035-664F5284B916}"/>
    <cellStyle name="Normal 2 3 6" xfId="13464" xr:uid="{00000000-0005-0000-0000-0000443C0000}"/>
    <cellStyle name="Normal 2 3 6 2" xfId="21570" xr:uid="{00000000-0005-0000-0000-0000453C0000}"/>
    <cellStyle name="Normal 2 3 6 2 2" xfId="33559" xr:uid="{1C293FE1-BAD1-4A96-A29C-27879058EA5B}"/>
    <cellStyle name="Normal 2 3 6 3" xfId="27603" xr:uid="{B4FF2B30-FB8C-4DFB-A654-1B4DC7856EB9}"/>
    <cellStyle name="Normal 2 3 6_EBT" xfId="41320" xr:uid="{50FC50AE-7822-45FC-8A43-3176310495D6}"/>
    <cellStyle name="Normal 2 3 7" xfId="13465" xr:uid="{00000000-0005-0000-0000-0000463C0000}"/>
    <cellStyle name="Normal 2 3 7 2" xfId="13466" xr:uid="{00000000-0005-0000-0000-0000473C0000}"/>
    <cellStyle name="Normal 2 3 7 3" xfId="21571" xr:uid="{00000000-0005-0000-0000-0000483C0000}"/>
    <cellStyle name="Normal 2 3 7 3 2" xfId="33560" xr:uid="{2281C19E-C2C8-4B74-8287-BD262B62EFA1}"/>
    <cellStyle name="Normal 2 3 7 4" xfId="27604" xr:uid="{C5A1C48D-EBF5-475F-9F03-161EAE90B0A3}"/>
    <cellStyle name="Normal 2 3 7_EBT" xfId="41321" xr:uid="{FF49B691-295A-4D19-AF79-7FCB90AE7928}"/>
    <cellStyle name="Normal 2 3 8" xfId="13467" xr:uid="{00000000-0005-0000-0000-0000493C0000}"/>
    <cellStyle name="Normal 2 3 8 2" xfId="13468" xr:uid="{00000000-0005-0000-0000-00004A3C0000}"/>
    <cellStyle name="Normal 2 3 8 3" xfId="21572" xr:uid="{00000000-0005-0000-0000-00004B3C0000}"/>
    <cellStyle name="Normal 2 3 8 3 2" xfId="33561" xr:uid="{30A09B83-2D87-43E0-BD87-1E88601E68D8}"/>
    <cellStyle name="Normal 2 3 8 4" xfId="27605" xr:uid="{09515B1C-D3D8-4C27-B16A-86174B9DD7D5}"/>
    <cellStyle name="Normal 2 3 8_EBT" xfId="41322" xr:uid="{ADB86128-54E5-44FD-BA37-B9E4B22C1939}"/>
    <cellStyle name="Normal 2 3 9" xfId="13469" xr:uid="{00000000-0005-0000-0000-00004C3C0000}"/>
    <cellStyle name="Normal 2 3 9 2" xfId="21573" xr:uid="{00000000-0005-0000-0000-00004D3C0000}"/>
    <cellStyle name="Normal 2 3 9 2 2" xfId="33562" xr:uid="{2295AA4D-454A-4361-979D-876C78ED5077}"/>
    <cellStyle name="Normal 2 3 9 3" xfId="27606" xr:uid="{75F01644-8BD4-4623-B28E-E2FE0BB75EC8}"/>
    <cellStyle name="Normal 2 3 9_EBT" xfId="41323" xr:uid="{F15E5D18-79B2-4BC6-9972-4FA6FB18724E}"/>
    <cellStyle name="Normal 2 3_EBT" xfId="41296" xr:uid="{ACA4950A-CD09-4FBA-8176-C745A9C79826}"/>
    <cellStyle name="Normal 2 30" xfId="13470" xr:uid="{00000000-0005-0000-0000-00004E3C0000}"/>
    <cellStyle name="Normal 2 30 2" xfId="13471" xr:uid="{00000000-0005-0000-0000-00004F3C0000}"/>
    <cellStyle name="Normal 2 30 2 2" xfId="21574" xr:uid="{00000000-0005-0000-0000-0000503C0000}"/>
    <cellStyle name="Normal 2 30 2 2 2" xfId="33563" xr:uid="{DEE757BD-51D1-49BF-85A1-AF92B3A1EAA6}"/>
    <cellStyle name="Normal 2 30 2 3" xfId="27607" xr:uid="{B5A11D6D-6098-490B-9697-247512D80DD2}"/>
    <cellStyle name="Normal 2 30 2_EBT" xfId="41325" xr:uid="{529274EE-EE9B-483B-9E9E-2BEA8906E3B7}"/>
    <cellStyle name="Normal 2 30 3" xfId="13472" xr:uid="{00000000-0005-0000-0000-0000513C0000}"/>
    <cellStyle name="Normal 2 30 3 2" xfId="21575" xr:uid="{00000000-0005-0000-0000-0000523C0000}"/>
    <cellStyle name="Normal 2 30 3 2 2" xfId="33564" xr:uid="{67173560-5496-466A-907D-965920FAF0BA}"/>
    <cellStyle name="Normal 2 30 3 3" xfId="27608" xr:uid="{48BDABA7-D2F0-430B-A6A7-B92498C536C3}"/>
    <cellStyle name="Normal 2 30 3_EBT" xfId="41326" xr:uid="{8C88A1D0-3717-488D-93D0-349914BC56E7}"/>
    <cellStyle name="Normal 2 30_EBT" xfId="41324" xr:uid="{DDA23702-158A-42CA-BB78-402A3FC1C32E}"/>
    <cellStyle name="Normal 2 31" xfId="13473" xr:uid="{00000000-0005-0000-0000-0000533C0000}"/>
    <cellStyle name="Normal 2 32" xfId="13474" xr:uid="{00000000-0005-0000-0000-0000543C0000}"/>
    <cellStyle name="Normal 2 33" xfId="13475" xr:uid="{00000000-0005-0000-0000-0000553C0000}"/>
    <cellStyle name="Normal 2 34" xfId="13476" xr:uid="{00000000-0005-0000-0000-0000563C0000}"/>
    <cellStyle name="Normal 2 35" xfId="13477" xr:uid="{00000000-0005-0000-0000-0000573C0000}"/>
    <cellStyle name="Normal 2 36" xfId="13478" xr:uid="{00000000-0005-0000-0000-0000583C0000}"/>
    <cellStyle name="Normal 2 37" xfId="13479" xr:uid="{00000000-0005-0000-0000-0000593C0000}"/>
    <cellStyle name="Normal 2 38" xfId="13480" xr:uid="{00000000-0005-0000-0000-00005A3C0000}"/>
    <cellStyle name="Normal 2 39" xfId="13481" xr:uid="{00000000-0005-0000-0000-00005B3C0000}"/>
    <cellStyle name="Normal 2 4" xfId="13482" xr:uid="{00000000-0005-0000-0000-00005C3C0000}"/>
    <cellStyle name="Normal 2 4 2" xfId="13483" xr:uid="{00000000-0005-0000-0000-00005D3C0000}"/>
    <cellStyle name="Normal 2 4 2 2" xfId="13484" xr:uid="{00000000-0005-0000-0000-00005E3C0000}"/>
    <cellStyle name="Normal 2 4 2 2 2" xfId="13485" xr:uid="{00000000-0005-0000-0000-00005F3C0000}"/>
    <cellStyle name="Normal 2 4 2 2 2 2" xfId="21578" xr:uid="{00000000-0005-0000-0000-0000603C0000}"/>
    <cellStyle name="Normal 2 4 2 2 2 2 2" xfId="33567" xr:uid="{A869155D-52E0-45D5-A4FE-9023FC93D6CD}"/>
    <cellStyle name="Normal 2 4 2 2 2 3" xfId="27611" xr:uid="{14838B4B-1256-414D-94DA-03F8725232A5}"/>
    <cellStyle name="Normal 2 4 2 2 2_EBT" xfId="41330" xr:uid="{F39CB73E-D4B9-466C-B3CC-1CBBA271E904}"/>
    <cellStyle name="Normal 2 4 2 2 3" xfId="13486" xr:uid="{00000000-0005-0000-0000-0000613C0000}"/>
    <cellStyle name="Normal 2 4 2 2 3 2" xfId="21579" xr:uid="{00000000-0005-0000-0000-0000623C0000}"/>
    <cellStyle name="Normal 2 4 2 2 3 2 2" xfId="33568" xr:uid="{680FD464-7FB4-4150-AA1C-126DBD9F0F2F}"/>
    <cellStyle name="Normal 2 4 2 2 3 3" xfId="27612" xr:uid="{D14B134D-F488-413D-927B-A43CEFCB7194}"/>
    <cellStyle name="Normal 2 4 2 2 3_EBT" xfId="41331" xr:uid="{74AD9543-5C45-4F1C-A061-9D45A287E517}"/>
    <cellStyle name="Normal 2 4 2 2 4" xfId="13487" xr:uid="{00000000-0005-0000-0000-0000633C0000}"/>
    <cellStyle name="Normal 2 4 2 2 5" xfId="13488" xr:uid="{00000000-0005-0000-0000-0000643C0000}"/>
    <cellStyle name="Normal 2 4 2 2 6" xfId="21577" xr:uid="{00000000-0005-0000-0000-0000653C0000}"/>
    <cellStyle name="Normal 2 4 2 2 6 2" xfId="33566" xr:uid="{91AA8826-7A3F-49D0-BED9-419C13ACDC41}"/>
    <cellStyle name="Normal 2 4 2 2 7" xfId="27610" xr:uid="{980697C2-EF71-476C-A786-6A2FC96F524C}"/>
    <cellStyle name="Normal 2 4 2 2_EBT" xfId="41329" xr:uid="{A5A3565E-9EBB-4A15-952B-BCB2A88198E5}"/>
    <cellStyle name="Normal 2 4 2 3" xfId="13489" xr:uid="{00000000-0005-0000-0000-0000663C0000}"/>
    <cellStyle name="Normal 2 4 2 3 2" xfId="21580" xr:uid="{00000000-0005-0000-0000-0000673C0000}"/>
    <cellStyle name="Normal 2 4 2 3 2 2" xfId="33569" xr:uid="{BF388CC6-4795-481C-A059-21EDF18DCA0D}"/>
    <cellStyle name="Normal 2 4 2 3 3" xfId="27613" xr:uid="{3FEDDADE-04D8-4004-8D26-839418AC0134}"/>
    <cellStyle name="Normal 2 4 2 3_EBT" xfId="41332" xr:uid="{1F048C94-5D6D-4354-A2CF-B254711424EB}"/>
    <cellStyle name="Normal 2 4 2 4" xfId="13490" xr:uid="{00000000-0005-0000-0000-0000683C0000}"/>
    <cellStyle name="Normal 2 4 2 4 2" xfId="21581" xr:uid="{00000000-0005-0000-0000-0000693C0000}"/>
    <cellStyle name="Normal 2 4 2 4 2 2" xfId="33570" xr:uid="{A8143715-4FE1-4560-AE7F-5548B8374741}"/>
    <cellStyle name="Normal 2 4 2 4 3" xfId="27614" xr:uid="{D42E9B35-CE44-4D28-AB1C-84DE708A3C09}"/>
    <cellStyle name="Normal 2 4 2 4_EBT" xfId="41333" xr:uid="{2AE1E685-C98A-40AE-B1D6-B19B62764EAB}"/>
    <cellStyle name="Normal 2 4 2 5" xfId="13491" xr:uid="{00000000-0005-0000-0000-00006A3C0000}"/>
    <cellStyle name="Normal 2 4 2 6" xfId="13492" xr:uid="{00000000-0005-0000-0000-00006B3C0000}"/>
    <cellStyle name="Normal 2 4 2 7" xfId="21576" xr:uid="{00000000-0005-0000-0000-00006C3C0000}"/>
    <cellStyle name="Normal 2 4 2 7 2" xfId="33565" xr:uid="{46BCA81E-EC4F-4C2C-A418-E4BDA523D878}"/>
    <cellStyle name="Normal 2 4 2 8" xfId="27609" xr:uid="{FAC69A50-5FBA-4C6E-AD78-D5DC136C5CC3}"/>
    <cellStyle name="Normal 2 4 2_EBT" xfId="41328" xr:uid="{89A87187-F2F2-4159-BDE9-5B48BE90BD56}"/>
    <cellStyle name="Normal 2 4 3" xfId="13493" xr:uid="{00000000-0005-0000-0000-00006D3C0000}"/>
    <cellStyle name="Normal 2 4 3 2" xfId="13494" xr:uid="{00000000-0005-0000-0000-00006E3C0000}"/>
    <cellStyle name="Normal 2 4 3 2 2" xfId="21583" xr:uid="{00000000-0005-0000-0000-00006F3C0000}"/>
    <cellStyle name="Normal 2 4 3 2 2 2" xfId="33572" xr:uid="{EDCEEDE2-7498-4097-9534-67A318446D31}"/>
    <cellStyle name="Normal 2 4 3 2 3" xfId="27616" xr:uid="{EEB8119B-B2BB-44E3-B978-A9BCC0CFAFFD}"/>
    <cellStyle name="Normal 2 4 3 2_EBT" xfId="41335" xr:uid="{2A568577-485F-4A1A-A79A-A2B7ACE09D15}"/>
    <cellStyle name="Normal 2 4 3 3" xfId="13495" xr:uid="{00000000-0005-0000-0000-0000703C0000}"/>
    <cellStyle name="Normal 2 4 3 3 2" xfId="21584" xr:uid="{00000000-0005-0000-0000-0000713C0000}"/>
    <cellStyle name="Normal 2 4 3 3 2 2" xfId="33573" xr:uid="{60996799-1794-4724-99E5-8AA48BBEBFD1}"/>
    <cellStyle name="Normal 2 4 3 3 3" xfId="27617" xr:uid="{F8423D31-6EE8-4D51-94FD-2C3586F412CE}"/>
    <cellStyle name="Normal 2 4 3 3_EBT" xfId="41336" xr:uid="{15F60DAD-63B4-41C2-BCE1-FA25F09B3BB0}"/>
    <cellStyle name="Normal 2 4 3 4" xfId="13496" xr:uid="{00000000-0005-0000-0000-0000723C0000}"/>
    <cellStyle name="Normal 2 4 3 5" xfId="13497" xr:uid="{00000000-0005-0000-0000-0000733C0000}"/>
    <cellStyle name="Normal 2 4 3 6" xfId="21582" xr:uid="{00000000-0005-0000-0000-0000743C0000}"/>
    <cellStyle name="Normal 2 4 3 6 2" xfId="33571" xr:uid="{CC6655E0-8817-4D17-99BC-2D6C17823B9D}"/>
    <cellStyle name="Normal 2 4 3 7" xfId="27615" xr:uid="{5A8C6C6E-A6F0-4062-BC5A-279AAD3D1E6F}"/>
    <cellStyle name="Normal 2 4 3_EBT" xfId="41334" xr:uid="{AA724FAC-6B64-489F-BC14-D7730899A543}"/>
    <cellStyle name="Normal 2 4 4" xfId="13498" xr:uid="{00000000-0005-0000-0000-0000753C0000}"/>
    <cellStyle name="Normal 2 4 4 2" xfId="13499" xr:uid="{00000000-0005-0000-0000-0000763C0000}"/>
    <cellStyle name="Normal 2 4 4 2 2" xfId="21586" xr:uid="{00000000-0005-0000-0000-0000773C0000}"/>
    <cellStyle name="Normal 2 4 4 2 2 2" xfId="33575" xr:uid="{C3D74546-FE59-4B83-846F-619F0D5D348F}"/>
    <cellStyle name="Normal 2 4 4 2 3" xfId="27619" xr:uid="{DE298EA7-0A2B-4234-9FEF-A18326CDA109}"/>
    <cellStyle name="Normal 2 4 4 2_EBT" xfId="41338" xr:uid="{F7DB4E07-7F00-4D09-BCC0-40C7B07F9345}"/>
    <cellStyle name="Normal 2 4 4 3" xfId="21585" xr:uid="{00000000-0005-0000-0000-0000783C0000}"/>
    <cellStyle name="Normal 2 4 4 3 2" xfId="33574" xr:uid="{96F5EB18-0E92-4265-89EE-F112A80ADEF1}"/>
    <cellStyle name="Normal 2 4 4 4" xfId="27618" xr:uid="{F3EB751C-F5DB-4258-8886-8C7F7E3478BE}"/>
    <cellStyle name="Normal 2 4 4_EBT" xfId="41337" xr:uid="{BE9C2771-BE6D-401A-B6D1-5DF4E7A4C2E4}"/>
    <cellStyle name="Normal 2 4 5" xfId="13500" xr:uid="{00000000-0005-0000-0000-0000793C0000}"/>
    <cellStyle name="Normal 2 4 5 2" xfId="21587" xr:uid="{00000000-0005-0000-0000-00007A3C0000}"/>
    <cellStyle name="Normal 2 4 5 2 2" xfId="33576" xr:uid="{30EBBF04-5C41-4323-8666-2AAC952ACD99}"/>
    <cellStyle name="Normal 2 4 5 3" xfId="27620" xr:uid="{1678E316-EBBE-498D-8B78-8AA7569F7AA1}"/>
    <cellStyle name="Normal 2 4 5_EBT" xfId="41339" xr:uid="{6FB6A1D4-F74A-4513-8D1B-DC703D26D0BC}"/>
    <cellStyle name="Normal 2 4 6" xfId="13501" xr:uid="{00000000-0005-0000-0000-00007B3C0000}"/>
    <cellStyle name="Normal 2 4 6 2" xfId="13502" xr:uid="{00000000-0005-0000-0000-00007C3C0000}"/>
    <cellStyle name="Normal 2 4 6 3" xfId="21588" xr:uid="{00000000-0005-0000-0000-00007D3C0000}"/>
    <cellStyle name="Normal 2 4 6 3 2" xfId="33577" xr:uid="{D6DA10B3-5B0E-4EB9-BDC3-5DF326DF39F9}"/>
    <cellStyle name="Normal 2 4 6 4" xfId="27621" xr:uid="{44D74632-8B9A-4AF2-BBA4-ACD38F1D6035}"/>
    <cellStyle name="Normal 2 4 6_EBT" xfId="41340" xr:uid="{391EBB6E-6552-4535-90C4-134E518CCBCE}"/>
    <cellStyle name="Normal 2 4 7" xfId="13503" xr:uid="{00000000-0005-0000-0000-00007E3C0000}"/>
    <cellStyle name="Normal 2 4 7 2" xfId="13504" xr:uid="{00000000-0005-0000-0000-00007F3C0000}"/>
    <cellStyle name="Normal 2 4 7 3" xfId="21589" xr:uid="{00000000-0005-0000-0000-0000803C0000}"/>
    <cellStyle name="Normal 2 4 7 3 2" xfId="33578" xr:uid="{456539D5-8F61-4D3C-BAE9-96F9731B429B}"/>
    <cellStyle name="Normal 2 4 7 4" xfId="27622" xr:uid="{34C26BC1-3D96-46B7-B65F-EBD869168E13}"/>
    <cellStyle name="Normal 2 4 7_EBT" xfId="41341" xr:uid="{E79F488F-252A-45B0-B63B-F967A0AEE884}"/>
    <cellStyle name="Normal 2 4 8" xfId="13505" xr:uid="{00000000-0005-0000-0000-0000813C0000}"/>
    <cellStyle name="Normal 2 4 8 2" xfId="21590" xr:uid="{00000000-0005-0000-0000-0000823C0000}"/>
    <cellStyle name="Normal 2 4 8 2 2" xfId="33579" xr:uid="{5C65BC01-520A-43F2-AB04-407A64BB6F13}"/>
    <cellStyle name="Normal 2 4 8 3" xfId="27623" xr:uid="{E2707D34-E5AD-4061-892E-E46E0AD58318}"/>
    <cellStyle name="Normal 2 4 8_EBT" xfId="41342" xr:uid="{AE225ABF-6057-4016-B10A-A23F5492A455}"/>
    <cellStyle name="Normal 2 4_EBT" xfId="41327" xr:uid="{95934818-91D6-4708-A10C-952A4E2E4A63}"/>
    <cellStyle name="Normal 2 40" xfId="13506" xr:uid="{00000000-0005-0000-0000-0000833C0000}"/>
    <cellStyle name="Normal 2 41" xfId="13507" xr:uid="{00000000-0005-0000-0000-0000843C0000}"/>
    <cellStyle name="Normal 2 42" xfId="13508" xr:uid="{00000000-0005-0000-0000-0000853C0000}"/>
    <cellStyle name="Normal 2 43" xfId="13509" xr:uid="{00000000-0005-0000-0000-0000863C0000}"/>
    <cellStyle name="Normal 2 44" xfId="13510" xr:uid="{00000000-0005-0000-0000-0000873C0000}"/>
    <cellStyle name="Normal 2 44 2" xfId="21591" xr:uid="{00000000-0005-0000-0000-0000883C0000}"/>
    <cellStyle name="Normal 2 44 2 2" xfId="33580" xr:uid="{685A7475-826D-4E5B-B8C2-736D7B11B40A}"/>
    <cellStyle name="Normal 2 44 3" xfId="27624" xr:uid="{71E61179-2082-4743-8644-AC8B82EB0B33}"/>
    <cellStyle name="Normal 2 44_EBT" xfId="41343" xr:uid="{6A24EF4B-1F11-49B9-A9A6-3222E705493D}"/>
    <cellStyle name="Normal 2 45" xfId="13511" xr:uid="{00000000-0005-0000-0000-0000893C0000}"/>
    <cellStyle name="Normal 2 45 2" xfId="21592" xr:uid="{00000000-0005-0000-0000-00008A3C0000}"/>
    <cellStyle name="Normal 2 45 2 2" xfId="33581" xr:uid="{D2A556A3-0649-4434-B0A6-F017777295F0}"/>
    <cellStyle name="Normal 2 45 3" xfId="27625" xr:uid="{F9F4200B-E46B-4A0F-B4FA-416CDD18D778}"/>
    <cellStyle name="Normal 2 45_EBT" xfId="41344" xr:uid="{48CBC465-6377-4A5D-88D0-B65651BCC02A}"/>
    <cellStyle name="Normal 2 46" xfId="13512" xr:uid="{00000000-0005-0000-0000-00008B3C0000}"/>
    <cellStyle name="Normal 2 47" xfId="13513" xr:uid="{00000000-0005-0000-0000-00008C3C0000}"/>
    <cellStyle name="Normal 2 5" xfId="13514" xr:uid="{00000000-0005-0000-0000-00008D3C0000}"/>
    <cellStyle name="Normal 2 5 2" xfId="13515" xr:uid="{00000000-0005-0000-0000-00008E3C0000}"/>
    <cellStyle name="Normal 2 5 2 2" xfId="13516" xr:uid="{00000000-0005-0000-0000-00008F3C0000}"/>
    <cellStyle name="Normal 2 5 2 2 2" xfId="21594" xr:uid="{00000000-0005-0000-0000-0000903C0000}"/>
    <cellStyle name="Normal 2 5 2 2 2 2" xfId="33583" xr:uid="{A8500F40-2C6E-46E9-9C52-62B279DF0D51}"/>
    <cellStyle name="Normal 2 5 2 2 3" xfId="27627" xr:uid="{150CB352-5F33-4B59-9552-21E3A2CD6928}"/>
    <cellStyle name="Normal 2 5 2 2_EBT" xfId="41347" xr:uid="{1DEA0642-61AE-4412-9FA4-A39613F6D473}"/>
    <cellStyle name="Normal 2 5 2 3" xfId="13517" xr:uid="{00000000-0005-0000-0000-0000913C0000}"/>
    <cellStyle name="Normal 2 5 2 3 2" xfId="21595" xr:uid="{00000000-0005-0000-0000-0000923C0000}"/>
    <cellStyle name="Normal 2 5 2 3 2 2" xfId="33584" xr:uid="{81E535ED-993B-48CF-AD4B-111CBDD61A9E}"/>
    <cellStyle name="Normal 2 5 2 3 3" xfId="27628" xr:uid="{86F5CB50-55CB-47C5-8966-5AE5BF268513}"/>
    <cellStyle name="Normal 2 5 2 3_EBT" xfId="41348" xr:uid="{5A4F2DCA-F595-40E6-B89A-EC5E2F426E08}"/>
    <cellStyle name="Normal 2 5 2 4" xfId="13518" xr:uid="{00000000-0005-0000-0000-0000933C0000}"/>
    <cellStyle name="Normal 2 5 2 5" xfId="13519" xr:uid="{00000000-0005-0000-0000-0000943C0000}"/>
    <cellStyle name="Normal 2 5 2 6" xfId="21593" xr:uid="{00000000-0005-0000-0000-0000953C0000}"/>
    <cellStyle name="Normal 2 5 2 6 2" xfId="33582" xr:uid="{48811AD5-0776-41AC-BE6E-AD69AEE770ED}"/>
    <cellStyle name="Normal 2 5 2 7" xfId="27626" xr:uid="{CEB23435-74C4-4706-A21A-EF7FF66D3206}"/>
    <cellStyle name="Normal 2 5 2_EBT" xfId="41346" xr:uid="{636D3F3A-6A7E-4273-A800-EFBEBFE4727D}"/>
    <cellStyle name="Normal 2 5 3" xfId="13520" xr:uid="{00000000-0005-0000-0000-0000963C0000}"/>
    <cellStyle name="Normal 2 5 3 2" xfId="13521" xr:uid="{00000000-0005-0000-0000-0000973C0000}"/>
    <cellStyle name="Normal 2 5 3 2 2" xfId="21597" xr:uid="{00000000-0005-0000-0000-0000983C0000}"/>
    <cellStyle name="Normal 2 5 3 2 2 2" xfId="33586" xr:uid="{A155FE48-027B-4B4B-BDF4-48AE8DD1D6C0}"/>
    <cellStyle name="Normal 2 5 3 2 3" xfId="27630" xr:uid="{1F39B104-8D2D-49ED-9AF8-9AA99AAF7882}"/>
    <cellStyle name="Normal 2 5 3 2_EBT" xfId="41350" xr:uid="{26F766C6-56BE-4DA9-B2E2-11D245DE4C55}"/>
    <cellStyle name="Normal 2 5 3 3" xfId="21596" xr:uid="{00000000-0005-0000-0000-0000993C0000}"/>
    <cellStyle name="Normal 2 5 3 3 2" xfId="33585" xr:uid="{4F27683A-8BEA-4377-B284-889FF6BA1BB1}"/>
    <cellStyle name="Normal 2 5 3 4" xfId="27629" xr:uid="{78942660-9847-4D3E-837A-BB5C87660939}"/>
    <cellStyle name="Normal 2 5 3_EBT" xfId="41349" xr:uid="{6ABE9097-1458-4C49-B73B-FEDF74FE4642}"/>
    <cellStyle name="Normal 2 5 4" xfId="13522" xr:uid="{00000000-0005-0000-0000-00009A3C0000}"/>
    <cellStyle name="Normal 2 5 4 2" xfId="13523" xr:uid="{00000000-0005-0000-0000-00009B3C0000}"/>
    <cellStyle name="Normal 2 5 4 2 2" xfId="21599" xr:uid="{00000000-0005-0000-0000-00009C3C0000}"/>
    <cellStyle name="Normal 2 5 4 2 2 2" xfId="33588" xr:uid="{A2603FD8-1296-4A77-8E96-050C77D47014}"/>
    <cellStyle name="Normal 2 5 4 2 3" xfId="27632" xr:uid="{E096F23F-6055-43B0-AB65-E351C6B19E77}"/>
    <cellStyle name="Normal 2 5 4 2_EBT" xfId="41352" xr:uid="{7AA1552B-2489-40D2-B935-DBFA403F0DFA}"/>
    <cellStyle name="Normal 2 5 4 3" xfId="21598" xr:uid="{00000000-0005-0000-0000-00009D3C0000}"/>
    <cellStyle name="Normal 2 5 4 3 2" xfId="33587" xr:uid="{1D4DB56C-9FB8-46F6-B32F-563650C63785}"/>
    <cellStyle name="Normal 2 5 4 4" xfId="27631" xr:uid="{E7014003-BABA-4BC1-8826-FEC0BE539FA5}"/>
    <cellStyle name="Normal 2 5 4_EBT" xfId="41351" xr:uid="{B794F24C-B18B-46CB-BE73-E68C8551E3C6}"/>
    <cellStyle name="Normal 2 5 5" xfId="13524" xr:uid="{00000000-0005-0000-0000-00009E3C0000}"/>
    <cellStyle name="Normal 2 5 5 2" xfId="13525" xr:uid="{00000000-0005-0000-0000-00009F3C0000}"/>
    <cellStyle name="Normal 2 5 5 3" xfId="21600" xr:uid="{00000000-0005-0000-0000-0000A03C0000}"/>
    <cellStyle name="Normal 2 5 5 3 2" xfId="33589" xr:uid="{4A9BD685-29EC-44B5-96E9-B9E09C228A72}"/>
    <cellStyle name="Normal 2 5 5 4" xfId="27633" xr:uid="{0D319988-10F1-4641-BAA0-9BDF3843AC49}"/>
    <cellStyle name="Normal 2 5 5_EBT" xfId="41353" xr:uid="{AC4D1915-B9E6-4276-96F2-CC6B3A88CA81}"/>
    <cellStyle name="Normal 2 5 6" xfId="13526" xr:uid="{00000000-0005-0000-0000-0000A13C0000}"/>
    <cellStyle name="Normal 2 5 6 2" xfId="13527" xr:uid="{00000000-0005-0000-0000-0000A23C0000}"/>
    <cellStyle name="Normal 2 5 6 3" xfId="21601" xr:uid="{00000000-0005-0000-0000-0000A33C0000}"/>
    <cellStyle name="Normal 2 5 6 3 2" xfId="33590" xr:uid="{46AB918E-4F6E-4714-9BD3-B28A04C36C4C}"/>
    <cellStyle name="Normal 2 5 6 4" xfId="27634" xr:uid="{50B241BD-5A27-424A-A3F0-C8FEA5339715}"/>
    <cellStyle name="Normal 2 5 6_EBT" xfId="41354" xr:uid="{32EAF76C-CD61-47F8-876D-3E8E456F6563}"/>
    <cellStyle name="Normal 2 5 7" xfId="13528" xr:uid="{00000000-0005-0000-0000-0000A43C0000}"/>
    <cellStyle name="Normal 2 5 7 2" xfId="21602" xr:uid="{00000000-0005-0000-0000-0000A53C0000}"/>
    <cellStyle name="Normal 2 5 7 2 2" xfId="33591" xr:uid="{CA943318-0A07-409C-88FC-E7AFC99F0347}"/>
    <cellStyle name="Normal 2 5 7 3" xfId="27635" xr:uid="{991BB8C0-72F0-41A7-98C5-F47FDAE472CE}"/>
    <cellStyle name="Normal 2 5 7_EBT" xfId="41355" xr:uid="{3BA99279-FF86-4DC3-BA07-4184B2BAF611}"/>
    <cellStyle name="Normal 2 5 8" xfId="13529" xr:uid="{00000000-0005-0000-0000-0000A63C0000}"/>
    <cellStyle name="Normal 2 5 8 2" xfId="21603" xr:uid="{00000000-0005-0000-0000-0000A73C0000}"/>
    <cellStyle name="Normal 2 5 8 2 2" xfId="33592" xr:uid="{FF508832-2039-48B9-AD8D-AAF04A0E9E0A}"/>
    <cellStyle name="Normal 2 5 8 3" xfId="27636" xr:uid="{61D4C2AB-D5FE-4074-8BC9-5F24A271F588}"/>
    <cellStyle name="Normal 2 5 8_EBT" xfId="41356" xr:uid="{F18F6206-8289-499B-8BBA-50DDE024A957}"/>
    <cellStyle name="Normal 2 5_EBT" xfId="41345" xr:uid="{2E74AB1E-647F-47F3-BF69-7C716EE067CD}"/>
    <cellStyle name="Normal 2 6" xfId="13530" xr:uid="{00000000-0005-0000-0000-0000A83C0000}"/>
    <cellStyle name="Normal 2 6 10" xfId="13531" xr:uid="{00000000-0005-0000-0000-0000A93C0000}"/>
    <cellStyle name="Normal 2 6 10 2" xfId="21604" xr:uid="{00000000-0005-0000-0000-0000AA3C0000}"/>
    <cellStyle name="Normal 2 6 10 2 2" xfId="33593" xr:uid="{06F22BB0-8EF0-4ECC-B1FB-84C13E46A9DB}"/>
    <cellStyle name="Normal 2 6 10 3" xfId="27637" xr:uid="{AABD50B5-C48D-49D7-B1D6-5AC57B7998DF}"/>
    <cellStyle name="Normal 2 6 10_EBT" xfId="41358" xr:uid="{7E64B832-4830-4FDC-9D25-6733D97F2F1E}"/>
    <cellStyle name="Normal 2 6 11" xfId="13532" xr:uid="{00000000-0005-0000-0000-0000AB3C0000}"/>
    <cellStyle name="Normal 2 6 11 2" xfId="21605" xr:uid="{00000000-0005-0000-0000-0000AC3C0000}"/>
    <cellStyle name="Normal 2 6 11 2 2" xfId="33594" xr:uid="{FBA4A028-09EA-4096-AFD3-C0728FA4685F}"/>
    <cellStyle name="Normal 2 6 11 3" xfId="27638" xr:uid="{C4C65541-74B4-4327-A54B-FE1D90F1ACCC}"/>
    <cellStyle name="Normal 2 6 11_EBT" xfId="41359" xr:uid="{0D8ACA40-DD35-4C9B-8F01-86E0F5C19A57}"/>
    <cellStyle name="Normal 2 6 2" xfId="13533" xr:uid="{00000000-0005-0000-0000-0000AD3C0000}"/>
    <cellStyle name="Normal 2 6 2 10" xfId="21606" xr:uid="{00000000-0005-0000-0000-0000AE3C0000}"/>
    <cellStyle name="Normal 2 6 2 10 2" xfId="33595" xr:uid="{78D58BD5-8188-46F2-8D3C-F4EDBCD82F1B}"/>
    <cellStyle name="Normal 2 6 2 11" xfId="27639" xr:uid="{8345D4A3-ED07-4776-8B97-78667C68FFAB}"/>
    <cellStyle name="Normal 2 6 2 2" xfId="13534" xr:uid="{00000000-0005-0000-0000-0000AF3C0000}"/>
    <cellStyle name="Normal 2 6 2 2 2" xfId="13535" xr:uid="{00000000-0005-0000-0000-0000B03C0000}"/>
    <cellStyle name="Normal 2 6 2 2 2 2" xfId="13536" xr:uid="{00000000-0005-0000-0000-0000B13C0000}"/>
    <cellStyle name="Normal 2 6 2 2 2 2 2" xfId="21609" xr:uid="{00000000-0005-0000-0000-0000B23C0000}"/>
    <cellStyle name="Normal 2 6 2 2 2 2 2 2" xfId="33598" xr:uid="{11BE4923-702D-4408-83A4-9CC2A4E89BA7}"/>
    <cellStyle name="Normal 2 6 2 2 2 2 3" xfId="27642" xr:uid="{92410852-971A-4ED7-A918-A71524014232}"/>
    <cellStyle name="Normal 2 6 2 2 2 2_EBT" xfId="41363" xr:uid="{AAE35ED8-B474-419C-8819-69E8E1EFE266}"/>
    <cellStyle name="Normal 2 6 2 2 2 3" xfId="13537" xr:uid="{00000000-0005-0000-0000-0000B33C0000}"/>
    <cellStyle name="Normal 2 6 2 2 2 3 2" xfId="21610" xr:uid="{00000000-0005-0000-0000-0000B43C0000}"/>
    <cellStyle name="Normal 2 6 2 2 2 3 2 2" xfId="33599" xr:uid="{E16ED750-AA33-4E9E-9CA2-0E65CACF7512}"/>
    <cellStyle name="Normal 2 6 2 2 2 3 3" xfId="27643" xr:uid="{52E9B1E8-1FFA-49C7-AED7-C8D54E6168AF}"/>
    <cellStyle name="Normal 2 6 2 2 2 3_EBT" xfId="41364" xr:uid="{51ADC64E-E05A-4F59-8542-E16EBEBDDB9C}"/>
    <cellStyle name="Normal 2 6 2 2 2 4" xfId="21608" xr:uid="{00000000-0005-0000-0000-0000B53C0000}"/>
    <cellStyle name="Normal 2 6 2 2 2 4 2" xfId="33597" xr:uid="{1A7B9C5A-F4E6-47B2-A3EB-BB2C5063893B}"/>
    <cellStyle name="Normal 2 6 2 2 2 5" xfId="27641" xr:uid="{BB32DB29-64D4-477C-BE8E-4973031BD5DA}"/>
    <cellStyle name="Normal 2 6 2 2 2_EBT" xfId="41362" xr:uid="{E0824F22-8614-4151-AB12-A40974DCD548}"/>
    <cellStyle name="Normal 2 6 2 2 3" xfId="13538" xr:uid="{00000000-0005-0000-0000-0000B63C0000}"/>
    <cellStyle name="Normal 2 6 2 2 3 2" xfId="13539" xr:uid="{00000000-0005-0000-0000-0000B73C0000}"/>
    <cellStyle name="Normal 2 6 2 2 3 2 2" xfId="21612" xr:uid="{00000000-0005-0000-0000-0000B83C0000}"/>
    <cellStyle name="Normal 2 6 2 2 3 2 2 2" xfId="33601" xr:uid="{C2FE884E-CBA8-4140-8314-3E9C268E9C17}"/>
    <cellStyle name="Normal 2 6 2 2 3 2 3" xfId="27645" xr:uid="{AAD4BFC6-FBFA-42CC-BC7C-3591CB714254}"/>
    <cellStyle name="Normal 2 6 2 2 3 2_EBT" xfId="41366" xr:uid="{55868874-33F6-4B7E-85FE-5D650E6F591B}"/>
    <cellStyle name="Normal 2 6 2 2 3 3" xfId="21611" xr:uid="{00000000-0005-0000-0000-0000B93C0000}"/>
    <cellStyle name="Normal 2 6 2 2 3 3 2" xfId="33600" xr:uid="{633B9ED9-0E69-4649-8AD4-7C1546ABF7AB}"/>
    <cellStyle name="Normal 2 6 2 2 3 4" xfId="27644" xr:uid="{174F769B-AF13-4F4B-8B7B-45FB8E030770}"/>
    <cellStyle name="Normal 2 6 2 2 3_EBT" xfId="41365" xr:uid="{8C9332F6-880F-4A61-8A64-1ED0118BD7E2}"/>
    <cellStyle name="Normal 2 6 2 2 4" xfId="13540" xr:uid="{00000000-0005-0000-0000-0000BA3C0000}"/>
    <cellStyle name="Normal 2 6 2 2 4 2" xfId="21613" xr:uid="{00000000-0005-0000-0000-0000BB3C0000}"/>
    <cellStyle name="Normal 2 6 2 2 4 2 2" xfId="33602" xr:uid="{87A69C73-D904-4B83-BD26-7C5C300AC0EF}"/>
    <cellStyle name="Normal 2 6 2 2 4 3" xfId="27646" xr:uid="{93BDB8C1-74AC-4EA6-B0B9-5422F31E7E19}"/>
    <cellStyle name="Normal 2 6 2 2 4_EBT" xfId="41367" xr:uid="{7C6235BF-DAC7-4995-97BB-106740F73032}"/>
    <cellStyle name="Normal 2 6 2 2 5" xfId="21607" xr:uid="{00000000-0005-0000-0000-0000BC3C0000}"/>
    <cellStyle name="Normal 2 6 2 2 5 2" xfId="33596" xr:uid="{DC5520EE-85B4-409F-A838-B58C8AF3E012}"/>
    <cellStyle name="Normal 2 6 2 2 6" xfId="27640" xr:uid="{4495EEDA-D840-452B-8C19-E6B472FAE392}"/>
    <cellStyle name="Normal 2 6 2 2_EBT" xfId="41361" xr:uid="{DFC76821-5CA2-4E7C-8FC7-7B0BA3F08470}"/>
    <cellStyle name="Normal 2 6 2 3" xfId="13541" xr:uid="{00000000-0005-0000-0000-0000BD3C0000}"/>
    <cellStyle name="Normal 2 6 2 3 2" xfId="13542" xr:uid="{00000000-0005-0000-0000-0000BE3C0000}"/>
    <cellStyle name="Normal 2 6 2 3 2 2" xfId="13543" xr:uid="{00000000-0005-0000-0000-0000BF3C0000}"/>
    <cellStyle name="Normal 2 6 2 3 2 2 2" xfId="21616" xr:uid="{00000000-0005-0000-0000-0000C03C0000}"/>
    <cellStyle name="Normal 2 6 2 3 2 2 2 2" xfId="33605" xr:uid="{206F0AE6-7CE4-4BE0-97A3-F5387A048F47}"/>
    <cellStyle name="Normal 2 6 2 3 2 2 3" xfId="27649" xr:uid="{F682D91D-B6AE-4697-9617-7F7D06CDFF9F}"/>
    <cellStyle name="Normal 2 6 2 3 2 2_EBT" xfId="41370" xr:uid="{3D059785-D79E-492B-A850-A767952CD063}"/>
    <cellStyle name="Normal 2 6 2 3 2 3" xfId="21615" xr:uid="{00000000-0005-0000-0000-0000C13C0000}"/>
    <cellStyle name="Normal 2 6 2 3 2 3 2" xfId="33604" xr:uid="{81218454-3E3C-41E3-9F91-9D16C8BC15A1}"/>
    <cellStyle name="Normal 2 6 2 3 2 4" xfId="27648" xr:uid="{FB73EDF7-C2BC-4135-884F-D494B9AFE26C}"/>
    <cellStyle name="Normal 2 6 2 3 2_EBT" xfId="41369" xr:uid="{CEC91548-E574-46AB-B6D6-EE93761446C1}"/>
    <cellStyle name="Normal 2 6 2 3 3" xfId="13544" xr:uid="{00000000-0005-0000-0000-0000C23C0000}"/>
    <cellStyle name="Normal 2 6 2 3 3 2" xfId="21617" xr:uid="{00000000-0005-0000-0000-0000C33C0000}"/>
    <cellStyle name="Normal 2 6 2 3 3 2 2" xfId="33606" xr:uid="{9E97F445-727C-442D-A1D3-0A66ADA29B9A}"/>
    <cellStyle name="Normal 2 6 2 3 3 3" xfId="27650" xr:uid="{025A008D-E021-4174-A9A2-16748D2DDFD9}"/>
    <cellStyle name="Normal 2 6 2 3 3_EBT" xfId="41371" xr:uid="{218C3A7D-D212-4794-BDDB-14E5F5DF6AFD}"/>
    <cellStyle name="Normal 2 6 2 3 4" xfId="21614" xr:uid="{00000000-0005-0000-0000-0000C43C0000}"/>
    <cellStyle name="Normal 2 6 2 3 4 2" xfId="33603" xr:uid="{BDB8D76F-4BB2-479D-8CBE-90797BF460A8}"/>
    <cellStyle name="Normal 2 6 2 3 5" xfId="27647" xr:uid="{FBAB176B-5AFC-4A2B-A4A7-D6605C1E57D6}"/>
    <cellStyle name="Normal 2 6 2 3_EBT" xfId="41368" xr:uid="{9DA75016-B883-4EDB-A616-28E658E5CED0}"/>
    <cellStyle name="Normal 2 6 2 4" xfId="13545" xr:uid="{00000000-0005-0000-0000-0000C53C0000}"/>
    <cellStyle name="Normal 2 6 2 4 2" xfId="13546" xr:uid="{00000000-0005-0000-0000-0000C63C0000}"/>
    <cellStyle name="Normal 2 6 2 4 2 2" xfId="21619" xr:uid="{00000000-0005-0000-0000-0000C73C0000}"/>
    <cellStyle name="Normal 2 6 2 4 2 2 2" xfId="33608" xr:uid="{68246460-7598-4DF5-B234-D2BCB6478746}"/>
    <cellStyle name="Normal 2 6 2 4 2 3" xfId="27652" xr:uid="{3106FB86-B789-46A0-A44E-DA41E5008CFE}"/>
    <cellStyle name="Normal 2 6 2 4 2_EBT" xfId="41373" xr:uid="{FB59F125-CADB-4878-B907-9908FFE4FCFC}"/>
    <cellStyle name="Normal 2 6 2 4 3" xfId="21618" xr:uid="{00000000-0005-0000-0000-0000C83C0000}"/>
    <cellStyle name="Normal 2 6 2 4 3 2" xfId="33607" xr:uid="{D899BE51-3F31-49A8-BE9B-11C60AEFAD1E}"/>
    <cellStyle name="Normal 2 6 2 4 4" xfId="27651" xr:uid="{2F2532C7-06F9-45F6-8E8E-953FE317551F}"/>
    <cellStyle name="Normal 2 6 2 4_EBT" xfId="41372" xr:uid="{EF9AC51B-7524-461F-9928-F94876F90E6D}"/>
    <cellStyle name="Normal 2 6 2 5" xfId="13547" xr:uid="{00000000-0005-0000-0000-0000C93C0000}"/>
    <cellStyle name="Normal 2 6 2 5 2" xfId="21620" xr:uid="{00000000-0005-0000-0000-0000CA3C0000}"/>
    <cellStyle name="Normal 2 6 2 5 2 2" xfId="33609" xr:uid="{A0027611-09C3-4466-B320-1AD451504A18}"/>
    <cellStyle name="Normal 2 6 2 5 3" xfId="27653" xr:uid="{421C249B-F1A4-4BC0-B22F-FAE49BF44474}"/>
    <cellStyle name="Normal 2 6 2 5_EBT" xfId="41374" xr:uid="{F32A798C-9500-4312-8189-EE2B057723AC}"/>
    <cellStyle name="Normal 2 6 2 6" xfId="13548" xr:uid="{00000000-0005-0000-0000-0000CB3C0000}"/>
    <cellStyle name="Normal 2 6 2 6 2" xfId="21621" xr:uid="{00000000-0005-0000-0000-0000CC3C0000}"/>
    <cellStyle name="Normal 2 6 2 6 2 2" xfId="33610" xr:uid="{A6E13407-00B5-42DE-806D-BA258CA48632}"/>
    <cellStyle name="Normal 2 6 2 6 3" xfId="27654" xr:uid="{D371ACA8-91E7-4576-A291-9028947AF7F0}"/>
    <cellStyle name="Normal 2 6 2 6_EBT" xfId="41375" xr:uid="{C70AD82E-80B2-4A8C-A924-67A8FE8A4667}"/>
    <cellStyle name="Normal 2 6 2 7" xfId="13549" xr:uid="{00000000-0005-0000-0000-0000CD3C0000}"/>
    <cellStyle name="Normal 2 6 2 7 2" xfId="21622" xr:uid="{00000000-0005-0000-0000-0000CE3C0000}"/>
    <cellStyle name="Normal 2 6 2 7 2 2" xfId="33611" xr:uid="{70B045A7-790E-4A83-87AC-9878C2E1E06B}"/>
    <cellStyle name="Normal 2 6 2 7 3" xfId="27655" xr:uid="{9D72B012-0752-4A4D-BB4A-70C27FE72495}"/>
    <cellStyle name="Normal 2 6 2 7_EBT" xfId="41376" xr:uid="{ED5D763C-A1CD-49E5-B404-C872049F034C}"/>
    <cellStyle name="Normal 2 6 2 8" xfId="13550" xr:uid="{00000000-0005-0000-0000-0000CF3C0000}"/>
    <cellStyle name="Normal 2 6 2 8 2" xfId="21623" xr:uid="{00000000-0005-0000-0000-0000D03C0000}"/>
    <cellStyle name="Normal 2 6 2 8 2 2" xfId="33612" xr:uid="{49363BAA-99AB-41B6-A0F1-4FEB2E22D1A3}"/>
    <cellStyle name="Normal 2 6 2 8 3" xfId="27656" xr:uid="{9C7F5450-87C2-465A-96C3-941209EF6216}"/>
    <cellStyle name="Normal 2 6 2 8_EBT" xfId="41377" xr:uid="{C64666BC-A8B3-4ABF-AF9A-8975859DC616}"/>
    <cellStyle name="Normal 2 6 2 9" xfId="13551" xr:uid="{00000000-0005-0000-0000-0000D13C0000}"/>
    <cellStyle name="Normal 2 6 2_EBT" xfId="41360" xr:uid="{448B6DD0-AC70-45BE-9F57-92879D69553A}"/>
    <cellStyle name="Normal 2 6 3" xfId="13552" xr:uid="{00000000-0005-0000-0000-0000D23C0000}"/>
    <cellStyle name="Normal 2 6 3 2" xfId="13553" xr:uid="{00000000-0005-0000-0000-0000D33C0000}"/>
    <cellStyle name="Normal 2 6 3 2 2" xfId="13554" xr:uid="{00000000-0005-0000-0000-0000D43C0000}"/>
    <cellStyle name="Normal 2 6 3 2 2 2" xfId="21626" xr:uid="{00000000-0005-0000-0000-0000D53C0000}"/>
    <cellStyle name="Normal 2 6 3 2 2 2 2" xfId="33615" xr:uid="{EE9F3012-2FE5-4219-BE8F-C0ED7276D2C1}"/>
    <cellStyle name="Normal 2 6 3 2 2 3" xfId="27659" xr:uid="{C66C06DB-FBB7-4505-A731-9142963E4CCE}"/>
    <cellStyle name="Normal 2 6 3 2 2_EBT" xfId="41380" xr:uid="{0DAC23DC-96D3-4429-A958-1444CE41B4F2}"/>
    <cellStyle name="Normal 2 6 3 2 3" xfId="13555" xr:uid="{00000000-0005-0000-0000-0000D63C0000}"/>
    <cellStyle name="Normal 2 6 3 2 3 2" xfId="21627" xr:uid="{00000000-0005-0000-0000-0000D73C0000}"/>
    <cellStyle name="Normal 2 6 3 2 3 2 2" xfId="33616" xr:uid="{3AE46053-789D-41D6-A9CE-48229BA65EB8}"/>
    <cellStyle name="Normal 2 6 3 2 3 3" xfId="27660" xr:uid="{3E4741FF-0E3B-43FA-BF72-8FFE22AE3BC7}"/>
    <cellStyle name="Normal 2 6 3 2 3_EBT" xfId="41381" xr:uid="{DD48139F-195F-479A-AE07-D15C295A906A}"/>
    <cellStyle name="Normal 2 6 3 2 4" xfId="21625" xr:uid="{00000000-0005-0000-0000-0000D83C0000}"/>
    <cellStyle name="Normal 2 6 3 2 4 2" xfId="33614" xr:uid="{C5528621-49DB-441F-AE9A-BFF3330BFC4A}"/>
    <cellStyle name="Normal 2 6 3 2 5" xfId="27658" xr:uid="{B7E15273-4C6F-4776-94D1-9AC3DD12DE97}"/>
    <cellStyle name="Normal 2 6 3 2_EBT" xfId="41379" xr:uid="{CFFC027C-CB15-463A-9586-264F863CFC30}"/>
    <cellStyle name="Normal 2 6 3 3" xfId="13556" xr:uid="{00000000-0005-0000-0000-0000D93C0000}"/>
    <cellStyle name="Normal 2 6 3 3 2" xfId="13557" xr:uid="{00000000-0005-0000-0000-0000DA3C0000}"/>
    <cellStyle name="Normal 2 6 3 3 2 2" xfId="21629" xr:uid="{00000000-0005-0000-0000-0000DB3C0000}"/>
    <cellStyle name="Normal 2 6 3 3 2 2 2" xfId="33618" xr:uid="{D28D4DE2-EEEE-4340-A599-4DF47540AAB9}"/>
    <cellStyle name="Normal 2 6 3 3 2 3" xfId="27662" xr:uid="{EEBE90BF-80C2-4CDE-989D-F8A970B5C588}"/>
    <cellStyle name="Normal 2 6 3 3 2_EBT" xfId="41383" xr:uid="{09E7D2B3-12BC-4C4C-975C-69D5E1E7AA69}"/>
    <cellStyle name="Normal 2 6 3 3 3" xfId="21628" xr:uid="{00000000-0005-0000-0000-0000DC3C0000}"/>
    <cellStyle name="Normal 2 6 3 3 3 2" xfId="33617" xr:uid="{2BD4F06F-93A3-465A-BF78-5B635FA8486D}"/>
    <cellStyle name="Normal 2 6 3 3 4" xfId="27661" xr:uid="{4E3F4F7B-7D9D-4C7F-92D4-895E79A92C54}"/>
    <cellStyle name="Normal 2 6 3 3_EBT" xfId="41382" xr:uid="{E6D22E75-EA17-4D46-ACE4-F5799880F5E5}"/>
    <cellStyle name="Normal 2 6 3 4" xfId="13558" xr:uid="{00000000-0005-0000-0000-0000DD3C0000}"/>
    <cellStyle name="Normal 2 6 3 4 2" xfId="21630" xr:uid="{00000000-0005-0000-0000-0000DE3C0000}"/>
    <cellStyle name="Normal 2 6 3 4 2 2" xfId="33619" xr:uid="{D58C2DBF-84BC-4615-995D-A131DCCE8667}"/>
    <cellStyle name="Normal 2 6 3 4 3" xfId="27663" xr:uid="{F04788B8-978B-41EC-A705-7849C1A51A52}"/>
    <cellStyle name="Normal 2 6 3 4_EBT" xfId="41384" xr:uid="{1507E372-4885-45CE-A848-E549970115A7}"/>
    <cellStyle name="Normal 2 6 3 5" xfId="13559" xr:uid="{00000000-0005-0000-0000-0000DF3C0000}"/>
    <cellStyle name="Normal 2 6 3 5 2" xfId="21631" xr:uid="{00000000-0005-0000-0000-0000E03C0000}"/>
    <cellStyle name="Normal 2 6 3 5 2 2" xfId="33620" xr:uid="{405C4D9E-BB08-46F1-BDC1-EAAA954EF0AE}"/>
    <cellStyle name="Normal 2 6 3 5 3" xfId="27664" xr:uid="{F64D4134-310C-4748-AFD6-C3A2BFFDB25B}"/>
    <cellStyle name="Normal 2 6 3 5_EBT" xfId="41385" xr:uid="{B2543272-0E8E-4992-85D9-67551F0BF5F3}"/>
    <cellStyle name="Normal 2 6 3 6" xfId="21624" xr:uid="{00000000-0005-0000-0000-0000E13C0000}"/>
    <cellStyle name="Normal 2 6 3 6 2" xfId="33613" xr:uid="{D595AB3F-A872-4583-BEB9-F47E979526D9}"/>
    <cellStyle name="Normal 2 6 3 7" xfId="27657" xr:uid="{2AFD81FF-33FC-4255-9B73-2ACCAFCCEB2D}"/>
    <cellStyle name="Normal 2 6 3_EBT" xfId="41378" xr:uid="{CB36A278-B398-4836-99EA-34FB3705E139}"/>
    <cellStyle name="Normal 2 6 4" xfId="13560" xr:uid="{00000000-0005-0000-0000-0000E23C0000}"/>
    <cellStyle name="Normal 2 6 4 2" xfId="13561" xr:uid="{00000000-0005-0000-0000-0000E33C0000}"/>
    <cellStyle name="Normal 2 6 4 2 2" xfId="13562" xr:uid="{00000000-0005-0000-0000-0000E43C0000}"/>
    <cellStyle name="Normal 2 6 4 2 2 2" xfId="21634" xr:uid="{00000000-0005-0000-0000-0000E53C0000}"/>
    <cellStyle name="Normal 2 6 4 2 2 2 2" xfId="33623" xr:uid="{FF0EED94-01E7-4E0A-BD43-6B5F23A87A27}"/>
    <cellStyle name="Normal 2 6 4 2 2 3" xfId="27667" xr:uid="{24BD63F5-094F-4EE3-9F61-911B2E75FC73}"/>
    <cellStyle name="Normal 2 6 4 2 2_EBT" xfId="41388" xr:uid="{A5C1CA68-EA04-457F-88D9-47A12396D37A}"/>
    <cellStyle name="Normal 2 6 4 2 3" xfId="21633" xr:uid="{00000000-0005-0000-0000-0000E63C0000}"/>
    <cellStyle name="Normal 2 6 4 2 3 2" xfId="33622" xr:uid="{7C48BB7A-9D56-451F-A3C2-C7ADAEB8A033}"/>
    <cellStyle name="Normal 2 6 4 2 4" xfId="27666" xr:uid="{DBCBB5BF-8C74-453F-B66A-2DA1A6BC6A7D}"/>
    <cellStyle name="Normal 2 6 4 2_EBT" xfId="41387" xr:uid="{978B1939-93F6-4422-B697-EF5D2CEE1FA3}"/>
    <cellStyle name="Normal 2 6 4 3" xfId="13563" xr:uid="{00000000-0005-0000-0000-0000E73C0000}"/>
    <cellStyle name="Normal 2 6 4 3 2" xfId="21635" xr:uid="{00000000-0005-0000-0000-0000E83C0000}"/>
    <cellStyle name="Normal 2 6 4 3 2 2" xfId="33624" xr:uid="{FD921AEF-21D6-4120-8601-6B69C7DDCABD}"/>
    <cellStyle name="Normal 2 6 4 3 3" xfId="27668" xr:uid="{A15FA1B0-939F-4F12-88E1-02760E400386}"/>
    <cellStyle name="Normal 2 6 4 3_EBT" xfId="41389" xr:uid="{BF44ED23-ABA8-4B69-825C-CB4A61E82F19}"/>
    <cellStyle name="Normal 2 6 4 4" xfId="13564" xr:uid="{00000000-0005-0000-0000-0000E93C0000}"/>
    <cellStyle name="Normal 2 6 4 4 2" xfId="21636" xr:uid="{00000000-0005-0000-0000-0000EA3C0000}"/>
    <cellStyle name="Normal 2 6 4 4 2 2" xfId="33625" xr:uid="{D5EED9D7-0235-49F3-B3D4-6050806128F0}"/>
    <cellStyle name="Normal 2 6 4 4 3" xfId="27669" xr:uid="{C7335148-C921-4F8A-91C2-BF068FBF8DD8}"/>
    <cellStyle name="Normal 2 6 4 4_EBT" xfId="41390" xr:uid="{953A3772-4A9E-4C52-A6B0-046C8C313D5F}"/>
    <cellStyle name="Normal 2 6 4 5" xfId="21632" xr:uid="{00000000-0005-0000-0000-0000EB3C0000}"/>
    <cellStyle name="Normal 2 6 4 5 2" xfId="33621" xr:uid="{2BFF1642-C372-41CA-B365-C10EC7C57748}"/>
    <cellStyle name="Normal 2 6 4 6" xfId="27665" xr:uid="{FE9A14FF-8B98-43EF-9DD0-459A3B1E9F7F}"/>
    <cellStyle name="Normal 2 6 4_EBT" xfId="41386" xr:uid="{48E9C091-E57B-41FE-88A9-ED37E593E28D}"/>
    <cellStyle name="Normal 2 6 5" xfId="13565" xr:uid="{00000000-0005-0000-0000-0000EC3C0000}"/>
    <cellStyle name="Normal 2 6 5 2" xfId="13566" xr:uid="{00000000-0005-0000-0000-0000ED3C0000}"/>
    <cellStyle name="Normal 2 6 5 2 2" xfId="21638" xr:uid="{00000000-0005-0000-0000-0000EE3C0000}"/>
    <cellStyle name="Normal 2 6 5 2 2 2" xfId="33627" xr:uid="{81DAA4CC-5751-4184-B789-6E3F493DDC4B}"/>
    <cellStyle name="Normal 2 6 5 2 3" xfId="27671" xr:uid="{2C939395-2628-4E90-A162-8A70EA3881B6}"/>
    <cellStyle name="Normal 2 6 5 2_EBT" xfId="41392" xr:uid="{8387087D-59DE-4D0B-AC66-4D6DDE8DE3CD}"/>
    <cellStyle name="Normal 2 6 5 3" xfId="21637" xr:uid="{00000000-0005-0000-0000-0000EF3C0000}"/>
    <cellStyle name="Normal 2 6 5 3 2" xfId="33626" xr:uid="{14F3C773-C79A-4D87-8F46-436D3E835D81}"/>
    <cellStyle name="Normal 2 6 5 4" xfId="27670" xr:uid="{17C289DF-4485-45C0-9E8F-15B9B5FA1421}"/>
    <cellStyle name="Normal 2 6 5_EBT" xfId="41391" xr:uid="{104AB89C-0479-4599-B455-22B8E4919835}"/>
    <cellStyle name="Normal 2 6 6" xfId="13567" xr:uid="{00000000-0005-0000-0000-0000F03C0000}"/>
    <cellStyle name="Normal 2 6 6 2" xfId="21639" xr:uid="{00000000-0005-0000-0000-0000F13C0000}"/>
    <cellStyle name="Normal 2 6 6 2 2" xfId="33628" xr:uid="{C7B93F8B-1A07-45BF-A2C0-28FC15427B56}"/>
    <cellStyle name="Normal 2 6 6 3" xfId="27672" xr:uid="{D6CC65EB-4017-444F-A939-CE1D9176FEB5}"/>
    <cellStyle name="Normal 2 6 6_EBT" xfId="41393" xr:uid="{9DFDB0B9-8237-4299-BA77-35C53DC9195A}"/>
    <cellStyle name="Normal 2 6 7" xfId="13568" xr:uid="{00000000-0005-0000-0000-0000F23C0000}"/>
    <cellStyle name="Normal 2 6 7 2" xfId="21640" xr:uid="{00000000-0005-0000-0000-0000F33C0000}"/>
    <cellStyle name="Normal 2 6 7 2 2" xfId="33629" xr:uid="{E3788CB7-CA71-45BF-8A38-248AADCF019D}"/>
    <cellStyle name="Normal 2 6 7 3" xfId="27673" xr:uid="{8DD12641-2E95-4D66-8548-38011525918D}"/>
    <cellStyle name="Normal 2 6 7_EBT" xfId="41394" xr:uid="{BF47BBE2-2720-4B3E-8053-8D4045BEDF62}"/>
    <cellStyle name="Normal 2 6 8" xfId="13569" xr:uid="{00000000-0005-0000-0000-0000F43C0000}"/>
    <cellStyle name="Normal 2 6 8 2" xfId="21641" xr:uid="{00000000-0005-0000-0000-0000F53C0000}"/>
    <cellStyle name="Normal 2 6 8 2 2" xfId="33630" xr:uid="{48AC7AE2-C2FD-42B1-B596-2FC7DB15E056}"/>
    <cellStyle name="Normal 2 6 8 3" xfId="27674" xr:uid="{34B7731A-6926-4735-91D6-EA9AC80A2DC6}"/>
    <cellStyle name="Normal 2 6 8_EBT" xfId="41395" xr:uid="{83FB521D-1311-4722-B0EE-1406D9523555}"/>
    <cellStyle name="Normal 2 6 9" xfId="13570" xr:uid="{00000000-0005-0000-0000-0000F63C0000}"/>
    <cellStyle name="Normal 2 6 9 2" xfId="21642" xr:uid="{00000000-0005-0000-0000-0000F73C0000}"/>
    <cellStyle name="Normal 2 6 9 2 2" xfId="33631" xr:uid="{84EA1E66-2BF4-4DF3-A77B-3DD1497F80DD}"/>
    <cellStyle name="Normal 2 6 9 3" xfId="27675" xr:uid="{645B679E-7724-4055-9180-27064328398C}"/>
    <cellStyle name="Normal 2 6 9_EBT" xfId="41396" xr:uid="{F8155A77-0B99-4792-B02F-E899F9B4F928}"/>
    <cellStyle name="Normal 2 6_EBT" xfId="41357" xr:uid="{7BDAB906-88B1-4B17-A989-A7D2A7597836}"/>
    <cellStyle name="Normal 2 7" xfId="13571" xr:uid="{00000000-0005-0000-0000-0000F83C0000}"/>
    <cellStyle name="Normal 2 7 10" xfId="13572" xr:uid="{00000000-0005-0000-0000-0000F93C0000}"/>
    <cellStyle name="Normal 2 7 10 2" xfId="21643" xr:uid="{00000000-0005-0000-0000-0000FA3C0000}"/>
    <cellStyle name="Normal 2 7 10 2 2" xfId="33632" xr:uid="{52FA3ADD-6C6B-4367-B40D-D48295000B2F}"/>
    <cellStyle name="Normal 2 7 10 3" xfId="27676" xr:uid="{137233F6-BA0E-4205-9037-76D690693EB4}"/>
    <cellStyle name="Normal 2 7 10_EBT" xfId="41398" xr:uid="{AEE26741-85ED-4DCE-A2C6-41D3A6B09581}"/>
    <cellStyle name="Normal 2 7 2" xfId="13573" xr:uid="{00000000-0005-0000-0000-0000FB3C0000}"/>
    <cellStyle name="Normal 2 7 2 2" xfId="13574" xr:uid="{00000000-0005-0000-0000-0000FC3C0000}"/>
    <cellStyle name="Normal 2 7 2 2 2" xfId="13575" xr:uid="{00000000-0005-0000-0000-0000FD3C0000}"/>
    <cellStyle name="Normal 2 7 2 2 2 2" xfId="21646" xr:uid="{00000000-0005-0000-0000-0000FE3C0000}"/>
    <cellStyle name="Normal 2 7 2 2 2 2 2" xfId="33635" xr:uid="{10863B49-3472-4C78-803A-ECDB21B0ADB2}"/>
    <cellStyle name="Normal 2 7 2 2 2 3" xfId="27679" xr:uid="{7A006E18-36A1-472F-AF51-B97144497966}"/>
    <cellStyle name="Normal 2 7 2 2 2_EBT" xfId="41401" xr:uid="{4FC7F834-8534-4C03-890E-45944F8F75E4}"/>
    <cellStyle name="Normal 2 7 2 2 3" xfId="13576" xr:uid="{00000000-0005-0000-0000-0000FF3C0000}"/>
    <cellStyle name="Normal 2 7 2 2 3 2" xfId="21647" xr:uid="{00000000-0005-0000-0000-0000003D0000}"/>
    <cellStyle name="Normal 2 7 2 2 3 2 2" xfId="33636" xr:uid="{6EF2E06A-A6B9-4397-94EB-32A67C060F0B}"/>
    <cellStyle name="Normal 2 7 2 2 3 3" xfId="27680" xr:uid="{BF247BF6-6857-4EAA-A863-B5028E019C99}"/>
    <cellStyle name="Normal 2 7 2 2 3_EBT" xfId="41402" xr:uid="{05BBB041-F1BC-4B2E-86E0-58686D360ED4}"/>
    <cellStyle name="Normal 2 7 2 2 4" xfId="21645" xr:uid="{00000000-0005-0000-0000-0000013D0000}"/>
    <cellStyle name="Normal 2 7 2 2 4 2" xfId="33634" xr:uid="{914828A5-1639-4FB9-899A-91D09F81FF21}"/>
    <cellStyle name="Normal 2 7 2 2 5" xfId="27678" xr:uid="{503FEB08-D6DD-4CF7-BE18-C4D6458AC9F5}"/>
    <cellStyle name="Normal 2 7 2 2_EBT" xfId="41400" xr:uid="{12DB95E9-6026-43E7-983F-1126C87DC38A}"/>
    <cellStyle name="Normal 2 7 2 3" xfId="13577" xr:uid="{00000000-0005-0000-0000-0000023D0000}"/>
    <cellStyle name="Normal 2 7 2 3 2" xfId="13578" xr:uid="{00000000-0005-0000-0000-0000033D0000}"/>
    <cellStyle name="Normal 2 7 2 3 2 2" xfId="21649" xr:uid="{00000000-0005-0000-0000-0000043D0000}"/>
    <cellStyle name="Normal 2 7 2 3 2 2 2" xfId="33638" xr:uid="{B502A732-1DD2-41AB-8846-DFECDA5A8443}"/>
    <cellStyle name="Normal 2 7 2 3 2 3" xfId="27682" xr:uid="{06F3E47D-F49F-45AB-B2AB-04D6F96D773B}"/>
    <cellStyle name="Normal 2 7 2 3 2_EBT" xfId="41404" xr:uid="{12AAABDE-8A64-460E-8135-A929FA6846D7}"/>
    <cellStyle name="Normal 2 7 2 3 3" xfId="21648" xr:uid="{00000000-0005-0000-0000-0000053D0000}"/>
    <cellStyle name="Normal 2 7 2 3 3 2" xfId="33637" xr:uid="{76EC5F7D-D06E-4354-BF76-D3F48EC18C04}"/>
    <cellStyle name="Normal 2 7 2 3 4" xfId="27681" xr:uid="{F44BA6F1-E3A7-4111-89C1-D07CBD36F680}"/>
    <cellStyle name="Normal 2 7 2 3_EBT" xfId="41403" xr:uid="{30A5BB08-1904-4A2A-BFAE-76321FBE4F5A}"/>
    <cellStyle name="Normal 2 7 2 4" xfId="13579" xr:uid="{00000000-0005-0000-0000-0000063D0000}"/>
    <cellStyle name="Normal 2 7 2 4 2" xfId="21650" xr:uid="{00000000-0005-0000-0000-0000073D0000}"/>
    <cellStyle name="Normal 2 7 2 4 2 2" xfId="33639" xr:uid="{D77A7868-C38B-4EE2-9DC3-FD9D0CBFD485}"/>
    <cellStyle name="Normal 2 7 2 4 3" xfId="27683" xr:uid="{E2B27683-8746-40CA-B20C-FCCF3C36DBE9}"/>
    <cellStyle name="Normal 2 7 2 4_EBT" xfId="41405" xr:uid="{AEBEB092-75F1-451B-81D0-D6D65B26EC01}"/>
    <cellStyle name="Normal 2 7 2 5" xfId="13580" xr:uid="{00000000-0005-0000-0000-0000083D0000}"/>
    <cellStyle name="Normal 2 7 2 5 2" xfId="21651" xr:uid="{00000000-0005-0000-0000-0000093D0000}"/>
    <cellStyle name="Normal 2 7 2 5 2 2" xfId="33640" xr:uid="{9B98F600-A420-4C3B-90A7-64EB79C67386}"/>
    <cellStyle name="Normal 2 7 2 5 3" xfId="27684" xr:uid="{DFF1C420-B4CF-4BF7-B96F-CC9BD42A0C6C}"/>
    <cellStyle name="Normal 2 7 2 5_EBT" xfId="41406" xr:uid="{986A5161-A54E-4979-A22E-489739EE71CC}"/>
    <cellStyle name="Normal 2 7 2 6" xfId="21644" xr:uid="{00000000-0005-0000-0000-00000A3D0000}"/>
    <cellStyle name="Normal 2 7 2 6 2" xfId="33633" xr:uid="{7FB2511F-13E2-4BC3-8AD5-90315D31272A}"/>
    <cellStyle name="Normal 2 7 2 7" xfId="27677" xr:uid="{C8AFCA46-8426-4BEA-9D4B-6E09092A198F}"/>
    <cellStyle name="Normal 2 7 2_EBT" xfId="41399" xr:uid="{C625138C-9790-4F35-A802-156CB5729181}"/>
    <cellStyle name="Normal 2 7 3" xfId="13581" xr:uid="{00000000-0005-0000-0000-00000B3D0000}"/>
    <cellStyle name="Normal 2 7 3 2" xfId="13582" xr:uid="{00000000-0005-0000-0000-00000C3D0000}"/>
    <cellStyle name="Normal 2 7 3 2 2" xfId="13583" xr:uid="{00000000-0005-0000-0000-00000D3D0000}"/>
    <cellStyle name="Normal 2 7 3 2 2 2" xfId="21654" xr:uid="{00000000-0005-0000-0000-00000E3D0000}"/>
    <cellStyle name="Normal 2 7 3 2 2 2 2" xfId="33643" xr:uid="{51726081-62E2-49C7-A9C8-F9470F5CBFF2}"/>
    <cellStyle name="Normal 2 7 3 2 2 3" xfId="27687" xr:uid="{F45854A0-4CF6-44F3-BAB4-EFD609AC2DE2}"/>
    <cellStyle name="Normal 2 7 3 2 2_EBT" xfId="41409" xr:uid="{302F3669-0B85-40B7-A26F-2F97014E333A}"/>
    <cellStyle name="Normal 2 7 3 2 3" xfId="21653" xr:uid="{00000000-0005-0000-0000-00000F3D0000}"/>
    <cellStyle name="Normal 2 7 3 2 3 2" xfId="33642" xr:uid="{F88A3EAC-A128-4FBF-96AE-203ED029F2CB}"/>
    <cellStyle name="Normal 2 7 3 2 4" xfId="27686" xr:uid="{1F476096-CB56-4407-BB84-F4696488FCFB}"/>
    <cellStyle name="Normal 2 7 3 2_EBT" xfId="41408" xr:uid="{C08A0008-68CA-42F3-8789-95C081BA8871}"/>
    <cellStyle name="Normal 2 7 3 3" xfId="13584" xr:uid="{00000000-0005-0000-0000-0000103D0000}"/>
    <cellStyle name="Normal 2 7 3 3 2" xfId="21655" xr:uid="{00000000-0005-0000-0000-0000113D0000}"/>
    <cellStyle name="Normal 2 7 3 3 2 2" xfId="33644" xr:uid="{3BD296EB-3F86-4EBF-813F-F280AEC0C665}"/>
    <cellStyle name="Normal 2 7 3 3 3" xfId="27688" xr:uid="{937AE54C-33AD-4342-8180-8AF85C464546}"/>
    <cellStyle name="Normal 2 7 3 3_EBT" xfId="41410" xr:uid="{9C7B527E-A312-43E6-8D14-CAB714E2830F}"/>
    <cellStyle name="Normal 2 7 3 4" xfId="13585" xr:uid="{00000000-0005-0000-0000-0000123D0000}"/>
    <cellStyle name="Normal 2 7 3 4 2" xfId="21656" xr:uid="{00000000-0005-0000-0000-0000133D0000}"/>
    <cellStyle name="Normal 2 7 3 4 2 2" xfId="33645" xr:uid="{EAEFD745-62DB-4FDE-856C-CB74462BF306}"/>
    <cellStyle name="Normal 2 7 3 4 3" xfId="27689" xr:uid="{AA7DEBC4-AA6B-4BE9-B7D5-57384C0AFD35}"/>
    <cellStyle name="Normal 2 7 3 4_EBT" xfId="41411" xr:uid="{7B331FC8-6EE0-4562-85BA-485120379DB4}"/>
    <cellStyle name="Normal 2 7 3 5" xfId="21652" xr:uid="{00000000-0005-0000-0000-0000143D0000}"/>
    <cellStyle name="Normal 2 7 3 5 2" xfId="33641" xr:uid="{7051F5E3-D7DA-43D5-83DB-D1168428DCBC}"/>
    <cellStyle name="Normal 2 7 3 6" xfId="27685" xr:uid="{56F8C89C-2022-45DA-9B84-38E379880457}"/>
    <cellStyle name="Normal 2 7 3_EBT" xfId="41407" xr:uid="{90759C8A-11E0-4929-8DBA-F55A6E5A731C}"/>
    <cellStyle name="Normal 2 7 4" xfId="13586" xr:uid="{00000000-0005-0000-0000-0000153D0000}"/>
    <cellStyle name="Normal 2 7 4 2" xfId="13587" xr:uid="{00000000-0005-0000-0000-0000163D0000}"/>
    <cellStyle name="Normal 2 7 4 2 2" xfId="21658" xr:uid="{00000000-0005-0000-0000-0000173D0000}"/>
    <cellStyle name="Normal 2 7 4 2 2 2" xfId="33647" xr:uid="{46630C98-5C24-46AC-BA95-94ADCAEA2999}"/>
    <cellStyle name="Normal 2 7 4 2 3" xfId="27691" xr:uid="{5814A132-FC2B-4035-BAEC-BF392756BE47}"/>
    <cellStyle name="Normal 2 7 4 2_EBT" xfId="41413" xr:uid="{38775B98-120A-4400-8C02-EC005953F633}"/>
    <cellStyle name="Normal 2 7 4 3" xfId="13588" xr:uid="{00000000-0005-0000-0000-0000183D0000}"/>
    <cellStyle name="Normal 2 7 4 3 2" xfId="21659" xr:uid="{00000000-0005-0000-0000-0000193D0000}"/>
    <cellStyle name="Normal 2 7 4 3 2 2" xfId="33648" xr:uid="{E07C0DFE-3822-44CF-9457-34B0F55CD322}"/>
    <cellStyle name="Normal 2 7 4 3 3" xfId="27692" xr:uid="{F61D71FD-4B88-44DE-A1DD-4354B0277D44}"/>
    <cellStyle name="Normal 2 7 4 3_EBT" xfId="41414" xr:uid="{E95674BF-6EA5-4EFE-A48C-3D7D3B10DE9A}"/>
    <cellStyle name="Normal 2 7 4 4" xfId="21657" xr:uid="{00000000-0005-0000-0000-00001A3D0000}"/>
    <cellStyle name="Normal 2 7 4 4 2" xfId="33646" xr:uid="{A913B421-FBDE-40D1-8987-39ED1A549D12}"/>
    <cellStyle name="Normal 2 7 4 5" xfId="27690" xr:uid="{42B02F28-885D-454A-8CB8-7559841F8EBE}"/>
    <cellStyle name="Normal 2 7 4_EBT" xfId="41412" xr:uid="{2FD2ADE6-8DE5-4AE0-B5B3-92D90BBE9208}"/>
    <cellStyle name="Normal 2 7 5" xfId="13589" xr:uid="{00000000-0005-0000-0000-00001B3D0000}"/>
    <cellStyle name="Normal 2 7 5 2" xfId="21660" xr:uid="{00000000-0005-0000-0000-00001C3D0000}"/>
    <cellStyle name="Normal 2 7 5 2 2" xfId="33649" xr:uid="{30B6BB3A-EA21-40EF-B17F-29435D9D83D3}"/>
    <cellStyle name="Normal 2 7 5 3" xfId="27693" xr:uid="{B49DE77C-4BC7-4E64-81F3-C17E0CB82FFB}"/>
    <cellStyle name="Normal 2 7 5_EBT" xfId="41415" xr:uid="{31C10180-AB23-403C-BE55-FF9FD4601528}"/>
    <cellStyle name="Normal 2 7 6" xfId="13590" xr:uid="{00000000-0005-0000-0000-00001D3D0000}"/>
    <cellStyle name="Normal 2 7 6 2" xfId="21661" xr:uid="{00000000-0005-0000-0000-00001E3D0000}"/>
    <cellStyle name="Normal 2 7 6 2 2" xfId="33650" xr:uid="{5220FA49-10D1-44B2-8CFE-13E40BD714BD}"/>
    <cellStyle name="Normal 2 7 6 3" xfId="27694" xr:uid="{1E5D65B9-2F46-4C3E-BCC4-4D8EBA80B553}"/>
    <cellStyle name="Normal 2 7 6_EBT" xfId="41416" xr:uid="{817F5206-ECCA-400B-82CC-455AE1887D1F}"/>
    <cellStyle name="Normal 2 7 7" xfId="13591" xr:uid="{00000000-0005-0000-0000-00001F3D0000}"/>
    <cellStyle name="Normal 2 7 7 2" xfId="21662" xr:uid="{00000000-0005-0000-0000-0000203D0000}"/>
    <cellStyle name="Normal 2 7 7 2 2" xfId="33651" xr:uid="{DE7DC16A-50BB-432F-84B6-F15E8BFC02E2}"/>
    <cellStyle name="Normal 2 7 7 3" xfId="27695" xr:uid="{AB31054E-02B6-47DF-A9B4-1C2D9C2BC0F7}"/>
    <cellStyle name="Normal 2 7 7_EBT" xfId="41417" xr:uid="{C9CF02EB-2149-4DA3-8096-60F02BA2D775}"/>
    <cellStyle name="Normal 2 7 8" xfId="13592" xr:uid="{00000000-0005-0000-0000-0000213D0000}"/>
    <cellStyle name="Normal 2 7 8 2" xfId="21663" xr:uid="{00000000-0005-0000-0000-0000223D0000}"/>
    <cellStyle name="Normal 2 7 8 2 2" xfId="33652" xr:uid="{E88967BF-4A75-408C-B47D-86E44276798E}"/>
    <cellStyle name="Normal 2 7 8 3" xfId="27696" xr:uid="{E3547CCF-EDB9-4919-B3AC-C97A37602AB8}"/>
    <cellStyle name="Normal 2 7 8_EBT" xfId="41418" xr:uid="{C6020414-E843-42EE-86D7-15B06E35CBA1}"/>
    <cellStyle name="Normal 2 7 9" xfId="13593" xr:uid="{00000000-0005-0000-0000-0000233D0000}"/>
    <cellStyle name="Normal 2 7 9 2" xfId="21664" xr:uid="{00000000-0005-0000-0000-0000243D0000}"/>
    <cellStyle name="Normal 2 7 9 2 2" xfId="33653" xr:uid="{FAC9B99E-5225-4AFF-AB9D-6AFD04C9AE61}"/>
    <cellStyle name="Normal 2 7 9 3" xfId="27697" xr:uid="{755D3D28-0372-45C5-A7C1-CF885CD4450F}"/>
    <cellStyle name="Normal 2 7 9_EBT" xfId="41419" xr:uid="{14C42CCB-4DB5-4BAE-984A-ADCBB48DBE8E}"/>
    <cellStyle name="Normal 2 7_EBT" xfId="41397" xr:uid="{3223BC8F-F936-4C84-9587-2C1A2742BC69}"/>
    <cellStyle name="Normal 2 8" xfId="13594" xr:uid="{00000000-0005-0000-0000-0000253D0000}"/>
    <cellStyle name="Normal 2 8 10" xfId="13595" xr:uid="{00000000-0005-0000-0000-0000263D0000}"/>
    <cellStyle name="Normal 2 8 10 2" xfId="21665" xr:uid="{00000000-0005-0000-0000-0000273D0000}"/>
    <cellStyle name="Normal 2 8 10 2 2" xfId="33654" xr:uid="{77C67423-ACB0-44E4-A593-78C71D676A9F}"/>
    <cellStyle name="Normal 2 8 10 3" xfId="27698" xr:uid="{2F4AA64E-D56A-440E-AE98-B10718A0B9CD}"/>
    <cellStyle name="Normal 2 8 10_EBT" xfId="41421" xr:uid="{B11F32B3-EC43-4BA5-9158-0E7204F168C4}"/>
    <cellStyle name="Normal 2 8 11" xfId="13596" xr:uid="{00000000-0005-0000-0000-0000283D0000}"/>
    <cellStyle name="Normal 2 8 2" xfId="13597" xr:uid="{00000000-0005-0000-0000-0000293D0000}"/>
    <cellStyle name="Normal 2 8 2 2" xfId="13598" xr:uid="{00000000-0005-0000-0000-00002A3D0000}"/>
    <cellStyle name="Normal 2 8 2 2 2" xfId="13599" xr:uid="{00000000-0005-0000-0000-00002B3D0000}"/>
    <cellStyle name="Normal 2 8 2 2 2 2" xfId="21668" xr:uid="{00000000-0005-0000-0000-00002C3D0000}"/>
    <cellStyle name="Normal 2 8 2 2 2 2 2" xfId="33657" xr:uid="{3B93EFE1-E583-4A1B-ACE5-296357857F96}"/>
    <cellStyle name="Normal 2 8 2 2 2 3" xfId="27701" xr:uid="{82AD632D-B96E-472A-AF81-C0BD7FA16C0B}"/>
    <cellStyle name="Normal 2 8 2 2 2_EBT" xfId="41424" xr:uid="{4EAEEDB1-0CD5-45C5-9588-F7BF2D614645}"/>
    <cellStyle name="Normal 2 8 2 2 3" xfId="13600" xr:uid="{00000000-0005-0000-0000-00002D3D0000}"/>
    <cellStyle name="Normal 2 8 2 2 3 2" xfId="21669" xr:uid="{00000000-0005-0000-0000-00002E3D0000}"/>
    <cellStyle name="Normal 2 8 2 2 3 2 2" xfId="33658" xr:uid="{12BAC9D1-048F-4B5B-901F-F8C12519D9A1}"/>
    <cellStyle name="Normal 2 8 2 2 3 3" xfId="27702" xr:uid="{542BA798-3D66-425C-8A03-37CFD9E4B589}"/>
    <cellStyle name="Normal 2 8 2 2 3_EBT" xfId="41425" xr:uid="{E44A9782-D039-4D7D-A268-7C677E092EF0}"/>
    <cellStyle name="Normal 2 8 2 2 4" xfId="21667" xr:uid="{00000000-0005-0000-0000-00002F3D0000}"/>
    <cellStyle name="Normal 2 8 2 2 4 2" xfId="33656" xr:uid="{A0FEB0E8-3374-4CFA-9698-6EA31BA49A79}"/>
    <cellStyle name="Normal 2 8 2 2 5" xfId="27700" xr:uid="{D1886099-D077-4BC7-8FD4-B0AAE2AF52E3}"/>
    <cellStyle name="Normal 2 8 2 2_EBT" xfId="41423" xr:uid="{DF42E42D-769D-4A17-B6B1-460965708504}"/>
    <cellStyle name="Normal 2 8 2 3" xfId="13601" xr:uid="{00000000-0005-0000-0000-0000303D0000}"/>
    <cellStyle name="Normal 2 8 2 3 2" xfId="21670" xr:uid="{00000000-0005-0000-0000-0000313D0000}"/>
    <cellStyle name="Normal 2 8 2 3 2 2" xfId="33659" xr:uid="{BB229EC7-6960-4181-BCD0-1BD1C658814E}"/>
    <cellStyle name="Normal 2 8 2 3 3" xfId="27703" xr:uid="{82F61A24-3B58-468C-B427-B63A51F16E47}"/>
    <cellStyle name="Normal 2 8 2 3_EBT" xfId="41426" xr:uid="{702FA361-FEE5-4793-944A-AC9AA001C750}"/>
    <cellStyle name="Normal 2 8 2 4" xfId="13602" xr:uid="{00000000-0005-0000-0000-0000323D0000}"/>
    <cellStyle name="Normal 2 8 2 4 2" xfId="21671" xr:uid="{00000000-0005-0000-0000-0000333D0000}"/>
    <cellStyle name="Normal 2 8 2 4 2 2" xfId="33660" xr:uid="{FA3D48A1-AA86-4EF3-BB57-E2AF85FBA270}"/>
    <cellStyle name="Normal 2 8 2 4 3" xfId="27704" xr:uid="{C642830D-E3E7-4DC5-B0AC-E51C70DD436A}"/>
    <cellStyle name="Normal 2 8 2 4_EBT" xfId="41427" xr:uid="{8DBD5F18-A281-4640-B022-F37E3EED9A46}"/>
    <cellStyle name="Normal 2 8 2 5" xfId="13603" xr:uid="{00000000-0005-0000-0000-0000343D0000}"/>
    <cellStyle name="Normal 2 8 2 5 2" xfId="21672" xr:uid="{00000000-0005-0000-0000-0000353D0000}"/>
    <cellStyle name="Normal 2 8 2 5 2 2" xfId="33661" xr:uid="{75EF1588-53F9-48F0-BBEF-DD7B778D64FB}"/>
    <cellStyle name="Normal 2 8 2 5 3" xfId="27705" xr:uid="{6DB04C17-1AD6-4CA2-9332-563851DCB6AC}"/>
    <cellStyle name="Normal 2 8 2 5_EBT" xfId="41428" xr:uid="{C2AA87E0-6151-4326-A203-299C2C5BDF37}"/>
    <cellStyle name="Normal 2 8 2 6" xfId="21666" xr:uid="{00000000-0005-0000-0000-0000363D0000}"/>
    <cellStyle name="Normal 2 8 2 6 2" xfId="33655" xr:uid="{1BC47AC6-1DA0-4E2F-9D9D-A83149D64E36}"/>
    <cellStyle name="Normal 2 8 2 7" xfId="27699" xr:uid="{076F3BBD-6E8B-4631-A84C-39FC8328FC45}"/>
    <cellStyle name="Normal 2 8 2_EBT" xfId="41422" xr:uid="{8D0D061B-12C6-4660-A202-50DDC00BFC1B}"/>
    <cellStyle name="Normal 2 8 3" xfId="13604" xr:uid="{00000000-0005-0000-0000-0000373D0000}"/>
    <cellStyle name="Normal 2 8 3 2" xfId="13605" xr:uid="{00000000-0005-0000-0000-0000383D0000}"/>
    <cellStyle name="Normal 2 8 3 2 2" xfId="21674" xr:uid="{00000000-0005-0000-0000-0000393D0000}"/>
    <cellStyle name="Normal 2 8 3 2 2 2" xfId="33663" xr:uid="{89E263FD-3C4F-4608-97D8-CC96C7898D13}"/>
    <cellStyle name="Normal 2 8 3 2 3" xfId="27707" xr:uid="{C2A67CB3-1312-4FC9-805F-8BFA596E7635}"/>
    <cellStyle name="Normal 2 8 3 2_EBT" xfId="41430" xr:uid="{77997358-61A1-415E-90C6-8538D26603D5}"/>
    <cellStyle name="Normal 2 8 3 3" xfId="13606" xr:uid="{00000000-0005-0000-0000-00003A3D0000}"/>
    <cellStyle name="Normal 2 8 3 3 2" xfId="21675" xr:uid="{00000000-0005-0000-0000-00003B3D0000}"/>
    <cellStyle name="Normal 2 8 3 3 2 2" xfId="33664" xr:uid="{9233D494-55F2-45A7-AE08-C54C490AE4BE}"/>
    <cellStyle name="Normal 2 8 3 3 3" xfId="27708" xr:uid="{EA9A25E5-85AA-48D8-8932-EB414E11307D}"/>
    <cellStyle name="Normal 2 8 3 3_EBT" xfId="41431" xr:uid="{CEAFD413-5B5D-4DB3-87AB-2F7D02E97CBE}"/>
    <cellStyle name="Normal 2 8 3 4" xfId="13607" xr:uid="{00000000-0005-0000-0000-00003C3D0000}"/>
    <cellStyle name="Normal 2 8 3 4 2" xfId="21676" xr:uid="{00000000-0005-0000-0000-00003D3D0000}"/>
    <cellStyle name="Normal 2 8 3 4 2 2" xfId="33665" xr:uid="{AA141897-7D90-4C87-A4CF-C5F5BCEE4CF8}"/>
    <cellStyle name="Normal 2 8 3 4 3" xfId="27709" xr:uid="{B82E6255-A31E-47D4-BD05-BF40DDA3A98E}"/>
    <cellStyle name="Normal 2 8 3 4_EBT" xfId="41432" xr:uid="{7336DB98-2470-43CC-BCD0-44A09A1123A3}"/>
    <cellStyle name="Normal 2 8 3 5" xfId="21673" xr:uid="{00000000-0005-0000-0000-00003E3D0000}"/>
    <cellStyle name="Normal 2 8 3 5 2" xfId="33662" xr:uid="{A9C1B5E0-5ABC-4119-874A-B21B9D4C568D}"/>
    <cellStyle name="Normal 2 8 3 6" xfId="27706" xr:uid="{185128B4-8C6C-487C-BF13-6F4CE058B0BE}"/>
    <cellStyle name="Normal 2 8 3_EBT" xfId="41429" xr:uid="{372B634D-B6AB-4117-8C54-70B2BD46DEE8}"/>
    <cellStyle name="Normal 2 8 4" xfId="13608" xr:uid="{00000000-0005-0000-0000-00003F3D0000}"/>
    <cellStyle name="Normal 2 8 4 2" xfId="13609" xr:uid="{00000000-0005-0000-0000-0000403D0000}"/>
    <cellStyle name="Normal 2 8 4 2 2" xfId="21678" xr:uid="{00000000-0005-0000-0000-0000413D0000}"/>
    <cellStyle name="Normal 2 8 4 2 2 2" xfId="33667" xr:uid="{C719B672-0AB5-4CAA-9905-6776F86A69FA}"/>
    <cellStyle name="Normal 2 8 4 2 3" xfId="27711" xr:uid="{444B838B-A2AE-4FB1-96BC-3A8B0513D37B}"/>
    <cellStyle name="Normal 2 8 4 2_EBT" xfId="41434" xr:uid="{4A2662AF-BA01-429B-86C2-7F213527987B}"/>
    <cellStyle name="Normal 2 8 4 3" xfId="13610" xr:uid="{00000000-0005-0000-0000-0000423D0000}"/>
    <cellStyle name="Normal 2 8 4 3 2" xfId="21679" xr:uid="{00000000-0005-0000-0000-0000433D0000}"/>
    <cellStyle name="Normal 2 8 4 3 2 2" xfId="33668" xr:uid="{72159237-A292-4A2D-8FCF-A8EB41D3D4A5}"/>
    <cellStyle name="Normal 2 8 4 3 3" xfId="27712" xr:uid="{09AC3627-C07E-4DAC-B1D4-9640AABC5775}"/>
    <cellStyle name="Normal 2 8 4 3_EBT" xfId="41435" xr:uid="{29276946-FB09-45DB-BA48-4441EF0FEEFA}"/>
    <cellStyle name="Normal 2 8 4 4" xfId="21677" xr:uid="{00000000-0005-0000-0000-0000443D0000}"/>
    <cellStyle name="Normal 2 8 4 4 2" xfId="33666" xr:uid="{8CB00D37-D0A2-409A-8BDF-DFDBF1AABD0B}"/>
    <cellStyle name="Normal 2 8 4 5" xfId="27710" xr:uid="{D87D1830-DAA7-4D69-88AC-C0E2F1E9CE57}"/>
    <cellStyle name="Normal 2 8 4_EBT" xfId="41433" xr:uid="{CA820175-D7C4-497E-A73F-854D84A713F2}"/>
    <cellStyle name="Normal 2 8 5" xfId="13611" xr:uid="{00000000-0005-0000-0000-0000453D0000}"/>
    <cellStyle name="Normal 2 8 5 2" xfId="21680" xr:uid="{00000000-0005-0000-0000-0000463D0000}"/>
    <cellStyle name="Normal 2 8 5 2 2" xfId="33669" xr:uid="{D5F29197-6F92-4997-86FA-71231C41DF5D}"/>
    <cellStyle name="Normal 2 8 5 3" xfId="27713" xr:uid="{2A968293-C43A-4AB1-8536-3679B76FC39C}"/>
    <cellStyle name="Normal 2 8 5_EBT" xfId="41436" xr:uid="{105CBCFE-2718-46C3-8AA8-09418B3BE2CE}"/>
    <cellStyle name="Normal 2 8 6" xfId="13612" xr:uid="{00000000-0005-0000-0000-0000473D0000}"/>
    <cellStyle name="Normal 2 8 6 2" xfId="21681" xr:uid="{00000000-0005-0000-0000-0000483D0000}"/>
    <cellStyle name="Normal 2 8 6 2 2" xfId="33670" xr:uid="{830ABA93-0333-4AD1-9FB9-ED174CCB2247}"/>
    <cellStyle name="Normal 2 8 6 3" xfId="27714" xr:uid="{525A19F3-BED0-4E40-905B-AEBB2E94F23A}"/>
    <cellStyle name="Normal 2 8 6_EBT" xfId="41437" xr:uid="{68D42150-3856-4B4D-8A09-ED876FAEEAEE}"/>
    <cellStyle name="Normal 2 8 7" xfId="13613" xr:uid="{00000000-0005-0000-0000-0000493D0000}"/>
    <cellStyle name="Normal 2 8 7 2" xfId="21682" xr:uid="{00000000-0005-0000-0000-00004A3D0000}"/>
    <cellStyle name="Normal 2 8 7 2 2" xfId="33671" xr:uid="{DFB35A91-1D52-4A4F-B0BE-D023AB920997}"/>
    <cellStyle name="Normal 2 8 7 3" xfId="27715" xr:uid="{2E9DC28B-C947-4B5F-9F93-71F162FFC619}"/>
    <cellStyle name="Normal 2 8 7_EBT" xfId="41438" xr:uid="{1DAF8B65-D678-4456-97CC-C178D9593335}"/>
    <cellStyle name="Normal 2 8 8" xfId="13614" xr:uid="{00000000-0005-0000-0000-00004B3D0000}"/>
    <cellStyle name="Normal 2 8 8 2" xfId="21683" xr:uid="{00000000-0005-0000-0000-00004C3D0000}"/>
    <cellStyle name="Normal 2 8 8 2 2" xfId="33672" xr:uid="{278090B6-BD80-4376-9D6D-C4715FBE43A1}"/>
    <cellStyle name="Normal 2 8 8 3" xfId="27716" xr:uid="{6E5C8DFE-3E34-4EA9-A0A1-0CDC29C3388E}"/>
    <cellStyle name="Normal 2 8 8_EBT" xfId="41439" xr:uid="{4E0CA108-885D-423C-A7FC-F0A3F45E7325}"/>
    <cellStyle name="Normal 2 8 9" xfId="13615" xr:uid="{00000000-0005-0000-0000-00004D3D0000}"/>
    <cellStyle name="Normal 2 8 9 2" xfId="21684" xr:uid="{00000000-0005-0000-0000-00004E3D0000}"/>
    <cellStyle name="Normal 2 8 9 2 2" xfId="33673" xr:uid="{3AF64AF0-939E-4188-A19A-DD21B4BD6EF2}"/>
    <cellStyle name="Normal 2 8 9 3" xfId="27717" xr:uid="{6C9621BA-4887-4434-816F-CD984A47082A}"/>
    <cellStyle name="Normal 2 8 9_EBT" xfId="41440" xr:uid="{AFEEF694-DC4E-4884-B052-2E0BEB6F0EF3}"/>
    <cellStyle name="Normal 2 8_EBT" xfId="41420" xr:uid="{730F5972-17FC-467F-BA88-F4CA3BA0FDC9}"/>
    <cellStyle name="Normal 2 9" xfId="13616" xr:uid="{00000000-0005-0000-0000-00004F3D0000}"/>
    <cellStyle name="Normal 2 9 2" xfId="13617" xr:uid="{00000000-0005-0000-0000-0000503D0000}"/>
    <cellStyle name="Normal 2 9 2 2" xfId="13618" xr:uid="{00000000-0005-0000-0000-0000513D0000}"/>
    <cellStyle name="Normal 2 9 2 2 2" xfId="13619" xr:uid="{00000000-0005-0000-0000-0000523D0000}"/>
    <cellStyle name="Normal 2 9 2 2 2 2" xfId="21687" xr:uid="{00000000-0005-0000-0000-0000533D0000}"/>
    <cellStyle name="Normal 2 9 2 2 2 2 2" xfId="33676" xr:uid="{8BAB5C35-F62B-49CA-98AD-699AFCAE08F4}"/>
    <cellStyle name="Normal 2 9 2 2 2 3" xfId="27720" xr:uid="{9F2C208F-2393-47FE-A1C2-678DD5545399}"/>
    <cellStyle name="Normal 2 9 2 2 2_EBT" xfId="41444" xr:uid="{48C846D6-2995-4450-BC50-81A9B50293DF}"/>
    <cellStyle name="Normal 2 9 2 2 3" xfId="13620" xr:uid="{00000000-0005-0000-0000-0000543D0000}"/>
    <cellStyle name="Normal 2 9 2 2 3 2" xfId="21688" xr:uid="{00000000-0005-0000-0000-0000553D0000}"/>
    <cellStyle name="Normal 2 9 2 2 3 2 2" xfId="33677" xr:uid="{7DD533A7-7CFF-4F2D-A33C-18A8F0F991E8}"/>
    <cellStyle name="Normal 2 9 2 2 3 3" xfId="27721" xr:uid="{D85E4B2A-44A8-41FC-BCFD-B435002836C1}"/>
    <cellStyle name="Normal 2 9 2 2 3_EBT" xfId="41445" xr:uid="{7711C361-C9C7-424B-B970-DC3D808A77E7}"/>
    <cellStyle name="Normal 2 9 2 2 4" xfId="21686" xr:uid="{00000000-0005-0000-0000-0000563D0000}"/>
    <cellStyle name="Normal 2 9 2 2 4 2" xfId="33675" xr:uid="{FF23C692-2B79-45E1-9E8B-3540C18BEE36}"/>
    <cellStyle name="Normal 2 9 2 2 5" xfId="27719" xr:uid="{B4598417-468F-43E0-B918-2A0EA77BD0B3}"/>
    <cellStyle name="Normal 2 9 2 2_EBT" xfId="41443" xr:uid="{84598229-CE02-4E8A-B32B-081CC52D8ACA}"/>
    <cellStyle name="Normal 2 9 2 3" xfId="13621" xr:uid="{00000000-0005-0000-0000-0000573D0000}"/>
    <cellStyle name="Normal 2 9 2 3 2" xfId="21689" xr:uid="{00000000-0005-0000-0000-0000583D0000}"/>
    <cellStyle name="Normal 2 9 2 3 2 2" xfId="33678" xr:uid="{2FCA11B1-699F-4AF9-9111-13286AF91AEE}"/>
    <cellStyle name="Normal 2 9 2 3 3" xfId="27722" xr:uid="{EE2E44B5-35CC-4E04-BE50-FABBB88C4F1D}"/>
    <cellStyle name="Normal 2 9 2 3_EBT" xfId="41446" xr:uid="{A0C52B01-1593-405B-A51A-DCB9742AFB94}"/>
    <cellStyle name="Normal 2 9 2 4" xfId="13622" xr:uid="{00000000-0005-0000-0000-0000593D0000}"/>
    <cellStyle name="Normal 2 9 2 4 2" xfId="21690" xr:uid="{00000000-0005-0000-0000-00005A3D0000}"/>
    <cellStyle name="Normal 2 9 2 4 2 2" xfId="33679" xr:uid="{2A0516DF-296F-4DFB-BE19-A3A5C5F28D19}"/>
    <cellStyle name="Normal 2 9 2 4 3" xfId="27723" xr:uid="{A31CA4B0-2D52-4F9B-8368-E8839796A0CD}"/>
    <cellStyle name="Normal 2 9 2 4_EBT" xfId="41447" xr:uid="{6B5DDA76-8DDA-430D-9CAF-BEB72C2CB24B}"/>
    <cellStyle name="Normal 2 9 2 5" xfId="13623" xr:uid="{00000000-0005-0000-0000-00005B3D0000}"/>
    <cellStyle name="Normal 2 9 2 5 2" xfId="21691" xr:uid="{00000000-0005-0000-0000-00005C3D0000}"/>
    <cellStyle name="Normal 2 9 2 5 2 2" xfId="33680" xr:uid="{342DDB55-4869-4A12-9321-07B26C74F97E}"/>
    <cellStyle name="Normal 2 9 2 5 3" xfId="27724" xr:uid="{062AD317-35CC-408A-81A9-4C87D429183A}"/>
    <cellStyle name="Normal 2 9 2 5_EBT" xfId="41448" xr:uid="{80556A94-8BF1-48D8-AC66-49B59DD8E12C}"/>
    <cellStyle name="Normal 2 9 2 6" xfId="21685" xr:uid="{00000000-0005-0000-0000-00005D3D0000}"/>
    <cellStyle name="Normal 2 9 2 6 2" xfId="33674" xr:uid="{7F0BB393-9B81-4810-990F-B3C9D8204296}"/>
    <cellStyle name="Normal 2 9 2 7" xfId="27718" xr:uid="{CC8C0CD4-BF7F-4025-8580-11C2F62CDEE0}"/>
    <cellStyle name="Normal 2 9 2_EBT" xfId="41442" xr:uid="{5DCB55CC-F522-4F8B-ABE5-AF2825D1CEB9}"/>
    <cellStyle name="Normal 2 9 3" xfId="13624" xr:uid="{00000000-0005-0000-0000-00005E3D0000}"/>
    <cellStyle name="Normal 2 9 3 2" xfId="13625" xr:uid="{00000000-0005-0000-0000-00005F3D0000}"/>
    <cellStyle name="Normal 2 9 3 2 2" xfId="21693" xr:uid="{00000000-0005-0000-0000-0000603D0000}"/>
    <cellStyle name="Normal 2 9 3 2 2 2" xfId="33682" xr:uid="{78B037B0-D33D-44E3-9F37-ED32D3C6C552}"/>
    <cellStyle name="Normal 2 9 3 2 3" xfId="27726" xr:uid="{C5849065-B54F-49CC-876E-EF52D0F14C7C}"/>
    <cellStyle name="Normal 2 9 3 2_EBT" xfId="41450" xr:uid="{0CD0C74F-7AA1-44F4-86F8-F5DF96236BA9}"/>
    <cellStyle name="Normal 2 9 3 3" xfId="13626" xr:uid="{00000000-0005-0000-0000-0000613D0000}"/>
    <cellStyle name="Normal 2 9 3 3 2" xfId="21694" xr:uid="{00000000-0005-0000-0000-0000623D0000}"/>
    <cellStyle name="Normal 2 9 3 3 2 2" xfId="33683" xr:uid="{6C9902A6-1F57-4E3D-A413-5FA7F60480B8}"/>
    <cellStyle name="Normal 2 9 3 3 3" xfId="27727" xr:uid="{0561EA04-8704-49F1-8D45-01437D3866D1}"/>
    <cellStyle name="Normal 2 9 3 3_EBT" xfId="41451" xr:uid="{62211575-A288-4444-A157-B99B239893B6}"/>
    <cellStyle name="Normal 2 9 3 4" xfId="13627" xr:uid="{00000000-0005-0000-0000-0000633D0000}"/>
    <cellStyle name="Normal 2 9 3 4 2" xfId="21695" xr:uid="{00000000-0005-0000-0000-0000643D0000}"/>
    <cellStyle name="Normal 2 9 3 4 2 2" xfId="33684" xr:uid="{BDF1704A-8D70-490C-8CC2-D883716FDBAC}"/>
    <cellStyle name="Normal 2 9 3 4 3" xfId="27728" xr:uid="{D31DE1FB-E8AD-406E-A2D1-B39B8DCF0F20}"/>
    <cellStyle name="Normal 2 9 3 4_EBT" xfId="41452" xr:uid="{C3D7E0B4-7CC7-4733-906B-8DE49BC108CB}"/>
    <cellStyle name="Normal 2 9 3 5" xfId="21692" xr:uid="{00000000-0005-0000-0000-0000653D0000}"/>
    <cellStyle name="Normal 2 9 3 5 2" xfId="33681" xr:uid="{CB9B2FB8-50B9-4F27-9A7E-770731AE7CCB}"/>
    <cellStyle name="Normal 2 9 3 6" xfId="27725" xr:uid="{CFDFA20B-A705-4C93-AB8A-586406204FEF}"/>
    <cellStyle name="Normal 2 9 3_EBT" xfId="41449" xr:uid="{A023C371-5407-47A2-8E76-62E9107964AC}"/>
    <cellStyle name="Normal 2 9 4" xfId="13628" xr:uid="{00000000-0005-0000-0000-0000663D0000}"/>
    <cellStyle name="Normal 2 9 4 2" xfId="13629" xr:uid="{00000000-0005-0000-0000-0000673D0000}"/>
    <cellStyle name="Normal 2 9 4 2 2" xfId="21697" xr:uid="{00000000-0005-0000-0000-0000683D0000}"/>
    <cellStyle name="Normal 2 9 4 2 2 2" xfId="33686" xr:uid="{65784E54-E052-4258-B3E7-6D2D7124C8A3}"/>
    <cellStyle name="Normal 2 9 4 2 3" xfId="27730" xr:uid="{C364BD63-89BF-40F4-9494-181B26A220EA}"/>
    <cellStyle name="Normal 2 9 4 2_EBT" xfId="41454" xr:uid="{F8DE5EFF-286C-433D-8479-C06E0C76FCD9}"/>
    <cellStyle name="Normal 2 9 4 3" xfId="21696" xr:uid="{00000000-0005-0000-0000-0000693D0000}"/>
    <cellStyle name="Normal 2 9 4 3 2" xfId="33685" xr:uid="{F3E136CA-54C9-4717-AA36-74D98463CB29}"/>
    <cellStyle name="Normal 2 9 4 4" xfId="27729" xr:uid="{80FE7C3C-B659-4D34-84B7-33982E65F190}"/>
    <cellStyle name="Normal 2 9 4_EBT" xfId="41453" xr:uid="{5E1AB0C1-4C7A-4E18-9751-6926120A73FA}"/>
    <cellStyle name="Normal 2 9 5" xfId="13630" xr:uid="{00000000-0005-0000-0000-00006A3D0000}"/>
    <cellStyle name="Normal 2 9 5 2" xfId="21698" xr:uid="{00000000-0005-0000-0000-00006B3D0000}"/>
    <cellStyle name="Normal 2 9 5 2 2" xfId="33687" xr:uid="{F9FE5F28-57F8-4768-9FB2-B4A96F9764F9}"/>
    <cellStyle name="Normal 2 9 5 3" xfId="27731" xr:uid="{FC45469E-1BD4-444B-9834-E08877273DEA}"/>
    <cellStyle name="Normal 2 9 5_EBT" xfId="41455" xr:uid="{75976B6C-A26D-43FD-A545-8D4CCA36094E}"/>
    <cellStyle name="Normal 2 9 6" xfId="13631" xr:uid="{00000000-0005-0000-0000-00006C3D0000}"/>
    <cellStyle name="Normal 2 9 6 2" xfId="21699" xr:uid="{00000000-0005-0000-0000-00006D3D0000}"/>
    <cellStyle name="Normal 2 9 6 2 2" xfId="33688" xr:uid="{31588CFD-634E-44A0-BCBD-058E4903A02D}"/>
    <cellStyle name="Normal 2 9 6 3" xfId="27732" xr:uid="{0E5B3418-6A5E-4341-B15B-8663E51AC6D1}"/>
    <cellStyle name="Normal 2 9 6_EBT" xfId="41456" xr:uid="{71DEE113-B7F1-4AB0-B6CE-566503055D0A}"/>
    <cellStyle name="Normal 2 9 7" xfId="13632" xr:uid="{00000000-0005-0000-0000-00006E3D0000}"/>
    <cellStyle name="Normal 2 9 7 2" xfId="21700" xr:uid="{00000000-0005-0000-0000-00006F3D0000}"/>
    <cellStyle name="Normal 2 9 7 2 2" xfId="33689" xr:uid="{64D4B834-F7AD-4939-B665-9D895EB48556}"/>
    <cellStyle name="Normal 2 9 7 3" xfId="27733" xr:uid="{E2877811-23C0-4E29-A6B5-34771B77DEC0}"/>
    <cellStyle name="Normal 2 9 7_EBT" xfId="41457" xr:uid="{33F7EA1B-423A-4FF6-B87E-0CF615D3397A}"/>
    <cellStyle name="Normal 2 9 8" xfId="13633" xr:uid="{00000000-0005-0000-0000-0000703D0000}"/>
    <cellStyle name="Normal 2 9 8 2" xfId="21701" xr:uid="{00000000-0005-0000-0000-0000713D0000}"/>
    <cellStyle name="Normal 2 9 8 2 2" xfId="33690" xr:uid="{FA77188D-3FAF-4A2D-B685-A297C3C7B8C8}"/>
    <cellStyle name="Normal 2 9 8 3" xfId="27734" xr:uid="{987B44D9-DC0D-4E0A-BDAB-2AE3D11B7595}"/>
    <cellStyle name="Normal 2 9 8_EBT" xfId="41458" xr:uid="{765E0FF7-C16E-4773-8D51-C4F2417AAEA3}"/>
    <cellStyle name="Normal 2 9 9" xfId="13634" xr:uid="{00000000-0005-0000-0000-0000723D0000}"/>
    <cellStyle name="Normal 2 9_EBT" xfId="41441" xr:uid="{6EEA044E-F6D2-4C6B-80FF-06ECE85B63FA}"/>
    <cellStyle name="Normal 2_EBT" xfId="41081" xr:uid="{D41EB374-4E80-46E9-8B5A-243FD919AB90}"/>
    <cellStyle name="Normal 20" xfId="13635" xr:uid="{00000000-0005-0000-0000-0000733D0000}"/>
    <cellStyle name="Normal 20 2" xfId="13636" xr:uid="{00000000-0005-0000-0000-0000743D0000}"/>
    <cellStyle name="Normal 20 2 2" xfId="13637" xr:uid="{00000000-0005-0000-0000-0000753D0000}"/>
    <cellStyle name="Normal 20 2 2 2" xfId="13638" xr:uid="{00000000-0005-0000-0000-0000763D0000}"/>
    <cellStyle name="Normal 20 2 2 3" xfId="13639" xr:uid="{00000000-0005-0000-0000-0000773D0000}"/>
    <cellStyle name="Normal 20 2 2_EBT" xfId="41461" xr:uid="{5DD72135-7C70-4AB8-942A-2C2D9C77B647}"/>
    <cellStyle name="Normal 20 2 3" xfId="13640" xr:uid="{00000000-0005-0000-0000-0000783D0000}"/>
    <cellStyle name="Normal 20 2 4" xfId="13641" xr:uid="{00000000-0005-0000-0000-0000793D0000}"/>
    <cellStyle name="Normal 20 2 5" xfId="13642" xr:uid="{00000000-0005-0000-0000-00007A3D0000}"/>
    <cellStyle name="Normal 20 2 6" xfId="13643" xr:uid="{00000000-0005-0000-0000-00007B3D0000}"/>
    <cellStyle name="Normal 20 2 7" xfId="13644" xr:uid="{00000000-0005-0000-0000-00007C3D0000}"/>
    <cellStyle name="Normal 20 2 8" xfId="21702" xr:uid="{00000000-0005-0000-0000-00007D3D0000}"/>
    <cellStyle name="Normal 20 2 8 2" xfId="33691" xr:uid="{CAA8A9BD-F4DD-4977-B69C-4AD18C4298D3}"/>
    <cellStyle name="Normal 20 2 9" xfId="27735" xr:uid="{6306BE36-1512-46B5-BB40-BD50674D0852}"/>
    <cellStyle name="Normal 20 2_EBT" xfId="41460" xr:uid="{B7F03AB2-581E-42F6-A9BB-EB519DE70EF6}"/>
    <cellStyle name="Normal 20 3" xfId="13645" xr:uid="{00000000-0005-0000-0000-00007E3D0000}"/>
    <cellStyle name="Normal 20 3 2" xfId="13646" xr:uid="{00000000-0005-0000-0000-00007F3D0000}"/>
    <cellStyle name="Normal 20 3 2 2" xfId="13647" xr:uid="{00000000-0005-0000-0000-0000803D0000}"/>
    <cellStyle name="Normal 20 3 2 3" xfId="13648" xr:uid="{00000000-0005-0000-0000-0000813D0000}"/>
    <cellStyle name="Normal 20 3 2_EBT" xfId="41463" xr:uid="{9139D253-8612-4DA4-9CC7-CEB705A14761}"/>
    <cellStyle name="Normal 20 3 3" xfId="13649" xr:uid="{00000000-0005-0000-0000-0000823D0000}"/>
    <cellStyle name="Normal 20 3 4" xfId="13650" xr:uid="{00000000-0005-0000-0000-0000833D0000}"/>
    <cellStyle name="Normal 20 3 5" xfId="13651" xr:uid="{00000000-0005-0000-0000-0000843D0000}"/>
    <cellStyle name="Normal 20 3 6" xfId="21703" xr:uid="{00000000-0005-0000-0000-0000853D0000}"/>
    <cellStyle name="Normal 20 3 6 2" xfId="33692" xr:uid="{3B78D17D-FB19-43A0-9642-7E9FD006A0E3}"/>
    <cellStyle name="Normal 20 3 7" xfId="27736" xr:uid="{88EF4066-4955-4336-A667-EC98EFD6F056}"/>
    <cellStyle name="Normal 20 3_EBT" xfId="41462" xr:uid="{5EF7CCBA-24A5-4970-A11D-A237A041F5A8}"/>
    <cellStyle name="Normal 20 4" xfId="13652" xr:uid="{00000000-0005-0000-0000-0000863D0000}"/>
    <cellStyle name="Normal 20 4 2" xfId="13653" xr:uid="{00000000-0005-0000-0000-0000873D0000}"/>
    <cellStyle name="Normal 20 4 3" xfId="21704" xr:uid="{00000000-0005-0000-0000-0000883D0000}"/>
    <cellStyle name="Normal 20 4 3 2" xfId="33693" xr:uid="{370AA568-7CD5-4813-9057-0E8D1603FDB5}"/>
    <cellStyle name="Normal 20 4 4" xfId="27737" xr:uid="{A46EA6D5-CDC2-4C4D-8259-6438CB9B68BD}"/>
    <cellStyle name="Normal 20 4_EBT" xfId="41464" xr:uid="{D953FF8F-BA2B-467A-9D27-4201E0E0728C}"/>
    <cellStyle name="Normal 20 5" xfId="13654" xr:uid="{00000000-0005-0000-0000-0000893D0000}"/>
    <cellStyle name="Normal 20 5 2" xfId="13655" xr:uid="{00000000-0005-0000-0000-00008A3D0000}"/>
    <cellStyle name="Normal 20 5 3" xfId="21705" xr:uid="{00000000-0005-0000-0000-00008B3D0000}"/>
    <cellStyle name="Normal 20 5 3 2" xfId="33694" xr:uid="{DC719241-EB0A-44A8-A4BF-B68B55615524}"/>
    <cellStyle name="Normal 20 5 4" xfId="27738" xr:uid="{68B5A055-92E1-460C-8675-1CDC18AFF405}"/>
    <cellStyle name="Normal 20 5_EBT" xfId="41465" xr:uid="{636D1073-32F5-4FB4-8C20-17770E102203}"/>
    <cellStyle name="Normal 20 6" xfId="13656" xr:uid="{00000000-0005-0000-0000-00008C3D0000}"/>
    <cellStyle name="Normal 20 6 2" xfId="13657" xr:uid="{00000000-0005-0000-0000-00008D3D0000}"/>
    <cellStyle name="Normal 20 6 3" xfId="21706" xr:uid="{00000000-0005-0000-0000-00008E3D0000}"/>
    <cellStyle name="Normal 20 6 3 2" xfId="33695" xr:uid="{C08ACE6F-5B1A-4B28-81C3-77081DC8BDD3}"/>
    <cellStyle name="Normal 20 6 4" xfId="27739" xr:uid="{6D3C5AF7-737C-4310-85C9-2000567B226D}"/>
    <cellStyle name="Normal 20 6_EBT" xfId="41466" xr:uid="{2681F254-D852-4EB9-A2F3-C622204BDB48}"/>
    <cellStyle name="Normal 20 7" xfId="13658" xr:uid="{00000000-0005-0000-0000-00008F3D0000}"/>
    <cellStyle name="Normal 20 7 2" xfId="21707" xr:uid="{00000000-0005-0000-0000-0000903D0000}"/>
    <cellStyle name="Normal 20 7 2 2" xfId="33696" xr:uid="{3993551A-A89F-4FAE-B86C-7706ADE5A4DF}"/>
    <cellStyle name="Normal 20 7 3" xfId="27740" xr:uid="{51410DAB-98AC-44E9-9276-A94FAAA59E9F}"/>
    <cellStyle name="Normal 20 7_EBT" xfId="41467" xr:uid="{E4D514FA-0FC3-48B8-AF62-F7DA589C251D}"/>
    <cellStyle name="Normal 20 8" xfId="13659" xr:uid="{00000000-0005-0000-0000-0000913D0000}"/>
    <cellStyle name="Normal 20_EBT" xfId="41459" xr:uid="{633C30CA-3C18-4F35-A42D-ABC9D1DBBF7D}"/>
    <cellStyle name="Normal 200" xfId="13660" xr:uid="{00000000-0005-0000-0000-0000923D0000}"/>
    <cellStyle name="Normal 200 2" xfId="13661" xr:uid="{00000000-0005-0000-0000-0000933D0000}"/>
    <cellStyle name="Normal 200 3" xfId="13662" xr:uid="{00000000-0005-0000-0000-0000943D0000}"/>
    <cellStyle name="Normal 200 4" xfId="13663" xr:uid="{00000000-0005-0000-0000-0000953D0000}"/>
    <cellStyle name="Normal 200_EBT" xfId="41468" xr:uid="{7889AC6F-9D1C-4119-A69E-AA0FB91D4A9D}"/>
    <cellStyle name="Normal 201" xfId="13664" xr:uid="{00000000-0005-0000-0000-0000963D0000}"/>
    <cellStyle name="Normal 201 2" xfId="13665" xr:uid="{00000000-0005-0000-0000-0000973D0000}"/>
    <cellStyle name="Normal 201 3" xfId="13666" xr:uid="{00000000-0005-0000-0000-0000983D0000}"/>
    <cellStyle name="Normal 201 4" xfId="13667" xr:uid="{00000000-0005-0000-0000-0000993D0000}"/>
    <cellStyle name="Normal 201_EBT" xfId="41469" xr:uid="{65991FCA-3F11-435B-BD04-64121E181466}"/>
    <cellStyle name="Normal 202" xfId="13668" xr:uid="{00000000-0005-0000-0000-00009A3D0000}"/>
    <cellStyle name="Normal 202 2" xfId="13669" xr:uid="{00000000-0005-0000-0000-00009B3D0000}"/>
    <cellStyle name="Normal 202 3" xfId="13670" xr:uid="{00000000-0005-0000-0000-00009C3D0000}"/>
    <cellStyle name="Normal 202 4" xfId="13671" xr:uid="{00000000-0005-0000-0000-00009D3D0000}"/>
    <cellStyle name="Normal 202_EBT" xfId="41470" xr:uid="{1447B0CE-A099-4BD3-9A77-9A1967C48FCE}"/>
    <cellStyle name="Normal 203" xfId="13672" xr:uid="{00000000-0005-0000-0000-00009E3D0000}"/>
    <cellStyle name="Normal 203 2" xfId="13673" xr:uid="{00000000-0005-0000-0000-00009F3D0000}"/>
    <cellStyle name="Normal 203 3" xfId="13674" xr:uid="{00000000-0005-0000-0000-0000A03D0000}"/>
    <cellStyle name="Normal 203 4" xfId="13675" xr:uid="{00000000-0005-0000-0000-0000A13D0000}"/>
    <cellStyle name="Normal 203_EBT" xfId="41471" xr:uid="{596CAB58-15F5-4644-A0B3-9BBFF11C7525}"/>
    <cellStyle name="Normal 204" xfId="13676" xr:uid="{00000000-0005-0000-0000-0000A23D0000}"/>
    <cellStyle name="Normal 204 2" xfId="13677" xr:uid="{00000000-0005-0000-0000-0000A33D0000}"/>
    <cellStyle name="Normal 204 3" xfId="13678" xr:uid="{00000000-0005-0000-0000-0000A43D0000}"/>
    <cellStyle name="Normal 204 4" xfId="13679" xr:uid="{00000000-0005-0000-0000-0000A53D0000}"/>
    <cellStyle name="Normal 204_EBT" xfId="41472" xr:uid="{6AF5BC7D-022E-459D-942F-583A555D7F12}"/>
    <cellStyle name="Normal 205" xfId="13680" xr:uid="{00000000-0005-0000-0000-0000A63D0000}"/>
    <cellStyle name="Normal 205 2" xfId="13681" xr:uid="{00000000-0005-0000-0000-0000A73D0000}"/>
    <cellStyle name="Normal 205 3" xfId="13682" xr:uid="{00000000-0005-0000-0000-0000A83D0000}"/>
    <cellStyle name="Normal 205_EBT" xfId="41473" xr:uid="{BD98EA54-CF4F-4F7F-83D4-ED3B2D2F0B3A}"/>
    <cellStyle name="Normal 206" xfId="13683" xr:uid="{00000000-0005-0000-0000-0000A93D0000}"/>
    <cellStyle name="Normal 206 2" xfId="13684" xr:uid="{00000000-0005-0000-0000-0000AA3D0000}"/>
    <cellStyle name="Normal 206 3" xfId="13685" xr:uid="{00000000-0005-0000-0000-0000AB3D0000}"/>
    <cellStyle name="Normal 206 4" xfId="13686" xr:uid="{00000000-0005-0000-0000-0000AC3D0000}"/>
    <cellStyle name="Normal 206_EBT" xfId="41474" xr:uid="{B99EA67C-3525-401C-A26B-29247C1A6531}"/>
    <cellStyle name="Normal 207" xfId="13687" xr:uid="{00000000-0005-0000-0000-0000AD3D0000}"/>
    <cellStyle name="Normal 207 2" xfId="13688" xr:uid="{00000000-0005-0000-0000-0000AE3D0000}"/>
    <cellStyle name="Normal 207 3" xfId="13689" xr:uid="{00000000-0005-0000-0000-0000AF3D0000}"/>
    <cellStyle name="Normal 207 4" xfId="13690" xr:uid="{00000000-0005-0000-0000-0000B03D0000}"/>
    <cellStyle name="Normal 207_EBT" xfId="41475" xr:uid="{9B7AC2AE-A773-45DB-BBF6-71C4D1E45DAB}"/>
    <cellStyle name="Normal 208" xfId="13691" xr:uid="{00000000-0005-0000-0000-0000B13D0000}"/>
    <cellStyle name="Normal 208 2" xfId="13692" xr:uid="{00000000-0005-0000-0000-0000B23D0000}"/>
    <cellStyle name="Normal 208 3" xfId="13693" xr:uid="{00000000-0005-0000-0000-0000B33D0000}"/>
    <cellStyle name="Normal 208_EBT" xfId="41476" xr:uid="{478FB851-2760-4738-8CEA-29274512B4D4}"/>
    <cellStyle name="Normal 209" xfId="13694" xr:uid="{00000000-0005-0000-0000-0000B43D0000}"/>
    <cellStyle name="Normal 209 2" xfId="13695" xr:uid="{00000000-0005-0000-0000-0000B53D0000}"/>
    <cellStyle name="Normal 209 3" xfId="13696" xr:uid="{00000000-0005-0000-0000-0000B63D0000}"/>
    <cellStyle name="Normal 209 4" xfId="13697" xr:uid="{00000000-0005-0000-0000-0000B73D0000}"/>
    <cellStyle name="Normal 209_EBT" xfId="41477" xr:uid="{A4F3ED61-AB25-4991-91B0-3FD104644288}"/>
    <cellStyle name="Normal 21" xfId="13698" xr:uid="{00000000-0005-0000-0000-0000B83D0000}"/>
    <cellStyle name="Normal 21 10" xfId="13699" xr:uid="{00000000-0005-0000-0000-0000B93D0000}"/>
    <cellStyle name="Normal 21 10 2" xfId="21708" xr:uid="{00000000-0005-0000-0000-0000BA3D0000}"/>
    <cellStyle name="Normal 21 10 2 2" xfId="33697" xr:uid="{3E901682-CBBB-4A25-A8EE-1A595C0DB463}"/>
    <cellStyle name="Normal 21 10 3" xfId="27741" xr:uid="{C685D159-F150-45BE-B532-566AF244D1F9}"/>
    <cellStyle name="Normal 21 10_EBT" xfId="41479" xr:uid="{2DEB2A4E-F8B9-4CAC-8ED0-F5D57A3D3304}"/>
    <cellStyle name="Normal 21 11" xfId="13700" xr:uid="{00000000-0005-0000-0000-0000BB3D0000}"/>
    <cellStyle name="Normal 21 2" xfId="13701" xr:uid="{00000000-0005-0000-0000-0000BC3D0000}"/>
    <cellStyle name="Normal 21 2 2" xfId="13702" xr:uid="{00000000-0005-0000-0000-0000BD3D0000}"/>
    <cellStyle name="Normal 21 2 2 2" xfId="13703" xr:uid="{00000000-0005-0000-0000-0000BE3D0000}"/>
    <cellStyle name="Normal 21 2 2 2 2" xfId="13704" xr:uid="{00000000-0005-0000-0000-0000BF3D0000}"/>
    <cellStyle name="Normal 21 2 2 2 2 2" xfId="21712" xr:uid="{00000000-0005-0000-0000-0000C03D0000}"/>
    <cellStyle name="Normal 21 2 2 2 2 2 2" xfId="33701" xr:uid="{F7C1924F-BE84-44BE-A0FD-E960CDE9E1A2}"/>
    <cellStyle name="Normal 21 2 2 2 2 3" xfId="27745" xr:uid="{E11E6E56-B0F5-47C6-A26D-46B400E7A3E8}"/>
    <cellStyle name="Normal 21 2 2 2 2_EBT" xfId="41483" xr:uid="{8ECA5DBC-D252-49E1-835E-3B0E1E26E067}"/>
    <cellStyle name="Normal 21 2 2 2 3" xfId="13705" xr:uid="{00000000-0005-0000-0000-0000C13D0000}"/>
    <cellStyle name="Normal 21 2 2 2 4" xfId="21711" xr:uid="{00000000-0005-0000-0000-0000C23D0000}"/>
    <cellStyle name="Normal 21 2 2 2 4 2" xfId="33700" xr:uid="{D294344A-98E9-4766-8164-A30731B9C5E8}"/>
    <cellStyle name="Normal 21 2 2 2 5" xfId="27744" xr:uid="{131C2284-161C-416F-BD49-6D32D60F827F}"/>
    <cellStyle name="Normal 21 2 2 2_EBT" xfId="41482" xr:uid="{F5EED8AC-04A7-4BCE-B3FF-2A3D64F7EDA6}"/>
    <cellStyle name="Normal 21 2 2 3" xfId="13706" xr:uid="{00000000-0005-0000-0000-0000C33D0000}"/>
    <cellStyle name="Normal 21 2 2 3 2" xfId="13707" xr:uid="{00000000-0005-0000-0000-0000C43D0000}"/>
    <cellStyle name="Normal 21 2 2 3 3" xfId="21713" xr:uid="{00000000-0005-0000-0000-0000C53D0000}"/>
    <cellStyle name="Normal 21 2 2 3 3 2" xfId="33702" xr:uid="{0168E207-DCB8-4B7A-ACF8-6BE47E9C3006}"/>
    <cellStyle name="Normal 21 2 2 3 4" xfId="27746" xr:uid="{BF2BA839-6534-4D4B-8E1A-73C79946C7E7}"/>
    <cellStyle name="Normal 21 2 2 3_EBT" xfId="41484" xr:uid="{36D3BA8D-3B05-4603-91D3-D9A538B597B5}"/>
    <cellStyle name="Normal 21 2 2 4" xfId="13708" xr:uid="{00000000-0005-0000-0000-0000C63D0000}"/>
    <cellStyle name="Normal 21 2 2 5" xfId="21710" xr:uid="{00000000-0005-0000-0000-0000C73D0000}"/>
    <cellStyle name="Normal 21 2 2 5 2" xfId="33699" xr:uid="{0E1E8DB2-916C-4463-AEE4-2D84A592039B}"/>
    <cellStyle name="Normal 21 2 2 6" xfId="27743" xr:uid="{CCF81F15-5824-470F-8E64-2EE029F24EDE}"/>
    <cellStyle name="Normal 21 2 2_EBT" xfId="41481" xr:uid="{2D2FBFDC-C849-49FD-B8E0-757CF6788B19}"/>
    <cellStyle name="Normal 21 2 3" xfId="13709" xr:uid="{00000000-0005-0000-0000-0000C83D0000}"/>
    <cellStyle name="Normal 21 2 3 2" xfId="13710" xr:uid="{00000000-0005-0000-0000-0000C93D0000}"/>
    <cellStyle name="Normal 21 2 3 2 2" xfId="21715" xr:uid="{00000000-0005-0000-0000-0000CA3D0000}"/>
    <cellStyle name="Normal 21 2 3 2 2 2" xfId="33704" xr:uid="{439CB27A-EE02-492D-9494-11275FE82412}"/>
    <cellStyle name="Normal 21 2 3 2 3" xfId="27748" xr:uid="{4D9DAE3F-4583-487F-BDA4-6E06C0D4154A}"/>
    <cellStyle name="Normal 21 2 3 2_EBT" xfId="41486" xr:uid="{AE32ED72-EF7F-4688-A52D-7FB9684C2223}"/>
    <cellStyle name="Normal 21 2 3 3" xfId="13711" xr:uid="{00000000-0005-0000-0000-0000CB3D0000}"/>
    <cellStyle name="Normal 21 2 3 4" xfId="21714" xr:uid="{00000000-0005-0000-0000-0000CC3D0000}"/>
    <cellStyle name="Normal 21 2 3 4 2" xfId="33703" xr:uid="{4797B0E2-33DB-4A05-834B-524ECAFC6E4D}"/>
    <cellStyle name="Normal 21 2 3 5" xfId="27747" xr:uid="{44F63DE9-B702-4118-B96A-91DA71AA91D4}"/>
    <cellStyle name="Normal 21 2 3_EBT" xfId="41485" xr:uid="{22FE6FFC-A125-447A-94FA-297D82732920}"/>
    <cellStyle name="Normal 21 2 4" xfId="13712" xr:uid="{00000000-0005-0000-0000-0000CD3D0000}"/>
    <cellStyle name="Normal 21 2 4 2" xfId="13713" xr:uid="{00000000-0005-0000-0000-0000CE3D0000}"/>
    <cellStyle name="Normal 21 2 4 3" xfId="21716" xr:uid="{00000000-0005-0000-0000-0000CF3D0000}"/>
    <cellStyle name="Normal 21 2 4 3 2" xfId="33705" xr:uid="{951D1E56-83A6-46B3-A8B3-399543D9A94D}"/>
    <cellStyle name="Normal 21 2 4 4" xfId="27749" xr:uid="{A5C607A1-B052-4C9A-96E5-AA99330B9474}"/>
    <cellStyle name="Normal 21 2 4_EBT" xfId="41487" xr:uid="{32BC23FF-170E-431B-9DF3-46D709ED6B87}"/>
    <cellStyle name="Normal 21 2 5" xfId="13714" xr:uid="{00000000-0005-0000-0000-0000D03D0000}"/>
    <cellStyle name="Normal 21 2 5 2" xfId="13715" xr:uid="{00000000-0005-0000-0000-0000D13D0000}"/>
    <cellStyle name="Normal 21 2 5 3" xfId="21717" xr:uid="{00000000-0005-0000-0000-0000D23D0000}"/>
    <cellStyle name="Normal 21 2 5 3 2" xfId="33706" xr:uid="{F923EDA1-CC8A-42AE-8A3B-CDE5ED7E0B25}"/>
    <cellStyle name="Normal 21 2 5 4" xfId="27750" xr:uid="{0E730BA8-5EEE-4A8E-A18F-71E066F61CD3}"/>
    <cellStyle name="Normal 21 2 5_EBT" xfId="41488" xr:uid="{47AE91F5-E93D-411E-8625-8830C40335D2}"/>
    <cellStyle name="Normal 21 2 6" xfId="13716" xr:uid="{00000000-0005-0000-0000-0000D33D0000}"/>
    <cellStyle name="Normal 21 2 7" xfId="13717" xr:uid="{00000000-0005-0000-0000-0000D43D0000}"/>
    <cellStyle name="Normal 21 2 8" xfId="21709" xr:uid="{00000000-0005-0000-0000-0000D53D0000}"/>
    <cellStyle name="Normal 21 2 8 2" xfId="33698" xr:uid="{8DC280C5-5C0D-486C-A7D5-56D57DA85C50}"/>
    <cellStyle name="Normal 21 2 9" xfId="27742" xr:uid="{CEA710E1-54B3-481B-8FD5-BB8EB66DD1F7}"/>
    <cellStyle name="Normal 21 2_EBT" xfId="41480" xr:uid="{0D3D0397-01A8-4FF2-B73D-6C6FADEC3B30}"/>
    <cellStyle name="Normal 21 3" xfId="13718" xr:uid="{00000000-0005-0000-0000-0000D63D0000}"/>
    <cellStyle name="Normal 21 3 2" xfId="13719" xr:uid="{00000000-0005-0000-0000-0000D73D0000}"/>
    <cellStyle name="Normal 21 3 2 2" xfId="13720" xr:uid="{00000000-0005-0000-0000-0000D83D0000}"/>
    <cellStyle name="Normal 21 3 2 2 2" xfId="13721" xr:uid="{00000000-0005-0000-0000-0000D93D0000}"/>
    <cellStyle name="Normal 21 3 2 2 2 2" xfId="21721" xr:uid="{00000000-0005-0000-0000-0000DA3D0000}"/>
    <cellStyle name="Normal 21 3 2 2 2 2 2" xfId="33710" xr:uid="{FCEA6CEF-0A95-45BB-8B81-FE01D53ABB09}"/>
    <cellStyle name="Normal 21 3 2 2 2 3" xfId="27754" xr:uid="{B093BD35-C5F6-48C6-A894-21145523169E}"/>
    <cellStyle name="Normal 21 3 2 2 2_EBT" xfId="41492" xr:uid="{52A4486F-690B-48AA-9932-22AB9342639E}"/>
    <cellStyle name="Normal 21 3 2 2 3" xfId="13722" xr:uid="{00000000-0005-0000-0000-0000DB3D0000}"/>
    <cellStyle name="Normal 21 3 2 2 4" xfId="21720" xr:uid="{00000000-0005-0000-0000-0000DC3D0000}"/>
    <cellStyle name="Normal 21 3 2 2 4 2" xfId="33709" xr:uid="{0F7EDB74-DE68-4E93-968C-F5FF4D8907E9}"/>
    <cellStyle name="Normal 21 3 2 2 5" xfId="27753" xr:uid="{5E5D1325-71C0-418C-BBAA-63448E430E3D}"/>
    <cellStyle name="Normal 21 3 2 2_EBT" xfId="41491" xr:uid="{858EC4AF-6EF2-4AFD-ABBA-9CAF0D8556DA}"/>
    <cellStyle name="Normal 21 3 2 3" xfId="13723" xr:uid="{00000000-0005-0000-0000-0000DD3D0000}"/>
    <cellStyle name="Normal 21 3 2 3 2" xfId="13724" xr:uid="{00000000-0005-0000-0000-0000DE3D0000}"/>
    <cellStyle name="Normal 21 3 2 3 3" xfId="21722" xr:uid="{00000000-0005-0000-0000-0000DF3D0000}"/>
    <cellStyle name="Normal 21 3 2 3 3 2" xfId="33711" xr:uid="{4CB1E2A9-D2AC-48FD-815F-B7A308233DB1}"/>
    <cellStyle name="Normal 21 3 2 3 4" xfId="27755" xr:uid="{163816A2-EA94-4618-9CE7-5CE3F93876C8}"/>
    <cellStyle name="Normal 21 3 2 3_EBT" xfId="41493" xr:uid="{1239A4E4-E71C-435F-A30F-AFAB511D2258}"/>
    <cellStyle name="Normal 21 3 2 4" xfId="13725" xr:uid="{00000000-0005-0000-0000-0000E03D0000}"/>
    <cellStyle name="Normal 21 3 2 5" xfId="21719" xr:uid="{00000000-0005-0000-0000-0000E13D0000}"/>
    <cellStyle name="Normal 21 3 2 5 2" xfId="33708" xr:uid="{612A28A8-E408-4525-BBAE-0FF3001F87F0}"/>
    <cellStyle name="Normal 21 3 2 6" xfId="27752" xr:uid="{FD895ABE-104D-4227-A093-8E39C13DBE05}"/>
    <cellStyle name="Normal 21 3 2_EBT" xfId="41490" xr:uid="{4BDBB66F-4934-4037-8B78-B2BD2B5D7612}"/>
    <cellStyle name="Normal 21 3 3" xfId="13726" xr:uid="{00000000-0005-0000-0000-0000E23D0000}"/>
    <cellStyle name="Normal 21 3 3 2" xfId="13727" xr:uid="{00000000-0005-0000-0000-0000E33D0000}"/>
    <cellStyle name="Normal 21 3 3 2 2" xfId="21724" xr:uid="{00000000-0005-0000-0000-0000E43D0000}"/>
    <cellStyle name="Normal 21 3 3 2 2 2" xfId="33713" xr:uid="{25E23745-173B-4360-96AB-F1321AA4ABFF}"/>
    <cellStyle name="Normal 21 3 3 2 3" xfId="27757" xr:uid="{6A3F344E-DC3B-4832-A163-B342652E2A96}"/>
    <cellStyle name="Normal 21 3 3 2_EBT" xfId="41495" xr:uid="{8A115D8D-5B01-4597-B80A-E5A927E23657}"/>
    <cellStyle name="Normal 21 3 3 3" xfId="13728" xr:uid="{00000000-0005-0000-0000-0000E53D0000}"/>
    <cellStyle name="Normal 21 3 3 4" xfId="21723" xr:uid="{00000000-0005-0000-0000-0000E63D0000}"/>
    <cellStyle name="Normal 21 3 3 4 2" xfId="33712" xr:uid="{58CA8BE4-0729-427E-8AEF-19756E71A0C3}"/>
    <cellStyle name="Normal 21 3 3 5" xfId="27756" xr:uid="{31508935-8736-4895-B89D-617C046DFBD3}"/>
    <cellStyle name="Normal 21 3 3_EBT" xfId="41494" xr:uid="{37C2332A-430D-45BA-ADF5-ED47BFCA67B0}"/>
    <cellStyle name="Normal 21 3 4" xfId="13729" xr:uid="{00000000-0005-0000-0000-0000E73D0000}"/>
    <cellStyle name="Normal 21 3 4 2" xfId="13730" xr:uid="{00000000-0005-0000-0000-0000E83D0000}"/>
    <cellStyle name="Normal 21 3 4 3" xfId="21725" xr:uid="{00000000-0005-0000-0000-0000E93D0000}"/>
    <cellStyle name="Normal 21 3 4 3 2" xfId="33714" xr:uid="{FC1CF074-B487-4EB2-A5B0-101525309C11}"/>
    <cellStyle name="Normal 21 3 4 4" xfId="27758" xr:uid="{D94B4BA3-DB5E-4237-B76E-AA1C55237D3F}"/>
    <cellStyle name="Normal 21 3 4_EBT" xfId="41496" xr:uid="{400DCA62-5642-4065-B42D-121B3CFEFFA8}"/>
    <cellStyle name="Normal 21 3 5" xfId="13731" xr:uid="{00000000-0005-0000-0000-0000EA3D0000}"/>
    <cellStyle name="Normal 21 3 5 2" xfId="21726" xr:uid="{00000000-0005-0000-0000-0000EB3D0000}"/>
    <cellStyle name="Normal 21 3 5 2 2" xfId="33715" xr:uid="{1D1E14CB-39EE-4377-A3CF-ACECF5E5B085}"/>
    <cellStyle name="Normal 21 3 5 3" xfId="27759" xr:uid="{05173D33-6DEF-4445-82C7-29066B591A84}"/>
    <cellStyle name="Normal 21 3 5_EBT" xfId="41497" xr:uid="{1814BB27-5728-4458-8C5A-6AFD995477E4}"/>
    <cellStyle name="Normal 21 3 6" xfId="13732" xr:uid="{00000000-0005-0000-0000-0000EC3D0000}"/>
    <cellStyle name="Normal 21 3 7" xfId="21718" xr:uid="{00000000-0005-0000-0000-0000ED3D0000}"/>
    <cellStyle name="Normal 21 3 7 2" xfId="33707" xr:uid="{5E073FB9-40A7-402B-BBC6-B63824180F46}"/>
    <cellStyle name="Normal 21 3 8" xfId="27751" xr:uid="{4EE1EF2A-4C8C-4B63-9630-B957D9AFD182}"/>
    <cellStyle name="Normal 21 3_EBT" xfId="41489" xr:uid="{D9BBD81D-20F8-4484-AF4A-A4EA9450A2A0}"/>
    <cellStyle name="Normal 21 4" xfId="13733" xr:uid="{00000000-0005-0000-0000-0000EE3D0000}"/>
    <cellStyle name="Normal 21 4 2" xfId="13734" xr:uid="{00000000-0005-0000-0000-0000EF3D0000}"/>
    <cellStyle name="Normal 21 4 2 2" xfId="13735" xr:uid="{00000000-0005-0000-0000-0000F03D0000}"/>
    <cellStyle name="Normal 21 4 2 2 2" xfId="13736" xr:uid="{00000000-0005-0000-0000-0000F13D0000}"/>
    <cellStyle name="Normal 21 4 2 2 2 2" xfId="21730" xr:uid="{00000000-0005-0000-0000-0000F23D0000}"/>
    <cellStyle name="Normal 21 4 2 2 2 2 2" xfId="33719" xr:uid="{D692AC1B-9A1C-4702-A027-DD70D02BD722}"/>
    <cellStyle name="Normal 21 4 2 2 2 3" xfId="27763" xr:uid="{304C183F-2AD3-4D9B-9F99-077E2DFB26AB}"/>
    <cellStyle name="Normal 21 4 2 2 2_EBT" xfId="41501" xr:uid="{6C4D9946-4A1F-4F7D-8A63-18A604000758}"/>
    <cellStyle name="Normal 21 4 2 2 3" xfId="21729" xr:uid="{00000000-0005-0000-0000-0000F33D0000}"/>
    <cellStyle name="Normal 21 4 2 2 3 2" xfId="33718" xr:uid="{8DEB0025-0E50-42DE-B403-40C45AF6B6D2}"/>
    <cellStyle name="Normal 21 4 2 2 4" xfId="27762" xr:uid="{57B440E7-CE37-4C9B-913A-A1BF84295909}"/>
    <cellStyle name="Normal 21 4 2 2_EBT" xfId="41500" xr:uid="{57B82555-45B5-4FAF-83B1-1CBB50DDCD6D}"/>
    <cellStyle name="Normal 21 4 2 3" xfId="13737" xr:uid="{00000000-0005-0000-0000-0000F43D0000}"/>
    <cellStyle name="Normal 21 4 2 3 2" xfId="21731" xr:uid="{00000000-0005-0000-0000-0000F53D0000}"/>
    <cellStyle name="Normal 21 4 2 3 2 2" xfId="33720" xr:uid="{0CFDDA95-24FC-4DC2-A746-F84ECD25A2DF}"/>
    <cellStyle name="Normal 21 4 2 3 3" xfId="27764" xr:uid="{3A1F23F7-DB26-4C55-ADF7-5AD6FAA7169E}"/>
    <cellStyle name="Normal 21 4 2 3_EBT" xfId="41502" xr:uid="{D7375374-03F7-46DA-86CF-C45E2011062D}"/>
    <cellStyle name="Normal 21 4 2 4" xfId="21728" xr:uid="{00000000-0005-0000-0000-0000F63D0000}"/>
    <cellStyle name="Normal 21 4 2 4 2" xfId="33717" xr:uid="{FAB3BEC6-0153-43F1-9DD2-4ED450501A37}"/>
    <cellStyle name="Normal 21 4 2 5" xfId="27761" xr:uid="{5DCB167B-E04C-4D11-88CB-895333EA515F}"/>
    <cellStyle name="Normal 21 4 2_EBT" xfId="41499" xr:uid="{1864FCE8-CE99-446C-B63D-1A3C5E7917A5}"/>
    <cellStyle name="Normal 21 4 3" xfId="13738" xr:uid="{00000000-0005-0000-0000-0000F73D0000}"/>
    <cellStyle name="Normal 21 4 3 2" xfId="13739" xr:uid="{00000000-0005-0000-0000-0000F83D0000}"/>
    <cellStyle name="Normal 21 4 3 2 2" xfId="21733" xr:uid="{00000000-0005-0000-0000-0000F93D0000}"/>
    <cellStyle name="Normal 21 4 3 2 2 2" xfId="33722" xr:uid="{8142D255-7117-4484-AD36-F5B83A4E964A}"/>
    <cellStyle name="Normal 21 4 3 2 3" xfId="27766" xr:uid="{34E27F25-CE6D-498C-8352-9214C56A97E5}"/>
    <cellStyle name="Normal 21 4 3 2_EBT" xfId="41504" xr:uid="{64B100FD-2120-4655-94C0-4B10F7E8BC5F}"/>
    <cellStyle name="Normal 21 4 3 3" xfId="21732" xr:uid="{00000000-0005-0000-0000-0000FA3D0000}"/>
    <cellStyle name="Normal 21 4 3 3 2" xfId="33721" xr:uid="{9973E65F-BD23-4512-8794-6D5C5BCECDA2}"/>
    <cellStyle name="Normal 21 4 3 4" xfId="27765" xr:uid="{6E4BC1CB-800C-40A5-99A1-33028FFBF1F6}"/>
    <cellStyle name="Normal 21 4 3_EBT" xfId="41503" xr:uid="{C89EFB02-A90D-498E-95DB-ABE86E237C21}"/>
    <cellStyle name="Normal 21 4 4" xfId="13740" xr:uid="{00000000-0005-0000-0000-0000FB3D0000}"/>
    <cellStyle name="Normal 21 4 4 2" xfId="21734" xr:uid="{00000000-0005-0000-0000-0000FC3D0000}"/>
    <cellStyle name="Normal 21 4 4 2 2" xfId="33723" xr:uid="{CB38727F-FB49-450C-AC28-7480A5411EC7}"/>
    <cellStyle name="Normal 21 4 4 3" xfId="27767" xr:uid="{01D388FD-3AC1-4A26-8225-844A0DDBE862}"/>
    <cellStyle name="Normal 21 4 4_EBT" xfId="41505" xr:uid="{71F624BC-DAF6-4874-96EA-08C55601C38A}"/>
    <cellStyle name="Normal 21 4 5" xfId="13741" xr:uid="{00000000-0005-0000-0000-0000FD3D0000}"/>
    <cellStyle name="Normal 21 4 5 2" xfId="21735" xr:uid="{00000000-0005-0000-0000-0000FE3D0000}"/>
    <cellStyle name="Normal 21 4 5 2 2" xfId="33724" xr:uid="{617ABFBD-E9D1-45A9-8D33-581FED479BD5}"/>
    <cellStyle name="Normal 21 4 5 3" xfId="27768" xr:uid="{A39FE245-F6D3-4ABD-B745-7C1FAF90F210}"/>
    <cellStyle name="Normal 21 4 5_EBT" xfId="41506" xr:uid="{937D302E-F2BF-4661-BDA0-A7CA5CBCAFC5}"/>
    <cellStyle name="Normal 21 4 6" xfId="13742" xr:uid="{00000000-0005-0000-0000-0000FF3D0000}"/>
    <cellStyle name="Normal 21 4 7" xfId="21727" xr:uid="{00000000-0005-0000-0000-0000003E0000}"/>
    <cellStyle name="Normal 21 4 7 2" xfId="33716" xr:uid="{8AD7E57F-5C51-4D80-ABF3-FCC6A92E2A21}"/>
    <cellStyle name="Normal 21 4 8" xfId="27760" xr:uid="{924EAD4A-CA99-4DCB-B43C-6D0304FD79F6}"/>
    <cellStyle name="Normal 21 4_EBT" xfId="41498" xr:uid="{05D1B7F5-4917-41B7-8733-77157C5D8ECA}"/>
    <cellStyle name="Normal 21 5" xfId="13743" xr:uid="{00000000-0005-0000-0000-0000013E0000}"/>
    <cellStyle name="Normal 21 5 2" xfId="13744" xr:uid="{00000000-0005-0000-0000-0000023E0000}"/>
    <cellStyle name="Normal 21 5 2 2" xfId="13745" xr:uid="{00000000-0005-0000-0000-0000033E0000}"/>
    <cellStyle name="Normal 21 5 2 2 2" xfId="21738" xr:uid="{00000000-0005-0000-0000-0000043E0000}"/>
    <cellStyle name="Normal 21 5 2 2 2 2" xfId="33727" xr:uid="{DA71BA96-AD98-457C-86AB-59358B16E94C}"/>
    <cellStyle name="Normal 21 5 2 2 3" xfId="27771" xr:uid="{5D6A997D-4586-494C-A5A4-45D9E48D60F5}"/>
    <cellStyle name="Normal 21 5 2 2_EBT" xfId="41509" xr:uid="{7A37E5B2-2086-43CE-A006-D8AA9AA6CF6F}"/>
    <cellStyle name="Normal 21 5 2 3" xfId="21737" xr:uid="{00000000-0005-0000-0000-0000053E0000}"/>
    <cellStyle name="Normal 21 5 2 3 2" xfId="33726" xr:uid="{890F4EB0-221E-464A-A518-44AFDC18D5B3}"/>
    <cellStyle name="Normal 21 5 2 4" xfId="27770" xr:uid="{B52829F6-2409-49D8-9E7D-3EA1B426C612}"/>
    <cellStyle name="Normal 21 5 2_EBT" xfId="41508" xr:uid="{A768D16A-42D0-4D26-8073-5E4F6A8E5911}"/>
    <cellStyle name="Normal 21 5 3" xfId="13746" xr:uid="{00000000-0005-0000-0000-0000063E0000}"/>
    <cellStyle name="Normal 21 5 3 2" xfId="21739" xr:uid="{00000000-0005-0000-0000-0000073E0000}"/>
    <cellStyle name="Normal 21 5 3 2 2" xfId="33728" xr:uid="{03CC99A1-CF63-41C6-BB00-DA6DEBD31FB8}"/>
    <cellStyle name="Normal 21 5 3 3" xfId="27772" xr:uid="{7F6C0ADA-7DDC-4AAC-B229-F9DACFEC08DB}"/>
    <cellStyle name="Normal 21 5 3_EBT" xfId="41510" xr:uid="{DCA0A33D-7739-435A-A228-9169FA9F28AF}"/>
    <cellStyle name="Normal 21 5 4" xfId="13747" xr:uid="{00000000-0005-0000-0000-0000083E0000}"/>
    <cellStyle name="Normal 21 5 4 2" xfId="21740" xr:uid="{00000000-0005-0000-0000-0000093E0000}"/>
    <cellStyle name="Normal 21 5 4 2 2" xfId="33729" xr:uid="{5E4E4BF5-10A5-4FA4-A2ED-F693C02F18A5}"/>
    <cellStyle name="Normal 21 5 4 3" xfId="27773" xr:uid="{6871C91E-3BD3-4C0B-9096-C2088B7435B0}"/>
    <cellStyle name="Normal 21 5 4_EBT" xfId="41511" xr:uid="{67A6B33A-AEB7-491C-9DA0-3831D6F95F26}"/>
    <cellStyle name="Normal 21 5 5" xfId="13748" xr:uid="{00000000-0005-0000-0000-00000A3E0000}"/>
    <cellStyle name="Normal 21 5 6" xfId="21736" xr:uid="{00000000-0005-0000-0000-00000B3E0000}"/>
    <cellStyle name="Normal 21 5 6 2" xfId="33725" xr:uid="{5C29ED03-A22B-47FC-B9A3-FF1826A7FE16}"/>
    <cellStyle name="Normal 21 5 7" xfId="27769" xr:uid="{80E36B4E-C416-467C-9246-9D1F4D21241A}"/>
    <cellStyle name="Normal 21 5_EBT" xfId="41507" xr:uid="{F53E9E45-8122-45CE-81BC-5768A4004EA5}"/>
    <cellStyle name="Normal 21 6" xfId="13749" xr:uid="{00000000-0005-0000-0000-00000C3E0000}"/>
    <cellStyle name="Normal 21 6 2" xfId="13750" xr:uid="{00000000-0005-0000-0000-00000D3E0000}"/>
    <cellStyle name="Normal 21 6 2 2" xfId="21742" xr:uid="{00000000-0005-0000-0000-00000E3E0000}"/>
    <cellStyle name="Normal 21 6 2 2 2" xfId="33731" xr:uid="{588AD96C-6A47-4B0D-A857-279BB9E0D1BD}"/>
    <cellStyle name="Normal 21 6 2 3" xfId="27775" xr:uid="{49604316-7CB3-4C32-8ACC-268897083E83}"/>
    <cellStyle name="Normal 21 6 2_EBT" xfId="41513" xr:uid="{6D935BE7-C108-45EE-9966-8D4FF2AAD13A}"/>
    <cellStyle name="Normal 21 6 3" xfId="13751" xr:uid="{00000000-0005-0000-0000-00000F3E0000}"/>
    <cellStyle name="Normal 21 6 3 2" xfId="21743" xr:uid="{00000000-0005-0000-0000-0000103E0000}"/>
    <cellStyle name="Normal 21 6 3 2 2" xfId="33732" xr:uid="{C1BFA081-CE9A-4990-8585-B93225131F4C}"/>
    <cellStyle name="Normal 21 6 3 3" xfId="27776" xr:uid="{ED7BF357-0A3D-4C00-ABCB-F53CDD697BC4}"/>
    <cellStyle name="Normal 21 6 3_EBT" xfId="41514" xr:uid="{C117C765-5BE6-47F7-8E67-742B33EDBD52}"/>
    <cellStyle name="Normal 21 6 4" xfId="13752" xr:uid="{00000000-0005-0000-0000-0000113E0000}"/>
    <cellStyle name="Normal 21 6 5" xfId="21741" xr:uid="{00000000-0005-0000-0000-0000123E0000}"/>
    <cellStyle name="Normal 21 6 5 2" xfId="33730" xr:uid="{D1BBB198-7CA6-4B17-878E-70F3F3084E6F}"/>
    <cellStyle name="Normal 21 6 6" xfId="27774" xr:uid="{055109C9-4FE1-49AF-BC53-E5A9CEBF3443}"/>
    <cellStyle name="Normal 21 6_EBT" xfId="41512" xr:uid="{7E76BFF5-240A-4A2B-B120-2CEA0168C3B8}"/>
    <cellStyle name="Normal 21 7" xfId="13753" xr:uid="{00000000-0005-0000-0000-0000133E0000}"/>
    <cellStyle name="Normal 21 7 2" xfId="21744" xr:uid="{00000000-0005-0000-0000-0000143E0000}"/>
    <cellStyle name="Normal 21 7 2 2" xfId="33733" xr:uid="{A792FCC1-FDBE-480D-A356-A2F16DF5A194}"/>
    <cellStyle name="Normal 21 7 3" xfId="27777" xr:uid="{CEA0E868-A778-45A6-A27D-A5A15266FDE2}"/>
    <cellStyle name="Normal 21 7_EBT" xfId="41515" xr:uid="{2F9EE62F-7C66-4627-82DE-C3304913C289}"/>
    <cellStyle name="Normal 21 8" xfId="13754" xr:uid="{00000000-0005-0000-0000-0000153E0000}"/>
    <cellStyle name="Normal 21 8 2" xfId="21745" xr:uid="{00000000-0005-0000-0000-0000163E0000}"/>
    <cellStyle name="Normal 21 8 2 2" xfId="33734" xr:uid="{8AC27A0B-7573-4E98-A139-516ACCEC4C88}"/>
    <cellStyle name="Normal 21 8 3" xfId="27778" xr:uid="{D9FC8549-C72B-4491-A9EF-8FF7CF8F68AA}"/>
    <cellStyle name="Normal 21 8_EBT" xfId="41516" xr:uid="{7CC6686E-C18F-4A6A-94E2-E45D18EBEC77}"/>
    <cellStyle name="Normal 21 9" xfId="13755" xr:uid="{00000000-0005-0000-0000-0000173E0000}"/>
    <cellStyle name="Normal 21 9 2" xfId="21746" xr:uid="{00000000-0005-0000-0000-0000183E0000}"/>
    <cellStyle name="Normal 21 9 2 2" xfId="33735" xr:uid="{7CD26C27-8308-4E20-95FB-BA46005A129F}"/>
    <cellStyle name="Normal 21 9 3" xfId="27779" xr:uid="{3FA77BA8-4604-4428-BEE6-612BB19E6C17}"/>
    <cellStyle name="Normal 21 9_EBT" xfId="41517" xr:uid="{EC3F3DC6-DDF6-443C-9BDC-465F5FA360A2}"/>
    <cellStyle name="Normal 21_EBT" xfId="41478" xr:uid="{E48E15D9-7485-40C8-995D-844C9BA0538A}"/>
    <cellStyle name="Normal 210" xfId="13756" xr:uid="{00000000-0005-0000-0000-0000193E0000}"/>
    <cellStyle name="Normal 210 2" xfId="13757" xr:uid="{00000000-0005-0000-0000-00001A3E0000}"/>
    <cellStyle name="Normal 210 3" xfId="13758" xr:uid="{00000000-0005-0000-0000-00001B3E0000}"/>
    <cellStyle name="Normal 210_EBT" xfId="41518" xr:uid="{76B04EF3-3095-4A89-A3A2-B8236014B19D}"/>
    <cellStyle name="Normal 211" xfId="13759" xr:uid="{00000000-0005-0000-0000-00001C3E0000}"/>
    <cellStyle name="Normal 211 2" xfId="13760" xr:uid="{00000000-0005-0000-0000-00001D3E0000}"/>
    <cellStyle name="Normal 211 3" xfId="13761" xr:uid="{00000000-0005-0000-0000-00001E3E0000}"/>
    <cellStyle name="Normal 211_EBT" xfId="41519" xr:uid="{9E2F26BC-BABD-4D5B-9C30-3BCB416EA378}"/>
    <cellStyle name="Normal 212" xfId="13762" xr:uid="{00000000-0005-0000-0000-00001F3E0000}"/>
    <cellStyle name="Normal 212 2" xfId="13763" xr:uid="{00000000-0005-0000-0000-0000203E0000}"/>
    <cellStyle name="Normal 212 3" xfId="13764" xr:uid="{00000000-0005-0000-0000-0000213E0000}"/>
    <cellStyle name="Normal 212_EBT" xfId="41520" xr:uid="{D5DE1B52-0DC3-4239-B5D3-3BB04C3EE53E}"/>
    <cellStyle name="Normal 213" xfId="13765" xr:uid="{00000000-0005-0000-0000-0000223E0000}"/>
    <cellStyle name="Normal 213 2" xfId="13766" xr:uid="{00000000-0005-0000-0000-0000233E0000}"/>
    <cellStyle name="Normal 213 3" xfId="13767" xr:uid="{00000000-0005-0000-0000-0000243E0000}"/>
    <cellStyle name="Normal 213_EBT" xfId="41521" xr:uid="{7B84F7CC-73EC-4CB7-B0CD-1B297AAFB978}"/>
    <cellStyle name="Normal 214" xfId="13768" xr:uid="{00000000-0005-0000-0000-0000253E0000}"/>
    <cellStyle name="Normal 214 2" xfId="13769" xr:uid="{00000000-0005-0000-0000-0000263E0000}"/>
    <cellStyle name="Normal 214 3" xfId="13770" xr:uid="{00000000-0005-0000-0000-0000273E0000}"/>
    <cellStyle name="Normal 214_EBT" xfId="41522" xr:uid="{ED931665-A064-4191-BAB6-D27CFE63A66D}"/>
    <cellStyle name="Normal 215" xfId="13771" xr:uid="{00000000-0005-0000-0000-0000283E0000}"/>
    <cellStyle name="Normal 215 2" xfId="13772" xr:uid="{00000000-0005-0000-0000-0000293E0000}"/>
    <cellStyle name="Normal 215 3" xfId="13773" xr:uid="{00000000-0005-0000-0000-00002A3E0000}"/>
    <cellStyle name="Normal 215_EBT" xfId="41523" xr:uid="{C665520C-99CF-4254-8E75-C590266C5D09}"/>
    <cellStyle name="Normal 216" xfId="13774" xr:uid="{00000000-0005-0000-0000-00002B3E0000}"/>
    <cellStyle name="Normal 216 2" xfId="13775" xr:uid="{00000000-0005-0000-0000-00002C3E0000}"/>
    <cellStyle name="Normal 216 3" xfId="13776" xr:uid="{00000000-0005-0000-0000-00002D3E0000}"/>
    <cellStyle name="Normal 216_EBT" xfId="41524" xr:uid="{E5E7A8F2-7E91-46FA-817A-45F1E1E8F50B}"/>
    <cellStyle name="Normal 217" xfId="13777" xr:uid="{00000000-0005-0000-0000-00002E3E0000}"/>
    <cellStyle name="Normal 217 2" xfId="13778" xr:uid="{00000000-0005-0000-0000-00002F3E0000}"/>
    <cellStyle name="Normal 217 3" xfId="13779" xr:uid="{00000000-0005-0000-0000-0000303E0000}"/>
    <cellStyle name="Normal 217_EBT" xfId="41525" xr:uid="{C2329C75-FBB1-4AFC-A8FB-288AD26C25FC}"/>
    <cellStyle name="Normal 218" xfId="13780" xr:uid="{00000000-0005-0000-0000-0000313E0000}"/>
    <cellStyle name="Normal 218 2" xfId="13781" xr:uid="{00000000-0005-0000-0000-0000323E0000}"/>
    <cellStyle name="Normal 218 3" xfId="13782" xr:uid="{00000000-0005-0000-0000-0000333E0000}"/>
    <cellStyle name="Normal 218_EBT" xfId="41526" xr:uid="{A66F1FF1-814F-48AD-9BE4-4572D37CC976}"/>
    <cellStyle name="Normal 219" xfId="13783" xr:uid="{00000000-0005-0000-0000-0000343E0000}"/>
    <cellStyle name="Normal 219 2" xfId="13784" xr:uid="{00000000-0005-0000-0000-0000353E0000}"/>
    <cellStyle name="Normal 219 3" xfId="13785" xr:uid="{00000000-0005-0000-0000-0000363E0000}"/>
    <cellStyle name="Normal 219_EBT" xfId="41527" xr:uid="{2CC70C17-3A8A-4BB2-BE0C-A1BF80A45CAE}"/>
    <cellStyle name="Normal 22" xfId="13786" xr:uid="{00000000-0005-0000-0000-0000373E0000}"/>
    <cellStyle name="Normal 22 2" xfId="13787" xr:uid="{00000000-0005-0000-0000-0000383E0000}"/>
    <cellStyle name="Normal 22 2 2" xfId="13788" xr:uid="{00000000-0005-0000-0000-0000393E0000}"/>
    <cellStyle name="Normal 22 2 3" xfId="21747" xr:uid="{00000000-0005-0000-0000-00003A3E0000}"/>
    <cellStyle name="Normal 22 2 3 2" xfId="33736" xr:uid="{7F207B80-B14F-45CD-93D0-BDCCBFCEA084}"/>
    <cellStyle name="Normal 22 2 4" xfId="27780" xr:uid="{87A263A3-3AE7-48AA-9560-5E0B30F6C7F2}"/>
    <cellStyle name="Normal 22 2_EBT" xfId="41529" xr:uid="{F38D1ADD-BEB7-4851-947D-0FA96E1F1261}"/>
    <cellStyle name="Normal 22 3" xfId="13789" xr:uid="{00000000-0005-0000-0000-00003B3E0000}"/>
    <cellStyle name="Normal 22 3 2" xfId="21748" xr:uid="{00000000-0005-0000-0000-00003C3E0000}"/>
    <cellStyle name="Normal 22 3 2 2" xfId="33737" xr:uid="{2D58FF15-3E5E-411D-984C-E99978D295D8}"/>
    <cellStyle name="Normal 22 3 3" xfId="27781" xr:uid="{E87C1136-3152-413E-A7BC-0C08162B321D}"/>
    <cellStyle name="Normal 22 3_EBT" xfId="41530" xr:uid="{4C90430C-1F3F-43F0-9452-360A5DE41640}"/>
    <cellStyle name="Normal 22 4" xfId="13790" xr:uid="{00000000-0005-0000-0000-00003D3E0000}"/>
    <cellStyle name="Normal 22 4 2" xfId="21749" xr:uid="{00000000-0005-0000-0000-00003E3E0000}"/>
    <cellStyle name="Normal 22 4 2 2" xfId="33738" xr:uid="{5ABD59C3-273F-478D-8EFA-7055A52B2C5F}"/>
    <cellStyle name="Normal 22 4 3" xfId="27782" xr:uid="{092B4FCF-4C5B-4A8A-8AA5-88516DBBFA83}"/>
    <cellStyle name="Normal 22 4_EBT" xfId="41531" xr:uid="{E2AA0728-0706-4F6E-A3E0-57F2DA808D83}"/>
    <cellStyle name="Normal 22_EBT" xfId="41528" xr:uid="{0317C0EA-B286-42B5-BF61-52FCF3080754}"/>
    <cellStyle name="Normal 220" xfId="13791" xr:uid="{00000000-0005-0000-0000-00003F3E0000}"/>
    <cellStyle name="Normal 220 2" xfId="13792" xr:uid="{00000000-0005-0000-0000-0000403E0000}"/>
    <cellStyle name="Normal 220 3" xfId="13793" xr:uid="{00000000-0005-0000-0000-0000413E0000}"/>
    <cellStyle name="Normal 220_EBT" xfId="41532" xr:uid="{0D289D0D-40C8-47E9-8999-57FC105F6518}"/>
    <cellStyle name="Normal 221" xfId="13794" xr:uid="{00000000-0005-0000-0000-0000423E0000}"/>
    <cellStyle name="Normal 221 2" xfId="13795" xr:uid="{00000000-0005-0000-0000-0000433E0000}"/>
    <cellStyle name="Normal 221 3" xfId="13796" xr:uid="{00000000-0005-0000-0000-0000443E0000}"/>
    <cellStyle name="Normal 221_EBT" xfId="41533" xr:uid="{473CC1A0-2479-4C95-A9E3-A66D8D56A7CE}"/>
    <cellStyle name="Normal 222" xfId="13797" xr:uid="{00000000-0005-0000-0000-0000453E0000}"/>
    <cellStyle name="Normal 222 2" xfId="13798" xr:uid="{00000000-0005-0000-0000-0000463E0000}"/>
    <cellStyle name="Normal 222 3" xfId="13799" xr:uid="{00000000-0005-0000-0000-0000473E0000}"/>
    <cellStyle name="Normal 222_EBT" xfId="41534" xr:uid="{CFB3BEB4-D580-4290-8E81-B423D6BEDD8A}"/>
    <cellStyle name="Normal 223" xfId="13800" xr:uid="{00000000-0005-0000-0000-0000483E0000}"/>
    <cellStyle name="Normal 223 2" xfId="13801" xr:uid="{00000000-0005-0000-0000-0000493E0000}"/>
    <cellStyle name="Normal 223 3" xfId="13802" xr:uid="{00000000-0005-0000-0000-00004A3E0000}"/>
    <cellStyle name="Normal 223_EBT" xfId="41535" xr:uid="{E5C6EEE1-1FFD-446B-B356-6BEC0FD156D7}"/>
    <cellStyle name="Normal 224" xfId="13803" xr:uid="{00000000-0005-0000-0000-00004B3E0000}"/>
    <cellStyle name="Normal 224 2" xfId="13804" xr:uid="{00000000-0005-0000-0000-00004C3E0000}"/>
    <cellStyle name="Normal 224 3" xfId="13805" xr:uid="{00000000-0005-0000-0000-00004D3E0000}"/>
    <cellStyle name="Normal 224_EBT" xfId="41536" xr:uid="{B3487A04-EE49-4D98-ADED-19D58E024195}"/>
    <cellStyle name="Normal 225" xfId="13806" xr:uid="{00000000-0005-0000-0000-00004E3E0000}"/>
    <cellStyle name="Normal 225 2" xfId="13807" xr:uid="{00000000-0005-0000-0000-00004F3E0000}"/>
    <cellStyle name="Normal 225 3" xfId="13808" xr:uid="{00000000-0005-0000-0000-0000503E0000}"/>
    <cellStyle name="Normal 225_EBT" xfId="41537" xr:uid="{3097BBC6-CF39-4B38-9E92-AD2953D3856E}"/>
    <cellStyle name="Normal 226" xfId="13809" xr:uid="{00000000-0005-0000-0000-0000513E0000}"/>
    <cellStyle name="Normal 226 2" xfId="13810" xr:uid="{00000000-0005-0000-0000-0000523E0000}"/>
    <cellStyle name="Normal 226 3" xfId="13811" xr:uid="{00000000-0005-0000-0000-0000533E0000}"/>
    <cellStyle name="Normal 226_EBT" xfId="41538" xr:uid="{F356656D-6A21-4091-BFB6-FF9A5F0E748C}"/>
    <cellStyle name="Normal 227" xfId="13812" xr:uid="{00000000-0005-0000-0000-0000543E0000}"/>
    <cellStyle name="Normal 227 2" xfId="13813" xr:uid="{00000000-0005-0000-0000-0000553E0000}"/>
    <cellStyle name="Normal 227 3" xfId="13814" xr:uid="{00000000-0005-0000-0000-0000563E0000}"/>
    <cellStyle name="Normal 227_EBT" xfId="41539" xr:uid="{5A5BC8F3-E490-4FC2-8904-7D56D263BB60}"/>
    <cellStyle name="Normal 228" xfId="13815" xr:uid="{00000000-0005-0000-0000-0000573E0000}"/>
    <cellStyle name="Normal 228 2" xfId="13816" xr:uid="{00000000-0005-0000-0000-0000583E0000}"/>
    <cellStyle name="Normal 228 3" xfId="13817" xr:uid="{00000000-0005-0000-0000-0000593E0000}"/>
    <cellStyle name="Normal 228_EBT" xfId="41540" xr:uid="{99C2481D-11C0-4B25-A954-C38F967889C6}"/>
    <cellStyle name="Normal 229" xfId="13818" xr:uid="{00000000-0005-0000-0000-00005A3E0000}"/>
    <cellStyle name="Normal 229 2" xfId="13819" xr:uid="{00000000-0005-0000-0000-00005B3E0000}"/>
    <cellStyle name="Normal 229 3" xfId="13820" xr:uid="{00000000-0005-0000-0000-00005C3E0000}"/>
    <cellStyle name="Normal 229_EBT" xfId="41541" xr:uid="{43BF8B6D-4841-4E8A-AA46-A160A6123A63}"/>
    <cellStyle name="Normal 23" xfId="13821" xr:uid="{00000000-0005-0000-0000-00005D3E0000}"/>
    <cellStyle name="Normal 23 2" xfId="13822" xr:uid="{00000000-0005-0000-0000-00005E3E0000}"/>
    <cellStyle name="Normal 23 2 2" xfId="13823" xr:uid="{00000000-0005-0000-0000-00005F3E0000}"/>
    <cellStyle name="Normal 23 2 2 2" xfId="13824" xr:uid="{00000000-0005-0000-0000-0000603E0000}"/>
    <cellStyle name="Normal 23 2 2 2 2" xfId="13825" xr:uid="{00000000-0005-0000-0000-0000613E0000}"/>
    <cellStyle name="Normal 23 2 2 2 2 2" xfId="21753" xr:uid="{00000000-0005-0000-0000-0000623E0000}"/>
    <cellStyle name="Normal 23 2 2 2 2 2 2" xfId="33742" xr:uid="{436998FD-FED4-457E-A42F-BBEBD720694C}"/>
    <cellStyle name="Normal 23 2 2 2 2 3" xfId="27786" xr:uid="{1D64D988-6A96-41EA-B54A-08A91C17B0FB}"/>
    <cellStyle name="Normal 23 2 2 2 2_EBT" xfId="41546" xr:uid="{742076EE-9CF7-4AD4-96BF-748B92E2F9A5}"/>
    <cellStyle name="Normal 23 2 2 2 3" xfId="21752" xr:uid="{00000000-0005-0000-0000-0000633E0000}"/>
    <cellStyle name="Normal 23 2 2 2 3 2" xfId="33741" xr:uid="{8B62BE84-6209-456E-8F9A-7EBC718AF5E6}"/>
    <cellStyle name="Normal 23 2 2 2 4" xfId="27785" xr:uid="{7B7863A0-91C8-4F8F-93A5-74D75C269AD3}"/>
    <cellStyle name="Normal 23 2 2 2_EBT" xfId="41545" xr:uid="{4F07EF8B-E190-4F88-9323-318B600EAC6D}"/>
    <cellStyle name="Normal 23 2 2 3" xfId="13826" xr:uid="{00000000-0005-0000-0000-0000643E0000}"/>
    <cellStyle name="Normal 23 2 2 3 2" xfId="21754" xr:uid="{00000000-0005-0000-0000-0000653E0000}"/>
    <cellStyle name="Normal 23 2 2 3 2 2" xfId="33743" xr:uid="{D653BB74-8881-40B6-B764-BFAB56FFE4B9}"/>
    <cellStyle name="Normal 23 2 2 3 3" xfId="27787" xr:uid="{580C49C4-EEB9-4848-B39A-6D8FDEF05C56}"/>
    <cellStyle name="Normal 23 2 2 3_EBT" xfId="41547" xr:uid="{CC74B2EB-25B5-49F5-B7F0-3A5EA4438DFB}"/>
    <cellStyle name="Normal 23 2 2 4" xfId="21751" xr:uid="{00000000-0005-0000-0000-0000663E0000}"/>
    <cellStyle name="Normal 23 2 2 4 2" xfId="33740" xr:uid="{C212DE06-B50C-4ECD-9D78-36728ED10001}"/>
    <cellStyle name="Normal 23 2 2 5" xfId="27784" xr:uid="{8D015459-8AF2-4263-8D95-840BC3F85654}"/>
    <cellStyle name="Normal 23 2 2_EBT" xfId="41544" xr:uid="{A9DA40FC-7B64-4E1D-B131-8F0114B956CC}"/>
    <cellStyle name="Normal 23 2 3" xfId="13827" xr:uid="{00000000-0005-0000-0000-0000673E0000}"/>
    <cellStyle name="Normal 23 2 3 2" xfId="13828" xr:uid="{00000000-0005-0000-0000-0000683E0000}"/>
    <cellStyle name="Normal 23 2 3 2 2" xfId="21756" xr:uid="{00000000-0005-0000-0000-0000693E0000}"/>
    <cellStyle name="Normal 23 2 3 2 2 2" xfId="33745" xr:uid="{A6A2A7C4-307F-4297-9AB1-A3209709339E}"/>
    <cellStyle name="Normal 23 2 3 2 3" xfId="27789" xr:uid="{F867118C-786D-4012-BB4F-716994C90B1E}"/>
    <cellStyle name="Normal 23 2 3 2_EBT" xfId="41549" xr:uid="{7F398B72-8D4F-43FB-9C45-46E53606877A}"/>
    <cellStyle name="Normal 23 2 3 3" xfId="21755" xr:uid="{00000000-0005-0000-0000-00006A3E0000}"/>
    <cellStyle name="Normal 23 2 3 3 2" xfId="33744" xr:uid="{A5029890-7801-45E8-BCA0-D1B7F99417B1}"/>
    <cellStyle name="Normal 23 2 3 4" xfId="27788" xr:uid="{5A602177-C10C-4417-B6B7-C7B52FC6A8B6}"/>
    <cellStyle name="Normal 23 2 3_EBT" xfId="41548" xr:uid="{2B75F7C1-E642-4184-BDF6-D16749EBFD71}"/>
    <cellStyle name="Normal 23 2 4" xfId="13829" xr:uid="{00000000-0005-0000-0000-00006B3E0000}"/>
    <cellStyle name="Normal 23 2 4 2" xfId="21757" xr:uid="{00000000-0005-0000-0000-00006C3E0000}"/>
    <cellStyle name="Normal 23 2 4 2 2" xfId="33746" xr:uid="{99F1F809-11A1-4E82-AA9D-302E450C2661}"/>
    <cellStyle name="Normal 23 2 4 3" xfId="27790" xr:uid="{8EAFA753-7ECF-42DE-A480-8AAF7B08986C}"/>
    <cellStyle name="Normal 23 2 4_EBT" xfId="41550" xr:uid="{DEF2D94F-1D55-4E13-9CF0-6E185CA4555B}"/>
    <cellStyle name="Normal 23 2 5" xfId="21750" xr:uid="{00000000-0005-0000-0000-00006D3E0000}"/>
    <cellStyle name="Normal 23 2 5 2" xfId="33739" xr:uid="{AE61382E-E3EB-4498-B411-8A4A35911F4B}"/>
    <cellStyle name="Normal 23 2 6" xfId="27783" xr:uid="{2700A2E8-62B7-4B4B-86BC-AFE08B24621D}"/>
    <cellStyle name="Normal 23 2_EBT" xfId="41543" xr:uid="{EDC8A69B-C273-46BF-B2C4-1EFC1AB43726}"/>
    <cellStyle name="Normal 23 3" xfId="13830" xr:uid="{00000000-0005-0000-0000-00006E3E0000}"/>
    <cellStyle name="Normal 23 3 2" xfId="13831" xr:uid="{00000000-0005-0000-0000-00006F3E0000}"/>
    <cellStyle name="Normal 23 3 2 2" xfId="13832" xr:uid="{00000000-0005-0000-0000-0000703E0000}"/>
    <cellStyle name="Normal 23 3 2 2 2" xfId="13833" xr:uid="{00000000-0005-0000-0000-0000713E0000}"/>
    <cellStyle name="Normal 23 3 2 2 2 2" xfId="21761" xr:uid="{00000000-0005-0000-0000-0000723E0000}"/>
    <cellStyle name="Normal 23 3 2 2 2 2 2" xfId="33750" xr:uid="{BDB4411F-1337-4795-B963-08CC0B7B2CBC}"/>
    <cellStyle name="Normal 23 3 2 2 2 3" xfId="27794" xr:uid="{2A99FE71-9CAF-4394-97F9-BF5CDD80E3AB}"/>
    <cellStyle name="Normal 23 3 2 2 2_EBT" xfId="41554" xr:uid="{32A8F691-0AC2-4BCD-AF2A-92DFA4A656C3}"/>
    <cellStyle name="Normal 23 3 2 2 3" xfId="21760" xr:uid="{00000000-0005-0000-0000-0000733E0000}"/>
    <cellStyle name="Normal 23 3 2 2 3 2" xfId="33749" xr:uid="{7B7B7EB3-55EF-4798-8355-4A9B059B3418}"/>
    <cellStyle name="Normal 23 3 2 2 4" xfId="27793" xr:uid="{19AF0236-FC34-4F73-9F7D-3816CB407222}"/>
    <cellStyle name="Normal 23 3 2 2_EBT" xfId="41553" xr:uid="{875550FD-F156-47E5-86E7-537338985932}"/>
    <cellStyle name="Normal 23 3 2 3" xfId="13834" xr:uid="{00000000-0005-0000-0000-0000743E0000}"/>
    <cellStyle name="Normal 23 3 2 3 2" xfId="21762" xr:uid="{00000000-0005-0000-0000-0000753E0000}"/>
    <cellStyle name="Normal 23 3 2 3 2 2" xfId="33751" xr:uid="{FB46ACDC-E351-4490-9B36-481A6B714A56}"/>
    <cellStyle name="Normal 23 3 2 3 3" xfId="27795" xr:uid="{52C9DBDA-EFF5-41AE-A327-B80800BB30D8}"/>
    <cellStyle name="Normal 23 3 2 3_EBT" xfId="41555" xr:uid="{43A43472-9163-44A5-AE54-416FED9D4944}"/>
    <cellStyle name="Normal 23 3 2 4" xfId="21759" xr:uid="{00000000-0005-0000-0000-0000763E0000}"/>
    <cellStyle name="Normal 23 3 2 4 2" xfId="33748" xr:uid="{9238EFE4-96EC-4664-B2AE-7F94832DD611}"/>
    <cellStyle name="Normal 23 3 2 5" xfId="27792" xr:uid="{0BE571E6-F1A6-409B-A505-2CA4408D7372}"/>
    <cellStyle name="Normal 23 3 2_EBT" xfId="41552" xr:uid="{1B92D45C-7450-4519-A805-CB216DF278FD}"/>
    <cellStyle name="Normal 23 3 3" xfId="13835" xr:uid="{00000000-0005-0000-0000-0000773E0000}"/>
    <cellStyle name="Normal 23 3 3 2" xfId="13836" xr:uid="{00000000-0005-0000-0000-0000783E0000}"/>
    <cellStyle name="Normal 23 3 3 2 2" xfId="21764" xr:uid="{00000000-0005-0000-0000-0000793E0000}"/>
    <cellStyle name="Normal 23 3 3 2 2 2" xfId="33753" xr:uid="{F02F1395-37D5-42CD-9A89-15747C9EDCC0}"/>
    <cellStyle name="Normal 23 3 3 2 3" xfId="27797" xr:uid="{1412F59F-35F2-48B7-9275-EE765ED37CE0}"/>
    <cellStyle name="Normal 23 3 3 2_EBT" xfId="41557" xr:uid="{FFD19681-68DB-4FE8-949B-3DDDB4C39DF5}"/>
    <cellStyle name="Normal 23 3 3 3" xfId="21763" xr:uid="{00000000-0005-0000-0000-00007A3E0000}"/>
    <cellStyle name="Normal 23 3 3 3 2" xfId="33752" xr:uid="{BC595577-6D05-4E6D-839F-E4D0D0C27679}"/>
    <cellStyle name="Normal 23 3 3 4" xfId="27796" xr:uid="{8A23A155-2EDD-494A-91A1-EAF670C32066}"/>
    <cellStyle name="Normal 23 3 3_EBT" xfId="41556" xr:uid="{83EB433D-949D-423E-B124-FF6B0A46A693}"/>
    <cellStyle name="Normal 23 3 4" xfId="13837" xr:uid="{00000000-0005-0000-0000-00007B3E0000}"/>
    <cellStyle name="Normal 23 3 4 2" xfId="21765" xr:uid="{00000000-0005-0000-0000-00007C3E0000}"/>
    <cellStyle name="Normal 23 3 4 2 2" xfId="33754" xr:uid="{275212AB-07D0-4079-B67B-231D0D5CD340}"/>
    <cellStyle name="Normal 23 3 4 3" xfId="27798" xr:uid="{0CCA2356-FC45-4594-8886-ABDBA939074A}"/>
    <cellStyle name="Normal 23 3 4_EBT" xfId="41558" xr:uid="{8F0409C3-80CC-41C7-AF79-B9974906B9F3}"/>
    <cellStyle name="Normal 23 3 5" xfId="13838" xr:uid="{00000000-0005-0000-0000-00007D3E0000}"/>
    <cellStyle name="Normal 23 3 6" xfId="21758" xr:uid="{00000000-0005-0000-0000-00007E3E0000}"/>
    <cellStyle name="Normal 23 3 6 2" xfId="33747" xr:uid="{951D7DCB-4001-425C-A2B8-E6457C74E119}"/>
    <cellStyle name="Normal 23 3 7" xfId="27791" xr:uid="{D186BE53-0BB1-465D-8364-E9752D49339F}"/>
    <cellStyle name="Normal 23 3_EBT" xfId="41551" xr:uid="{B933182B-5FD5-46A5-9181-F799633F6983}"/>
    <cellStyle name="Normal 23 4" xfId="13839" xr:uid="{00000000-0005-0000-0000-00007F3E0000}"/>
    <cellStyle name="Normal 23 4 2" xfId="13840" xr:uid="{00000000-0005-0000-0000-0000803E0000}"/>
    <cellStyle name="Normal 23 4 2 2" xfId="13841" xr:uid="{00000000-0005-0000-0000-0000813E0000}"/>
    <cellStyle name="Normal 23 4 2 2 2" xfId="13842" xr:uid="{00000000-0005-0000-0000-0000823E0000}"/>
    <cellStyle name="Normal 23 4 2 2 2 2" xfId="21769" xr:uid="{00000000-0005-0000-0000-0000833E0000}"/>
    <cellStyle name="Normal 23 4 2 2 2 2 2" xfId="33758" xr:uid="{60A6F6B4-0502-4925-9CA6-D97069502DE2}"/>
    <cellStyle name="Normal 23 4 2 2 2 3" xfId="27802" xr:uid="{84F2073A-1C67-4020-B8A5-C969780BC0D7}"/>
    <cellStyle name="Normal 23 4 2 2 2_EBT" xfId="41562" xr:uid="{2C084750-6499-4C0F-AC97-DA3F4107BDDE}"/>
    <cellStyle name="Normal 23 4 2 2 3" xfId="21768" xr:uid="{00000000-0005-0000-0000-0000843E0000}"/>
    <cellStyle name="Normal 23 4 2 2 3 2" xfId="33757" xr:uid="{AC18D018-EC26-41EA-AF2D-DA98C7DFF316}"/>
    <cellStyle name="Normal 23 4 2 2 4" xfId="27801" xr:uid="{AA8225FC-3261-446E-808D-F41A3DDB5351}"/>
    <cellStyle name="Normal 23 4 2 2_EBT" xfId="41561" xr:uid="{55129908-5495-446A-A073-AF0B8787A2B1}"/>
    <cellStyle name="Normal 23 4 2 3" xfId="13843" xr:uid="{00000000-0005-0000-0000-0000853E0000}"/>
    <cellStyle name="Normal 23 4 2 3 2" xfId="21770" xr:uid="{00000000-0005-0000-0000-0000863E0000}"/>
    <cellStyle name="Normal 23 4 2 3 2 2" xfId="33759" xr:uid="{3FB7A0DC-BF17-40CC-9FD9-8C94CA1A71E2}"/>
    <cellStyle name="Normal 23 4 2 3 3" xfId="27803" xr:uid="{0B4207B4-937E-48FF-B323-9135831AD5B2}"/>
    <cellStyle name="Normal 23 4 2 3_EBT" xfId="41563" xr:uid="{688A64B7-06A7-428F-8F97-1D8B50EC4000}"/>
    <cellStyle name="Normal 23 4 2 4" xfId="21767" xr:uid="{00000000-0005-0000-0000-0000873E0000}"/>
    <cellStyle name="Normal 23 4 2 4 2" xfId="33756" xr:uid="{4477AE98-DF4B-40B3-A801-143918879D62}"/>
    <cellStyle name="Normal 23 4 2 5" xfId="27800" xr:uid="{EDC16071-33F3-4F89-A139-8846F1FB483A}"/>
    <cellStyle name="Normal 23 4 2_EBT" xfId="41560" xr:uid="{832A69A3-E0AF-41FE-81F6-795F332B3B28}"/>
    <cellStyle name="Normal 23 4 3" xfId="13844" xr:uid="{00000000-0005-0000-0000-0000883E0000}"/>
    <cellStyle name="Normal 23 4 3 2" xfId="13845" xr:uid="{00000000-0005-0000-0000-0000893E0000}"/>
    <cellStyle name="Normal 23 4 3 2 2" xfId="21772" xr:uid="{00000000-0005-0000-0000-00008A3E0000}"/>
    <cellStyle name="Normal 23 4 3 2 2 2" xfId="33761" xr:uid="{2E57A0A2-D4B2-4459-9323-EA125FFCFF56}"/>
    <cellStyle name="Normal 23 4 3 2 3" xfId="27805" xr:uid="{5A77465A-A05A-4940-9F01-60F9B5D96B21}"/>
    <cellStyle name="Normal 23 4 3 2_EBT" xfId="41565" xr:uid="{A7B96875-B627-46AF-948D-5CE2EECF870A}"/>
    <cellStyle name="Normal 23 4 3 3" xfId="21771" xr:uid="{00000000-0005-0000-0000-00008B3E0000}"/>
    <cellStyle name="Normal 23 4 3 3 2" xfId="33760" xr:uid="{2DF76827-C4A7-4399-87D4-3A4F3939046B}"/>
    <cellStyle name="Normal 23 4 3 4" xfId="27804" xr:uid="{05CA4809-678C-4230-A8DC-9C956082A20F}"/>
    <cellStyle name="Normal 23 4 3_EBT" xfId="41564" xr:uid="{E8CD1E77-D905-41CC-A0FB-D024510BD8F4}"/>
    <cellStyle name="Normal 23 4 4" xfId="13846" xr:uid="{00000000-0005-0000-0000-00008C3E0000}"/>
    <cellStyle name="Normal 23 4 4 2" xfId="21773" xr:uid="{00000000-0005-0000-0000-00008D3E0000}"/>
    <cellStyle name="Normal 23 4 4 2 2" xfId="33762" xr:uid="{5F245B78-674A-4DBA-AE0D-D35B48542817}"/>
    <cellStyle name="Normal 23 4 4 3" xfId="27806" xr:uid="{C1B80F36-05E6-48E1-AE32-93E973CAD349}"/>
    <cellStyle name="Normal 23 4 4_EBT" xfId="41566" xr:uid="{FF52DB4A-A739-406A-A081-E3F02169C831}"/>
    <cellStyle name="Normal 23 4 5" xfId="13847" xr:uid="{00000000-0005-0000-0000-00008E3E0000}"/>
    <cellStyle name="Normal 23 4 6" xfId="21766" xr:uid="{00000000-0005-0000-0000-00008F3E0000}"/>
    <cellStyle name="Normal 23 4 6 2" xfId="33755" xr:uid="{826B6B06-CAFE-47A5-AC42-CBB325EC9E99}"/>
    <cellStyle name="Normal 23 4 7" xfId="27799" xr:uid="{F662DD7A-4B37-43B6-8BA1-50ED2FD51612}"/>
    <cellStyle name="Normal 23 4_EBT" xfId="41559" xr:uid="{B789F07A-23CA-4135-9EB5-BAAFB94484B6}"/>
    <cellStyle name="Normal 23 5" xfId="13848" xr:uid="{00000000-0005-0000-0000-0000903E0000}"/>
    <cellStyle name="Normal 23 5 2" xfId="13849" xr:uid="{00000000-0005-0000-0000-0000913E0000}"/>
    <cellStyle name="Normal 23 5 2 2" xfId="13850" xr:uid="{00000000-0005-0000-0000-0000923E0000}"/>
    <cellStyle name="Normal 23 5 2 2 2" xfId="21776" xr:uid="{00000000-0005-0000-0000-0000933E0000}"/>
    <cellStyle name="Normal 23 5 2 2 2 2" xfId="33765" xr:uid="{399C36FD-F9B2-4A1D-8FDA-43A134574677}"/>
    <cellStyle name="Normal 23 5 2 2 3" xfId="27809" xr:uid="{9F1698EB-97C8-4A5F-8A2D-9DA0087CFEFB}"/>
    <cellStyle name="Normal 23 5 2 2_EBT" xfId="41569" xr:uid="{90C69374-71CD-4A5C-BC25-18DD0BFF0DBC}"/>
    <cellStyle name="Normal 23 5 2 3" xfId="21775" xr:uid="{00000000-0005-0000-0000-0000943E0000}"/>
    <cellStyle name="Normal 23 5 2 3 2" xfId="33764" xr:uid="{16659287-33B7-4E0B-885F-0F0941C27596}"/>
    <cellStyle name="Normal 23 5 2 4" xfId="27808" xr:uid="{A28653E5-B3E2-4231-9538-AC656D384C01}"/>
    <cellStyle name="Normal 23 5 2_EBT" xfId="41568" xr:uid="{541DB7A9-0E92-40B0-95A6-8B0C09B75F17}"/>
    <cellStyle name="Normal 23 5 3" xfId="13851" xr:uid="{00000000-0005-0000-0000-0000953E0000}"/>
    <cellStyle name="Normal 23 5 3 2" xfId="21777" xr:uid="{00000000-0005-0000-0000-0000963E0000}"/>
    <cellStyle name="Normal 23 5 3 2 2" xfId="33766" xr:uid="{785C81AF-2BD7-4197-AB33-08AFFD01C38D}"/>
    <cellStyle name="Normal 23 5 3 3" xfId="27810" xr:uid="{55AA5AAF-3336-4051-800C-8F3BDEAE801A}"/>
    <cellStyle name="Normal 23 5 3_EBT" xfId="41570" xr:uid="{4CD4D5EE-6FD6-4087-B1E8-84866662FAD0}"/>
    <cellStyle name="Normal 23 5 4" xfId="21774" xr:uid="{00000000-0005-0000-0000-0000973E0000}"/>
    <cellStyle name="Normal 23 5 4 2" xfId="33763" xr:uid="{CC21C055-86AA-4A7B-B409-C6AF95ABE057}"/>
    <cellStyle name="Normal 23 5 5" xfId="27807" xr:uid="{1584487F-D7B3-4619-BF9C-97F9FF7853B6}"/>
    <cellStyle name="Normal 23 5_EBT" xfId="41567" xr:uid="{B853BACD-8ED8-49BC-AA56-6AA429FD06FB}"/>
    <cellStyle name="Normal 23 6" xfId="13852" xr:uid="{00000000-0005-0000-0000-0000983E0000}"/>
    <cellStyle name="Normal 23 6 2" xfId="13853" xr:uid="{00000000-0005-0000-0000-0000993E0000}"/>
    <cellStyle name="Normal 23 6 2 2" xfId="21779" xr:uid="{00000000-0005-0000-0000-00009A3E0000}"/>
    <cellStyle name="Normal 23 6 2 2 2" xfId="33768" xr:uid="{31AD87A8-7183-4AB6-94C7-ED86F2B89853}"/>
    <cellStyle name="Normal 23 6 2 3" xfId="27812" xr:uid="{3A219BFE-F9DC-469B-B8C9-4547BB795539}"/>
    <cellStyle name="Normal 23 6 2_EBT" xfId="41572" xr:uid="{C1B09846-B6D3-422D-9527-154B1A5AA5EC}"/>
    <cellStyle name="Normal 23 6 3" xfId="21778" xr:uid="{00000000-0005-0000-0000-00009B3E0000}"/>
    <cellStyle name="Normal 23 6 3 2" xfId="33767" xr:uid="{E5AD4C3F-164F-44C0-9CED-F87552B29755}"/>
    <cellStyle name="Normal 23 6 4" xfId="27811" xr:uid="{A913BC52-B40E-4C17-A920-95DF9F1619FF}"/>
    <cellStyle name="Normal 23 6_EBT" xfId="41571" xr:uid="{94F0CECC-7E01-4BD7-A988-9A9052EC8CFF}"/>
    <cellStyle name="Normal 23 7" xfId="13854" xr:uid="{00000000-0005-0000-0000-00009C3E0000}"/>
    <cellStyle name="Normal 23 7 2" xfId="21780" xr:uid="{00000000-0005-0000-0000-00009D3E0000}"/>
    <cellStyle name="Normal 23 7 2 2" xfId="33769" xr:uid="{BF67CBE7-5AE3-4A2A-AD9D-42219BC262F9}"/>
    <cellStyle name="Normal 23 7 3" xfId="27813" xr:uid="{E9D2E87E-7C12-4695-9F3A-98F5F9E0807E}"/>
    <cellStyle name="Normal 23 7_EBT" xfId="41573" xr:uid="{6A4B50D6-BEB5-4129-851B-FF55B3AE0E04}"/>
    <cellStyle name="Normal 23 8" xfId="13855" xr:uid="{00000000-0005-0000-0000-00009E3E0000}"/>
    <cellStyle name="Normal 23 8 2" xfId="21781" xr:uid="{00000000-0005-0000-0000-00009F3E0000}"/>
    <cellStyle name="Normal 23 8 2 2" xfId="33770" xr:uid="{4000AED7-EA5B-45A8-84DE-E47055605730}"/>
    <cellStyle name="Normal 23 8 3" xfId="27814" xr:uid="{4919E765-EC6D-49E7-B466-1AB0B4FEBE0D}"/>
    <cellStyle name="Normal 23 8_EBT" xfId="41574" xr:uid="{20806432-AE94-4EA7-803A-3418837D81DC}"/>
    <cellStyle name="Normal 23 9" xfId="13856" xr:uid="{00000000-0005-0000-0000-0000A03E0000}"/>
    <cellStyle name="Normal 23 9 2" xfId="21782" xr:uid="{00000000-0005-0000-0000-0000A13E0000}"/>
    <cellStyle name="Normal 23 9 2 2" xfId="33771" xr:uid="{54C79CCE-3261-4ED2-8799-773E5DDA25EF}"/>
    <cellStyle name="Normal 23 9 3" xfId="27815" xr:uid="{D86E8C16-6000-4BED-A044-3E9B6EF20B6A}"/>
    <cellStyle name="Normal 23 9_EBT" xfId="41575" xr:uid="{2AB55A26-8FB8-4482-A79E-8548B9B65CCF}"/>
    <cellStyle name="Normal 23_EBT" xfId="41542" xr:uid="{493732D2-0507-4EF0-9629-034789F1FFE5}"/>
    <cellStyle name="Normal 230" xfId="13857" xr:uid="{00000000-0005-0000-0000-0000A23E0000}"/>
    <cellStyle name="Normal 230 2" xfId="13858" xr:uid="{00000000-0005-0000-0000-0000A33E0000}"/>
    <cellStyle name="Normal 230 3" xfId="13859" xr:uid="{00000000-0005-0000-0000-0000A43E0000}"/>
    <cellStyle name="Normal 230_EBT" xfId="41576" xr:uid="{A468898B-BB34-4C5F-993C-FF5F7856451B}"/>
    <cellStyle name="Normal 231" xfId="13860" xr:uid="{00000000-0005-0000-0000-0000A53E0000}"/>
    <cellStyle name="Normal 231 2" xfId="13861" xr:uid="{00000000-0005-0000-0000-0000A63E0000}"/>
    <cellStyle name="Normal 231 3" xfId="13862" xr:uid="{00000000-0005-0000-0000-0000A73E0000}"/>
    <cellStyle name="Normal 231_EBT" xfId="41577" xr:uid="{0F9F12C3-D724-415E-AE2A-F643D5532A69}"/>
    <cellStyle name="Normal 232" xfId="13863" xr:uid="{00000000-0005-0000-0000-0000A83E0000}"/>
    <cellStyle name="Normal 232 2" xfId="13864" xr:uid="{00000000-0005-0000-0000-0000A93E0000}"/>
    <cellStyle name="Normal 232 3" xfId="13865" xr:uid="{00000000-0005-0000-0000-0000AA3E0000}"/>
    <cellStyle name="Normal 232_EBT" xfId="41578" xr:uid="{EC028287-2DB2-4505-9381-AF05BA4E9848}"/>
    <cellStyle name="Normal 233" xfId="13866" xr:uid="{00000000-0005-0000-0000-0000AB3E0000}"/>
    <cellStyle name="Normal 233 2" xfId="13867" xr:uid="{00000000-0005-0000-0000-0000AC3E0000}"/>
    <cellStyle name="Normal 233 3" xfId="13868" xr:uid="{00000000-0005-0000-0000-0000AD3E0000}"/>
    <cellStyle name="Normal 233_EBT" xfId="41579" xr:uid="{A75FA399-F159-48CE-BD8C-E5FBF8774BA3}"/>
    <cellStyle name="Normal 234" xfId="13869" xr:uid="{00000000-0005-0000-0000-0000AE3E0000}"/>
    <cellStyle name="Normal 234 2" xfId="13870" xr:uid="{00000000-0005-0000-0000-0000AF3E0000}"/>
    <cellStyle name="Normal 234 3" xfId="13871" xr:uid="{00000000-0005-0000-0000-0000B03E0000}"/>
    <cellStyle name="Normal 234_EBT" xfId="41580" xr:uid="{031DC9B2-6EC7-43BC-B20A-A839D1084F7E}"/>
    <cellStyle name="Normal 235" xfId="13872" xr:uid="{00000000-0005-0000-0000-0000B13E0000}"/>
    <cellStyle name="Normal 235 2" xfId="13873" xr:uid="{00000000-0005-0000-0000-0000B23E0000}"/>
    <cellStyle name="Normal 235 3" xfId="13874" xr:uid="{00000000-0005-0000-0000-0000B33E0000}"/>
    <cellStyle name="Normal 235_EBT" xfId="41581" xr:uid="{4A0EECE4-E5E2-409A-A3CF-63CAB04994EB}"/>
    <cellStyle name="Normal 236" xfId="13875" xr:uid="{00000000-0005-0000-0000-0000B43E0000}"/>
    <cellStyle name="Normal 236 2" xfId="13876" xr:uid="{00000000-0005-0000-0000-0000B53E0000}"/>
    <cellStyle name="Normal 236 3" xfId="13877" xr:uid="{00000000-0005-0000-0000-0000B63E0000}"/>
    <cellStyle name="Normal 236_EBT" xfId="41582" xr:uid="{FB2D80ED-E9EF-4391-9911-2EF452AE375A}"/>
    <cellStyle name="Normal 237" xfId="13878" xr:uid="{00000000-0005-0000-0000-0000B73E0000}"/>
    <cellStyle name="Normal 237 2" xfId="13879" xr:uid="{00000000-0005-0000-0000-0000B83E0000}"/>
    <cellStyle name="Normal 237 3" xfId="13880" xr:uid="{00000000-0005-0000-0000-0000B93E0000}"/>
    <cellStyle name="Normal 237_EBT" xfId="41583" xr:uid="{5E762B5F-2E0E-4961-A1FA-059A92B68969}"/>
    <cellStyle name="Normal 238" xfId="13881" xr:uid="{00000000-0005-0000-0000-0000BA3E0000}"/>
    <cellStyle name="Normal 238 2" xfId="13882" xr:uid="{00000000-0005-0000-0000-0000BB3E0000}"/>
    <cellStyle name="Normal 238 3" xfId="13883" xr:uid="{00000000-0005-0000-0000-0000BC3E0000}"/>
    <cellStyle name="Normal 238_EBT" xfId="41584" xr:uid="{34BEE35F-C89A-442E-AF53-E1087B98BD52}"/>
    <cellStyle name="Normal 239" xfId="13884" xr:uid="{00000000-0005-0000-0000-0000BD3E0000}"/>
    <cellStyle name="Normal 239 2" xfId="13885" xr:uid="{00000000-0005-0000-0000-0000BE3E0000}"/>
    <cellStyle name="Normal 239 3" xfId="13886" xr:uid="{00000000-0005-0000-0000-0000BF3E0000}"/>
    <cellStyle name="Normal 239_EBT" xfId="41585" xr:uid="{DD8EE637-8FC4-41EC-8EED-A67F2CE81A09}"/>
    <cellStyle name="Normal 24" xfId="13887" xr:uid="{00000000-0005-0000-0000-0000C03E0000}"/>
    <cellStyle name="Normal 24 10" xfId="27816" xr:uid="{BB244DB4-147F-40BC-B78A-0DD4A102F022}"/>
    <cellStyle name="Normal 24 2" xfId="13888" xr:uid="{00000000-0005-0000-0000-0000C13E0000}"/>
    <cellStyle name="Normal 24 2 2" xfId="13889" xr:uid="{00000000-0005-0000-0000-0000C23E0000}"/>
    <cellStyle name="Normal 24 2 2 2" xfId="13890" xr:uid="{00000000-0005-0000-0000-0000C33E0000}"/>
    <cellStyle name="Normal 24 2 2 2 2" xfId="13891" xr:uid="{00000000-0005-0000-0000-0000C43E0000}"/>
    <cellStyle name="Normal 24 2 2 2 2 2" xfId="21787" xr:uid="{00000000-0005-0000-0000-0000C53E0000}"/>
    <cellStyle name="Normal 24 2 2 2 2 2 2" xfId="33776" xr:uid="{1CF161A3-6551-4B20-914D-7714C5D4E0A2}"/>
    <cellStyle name="Normal 24 2 2 2 2 3" xfId="27820" xr:uid="{A74F1DE3-D88F-4B94-B30D-EF9279DE9FCF}"/>
    <cellStyle name="Normal 24 2 2 2 2_EBT" xfId="41590" xr:uid="{B77B2AED-E7F0-4E6C-A733-CCC3BFBC6F70}"/>
    <cellStyle name="Normal 24 2 2 2 3" xfId="21786" xr:uid="{00000000-0005-0000-0000-0000C63E0000}"/>
    <cellStyle name="Normal 24 2 2 2 3 2" xfId="33775" xr:uid="{D57FF15C-8B30-4CF8-9086-F620D8E422FD}"/>
    <cellStyle name="Normal 24 2 2 2 4" xfId="27819" xr:uid="{D7682A98-E11E-40B0-A87B-661A4093F7F4}"/>
    <cellStyle name="Normal 24 2 2 2_EBT" xfId="41589" xr:uid="{BF725F5C-CAC9-4888-B445-A886672BB89C}"/>
    <cellStyle name="Normal 24 2 2 3" xfId="13892" xr:uid="{00000000-0005-0000-0000-0000C73E0000}"/>
    <cellStyle name="Normal 24 2 2 3 2" xfId="21788" xr:uid="{00000000-0005-0000-0000-0000C83E0000}"/>
    <cellStyle name="Normal 24 2 2 3 2 2" xfId="33777" xr:uid="{90D6873E-4F33-4A5B-B437-84A1DE49E1E7}"/>
    <cellStyle name="Normal 24 2 2 3 3" xfId="27821" xr:uid="{6BF3A8A2-C338-4312-9DEF-49796D4730F3}"/>
    <cellStyle name="Normal 24 2 2 3_EBT" xfId="41591" xr:uid="{A59FCE60-5656-46DE-B4B0-D467354A60B1}"/>
    <cellStyle name="Normal 24 2 2 4" xfId="21785" xr:uid="{00000000-0005-0000-0000-0000C93E0000}"/>
    <cellStyle name="Normal 24 2 2 4 2" xfId="33774" xr:uid="{B7A70B40-F209-401E-94B1-47333284DCA3}"/>
    <cellStyle name="Normal 24 2 2 5" xfId="27818" xr:uid="{BD44E0E4-7C3F-467D-87A8-7321EB33E563}"/>
    <cellStyle name="Normal 24 2 2_EBT" xfId="41588" xr:uid="{0EFF03EC-E3A3-4DF0-AD1B-8CB9C58A4B82}"/>
    <cellStyle name="Normal 24 2 3" xfId="13893" xr:uid="{00000000-0005-0000-0000-0000CA3E0000}"/>
    <cellStyle name="Normal 24 2 3 2" xfId="13894" xr:uid="{00000000-0005-0000-0000-0000CB3E0000}"/>
    <cellStyle name="Normal 24 2 3 2 2" xfId="21790" xr:uid="{00000000-0005-0000-0000-0000CC3E0000}"/>
    <cellStyle name="Normal 24 2 3 2 2 2" xfId="33779" xr:uid="{F013CC2C-43AA-4359-97A6-3337C3D7C49C}"/>
    <cellStyle name="Normal 24 2 3 2 3" xfId="27823" xr:uid="{88D35396-73EA-47E3-ACD9-3B48DEA0EF21}"/>
    <cellStyle name="Normal 24 2 3 2_EBT" xfId="41593" xr:uid="{3F543889-F454-4FA1-B734-C19CE8C1DEF9}"/>
    <cellStyle name="Normal 24 2 3 3" xfId="21789" xr:uid="{00000000-0005-0000-0000-0000CD3E0000}"/>
    <cellStyle name="Normal 24 2 3 3 2" xfId="33778" xr:uid="{503F3A4D-4152-4DA4-B9EF-3A2BA2C49F50}"/>
    <cellStyle name="Normal 24 2 3 4" xfId="27822" xr:uid="{D2DE9C6F-E06B-484F-A848-FBF923603B66}"/>
    <cellStyle name="Normal 24 2 3_EBT" xfId="41592" xr:uid="{17807015-D3D5-470E-8921-636273A12DDC}"/>
    <cellStyle name="Normal 24 2 4" xfId="13895" xr:uid="{00000000-0005-0000-0000-0000CE3E0000}"/>
    <cellStyle name="Normal 24 2 4 2" xfId="21791" xr:uid="{00000000-0005-0000-0000-0000CF3E0000}"/>
    <cellStyle name="Normal 24 2 4 2 2" xfId="33780" xr:uid="{02A3A075-2994-4DD0-A444-5B23294887D6}"/>
    <cellStyle name="Normal 24 2 4 3" xfId="27824" xr:uid="{40889B3E-E6A1-4DE4-9AC5-CB5273234138}"/>
    <cellStyle name="Normal 24 2 4_EBT" xfId="41594" xr:uid="{0F1BA4FE-D704-4D63-A1A2-3BD21687DADB}"/>
    <cellStyle name="Normal 24 2 5" xfId="21784" xr:uid="{00000000-0005-0000-0000-0000D03E0000}"/>
    <cellStyle name="Normal 24 2 5 2" xfId="33773" xr:uid="{1F792995-31A3-4FDD-B8D8-B2334733A100}"/>
    <cellStyle name="Normal 24 2 6" xfId="27817" xr:uid="{945BE36B-02A5-4DD2-A6CE-3098BAAA345D}"/>
    <cellStyle name="Normal 24 2_EBT" xfId="41587" xr:uid="{C929860D-8E91-4725-BE7F-30A582388D7F}"/>
    <cellStyle name="Normal 24 3" xfId="13896" xr:uid="{00000000-0005-0000-0000-0000D13E0000}"/>
    <cellStyle name="Normal 24 3 2" xfId="13897" xr:uid="{00000000-0005-0000-0000-0000D23E0000}"/>
    <cellStyle name="Normal 24 3 2 2" xfId="13898" xr:uid="{00000000-0005-0000-0000-0000D33E0000}"/>
    <cellStyle name="Normal 24 3 2 2 2" xfId="13899" xr:uid="{00000000-0005-0000-0000-0000D43E0000}"/>
    <cellStyle name="Normal 24 3 2 2 2 2" xfId="21795" xr:uid="{00000000-0005-0000-0000-0000D53E0000}"/>
    <cellStyle name="Normal 24 3 2 2 2 2 2" xfId="33784" xr:uid="{E9B51A73-6D67-4583-9859-6894B98E91DE}"/>
    <cellStyle name="Normal 24 3 2 2 2 3" xfId="27828" xr:uid="{B0201D05-65A0-4A8E-B94B-205E33453A8A}"/>
    <cellStyle name="Normal 24 3 2 2 2_EBT" xfId="41598" xr:uid="{BEEA0D84-119F-480E-8E67-A33BA4E8403B}"/>
    <cellStyle name="Normal 24 3 2 2 3" xfId="21794" xr:uid="{00000000-0005-0000-0000-0000D63E0000}"/>
    <cellStyle name="Normal 24 3 2 2 3 2" xfId="33783" xr:uid="{166214DF-2964-4C82-882C-86DDE801CDE9}"/>
    <cellStyle name="Normal 24 3 2 2 4" xfId="27827" xr:uid="{6A725B8C-8E35-45F6-9C68-C072B6E256E7}"/>
    <cellStyle name="Normal 24 3 2 2_EBT" xfId="41597" xr:uid="{66AA44AD-3399-4D67-989B-EC21182E8F88}"/>
    <cellStyle name="Normal 24 3 2 3" xfId="13900" xr:uid="{00000000-0005-0000-0000-0000D73E0000}"/>
    <cellStyle name="Normal 24 3 2 3 2" xfId="21796" xr:uid="{00000000-0005-0000-0000-0000D83E0000}"/>
    <cellStyle name="Normal 24 3 2 3 2 2" xfId="33785" xr:uid="{88887121-93CA-44C8-9786-BAF368687E6E}"/>
    <cellStyle name="Normal 24 3 2 3 3" xfId="27829" xr:uid="{F7A71A98-4545-4AD9-9401-F409956FC787}"/>
    <cellStyle name="Normal 24 3 2 3_EBT" xfId="41599" xr:uid="{AD906E77-CAC9-4BEF-ABD4-9ED511A68D66}"/>
    <cellStyle name="Normal 24 3 2 4" xfId="21793" xr:uid="{00000000-0005-0000-0000-0000D93E0000}"/>
    <cellStyle name="Normal 24 3 2 4 2" xfId="33782" xr:uid="{A0E0A9B7-DC6D-4AC3-815E-921FB162611A}"/>
    <cellStyle name="Normal 24 3 2 5" xfId="27826" xr:uid="{D207C9D9-9E26-4A99-9CD0-324ACDE724CE}"/>
    <cellStyle name="Normal 24 3 2_EBT" xfId="41596" xr:uid="{1DB0F0F7-DE3B-44D7-AF1B-DCFCE2C4E2F2}"/>
    <cellStyle name="Normal 24 3 3" xfId="13901" xr:uid="{00000000-0005-0000-0000-0000DA3E0000}"/>
    <cellStyle name="Normal 24 3 3 2" xfId="13902" xr:uid="{00000000-0005-0000-0000-0000DB3E0000}"/>
    <cellStyle name="Normal 24 3 3 2 2" xfId="21798" xr:uid="{00000000-0005-0000-0000-0000DC3E0000}"/>
    <cellStyle name="Normal 24 3 3 2 2 2" xfId="33787" xr:uid="{D49C6DE5-59A5-42DB-8C64-ED2E792E4891}"/>
    <cellStyle name="Normal 24 3 3 2 3" xfId="27831" xr:uid="{F6EC101B-2F37-4BF8-8981-E2BB28C452C9}"/>
    <cellStyle name="Normal 24 3 3 2_EBT" xfId="41601" xr:uid="{CEDDF6AB-5721-4A63-BF86-F8A524DC8DB6}"/>
    <cellStyle name="Normal 24 3 3 3" xfId="21797" xr:uid="{00000000-0005-0000-0000-0000DD3E0000}"/>
    <cellStyle name="Normal 24 3 3 3 2" xfId="33786" xr:uid="{531A3972-91B7-40E3-99B6-946938434217}"/>
    <cellStyle name="Normal 24 3 3 4" xfId="27830" xr:uid="{94D23651-A5A1-497A-B33E-79F1C769EC91}"/>
    <cellStyle name="Normal 24 3 3_EBT" xfId="41600" xr:uid="{04F1F89E-73C5-42CF-90B3-8A78502A37AD}"/>
    <cellStyle name="Normal 24 3 4" xfId="13903" xr:uid="{00000000-0005-0000-0000-0000DE3E0000}"/>
    <cellStyle name="Normal 24 3 4 2" xfId="21799" xr:uid="{00000000-0005-0000-0000-0000DF3E0000}"/>
    <cellStyle name="Normal 24 3 4 2 2" xfId="33788" xr:uid="{B6909B75-6091-4FBF-AE99-1FA0499D29C8}"/>
    <cellStyle name="Normal 24 3 4 3" xfId="27832" xr:uid="{B24D8E09-60BB-409E-BFCD-F10AFEAE70FB}"/>
    <cellStyle name="Normal 24 3 4_EBT" xfId="41602" xr:uid="{A55949B5-6051-41AB-8C1C-24635166761D}"/>
    <cellStyle name="Normal 24 3 5" xfId="13904" xr:uid="{00000000-0005-0000-0000-0000E03E0000}"/>
    <cellStyle name="Normal 24 3 6" xfId="21792" xr:uid="{00000000-0005-0000-0000-0000E13E0000}"/>
    <cellStyle name="Normal 24 3 6 2" xfId="33781" xr:uid="{A7BAC3AD-2C79-4C97-81BF-CB5D61FE0FAC}"/>
    <cellStyle name="Normal 24 3 7" xfId="27825" xr:uid="{D8048C99-D218-46E8-B903-AA225E750ED3}"/>
    <cellStyle name="Normal 24 3_EBT" xfId="41595" xr:uid="{5BA329E9-AA8A-4A47-A9DF-F11E48DC3B87}"/>
    <cellStyle name="Normal 24 4" xfId="13905" xr:uid="{00000000-0005-0000-0000-0000E23E0000}"/>
    <cellStyle name="Normal 24 4 2" xfId="13906" xr:uid="{00000000-0005-0000-0000-0000E33E0000}"/>
    <cellStyle name="Normal 24 4 2 2" xfId="13907" xr:uid="{00000000-0005-0000-0000-0000E43E0000}"/>
    <cellStyle name="Normal 24 4 2 2 2" xfId="13908" xr:uid="{00000000-0005-0000-0000-0000E53E0000}"/>
    <cellStyle name="Normal 24 4 2 2 2 2" xfId="21803" xr:uid="{00000000-0005-0000-0000-0000E63E0000}"/>
    <cellStyle name="Normal 24 4 2 2 2 2 2" xfId="33792" xr:uid="{2ED097CA-8CCC-4EB1-8D58-D766E4D1EDA6}"/>
    <cellStyle name="Normal 24 4 2 2 2 3" xfId="27836" xr:uid="{20A3E530-8380-40E0-AB96-D33B3741BADC}"/>
    <cellStyle name="Normal 24 4 2 2 2_EBT" xfId="41606" xr:uid="{0F260186-E397-4F12-BCF1-E801D3994AC5}"/>
    <cellStyle name="Normal 24 4 2 2 3" xfId="21802" xr:uid="{00000000-0005-0000-0000-0000E73E0000}"/>
    <cellStyle name="Normal 24 4 2 2 3 2" xfId="33791" xr:uid="{8D69E392-2AC5-4D0B-B53D-A3115B4919F5}"/>
    <cellStyle name="Normal 24 4 2 2 4" xfId="27835" xr:uid="{B2FAC8C2-5980-4928-B442-A026211E07E0}"/>
    <cellStyle name="Normal 24 4 2 2_EBT" xfId="41605" xr:uid="{334740B7-33E8-4018-B510-98BEAA2CFD7F}"/>
    <cellStyle name="Normal 24 4 2 3" xfId="13909" xr:uid="{00000000-0005-0000-0000-0000E83E0000}"/>
    <cellStyle name="Normal 24 4 2 3 2" xfId="21804" xr:uid="{00000000-0005-0000-0000-0000E93E0000}"/>
    <cellStyle name="Normal 24 4 2 3 2 2" xfId="33793" xr:uid="{AD4EB11C-8DDD-43D2-9F0A-BCCC6E26E9FA}"/>
    <cellStyle name="Normal 24 4 2 3 3" xfId="27837" xr:uid="{6074A8AE-279E-4BC3-BE68-72515E9ABD4C}"/>
    <cellStyle name="Normal 24 4 2 3_EBT" xfId="41607" xr:uid="{55B253EB-657A-464C-821A-D6499D595D65}"/>
    <cellStyle name="Normal 24 4 2 4" xfId="21801" xr:uid="{00000000-0005-0000-0000-0000EA3E0000}"/>
    <cellStyle name="Normal 24 4 2 4 2" xfId="33790" xr:uid="{7A3C39AA-A066-4830-828C-3484D778BB78}"/>
    <cellStyle name="Normal 24 4 2 5" xfId="27834" xr:uid="{01A66822-B7A2-4AA6-83C8-6484B3D06312}"/>
    <cellStyle name="Normal 24 4 2_EBT" xfId="41604" xr:uid="{BDF607FE-D8FD-46F3-B0F5-41A2A27C084B}"/>
    <cellStyle name="Normal 24 4 3" xfId="13910" xr:uid="{00000000-0005-0000-0000-0000EB3E0000}"/>
    <cellStyle name="Normal 24 4 3 2" xfId="13911" xr:uid="{00000000-0005-0000-0000-0000EC3E0000}"/>
    <cellStyle name="Normal 24 4 3 2 2" xfId="21806" xr:uid="{00000000-0005-0000-0000-0000ED3E0000}"/>
    <cellStyle name="Normal 24 4 3 2 2 2" xfId="33795" xr:uid="{D885057F-88D3-47F1-B328-732445018E3A}"/>
    <cellStyle name="Normal 24 4 3 2 3" xfId="27839" xr:uid="{147FBFB8-8C8B-4A28-8601-2ED2ED346C0B}"/>
    <cellStyle name="Normal 24 4 3 2_EBT" xfId="41609" xr:uid="{4A385224-F4C4-4FED-ADC4-8B612E13339A}"/>
    <cellStyle name="Normal 24 4 3 3" xfId="21805" xr:uid="{00000000-0005-0000-0000-0000EE3E0000}"/>
    <cellStyle name="Normal 24 4 3 3 2" xfId="33794" xr:uid="{BEA161DC-A052-4113-AACC-D71602F75683}"/>
    <cellStyle name="Normal 24 4 3 4" xfId="27838" xr:uid="{0ACC9BF6-4896-468D-8E60-E93F4B04B8C4}"/>
    <cellStyle name="Normal 24 4 3_EBT" xfId="41608" xr:uid="{DBE839C5-C396-4716-84B2-E137261273FD}"/>
    <cellStyle name="Normal 24 4 4" xfId="13912" xr:uid="{00000000-0005-0000-0000-0000EF3E0000}"/>
    <cellStyle name="Normal 24 4 4 2" xfId="21807" xr:uid="{00000000-0005-0000-0000-0000F03E0000}"/>
    <cellStyle name="Normal 24 4 4 2 2" xfId="33796" xr:uid="{8A6DF401-658F-478B-9AB2-07D855856958}"/>
    <cellStyle name="Normal 24 4 4 3" xfId="27840" xr:uid="{F446FA34-178E-4EFF-B4AD-B2293AE52B8F}"/>
    <cellStyle name="Normal 24 4 4_EBT" xfId="41610" xr:uid="{FC90BBB9-AF16-496F-B67E-32083B9A53C3}"/>
    <cellStyle name="Normal 24 4 5" xfId="13913" xr:uid="{00000000-0005-0000-0000-0000F13E0000}"/>
    <cellStyle name="Normal 24 4 6" xfId="21800" xr:uid="{00000000-0005-0000-0000-0000F23E0000}"/>
    <cellStyle name="Normal 24 4 6 2" xfId="33789" xr:uid="{E712C591-4A60-4D57-9FAA-C5EAF89F56AC}"/>
    <cellStyle name="Normal 24 4 7" xfId="27833" xr:uid="{C1E21BE2-0C07-4EA3-BB6B-20E056DD1DB9}"/>
    <cellStyle name="Normal 24 4_EBT" xfId="41603" xr:uid="{F7C49B19-7AB7-4E66-B3CD-575075B37339}"/>
    <cellStyle name="Normal 24 5" xfId="13914" xr:uid="{00000000-0005-0000-0000-0000F33E0000}"/>
    <cellStyle name="Normal 24 5 2" xfId="13915" xr:uid="{00000000-0005-0000-0000-0000F43E0000}"/>
    <cellStyle name="Normal 24 5 2 2" xfId="13916" xr:uid="{00000000-0005-0000-0000-0000F53E0000}"/>
    <cellStyle name="Normal 24 5 2 2 2" xfId="21810" xr:uid="{00000000-0005-0000-0000-0000F63E0000}"/>
    <cellStyle name="Normal 24 5 2 2 2 2" xfId="33799" xr:uid="{9BB13A5E-3A8A-47E9-B582-84B9B63D557E}"/>
    <cellStyle name="Normal 24 5 2 2 3" xfId="27843" xr:uid="{E9114BAF-5A2E-457B-AD72-9A9A1343FDF5}"/>
    <cellStyle name="Normal 24 5 2 2_EBT" xfId="41613" xr:uid="{B05D4CA9-8849-48C6-A801-D6E47677E76A}"/>
    <cellStyle name="Normal 24 5 2 3" xfId="21809" xr:uid="{00000000-0005-0000-0000-0000F73E0000}"/>
    <cellStyle name="Normal 24 5 2 3 2" xfId="33798" xr:uid="{BD8BB03F-72B7-41DC-AEDD-82CFCEFF0FE1}"/>
    <cellStyle name="Normal 24 5 2 4" xfId="27842" xr:uid="{3C98AE7E-DE3A-4725-829A-7352B3B9175F}"/>
    <cellStyle name="Normal 24 5 2_EBT" xfId="41612" xr:uid="{A4CA11FD-280A-4540-8F5B-7E3FCF3ECFC1}"/>
    <cellStyle name="Normal 24 5 3" xfId="13917" xr:uid="{00000000-0005-0000-0000-0000F83E0000}"/>
    <cellStyle name="Normal 24 5 3 2" xfId="21811" xr:uid="{00000000-0005-0000-0000-0000F93E0000}"/>
    <cellStyle name="Normal 24 5 3 2 2" xfId="33800" xr:uid="{8D9D5341-A407-4474-8817-ED479261ABD3}"/>
    <cellStyle name="Normal 24 5 3 3" xfId="27844" xr:uid="{27A3BABB-4E9A-465E-AFFE-2E1B88E6C8B6}"/>
    <cellStyle name="Normal 24 5 3_EBT" xfId="41614" xr:uid="{5C26EB9B-C20E-408E-A1A3-042288A48992}"/>
    <cellStyle name="Normal 24 5 4" xfId="21808" xr:uid="{00000000-0005-0000-0000-0000FA3E0000}"/>
    <cellStyle name="Normal 24 5 4 2" xfId="33797" xr:uid="{EBA80038-8B2D-4841-9EE7-18840B7F3FD9}"/>
    <cellStyle name="Normal 24 5 5" xfId="27841" xr:uid="{21E4D48D-0660-4F93-883F-BC26BB67FC51}"/>
    <cellStyle name="Normal 24 5_EBT" xfId="41611" xr:uid="{112D67CF-B276-4837-8726-F564719A8C1E}"/>
    <cellStyle name="Normal 24 6" xfId="13918" xr:uid="{00000000-0005-0000-0000-0000FB3E0000}"/>
    <cellStyle name="Normal 24 6 2" xfId="13919" xr:uid="{00000000-0005-0000-0000-0000FC3E0000}"/>
    <cellStyle name="Normal 24 6 2 2" xfId="21813" xr:uid="{00000000-0005-0000-0000-0000FD3E0000}"/>
    <cellStyle name="Normal 24 6 2 2 2" xfId="33802" xr:uid="{62DC75F2-4972-4105-AFB5-13F7380CAE98}"/>
    <cellStyle name="Normal 24 6 2 3" xfId="27846" xr:uid="{F56DF3B1-8DAE-4C1D-8664-DC311C2680E7}"/>
    <cellStyle name="Normal 24 6 2_EBT" xfId="41616" xr:uid="{DA2C9FE5-4827-4844-920E-F6AB73C7F97E}"/>
    <cellStyle name="Normal 24 6 3" xfId="21812" xr:uid="{00000000-0005-0000-0000-0000FE3E0000}"/>
    <cellStyle name="Normal 24 6 3 2" xfId="33801" xr:uid="{8776C8D2-520C-4072-9D3F-820D910C0C4D}"/>
    <cellStyle name="Normal 24 6 4" xfId="27845" xr:uid="{8B16BEDF-778D-4923-966D-F40AEE324E78}"/>
    <cellStyle name="Normal 24 6_EBT" xfId="41615" xr:uid="{FA6C67A8-3DEF-4A74-928B-7D7368B4D8D9}"/>
    <cellStyle name="Normal 24 7" xfId="13920" xr:uid="{00000000-0005-0000-0000-0000FF3E0000}"/>
    <cellStyle name="Normal 24 7 2" xfId="21814" xr:uid="{00000000-0005-0000-0000-0000003F0000}"/>
    <cellStyle name="Normal 24 7 2 2" xfId="33803" xr:uid="{082C0FD5-8069-4516-88A5-5AE4BA6ABFA0}"/>
    <cellStyle name="Normal 24 7 3" xfId="27847" xr:uid="{9BCB1382-D381-4DBB-BF17-76C63062E5D7}"/>
    <cellStyle name="Normal 24 7_EBT" xfId="41617" xr:uid="{0C8D1C37-4381-4B5A-BB64-64E87AC1CBC3}"/>
    <cellStyle name="Normal 24 8" xfId="13921" xr:uid="{00000000-0005-0000-0000-0000013F0000}"/>
    <cellStyle name="Normal 24 8 2" xfId="21815" xr:uid="{00000000-0005-0000-0000-0000023F0000}"/>
    <cellStyle name="Normal 24 8 2 2" xfId="33804" xr:uid="{495EA2BE-248F-4B74-BF25-4060DF10AA81}"/>
    <cellStyle name="Normal 24 8 3" xfId="27848" xr:uid="{9A3B33EF-82D4-4CAA-B436-E1B1861EDAFE}"/>
    <cellStyle name="Normal 24 8_EBT" xfId="41618" xr:uid="{E86F6C02-FD3E-41B3-BC59-698538605CD9}"/>
    <cellStyle name="Normal 24 9" xfId="21783" xr:uid="{00000000-0005-0000-0000-0000033F0000}"/>
    <cellStyle name="Normal 24 9 2" xfId="33772" xr:uid="{23143D4A-4D0B-4F1D-813B-665B7FF6DF9F}"/>
    <cellStyle name="Normal 24_EBT" xfId="41586" xr:uid="{5CDAABCA-658B-4D4D-8606-E448805FB419}"/>
    <cellStyle name="Normal 240" xfId="13922" xr:uid="{00000000-0005-0000-0000-0000043F0000}"/>
    <cellStyle name="Normal 240 2" xfId="13923" xr:uid="{00000000-0005-0000-0000-0000053F0000}"/>
    <cellStyle name="Normal 240 3" xfId="13924" xr:uid="{00000000-0005-0000-0000-0000063F0000}"/>
    <cellStyle name="Normal 240_EBT" xfId="41619" xr:uid="{C3F8249F-8568-48F8-9AFA-39D64E696829}"/>
    <cellStyle name="Normal 241" xfId="13925" xr:uid="{00000000-0005-0000-0000-0000073F0000}"/>
    <cellStyle name="Normal 241 2" xfId="13926" xr:uid="{00000000-0005-0000-0000-0000083F0000}"/>
    <cellStyle name="Normal 241 3" xfId="13927" xr:uid="{00000000-0005-0000-0000-0000093F0000}"/>
    <cellStyle name="Normal 241_EBT" xfId="41620" xr:uid="{E00F70B3-8F5B-4043-89B9-8422348011BB}"/>
    <cellStyle name="Normal 242" xfId="13928" xr:uid="{00000000-0005-0000-0000-00000A3F0000}"/>
    <cellStyle name="Normal 242 2" xfId="13929" xr:uid="{00000000-0005-0000-0000-00000B3F0000}"/>
    <cellStyle name="Normal 242 3" xfId="13930" xr:uid="{00000000-0005-0000-0000-00000C3F0000}"/>
    <cellStyle name="Normal 242_EBT" xfId="41621" xr:uid="{62863217-38C3-4E9F-8633-EB5BB77C2769}"/>
    <cellStyle name="Normal 243" xfId="13931" xr:uid="{00000000-0005-0000-0000-00000D3F0000}"/>
    <cellStyle name="Normal 243 2" xfId="13932" xr:uid="{00000000-0005-0000-0000-00000E3F0000}"/>
    <cellStyle name="Normal 243 3" xfId="13933" xr:uid="{00000000-0005-0000-0000-00000F3F0000}"/>
    <cellStyle name="Normal 243_EBT" xfId="41622" xr:uid="{DD83155F-FAE3-4656-A4EF-62DC27033C37}"/>
    <cellStyle name="Normal 244" xfId="13934" xr:uid="{00000000-0005-0000-0000-0000103F0000}"/>
    <cellStyle name="Normal 244 2" xfId="13935" xr:uid="{00000000-0005-0000-0000-0000113F0000}"/>
    <cellStyle name="Normal 244 3" xfId="13936" xr:uid="{00000000-0005-0000-0000-0000123F0000}"/>
    <cellStyle name="Normal 244_EBT" xfId="41623" xr:uid="{3EF8B775-F233-4659-A31A-4A212FC824D0}"/>
    <cellStyle name="Normal 245" xfId="13937" xr:uid="{00000000-0005-0000-0000-0000133F0000}"/>
    <cellStyle name="Normal 245 2" xfId="13938" xr:uid="{00000000-0005-0000-0000-0000143F0000}"/>
    <cellStyle name="Normal 245 3" xfId="13939" xr:uid="{00000000-0005-0000-0000-0000153F0000}"/>
    <cellStyle name="Normal 245_EBT" xfId="41624" xr:uid="{CEC3F374-CB00-4572-B347-30A9A5C3B9BB}"/>
    <cellStyle name="Normal 246" xfId="13940" xr:uid="{00000000-0005-0000-0000-0000163F0000}"/>
    <cellStyle name="Normal 246 2" xfId="13941" xr:uid="{00000000-0005-0000-0000-0000173F0000}"/>
    <cellStyle name="Normal 246 3" xfId="13942" xr:uid="{00000000-0005-0000-0000-0000183F0000}"/>
    <cellStyle name="Normal 246_EBT" xfId="41625" xr:uid="{1C0F1F76-BC93-4E3F-B349-6D1E80187CE0}"/>
    <cellStyle name="Normal 247" xfId="13943" xr:uid="{00000000-0005-0000-0000-0000193F0000}"/>
    <cellStyle name="Normal 247 2" xfId="13944" xr:uid="{00000000-0005-0000-0000-00001A3F0000}"/>
    <cellStyle name="Normal 247 3" xfId="13945" xr:uid="{00000000-0005-0000-0000-00001B3F0000}"/>
    <cellStyle name="Normal 247_EBT" xfId="41626" xr:uid="{95769C0C-47A7-4688-91AC-20D868EAB662}"/>
    <cellStyle name="Normal 248" xfId="13946" xr:uid="{00000000-0005-0000-0000-00001C3F0000}"/>
    <cellStyle name="Normal 248 2" xfId="13947" xr:uid="{00000000-0005-0000-0000-00001D3F0000}"/>
    <cellStyle name="Normal 248 3" xfId="13948" xr:uid="{00000000-0005-0000-0000-00001E3F0000}"/>
    <cellStyle name="Normal 248_EBT" xfId="41627" xr:uid="{E63E4B0D-A397-47F2-A9E7-2DC4C2CA4418}"/>
    <cellStyle name="Normal 249" xfId="13949" xr:uid="{00000000-0005-0000-0000-00001F3F0000}"/>
    <cellStyle name="Normal 249 2" xfId="13950" xr:uid="{00000000-0005-0000-0000-0000203F0000}"/>
    <cellStyle name="Normal 249 3" xfId="13951" xr:uid="{00000000-0005-0000-0000-0000213F0000}"/>
    <cellStyle name="Normal 249_EBT" xfId="41628" xr:uid="{514D4F65-979E-47C0-BECA-6B4523798F90}"/>
    <cellStyle name="Normal 25" xfId="13952" xr:uid="{00000000-0005-0000-0000-0000223F0000}"/>
    <cellStyle name="Normal 25 2" xfId="13953" xr:uid="{00000000-0005-0000-0000-0000233F0000}"/>
    <cellStyle name="Normal 25 2 2" xfId="21817" xr:uid="{00000000-0005-0000-0000-0000243F0000}"/>
    <cellStyle name="Normal 25 2 2 2" xfId="33806" xr:uid="{1CEE29C5-3763-4025-B230-93162AB14E4B}"/>
    <cellStyle name="Normal 25 2 3" xfId="27850" xr:uid="{8E86104F-4001-42CE-83D9-783F74B18B4F}"/>
    <cellStyle name="Normal 25 2_EBT" xfId="41630" xr:uid="{326BDF6B-AA43-4C7F-B913-673C541FFF1E}"/>
    <cellStyle name="Normal 25 3" xfId="21816" xr:uid="{00000000-0005-0000-0000-0000253F0000}"/>
    <cellStyle name="Normal 25 3 2" xfId="33805" xr:uid="{E7AD8F02-B57E-4678-BD0B-718150A47CE0}"/>
    <cellStyle name="Normal 25 4" xfId="27849" xr:uid="{039FBB49-3262-44A6-BCCB-C6BF1630AB1E}"/>
    <cellStyle name="Normal 25_EBT" xfId="41629" xr:uid="{F296B307-4178-4B29-8350-577C37F701BB}"/>
    <cellStyle name="Normal 250" xfId="13954" xr:uid="{00000000-0005-0000-0000-0000263F0000}"/>
    <cellStyle name="Normal 250 2" xfId="13955" xr:uid="{00000000-0005-0000-0000-0000273F0000}"/>
    <cellStyle name="Normal 250 3" xfId="13956" xr:uid="{00000000-0005-0000-0000-0000283F0000}"/>
    <cellStyle name="Normal 250_EBT" xfId="41631" xr:uid="{ADB3D917-49E7-4BD8-98FD-C304301BB807}"/>
    <cellStyle name="Normal 251" xfId="13957" xr:uid="{00000000-0005-0000-0000-0000293F0000}"/>
    <cellStyle name="Normal 251 2" xfId="13958" xr:uid="{00000000-0005-0000-0000-00002A3F0000}"/>
    <cellStyle name="Normal 251 3" xfId="13959" xr:uid="{00000000-0005-0000-0000-00002B3F0000}"/>
    <cellStyle name="Normal 251_EBT" xfId="41632" xr:uid="{4C58BB2E-59AD-4F26-BD01-63B78B4238DF}"/>
    <cellStyle name="Normal 252" xfId="13960" xr:uid="{00000000-0005-0000-0000-00002C3F0000}"/>
    <cellStyle name="Normal 252 2" xfId="13961" xr:uid="{00000000-0005-0000-0000-00002D3F0000}"/>
    <cellStyle name="Normal 252 3" xfId="13962" xr:uid="{00000000-0005-0000-0000-00002E3F0000}"/>
    <cellStyle name="Normal 252_EBT" xfId="41633" xr:uid="{EC03DE4F-DA44-4537-865A-2D1EC182C6F9}"/>
    <cellStyle name="Normal 253" xfId="13963" xr:uid="{00000000-0005-0000-0000-00002F3F0000}"/>
    <cellStyle name="Normal 253 2" xfId="13964" xr:uid="{00000000-0005-0000-0000-0000303F0000}"/>
    <cellStyle name="Normal 253 3" xfId="13965" xr:uid="{00000000-0005-0000-0000-0000313F0000}"/>
    <cellStyle name="Normal 253_EBT" xfId="41634" xr:uid="{94B18431-366B-4067-A37C-8A891D1B521A}"/>
    <cellStyle name="Normal 254" xfId="13966" xr:uid="{00000000-0005-0000-0000-0000323F0000}"/>
    <cellStyle name="Normal 254 2" xfId="13967" xr:uid="{00000000-0005-0000-0000-0000333F0000}"/>
    <cellStyle name="Normal 254 3" xfId="13968" xr:uid="{00000000-0005-0000-0000-0000343F0000}"/>
    <cellStyle name="Normal 254_EBT" xfId="41635" xr:uid="{7494867C-65B8-40B5-BE46-7FF50EE96749}"/>
    <cellStyle name="Normal 255" xfId="13969" xr:uid="{00000000-0005-0000-0000-0000353F0000}"/>
    <cellStyle name="Normal 255 2" xfId="13970" xr:uid="{00000000-0005-0000-0000-0000363F0000}"/>
    <cellStyle name="Normal 255 3" xfId="13971" xr:uid="{00000000-0005-0000-0000-0000373F0000}"/>
    <cellStyle name="Normal 255_EBT" xfId="41636" xr:uid="{8989F379-DE53-432D-BE8E-1DE49D6076FE}"/>
    <cellStyle name="Normal 256" xfId="13972" xr:uid="{00000000-0005-0000-0000-0000383F0000}"/>
    <cellStyle name="Normal 256 2" xfId="13973" xr:uid="{00000000-0005-0000-0000-0000393F0000}"/>
    <cellStyle name="Normal 256 3" xfId="13974" xr:uid="{00000000-0005-0000-0000-00003A3F0000}"/>
    <cellStyle name="Normal 256_EBT" xfId="41637" xr:uid="{79A55F3B-401B-4DE3-859B-ECD86BF14439}"/>
    <cellStyle name="Normal 257" xfId="13975" xr:uid="{00000000-0005-0000-0000-00003B3F0000}"/>
    <cellStyle name="Normal 257 2" xfId="13976" xr:uid="{00000000-0005-0000-0000-00003C3F0000}"/>
    <cellStyle name="Normal 257 3" xfId="13977" xr:uid="{00000000-0005-0000-0000-00003D3F0000}"/>
    <cellStyle name="Normal 257_EBT" xfId="41638" xr:uid="{B5C12021-2210-45D5-A090-0D7F25B68F71}"/>
    <cellStyle name="Normal 258" xfId="13978" xr:uid="{00000000-0005-0000-0000-00003E3F0000}"/>
    <cellStyle name="Normal 258 2" xfId="13979" xr:uid="{00000000-0005-0000-0000-00003F3F0000}"/>
    <cellStyle name="Normal 258 3" xfId="13980" xr:uid="{00000000-0005-0000-0000-0000403F0000}"/>
    <cellStyle name="Normal 258_EBT" xfId="41639" xr:uid="{F053AF2D-5020-46CD-A246-059B5140CDFA}"/>
    <cellStyle name="Normal 259" xfId="13981" xr:uid="{00000000-0005-0000-0000-0000413F0000}"/>
    <cellStyle name="Normal 259 2" xfId="13982" xr:uid="{00000000-0005-0000-0000-0000423F0000}"/>
    <cellStyle name="Normal 259 3" xfId="13983" xr:uid="{00000000-0005-0000-0000-0000433F0000}"/>
    <cellStyle name="Normal 259_EBT" xfId="41640" xr:uid="{87DAE0E9-BFA4-4CD8-BDFC-08E8F66ACD16}"/>
    <cellStyle name="Normal 26" xfId="13984" xr:uid="{00000000-0005-0000-0000-0000443F0000}"/>
    <cellStyle name="Normal 26 2" xfId="13985" xr:uid="{00000000-0005-0000-0000-0000453F0000}"/>
    <cellStyle name="Normal 26 2 2" xfId="21819" xr:uid="{00000000-0005-0000-0000-0000463F0000}"/>
    <cellStyle name="Normal 26 2 2 2" xfId="33808" xr:uid="{C35C2B51-4A8E-42EC-B77B-F6F7DC254BBE}"/>
    <cellStyle name="Normal 26 2 3" xfId="27852" xr:uid="{70FC25F7-18C9-43E4-AD29-B06C8C1CD7B8}"/>
    <cellStyle name="Normal 26 2_EBT" xfId="41642" xr:uid="{37775618-B92F-4083-9129-DF004D2FFB3B}"/>
    <cellStyle name="Normal 26 3" xfId="13986" xr:uid="{00000000-0005-0000-0000-0000473F0000}"/>
    <cellStyle name="Normal 26 3 2" xfId="13987" xr:uid="{00000000-0005-0000-0000-0000483F0000}"/>
    <cellStyle name="Normal 26 3 3" xfId="21820" xr:uid="{00000000-0005-0000-0000-0000493F0000}"/>
    <cellStyle name="Normal 26 3 3 2" xfId="33809" xr:uid="{34BA21D3-236A-4E93-906F-6C45319AF374}"/>
    <cellStyle name="Normal 26 3 4" xfId="27853" xr:uid="{E4581327-DC7B-4647-A595-BB39CE49F0AC}"/>
    <cellStyle name="Normal 26 3_EBT" xfId="41643" xr:uid="{F0E67F7E-6A2C-423E-86AC-3EC934D39199}"/>
    <cellStyle name="Normal 26 4" xfId="13988" xr:uid="{00000000-0005-0000-0000-00004A3F0000}"/>
    <cellStyle name="Normal 26 4 2" xfId="21821" xr:uid="{00000000-0005-0000-0000-00004B3F0000}"/>
    <cellStyle name="Normal 26 4 2 2" xfId="33810" xr:uid="{750B373A-1C94-4C06-87AA-ED8D2EC04ECE}"/>
    <cellStyle name="Normal 26 4 3" xfId="27854" xr:uid="{E2072EF8-2051-4F6C-84E6-FE2A0811C454}"/>
    <cellStyle name="Normal 26 4_EBT" xfId="41644" xr:uid="{87CA742A-DD10-4EE7-8DC6-460C99F602B1}"/>
    <cellStyle name="Normal 26 5" xfId="21818" xr:uid="{00000000-0005-0000-0000-00004C3F0000}"/>
    <cellStyle name="Normal 26 5 2" xfId="33807" xr:uid="{E82ED1A6-D36D-413C-AAFE-86C2813106C6}"/>
    <cellStyle name="Normal 26 6" xfId="27851" xr:uid="{1B508F7D-950C-4F1A-B507-2C5880F8A1D1}"/>
    <cellStyle name="Normal 26_EBT" xfId="41641" xr:uid="{674DC1CD-F128-494A-951A-C81B9F79C774}"/>
    <cellStyle name="Normal 260" xfId="13989" xr:uid="{00000000-0005-0000-0000-00004D3F0000}"/>
    <cellStyle name="Normal 260 2" xfId="13990" xr:uid="{00000000-0005-0000-0000-00004E3F0000}"/>
    <cellStyle name="Normal 260 3" xfId="13991" xr:uid="{00000000-0005-0000-0000-00004F3F0000}"/>
    <cellStyle name="Normal 260_EBT" xfId="41645" xr:uid="{FA18A37F-B010-4B1F-81B5-AA7F8A66D0FA}"/>
    <cellStyle name="Normal 261" xfId="13992" xr:uid="{00000000-0005-0000-0000-0000503F0000}"/>
    <cellStyle name="Normal 261 2" xfId="13993" xr:uid="{00000000-0005-0000-0000-0000513F0000}"/>
    <cellStyle name="Normal 261 3" xfId="13994" xr:uid="{00000000-0005-0000-0000-0000523F0000}"/>
    <cellStyle name="Normal 261_EBT" xfId="41646" xr:uid="{707390BC-8FD2-4870-A757-F7BA033D707B}"/>
    <cellStyle name="Normal 262" xfId="13995" xr:uid="{00000000-0005-0000-0000-0000533F0000}"/>
    <cellStyle name="Normal 262 2" xfId="13996" xr:uid="{00000000-0005-0000-0000-0000543F0000}"/>
    <cellStyle name="Normal 262 3" xfId="13997" xr:uid="{00000000-0005-0000-0000-0000553F0000}"/>
    <cellStyle name="Normal 262_EBT" xfId="41647" xr:uid="{E42EDD41-3593-44E6-843A-598C8E1C0C9E}"/>
    <cellStyle name="Normal 263" xfId="13998" xr:uid="{00000000-0005-0000-0000-0000563F0000}"/>
    <cellStyle name="Normal 263 2" xfId="13999" xr:uid="{00000000-0005-0000-0000-0000573F0000}"/>
    <cellStyle name="Normal 263 3" xfId="14000" xr:uid="{00000000-0005-0000-0000-0000583F0000}"/>
    <cellStyle name="Normal 263_EBT" xfId="41648" xr:uid="{20FA37C5-A911-4ABB-BF76-3A90C4307CE7}"/>
    <cellStyle name="Normal 264" xfId="14001" xr:uid="{00000000-0005-0000-0000-0000593F0000}"/>
    <cellStyle name="Normal 264 2" xfId="14002" xr:uid="{00000000-0005-0000-0000-00005A3F0000}"/>
    <cellStyle name="Normal 264 3" xfId="14003" xr:uid="{00000000-0005-0000-0000-00005B3F0000}"/>
    <cellStyle name="Normal 264_EBT" xfId="41649" xr:uid="{889696CE-1B5E-437F-961E-DEDBF2C27489}"/>
    <cellStyle name="Normal 265" xfId="14004" xr:uid="{00000000-0005-0000-0000-00005C3F0000}"/>
    <cellStyle name="Normal 265 2" xfId="14005" xr:uid="{00000000-0005-0000-0000-00005D3F0000}"/>
    <cellStyle name="Normal 265 3" xfId="14006" xr:uid="{00000000-0005-0000-0000-00005E3F0000}"/>
    <cellStyle name="Normal 265_EBT" xfId="41650" xr:uid="{9013FB81-2505-4C72-914B-BCF729AEAFB3}"/>
    <cellStyle name="Normal 266" xfId="14007" xr:uid="{00000000-0005-0000-0000-00005F3F0000}"/>
    <cellStyle name="Normal 266 2" xfId="14008" xr:uid="{00000000-0005-0000-0000-0000603F0000}"/>
    <cellStyle name="Normal 266 3" xfId="14009" xr:uid="{00000000-0005-0000-0000-0000613F0000}"/>
    <cellStyle name="Normal 266_EBT" xfId="41651" xr:uid="{CCE9FEB4-779E-412B-9A6A-2A2230027F7D}"/>
    <cellStyle name="Normal 267" xfId="14010" xr:uid="{00000000-0005-0000-0000-0000623F0000}"/>
    <cellStyle name="Normal 267 2" xfId="14011" xr:uid="{00000000-0005-0000-0000-0000633F0000}"/>
    <cellStyle name="Normal 267 3" xfId="14012" xr:uid="{00000000-0005-0000-0000-0000643F0000}"/>
    <cellStyle name="Normal 267_EBT" xfId="41652" xr:uid="{F40A1FE6-995B-4CEB-B1CB-2DDD4047442D}"/>
    <cellStyle name="Normal 268" xfId="14013" xr:uid="{00000000-0005-0000-0000-0000653F0000}"/>
    <cellStyle name="Normal 268 2" xfId="14014" xr:uid="{00000000-0005-0000-0000-0000663F0000}"/>
    <cellStyle name="Normal 268 3" xfId="14015" xr:uid="{00000000-0005-0000-0000-0000673F0000}"/>
    <cellStyle name="Normal 268_EBT" xfId="41653" xr:uid="{9A277155-0497-48EB-AD62-6058F35B9F73}"/>
    <cellStyle name="Normal 269" xfId="14016" xr:uid="{00000000-0005-0000-0000-0000683F0000}"/>
    <cellStyle name="Normal 269 2" xfId="14017" xr:uid="{00000000-0005-0000-0000-0000693F0000}"/>
    <cellStyle name="Normal 269 3" xfId="14018" xr:uid="{00000000-0005-0000-0000-00006A3F0000}"/>
    <cellStyle name="Normal 269_EBT" xfId="41654" xr:uid="{B021CB0F-8C3B-4E91-86CA-8DE058101BD8}"/>
    <cellStyle name="Normal 27" xfId="14019" xr:uid="{00000000-0005-0000-0000-00006B3F0000}"/>
    <cellStyle name="Normal 27 2" xfId="14020" xr:uid="{00000000-0005-0000-0000-00006C3F0000}"/>
    <cellStyle name="Normal 27 2 2" xfId="14021" xr:uid="{00000000-0005-0000-0000-00006D3F0000}"/>
    <cellStyle name="Normal 27 2 2 2" xfId="14022" xr:uid="{00000000-0005-0000-0000-00006E3F0000}"/>
    <cellStyle name="Normal 27 2 2 2 2" xfId="21825" xr:uid="{00000000-0005-0000-0000-00006F3F0000}"/>
    <cellStyle name="Normal 27 2 2 2 2 2" xfId="33814" xr:uid="{A3FB92F0-B1B6-4614-AF74-F0171470572B}"/>
    <cellStyle name="Normal 27 2 2 2 3" xfId="27858" xr:uid="{68872E97-DB7B-40F5-B213-E7D3731B90AB}"/>
    <cellStyle name="Normal 27 2 2 2_EBT" xfId="41658" xr:uid="{9DAE4A77-92FF-475C-8B9B-262F7A29D4E8}"/>
    <cellStyle name="Normal 27 2 2 3" xfId="21824" xr:uid="{00000000-0005-0000-0000-0000703F0000}"/>
    <cellStyle name="Normal 27 2 2 3 2" xfId="33813" xr:uid="{87836FF5-1AEB-4E46-80D5-6971DA8E70E8}"/>
    <cellStyle name="Normal 27 2 2 4" xfId="27857" xr:uid="{43DA9C39-9177-4D22-A2E4-50418BBDFD83}"/>
    <cellStyle name="Normal 27 2 2_EBT" xfId="41657" xr:uid="{A0D0526A-2770-423A-A29E-097250BCED22}"/>
    <cellStyle name="Normal 27 2 3" xfId="14023" xr:uid="{00000000-0005-0000-0000-0000713F0000}"/>
    <cellStyle name="Normal 27 2 3 2" xfId="21826" xr:uid="{00000000-0005-0000-0000-0000723F0000}"/>
    <cellStyle name="Normal 27 2 3 2 2" xfId="33815" xr:uid="{07293725-789F-4BC9-AE9B-F980F9BF8F8E}"/>
    <cellStyle name="Normal 27 2 3 3" xfId="27859" xr:uid="{96200551-01BD-4282-9199-BBE03C9ACACE}"/>
    <cellStyle name="Normal 27 2 3_EBT" xfId="41659" xr:uid="{DE730C0D-19B2-4775-9B72-26E6675BECA1}"/>
    <cellStyle name="Normal 27 2 4" xfId="21823" xr:uid="{00000000-0005-0000-0000-0000733F0000}"/>
    <cellStyle name="Normal 27 2 4 2" xfId="33812" xr:uid="{43D2A67A-D633-4968-9EDA-BBF23B2B6CD0}"/>
    <cellStyle name="Normal 27 2 5" xfId="27856" xr:uid="{37864F7F-69EB-4193-AABD-B84D183EC75F}"/>
    <cellStyle name="Normal 27 2_EBT" xfId="41656" xr:uid="{20221AFF-C786-431B-80AD-E9FD20E6EC25}"/>
    <cellStyle name="Normal 27 3" xfId="14024" xr:uid="{00000000-0005-0000-0000-0000743F0000}"/>
    <cellStyle name="Normal 27 3 2" xfId="14025" xr:uid="{00000000-0005-0000-0000-0000753F0000}"/>
    <cellStyle name="Normal 27 3 2 2" xfId="21828" xr:uid="{00000000-0005-0000-0000-0000763F0000}"/>
    <cellStyle name="Normal 27 3 2 2 2" xfId="33817" xr:uid="{1E63FFA5-70A4-4009-8218-E16D3EC2A1A6}"/>
    <cellStyle name="Normal 27 3 2 3" xfId="27861" xr:uid="{20C526EA-1B51-41A6-B4A5-B8F9CD148425}"/>
    <cellStyle name="Normal 27 3 2_EBT" xfId="41661" xr:uid="{A40B06C2-324C-4BA0-8E10-3D1C77BCF78B}"/>
    <cellStyle name="Normal 27 3 3" xfId="14026" xr:uid="{00000000-0005-0000-0000-0000773F0000}"/>
    <cellStyle name="Normal 27 3 4" xfId="21827" xr:uid="{00000000-0005-0000-0000-0000783F0000}"/>
    <cellStyle name="Normal 27 3 4 2" xfId="33816" xr:uid="{1A3C3408-FAB8-4EF3-A93B-7CA54A5B1FF6}"/>
    <cellStyle name="Normal 27 3 5" xfId="27860" xr:uid="{23A5411E-F4E9-4296-8415-A740D282619D}"/>
    <cellStyle name="Normal 27 3_EBT" xfId="41660" xr:uid="{54AE7D54-477E-4C42-AA2D-B98A69679203}"/>
    <cellStyle name="Normal 27 4" xfId="14027" xr:uid="{00000000-0005-0000-0000-0000793F0000}"/>
    <cellStyle name="Normal 27 4 2" xfId="14028" xr:uid="{00000000-0005-0000-0000-00007A3F0000}"/>
    <cellStyle name="Normal 27 4 3" xfId="21829" xr:uid="{00000000-0005-0000-0000-00007B3F0000}"/>
    <cellStyle name="Normal 27 4 3 2" xfId="33818" xr:uid="{FA84528F-0306-465A-AC15-AB5F944CEDC7}"/>
    <cellStyle name="Normal 27 4 4" xfId="27862" xr:uid="{3937873A-CA1E-4045-820C-2F5A3920C40B}"/>
    <cellStyle name="Normal 27 4_EBT" xfId="41662" xr:uid="{866991E2-0275-4152-84C9-30ED4630453C}"/>
    <cellStyle name="Normal 27 5" xfId="14029" xr:uid="{00000000-0005-0000-0000-00007C3F0000}"/>
    <cellStyle name="Normal 27 5 2" xfId="21830" xr:uid="{00000000-0005-0000-0000-00007D3F0000}"/>
    <cellStyle name="Normal 27 5 2 2" xfId="33819" xr:uid="{612920BE-504A-4490-9BE2-7491A833942A}"/>
    <cellStyle name="Normal 27 5 3" xfId="27863" xr:uid="{D8D701CA-B5D6-41B1-A306-659842202D53}"/>
    <cellStyle name="Normal 27 5_EBT" xfId="41663" xr:uid="{E703E040-6585-419D-B483-39726D71E7DC}"/>
    <cellStyle name="Normal 27 6" xfId="14030" xr:uid="{00000000-0005-0000-0000-00007E3F0000}"/>
    <cellStyle name="Normal 27 6 2" xfId="21831" xr:uid="{00000000-0005-0000-0000-00007F3F0000}"/>
    <cellStyle name="Normal 27 6 2 2" xfId="33820" xr:uid="{BB2B16CE-6E69-42F0-999D-8491BF572FB2}"/>
    <cellStyle name="Normal 27 6 3" xfId="27864" xr:uid="{1E0F3EB8-6094-4AD1-B1C3-FDE149EC77A5}"/>
    <cellStyle name="Normal 27 6_EBT" xfId="41664" xr:uid="{279DFA26-BFE3-45C3-9DE7-5B72B13285B0}"/>
    <cellStyle name="Normal 27 7" xfId="21822" xr:uid="{00000000-0005-0000-0000-0000803F0000}"/>
    <cellStyle name="Normal 27 7 2" xfId="33811" xr:uid="{7001902C-5B5D-4333-A3F2-8E8EEE249E86}"/>
    <cellStyle name="Normal 27 8" xfId="27855" xr:uid="{91D237C0-5A8F-4154-A1BC-A756972E4F83}"/>
    <cellStyle name="Normal 27_EBT" xfId="41655" xr:uid="{CD4219B0-C2E4-4B94-9D84-AA9FEC22B779}"/>
    <cellStyle name="Normal 270" xfId="14031" xr:uid="{00000000-0005-0000-0000-0000813F0000}"/>
    <cellStyle name="Normal 270 2" xfId="14032" xr:uid="{00000000-0005-0000-0000-0000823F0000}"/>
    <cellStyle name="Normal 270 3" xfId="14033" xr:uid="{00000000-0005-0000-0000-0000833F0000}"/>
    <cellStyle name="Normal 270_EBT" xfId="41665" xr:uid="{184C6E8E-1858-4E58-927E-E6515725AFDC}"/>
    <cellStyle name="Normal 271" xfId="14034" xr:uid="{00000000-0005-0000-0000-0000843F0000}"/>
    <cellStyle name="Normal 271 2" xfId="14035" xr:uid="{00000000-0005-0000-0000-0000853F0000}"/>
    <cellStyle name="Normal 271 3" xfId="14036" xr:uid="{00000000-0005-0000-0000-0000863F0000}"/>
    <cellStyle name="Normal 271_EBT" xfId="41666" xr:uid="{178D003B-ED9A-4921-9F3A-EC639C81AAC3}"/>
    <cellStyle name="Normal 272" xfId="14037" xr:uid="{00000000-0005-0000-0000-0000873F0000}"/>
    <cellStyle name="Normal 272 2" xfId="14038" xr:uid="{00000000-0005-0000-0000-0000883F0000}"/>
    <cellStyle name="Normal 272 3" xfId="14039" xr:uid="{00000000-0005-0000-0000-0000893F0000}"/>
    <cellStyle name="Normal 272_EBT" xfId="41667" xr:uid="{290942E5-96D8-44A3-BDFA-D6595EE48704}"/>
    <cellStyle name="Normal 273" xfId="14040" xr:uid="{00000000-0005-0000-0000-00008A3F0000}"/>
    <cellStyle name="Normal 273 2" xfId="14041" xr:uid="{00000000-0005-0000-0000-00008B3F0000}"/>
    <cellStyle name="Normal 273 3" xfId="14042" xr:uid="{00000000-0005-0000-0000-00008C3F0000}"/>
    <cellStyle name="Normal 273_EBT" xfId="41668" xr:uid="{834C10A3-C4C6-4823-AAEF-05ECB84F1647}"/>
    <cellStyle name="Normal 274" xfId="14043" xr:uid="{00000000-0005-0000-0000-00008D3F0000}"/>
    <cellStyle name="Normal 274 2" xfId="14044" xr:uid="{00000000-0005-0000-0000-00008E3F0000}"/>
    <cellStyle name="Normal 274 3" xfId="14045" xr:uid="{00000000-0005-0000-0000-00008F3F0000}"/>
    <cellStyle name="Normal 274_EBT" xfId="41669" xr:uid="{0917E772-FF32-4014-A233-A1335A77F2D2}"/>
    <cellStyle name="Normal 275" xfId="14046" xr:uid="{00000000-0005-0000-0000-0000903F0000}"/>
    <cellStyle name="Normal 275 2" xfId="14047" xr:uid="{00000000-0005-0000-0000-0000913F0000}"/>
    <cellStyle name="Normal 275 3" xfId="14048" xr:uid="{00000000-0005-0000-0000-0000923F0000}"/>
    <cellStyle name="Normal 275_EBT" xfId="41670" xr:uid="{5E511096-DAD5-4C52-B135-3670F693C2AC}"/>
    <cellStyle name="Normal 276" xfId="14049" xr:uid="{00000000-0005-0000-0000-0000933F0000}"/>
    <cellStyle name="Normal 276 2" xfId="14050" xr:uid="{00000000-0005-0000-0000-0000943F0000}"/>
    <cellStyle name="Normal 276 3" xfId="14051" xr:uid="{00000000-0005-0000-0000-0000953F0000}"/>
    <cellStyle name="Normal 276_EBT" xfId="41671" xr:uid="{394B3840-8A9D-403B-BBBB-1CC8B2B6528B}"/>
    <cellStyle name="Normal 277" xfId="14052" xr:uid="{00000000-0005-0000-0000-0000963F0000}"/>
    <cellStyle name="Normal 277 2" xfId="14053" xr:uid="{00000000-0005-0000-0000-0000973F0000}"/>
    <cellStyle name="Normal 277 3" xfId="14054" xr:uid="{00000000-0005-0000-0000-0000983F0000}"/>
    <cellStyle name="Normal 277_EBT" xfId="41672" xr:uid="{1B9EA62B-1CE8-4183-B984-721D1B754040}"/>
    <cellStyle name="Normal 278" xfId="14055" xr:uid="{00000000-0005-0000-0000-0000993F0000}"/>
    <cellStyle name="Normal 278 2" xfId="14056" xr:uid="{00000000-0005-0000-0000-00009A3F0000}"/>
    <cellStyle name="Normal 278 3" xfId="14057" xr:uid="{00000000-0005-0000-0000-00009B3F0000}"/>
    <cellStyle name="Normal 278_EBT" xfId="41673" xr:uid="{7B0DD530-1F5B-4FEC-B3B5-D18690DF6988}"/>
    <cellStyle name="Normal 279" xfId="14058" xr:uid="{00000000-0005-0000-0000-00009C3F0000}"/>
    <cellStyle name="Normal 279 2" xfId="14059" xr:uid="{00000000-0005-0000-0000-00009D3F0000}"/>
    <cellStyle name="Normal 279 3" xfId="14060" xr:uid="{00000000-0005-0000-0000-00009E3F0000}"/>
    <cellStyle name="Normal 279_EBT" xfId="41674" xr:uid="{1BF46AAB-23C6-40B1-83D8-29AC0263E1BB}"/>
    <cellStyle name="Normal 28" xfId="14061" xr:uid="{00000000-0005-0000-0000-00009F3F0000}"/>
    <cellStyle name="Normal 28 2" xfId="14062" xr:uid="{00000000-0005-0000-0000-0000A03F0000}"/>
    <cellStyle name="Normal 28 2 2" xfId="21833" xr:uid="{00000000-0005-0000-0000-0000A13F0000}"/>
    <cellStyle name="Normal 28 2 2 2" xfId="33822" xr:uid="{FF952D4E-CA36-4F8E-89EC-C3DB393E79E3}"/>
    <cellStyle name="Normal 28 2 3" xfId="27866" xr:uid="{A38AC70D-9BEC-4EBC-863C-77004ECE0050}"/>
    <cellStyle name="Normal 28 2_EBT" xfId="41676" xr:uid="{9A80962A-E100-4F4F-B415-A7C695E85767}"/>
    <cellStyle name="Normal 28 3" xfId="14063" xr:uid="{00000000-0005-0000-0000-0000A23F0000}"/>
    <cellStyle name="Normal 28 3 2" xfId="14064" xr:uid="{00000000-0005-0000-0000-0000A33F0000}"/>
    <cellStyle name="Normal 28 3 3" xfId="21834" xr:uid="{00000000-0005-0000-0000-0000A43F0000}"/>
    <cellStyle name="Normal 28 3 3 2" xfId="33823" xr:uid="{7DE5BEA8-FA48-44EB-97FB-868D10524D39}"/>
    <cellStyle name="Normal 28 3 4" xfId="27867" xr:uid="{55D46133-67F1-474D-8D5C-9154835A5C26}"/>
    <cellStyle name="Normal 28 3_EBT" xfId="41677" xr:uid="{E2F28EC8-1B89-49A3-8729-28AED6CB4387}"/>
    <cellStyle name="Normal 28 4" xfId="14065" xr:uid="{00000000-0005-0000-0000-0000A53F0000}"/>
    <cellStyle name="Normal 28 5" xfId="21832" xr:uid="{00000000-0005-0000-0000-0000A63F0000}"/>
    <cellStyle name="Normal 28 5 2" xfId="33821" xr:uid="{2AF2B598-3352-4341-82C0-5ACE9E6E3178}"/>
    <cellStyle name="Normal 28 6" xfId="27865" xr:uid="{4D3287D7-CB11-4BA4-BE7A-EDAAADBFE6E5}"/>
    <cellStyle name="Normal 28_EBT" xfId="41675" xr:uid="{C2EA54FA-30E5-43A8-8050-791B0DF24393}"/>
    <cellStyle name="Normal 280" xfId="14066" xr:uid="{00000000-0005-0000-0000-0000A73F0000}"/>
    <cellStyle name="Normal 280 2" xfId="14067" xr:uid="{00000000-0005-0000-0000-0000A83F0000}"/>
    <cellStyle name="Normal 280 3" xfId="14068" xr:uid="{00000000-0005-0000-0000-0000A93F0000}"/>
    <cellStyle name="Normal 280_EBT" xfId="41678" xr:uid="{0056FA0C-0515-4399-8093-7B6559E8ECE6}"/>
    <cellStyle name="Normal 281" xfId="14069" xr:uid="{00000000-0005-0000-0000-0000AA3F0000}"/>
    <cellStyle name="Normal 281 2" xfId="14070" xr:uid="{00000000-0005-0000-0000-0000AB3F0000}"/>
    <cellStyle name="Normal 281 3" xfId="14071" xr:uid="{00000000-0005-0000-0000-0000AC3F0000}"/>
    <cellStyle name="Normal 281_EBT" xfId="41679" xr:uid="{591B77EE-56B6-4F86-AB9A-2F3BCD56AB89}"/>
    <cellStyle name="Normal 282" xfId="14072" xr:uid="{00000000-0005-0000-0000-0000AD3F0000}"/>
    <cellStyle name="Normal 282 2" xfId="14073" xr:uid="{00000000-0005-0000-0000-0000AE3F0000}"/>
    <cellStyle name="Normal 282 3" xfId="14074" xr:uid="{00000000-0005-0000-0000-0000AF3F0000}"/>
    <cellStyle name="Normal 282_EBT" xfId="41680" xr:uid="{9FB821A9-3A82-4940-BC4D-83236EF611AF}"/>
    <cellStyle name="Normal 283" xfId="14075" xr:uid="{00000000-0005-0000-0000-0000B03F0000}"/>
    <cellStyle name="Normal 283 2" xfId="14076" xr:uid="{00000000-0005-0000-0000-0000B13F0000}"/>
    <cellStyle name="Normal 283 3" xfId="14077" xr:uid="{00000000-0005-0000-0000-0000B23F0000}"/>
    <cellStyle name="Normal 283_EBT" xfId="41681" xr:uid="{39605B60-D8AF-4251-97CC-653C34D51092}"/>
    <cellStyle name="Normal 284" xfId="14078" xr:uid="{00000000-0005-0000-0000-0000B33F0000}"/>
    <cellStyle name="Normal 284 2" xfId="14079" xr:uid="{00000000-0005-0000-0000-0000B43F0000}"/>
    <cellStyle name="Normal 284 3" xfId="14080" xr:uid="{00000000-0005-0000-0000-0000B53F0000}"/>
    <cellStyle name="Normal 284_EBT" xfId="41682" xr:uid="{D80401E5-0EFA-40DE-B226-F964F6791561}"/>
    <cellStyle name="Normal 285" xfId="14081" xr:uid="{00000000-0005-0000-0000-0000B63F0000}"/>
    <cellStyle name="Normal 285 2" xfId="14082" xr:uid="{00000000-0005-0000-0000-0000B73F0000}"/>
    <cellStyle name="Normal 285 3" xfId="14083" xr:uid="{00000000-0005-0000-0000-0000B83F0000}"/>
    <cellStyle name="Normal 285_EBT" xfId="41683" xr:uid="{9D92A924-5F8A-4F5A-98FF-1BEF54D56B66}"/>
    <cellStyle name="Normal 286" xfId="14084" xr:uid="{00000000-0005-0000-0000-0000B93F0000}"/>
    <cellStyle name="Normal 286 2" xfId="14085" xr:uid="{00000000-0005-0000-0000-0000BA3F0000}"/>
    <cellStyle name="Normal 286 3" xfId="14086" xr:uid="{00000000-0005-0000-0000-0000BB3F0000}"/>
    <cellStyle name="Normal 286_EBT" xfId="41684" xr:uid="{21746322-2ED6-45FB-AD1A-17999946197B}"/>
    <cellStyle name="Normal 287" xfId="14087" xr:uid="{00000000-0005-0000-0000-0000BC3F0000}"/>
    <cellStyle name="Normal 287 2" xfId="14088" xr:uid="{00000000-0005-0000-0000-0000BD3F0000}"/>
    <cellStyle name="Normal 287 3" xfId="14089" xr:uid="{00000000-0005-0000-0000-0000BE3F0000}"/>
    <cellStyle name="Normal 287_EBT" xfId="41685" xr:uid="{E8CDDAD8-DF63-4AA3-88DD-587A4341F11D}"/>
    <cellStyle name="Normal 288" xfId="14090" xr:uid="{00000000-0005-0000-0000-0000BF3F0000}"/>
    <cellStyle name="Normal 288 2" xfId="14091" xr:uid="{00000000-0005-0000-0000-0000C03F0000}"/>
    <cellStyle name="Normal 288 3" xfId="14092" xr:uid="{00000000-0005-0000-0000-0000C13F0000}"/>
    <cellStyle name="Normal 288_EBT" xfId="41686" xr:uid="{AA12C175-3CC7-4C5F-9E2C-E26C18CDF6C0}"/>
    <cellStyle name="Normal 289" xfId="14093" xr:uid="{00000000-0005-0000-0000-0000C23F0000}"/>
    <cellStyle name="Normal 289 2" xfId="14094" xr:uid="{00000000-0005-0000-0000-0000C33F0000}"/>
    <cellStyle name="Normal 289 3" xfId="14095" xr:uid="{00000000-0005-0000-0000-0000C43F0000}"/>
    <cellStyle name="Normal 289_EBT" xfId="41687" xr:uid="{6530BC5D-9E76-42C9-BA02-D851D1E97E6D}"/>
    <cellStyle name="Normal 29" xfId="14096" xr:uid="{00000000-0005-0000-0000-0000C53F0000}"/>
    <cellStyle name="Normal 29 2" xfId="14097" xr:uid="{00000000-0005-0000-0000-0000C63F0000}"/>
    <cellStyle name="Normal 29 2 2" xfId="14098" xr:uid="{00000000-0005-0000-0000-0000C73F0000}"/>
    <cellStyle name="Normal 29 2 2 2" xfId="21837" xr:uid="{00000000-0005-0000-0000-0000C83F0000}"/>
    <cellStyle name="Normal 29 2 2 2 2" xfId="33826" xr:uid="{5168ABDE-168E-4C13-8D29-683AB62B8E7D}"/>
    <cellStyle name="Normal 29 2 2 3" xfId="27870" xr:uid="{4331D555-F5D6-4E9B-920A-1DCC1D9BEF0D}"/>
    <cellStyle name="Normal 29 2 2_EBT" xfId="41690" xr:uid="{E1D76F97-E3A2-47A8-995D-D0A61C1A9B62}"/>
    <cellStyle name="Normal 29 2 3" xfId="21836" xr:uid="{00000000-0005-0000-0000-0000C93F0000}"/>
    <cellStyle name="Normal 29 2 3 2" xfId="33825" xr:uid="{FC2F4C54-DD2D-4984-AEB0-E7294AB0FB0A}"/>
    <cellStyle name="Normal 29 2 4" xfId="27869" xr:uid="{592F7B80-D61C-4ACD-8CE2-4C2AAC3851E7}"/>
    <cellStyle name="Normal 29 2_EBT" xfId="41689" xr:uid="{A60675B9-81FC-403E-8747-FAADE1A20E06}"/>
    <cellStyle name="Normal 29 3" xfId="14099" xr:uid="{00000000-0005-0000-0000-0000CA3F0000}"/>
    <cellStyle name="Normal 29 3 2" xfId="14100" xr:uid="{00000000-0005-0000-0000-0000CB3F0000}"/>
    <cellStyle name="Normal 29 3 3" xfId="21838" xr:uid="{00000000-0005-0000-0000-0000CC3F0000}"/>
    <cellStyle name="Normal 29 3 3 2" xfId="33827" xr:uid="{B54F5C72-1CFD-4F87-A6CA-4C4A347F9A8B}"/>
    <cellStyle name="Normal 29 3 4" xfId="27871" xr:uid="{74D61628-667D-44B4-96A2-D6AF1194EEC8}"/>
    <cellStyle name="Normal 29 3_EBT" xfId="41691" xr:uid="{14939858-DEFA-4362-9426-561B6B20BAE8}"/>
    <cellStyle name="Normal 29 4" xfId="14101" xr:uid="{00000000-0005-0000-0000-0000CD3F0000}"/>
    <cellStyle name="Normal 29 4 2" xfId="21839" xr:uid="{00000000-0005-0000-0000-0000CE3F0000}"/>
    <cellStyle name="Normal 29 4 2 2" xfId="33828" xr:uid="{CC7006FB-A0F4-41B1-890D-EE2FAE392E71}"/>
    <cellStyle name="Normal 29 4 3" xfId="27872" xr:uid="{248F1925-2D36-4933-B768-2B1F8F5B25FC}"/>
    <cellStyle name="Normal 29 4_EBT" xfId="41692" xr:uid="{DC376F8F-2765-45A0-8076-227F136CEF9F}"/>
    <cellStyle name="Normal 29 5" xfId="21835" xr:uid="{00000000-0005-0000-0000-0000CF3F0000}"/>
    <cellStyle name="Normal 29 5 2" xfId="33824" xr:uid="{6685816A-25CD-4F7D-BA8C-A1FB0CEF1B17}"/>
    <cellStyle name="Normal 29 6" xfId="27868" xr:uid="{E797A42E-EF02-4493-BD06-BD88E4D09DEA}"/>
    <cellStyle name="Normal 29_EBT" xfId="41688" xr:uid="{E4019875-801B-4849-9ABD-CEF4B5E26E74}"/>
    <cellStyle name="Normal 290" xfId="14102" xr:uid="{00000000-0005-0000-0000-0000D03F0000}"/>
    <cellStyle name="Normal 290 2" xfId="14103" xr:uid="{00000000-0005-0000-0000-0000D13F0000}"/>
    <cellStyle name="Normal 290 3" xfId="14104" xr:uid="{00000000-0005-0000-0000-0000D23F0000}"/>
    <cellStyle name="Normal 290_EBT" xfId="41693" xr:uid="{B436FC53-9565-4CA6-A990-1226444DF645}"/>
    <cellStyle name="Normal 291" xfId="14105" xr:uid="{00000000-0005-0000-0000-0000D33F0000}"/>
    <cellStyle name="Normal 291 2" xfId="14106" xr:uid="{00000000-0005-0000-0000-0000D43F0000}"/>
    <cellStyle name="Normal 291 3" xfId="14107" xr:uid="{00000000-0005-0000-0000-0000D53F0000}"/>
    <cellStyle name="Normal 291_EBT" xfId="41694" xr:uid="{FB72C620-735B-4B84-B56E-53C48CF80383}"/>
    <cellStyle name="Normal 292" xfId="14108" xr:uid="{00000000-0005-0000-0000-0000D63F0000}"/>
    <cellStyle name="Normal 292 2" xfId="14109" xr:uid="{00000000-0005-0000-0000-0000D73F0000}"/>
    <cellStyle name="Normal 292 3" xfId="14110" xr:uid="{00000000-0005-0000-0000-0000D83F0000}"/>
    <cellStyle name="Normal 292_EBT" xfId="41695" xr:uid="{4590300F-9C76-4CAE-9046-F1A62B9BDEBD}"/>
    <cellStyle name="Normal 293" xfId="14111" xr:uid="{00000000-0005-0000-0000-0000D93F0000}"/>
    <cellStyle name="Normal 293 2" xfId="14112" xr:uid="{00000000-0005-0000-0000-0000DA3F0000}"/>
    <cellStyle name="Normal 293 3" xfId="14113" xr:uid="{00000000-0005-0000-0000-0000DB3F0000}"/>
    <cellStyle name="Normal 293_EBT" xfId="41696" xr:uid="{4D0F7C61-6B1E-4CE3-B91C-8B75504F7C45}"/>
    <cellStyle name="Normal 294" xfId="14114" xr:uid="{00000000-0005-0000-0000-0000DC3F0000}"/>
    <cellStyle name="Normal 294 2" xfId="14115" xr:uid="{00000000-0005-0000-0000-0000DD3F0000}"/>
    <cellStyle name="Normal 294 3" xfId="14116" xr:uid="{00000000-0005-0000-0000-0000DE3F0000}"/>
    <cellStyle name="Normal 294_EBT" xfId="41697" xr:uid="{E8FEB26E-E634-47E7-9527-60F40320092D}"/>
    <cellStyle name="Normal 295" xfId="14117" xr:uid="{00000000-0005-0000-0000-0000DF3F0000}"/>
    <cellStyle name="Normal 295 2" xfId="14118" xr:uid="{00000000-0005-0000-0000-0000E03F0000}"/>
    <cellStyle name="Normal 295 3" xfId="14119" xr:uid="{00000000-0005-0000-0000-0000E13F0000}"/>
    <cellStyle name="Normal 295_EBT" xfId="41698" xr:uid="{D1955042-511B-49BB-8FC6-4E5592BD1AEA}"/>
    <cellStyle name="Normal 296" xfId="14120" xr:uid="{00000000-0005-0000-0000-0000E23F0000}"/>
    <cellStyle name="Normal 296 2" xfId="14121" xr:uid="{00000000-0005-0000-0000-0000E33F0000}"/>
    <cellStyle name="Normal 296 3" xfId="14122" xr:uid="{00000000-0005-0000-0000-0000E43F0000}"/>
    <cellStyle name="Normal 296_EBT" xfId="41699" xr:uid="{4F7F5A03-557B-4D62-B1B6-6C816EA85DB8}"/>
    <cellStyle name="Normal 297" xfId="14123" xr:uid="{00000000-0005-0000-0000-0000E53F0000}"/>
    <cellStyle name="Normal 297 2" xfId="14124" xr:uid="{00000000-0005-0000-0000-0000E63F0000}"/>
    <cellStyle name="Normal 297 3" xfId="14125" xr:uid="{00000000-0005-0000-0000-0000E73F0000}"/>
    <cellStyle name="Normal 297_EBT" xfId="41700" xr:uid="{90C22833-EABE-44DC-B7F8-D4068BC69105}"/>
    <cellStyle name="Normal 298" xfId="14126" xr:uid="{00000000-0005-0000-0000-0000E83F0000}"/>
    <cellStyle name="Normal 298 2" xfId="14127" xr:uid="{00000000-0005-0000-0000-0000E93F0000}"/>
    <cellStyle name="Normal 298 3" xfId="14128" xr:uid="{00000000-0005-0000-0000-0000EA3F0000}"/>
    <cellStyle name="Normal 298_EBT" xfId="41701" xr:uid="{C6BA837F-24FF-4B89-87D7-F6BED1172B02}"/>
    <cellStyle name="Normal 299" xfId="14129" xr:uid="{00000000-0005-0000-0000-0000EB3F0000}"/>
    <cellStyle name="Normal 299 2" xfId="14130" xr:uid="{00000000-0005-0000-0000-0000EC3F0000}"/>
    <cellStyle name="Normal 299 3" xfId="14131" xr:uid="{00000000-0005-0000-0000-0000ED3F0000}"/>
    <cellStyle name="Normal 299_EBT" xfId="41702" xr:uid="{BB6F6973-0575-4B76-ABF5-E7032F9A73A2}"/>
    <cellStyle name="Normal 3" xfId="5" xr:uid="{00000000-0005-0000-0000-0000EE3F0000}"/>
    <cellStyle name="Normal 3 10" xfId="14132" xr:uid="{00000000-0005-0000-0000-0000EF3F0000}"/>
    <cellStyle name="Normal 3 10 2" xfId="14133" xr:uid="{00000000-0005-0000-0000-0000F03F0000}"/>
    <cellStyle name="Normal 3 10 2 2" xfId="14134" xr:uid="{00000000-0005-0000-0000-0000F13F0000}"/>
    <cellStyle name="Normal 3 10 2 2 2" xfId="14135" xr:uid="{00000000-0005-0000-0000-0000F23F0000}"/>
    <cellStyle name="Normal 3 10 2 2 2 2" xfId="21843" xr:uid="{00000000-0005-0000-0000-0000F33F0000}"/>
    <cellStyle name="Normal 3 10 2 2 2 2 2" xfId="33832" xr:uid="{046E7E85-582B-4DA1-9AC8-F043AFEEBD8C}"/>
    <cellStyle name="Normal 3 10 2 2 2 3" xfId="27876" xr:uid="{2B9159ED-98A2-4333-ABF8-47C256A02101}"/>
    <cellStyle name="Normal 3 10 2 2 2_EBT" xfId="41707" xr:uid="{8E376A1D-8D47-4A07-ACFE-D4D779EDEC9E}"/>
    <cellStyle name="Normal 3 10 2 2 3" xfId="14136" xr:uid="{00000000-0005-0000-0000-0000F43F0000}"/>
    <cellStyle name="Normal 3 10 2 2 3 2" xfId="21844" xr:uid="{00000000-0005-0000-0000-0000F53F0000}"/>
    <cellStyle name="Normal 3 10 2 2 3 2 2" xfId="33833" xr:uid="{8AD77E11-781C-4F5F-9044-BD344FB6BFF7}"/>
    <cellStyle name="Normal 3 10 2 2 3 3" xfId="27877" xr:uid="{2182FA1C-4DB3-40BA-86E1-6DDC22D5741D}"/>
    <cellStyle name="Normal 3 10 2 2 3_EBT" xfId="41708" xr:uid="{8A921B31-2EBB-4E65-821C-E98876115D02}"/>
    <cellStyle name="Normal 3 10 2 2 4" xfId="21842" xr:uid="{00000000-0005-0000-0000-0000F63F0000}"/>
    <cellStyle name="Normal 3 10 2 2 4 2" xfId="33831" xr:uid="{BF29ED9A-7A23-4EDE-BF53-AF9942B95557}"/>
    <cellStyle name="Normal 3 10 2 2 5" xfId="27875" xr:uid="{55DC2E4E-78C0-4288-8493-3D4870AB6D54}"/>
    <cellStyle name="Normal 3 10 2 2_EBT" xfId="41706" xr:uid="{40F496F5-F1AD-4EC5-A65C-9ED1376E2CF5}"/>
    <cellStyle name="Normal 3 10 2 3" xfId="14137" xr:uid="{00000000-0005-0000-0000-0000F73F0000}"/>
    <cellStyle name="Normal 3 10 2 3 2" xfId="21845" xr:uid="{00000000-0005-0000-0000-0000F83F0000}"/>
    <cellStyle name="Normal 3 10 2 3 2 2" xfId="33834" xr:uid="{186F5952-F719-4A83-9E10-B2D9696EF4B2}"/>
    <cellStyle name="Normal 3 10 2 3 3" xfId="27878" xr:uid="{5CAC681A-8959-4A63-AD84-60E30652C959}"/>
    <cellStyle name="Normal 3 10 2 3_EBT" xfId="41709" xr:uid="{0478CF6D-FCC0-4E33-8463-D6C986927DFE}"/>
    <cellStyle name="Normal 3 10 2 4" xfId="14138" xr:uid="{00000000-0005-0000-0000-0000F93F0000}"/>
    <cellStyle name="Normal 3 10 2 4 2" xfId="21846" xr:uid="{00000000-0005-0000-0000-0000FA3F0000}"/>
    <cellStyle name="Normal 3 10 2 4 2 2" xfId="33835" xr:uid="{F375D47F-A45D-49C3-AAF4-8FA14080EDC0}"/>
    <cellStyle name="Normal 3 10 2 4 3" xfId="27879" xr:uid="{7AC6D3BB-545E-4562-88CC-95C2D4F69C27}"/>
    <cellStyle name="Normal 3 10 2 4_EBT" xfId="41710" xr:uid="{077B062A-C370-422F-BDA3-E5C40AAE774C}"/>
    <cellStyle name="Normal 3 10 2 5" xfId="14139" xr:uid="{00000000-0005-0000-0000-0000FB3F0000}"/>
    <cellStyle name="Normal 3 10 2 5 2" xfId="21847" xr:uid="{00000000-0005-0000-0000-0000FC3F0000}"/>
    <cellStyle name="Normal 3 10 2 5 2 2" xfId="33836" xr:uid="{5496D78F-C513-45DB-B5C6-66875DA427C4}"/>
    <cellStyle name="Normal 3 10 2 5 3" xfId="27880" xr:uid="{58BD394E-4639-4492-98C7-E2FD0AC0F6EF}"/>
    <cellStyle name="Normal 3 10 2 5_EBT" xfId="41711" xr:uid="{88973902-EAE7-4165-A757-759291CA504B}"/>
    <cellStyle name="Normal 3 10 2 6" xfId="21841" xr:uid="{00000000-0005-0000-0000-0000FD3F0000}"/>
    <cellStyle name="Normal 3 10 2 6 2" xfId="33830" xr:uid="{D5CBC96D-E1E6-4F9B-88FD-B8177D0BE387}"/>
    <cellStyle name="Normal 3 10 2 7" xfId="27874" xr:uid="{A96E41E8-4C9D-4777-A364-F05EF46286D8}"/>
    <cellStyle name="Normal 3 10 2_EBT" xfId="41705" xr:uid="{52C1339A-DF65-416D-A3E3-7BE6C9170A9A}"/>
    <cellStyle name="Normal 3 10 3" xfId="14140" xr:uid="{00000000-0005-0000-0000-0000FE3F0000}"/>
    <cellStyle name="Normal 3 10 3 2" xfId="14141" xr:uid="{00000000-0005-0000-0000-0000FF3F0000}"/>
    <cellStyle name="Normal 3 10 3 2 2" xfId="21849" xr:uid="{00000000-0005-0000-0000-000000400000}"/>
    <cellStyle name="Normal 3 10 3 2 2 2" xfId="33838" xr:uid="{07244DAB-34BF-4CB1-AD6D-CC27B28526BD}"/>
    <cellStyle name="Normal 3 10 3 2 3" xfId="27882" xr:uid="{038B5A2C-37B5-486D-AA7C-580DDAEA9CCD}"/>
    <cellStyle name="Normal 3 10 3 2_EBT" xfId="41713" xr:uid="{F28787AC-BF5E-4B93-81DF-D061A5D4D5CA}"/>
    <cellStyle name="Normal 3 10 3 3" xfId="14142" xr:uid="{00000000-0005-0000-0000-000001400000}"/>
    <cellStyle name="Normal 3 10 3 3 2" xfId="21850" xr:uid="{00000000-0005-0000-0000-000002400000}"/>
    <cellStyle name="Normal 3 10 3 3 2 2" xfId="33839" xr:uid="{9CD56378-1034-45D4-A9C8-A8D2344587C4}"/>
    <cellStyle name="Normal 3 10 3 3 3" xfId="27883" xr:uid="{CABBB638-174E-4628-8F4A-D4948651CC75}"/>
    <cellStyle name="Normal 3 10 3 3_EBT" xfId="41714" xr:uid="{6384BAD8-CD5D-479C-841C-A6D3A14B2D5E}"/>
    <cellStyle name="Normal 3 10 3 4" xfId="14143" xr:uid="{00000000-0005-0000-0000-000003400000}"/>
    <cellStyle name="Normal 3 10 3 4 2" xfId="21851" xr:uid="{00000000-0005-0000-0000-000004400000}"/>
    <cellStyle name="Normal 3 10 3 4 2 2" xfId="33840" xr:uid="{3EFA637C-B31B-463B-A09A-6E92466E5CE4}"/>
    <cellStyle name="Normal 3 10 3 4 3" xfId="27884" xr:uid="{BFDF8C5D-BB9D-4017-87D8-7B3126AC00F1}"/>
    <cellStyle name="Normal 3 10 3 4_EBT" xfId="41715" xr:uid="{B523A6A7-72AE-4879-8873-6A1EBC192D6E}"/>
    <cellStyle name="Normal 3 10 3 5" xfId="21848" xr:uid="{00000000-0005-0000-0000-000005400000}"/>
    <cellStyle name="Normal 3 10 3 5 2" xfId="33837" xr:uid="{505B587E-B3A7-4E6D-BE06-2C04E65DD3C8}"/>
    <cellStyle name="Normal 3 10 3 6" xfId="27881" xr:uid="{B95865AE-0EEB-4C74-A50F-E12EA9D67647}"/>
    <cellStyle name="Normal 3 10 3_EBT" xfId="41712" xr:uid="{803D0F6A-AB46-486A-B680-4641231FAD58}"/>
    <cellStyle name="Normal 3 10 4" xfId="14144" xr:uid="{00000000-0005-0000-0000-000006400000}"/>
    <cellStyle name="Normal 3 10 4 2" xfId="14145" xr:uid="{00000000-0005-0000-0000-000007400000}"/>
    <cellStyle name="Normal 3 10 4 2 2" xfId="21853" xr:uid="{00000000-0005-0000-0000-000008400000}"/>
    <cellStyle name="Normal 3 10 4 2 2 2" xfId="33842" xr:uid="{19F1F57F-C799-4033-8DE6-A301DE8268E3}"/>
    <cellStyle name="Normal 3 10 4 2 3" xfId="27886" xr:uid="{EF361C64-8733-4DF8-A463-F4E027358141}"/>
    <cellStyle name="Normal 3 10 4 2_EBT" xfId="41717" xr:uid="{5A83DBEC-EB44-4929-A458-FE59664B24DE}"/>
    <cellStyle name="Normal 3 10 4 3" xfId="21852" xr:uid="{00000000-0005-0000-0000-000009400000}"/>
    <cellStyle name="Normal 3 10 4 3 2" xfId="33841" xr:uid="{55472B4E-3C1E-4DD6-B790-1B8E4E552851}"/>
    <cellStyle name="Normal 3 10 4 4" xfId="27885" xr:uid="{4B85BF98-BA50-4D7D-A689-079C2C2F9E76}"/>
    <cellStyle name="Normal 3 10 4_EBT" xfId="41716" xr:uid="{296FEA9B-FEE7-45DD-AD84-28ED9B672579}"/>
    <cellStyle name="Normal 3 10 5" xfId="14146" xr:uid="{00000000-0005-0000-0000-00000A400000}"/>
    <cellStyle name="Normal 3 10 5 2" xfId="21854" xr:uid="{00000000-0005-0000-0000-00000B400000}"/>
    <cellStyle name="Normal 3 10 5 2 2" xfId="33843" xr:uid="{C5CC128F-422C-4038-978D-82CDD05A6AD2}"/>
    <cellStyle name="Normal 3 10 5 3" xfId="27887" xr:uid="{4239B461-EBE5-4627-9D80-FAEFA20E5A81}"/>
    <cellStyle name="Normal 3 10 5_EBT" xfId="41718" xr:uid="{D292A2EC-4535-4008-89B6-480B41F0A6E1}"/>
    <cellStyle name="Normal 3 10 6" xfId="14147" xr:uid="{00000000-0005-0000-0000-00000C400000}"/>
    <cellStyle name="Normal 3 10 6 2" xfId="21855" xr:uid="{00000000-0005-0000-0000-00000D400000}"/>
    <cellStyle name="Normal 3 10 6 2 2" xfId="33844" xr:uid="{A93CC245-70D0-4863-A52D-8050CCF3ED7C}"/>
    <cellStyle name="Normal 3 10 6 3" xfId="27888" xr:uid="{E24C174D-26A9-4221-B65D-30F45C597695}"/>
    <cellStyle name="Normal 3 10 6_EBT" xfId="41719" xr:uid="{800888D0-9B54-441B-81F0-C13DFB8CA40C}"/>
    <cellStyle name="Normal 3 10 7" xfId="21840" xr:uid="{00000000-0005-0000-0000-00000E400000}"/>
    <cellStyle name="Normal 3 10 7 2" xfId="33829" xr:uid="{8DB0CB72-9549-4F65-B1FB-235AAEFF61B3}"/>
    <cellStyle name="Normal 3 10 8" xfId="27873" xr:uid="{226532A6-E3F9-4B70-82F0-7179A3D528DC}"/>
    <cellStyle name="Normal 3 10_EBT" xfId="41704" xr:uid="{11704C75-8F5C-4EF4-A35B-CEAC047DF21D}"/>
    <cellStyle name="Normal 3 11" xfId="14148" xr:uid="{00000000-0005-0000-0000-00000F400000}"/>
    <cellStyle name="Normal 3 11 2" xfId="14149" xr:uid="{00000000-0005-0000-0000-000010400000}"/>
    <cellStyle name="Normal 3 11 2 2" xfId="14150" xr:uid="{00000000-0005-0000-0000-000011400000}"/>
    <cellStyle name="Normal 3 11 2 2 2" xfId="21858" xr:uid="{00000000-0005-0000-0000-000012400000}"/>
    <cellStyle name="Normal 3 11 2 2 2 2" xfId="33847" xr:uid="{C30EC34F-4F0C-4DF2-8CD1-52CC66F15F95}"/>
    <cellStyle name="Normal 3 11 2 2 3" xfId="27891" xr:uid="{A8412CB4-FA15-4796-ABD2-DF2469694E12}"/>
    <cellStyle name="Normal 3 11 2 2_EBT" xfId="41722" xr:uid="{DCA95786-A422-4D79-B34A-29B56616730F}"/>
    <cellStyle name="Normal 3 11 2 3" xfId="21857" xr:uid="{00000000-0005-0000-0000-000013400000}"/>
    <cellStyle name="Normal 3 11 2 3 2" xfId="33846" xr:uid="{DDE14CF7-0946-41DB-BC35-9EDBB613F546}"/>
    <cellStyle name="Normal 3 11 2 4" xfId="27890" xr:uid="{13F05516-DDE0-4FAD-8CBB-08A8EF183C88}"/>
    <cellStyle name="Normal 3 11 2_EBT" xfId="41721" xr:uid="{E7D2AA0E-F052-43D8-9AFC-507545D02C32}"/>
    <cellStyle name="Normal 3 11 3" xfId="14151" xr:uid="{00000000-0005-0000-0000-000014400000}"/>
    <cellStyle name="Normal 3 11 3 2" xfId="21859" xr:uid="{00000000-0005-0000-0000-000015400000}"/>
    <cellStyle name="Normal 3 11 3 2 2" xfId="33848" xr:uid="{ADD4606C-6EFB-430E-B90B-684A9AFF66DB}"/>
    <cellStyle name="Normal 3 11 3 3" xfId="27892" xr:uid="{C6524076-C804-4811-8A14-B35004C3FF03}"/>
    <cellStyle name="Normal 3 11 3_EBT" xfId="41723" xr:uid="{7AC74847-B03C-479E-8816-564D99DE3262}"/>
    <cellStyle name="Normal 3 11 4" xfId="14152" xr:uid="{00000000-0005-0000-0000-000016400000}"/>
    <cellStyle name="Normal 3 11 4 2" xfId="21860" xr:uid="{00000000-0005-0000-0000-000017400000}"/>
    <cellStyle name="Normal 3 11 4 2 2" xfId="33849" xr:uid="{A49E10B6-E164-4828-9A65-6BA45DE410A9}"/>
    <cellStyle name="Normal 3 11 4 3" xfId="27893" xr:uid="{F75AF385-FCA9-4AA5-A400-94580FCBDF01}"/>
    <cellStyle name="Normal 3 11 4_EBT" xfId="41724" xr:uid="{B289AED6-155A-4FA9-831E-686C65A01F66}"/>
    <cellStyle name="Normal 3 11 5" xfId="14153" xr:uid="{00000000-0005-0000-0000-000018400000}"/>
    <cellStyle name="Normal 3 11 5 2" xfId="21861" xr:uid="{00000000-0005-0000-0000-000019400000}"/>
    <cellStyle name="Normal 3 11 5 2 2" xfId="33850" xr:uid="{CCE434B6-FCE7-471D-8E25-61A67AD9F3F1}"/>
    <cellStyle name="Normal 3 11 5 3" xfId="27894" xr:uid="{BBB808C4-54C8-44C5-AFFB-96099D653D1B}"/>
    <cellStyle name="Normal 3 11 5_EBT" xfId="41725" xr:uid="{AC4786EE-D644-46A5-B828-50E89DB00835}"/>
    <cellStyle name="Normal 3 11 6" xfId="21856" xr:uid="{00000000-0005-0000-0000-00001A400000}"/>
    <cellStyle name="Normal 3 11 6 2" xfId="33845" xr:uid="{5733DAC5-68B2-4BA8-B897-C2C2F3587718}"/>
    <cellStyle name="Normal 3 11 7" xfId="27889" xr:uid="{3B762D40-5971-416F-9D80-4D906126E49B}"/>
    <cellStyle name="Normal 3 11_EBT" xfId="41720" xr:uid="{83CC6D20-2D84-4866-97A3-358EF982584A}"/>
    <cellStyle name="Normal 3 12" xfId="14154" xr:uid="{00000000-0005-0000-0000-00001B400000}"/>
    <cellStyle name="Normal 3 12 2" xfId="14155" xr:uid="{00000000-0005-0000-0000-00001C400000}"/>
    <cellStyle name="Normal 3 12 2 2" xfId="14156" xr:uid="{00000000-0005-0000-0000-00001D400000}"/>
    <cellStyle name="Normal 3 12 2 2 2" xfId="21864" xr:uid="{00000000-0005-0000-0000-00001E400000}"/>
    <cellStyle name="Normal 3 12 2 2 2 2" xfId="33853" xr:uid="{110DAC24-7DCF-4AEE-AF61-3FAC8192BD6F}"/>
    <cellStyle name="Normal 3 12 2 2 3" xfId="27897" xr:uid="{B2D08B60-5F39-4FC4-9D76-0F29B49F2391}"/>
    <cellStyle name="Normal 3 12 2 2_EBT" xfId="41728" xr:uid="{CDE48894-203D-482E-908D-4E84DCE0F7B0}"/>
    <cellStyle name="Normal 3 12 2 3" xfId="14157" xr:uid="{00000000-0005-0000-0000-00001F400000}"/>
    <cellStyle name="Normal 3 12 2 3 2" xfId="21865" xr:uid="{00000000-0005-0000-0000-000020400000}"/>
    <cellStyle name="Normal 3 12 2 3 2 2" xfId="33854" xr:uid="{49A1FC14-6BCB-4CDB-97F5-335EEF641784}"/>
    <cellStyle name="Normal 3 12 2 3 3" xfId="27898" xr:uid="{333E3915-E7E3-4E57-AED4-8725D84C75A0}"/>
    <cellStyle name="Normal 3 12 2 3_EBT" xfId="41729" xr:uid="{4DABF699-FE07-453F-BE75-48BA6007BAD4}"/>
    <cellStyle name="Normal 3 12 2 4" xfId="14158" xr:uid="{00000000-0005-0000-0000-000021400000}"/>
    <cellStyle name="Normal 3 12 2 4 2" xfId="21866" xr:uid="{00000000-0005-0000-0000-000022400000}"/>
    <cellStyle name="Normal 3 12 2 4 2 2" xfId="33855" xr:uid="{131429E6-49AC-4C5A-B8A6-4D6393735C3E}"/>
    <cellStyle name="Normal 3 12 2 4 3" xfId="27899" xr:uid="{7F723324-EC10-4A22-B649-865D2BB25713}"/>
    <cellStyle name="Normal 3 12 2 4_EBT" xfId="41730" xr:uid="{8BA7B53C-E6E5-420F-B517-8378C150DC3D}"/>
    <cellStyle name="Normal 3 12 2 5" xfId="21863" xr:uid="{00000000-0005-0000-0000-000023400000}"/>
    <cellStyle name="Normal 3 12 2 5 2" xfId="33852" xr:uid="{11FAD53F-364C-4EF7-9003-41034CB3B58A}"/>
    <cellStyle name="Normal 3 12 2 6" xfId="27896" xr:uid="{F5E50CCC-F986-4A52-A857-9AF0A8172EB0}"/>
    <cellStyle name="Normal 3 12 2_EBT" xfId="41727" xr:uid="{052EA709-0635-4647-81EA-742C7C9956BE}"/>
    <cellStyle name="Normal 3 12 3" xfId="14159" xr:uid="{00000000-0005-0000-0000-000024400000}"/>
    <cellStyle name="Normal 3 12 3 2" xfId="21867" xr:uid="{00000000-0005-0000-0000-000025400000}"/>
    <cellStyle name="Normal 3 12 3 2 2" xfId="33856" xr:uid="{F75EF868-6E39-4365-8358-A955C80AFBD9}"/>
    <cellStyle name="Normal 3 12 3 3" xfId="27900" xr:uid="{52BCF775-3822-4FA9-953F-E2DA3D1F5800}"/>
    <cellStyle name="Normal 3 12 3_EBT" xfId="41731" xr:uid="{64DFAA34-A7B3-4AF1-8181-3D2996863721}"/>
    <cellStyle name="Normal 3 12 4" xfId="14160" xr:uid="{00000000-0005-0000-0000-000026400000}"/>
    <cellStyle name="Normal 3 12 4 2" xfId="21868" xr:uid="{00000000-0005-0000-0000-000027400000}"/>
    <cellStyle name="Normal 3 12 4 2 2" xfId="33857" xr:uid="{548A7274-9245-4575-A3A0-7E49F5C9DD54}"/>
    <cellStyle name="Normal 3 12 4 3" xfId="27901" xr:uid="{2F7340CF-A18B-4267-95EC-B613490E63F7}"/>
    <cellStyle name="Normal 3 12 4_EBT" xfId="41732" xr:uid="{9032FBF4-F908-4D73-9DCD-47D1F063FE92}"/>
    <cellStyle name="Normal 3 12 5" xfId="14161" xr:uid="{00000000-0005-0000-0000-000028400000}"/>
    <cellStyle name="Normal 3 12 5 2" xfId="21869" xr:uid="{00000000-0005-0000-0000-000029400000}"/>
    <cellStyle name="Normal 3 12 5 2 2" xfId="33858" xr:uid="{B7FD4139-21AE-45E9-9E80-9EAFF62F9C7B}"/>
    <cellStyle name="Normal 3 12 5 3" xfId="27902" xr:uid="{CD8F174F-78E7-47AB-B220-A19CA3443EA7}"/>
    <cellStyle name="Normal 3 12 5_EBT" xfId="41733" xr:uid="{85F20AD5-0838-483B-8051-F157C63D194C}"/>
    <cellStyle name="Normal 3 12 6" xfId="21862" xr:uid="{00000000-0005-0000-0000-00002A400000}"/>
    <cellStyle name="Normal 3 12 6 2" xfId="33851" xr:uid="{1FDAD6FF-7598-4985-B98C-F59CED0CD369}"/>
    <cellStyle name="Normal 3 12 7" xfId="27895" xr:uid="{7F1D3BEF-9B78-4C55-ACEF-042E4650CEFE}"/>
    <cellStyle name="Normal 3 12_EBT" xfId="41726" xr:uid="{3261FB36-BB52-44C7-B38B-343A89F61AAF}"/>
    <cellStyle name="Normal 3 13" xfId="14162" xr:uid="{00000000-0005-0000-0000-00002B400000}"/>
    <cellStyle name="Normal 3 13 2" xfId="14163" xr:uid="{00000000-0005-0000-0000-00002C400000}"/>
    <cellStyle name="Normal 3 13 2 2" xfId="14164" xr:uid="{00000000-0005-0000-0000-00002D400000}"/>
    <cellStyle name="Normal 3 13 2 2 2" xfId="21872" xr:uid="{00000000-0005-0000-0000-00002E400000}"/>
    <cellStyle name="Normal 3 13 2 2 2 2" xfId="33861" xr:uid="{02E4580F-1EC7-4CEF-AB2A-EB96639B80F2}"/>
    <cellStyle name="Normal 3 13 2 2 3" xfId="27905" xr:uid="{5CE36B4A-524A-4926-B73F-90EC6BE4674B}"/>
    <cellStyle name="Normal 3 13 2 2_EBT" xfId="41736" xr:uid="{DD58B331-0370-46EC-A1B1-70A749E4BE7D}"/>
    <cellStyle name="Normal 3 13 2 3" xfId="21871" xr:uid="{00000000-0005-0000-0000-00002F400000}"/>
    <cellStyle name="Normal 3 13 2 3 2" xfId="33860" xr:uid="{0686FC4F-055E-42AD-8FBD-CC0A1EB8FCD1}"/>
    <cellStyle name="Normal 3 13 2 4" xfId="27904" xr:uid="{E07D422D-27F0-479B-B5C1-0112C051E7F3}"/>
    <cellStyle name="Normal 3 13 2_EBT" xfId="41735" xr:uid="{F406D52F-D193-43FF-8000-376BB795A650}"/>
    <cellStyle name="Normal 3 13 3" xfId="14165" xr:uid="{00000000-0005-0000-0000-000030400000}"/>
    <cellStyle name="Normal 3 13 3 2" xfId="14166" xr:uid="{00000000-0005-0000-0000-000031400000}"/>
    <cellStyle name="Normal 3 13 3 2 2" xfId="21874" xr:uid="{00000000-0005-0000-0000-000032400000}"/>
    <cellStyle name="Normal 3 13 3 2 2 2" xfId="33863" xr:uid="{FA0D5EAD-0BE7-4E17-A51A-A73A7E5084CF}"/>
    <cellStyle name="Normal 3 13 3 2 3" xfId="27907" xr:uid="{D74126B4-A5B0-463D-971C-D27027C58817}"/>
    <cellStyle name="Normal 3 13 3 2_EBT" xfId="41738" xr:uid="{8EE27CBD-F018-4B56-AE14-F852FA04F9D4}"/>
    <cellStyle name="Normal 3 13 3 3" xfId="21873" xr:uid="{00000000-0005-0000-0000-000033400000}"/>
    <cellStyle name="Normal 3 13 3 3 2" xfId="33862" xr:uid="{55C00210-CE76-4F0A-B3D2-EB97A14A5557}"/>
    <cellStyle name="Normal 3 13 3 4" xfId="27906" xr:uid="{C00AD32E-ED67-4B87-AA1D-29FDAE6FD5BE}"/>
    <cellStyle name="Normal 3 13 3_EBT" xfId="41737" xr:uid="{3744ACB6-B201-4EF2-9C23-5F420B17B6A5}"/>
    <cellStyle name="Normal 3 13 4" xfId="14167" xr:uid="{00000000-0005-0000-0000-000034400000}"/>
    <cellStyle name="Normal 3 13 4 2" xfId="21875" xr:uid="{00000000-0005-0000-0000-000035400000}"/>
    <cellStyle name="Normal 3 13 4 2 2" xfId="33864" xr:uid="{86908320-D18B-4457-A7FC-67CAF2F8FED5}"/>
    <cellStyle name="Normal 3 13 4 3" xfId="27908" xr:uid="{B5B47C9E-53DA-4F19-9D64-1B4D3E80D2F4}"/>
    <cellStyle name="Normal 3 13 4_EBT" xfId="41739" xr:uid="{1CAEBC38-378C-4791-BD3B-F1B4D876DA90}"/>
    <cellStyle name="Normal 3 13 5" xfId="14168" xr:uid="{00000000-0005-0000-0000-000036400000}"/>
    <cellStyle name="Normal 3 13 5 2" xfId="21876" xr:uid="{00000000-0005-0000-0000-000037400000}"/>
    <cellStyle name="Normal 3 13 5 2 2" xfId="33865" xr:uid="{6CB778A7-81DA-45B7-80F4-03EF5A4EC51E}"/>
    <cellStyle name="Normal 3 13 5 3" xfId="27909" xr:uid="{616AD4FA-0F6D-4A62-B271-E392D006F3FA}"/>
    <cellStyle name="Normal 3 13 5_EBT" xfId="41740" xr:uid="{39D2D84D-17A2-4A9B-A42D-72FF38626A41}"/>
    <cellStyle name="Normal 3 13 6" xfId="21870" xr:uid="{00000000-0005-0000-0000-000038400000}"/>
    <cellStyle name="Normal 3 13 6 2" xfId="33859" xr:uid="{339E5097-6ECF-4F45-974F-A02962B09D60}"/>
    <cellStyle name="Normal 3 13 7" xfId="27903" xr:uid="{84D6E5CD-F9BE-4B9E-A2B1-CF4F524DB7D8}"/>
    <cellStyle name="Normal 3 13_EBT" xfId="41734" xr:uid="{56B05D74-DE0D-4FBE-ADE5-A4F7CE200CC2}"/>
    <cellStyle name="Normal 3 14" xfId="14169" xr:uid="{00000000-0005-0000-0000-000039400000}"/>
    <cellStyle name="Normal 3 14 2" xfId="14170" xr:uid="{00000000-0005-0000-0000-00003A400000}"/>
    <cellStyle name="Normal 3 14 2 2" xfId="14171" xr:uid="{00000000-0005-0000-0000-00003B400000}"/>
    <cellStyle name="Normal 3 14 2 2 2" xfId="21879" xr:uid="{00000000-0005-0000-0000-00003C400000}"/>
    <cellStyle name="Normal 3 14 2 2 2 2" xfId="33868" xr:uid="{867C5721-254C-4470-A508-5FBC54FE1EDF}"/>
    <cellStyle name="Normal 3 14 2 2 3" xfId="27912" xr:uid="{47E04659-024C-4059-AFC1-B4623344B680}"/>
    <cellStyle name="Normal 3 14 2 2_EBT" xfId="41743" xr:uid="{44FB5334-E008-4E47-B667-5EF4DE6675B3}"/>
    <cellStyle name="Normal 3 14 2 3" xfId="21878" xr:uid="{00000000-0005-0000-0000-00003D400000}"/>
    <cellStyle name="Normal 3 14 2 3 2" xfId="33867" xr:uid="{095C03AE-9C6D-4066-9C5B-6884B5E58F5C}"/>
    <cellStyle name="Normal 3 14 2 4" xfId="27911" xr:uid="{A7549BAA-0E32-49B2-B8C0-4C5164FD1AC4}"/>
    <cellStyle name="Normal 3 14 2_EBT" xfId="41742" xr:uid="{ADD91791-703A-4936-81AD-17DCADBE4AC2}"/>
    <cellStyle name="Normal 3 14 3" xfId="14172" xr:uid="{00000000-0005-0000-0000-00003E400000}"/>
    <cellStyle name="Normal 3 14 3 2" xfId="14173" xr:uid="{00000000-0005-0000-0000-00003F400000}"/>
    <cellStyle name="Normal 3 14 3 2 2" xfId="21881" xr:uid="{00000000-0005-0000-0000-000040400000}"/>
    <cellStyle name="Normal 3 14 3 2 2 2" xfId="33870" xr:uid="{18FEADBB-7A09-4A0B-8183-CDB0804DCDC4}"/>
    <cellStyle name="Normal 3 14 3 2 3" xfId="27914" xr:uid="{6A16F836-3901-49AA-AEE9-B91708A53969}"/>
    <cellStyle name="Normal 3 14 3 2_EBT" xfId="41745" xr:uid="{1F5AF56E-197A-4B59-A9A0-446E7DE865BF}"/>
    <cellStyle name="Normal 3 14 3 3" xfId="21880" xr:uid="{00000000-0005-0000-0000-000041400000}"/>
    <cellStyle name="Normal 3 14 3 3 2" xfId="33869" xr:uid="{9AE5A0E0-8D22-420D-B19A-CE6E4864A3F0}"/>
    <cellStyle name="Normal 3 14 3 4" xfId="27913" xr:uid="{71D3A1B3-616E-46F1-B736-FC2240F8C04B}"/>
    <cellStyle name="Normal 3 14 3_EBT" xfId="41744" xr:uid="{2D4E2D06-BCD5-448A-BAD0-65049687BF1B}"/>
    <cellStyle name="Normal 3 14 4" xfId="14174" xr:uid="{00000000-0005-0000-0000-000042400000}"/>
    <cellStyle name="Normal 3 14 4 2" xfId="14175" xr:uid="{00000000-0005-0000-0000-000043400000}"/>
    <cellStyle name="Normal 3 14 4 2 2" xfId="21883" xr:uid="{00000000-0005-0000-0000-000044400000}"/>
    <cellStyle name="Normal 3 14 4 2 2 2" xfId="33872" xr:uid="{ED47AEFD-B767-4873-9F73-08FCC55BB0EF}"/>
    <cellStyle name="Normal 3 14 4 2 3" xfId="27916" xr:uid="{7E80CC71-E6A8-4D0E-A320-F4E7C4AC54C2}"/>
    <cellStyle name="Normal 3 14 4 2_EBT" xfId="41747" xr:uid="{4D178201-1A8E-426A-BE3B-4917EB3AACCF}"/>
    <cellStyle name="Normal 3 14 4 3" xfId="21882" xr:uid="{00000000-0005-0000-0000-000045400000}"/>
    <cellStyle name="Normal 3 14 4 3 2" xfId="33871" xr:uid="{9F5ABA68-B8EF-424B-B108-895EEFA808EA}"/>
    <cellStyle name="Normal 3 14 4 4" xfId="27915" xr:uid="{4DE9BAED-8B5E-4FE7-B872-50F7CB03BA1F}"/>
    <cellStyle name="Normal 3 14 4_EBT" xfId="41746" xr:uid="{2DF812D1-5970-4ACA-BAB7-9C9B76949F3D}"/>
    <cellStyle name="Normal 3 14 5" xfId="14176" xr:uid="{00000000-0005-0000-0000-000046400000}"/>
    <cellStyle name="Normal 3 14 5 2" xfId="21884" xr:uid="{00000000-0005-0000-0000-000047400000}"/>
    <cellStyle name="Normal 3 14 5 2 2" xfId="33873" xr:uid="{08987AA3-B940-4C89-AFD6-66224A067C52}"/>
    <cellStyle name="Normal 3 14 5 3" xfId="27917" xr:uid="{731F79AE-910B-47B1-AD0A-01F431ED8FD6}"/>
    <cellStyle name="Normal 3 14 5_EBT" xfId="41748" xr:uid="{773B2B5A-7DAF-4134-9B53-C4DF11CC8989}"/>
    <cellStyle name="Normal 3 14 6" xfId="21877" xr:uid="{00000000-0005-0000-0000-000048400000}"/>
    <cellStyle name="Normal 3 14 6 2" xfId="33866" xr:uid="{164902A9-C11C-44B9-841A-EC8300E47F8F}"/>
    <cellStyle name="Normal 3 14 7" xfId="27910" xr:uid="{AA0E0EFC-E5EB-41A4-B947-078429D2D7AE}"/>
    <cellStyle name="Normal 3 14_EBT" xfId="41741" xr:uid="{B305F65C-85F2-496E-84E9-01DB4E312E4C}"/>
    <cellStyle name="Normal 3 15" xfId="14177" xr:uid="{00000000-0005-0000-0000-000049400000}"/>
    <cellStyle name="Normal 3 15 2" xfId="14178" xr:uid="{00000000-0005-0000-0000-00004A400000}"/>
    <cellStyle name="Normal 3 15 2 2" xfId="21886" xr:uid="{00000000-0005-0000-0000-00004B400000}"/>
    <cellStyle name="Normal 3 15 2 2 2" xfId="33875" xr:uid="{583F0C3C-4843-4A4D-B6B7-390AC6DFC498}"/>
    <cellStyle name="Normal 3 15 2 3" xfId="27919" xr:uid="{3D5D3D66-C678-4C10-B6E0-4905C00F4F3D}"/>
    <cellStyle name="Normal 3 15 2_EBT" xfId="41750" xr:uid="{8989E53D-027D-4D2D-9644-9055BE71CFAE}"/>
    <cellStyle name="Normal 3 15 3" xfId="14179" xr:uid="{00000000-0005-0000-0000-00004C400000}"/>
    <cellStyle name="Normal 3 15 3 2" xfId="21887" xr:uid="{00000000-0005-0000-0000-00004D400000}"/>
    <cellStyle name="Normal 3 15 3 2 2" xfId="33876" xr:uid="{30BECC7E-09AA-4511-AF10-396F65852530}"/>
    <cellStyle name="Normal 3 15 3 3" xfId="27920" xr:uid="{8EC097C5-2D87-4F42-8291-6621E312F04D}"/>
    <cellStyle name="Normal 3 15 3_EBT" xfId="41751" xr:uid="{38375576-ED97-44E6-BCDA-8790A258B608}"/>
    <cellStyle name="Normal 3 15 4" xfId="14180" xr:uid="{00000000-0005-0000-0000-00004E400000}"/>
    <cellStyle name="Normal 3 15 4 2" xfId="21888" xr:uid="{00000000-0005-0000-0000-00004F400000}"/>
    <cellStyle name="Normal 3 15 4 2 2" xfId="33877" xr:uid="{37AD21A5-C7C6-4004-A303-F69F014FA7ED}"/>
    <cellStyle name="Normal 3 15 4 3" xfId="27921" xr:uid="{188F3500-83A7-4426-ADFB-3DAB1E948888}"/>
    <cellStyle name="Normal 3 15 4_EBT" xfId="41752" xr:uid="{150E228E-0E0B-4192-8681-DA1C36193287}"/>
    <cellStyle name="Normal 3 15 5" xfId="14181" xr:uid="{00000000-0005-0000-0000-000050400000}"/>
    <cellStyle name="Normal 3 15 5 2" xfId="21889" xr:uid="{00000000-0005-0000-0000-000051400000}"/>
    <cellStyle name="Normal 3 15 5 2 2" xfId="33878" xr:uid="{6CCC31F6-3EF3-45F6-AADE-C03FBD3526FE}"/>
    <cellStyle name="Normal 3 15 5 3" xfId="27922" xr:uid="{94D78EA5-A6A1-42F2-8B24-130D7E309941}"/>
    <cellStyle name="Normal 3 15 5_EBT" xfId="41753" xr:uid="{C98C6777-6B10-45CA-9F12-6F1471F58BE5}"/>
    <cellStyle name="Normal 3 15 6" xfId="21885" xr:uid="{00000000-0005-0000-0000-000052400000}"/>
    <cellStyle name="Normal 3 15 6 2" xfId="33874" xr:uid="{C4C87552-8F13-4A7F-91DC-AD7CB9E923C7}"/>
    <cellStyle name="Normal 3 15 7" xfId="27918" xr:uid="{5A0FDF76-62A7-43E5-9A1D-EA2FCAC7BCF3}"/>
    <cellStyle name="Normal 3 15_EBT" xfId="41749" xr:uid="{187A0C24-5C52-48D7-B459-87887228FB5E}"/>
    <cellStyle name="Normal 3 16" xfId="14182" xr:uid="{00000000-0005-0000-0000-000053400000}"/>
    <cellStyle name="Normal 3 16 2" xfId="14183" xr:uid="{00000000-0005-0000-0000-000054400000}"/>
    <cellStyle name="Normal 3 16 2 2" xfId="21891" xr:uid="{00000000-0005-0000-0000-000055400000}"/>
    <cellStyle name="Normal 3 16 2 2 2" xfId="33880" xr:uid="{C7D48191-D2B5-4D22-BCB7-557434135892}"/>
    <cellStyle name="Normal 3 16 2 3" xfId="27924" xr:uid="{3163FD0F-C5D3-4AD8-85DA-F1C439CAD090}"/>
    <cellStyle name="Normal 3 16 2_EBT" xfId="41755" xr:uid="{19F935CF-C7F7-4D9F-BCB4-5F15BEB3F6B4}"/>
    <cellStyle name="Normal 3 16 3" xfId="14184" xr:uid="{00000000-0005-0000-0000-000056400000}"/>
    <cellStyle name="Normal 3 16 3 2" xfId="21892" xr:uid="{00000000-0005-0000-0000-000057400000}"/>
    <cellStyle name="Normal 3 16 3 2 2" xfId="33881" xr:uid="{B6A1F89B-8C55-4FF5-BC40-7BE3C5C51CBD}"/>
    <cellStyle name="Normal 3 16 3 3" xfId="27925" xr:uid="{605DB27F-43FC-40DF-9001-C6664B1D5410}"/>
    <cellStyle name="Normal 3 16 3_EBT" xfId="41756" xr:uid="{C59314B4-DDFC-4B41-9C09-073E9742231C}"/>
    <cellStyle name="Normal 3 16 4" xfId="14185" xr:uid="{00000000-0005-0000-0000-000058400000}"/>
    <cellStyle name="Normal 3 16 4 2" xfId="21893" xr:uid="{00000000-0005-0000-0000-000059400000}"/>
    <cellStyle name="Normal 3 16 4 2 2" xfId="33882" xr:uid="{9A6EB182-8F9B-4713-9838-9572EB94FA63}"/>
    <cellStyle name="Normal 3 16 4 3" xfId="27926" xr:uid="{98EE18A2-C6F4-4821-AC7B-9982A5F6CEB8}"/>
    <cellStyle name="Normal 3 16 4_EBT" xfId="41757" xr:uid="{F26A3AD0-87C2-4124-A703-9B4C05739640}"/>
    <cellStyle name="Normal 3 16 5" xfId="14186" xr:uid="{00000000-0005-0000-0000-00005A400000}"/>
    <cellStyle name="Normal 3 16 5 2" xfId="21894" xr:uid="{00000000-0005-0000-0000-00005B400000}"/>
    <cellStyle name="Normal 3 16 5 2 2" xfId="33883" xr:uid="{A6CD5D21-1144-47E1-A75D-0B57F5B8832A}"/>
    <cellStyle name="Normal 3 16 5 3" xfId="27927" xr:uid="{6C8FBE1E-A587-4330-9F5B-6129CBEE3E21}"/>
    <cellStyle name="Normal 3 16 5_EBT" xfId="41758" xr:uid="{CBBC70C7-8DCB-44EF-964E-A8376B200075}"/>
    <cellStyle name="Normal 3 16 6" xfId="21890" xr:uid="{00000000-0005-0000-0000-00005C400000}"/>
    <cellStyle name="Normal 3 16 6 2" xfId="33879" xr:uid="{0EBCD513-F5ED-4501-9F37-35570941260F}"/>
    <cellStyle name="Normal 3 16 7" xfId="27923" xr:uid="{BAFEF5B9-BC46-440E-83B9-21C6165223B6}"/>
    <cellStyle name="Normal 3 16_EBT" xfId="41754" xr:uid="{E8A0E4A8-4CE2-46EA-AC23-13AAC439697D}"/>
    <cellStyle name="Normal 3 17" xfId="14187" xr:uid="{00000000-0005-0000-0000-00005D400000}"/>
    <cellStyle name="Normal 3 17 2" xfId="14188" xr:uid="{00000000-0005-0000-0000-00005E400000}"/>
    <cellStyle name="Normal 3 17 2 2" xfId="21896" xr:uid="{00000000-0005-0000-0000-00005F400000}"/>
    <cellStyle name="Normal 3 17 2 2 2" xfId="33885" xr:uid="{97538A12-72E3-4E10-94D3-CC363DC513D5}"/>
    <cellStyle name="Normal 3 17 2 3" xfId="27929" xr:uid="{E688F15B-3B48-4505-B737-AA9092699C92}"/>
    <cellStyle name="Normal 3 17 2_EBT" xfId="41760" xr:uid="{AFA56460-2A74-4A41-955C-96027510DDFD}"/>
    <cellStyle name="Normal 3 17 3" xfId="14189" xr:uid="{00000000-0005-0000-0000-000060400000}"/>
    <cellStyle name="Normal 3 17 3 2" xfId="21897" xr:uid="{00000000-0005-0000-0000-000061400000}"/>
    <cellStyle name="Normal 3 17 3 2 2" xfId="33886" xr:uid="{6133A9A3-CA73-4FFC-B6FE-89D58AB9BF54}"/>
    <cellStyle name="Normal 3 17 3 3" xfId="27930" xr:uid="{1E5A4006-376E-4955-ADE9-8B6A40C02F7D}"/>
    <cellStyle name="Normal 3 17 3_EBT" xfId="41761" xr:uid="{099771BB-EBC4-4029-AFD0-C9BD1DAD41F6}"/>
    <cellStyle name="Normal 3 17 4" xfId="14190" xr:uid="{00000000-0005-0000-0000-000062400000}"/>
    <cellStyle name="Normal 3 17 4 2" xfId="21898" xr:uid="{00000000-0005-0000-0000-000063400000}"/>
    <cellStyle name="Normal 3 17 4 2 2" xfId="33887" xr:uid="{C9683695-CAB0-4563-BB99-1568F179C24B}"/>
    <cellStyle name="Normal 3 17 4 3" xfId="27931" xr:uid="{6AD81334-0117-4C00-89E5-13E3C8195E48}"/>
    <cellStyle name="Normal 3 17 4_EBT" xfId="41762" xr:uid="{D55462ED-320A-4763-899F-2186ABA79FF2}"/>
    <cellStyle name="Normal 3 17 5" xfId="14191" xr:uid="{00000000-0005-0000-0000-000064400000}"/>
    <cellStyle name="Normal 3 17 5 2" xfId="21899" xr:uid="{00000000-0005-0000-0000-000065400000}"/>
    <cellStyle name="Normal 3 17 5 2 2" xfId="33888" xr:uid="{FA8FFEC9-E642-460B-8713-83FF74BDE1B8}"/>
    <cellStyle name="Normal 3 17 5 3" xfId="27932" xr:uid="{812AF1A1-FFFA-417C-A99B-D42ABCFF2754}"/>
    <cellStyle name="Normal 3 17 5_EBT" xfId="41763" xr:uid="{8006508F-52A5-473A-89C3-CFF12E6B0B11}"/>
    <cellStyle name="Normal 3 17 6" xfId="21895" xr:uid="{00000000-0005-0000-0000-000066400000}"/>
    <cellStyle name="Normal 3 17 6 2" xfId="33884" xr:uid="{CE31C92B-2C6D-48BE-92FE-5DB8327D6399}"/>
    <cellStyle name="Normal 3 17 7" xfId="27928" xr:uid="{9FAEDFA2-51E3-4DEE-8DB0-D922B48909FC}"/>
    <cellStyle name="Normal 3 17_EBT" xfId="41759" xr:uid="{2C372340-3FAB-460F-A372-DD6DA56CAD46}"/>
    <cellStyle name="Normal 3 18" xfId="14192" xr:uid="{00000000-0005-0000-0000-000067400000}"/>
    <cellStyle name="Normal 3 18 2" xfId="14193" xr:uid="{00000000-0005-0000-0000-000068400000}"/>
    <cellStyle name="Normal 3 18 2 2" xfId="14194" xr:uid="{00000000-0005-0000-0000-000069400000}"/>
    <cellStyle name="Normal 3 18 2 2 2" xfId="14195" xr:uid="{00000000-0005-0000-0000-00006A400000}"/>
    <cellStyle name="Normal 3 18 2 2 2 2" xfId="21903" xr:uid="{00000000-0005-0000-0000-00006B400000}"/>
    <cellStyle name="Normal 3 18 2 2 2 2 2" xfId="33892" xr:uid="{70D7D4F2-8B86-4E4B-A2A7-983D9CCEEB9C}"/>
    <cellStyle name="Normal 3 18 2 2 2 3" xfId="27936" xr:uid="{8015F4DF-C73F-41CB-96FF-E3CD04273D0A}"/>
    <cellStyle name="Normal 3 18 2 2 2_EBT" xfId="41767" xr:uid="{94832EE1-A7AE-48DA-B600-DAAF111A5ED7}"/>
    <cellStyle name="Normal 3 18 2 2 3" xfId="21902" xr:uid="{00000000-0005-0000-0000-00006C400000}"/>
    <cellStyle name="Normal 3 18 2 2 3 2" xfId="33891" xr:uid="{5426F9A3-7050-40C8-A9FA-72404EC20DDE}"/>
    <cellStyle name="Normal 3 18 2 2 4" xfId="27935" xr:uid="{57BEA94D-3929-4450-8B85-AE80F3C61BC1}"/>
    <cellStyle name="Normal 3 18 2 2_EBT" xfId="41766" xr:uid="{D1E1DB12-5821-4493-9B5C-224A64221F23}"/>
    <cellStyle name="Normal 3 18 2 3" xfId="14196" xr:uid="{00000000-0005-0000-0000-00006D400000}"/>
    <cellStyle name="Normal 3 18 2 3 2" xfId="21904" xr:uid="{00000000-0005-0000-0000-00006E400000}"/>
    <cellStyle name="Normal 3 18 2 3 2 2" xfId="33893" xr:uid="{ACD9F92F-63C3-4813-8538-4B143489C621}"/>
    <cellStyle name="Normal 3 18 2 3 3" xfId="27937" xr:uid="{342CFB05-DB44-40A1-BC0E-F72F86E78940}"/>
    <cellStyle name="Normal 3 18 2 3_EBT" xfId="41768" xr:uid="{4FB23880-FB57-45D7-954A-9192E0254BD1}"/>
    <cellStyle name="Normal 3 18 2 4" xfId="21901" xr:uid="{00000000-0005-0000-0000-00006F400000}"/>
    <cellStyle name="Normal 3 18 2 4 2" xfId="33890" xr:uid="{6C40D005-6D6C-44F1-A45A-A459BDE05F44}"/>
    <cellStyle name="Normal 3 18 2 5" xfId="27934" xr:uid="{F720E254-F952-468C-848C-18FAD3EFC651}"/>
    <cellStyle name="Normal 3 18 2_EBT" xfId="41765" xr:uid="{832687F2-650B-44F3-8375-104227BBEA76}"/>
    <cellStyle name="Normal 3 18 3" xfId="14197" xr:uid="{00000000-0005-0000-0000-000070400000}"/>
    <cellStyle name="Normal 3 18 3 2" xfId="14198" xr:uid="{00000000-0005-0000-0000-000071400000}"/>
    <cellStyle name="Normal 3 18 3 2 2" xfId="21906" xr:uid="{00000000-0005-0000-0000-000072400000}"/>
    <cellStyle name="Normal 3 18 3 2 2 2" xfId="33895" xr:uid="{D206F03F-BD09-4361-8F05-C7FC102E3FBD}"/>
    <cellStyle name="Normal 3 18 3 2 3" xfId="27939" xr:uid="{F68EB7DE-1BCE-48C6-B525-7F6E02FAA927}"/>
    <cellStyle name="Normal 3 18 3 2_EBT" xfId="41770" xr:uid="{EAB90B56-6474-43E3-9893-344D3721B24A}"/>
    <cellStyle name="Normal 3 18 3 3" xfId="21905" xr:uid="{00000000-0005-0000-0000-000073400000}"/>
    <cellStyle name="Normal 3 18 3 3 2" xfId="33894" xr:uid="{304C71D3-C4D6-4E66-AEDD-A94655D17C28}"/>
    <cellStyle name="Normal 3 18 3 4" xfId="27938" xr:uid="{7E0D7CF2-BE42-4130-B871-8E91FED21710}"/>
    <cellStyle name="Normal 3 18 3_EBT" xfId="41769" xr:uid="{60C94C8B-1F13-47F7-A315-4FE21EED4C49}"/>
    <cellStyle name="Normal 3 18 4" xfId="14199" xr:uid="{00000000-0005-0000-0000-000074400000}"/>
    <cellStyle name="Normal 3 18 4 2" xfId="21907" xr:uid="{00000000-0005-0000-0000-000075400000}"/>
    <cellStyle name="Normal 3 18 4 2 2" xfId="33896" xr:uid="{4A73110A-0006-4BFC-A290-42DEEF52D962}"/>
    <cellStyle name="Normal 3 18 4 3" xfId="27940" xr:uid="{393F6091-9B05-4640-BE64-374804E07AE9}"/>
    <cellStyle name="Normal 3 18 4_EBT" xfId="41771" xr:uid="{BABEE87A-F59D-40B8-A40D-7FB8E3EE21E6}"/>
    <cellStyle name="Normal 3 18 5" xfId="14200" xr:uid="{00000000-0005-0000-0000-000076400000}"/>
    <cellStyle name="Normal 3 18 5 2" xfId="21908" xr:uid="{00000000-0005-0000-0000-000077400000}"/>
    <cellStyle name="Normal 3 18 5 2 2" xfId="33897" xr:uid="{91FED1E6-12FD-4D8E-A16E-C5C835BD2E67}"/>
    <cellStyle name="Normal 3 18 5 3" xfId="27941" xr:uid="{3D3C5FC0-B033-4FC4-9793-CFDAB6D1B78A}"/>
    <cellStyle name="Normal 3 18 5_EBT" xfId="41772" xr:uid="{B66C14A2-21E5-4051-99E3-153884681736}"/>
    <cellStyle name="Normal 3 18 6" xfId="21900" xr:uid="{00000000-0005-0000-0000-000078400000}"/>
    <cellStyle name="Normal 3 18 6 2" xfId="33889" xr:uid="{3D72C1C9-90C3-41FD-983A-C158A0409DCF}"/>
    <cellStyle name="Normal 3 18 7" xfId="27933" xr:uid="{05CAAAB3-BC0B-4DD1-8B32-72B1055090DD}"/>
    <cellStyle name="Normal 3 18_EBT" xfId="41764" xr:uid="{D9619E2B-369F-44C8-8025-E73666F464A1}"/>
    <cellStyle name="Normal 3 19" xfId="14201" xr:uid="{00000000-0005-0000-0000-000079400000}"/>
    <cellStyle name="Normal 3 19 2" xfId="14202" xr:uid="{00000000-0005-0000-0000-00007A400000}"/>
    <cellStyle name="Normal 3 19 2 2" xfId="21910" xr:uid="{00000000-0005-0000-0000-00007B400000}"/>
    <cellStyle name="Normal 3 19 2 2 2" xfId="33899" xr:uid="{4B9EE9A8-4EC0-45CD-B183-62EEF3902CF4}"/>
    <cellStyle name="Normal 3 19 2 3" xfId="27943" xr:uid="{8857578A-9501-4DEA-9D01-ACEE3293580E}"/>
    <cellStyle name="Normal 3 19 2_EBT" xfId="41774" xr:uid="{E3289E88-511D-434F-9BD4-84AA8A2A4A80}"/>
    <cellStyle name="Normal 3 19 3" xfId="14203" xr:uid="{00000000-0005-0000-0000-00007C400000}"/>
    <cellStyle name="Normal 3 19 3 2" xfId="21911" xr:uid="{00000000-0005-0000-0000-00007D400000}"/>
    <cellStyle name="Normal 3 19 3 2 2" xfId="33900" xr:uid="{E09CB7EA-8C18-45E0-AAF3-61049133E797}"/>
    <cellStyle name="Normal 3 19 3 3" xfId="27944" xr:uid="{88BB4925-5C1C-4BD8-8589-03E38BF1A367}"/>
    <cellStyle name="Normal 3 19 3_EBT" xfId="41775" xr:uid="{D479BF44-A29C-4066-BF3C-9D5306BF76C7}"/>
    <cellStyle name="Normal 3 19 4" xfId="21909" xr:uid="{00000000-0005-0000-0000-00007E400000}"/>
    <cellStyle name="Normal 3 19 4 2" xfId="33898" xr:uid="{278E12EA-9D59-4553-B9C5-98FFB74447A8}"/>
    <cellStyle name="Normal 3 19 5" xfId="27942" xr:uid="{A6E906CF-7DFF-484A-AF5C-DB3C7D346EEE}"/>
    <cellStyle name="Normal 3 19_EBT" xfId="41773" xr:uid="{D18B4E1D-8B26-49AA-8E88-479E3B33CC75}"/>
    <cellStyle name="Normal 3 2" xfId="14204" xr:uid="{00000000-0005-0000-0000-00007F400000}"/>
    <cellStyle name="Normal 3 2 10" xfId="14205" xr:uid="{00000000-0005-0000-0000-000080400000}"/>
    <cellStyle name="Normal 3 2 10 2" xfId="14206" xr:uid="{00000000-0005-0000-0000-000081400000}"/>
    <cellStyle name="Normal 3 2 10_EBT" xfId="41777" xr:uid="{62BF4171-F5FD-4EB1-904B-48F16AF35043}"/>
    <cellStyle name="Normal 3 2 2" xfId="14207" xr:uid="{00000000-0005-0000-0000-000082400000}"/>
    <cellStyle name="Normal 3 2 2 10" xfId="21912" xr:uid="{00000000-0005-0000-0000-000083400000}"/>
    <cellStyle name="Normal 3 2 2 10 2" xfId="33901" xr:uid="{8DBE4CEE-BC54-4EA3-97F2-BBDE9744FD1B}"/>
    <cellStyle name="Normal 3 2 2 11" xfId="27945" xr:uid="{16215D1B-CB46-4707-AC91-CB505DFC371A}"/>
    <cellStyle name="Normal 3 2 2 2" xfId="14208" xr:uid="{00000000-0005-0000-0000-000084400000}"/>
    <cellStyle name="Normal 3 2 2 2 2" xfId="14209" xr:uid="{00000000-0005-0000-0000-000085400000}"/>
    <cellStyle name="Normal 3 2 2 2 2 2" xfId="14210" xr:uid="{00000000-0005-0000-0000-000086400000}"/>
    <cellStyle name="Normal 3 2 2 2 2 2 2" xfId="14211" xr:uid="{00000000-0005-0000-0000-000087400000}"/>
    <cellStyle name="Normal 3 2 2 2 2 2 2 2" xfId="21916" xr:uid="{00000000-0005-0000-0000-000088400000}"/>
    <cellStyle name="Normal 3 2 2 2 2 2 2 2 2" xfId="33905" xr:uid="{0A8485B7-8B4D-45B8-A859-85C5F054DBA4}"/>
    <cellStyle name="Normal 3 2 2 2 2 2 2 3" xfId="27949" xr:uid="{7EC6EB43-8425-4E0C-9BEB-991F59B62610}"/>
    <cellStyle name="Normal 3 2 2 2 2 2 2_EBT" xfId="41782" xr:uid="{17C556E1-AC21-4B1E-B56E-96F2CA29BD71}"/>
    <cellStyle name="Normal 3 2 2 2 2 2 3" xfId="14212" xr:uid="{00000000-0005-0000-0000-000089400000}"/>
    <cellStyle name="Normal 3 2 2 2 2 2 3 2" xfId="21917" xr:uid="{00000000-0005-0000-0000-00008A400000}"/>
    <cellStyle name="Normal 3 2 2 2 2 2 3 2 2" xfId="33906" xr:uid="{B2FE533F-6162-48FB-BF39-E4FEE155E4EB}"/>
    <cellStyle name="Normal 3 2 2 2 2 2 3 3" xfId="27950" xr:uid="{6AC33D0A-DA87-4FEE-B3F0-3FFB13DA70A1}"/>
    <cellStyle name="Normal 3 2 2 2 2 2 3_EBT" xfId="41783" xr:uid="{FAC93F43-A63E-4F04-AA22-81DA085FE497}"/>
    <cellStyle name="Normal 3 2 2 2 2 2 4" xfId="14213" xr:uid="{00000000-0005-0000-0000-00008B400000}"/>
    <cellStyle name="Normal 3 2 2 2 2 2 5" xfId="14214" xr:uid="{00000000-0005-0000-0000-00008C400000}"/>
    <cellStyle name="Normal 3 2 2 2 2 2 6" xfId="21915" xr:uid="{00000000-0005-0000-0000-00008D400000}"/>
    <cellStyle name="Normal 3 2 2 2 2 2 6 2" xfId="33904" xr:uid="{C2E844BA-4523-4E2F-99CE-5E01A0AA023F}"/>
    <cellStyle name="Normal 3 2 2 2 2 2 7" xfId="27948" xr:uid="{2BD0073D-8704-4BBD-850B-35175B494B4E}"/>
    <cellStyle name="Normal 3 2 2 2 2 2_EBT" xfId="41781" xr:uid="{55192402-455D-4B01-8165-842EB4E65FA7}"/>
    <cellStyle name="Normal 3 2 2 2 2 3" xfId="14215" xr:uid="{00000000-0005-0000-0000-00008E400000}"/>
    <cellStyle name="Normal 3 2 2 2 2 3 2" xfId="21918" xr:uid="{00000000-0005-0000-0000-00008F400000}"/>
    <cellStyle name="Normal 3 2 2 2 2 3 2 2" xfId="33907" xr:uid="{B08EA450-A44E-4D1F-AC90-344F04B733BF}"/>
    <cellStyle name="Normal 3 2 2 2 2 3 3" xfId="27951" xr:uid="{C33ADEB7-B12E-42EB-B20A-736D3E074D24}"/>
    <cellStyle name="Normal 3 2 2 2 2 3_EBT" xfId="41784" xr:uid="{B2F4FD05-1E06-448B-9983-E590C84FEC26}"/>
    <cellStyle name="Normal 3 2 2 2 2 4" xfId="14216" xr:uid="{00000000-0005-0000-0000-000090400000}"/>
    <cellStyle name="Normal 3 2 2 2 2 4 2" xfId="21919" xr:uid="{00000000-0005-0000-0000-000091400000}"/>
    <cellStyle name="Normal 3 2 2 2 2 4 2 2" xfId="33908" xr:uid="{3F340D2C-2452-484E-8D8F-267476F8AA18}"/>
    <cellStyle name="Normal 3 2 2 2 2 4 3" xfId="27952" xr:uid="{EA5C158D-603E-4C75-B759-AF3A37163521}"/>
    <cellStyle name="Normal 3 2 2 2 2 4_EBT" xfId="41785" xr:uid="{99A74FF3-B12B-4275-8C8A-ED02F6454D5F}"/>
    <cellStyle name="Normal 3 2 2 2 2 5" xfId="14217" xr:uid="{00000000-0005-0000-0000-000092400000}"/>
    <cellStyle name="Normal 3 2 2 2 2 6" xfId="14218" xr:uid="{00000000-0005-0000-0000-000093400000}"/>
    <cellStyle name="Normal 3 2 2 2 2 7" xfId="21914" xr:uid="{00000000-0005-0000-0000-000094400000}"/>
    <cellStyle name="Normal 3 2 2 2 2 7 2" xfId="33903" xr:uid="{2A0A04B4-9A64-48F5-900D-390033437678}"/>
    <cellStyle name="Normal 3 2 2 2 2 8" xfId="27947" xr:uid="{35A2983D-4F01-4143-AB14-CA8B8B7759B0}"/>
    <cellStyle name="Normal 3 2 2 2 2_EBT" xfId="41780" xr:uid="{1CF48008-9532-40B8-8637-AB9112358A21}"/>
    <cellStyle name="Normal 3 2 2 2 3" xfId="14219" xr:uid="{00000000-0005-0000-0000-000095400000}"/>
    <cellStyle name="Normal 3 2 2 2 3 2" xfId="14220" xr:uid="{00000000-0005-0000-0000-000096400000}"/>
    <cellStyle name="Normal 3 2 2 2 3 2 2" xfId="21921" xr:uid="{00000000-0005-0000-0000-000097400000}"/>
    <cellStyle name="Normal 3 2 2 2 3 2 2 2" xfId="33910" xr:uid="{CCB24B47-6F90-4362-9CF8-426479626E7D}"/>
    <cellStyle name="Normal 3 2 2 2 3 2 3" xfId="27954" xr:uid="{E37E1F98-59F5-4021-952E-9196D4222009}"/>
    <cellStyle name="Normal 3 2 2 2 3 2_EBT" xfId="41787" xr:uid="{EDBECE96-BA22-4E5C-AD4F-1FC9DA17E4FE}"/>
    <cellStyle name="Normal 3 2 2 2 3 3" xfId="14221" xr:uid="{00000000-0005-0000-0000-000098400000}"/>
    <cellStyle name="Normal 3 2 2 2 3 3 2" xfId="21922" xr:uid="{00000000-0005-0000-0000-000099400000}"/>
    <cellStyle name="Normal 3 2 2 2 3 3 2 2" xfId="33911" xr:uid="{6D9484CF-6DE4-44D1-BD80-32B58C9089AC}"/>
    <cellStyle name="Normal 3 2 2 2 3 3 3" xfId="27955" xr:uid="{3FDE7283-871B-43A1-A4D5-44A817F0B64A}"/>
    <cellStyle name="Normal 3 2 2 2 3 3_EBT" xfId="41788" xr:uid="{298193D6-220D-4DDD-803C-028FD9D42552}"/>
    <cellStyle name="Normal 3 2 2 2 3 4" xfId="14222" xr:uid="{00000000-0005-0000-0000-00009A400000}"/>
    <cellStyle name="Normal 3 2 2 2 3 5" xfId="14223" xr:uid="{00000000-0005-0000-0000-00009B400000}"/>
    <cellStyle name="Normal 3 2 2 2 3 6" xfId="21920" xr:uid="{00000000-0005-0000-0000-00009C400000}"/>
    <cellStyle name="Normal 3 2 2 2 3 6 2" xfId="33909" xr:uid="{D2504814-5FFE-42B5-A705-3B0DA0981D0E}"/>
    <cellStyle name="Normal 3 2 2 2 3 7" xfId="27953" xr:uid="{4C542AAE-E636-4F93-9005-5ECED0EBC72E}"/>
    <cellStyle name="Normal 3 2 2 2 3_EBT" xfId="41786" xr:uid="{AA4FCED0-6570-4FA9-A4CB-F5095F25660B}"/>
    <cellStyle name="Normal 3 2 2 2 4" xfId="14224" xr:uid="{00000000-0005-0000-0000-00009D400000}"/>
    <cellStyle name="Normal 3 2 2 2 4 2" xfId="21923" xr:uid="{00000000-0005-0000-0000-00009E400000}"/>
    <cellStyle name="Normal 3 2 2 2 4 2 2" xfId="33912" xr:uid="{40897C21-ECA2-4E1A-B8BA-3819DC2B7821}"/>
    <cellStyle name="Normal 3 2 2 2 4 3" xfId="27956" xr:uid="{0E3FB187-A855-4D8D-95AB-2C30984BF709}"/>
    <cellStyle name="Normal 3 2 2 2 4_EBT" xfId="41789" xr:uid="{6D053C87-DF9F-4346-B58C-DB686DA6ABE1}"/>
    <cellStyle name="Normal 3 2 2 2 5" xfId="14225" xr:uid="{00000000-0005-0000-0000-00009F400000}"/>
    <cellStyle name="Normal 3 2 2 2 5 2" xfId="21924" xr:uid="{00000000-0005-0000-0000-0000A0400000}"/>
    <cellStyle name="Normal 3 2 2 2 5 2 2" xfId="33913" xr:uid="{FC733D75-62E8-487C-BBD6-F7A8FDB777C6}"/>
    <cellStyle name="Normal 3 2 2 2 5 3" xfId="27957" xr:uid="{67D146A1-19FF-436F-81BA-487BCCEF36AA}"/>
    <cellStyle name="Normal 3 2 2 2 5_EBT" xfId="41790" xr:uid="{BA3AEAB0-50D7-4AA3-8643-C937F30C0B6B}"/>
    <cellStyle name="Normal 3 2 2 2 6" xfId="14226" xr:uid="{00000000-0005-0000-0000-0000A1400000}"/>
    <cellStyle name="Normal 3 2 2 2 7" xfId="14227" xr:uid="{00000000-0005-0000-0000-0000A2400000}"/>
    <cellStyle name="Normal 3 2 2 2 8" xfId="21913" xr:uid="{00000000-0005-0000-0000-0000A3400000}"/>
    <cellStyle name="Normal 3 2 2 2 8 2" xfId="33902" xr:uid="{D67885DC-9BAA-447F-BB40-9825BB87D766}"/>
    <cellStyle name="Normal 3 2 2 2 9" xfId="27946" xr:uid="{CEFBA0D5-FB49-4303-A985-3408FCC28E05}"/>
    <cellStyle name="Normal 3 2 2 2_EBT" xfId="41779" xr:uid="{A8BA5AF1-D92B-4C78-BB5E-37E787D0696D}"/>
    <cellStyle name="Normal 3 2 2 3" xfId="14228" xr:uid="{00000000-0005-0000-0000-0000A4400000}"/>
    <cellStyle name="Normal 3 2 2 3 2" xfId="14229" xr:uid="{00000000-0005-0000-0000-0000A5400000}"/>
    <cellStyle name="Normal 3 2 2 3 2 2" xfId="14230" xr:uid="{00000000-0005-0000-0000-0000A6400000}"/>
    <cellStyle name="Normal 3 2 2 3 2 2 2" xfId="21927" xr:uid="{00000000-0005-0000-0000-0000A7400000}"/>
    <cellStyle name="Normal 3 2 2 3 2 2 2 2" xfId="33916" xr:uid="{F5F67BC1-EB7D-4A88-8237-5A7F56B382DC}"/>
    <cellStyle name="Normal 3 2 2 3 2 2 3" xfId="27960" xr:uid="{718C494D-00F3-49CD-8F15-A7C013B8A00C}"/>
    <cellStyle name="Normal 3 2 2 3 2 2_EBT" xfId="41793" xr:uid="{A9B7F9EE-681F-415A-ACCD-835CA32BD6B8}"/>
    <cellStyle name="Normal 3 2 2 3 2 3" xfId="14231" xr:uid="{00000000-0005-0000-0000-0000A8400000}"/>
    <cellStyle name="Normal 3 2 2 3 2 3 2" xfId="21928" xr:uid="{00000000-0005-0000-0000-0000A9400000}"/>
    <cellStyle name="Normal 3 2 2 3 2 3 2 2" xfId="33917" xr:uid="{4856132E-0045-4659-828C-8A85830DFBD2}"/>
    <cellStyle name="Normal 3 2 2 3 2 3 3" xfId="27961" xr:uid="{CD219B67-059E-49A6-B263-D9045BB92FAE}"/>
    <cellStyle name="Normal 3 2 2 3 2 3_EBT" xfId="41794" xr:uid="{6FD32F34-BC19-4B76-969A-1D9643B0F800}"/>
    <cellStyle name="Normal 3 2 2 3 2 4" xfId="14232" xr:uid="{00000000-0005-0000-0000-0000AA400000}"/>
    <cellStyle name="Normal 3 2 2 3 2 5" xfId="14233" xr:uid="{00000000-0005-0000-0000-0000AB400000}"/>
    <cellStyle name="Normal 3 2 2 3 2 6" xfId="21926" xr:uid="{00000000-0005-0000-0000-0000AC400000}"/>
    <cellStyle name="Normal 3 2 2 3 2 6 2" xfId="33915" xr:uid="{FAE0A3AC-356F-4CE6-B507-FFFFD53F6D22}"/>
    <cellStyle name="Normal 3 2 2 3 2 7" xfId="27959" xr:uid="{181B4580-B373-48F4-B33A-AD48932D601B}"/>
    <cellStyle name="Normal 3 2 2 3 2_EBT" xfId="41792" xr:uid="{FC75FB02-5B56-4C79-B0DE-8E03A2584FB8}"/>
    <cellStyle name="Normal 3 2 2 3 3" xfId="14234" xr:uid="{00000000-0005-0000-0000-0000AD400000}"/>
    <cellStyle name="Normal 3 2 2 3 3 2" xfId="21929" xr:uid="{00000000-0005-0000-0000-0000AE400000}"/>
    <cellStyle name="Normal 3 2 2 3 3 2 2" xfId="33918" xr:uid="{F9B3B688-8B2E-4964-A5DB-E5FF4E8A7320}"/>
    <cellStyle name="Normal 3 2 2 3 3 3" xfId="27962" xr:uid="{84685A71-45D3-430E-BE73-98ED2FDA659C}"/>
    <cellStyle name="Normal 3 2 2 3 3_EBT" xfId="41795" xr:uid="{CF300346-FE03-422D-BE43-F380F1A9E07C}"/>
    <cellStyle name="Normal 3 2 2 3 4" xfId="14235" xr:uid="{00000000-0005-0000-0000-0000AF400000}"/>
    <cellStyle name="Normal 3 2 2 3 4 2" xfId="21930" xr:uid="{00000000-0005-0000-0000-0000B0400000}"/>
    <cellStyle name="Normal 3 2 2 3 4 2 2" xfId="33919" xr:uid="{26EF8F30-AA2D-4055-8CB2-F59C71EF474A}"/>
    <cellStyle name="Normal 3 2 2 3 4 3" xfId="27963" xr:uid="{C63BA2AB-FA85-4CD9-A58A-B6A040F2C5B6}"/>
    <cellStyle name="Normal 3 2 2 3 4_EBT" xfId="41796" xr:uid="{93609F15-F661-4B08-93CF-0356DB0334CA}"/>
    <cellStyle name="Normal 3 2 2 3 5" xfId="14236" xr:uid="{00000000-0005-0000-0000-0000B1400000}"/>
    <cellStyle name="Normal 3 2 2 3 6" xfId="14237" xr:uid="{00000000-0005-0000-0000-0000B2400000}"/>
    <cellStyle name="Normal 3 2 2 3 7" xfId="21925" xr:uid="{00000000-0005-0000-0000-0000B3400000}"/>
    <cellStyle name="Normal 3 2 2 3 7 2" xfId="33914" xr:uid="{4C92A208-9D61-4EB8-8314-3F1276B16B9A}"/>
    <cellStyle name="Normal 3 2 2 3 8" xfId="27958" xr:uid="{C7C77FA2-D090-412C-B3A5-F0DF0D16A882}"/>
    <cellStyle name="Normal 3 2 2 3_EBT" xfId="41791" xr:uid="{764C4FDE-AA4D-4B84-8D9C-2C35723652F2}"/>
    <cellStyle name="Normal 3 2 2 4" xfId="14238" xr:uid="{00000000-0005-0000-0000-0000B4400000}"/>
    <cellStyle name="Normal 3 2 2 4 2" xfId="14239" xr:uid="{00000000-0005-0000-0000-0000B5400000}"/>
    <cellStyle name="Normal 3 2 2 4 2 2" xfId="21932" xr:uid="{00000000-0005-0000-0000-0000B6400000}"/>
    <cellStyle name="Normal 3 2 2 4 2 2 2" xfId="33921" xr:uid="{060BC7DE-AC0C-4656-B86D-62E588D91401}"/>
    <cellStyle name="Normal 3 2 2 4 2 3" xfId="27965" xr:uid="{1F43AA13-F099-4B85-A821-CB85A44B2EF5}"/>
    <cellStyle name="Normal 3 2 2 4 2_EBT" xfId="41798" xr:uid="{F75A5623-204B-4CE4-9F0D-739BB4BE169C}"/>
    <cellStyle name="Normal 3 2 2 4 3" xfId="14240" xr:uid="{00000000-0005-0000-0000-0000B7400000}"/>
    <cellStyle name="Normal 3 2 2 4 3 2" xfId="21933" xr:uid="{00000000-0005-0000-0000-0000B8400000}"/>
    <cellStyle name="Normal 3 2 2 4 3 2 2" xfId="33922" xr:uid="{93D01A10-6C57-4790-8AF6-55D36020ABE5}"/>
    <cellStyle name="Normal 3 2 2 4 3 3" xfId="27966" xr:uid="{9D2A1393-8BA5-4C57-B307-63BFF364967A}"/>
    <cellStyle name="Normal 3 2 2 4 3_EBT" xfId="41799" xr:uid="{D6402993-7FB8-4CAB-AC73-405BD8DD5F16}"/>
    <cellStyle name="Normal 3 2 2 4 4" xfId="14241" xr:uid="{00000000-0005-0000-0000-0000B9400000}"/>
    <cellStyle name="Normal 3 2 2 4 5" xfId="14242" xr:uid="{00000000-0005-0000-0000-0000BA400000}"/>
    <cellStyle name="Normal 3 2 2 4 6" xfId="21931" xr:uid="{00000000-0005-0000-0000-0000BB400000}"/>
    <cellStyle name="Normal 3 2 2 4 6 2" xfId="33920" xr:uid="{63EEC0EB-53B9-42C5-91D9-4E540CD1C497}"/>
    <cellStyle name="Normal 3 2 2 4 7" xfId="27964" xr:uid="{2402E012-2992-459C-963F-A6859B08799F}"/>
    <cellStyle name="Normal 3 2 2 4_EBT" xfId="41797" xr:uid="{D4298F1E-9ED1-4816-B3CB-1F2F1D84697D}"/>
    <cellStyle name="Normal 3 2 2 5" xfId="14243" xr:uid="{00000000-0005-0000-0000-0000BC400000}"/>
    <cellStyle name="Normal 3 2 2 5 2" xfId="21934" xr:uid="{00000000-0005-0000-0000-0000BD400000}"/>
    <cellStyle name="Normal 3 2 2 5 2 2" xfId="33923" xr:uid="{8637B6FD-4920-4655-9A60-9E74D10C495F}"/>
    <cellStyle name="Normal 3 2 2 5 3" xfId="27967" xr:uid="{534C55F7-493C-4F3A-AFF4-D797D90A655D}"/>
    <cellStyle name="Normal 3 2 2 5_EBT" xfId="41800" xr:uid="{E6838673-475F-496F-9223-FC2841F8D51C}"/>
    <cellStyle name="Normal 3 2 2 6" xfId="14244" xr:uid="{00000000-0005-0000-0000-0000BE400000}"/>
    <cellStyle name="Normal 3 2 2 6 2" xfId="21935" xr:uid="{00000000-0005-0000-0000-0000BF400000}"/>
    <cellStyle name="Normal 3 2 2 6 2 2" xfId="33924" xr:uid="{F994740F-0E97-486D-B766-B14CD8B8695C}"/>
    <cellStyle name="Normal 3 2 2 6 3" xfId="27968" xr:uid="{48B94658-C435-40B3-8AB8-D1CD23108E19}"/>
    <cellStyle name="Normal 3 2 2 6_EBT" xfId="41801" xr:uid="{F586780C-A1F5-42AE-ADDC-0E3003CEDB75}"/>
    <cellStyle name="Normal 3 2 2 7" xfId="14245" xr:uid="{00000000-0005-0000-0000-0000C0400000}"/>
    <cellStyle name="Normal 3 2 2 8" xfId="14246" xr:uid="{00000000-0005-0000-0000-0000C1400000}"/>
    <cellStyle name="Normal 3 2 2 8 2" xfId="14247" xr:uid="{00000000-0005-0000-0000-0000C2400000}"/>
    <cellStyle name="Normal 3 2 2 8_EBT" xfId="41802" xr:uid="{63D87DFC-4BC1-4866-A774-CDBADE1D1FBD}"/>
    <cellStyle name="Normal 3 2 2 9" xfId="14248" xr:uid="{00000000-0005-0000-0000-0000C3400000}"/>
    <cellStyle name="Normal 3 2 2_EBT" xfId="41778" xr:uid="{9EE62130-CC93-4A48-926F-544F6486F0AF}"/>
    <cellStyle name="Normal 3 2 3" xfId="14249" xr:uid="{00000000-0005-0000-0000-0000C4400000}"/>
    <cellStyle name="Normal 3 2 3 2" xfId="14250" xr:uid="{00000000-0005-0000-0000-0000C5400000}"/>
    <cellStyle name="Normal 3 2 3 2 2" xfId="14251" xr:uid="{00000000-0005-0000-0000-0000C6400000}"/>
    <cellStyle name="Normal 3 2 3 2 2 2" xfId="14252" xr:uid="{00000000-0005-0000-0000-0000C7400000}"/>
    <cellStyle name="Normal 3 2 3 2 2 2 2" xfId="21939" xr:uid="{00000000-0005-0000-0000-0000C8400000}"/>
    <cellStyle name="Normal 3 2 3 2 2 2 2 2" xfId="33928" xr:uid="{C7E1D626-A54B-4247-A55B-9DC4C45DAB86}"/>
    <cellStyle name="Normal 3 2 3 2 2 2 3" xfId="27972" xr:uid="{9309C1B8-A41C-4A2D-B2E5-62BC8FE738D1}"/>
    <cellStyle name="Normal 3 2 3 2 2 2_EBT" xfId="41806" xr:uid="{A9769EDC-7733-401C-A8F0-5329538B2BF1}"/>
    <cellStyle name="Normal 3 2 3 2 2 3" xfId="14253" xr:uid="{00000000-0005-0000-0000-0000C9400000}"/>
    <cellStyle name="Normal 3 2 3 2 2 3 2" xfId="21940" xr:uid="{00000000-0005-0000-0000-0000CA400000}"/>
    <cellStyle name="Normal 3 2 3 2 2 3 2 2" xfId="33929" xr:uid="{1169BE2E-E29C-4A89-984A-9FCB5F8E3AAA}"/>
    <cellStyle name="Normal 3 2 3 2 2 3 3" xfId="27973" xr:uid="{F8FEE949-F207-4722-868C-E3DE11262211}"/>
    <cellStyle name="Normal 3 2 3 2 2 3_EBT" xfId="41807" xr:uid="{EAC8910E-C7BB-4CB9-ABDE-DA32B3808417}"/>
    <cellStyle name="Normal 3 2 3 2 2 4" xfId="14254" xr:uid="{00000000-0005-0000-0000-0000CB400000}"/>
    <cellStyle name="Normal 3 2 3 2 2 5" xfId="14255" xr:uid="{00000000-0005-0000-0000-0000CC400000}"/>
    <cellStyle name="Normal 3 2 3 2 2 6" xfId="21938" xr:uid="{00000000-0005-0000-0000-0000CD400000}"/>
    <cellStyle name="Normal 3 2 3 2 2 6 2" xfId="33927" xr:uid="{4D5F8756-8D59-453E-BE40-CD5A21BB4787}"/>
    <cellStyle name="Normal 3 2 3 2 2 7" xfId="27971" xr:uid="{6A53DE42-24CD-48AD-A9F2-6CED25C25317}"/>
    <cellStyle name="Normal 3 2 3 2 2_EBT" xfId="41805" xr:uid="{120E4717-AEE6-4CBD-95D3-D7578568A283}"/>
    <cellStyle name="Normal 3 2 3 2 3" xfId="14256" xr:uid="{00000000-0005-0000-0000-0000CE400000}"/>
    <cellStyle name="Normal 3 2 3 2 3 2" xfId="21941" xr:uid="{00000000-0005-0000-0000-0000CF400000}"/>
    <cellStyle name="Normal 3 2 3 2 3 2 2" xfId="33930" xr:uid="{6862FAFC-8454-4B43-B5BE-C2B524D1F246}"/>
    <cellStyle name="Normal 3 2 3 2 3 3" xfId="27974" xr:uid="{E7C2AB9A-4B8E-4F84-9F10-1F2873597D26}"/>
    <cellStyle name="Normal 3 2 3 2 3_EBT" xfId="41808" xr:uid="{BE94A943-8764-4907-A5E8-1E85FD3245D6}"/>
    <cellStyle name="Normal 3 2 3 2 4" xfId="14257" xr:uid="{00000000-0005-0000-0000-0000D0400000}"/>
    <cellStyle name="Normal 3 2 3 2 4 2" xfId="21942" xr:uid="{00000000-0005-0000-0000-0000D1400000}"/>
    <cellStyle name="Normal 3 2 3 2 4 2 2" xfId="33931" xr:uid="{A86B333B-9DE1-4A59-947C-1C096DC37FBD}"/>
    <cellStyle name="Normal 3 2 3 2 4 3" xfId="27975" xr:uid="{D80F1B83-E8A4-49BE-97E8-CB2C2EB1E37E}"/>
    <cellStyle name="Normal 3 2 3 2 4_EBT" xfId="41809" xr:uid="{DB985B2F-F0F8-4E1D-9E57-DC233D6146EA}"/>
    <cellStyle name="Normal 3 2 3 2 5" xfId="14258" xr:uid="{00000000-0005-0000-0000-0000D2400000}"/>
    <cellStyle name="Normal 3 2 3 2 6" xfId="14259" xr:uid="{00000000-0005-0000-0000-0000D3400000}"/>
    <cellStyle name="Normal 3 2 3 2 7" xfId="21937" xr:uid="{00000000-0005-0000-0000-0000D4400000}"/>
    <cellStyle name="Normal 3 2 3 2 7 2" xfId="33926" xr:uid="{10027E1E-5618-4A60-BC54-B8DEFD187171}"/>
    <cellStyle name="Normal 3 2 3 2 8" xfId="27970" xr:uid="{F307EC54-AF2B-4A8B-AD64-D2D07DD8E40E}"/>
    <cellStyle name="Normal 3 2 3 2_EBT" xfId="41804" xr:uid="{92B18F7C-EA9E-428A-A588-C1A7F5C8F1C9}"/>
    <cellStyle name="Normal 3 2 3 3" xfId="14260" xr:uid="{00000000-0005-0000-0000-0000D5400000}"/>
    <cellStyle name="Normal 3 2 3 3 2" xfId="14261" xr:uid="{00000000-0005-0000-0000-0000D6400000}"/>
    <cellStyle name="Normal 3 2 3 3 2 2" xfId="21944" xr:uid="{00000000-0005-0000-0000-0000D7400000}"/>
    <cellStyle name="Normal 3 2 3 3 2 2 2" xfId="33933" xr:uid="{C5CE5CEB-FF39-4695-B050-655AB6BF32CB}"/>
    <cellStyle name="Normal 3 2 3 3 2 3" xfId="27977" xr:uid="{D24191FD-2AA0-4DC6-BADB-9B0547B6BE88}"/>
    <cellStyle name="Normal 3 2 3 3 2_EBT" xfId="41811" xr:uid="{0E075F1F-F248-48F3-A1C6-4B739FC7DFE2}"/>
    <cellStyle name="Normal 3 2 3 3 3" xfId="14262" xr:uid="{00000000-0005-0000-0000-0000D8400000}"/>
    <cellStyle name="Normal 3 2 3 3 3 2" xfId="21945" xr:uid="{00000000-0005-0000-0000-0000D9400000}"/>
    <cellStyle name="Normal 3 2 3 3 3 2 2" xfId="33934" xr:uid="{165EA4DA-1E01-47EB-8E99-87F08E4990BF}"/>
    <cellStyle name="Normal 3 2 3 3 3 3" xfId="27978" xr:uid="{A9BA69F4-F4DE-4AAB-8ED0-44C05D746CF7}"/>
    <cellStyle name="Normal 3 2 3 3 3_EBT" xfId="41812" xr:uid="{094C4BE9-2AA7-459A-968C-EC6BB93B400E}"/>
    <cellStyle name="Normal 3 2 3 3 4" xfId="14263" xr:uid="{00000000-0005-0000-0000-0000DA400000}"/>
    <cellStyle name="Normal 3 2 3 3 5" xfId="14264" xr:uid="{00000000-0005-0000-0000-0000DB400000}"/>
    <cellStyle name="Normal 3 2 3 3 6" xfId="21943" xr:uid="{00000000-0005-0000-0000-0000DC400000}"/>
    <cellStyle name="Normal 3 2 3 3 6 2" xfId="33932" xr:uid="{FE56F38C-98B5-4F4A-B9E3-6E4CB8A54D17}"/>
    <cellStyle name="Normal 3 2 3 3 7" xfId="27976" xr:uid="{3FDBD709-16D3-4352-96C7-1178144C2615}"/>
    <cellStyle name="Normal 3 2 3 3_EBT" xfId="41810" xr:uid="{1A25FE0B-B619-4CCB-8B35-A588F83978D3}"/>
    <cellStyle name="Normal 3 2 3 4" xfId="14265" xr:uid="{00000000-0005-0000-0000-0000DD400000}"/>
    <cellStyle name="Normal 3 2 3 4 2" xfId="21946" xr:uid="{00000000-0005-0000-0000-0000DE400000}"/>
    <cellStyle name="Normal 3 2 3 4 2 2" xfId="33935" xr:uid="{8355BB8E-3E25-4ECD-A297-0BE145FF6421}"/>
    <cellStyle name="Normal 3 2 3 4 3" xfId="27979" xr:uid="{7CD347F0-756D-4688-84AD-57BAF353360B}"/>
    <cellStyle name="Normal 3 2 3 4_EBT" xfId="41813" xr:uid="{805E5CC8-7250-41D7-9C7D-4F5214442824}"/>
    <cellStyle name="Normal 3 2 3 5" xfId="14266" xr:uid="{00000000-0005-0000-0000-0000DF400000}"/>
    <cellStyle name="Normal 3 2 3 5 2" xfId="21947" xr:uid="{00000000-0005-0000-0000-0000E0400000}"/>
    <cellStyle name="Normal 3 2 3 5 2 2" xfId="33936" xr:uid="{012D4321-62CC-483A-A82D-40BE98167048}"/>
    <cellStyle name="Normal 3 2 3 5 3" xfId="27980" xr:uid="{09F1B86C-6490-408C-8913-7A4BEDA1BAC9}"/>
    <cellStyle name="Normal 3 2 3 5_EBT" xfId="41814" xr:uid="{B1824C8D-21D0-4F08-9A63-916562AF05AC}"/>
    <cellStyle name="Normal 3 2 3 6" xfId="14267" xr:uid="{00000000-0005-0000-0000-0000E1400000}"/>
    <cellStyle name="Normal 3 2 3 7" xfId="14268" xr:uid="{00000000-0005-0000-0000-0000E2400000}"/>
    <cellStyle name="Normal 3 2 3 8" xfId="21936" xr:uid="{00000000-0005-0000-0000-0000E3400000}"/>
    <cellStyle name="Normal 3 2 3 8 2" xfId="33925" xr:uid="{DAABB6B8-1F69-443B-A5AC-29D8FCF3ACA1}"/>
    <cellStyle name="Normal 3 2 3 9" xfId="27969" xr:uid="{649577CC-0C0D-4672-B03C-21CAFB9D9548}"/>
    <cellStyle name="Normal 3 2 3_EBT" xfId="41803" xr:uid="{04169BE7-93D3-42D9-AE72-BE81580005C6}"/>
    <cellStyle name="Normal 3 2 4" xfId="14269" xr:uid="{00000000-0005-0000-0000-0000E4400000}"/>
    <cellStyle name="Normal 3 2 4 2" xfId="14270" xr:uid="{00000000-0005-0000-0000-0000E5400000}"/>
    <cellStyle name="Normal 3 2 4 2 2" xfId="14271" xr:uid="{00000000-0005-0000-0000-0000E6400000}"/>
    <cellStyle name="Normal 3 2 4 2 2 2" xfId="21950" xr:uid="{00000000-0005-0000-0000-0000E7400000}"/>
    <cellStyle name="Normal 3 2 4 2 2 2 2" xfId="33939" xr:uid="{9A869B70-2244-413F-A9E4-84ED6355C50C}"/>
    <cellStyle name="Normal 3 2 4 2 2 3" xfId="27983" xr:uid="{DE0F786A-5622-4099-89CF-4F2DBBFA4B73}"/>
    <cellStyle name="Normal 3 2 4 2 2_EBT" xfId="41817" xr:uid="{E16ED74A-34FF-443D-9765-C622E4256B7B}"/>
    <cellStyle name="Normal 3 2 4 2 3" xfId="14272" xr:uid="{00000000-0005-0000-0000-0000E8400000}"/>
    <cellStyle name="Normal 3 2 4 2 3 2" xfId="21951" xr:uid="{00000000-0005-0000-0000-0000E9400000}"/>
    <cellStyle name="Normal 3 2 4 2 3 2 2" xfId="33940" xr:uid="{058E152E-6C57-49BE-8E12-CCB4EB8FDDD6}"/>
    <cellStyle name="Normal 3 2 4 2 3 3" xfId="27984" xr:uid="{4656ED8C-80D3-485F-AF79-782CA631A02F}"/>
    <cellStyle name="Normal 3 2 4 2 3_EBT" xfId="41818" xr:uid="{713A9B0F-5EA0-4BBE-857B-954BA2AA2383}"/>
    <cellStyle name="Normal 3 2 4 2 4" xfId="14273" xr:uid="{00000000-0005-0000-0000-0000EA400000}"/>
    <cellStyle name="Normal 3 2 4 2 5" xfId="14274" xr:uid="{00000000-0005-0000-0000-0000EB400000}"/>
    <cellStyle name="Normal 3 2 4 2 6" xfId="21949" xr:uid="{00000000-0005-0000-0000-0000EC400000}"/>
    <cellStyle name="Normal 3 2 4 2 6 2" xfId="33938" xr:uid="{F38BECDC-8F73-4FDC-8955-D2D5FB144DF1}"/>
    <cellStyle name="Normal 3 2 4 2 7" xfId="27982" xr:uid="{2BEE4ED3-2A2F-49FA-856A-F57CD82E4A0F}"/>
    <cellStyle name="Normal 3 2 4 2_EBT" xfId="41816" xr:uid="{90C9F479-57F5-4271-B3AF-E98DF161FE70}"/>
    <cellStyle name="Normal 3 2 4 3" xfId="14275" xr:uid="{00000000-0005-0000-0000-0000ED400000}"/>
    <cellStyle name="Normal 3 2 4 3 2" xfId="21952" xr:uid="{00000000-0005-0000-0000-0000EE400000}"/>
    <cellStyle name="Normal 3 2 4 3 2 2" xfId="33941" xr:uid="{0FE3E076-7626-45EA-8FBD-2B8973E1304D}"/>
    <cellStyle name="Normal 3 2 4 3 3" xfId="27985" xr:uid="{A4D37865-318D-439A-8FEC-F8AB5407D597}"/>
    <cellStyle name="Normal 3 2 4 3_EBT" xfId="41819" xr:uid="{5A3C71C5-9878-4EB5-88C7-7E39AC82DDAA}"/>
    <cellStyle name="Normal 3 2 4 4" xfId="14276" xr:uid="{00000000-0005-0000-0000-0000EF400000}"/>
    <cellStyle name="Normal 3 2 4 4 2" xfId="21953" xr:uid="{00000000-0005-0000-0000-0000F0400000}"/>
    <cellStyle name="Normal 3 2 4 4 2 2" xfId="33942" xr:uid="{36FE6E56-1E49-47E3-BE84-E60A06097CAA}"/>
    <cellStyle name="Normal 3 2 4 4 3" xfId="27986" xr:uid="{6D1663EB-D18D-4471-BD9A-F1511522B423}"/>
    <cellStyle name="Normal 3 2 4 4_EBT" xfId="41820" xr:uid="{6F08DED5-4324-4B3D-89F2-B62F2996252F}"/>
    <cellStyle name="Normal 3 2 4 5" xfId="14277" xr:uid="{00000000-0005-0000-0000-0000F1400000}"/>
    <cellStyle name="Normal 3 2 4 5 2" xfId="14278" xr:uid="{00000000-0005-0000-0000-0000F2400000}"/>
    <cellStyle name="Normal 3 2 4 5 3" xfId="21954" xr:uid="{00000000-0005-0000-0000-0000F3400000}"/>
    <cellStyle name="Normal 3 2 4 5 3 2" xfId="33943" xr:uid="{B4BED572-9E32-4EFA-B268-811E76DBAD43}"/>
    <cellStyle name="Normal 3 2 4 5 4" xfId="27987" xr:uid="{59658E3C-5FA2-4CF8-8092-158435321C6C}"/>
    <cellStyle name="Normal 3 2 4 5_EBT" xfId="41821" xr:uid="{DC12C522-B2C6-42A7-AF34-FC5EC6DEDDEA}"/>
    <cellStyle name="Normal 3 2 4 6" xfId="14279" xr:uid="{00000000-0005-0000-0000-0000F4400000}"/>
    <cellStyle name="Normal 3 2 4 7" xfId="21948" xr:uid="{00000000-0005-0000-0000-0000F5400000}"/>
    <cellStyle name="Normal 3 2 4 7 2" xfId="33937" xr:uid="{34C10142-B653-4AB7-8724-9B7B205234ED}"/>
    <cellStyle name="Normal 3 2 4 8" xfId="27981" xr:uid="{B369BEC6-2086-48CC-B519-3BF0B78BF692}"/>
    <cellStyle name="Normal 3 2 4_EBT" xfId="41815" xr:uid="{0EC83B2E-B3AA-4A78-914E-9767149531BD}"/>
    <cellStyle name="Normal 3 2 5" xfId="14280" xr:uid="{00000000-0005-0000-0000-0000F6400000}"/>
    <cellStyle name="Normal 3 2 5 2" xfId="14281" xr:uid="{00000000-0005-0000-0000-0000F7400000}"/>
    <cellStyle name="Normal 3 2 5 2 2" xfId="21956" xr:uid="{00000000-0005-0000-0000-0000F8400000}"/>
    <cellStyle name="Normal 3 2 5 2 2 2" xfId="33945" xr:uid="{8AB24E1F-4B0F-4C75-8EC0-B89494E224C3}"/>
    <cellStyle name="Normal 3 2 5 2 3" xfId="27989" xr:uid="{2BB56BB8-D1B2-4C25-BC7D-843EBFDBA6AE}"/>
    <cellStyle name="Normal 3 2 5 2_EBT" xfId="41823" xr:uid="{A7554822-6A3B-421A-A3A0-8DDB6AE0C983}"/>
    <cellStyle name="Normal 3 2 5 3" xfId="14282" xr:uid="{00000000-0005-0000-0000-0000F9400000}"/>
    <cellStyle name="Normal 3 2 5 3 2" xfId="21957" xr:uid="{00000000-0005-0000-0000-0000FA400000}"/>
    <cellStyle name="Normal 3 2 5 3 2 2" xfId="33946" xr:uid="{A367DC84-DE47-44A1-8B43-A96CE06C1AFF}"/>
    <cellStyle name="Normal 3 2 5 3 3" xfId="27990" xr:uid="{DC6F42FC-2A0F-439E-B52B-9F3060199EDC}"/>
    <cellStyle name="Normal 3 2 5 3_EBT" xfId="41824" xr:uid="{83EB3958-6507-45C5-990D-0F1E3ED5EC1B}"/>
    <cellStyle name="Normal 3 2 5 4" xfId="14283" xr:uid="{00000000-0005-0000-0000-0000FB400000}"/>
    <cellStyle name="Normal 3 2 5 5" xfId="14284" xr:uid="{00000000-0005-0000-0000-0000FC400000}"/>
    <cellStyle name="Normal 3 2 5 6" xfId="21955" xr:uid="{00000000-0005-0000-0000-0000FD400000}"/>
    <cellStyle name="Normal 3 2 5 6 2" xfId="33944" xr:uid="{3F3E037C-E022-4506-A08C-73F2F006A753}"/>
    <cellStyle name="Normal 3 2 5 7" xfId="27988" xr:uid="{3CBC01B2-FD9C-420E-8CBF-8F6BD83A3925}"/>
    <cellStyle name="Normal 3 2 5_EBT" xfId="41822" xr:uid="{5D803B43-6396-4D6E-8D60-3587200096B0}"/>
    <cellStyle name="Normal 3 2 6" xfId="14285" xr:uid="{00000000-0005-0000-0000-0000FE400000}"/>
    <cellStyle name="Normal 3 2 6 2" xfId="14286" xr:uid="{00000000-0005-0000-0000-0000FF400000}"/>
    <cellStyle name="Normal 3 2 6 2 2" xfId="14287" xr:uid="{00000000-0005-0000-0000-000000410000}"/>
    <cellStyle name="Normal 3 2 6 2 3" xfId="21959" xr:uid="{00000000-0005-0000-0000-000001410000}"/>
    <cellStyle name="Normal 3 2 6 2 3 2" xfId="33948" xr:uid="{D570ACE7-8748-4FF0-B2F9-A030CD8D0325}"/>
    <cellStyle name="Normal 3 2 6 2 4" xfId="27992" xr:uid="{06752EC3-6718-4DAF-9A89-512C754AEB95}"/>
    <cellStyle name="Normal 3 2 6 2_EBT" xfId="41826" xr:uid="{D27BA639-A760-437D-90E0-8EE7989C1A66}"/>
    <cellStyle name="Normal 3 2 6 3" xfId="14288" xr:uid="{00000000-0005-0000-0000-000002410000}"/>
    <cellStyle name="Normal 3 2 6 3 2" xfId="21960" xr:uid="{00000000-0005-0000-0000-000003410000}"/>
    <cellStyle name="Normal 3 2 6 3 2 2" xfId="33949" xr:uid="{A365D88D-FEBB-4BF0-956B-083233DE2504}"/>
    <cellStyle name="Normal 3 2 6 3 3" xfId="27993" xr:uid="{FF629313-9FC3-4189-93EF-F01FD5F9DECC}"/>
    <cellStyle name="Normal 3 2 6 3_EBT" xfId="41827" xr:uid="{8153338F-A81B-486B-8F48-ED8B80FE64E0}"/>
    <cellStyle name="Normal 3 2 6 4" xfId="14289" xr:uid="{00000000-0005-0000-0000-000004410000}"/>
    <cellStyle name="Normal 3 2 6 5" xfId="21958" xr:uid="{00000000-0005-0000-0000-000005410000}"/>
    <cellStyle name="Normal 3 2 6 5 2" xfId="33947" xr:uid="{C9D49DB5-1572-4C45-BDE2-9589F196B3D3}"/>
    <cellStyle name="Normal 3 2 6 6" xfId="27991" xr:uid="{1AE131EA-CDBF-4AA3-BF3C-A13598F15798}"/>
    <cellStyle name="Normal 3 2 6_EBT" xfId="41825" xr:uid="{EEFBFA63-330C-46D0-AFD6-85681E16D96A}"/>
    <cellStyle name="Normal 3 2 7" xfId="14290" xr:uid="{00000000-0005-0000-0000-000006410000}"/>
    <cellStyle name="Normal 3 2 7 2" xfId="21961" xr:uid="{00000000-0005-0000-0000-000007410000}"/>
    <cellStyle name="Normal 3 2 7 2 2" xfId="33950" xr:uid="{F34A5E0C-4EA0-497A-8FAB-D2B7D59F3A0C}"/>
    <cellStyle name="Normal 3 2 7 3" xfId="27994" xr:uid="{C1E9DA29-F3B5-4045-B9D5-D8E44F13AFFC}"/>
    <cellStyle name="Normal 3 2 7_EBT" xfId="41828" xr:uid="{96928261-2B4C-4B91-A99A-06124367A9D4}"/>
    <cellStyle name="Normal 3 2 8" xfId="14291" xr:uid="{00000000-0005-0000-0000-000008410000}"/>
    <cellStyle name="Normal 3 2 8 2" xfId="14292" xr:uid="{00000000-0005-0000-0000-000009410000}"/>
    <cellStyle name="Normal 3 2 8 3" xfId="21962" xr:uid="{00000000-0005-0000-0000-00000A410000}"/>
    <cellStyle name="Normal 3 2 8 3 2" xfId="33951" xr:uid="{4DA34867-DC2F-43DB-B1A3-654582A269FD}"/>
    <cellStyle name="Normal 3 2 8 4" xfId="27995" xr:uid="{7853E29B-737A-4DCC-9857-7C34C9356B4F}"/>
    <cellStyle name="Normal 3 2 8_EBT" xfId="41829" xr:uid="{D48E959D-302D-41D3-A25C-15C6A57FB58B}"/>
    <cellStyle name="Normal 3 2 9" xfId="14293" xr:uid="{00000000-0005-0000-0000-00000B410000}"/>
    <cellStyle name="Normal 3 2 9 2" xfId="14294" xr:uid="{00000000-0005-0000-0000-00000C410000}"/>
    <cellStyle name="Normal 3 2 9 2 2" xfId="14295" xr:uid="{00000000-0005-0000-0000-00000D410000}"/>
    <cellStyle name="Normal 3 2 9 2_EBT" xfId="41831" xr:uid="{39C57BE2-2F0C-4FDB-A694-6ABB8F8E51CF}"/>
    <cellStyle name="Normal 3 2 9_EBT" xfId="41830" xr:uid="{B2155FA7-DA81-4865-8D61-0A75C2634802}"/>
    <cellStyle name="Normal 3 2_EBT" xfId="41776" xr:uid="{B2B865A8-CD2C-4EE8-81BD-1D3CEC95FE97}"/>
    <cellStyle name="Normal 3 20" xfId="14296" xr:uid="{00000000-0005-0000-0000-00000E410000}"/>
    <cellStyle name="Normal 3 20 2" xfId="14297" xr:uid="{00000000-0005-0000-0000-00000F410000}"/>
    <cellStyle name="Normal 3 20 2 2" xfId="21964" xr:uid="{00000000-0005-0000-0000-000010410000}"/>
    <cellStyle name="Normal 3 20 2 2 2" xfId="33953" xr:uid="{BE276554-C817-47EA-A673-F050D620C696}"/>
    <cellStyle name="Normal 3 20 2 3" xfId="27997" xr:uid="{C9BF15D9-D695-4526-AE3D-0431C2E6312B}"/>
    <cellStyle name="Normal 3 20 2_EBT" xfId="41833" xr:uid="{A622048C-CC9A-4037-8835-CE9E43885D14}"/>
    <cellStyle name="Normal 3 20 3" xfId="14298" xr:uid="{00000000-0005-0000-0000-000011410000}"/>
    <cellStyle name="Normal 3 20 3 2" xfId="21965" xr:uid="{00000000-0005-0000-0000-000012410000}"/>
    <cellStyle name="Normal 3 20 3 2 2" xfId="33954" xr:uid="{EC607CBF-CDEA-41FC-8B1E-16372F936F9A}"/>
    <cellStyle name="Normal 3 20 3 3" xfId="27998" xr:uid="{03C1F151-F063-4522-9925-EB33058676CD}"/>
    <cellStyle name="Normal 3 20 3_EBT" xfId="41834" xr:uid="{A3BC1898-46C6-4DDB-BC23-1BBBC4EE6567}"/>
    <cellStyle name="Normal 3 20 4" xfId="21963" xr:uid="{00000000-0005-0000-0000-000013410000}"/>
    <cellStyle name="Normal 3 20 4 2" xfId="33952" xr:uid="{FE47CC0D-E1B5-4986-B4C9-884F16731DE2}"/>
    <cellStyle name="Normal 3 20 5" xfId="27996" xr:uid="{1DE73C0E-2A85-4660-9279-E37F05C5D455}"/>
    <cellStyle name="Normal 3 20_EBT" xfId="41832" xr:uid="{5E94DD17-399F-4967-BD96-4159C553279E}"/>
    <cellStyle name="Normal 3 21" xfId="14299" xr:uid="{00000000-0005-0000-0000-000014410000}"/>
    <cellStyle name="Normal 3 21 2" xfId="14300" xr:uid="{00000000-0005-0000-0000-000015410000}"/>
    <cellStyle name="Normal 3 21 2 2" xfId="21967" xr:uid="{00000000-0005-0000-0000-000016410000}"/>
    <cellStyle name="Normal 3 21 2 2 2" xfId="33956" xr:uid="{B3818D83-8A8F-4760-9B5B-5C1D2C90D69B}"/>
    <cellStyle name="Normal 3 21 2 3" xfId="28000" xr:uid="{69A5B63F-1CE5-4D6F-A4A5-A1C14B151D70}"/>
    <cellStyle name="Normal 3 21 2_EBT" xfId="41836" xr:uid="{08B87FA6-BC4A-42EB-B0E4-DEB07D594252}"/>
    <cellStyle name="Normal 3 21 3" xfId="21966" xr:uid="{00000000-0005-0000-0000-000017410000}"/>
    <cellStyle name="Normal 3 21 3 2" xfId="33955" xr:uid="{CF9193E1-80BC-4BAC-92CB-3F3D6EE93F6B}"/>
    <cellStyle name="Normal 3 21 4" xfId="27999" xr:uid="{9A0AB54C-4D7F-4EE1-B64A-174B7BA43BE7}"/>
    <cellStyle name="Normal 3 21_EBT" xfId="41835" xr:uid="{770B564C-E95A-45DD-88EC-919F317C55B7}"/>
    <cellStyle name="Normal 3 22" xfId="14301" xr:uid="{00000000-0005-0000-0000-000018410000}"/>
    <cellStyle name="Normal 3 22 2" xfId="14302" xr:uid="{00000000-0005-0000-0000-000019410000}"/>
    <cellStyle name="Normal 3 22 2 2" xfId="21969" xr:uid="{00000000-0005-0000-0000-00001A410000}"/>
    <cellStyle name="Normal 3 22 2 2 2" xfId="33958" xr:uid="{D199005A-C2D9-4A19-AB3E-9FFFB3E96B0C}"/>
    <cellStyle name="Normal 3 22 2 3" xfId="28002" xr:uid="{AC26B225-8860-466E-9EFB-A8978012E363}"/>
    <cellStyle name="Normal 3 22 2_EBT" xfId="41838" xr:uid="{0C1F90ED-EC3B-4415-A816-5711BC24AA13}"/>
    <cellStyle name="Normal 3 22 3" xfId="21968" xr:uid="{00000000-0005-0000-0000-00001B410000}"/>
    <cellStyle name="Normal 3 22 3 2" xfId="33957" xr:uid="{E2FC94ED-F719-44FC-A2C9-00F09CB695E0}"/>
    <cellStyle name="Normal 3 22 4" xfId="28001" xr:uid="{0C9FC9EE-C2FF-412C-BCCA-EB192E1D33B3}"/>
    <cellStyle name="Normal 3 22_EBT" xfId="41837" xr:uid="{5B7BBC99-4277-4BA6-BBFD-9AB40589036A}"/>
    <cellStyle name="Normal 3 23" xfId="14303" xr:uid="{00000000-0005-0000-0000-00001C410000}"/>
    <cellStyle name="Normal 3 23 2" xfId="14304" xr:uid="{00000000-0005-0000-0000-00001D410000}"/>
    <cellStyle name="Normal 3 23 2 2" xfId="21971" xr:uid="{00000000-0005-0000-0000-00001E410000}"/>
    <cellStyle name="Normal 3 23 2 2 2" xfId="33960" xr:uid="{BD4C01CA-4E1E-476D-A22D-DA0404DEB96E}"/>
    <cellStyle name="Normal 3 23 2 3" xfId="28004" xr:uid="{BBFA597B-C184-4A86-8246-5E419BCF6B1E}"/>
    <cellStyle name="Normal 3 23 2_EBT" xfId="41840" xr:uid="{B35A3237-6A55-4956-AB0C-26DD5C4CD55F}"/>
    <cellStyle name="Normal 3 23 3" xfId="21970" xr:uid="{00000000-0005-0000-0000-00001F410000}"/>
    <cellStyle name="Normal 3 23 3 2" xfId="33959" xr:uid="{2415271A-74F2-4D22-88FC-F97AECA2194D}"/>
    <cellStyle name="Normal 3 23 4" xfId="28003" xr:uid="{F2D3AC3D-9759-4C2D-B942-833ED09A6395}"/>
    <cellStyle name="Normal 3 23_EBT" xfId="41839" xr:uid="{9FD2F59D-B0F1-422C-A85A-9D2BECE607AC}"/>
    <cellStyle name="Normal 3 24" xfId="14305" xr:uid="{00000000-0005-0000-0000-000020410000}"/>
    <cellStyle name="Normal 3 24 2" xfId="21972" xr:uid="{00000000-0005-0000-0000-000021410000}"/>
    <cellStyle name="Normal 3 24 2 2" xfId="33961" xr:uid="{FBED804A-CF84-424A-99F2-2712FFB0385D}"/>
    <cellStyle name="Normal 3 24 3" xfId="28005" xr:uid="{99CB71FC-54EE-4847-86C7-EE3D45F5F7DF}"/>
    <cellStyle name="Normal 3 24_EBT" xfId="41841" xr:uid="{617A34A2-B50A-4368-B2E8-3DE5B6BDB265}"/>
    <cellStyle name="Normal 3 25" xfId="14306" xr:uid="{00000000-0005-0000-0000-000022410000}"/>
    <cellStyle name="Normal 3 25 2" xfId="21973" xr:uid="{00000000-0005-0000-0000-000023410000}"/>
    <cellStyle name="Normal 3 25 2 2" xfId="33962" xr:uid="{20F22A70-5798-4396-93E5-C2547A06C6EE}"/>
    <cellStyle name="Normal 3 25 3" xfId="28006" xr:uid="{393D3C71-3F3B-4CBE-A917-6981629F0DAF}"/>
    <cellStyle name="Normal 3 25_EBT" xfId="41842" xr:uid="{A853A6C2-0D51-48A9-B013-4EE18B094275}"/>
    <cellStyle name="Normal 3 26" xfId="14307" xr:uid="{00000000-0005-0000-0000-000024410000}"/>
    <cellStyle name="Normal 3 26 2" xfId="21974" xr:uid="{00000000-0005-0000-0000-000025410000}"/>
    <cellStyle name="Normal 3 26 2 2" xfId="33963" xr:uid="{A7610F7C-614B-40DE-B880-F66CFBC9C7E6}"/>
    <cellStyle name="Normal 3 26 3" xfId="28007" xr:uid="{549C903F-2BFB-4664-B473-CEF697856805}"/>
    <cellStyle name="Normal 3 26_EBT" xfId="41843" xr:uid="{D6621F3B-C589-43AF-8FB5-87CD0169E436}"/>
    <cellStyle name="Normal 3 27" xfId="14308" xr:uid="{00000000-0005-0000-0000-000026410000}"/>
    <cellStyle name="Normal 3 27 2" xfId="21975" xr:uid="{00000000-0005-0000-0000-000027410000}"/>
    <cellStyle name="Normal 3 27 2 2" xfId="33964" xr:uid="{3152FE6A-036E-4A9D-8275-0315D21D2CF4}"/>
    <cellStyle name="Normal 3 27 3" xfId="28008" xr:uid="{FC225535-04E9-4309-A92B-113BED5FB8DE}"/>
    <cellStyle name="Normal 3 27_EBT" xfId="41844" xr:uid="{3D7AC602-FF8D-40D3-B418-7DD5FFA10716}"/>
    <cellStyle name="Normal 3 28" xfId="14309" xr:uid="{00000000-0005-0000-0000-000028410000}"/>
    <cellStyle name="Normal 3 28 2" xfId="21976" xr:uid="{00000000-0005-0000-0000-000029410000}"/>
    <cellStyle name="Normal 3 28 2 2" xfId="33965" xr:uid="{CBD46021-6868-417A-AD2B-6EF26F0BD0C2}"/>
    <cellStyle name="Normal 3 28 3" xfId="28009" xr:uid="{748BD396-EE0B-40AB-A31C-1D167CAB0217}"/>
    <cellStyle name="Normal 3 28_EBT" xfId="41845" xr:uid="{3BEAB40E-80D6-4ACD-A3FF-9AE52A0626EA}"/>
    <cellStyle name="Normal 3 29" xfId="14310" xr:uid="{00000000-0005-0000-0000-00002A410000}"/>
    <cellStyle name="Normal 3 29 2" xfId="21977" xr:uid="{00000000-0005-0000-0000-00002B410000}"/>
    <cellStyle name="Normal 3 29 2 2" xfId="33966" xr:uid="{BC45719D-FAF5-46FE-8747-72344B0DC4DA}"/>
    <cellStyle name="Normal 3 29 3" xfId="28010" xr:uid="{16BB26C7-EFE6-4C36-B510-A8A0F886DA1A}"/>
    <cellStyle name="Normal 3 29_EBT" xfId="41846" xr:uid="{AB9E218C-CAC4-4ACB-9FE5-3F3324840266}"/>
    <cellStyle name="Normal 3 3" xfId="14311" xr:uid="{00000000-0005-0000-0000-00002C410000}"/>
    <cellStyle name="Normal 3 3 10" xfId="14312" xr:uid="{00000000-0005-0000-0000-00002D410000}"/>
    <cellStyle name="Normal 3 3 11" xfId="14313" xr:uid="{00000000-0005-0000-0000-00002E410000}"/>
    <cellStyle name="Normal 3 3 12" xfId="14314" xr:uid="{00000000-0005-0000-0000-00002F410000}"/>
    <cellStyle name="Normal 3 3 13" xfId="14315" xr:uid="{00000000-0005-0000-0000-000030410000}"/>
    <cellStyle name="Normal 3 3 14" xfId="14316" xr:uid="{00000000-0005-0000-0000-000031410000}"/>
    <cellStyle name="Normal 3 3 15" xfId="14317" xr:uid="{00000000-0005-0000-0000-000032410000}"/>
    <cellStyle name="Normal 3 3 16" xfId="14318" xr:uid="{00000000-0005-0000-0000-000033410000}"/>
    <cellStyle name="Normal 3 3 16 2" xfId="21978" xr:uid="{00000000-0005-0000-0000-000034410000}"/>
    <cellStyle name="Normal 3 3 16 2 2" xfId="33967" xr:uid="{D69ADCA9-177A-48DC-80D1-E327E15CD90B}"/>
    <cellStyle name="Normal 3 3 16 3" xfId="28011" xr:uid="{81149D89-6346-41C2-9321-48788D41D576}"/>
    <cellStyle name="Normal 3 3 16_EBT" xfId="41848" xr:uid="{7711D27A-2AB6-4BAA-B9F3-45DBE47B19AA}"/>
    <cellStyle name="Normal 3 3 17" xfId="14319" xr:uid="{00000000-0005-0000-0000-000035410000}"/>
    <cellStyle name="Normal 3 3 17 2" xfId="21979" xr:uid="{00000000-0005-0000-0000-000036410000}"/>
    <cellStyle name="Normal 3 3 17 2 2" xfId="33968" xr:uid="{6B617038-8330-40E3-95F8-3D01345E3D26}"/>
    <cellStyle name="Normal 3 3 17 3" xfId="28012" xr:uid="{131E4FD2-702B-465F-BE1E-3A71F150D00A}"/>
    <cellStyle name="Normal 3 3 17_EBT" xfId="41849" xr:uid="{CAAAAC6F-C6E1-4224-8727-9B7B80892B09}"/>
    <cellStyle name="Normal 3 3 18" xfId="14320" xr:uid="{00000000-0005-0000-0000-000037410000}"/>
    <cellStyle name="Normal 3 3 19" xfId="14321" xr:uid="{00000000-0005-0000-0000-000038410000}"/>
    <cellStyle name="Normal 3 3 2" xfId="14322" xr:uid="{00000000-0005-0000-0000-000039410000}"/>
    <cellStyle name="Normal 3 3 2 2" xfId="14323" xr:uid="{00000000-0005-0000-0000-00003A410000}"/>
    <cellStyle name="Normal 3 3 2 2 2" xfId="14324" xr:uid="{00000000-0005-0000-0000-00003B410000}"/>
    <cellStyle name="Normal 3 3 2 2 2 2" xfId="14325" xr:uid="{00000000-0005-0000-0000-00003C410000}"/>
    <cellStyle name="Normal 3 3 2 2 2 2 2" xfId="21982" xr:uid="{00000000-0005-0000-0000-00003D410000}"/>
    <cellStyle name="Normal 3 3 2 2 2 2 2 2" xfId="33971" xr:uid="{79ADF84B-50E2-46C0-BDAB-0A2B5C83CA78}"/>
    <cellStyle name="Normal 3 3 2 2 2 2 3" xfId="28015" xr:uid="{1A50D727-0E5E-4BA2-A497-C8A0C6C534D6}"/>
    <cellStyle name="Normal 3 3 2 2 2 2_EBT" xfId="41853" xr:uid="{5304160C-972E-456B-85DE-51DEC6895043}"/>
    <cellStyle name="Normal 3 3 2 2 2 3" xfId="14326" xr:uid="{00000000-0005-0000-0000-00003E410000}"/>
    <cellStyle name="Normal 3 3 2 2 2 3 2" xfId="21983" xr:uid="{00000000-0005-0000-0000-00003F410000}"/>
    <cellStyle name="Normal 3 3 2 2 2 3 2 2" xfId="33972" xr:uid="{6B562D26-FDF6-494D-BD15-5AF281251136}"/>
    <cellStyle name="Normal 3 3 2 2 2 3 3" xfId="28016" xr:uid="{3A7A84AA-E319-424A-BB66-687D2DBE6E62}"/>
    <cellStyle name="Normal 3 3 2 2 2 3_EBT" xfId="41854" xr:uid="{9B98E55B-9054-435E-A329-B4D10BF43BED}"/>
    <cellStyle name="Normal 3 3 2 2 2 4" xfId="21981" xr:uid="{00000000-0005-0000-0000-000040410000}"/>
    <cellStyle name="Normal 3 3 2 2 2 4 2" xfId="33970" xr:uid="{CA7DEA93-0A35-46E4-8E97-207E56AAB4CB}"/>
    <cellStyle name="Normal 3 3 2 2 2 5" xfId="28014" xr:uid="{3AB788C3-7EE7-4E76-8159-061D4BB3BD49}"/>
    <cellStyle name="Normal 3 3 2 2 2_EBT" xfId="41852" xr:uid="{2A2D4C2F-2A1E-4F45-BD9E-01DA586CC363}"/>
    <cellStyle name="Normal 3 3 2 2 3" xfId="14327" xr:uid="{00000000-0005-0000-0000-000041410000}"/>
    <cellStyle name="Normal 3 3 2 2 3 2" xfId="14328" xr:uid="{00000000-0005-0000-0000-000042410000}"/>
    <cellStyle name="Normal 3 3 2 2 3 2 2" xfId="21985" xr:uid="{00000000-0005-0000-0000-000043410000}"/>
    <cellStyle name="Normal 3 3 2 2 3 2 2 2" xfId="33974" xr:uid="{E6729837-E856-444C-B1DE-3FB770471D7F}"/>
    <cellStyle name="Normal 3 3 2 2 3 2 3" xfId="28018" xr:uid="{47865757-5C18-47C7-A16D-EB6165965A78}"/>
    <cellStyle name="Normal 3 3 2 2 3 2_EBT" xfId="41856" xr:uid="{9E42408C-4A44-4A86-9502-05A98D3E080B}"/>
    <cellStyle name="Normal 3 3 2 2 3 3" xfId="21984" xr:uid="{00000000-0005-0000-0000-000044410000}"/>
    <cellStyle name="Normal 3 3 2 2 3 3 2" xfId="33973" xr:uid="{315E44BB-549C-4E3E-B891-521B4BDBCC67}"/>
    <cellStyle name="Normal 3 3 2 2 3 4" xfId="28017" xr:uid="{A79C16B3-50B8-47C2-AA1D-E80763393E64}"/>
    <cellStyle name="Normal 3 3 2 2 3_EBT" xfId="41855" xr:uid="{8ABDD5C0-2C5D-423F-ABAD-C481CF602580}"/>
    <cellStyle name="Normal 3 3 2 2 4" xfId="14329" xr:uid="{00000000-0005-0000-0000-000045410000}"/>
    <cellStyle name="Normal 3 3 2 2 4 2" xfId="21986" xr:uid="{00000000-0005-0000-0000-000046410000}"/>
    <cellStyle name="Normal 3 3 2 2 4 2 2" xfId="33975" xr:uid="{6CADE84F-179F-4BC8-A334-52CEE14FD563}"/>
    <cellStyle name="Normal 3 3 2 2 4 3" xfId="28019" xr:uid="{6D2B3C18-5FB3-4FAB-AD84-2D989AC036EC}"/>
    <cellStyle name="Normal 3 3 2 2 4_EBT" xfId="41857" xr:uid="{869A0552-B0E5-477E-9DF0-41971C3D5230}"/>
    <cellStyle name="Normal 3 3 2 2 5" xfId="21980" xr:uid="{00000000-0005-0000-0000-000047410000}"/>
    <cellStyle name="Normal 3 3 2 2 5 2" xfId="33969" xr:uid="{1DCD893B-905A-4990-8ECE-55B7565AD9BD}"/>
    <cellStyle name="Normal 3 3 2 2 6" xfId="28013" xr:uid="{2CFFDE39-B504-4FB1-AA85-B0B47DB1D77C}"/>
    <cellStyle name="Normal 3 3 2 2_EBT" xfId="41851" xr:uid="{2D1681A7-F19B-4F97-8BC1-242852C56A39}"/>
    <cellStyle name="Normal 3 3 2 3" xfId="14330" xr:uid="{00000000-0005-0000-0000-000048410000}"/>
    <cellStyle name="Normal 3 3 2 3 2" xfId="14331" xr:uid="{00000000-0005-0000-0000-000049410000}"/>
    <cellStyle name="Normal 3 3 2 3 2 2" xfId="14332" xr:uid="{00000000-0005-0000-0000-00004A410000}"/>
    <cellStyle name="Normal 3 3 2 3 2 2 2" xfId="21989" xr:uid="{00000000-0005-0000-0000-00004B410000}"/>
    <cellStyle name="Normal 3 3 2 3 2 2 2 2" xfId="33978" xr:uid="{A19593CE-92A3-4150-9ED0-80F522868D1C}"/>
    <cellStyle name="Normal 3 3 2 3 2 2 3" xfId="28022" xr:uid="{4A8D87F4-EB3D-4DC6-A1D6-9CB1316AB401}"/>
    <cellStyle name="Normal 3 3 2 3 2 2_EBT" xfId="41860" xr:uid="{B13D54B4-A14D-41A7-93E0-5BADB781378C}"/>
    <cellStyle name="Normal 3 3 2 3 2 3" xfId="21988" xr:uid="{00000000-0005-0000-0000-00004C410000}"/>
    <cellStyle name="Normal 3 3 2 3 2 3 2" xfId="33977" xr:uid="{3271DEF5-7704-49F6-B4F2-1C2D839454D0}"/>
    <cellStyle name="Normal 3 3 2 3 2 4" xfId="28021" xr:uid="{52CB2E5F-5349-4A2E-AB81-A9E2C0E88D52}"/>
    <cellStyle name="Normal 3 3 2 3 2_EBT" xfId="41859" xr:uid="{4CA29E98-7C93-4057-A11D-626192F14917}"/>
    <cellStyle name="Normal 3 3 2 3 3" xfId="14333" xr:uid="{00000000-0005-0000-0000-00004D410000}"/>
    <cellStyle name="Normal 3 3 2 3 3 2" xfId="21990" xr:uid="{00000000-0005-0000-0000-00004E410000}"/>
    <cellStyle name="Normal 3 3 2 3 3 2 2" xfId="33979" xr:uid="{0996E18B-6DC7-444C-A6E6-53C1D7137E59}"/>
    <cellStyle name="Normal 3 3 2 3 3 3" xfId="28023" xr:uid="{62FF3B86-4360-4FCA-825B-508D67A5F6A6}"/>
    <cellStyle name="Normal 3 3 2 3 3_EBT" xfId="41861" xr:uid="{0AFE8A89-467E-4B01-AEC7-B04BF18B2459}"/>
    <cellStyle name="Normal 3 3 2 3 4" xfId="21987" xr:uid="{00000000-0005-0000-0000-00004F410000}"/>
    <cellStyle name="Normal 3 3 2 3 4 2" xfId="33976" xr:uid="{8FA94ADD-8B5A-4A0F-9F3E-9868817CC663}"/>
    <cellStyle name="Normal 3 3 2 3 5" xfId="28020" xr:uid="{9E628819-1386-455F-9738-B5135E724C2E}"/>
    <cellStyle name="Normal 3 3 2 3_EBT" xfId="41858" xr:uid="{D0ECCB85-CDD9-47D7-922B-541645D2CB4E}"/>
    <cellStyle name="Normal 3 3 2 4" xfId="14334" xr:uid="{00000000-0005-0000-0000-000050410000}"/>
    <cellStyle name="Normal 3 3 2 4 2" xfId="14335" xr:uid="{00000000-0005-0000-0000-000051410000}"/>
    <cellStyle name="Normal 3 3 2 4 2 2" xfId="21992" xr:uid="{00000000-0005-0000-0000-000052410000}"/>
    <cellStyle name="Normal 3 3 2 4 2 2 2" xfId="33981" xr:uid="{F8389DD8-BC7A-40BB-A5B1-E2B0892D7366}"/>
    <cellStyle name="Normal 3 3 2 4 2 3" xfId="28025" xr:uid="{8FA4954C-0533-42DC-9CEF-04245E4ECB81}"/>
    <cellStyle name="Normal 3 3 2 4 2_EBT" xfId="41863" xr:uid="{3D138811-59C0-4AAC-81B3-7DC43AC75035}"/>
    <cellStyle name="Normal 3 3 2 4 3" xfId="21991" xr:uid="{00000000-0005-0000-0000-000053410000}"/>
    <cellStyle name="Normal 3 3 2 4 3 2" xfId="33980" xr:uid="{B02F3574-AB3D-44F7-9CF0-5B00AC336C82}"/>
    <cellStyle name="Normal 3 3 2 4 4" xfId="28024" xr:uid="{9F792BC4-7A51-4C79-A696-FEFE0E0CCC87}"/>
    <cellStyle name="Normal 3 3 2 4_EBT" xfId="41862" xr:uid="{66ED364D-F0C8-4491-8FDC-CA02399D9F7A}"/>
    <cellStyle name="Normal 3 3 2 5" xfId="14336" xr:uid="{00000000-0005-0000-0000-000054410000}"/>
    <cellStyle name="Normal 3 3 2 5 2" xfId="21993" xr:uid="{00000000-0005-0000-0000-000055410000}"/>
    <cellStyle name="Normal 3 3 2 5 2 2" xfId="33982" xr:uid="{D95E5457-CEEE-40C6-A078-E4DBF791DEE5}"/>
    <cellStyle name="Normal 3 3 2 5 3" xfId="28026" xr:uid="{9D683ED6-1926-451A-8034-C0F61E9B6154}"/>
    <cellStyle name="Normal 3 3 2 5_EBT" xfId="41864" xr:uid="{E1976EA8-8940-40DB-8331-C0F10F282E27}"/>
    <cellStyle name="Normal 3 3 2 6" xfId="14337" xr:uid="{00000000-0005-0000-0000-000056410000}"/>
    <cellStyle name="Normal 3 3 2 6 2" xfId="21994" xr:uid="{00000000-0005-0000-0000-000057410000}"/>
    <cellStyle name="Normal 3 3 2 6 2 2" xfId="33983" xr:uid="{FE88E671-515B-4DCC-BA6F-15989C3CF206}"/>
    <cellStyle name="Normal 3 3 2 6 3" xfId="28027" xr:uid="{766BA300-23A9-40D2-9006-ED8979CE54C2}"/>
    <cellStyle name="Normal 3 3 2 6_EBT" xfId="41865" xr:uid="{3B27F1FA-ED37-4740-A694-2182EB4CB9D7}"/>
    <cellStyle name="Normal 3 3 2 7" xfId="14338" xr:uid="{00000000-0005-0000-0000-000058410000}"/>
    <cellStyle name="Normal 3 3 2 7 2" xfId="21995" xr:uid="{00000000-0005-0000-0000-000059410000}"/>
    <cellStyle name="Normal 3 3 2 7 2 2" xfId="33984" xr:uid="{55DAF523-77BC-4086-931E-293BB188BC34}"/>
    <cellStyle name="Normal 3 3 2 7 3" xfId="28028" xr:uid="{48078C52-2044-4197-B421-C602EB17B014}"/>
    <cellStyle name="Normal 3 3 2 7_EBT" xfId="41866" xr:uid="{05E4D58C-C18B-4CFB-9C0E-B84864D8A635}"/>
    <cellStyle name="Normal 3 3 2 8" xfId="14339" xr:uid="{00000000-0005-0000-0000-00005A410000}"/>
    <cellStyle name="Normal 3 3 2 8 2" xfId="21996" xr:uid="{00000000-0005-0000-0000-00005B410000}"/>
    <cellStyle name="Normal 3 3 2 8 2 2" xfId="33985" xr:uid="{0A194ACB-3E66-4337-880C-E05700F1F104}"/>
    <cellStyle name="Normal 3 3 2 8 3" xfId="28029" xr:uid="{BC88F656-0D31-4A34-AD87-046C8C55CD1A}"/>
    <cellStyle name="Normal 3 3 2 8_EBT" xfId="41867" xr:uid="{1175AABF-4D1F-4B80-BB03-8A4775FD6B78}"/>
    <cellStyle name="Normal 3 3 2_EBT" xfId="41850" xr:uid="{69E40F39-DA47-4548-A6BA-2F5C2A9E31C7}"/>
    <cellStyle name="Normal 3 3 3" xfId="14340" xr:uid="{00000000-0005-0000-0000-00005C410000}"/>
    <cellStyle name="Normal 3 3 3 2" xfId="14341" xr:uid="{00000000-0005-0000-0000-00005D410000}"/>
    <cellStyle name="Normal 3 3 3 2 2" xfId="14342" xr:uid="{00000000-0005-0000-0000-00005E410000}"/>
    <cellStyle name="Normal 3 3 3 2 2 2" xfId="21998" xr:uid="{00000000-0005-0000-0000-00005F410000}"/>
    <cellStyle name="Normal 3 3 3 2 2 2 2" xfId="33987" xr:uid="{4A099B56-2A33-4203-8A9F-AEA9866AA41C}"/>
    <cellStyle name="Normal 3 3 3 2 2 3" xfId="28031" xr:uid="{79B4DB1E-B4A4-4E3C-A3EE-04C48D576E9A}"/>
    <cellStyle name="Normal 3 3 3 2 2_EBT" xfId="41870" xr:uid="{4E700264-4613-419E-B3F3-BBDAEAC7EF25}"/>
    <cellStyle name="Normal 3 3 3 2 3" xfId="14343" xr:uid="{00000000-0005-0000-0000-000060410000}"/>
    <cellStyle name="Normal 3 3 3 2 3 2" xfId="21999" xr:uid="{00000000-0005-0000-0000-000061410000}"/>
    <cellStyle name="Normal 3 3 3 2 3 2 2" xfId="33988" xr:uid="{1A41A816-8DC1-4D34-9EAF-B00C8B27EFD7}"/>
    <cellStyle name="Normal 3 3 3 2 3 3" xfId="28032" xr:uid="{CDE0548A-1E02-41E6-A83D-FE425646A6CA}"/>
    <cellStyle name="Normal 3 3 3 2 3_EBT" xfId="41871" xr:uid="{FEF7F7A5-4861-4976-B4E8-77A88F606118}"/>
    <cellStyle name="Normal 3 3 3 2 4" xfId="21997" xr:uid="{00000000-0005-0000-0000-000062410000}"/>
    <cellStyle name="Normal 3 3 3 2 4 2" xfId="33986" xr:uid="{3E996AC0-A5C5-4C80-970E-73978BC2BD96}"/>
    <cellStyle name="Normal 3 3 3 2 5" xfId="28030" xr:uid="{C8C6DE4B-A629-468C-BC24-F1AB17F00726}"/>
    <cellStyle name="Normal 3 3 3 2_EBT" xfId="41869" xr:uid="{6987C7EB-E4D0-4840-ACAF-89410194D812}"/>
    <cellStyle name="Normal 3 3 3 3" xfId="14344" xr:uid="{00000000-0005-0000-0000-000063410000}"/>
    <cellStyle name="Normal 3 3 3 3 2" xfId="14345" xr:uid="{00000000-0005-0000-0000-000064410000}"/>
    <cellStyle name="Normal 3 3 3 3 2 2" xfId="22001" xr:uid="{00000000-0005-0000-0000-000065410000}"/>
    <cellStyle name="Normal 3 3 3 3 2 2 2" xfId="33990" xr:uid="{4F8278AD-EF41-4F29-8D88-300D18F88350}"/>
    <cellStyle name="Normal 3 3 3 3 2 3" xfId="28034" xr:uid="{696A1920-AE1E-4301-8BAB-595889FF6DA3}"/>
    <cellStyle name="Normal 3 3 3 3 2_EBT" xfId="41873" xr:uid="{E7CE3A87-41EB-4D21-8CDB-41892EBA7F98}"/>
    <cellStyle name="Normal 3 3 3 3 3" xfId="22000" xr:uid="{00000000-0005-0000-0000-000066410000}"/>
    <cellStyle name="Normal 3 3 3 3 3 2" xfId="33989" xr:uid="{B247431D-D27A-405B-83A9-E3E4AE657CB5}"/>
    <cellStyle name="Normal 3 3 3 3 4" xfId="28033" xr:uid="{2051C78C-AAAE-4072-B568-22A829D4DE44}"/>
    <cellStyle name="Normal 3 3 3 3_EBT" xfId="41872" xr:uid="{562028FA-317A-4601-96C8-C9EA9F72205A}"/>
    <cellStyle name="Normal 3 3 3 4" xfId="14346" xr:uid="{00000000-0005-0000-0000-000067410000}"/>
    <cellStyle name="Normal 3 3 3 4 2" xfId="22002" xr:uid="{00000000-0005-0000-0000-000068410000}"/>
    <cellStyle name="Normal 3 3 3 4 2 2" xfId="33991" xr:uid="{1AF242C5-A13E-4E05-BFD1-8B9455248678}"/>
    <cellStyle name="Normal 3 3 3 4 3" xfId="28035" xr:uid="{941FD5A8-5C3D-4AC8-88E5-D611AC6E4ABC}"/>
    <cellStyle name="Normal 3 3 3 4_EBT" xfId="41874" xr:uid="{8A87CD06-C767-4989-B47F-8A0F4B560BF0}"/>
    <cellStyle name="Normal 3 3 3 5" xfId="14347" xr:uid="{00000000-0005-0000-0000-000069410000}"/>
    <cellStyle name="Normal 3 3 3 5 2" xfId="22003" xr:uid="{00000000-0005-0000-0000-00006A410000}"/>
    <cellStyle name="Normal 3 3 3 5 2 2" xfId="33992" xr:uid="{2B4D1C31-509B-4E11-8EC1-CD7BA1D086BF}"/>
    <cellStyle name="Normal 3 3 3 5 3" xfId="28036" xr:uid="{3F4B42B6-D131-40A9-AE66-E473DB6B0047}"/>
    <cellStyle name="Normal 3 3 3 5_EBT" xfId="41875" xr:uid="{1CCF360C-3D04-4A4B-81A7-8624E19F167F}"/>
    <cellStyle name="Normal 3 3 3 6" xfId="14348" xr:uid="{00000000-0005-0000-0000-00006B410000}"/>
    <cellStyle name="Normal 3 3 3 6 2" xfId="22004" xr:uid="{00000000-0005-0000-0000-00006C410000}"/>
    <cellStyle name="Normal 3 3 3 6 2 2" xfId="33993" xr:uid="{1C36F7F0-03C2-4460-8A79-11050F2D5A3A}"/>
    <cellStyle name="Normal 3 3 3 6 3" xfId="28037" xr:uid="{C40FB4D8-1B2B-4ABC-90A8-C5351D799D8E}"/>
    <cellStyle name="Normal 3 3 3 6_EBT" xfId="41876" xr:uid="{602A8FAE-2F83-4912-A9DA-E53E7CDAC58A}"/>
    <cellStyle name="Normal 3 3 3 7" xfId="14349" xr:uid="{00000000-0005-0000-0000-00006D410000}"/>
    <cellStyle name="Normal 3 3 3 7 2" xfId="22005" xr:uid="{00000000-0005-0000-0000-00006E410000}"/>
    <cellStyle name="Normal 3 3 3 7 2 2" xfId="33994" xr:uid="{94BBB72A-F38C-44AB-A2D9-257A72B7525E}"/>
    <cellStyle name="Normal 3 3 3 7 3" xfId="28038" xr:uid="{480BA283-D39E-4B2A-911E-528BE38922D3}"/>
    <cellStyle name="Normal 3 3 3 7_EBT" xfId="41877" xr:uid="{146C4511-AC48-40A2-8582-95B76DA37946}"/>
    <cellStyle name="Normal 3 3 3 8" xfId="14350" xr:uid="{00000000-0005-0000-0000-00006F410000}"/>
    <cellStyle name="Normal 3 3 3_EBT" xfId="41868" xr:uid="{97787D6A-3C56-452E-80EF-9747AD97A338}"/>
    <cellStyle name="Normal 3 3 4" xfId="14351" xr:uid="{00000000-0005-0000-0000-000070410000}"/>
    <cellStyle name="Normal 3 3 4 2" xfId="14352" xr:uid="{00000000-0005-0000-0000-000071410000}"/>
    <cellStyle name="Normal 3 3 4 2 2" xfId="14353" xr:uid="{00000000-0005-0000-0000-000072410000}"/>
    <cellStyle name="Normal 3 3 4 2 2 2" xfId="22007" xr:uid="{00000000-0005-0000-0000-000073410000}"/>
    <cellStyle name="Normal 3 3 4 2 2 2 2" xfId="33996" xr:uid="{D1A99B4E-66D5-41F4-9C2B-3CF4815F8FB3}"/>
    <cellStyle name="Normal 3 3 4 2 2 3" xfId="28040" xr:uid="{C2B1BAEE-4D4A-498B-80E4-EEA534859919}"/>
    <cellStyle name="Normal 3 3 4 2 2_EBT" xfId="41880" xr:uid="{D4E43AFF-8791-4013-B9AB-3346C0F92CDD}"/>
    <cellStyle name="Normal 3 3 4 2 3" xfId="22006" xr:uid="{00000000-0005-0000-0000-000074410000}"/>
    <cellStyle name="Normal 3 3 4 2 3 2" xfId="33995" xr:uid="{C0A478FB-7BF9-44E1-A1D0-72F2A233F9E6}"/>
    <cellStyle name="Normal 3 3 4 2 4" xfId="28039" xr:uid="{2BB4E0BC-2325-4F50-A291-AF8281DABB86}"/>
    <cellStyle name="Normal 3 3 4 2_EBT" xfId="41879" xr:uid="{B813AD9B-F8E9-40E7-85DD-3BCCAA230E02}"/>
    <cellStyle name="Normal 3 3 4 3" xfId="14354" xr:uid="{00000000-0005-0000-0000-000075410000}"/>
    <cellStyle name="Normal 3 3 4 3 2" xfId="22008" xr:uid="{00000000-0005-0000-0000-000076410000}"/>
    <cellStyle name="Normal 3 3 4 3 2 2" xfId="33997" xr:uid="{DC6C3C31-60BD-42A5-B20C-62D9D1D612E4}"/>
    <cellStyle name="Normal 3 3 4 3 3" xfId="28041" xr:uid="{68CCAA6D-E759-4426-B96D-E874DA7B2F1A}"/>
    <cellStyle name="Normal 3 3 4 3_EBT" xfId="41881" xr:uid="{7F1909ED-06EC-408D-BA19-F6F23B18B1AA}"/>
    <cellStyle name="Normal 3 3 4 4" xfId="14355" xr:uid="{00000000-0005-0000-0000-000077410000}"/>
    <cellStyle name="Normal 3 3 4 4 2" xfId="22009" xr:uid="{00000000-0005-0000-0000-000078410000}"/>
    <cellStyle name="Normal 3 3 4 4 2 2" xfId="33998" xr:uid="{7D12B781-794B-4A51-BAE8-D5F0874F0AC1}"/>
    <cellStyle name="Normal 3 3 4 4 3" xfId="28042" xr:uid="{3F5A9C37-FE19-409D-AD12-00BF66D89E3C}"/>
    <cellStyle name="Normal 3 3 4 4_EBT" xfId="41882" xr:uid="{F0557D31-66AC-44A0-8D22-36A8B3857147}"/>
    <cellStyle name="Normal 3 3 4 5" xfId="14356" xr:uid="{00000000-0005-0000-0000-000079410000}"/>
    <cellStyle name="Normal 3 3 4 5 2" xfId="22010" xr:uid="{00000000-0005-0000-0000-00007A410000}"/>
    <cellStyle name="Normal 3 3 4 5 2 2" xfId="33999" xr:uid="{0520281E-9B50-4145-9249-0C2465856414}"/>
    <cellStyle name="Normal 3 3 4 5 3" xfId="28043" xr:uid="{682628F3-645B-46FD-B173-15990D4638CF}"/>
    <cellStyle name="Normal 3 3 4 5_EBT" xfId="41883" xr:uid="{2F7BE884-680A-4F8A-9211-B7B98F738F5B}"/>
    <cellStyle name="Normal 3 3 4 6" xfId="14357" xr:uid="{00000000-0005-0000-0000-00007B410000}"/>
    <cellStyle name="Normal 3 3 4 6 2" xfId="22011" xr:uid="{00000000-0005-0000-0000-00007C410000}"/>
    <cellStyle name="Normal 3 3 4 6 2 2" xfId="34000" xr:uid="{EA5566BE-B765-4B4F-AEC4-F956271DFE97}"/>
    <cellStyle name="Normal 3 3 4 6 3" xfId="28044" xr:uid="{97A1A686-B98F-47BF-B648-4F3981DC2BF0}"/>
    <cellStyle name="Normal 3 3 4 6_EBT" xfId="41884" xr:uid="{09BCAF56-8467-4381-A2A4-F773C79F8BEB}"/>
    <cellStyle name="Normal 3 3 4 7" xfId="14358" xr:uid="{00000000-0005-0000-0000-00007D410000}"/>
    <cellStyle name="Normal 3 3 4_EBT" xfId="41878" xr:uid="{AA3587C1-7F0B-46B2-82CA-70AFF34BF332}"/>
    <cellStyle name="Normal 3 3 5" xfId="14359" xr:uid="{00000000-0005-0000-0000-00007E410000}"/>
    <cellStyle name="Normal 3 3 5 2" xfId="14360" xr:uid="{00000000-0005-0000-0000-00007F410000}"/>
    <cellStyle name="Normal 3 3 5 2 2" xfId="22012" xr:uid="{00000000-0005-0000-0000-000080410000}"/>
    <cellStyle name="Normal 3 3 5 2 2 2" xfId="34001" xr:uid="{09A1BF49-1865-4CCB-BF1F-EC27CBD5E8AF}"/>
    <cellStyle name="Normal 3 3 5 2 3" xfId="28045" xr:uid="{5BDABC5E-46AD-434C-90B9-4DF415FFE0A5}"/>
    <cellStyle name="Normal 3 3 5 2_EBT" xfId="41886" xr:uid="{47AC12CE-BB2F-42D4-9538-9C3A774BEC00}"/>
    <cellStyle name="Normal 3 3 5 3" xfId="14361" xr:uid="{00000000-0005-0000-0000-000081410000}"/>
    <cellStyle name="Normal 3 3 5 3 2" xfId="22013" xr:uid="{00000000-0005-0000-0000-000082410000}"/>
    <cellStyle name="Normal 3 3 5 3 2 2" xfId="34002" xr:uid="{A7558486-F887-44D1-B814-035A651298BB}"/>
    <cellStyle name="Normal 3 3 5 3 3" xfId="28046" xr:uid="{3E7EF681-426C-4AB4-AAED-EA2BAB15420E}"/>
    <cellStyle name="Normal 3 3 5 3_EBT" xfId="41887" xr:uid="{7EFA9DEC-1527-427E-A4D9-C2D8A35D3890}"/>
    <cellStyle name="Normal 3 3 5 4" xfId="14362" xr:uid="{00000000-0005-0000-0000-000083410000}"/>
    <cellStyle name="Normal 3 3 5 4 2" xfId="22014" xr:uid="{00000000-0005-0000-0000-000084410000}"/>
    <cellStyle name="Normal 3 3 5 4 2 2" xfId="34003" xr:uid="{DF3F9631-624B-4DE2-B709-2059B0420FBA}"/>
    <cellStyle name="Normal 3 3 5 4 3" xfId="28047" xr:uid="{2264EC90-5112-442D-9EA6-4E95B6346E43}"/>
    <cellStyle name="Normal 3 3 5 4_EBT" xfId="41888" xr:uid="{81518817-B28E-410E-B477-87DF873A24F1}"/>
    <cellStyle name="Normal 3 3 5_EBT" xfId="41885" xr:uid="{7237C0EB-2970-4DDF-81A7-44109126257B}"/>
    <cellStyle name="Normal 3 3 6" xfId="14363" xr:uid="{00000000-0005-0000-0000-000085410000}"/>
    <cellStyle name="Normal 3 3 6 2" xfId="14364" xr:uid="{00000000-0005-0000-0000-000086410000}"/>
    <cellStyle name="Normal 3 3 6 2 2" xfId="22015" xr:uid="{00000000-0005-0000-0000-000087410000}"/>
    <cellStyle name="Normal 3 3 6 2 2 2" xfId="34004" xr:uid="{A105F3D0-E119-4200-96E8-2CA66FD290C5}"/>
    <cellStyle name="Normal 3 3 6 2 3" xfId="28048" xr:uid="{63B0D8DE-6CC8-42ED-A946-F361DEB5912A}"/>
    <cellStyle name="Normal 3 3 6 2_EBT" xfId="41890" xr:uid="{F9820900-20AA-4931-9946-1FC9A18280FD}"/>
    <cellStyle name="Normal 3 3 6 3" xfId="14365" xr:uid="{00000000-0005-0000-0000-000088410000}"/>
    <cellStyle name="Normal 3 3 6 3 2" xfId="22016" xr:uid="{00000000-0005-0000-0000-000089410000}"/>
    <cellStyle name="Normal 3 3 6 3 2 2" xfId="34005" xr:uid="{4C47A953-AEF5-4DAD-A190-C17D5E65E5D2}"/>
    <cellStyle name="Normal 3 3 6 3 3" xfId="28049" xr:uid="{E2F241E0-6179-433B-8A4D-D2348CE13F1D}"/>
    <cellStyle name="Normal 3 3 6 3_EBT" xfId="41891" xr:uid="{62923C43-932B-4991-9CCA-4277C41213BC}"/>
    <cellStyle name="Normal 3 3 6_EBT" xfId="41889" xr:uid="{D355BC3C-BCAF-4DC3-AD8E-472309442DFA}"/>
    <cellStyle name="Normal 3 3 7" xfId="14366" xr:uid="{00000000-0005-0000-0000-00008A410000}"/>
    <cellStyle name="Normal 3 3 7 2" xfId="14367" xr:uid="{00000000-0005-0000-0000-00008B410000}"/>
    <cellStyle name="Normal 3 3 7 2 2" xfId="22017" xr:uid="{00000000-0005-0000-0000-00008C410000}"/>
    <cellStyle name="Normal 3 3 7 2 2 2" xfId="34006" xr:uid="{4330EDB4-CE02-4EC6-A010-2CF88763E131}"/>
    <cellStyle name="Normal 3 3 7 2 3" xfId="28050" xr:uid="{EE1C4B2D-4EF3-47F2-9F3B-50FD195D9914}"/>
    <cellStyle name="Normal 3 3 7 2_EBT" xfId="41893" xr:uid="{FECC05CB-2BC2-4004-89C6-EB7A78348F07}"/>
    <cellStyle name="Normal 3 3 7 3" xfId="14368" xr:uid="{00000000-0005-0000-0000-00008D410000}"/>
    <cellStyle name="Normal 3 3 7 3 2" xfId="22018" xr:uid="{00000000-0005-0000-0000-00008E410000}"/>
    <cellStyle name="Normal 3 3 7 3 2 2" xfId="34007" xr:uid="{73D93DA8-03AC-44E2-A854-D411A4974352}"/>
    <cellStyle name="Normal 3 3 7 3 3" xfId="28051" xr:uid="{166EE6AC-7343-410E-8292-2B7307F8D9AA}"/>
    <cellStyle name="Normal 3 3 7 3_EBT" xfId="41894" xr:uid="{B9EDE830-82E7-4BE8-AB8D-1301202BDBA5}"/>
    <cellStyle name="Normal 3 3 7_EBT" xfId="41892" xr:uid="{4AE9B692-6317-47AF-855D-169C0936B671}"/>
    <cellStyle name="Normal 3 3 8" xfId="14369" xr:uid="{00000000-0005-0000-0000-00008F410000}"/>
    <cellStyle name="Normal 3 3 8 2" xfId="14370" xr:uid="{00000000-0005-0000-0000-000090410000}"/>
    <cellStyle name="Normal 3 3 8 2 2" xfId="22019" xr:uid="{00000000-0005-0000-0000-000091410000}"/>
    <cellStyle name="Normal 3 3 8 2 2 2" xfId="34008" xr:uid="{1B950B17-A028-45CF-90CB-392B2E55F98E}"/>
    <cellStyle name="Normal 3 3 8 2 3" xfId="28052" xr:uid="{21E99FF6-D84A-4400-BFC4-86A2566A2774}"/>
    <cellStyle name="Normal 3 3 8 2_EBT" xfId="41896" xr:uid="{A6463802-0AAF-4171-84AE-218EFB2577D3}"/>
    <cellStyle name="Normal 3 3 8 3" xfId="14371" xr:uid="{00000000-0005-0000-0000-000092410000}"/>
    <cellStyle name="Normal 3 3 8 3 2" xfId="22020" xr:uid="{00000000-0005-0000-0000-000093410000}"/>
    <cellStyle name="Normal 3 3 8 3 2 2" xfId="34009" xr:uid="{A50CAB96-D4E4-4081-9B08-EFC24DD801EC}"/>
    <cellStyle name="Normal 3 3 8 3 3" xfId="28053" xr:uid="{03EA5AAC-2CF1-4A9C-A0C8-27232E7C544A}"/>
    <cellStyle name="Normal 3 3 8 3_EBT" xfId="41897" xr:uid="{ABE3BDB0-AE00-4C00-B7DA-43F7D83E1AD0}"/>
    <cellStyle name="Normal 3 3 8_EBT" xfId="41895" xr:uid="{47A6C23F-FAF9-4741-9909-B38E7530914E}"/>
    <cellStyle name="Normal 3 3 9" xfId="14372" xr:uid="{00000000-0005-0000-0000-000094410000}"/>
    <cellStyle name="Normal 3 3 9 2" xfId="14373" xr:uid="{00000000-0005-0000-0000-000095410000}"/>
    <cellStyle name="Normal 3 3 9 2 2" xfId="22021" xr:uid="{00000000-0005-0000-0000-000096410000}"/>
    <cellStyle name="Normal 3 3 9 2 2 2" xfId="34010" xr:uid="{E227C3A4-4EBA-4474-900B-0D0FEA7128DF}"/>
    <cellStyle name="Normal 3 3 9 2 3" xfId="28054" xr:uid="{92F67A6C-153B-4A6C-9FE5-47E70F3DF3F4}"/>
    <cellStyle name="Normal 3 3 9 2_EBT" xfId="41899" xr:uid="{D67BC1F4-FAF6-4407-8F19-0D1AD694892A}"/>
    <cellStyle name="Normal 3 3 9 3" xfId="14374" xr:uid="{00000000-0005-0000-0000-000097410000}"/>
    <cellStyle name="Normal 3 3 9 3 2" xfId="22022" xr:uid="{00000000-0005-0000-0000-000098410000}"/>
    <cellStyle name="Normal 3 3 9 3 2 2" xfId="34011" xr:uid="{1EF3834C-47A5-4A75-BB3C-3F6E0DA60035}"/>
    <cellStyle name="Normal 3 3 9 3 3" xfId="28055" xr:uid="{E0520355-E625-43D8-AA3D-F342CA2C1D9B}"/>
    <cellStyle name="Normal 3 3 9 3_EBT" xfId="41900" xr:uid="{D858D60D-8217-484E-8F81-476F2A4CBDD4}"/>
    <cellStyle name="Normal 3 3 9_EBT" xfId="41898" xr:uid="{60662401-6606-4B83-BA37-177207F3648E}"/>
    <cellStyle name="Normal 3 3_EBT" xfId="41847" xr:uid="{B5536F64-A89F-4863-8FE1-CA454D2C28C5}"/>
    <cellStyle name="Normal 3 30" xfId="14375" xr:uid="{00000000-0005-0000-0000-000099410000}"/>
    <cellStyle name="Normal 3 31" xfId="19630" xr:uid="{00000000-0005-0000-0000-00009A410000}"/>
    <cellStyle name="Normal 3 31 2" xfId="31619" xr:uid="{E37B1BEE-12F8-450E-8076-C9628634A3E7}"/>
    <cellStyle name="Normal 3 32" xfId="25589" xr:uid="{00000000-0005-0000-0000-00009B410000}"/>
    <cellStyle name="Normal 3 33" xfId="25618" xr:uid="{187261DE-7340-4231-BA4A-FE0E953F7386}"/>
    <cellStyle name="Normal 3 4" xfId="14376" xr:uid="{00000000-0005-0000-0000-00009C410000}"/>
    <cellStyle name="Normal 3 4 2" xfId="14377" xr:uid="{00000000-0005-0000-0000-00009D410000}"/>
    <cellStyle name="Normal 3 4 2 2" xfId="14378" xr:uid="{00000000-0005-0000-0000-00009E410000}"/>
    <cellStyle name="Normal 3 4 2 2 2" xfId="22024" xr:uid="{00000000-0005-0000-0000-00009F410000}"/>
    <cellStyle name="Normal 3 4 2 2 2 2" xfId="34013" xr:uid="{4DEA5DB3-F8AD-416E-9833-C739FDF47828}"/>
    <cellStyle name="Normal 3 4 2 2 3" xfId="28057" xr:uid="{3649BB62-E1BC-4763-9CF5-3974364923A4}"/>
    <cellStyle name="Normal 3 4 2 2_EBT" xfId="41903" xr:uid="{E34AB0C4-537F-40BF-99C8-4BD75652666F}"/>
    <cellStyle name="Normal 3 4 2 3" xfId="22023" xr:uid="{00000000-0005-0000-0000-0000A0410000}"/>
    <cellStyle name="Normal 3 4 2 3 2" xfId="34012" xr:uid="{FFC2E7FB-D6AA-4374-B72C-22519243F8B6}"/>
    <cellStyle name="Normal 3 4 2 4" xfId="28056" xr:uid="{9E47EE38-9FA6-470A-BEAA-D9A866036FC0}"/>
    <cellStyle name="Normal 3 4 2_EBT" xfId="41902" xr:uid="{B15462A8-D377-4568-800A-A89078508EC1}"/>
    <cellStyle name="Normal 3 4 3" xfId="14379" xr:uid="{00000000-0005-0000-0000-0000A1410000}"/>
    <cellStyle name="Normal 3 4 3 2" xfId="14380" xr:uid="{00000000-0005-0000-0000-0000A2410000}"/>
    <cellStyle name="Normal 3 4 3 2 2" xfId="22026" xr:uid="{00000000-0005-0000-0000-0000A3410000}"/>
    <cellStyle name="Normal 3 4 3 2 2 2" xfId="34015" xr:uid="{9A20314A-B057-43DC-B9EA-B214D3DE47F8}"/>
    <cellStyle name="Normal 3 4 3 2 3" xfId="28059" xr:uid="{9771EAAD-A490-4D33-82D6-F64B2ABD9C36}"/>
    <cellStyle name="Normal 3 4 3 2_EBT" xfId="41905" xr:uid="{56B8B51B-E821-4D99-92D6-2E8B6F55C1F6}"/>
    <cellStyle name="Normal 3 4 3 3" xfId="22025" xr:uid="{00000000-0005-0000-0000-0000A4410000}"/>
    <cellStyle name="Normal 3 4 3 3 2" xfId="34014" xr:uid="{729ED979-5587-4AA0-A370-BDC528AE63B9}"/>
    <cellStyle name="Normal 3 4 3 4" xfId="28058" xr:uid="{61CBE739-9119-47FE-9992-615ADF337631}"/>
    <cellStyle name="Normal 3 4 3_EBT" xfId="41904" xr:uid="{6BBC8263-83A4-400A-A2DF-314EF4293C5B}"/>
    <cellStyle name="Normal 3 4 4" xfId="14381" xr:uid="{00000000-0005-0000-0000-0000A5410000}"/>
    <cellStyle name="Normal 3 4 4 2" xfId="14382" xr:uid="{00000000-0005-0000-0000-0000A6410000}"/>
    <cellStyle name="Normal 3 4 4 2 2" xfId="22028" xr:uid="{00000000-0005-0000-0000-0000A7410000}"/>
    <cellStyle name="Normal 3 4 4 2 2 2" xfId="34017" xr:uid="{18F14424-328A-4D6F-B323-238DB92A0D87}"/>
    <cellStyle name="Normal 3 4 4 2 3" xfId="28061" xr:uid="{A9C707FC-0E25-45C3-8F22-71986EF65F1B}"/>
    <cellStyle name="Normal 3 4 4 2_EBT" xfId="41907" xr:uid="{55933A81-FD25-46CD-9353-BB6758747625}"/>
    <cellStyle name="Normal 3 4 4 3" xfId="22027" xr:uid="{00000000-0005-0000-0000-0000A8410000}"/>
    <cellStyle name="Normal 3 4 4 3 2" xfId="34016" xr:uid="{6D5BEC72-5961-4AA3-859A-DD06E516D3BC}"/>
    <cellStyle name="Normal 3 4 4 4" xfId="28060" xr:uid="{2A5AA534-8F98-4C0E-8A21-4E0E6F4ADF2A}"/>
    <cellStyle name="Normal 3 4 4_EBT" xfId="41906" xr:uid="{D6F53CAA-B00A-42F0-B2CB-29681E29B23C}"/>
    <cellStyle name="Normal 3 4 5" xfId="14383" xr:uid="{00000000-0005-0000-0000-0000A9410000}"/>
    <cellStyle name="Normal 3 4 5 2" xfId="22029" xr:uid="{00000000-0005-0000-0000-0000AA410000}"/>
    <cellStyle name="Normal 3 4 5 2 2" xfId="34018" xr:uid="{3BE254E9-7A42-4D8C-8A99-499559B26F95}"/>
    <cellStyle name="Normal 3 4 5 3" xfId="28062" xr:uid="{8433C7D7-4D7C-4345-AA03-FD94B325FA7C}"/>
    <cellStyle name="Normal 3 4 5_EBT" xfId="41908" xr:uid="{4B5AD65E-5A0F-4F64-90C3-4571AC9807F6}"/>
    <cellStyle name="Normal 3 4 6" xfId="14384" xr:uid="{00000000-0005-0000-0000-0000AB410000}"/>
    <cellStyle name="Normal 3 4 6 2" xfId="22030" xr:uid="{00000000-0005-0000-0000-0000AC410000}"/>
    <cellStyle name="Normal 3 4 6 2 2" xfId="34019" xr:uid="{7CF244FE-4FBC-4463-991B-573787516847}"/>
    <cellStyle name="Normal 3 4 6 3" xfId="28063" xr:uid="{EC05A2AF-506E-48EC-A7D0-77A371B71439}"/>
    <cellStyle name="Normal 3 4 6_EBT" xfId="41909" xr:uid="{B3610B4E-C1B8-45B6-A569-05465B63DB6D}"/>
    <cellStyle name="Normal 3 4 7" xfId="14385" xr:uid="{00000000-0005-0000-0000-0000AD410000}"/>
    <cellStyle name="Normal 3 4 7 2" xfId="22031" xr:uid="{00000000-0005-0000-0000-0000AE410000}"/>
    <cellStyle name="Normal 3 4 7 2 2" xfId="34020" xr:uid="{815684BE-6AC1-4200-AFF8-8903988BE9F2}"/>
    <cellStyle name="Normal 3 4 7 3" xfId="28064" xr:uid="{13F9A100-86CC-4C9A-8C83-F8298EEC68B8}"/>
    <cellStyle name="Normal 3 4 7_EBT" xfId="41910" xr:uid="{72D28636-F279-44B0-9700-B2DE7C3195CF}"/>
    <cellStyle name="Normal 3 4 8" xfId="14386" xr:uid="{00000000-0005-0000-0000-0000AF410000}"/>
    <cellStyle name="Normal 3 4_EBT" xfId="41901" xr:uid="{CD4C1F86-CAC4-4170-A4B3-994FCB76B89F}"/>
    <cellStyle name="Normal 3 5" xfId="14387" xr:uid="{00000000-0005-0000-0000-0000B0410000}"/>
    <cellStyle name="Normal 3 5 10" xfId="14388" xr:uid="{00000000-0005-0000-0000-0000B1410000}"/>
    <cellStyle name="Normal 3 5 11" xfId="22032" xr:uid="{00000000-0005-0000-0000-0000B2410000}"/>
    <cellStyle name="Normal 3 5 11 2" xfId="34021" xr:uid="{BCFDCF50-BF3E-4799-8F51-282C3B15F4A2}"/>
    <cellStyle name="Normal 3 5 12" xfId="28065" xr:uid="{F3E13391-ABAD-41CE-B9C1-A48F2F0C87DB}"/>
    <cellStyle name="Normal 3 5 2" xfId="14389" xr:uid="{00000000-0005-0000-0000-0000B3410000}"/>
    <cellStyle name="Normal 3 5 2 2" xfId="14390" xr:uid="{00000000-0005-0000-0000-0000B4410000}"/>
    <cellStyle name="Normal 3 5 2 2 2" xfId="14391" xr:uid="{00000000-0005-0000-0000-0000B5410000}"/>
    <cellStyle name="Normal 3 5 2 2 2 2" xfId="14392" xr:uid="{00000000-0005-0000-0000-0000B6410000}"/>
    <cellStyle name="Normal 3 5 2 2 2 2 2" xfId="22036" xr:uid="{00000000-0005-0000-0000-0000B7410000}"/>
    <cellStyle name="Normal 3 5 2 2 2 2 2 2" xfId="34025" xr:uid="{F5717004-2D2F-4E32-A8F6-38CCD2FCBEF1}"/>
    <cellStyle name="Normal 3 5 2 2 2 2 3" xfId="28069" xr:uid="{695217E0-9E41-4D6E-85FE-4845763FA2F3}"/>
    <cellStyle name="Normal 3 5 2 2 2 2_EBT" xfId="41915" xr:uid="{C68EBF0A-9218-42F8-82E9-8BF1D085A0AB}"/>
    <cellStyle name="Normal 3 5 2 2 2 3" xfId="14393" xr:uid="{00000000-0005-0000-0000-0000B8410000}"/>
    <cellStyle name="Normal 3 5 2 2 2 3 2" xfId="22037" xr:uid="{00000000-0005-0000-0000-0000B9410000}"/>
    <cellStyle name="Normal 3 5 2 2 2 3 2 2" xfId="34026" xr:uid="{62D48AF1-9472-4638-9D7C-1BE89C15F382}"/>
    <cellStyle name="Normal 3 5 2 2 2 3 3" xfId="28070" xr:uid="{8BC413B6-F1F8-42F2-A22B-E167084F81AA}"/>
    <cellStyle name="Normal 3 5 2 2 2 3_EBT" xfId="41916" xr:uid="{0709BFE8-6DD6-43E5-B4B4-19A7DD43B642}"/>
    <cellStyle name="Normal 3 5 2 2 2 4" xfId="22035" xr:uid="{00000000-0005-0000-0000-0000BA410000}"/>
    <cellStyle name="Normal 3 5 2 2 2 4 2" xfId="34024" xr:uid="{C2433502-2C49-4D4E-AAE8-77B68EA93FDF}"/>
    <cellStyle name="Normal 3 5 2 2 2 5" xfId="28068" xr:uid="{0B37FA28-5925-4415-AE83-D10E4CE35BD3}"/>
    <cellStyle name="Normal 3 5 2 2 2_EBT" xfId="41914" xr:uid="{DA5F7180-F477-468D-901B-0AACB72B9DA5}"/>
    <cellStyle name="Normal 3 5 2 2 3" xfId="14394" xr:uid="{00000000-0005-0000-0000-0000BB410000}"/>
    <cellStyle name="Normal 3 5 2 2 3 2" xfId="14395" xr:uid="{00000000-0005-0000-0000-0000BC410000}"/>
    <cellStyle name="Normal 3 5 2 2 3 2 2" xfId="22039" xr:uid="{00000000-0005-0000-0000-0000BD410000}"/>
    <cellStyle name="Normal 3 5 2 2 3 2 2 2" xfId="34028" xr:uid="{7F669FE8-4EAD-413F-92A9-0DE9C69CF271}"/>
    <cellStyle name="Normal 3 5 2 2 3 2 3" xfId="28072" xr:uid="{C1F8BADF-0C6D-4ABC-89A5-B97DEDE93E34}"/>
    <cellStyle name="Normal 3 5 2 2 3 2_EBT" xfId="41918" xr:uid="{97ECA9DC-53D3-416D-8020-376AF74DEB94}"/>
    <cellStyle name="Normal 3 5 2 2 3 3" xfId="22038" xr:uid="{00000000-0005-0000-0000-0000BE410000}"/>
    <cellStyle name="Normal 3 5 2 2 3 3 2" xfId="34027" xr:uid="{CCA8704B-3666-4558-86B7-480B8236C892}"/>
    <cellStyle name="Normal 3 5 2 2 3 4" xfId="28071" xr:uid="{B80C35E2-74C6-46BA-BF96-B03B51E6FF7E}"/>
    <cellStyle name="Normal 3 5 2 2 3_EBT" xfId="41917" xr:uid="{E110B6D6-D8C9-4BEE-A07E-A1E6DFCCC7D2}"/>
    <cellStyle name="Normal 3 5 2 2 4" xfId="14396" xr:uid="{00000000-0005-0000-0000-0000BF410000}"/>
    <cellStyle name="Normal 3 5 2 2 4 2" xfId="22040" xr:uid="{00000000-0005-0000-0000-0000C0410000}"/>
    <cellStyle name="Normal 3 5 2 2 4 2 2" xfId="34029" xr:uid="{01DB6BCE-607D-4B47-AE76-C3F05E893894}"/>
    <cellStyle name="Normal 3 5 2 2 4 3" xfId="28073" xr:uid="{6755C228-3C81-41B0-9351-39D6D740679F}"/>
    <cellStyle name="Normal 3 5 2 2 4_EBT" xfId="41919" xr:uid="{EA9F0843-7257-42B7-93CC-1AFC33E6878D}"/>
    <cellStyle name="Normal 3 5 2 2 5" xfId="22034" xr:uid="{00000000-0005-0000-0000-0000C1410000}"/>
    <cellStyle name="Normal 3 5 2 2 5 2" xfId="34023" xr:uid="{D4E94BF1-738D-41D6-83DE-BC0783A6583F}"/>
    <cellStyle name="Normal 3 5 2 2 6" xfId="28067" xr:uid="{56B73E89-C922-4E80-9AD9-813BD72060C3}"/>
    <cellStyle name="Normal 3 5 2 2_EBT" xfId="41913" xr:uid="{BCA25029-C5E7-4035-9325-D9FBFCFCF106}"/>
    <cellStyle name="Normal 3 5 2 3" xfId="14397" xr:uid="{00000000-0005-0000-0000-0000C2410000}"/>
    <cellStyle name="Normal 3 5 2 3 2" xfId="14398" xr:uid="{00000000-0005-0000-0000-0000C3410000}"/>
    <cellStyle name="Normal 3 5 2 3 2 2" xfId="14399" xr:uid="{00000000-0005-0000-0000-0000C4410000}"/>
    <cellStyle name="Normal 3 5 2 3 2 2 2" xfId="22043" xr:uid="{00000000-0005-0000-0000-0000C5410000}"/>
    <cellStyle name="Normal 3 5 2 3 2 2 2 2" xfId="34032" xr:uid="{06EED648-4B90-42D4-9B8E-9A07651F3B66}"/>
    <cellStyle name="Normal 3 5 2 3 2 2 3" xfId="28076" xr:uid="{F2B8804B-03AB-44BD-8259-2C922C703715}"/>
    <cellStyle name="Normal 3 5 2 3 2 2_EBT" xfId="41922" xr:uid="{CCE5800E-E222-434A-B72C-CC29C77312AA}"/>
    <cellStyle name="Normal 3 5 2 3 2 3" xfId="22042" xr:uid="{00000000-0005-0000-0000-0000C6410000}"/>
    <cellStyle name="Normal 3 5 2 3 2 3 2" xfId="34031" xr:uid="{A45D7B88-C7C0-49E2-A52F-CA35700724E9}"/>
    <cellStyle name="Normal 3 5 2 3 2 4" xfId="28075" xr:uid="{31B3C17B-CE89-4955-825B-BE14AF7F17E8}"/>
    <cellStyle name="Normal 3 5 2 3 2_EBT" xfId="41921" xr:uid="{2D60EAD7-D8D5-4183-8FE0-95825E388EEF}"/>
    <cellStyle name="Normal 3 5 2 3 3" xfId="14400" xr:uid="{00000000-0005-0000-0000-0000C7410000}"/>
    <cellStyle name="Normal 3 5 2 3 3 2" xfId="22044" xr:uid="{00000000-0005-0000-0000-0000C8410000}"/>
    <cellStyle name="Normal 3 5 2 3 3 2 2" xfId="34033" xr:uid="{A88F51A8-389D-4CC3-9996-FF9B66D09C32}"/>
    <cellStyle name="Normal 3 5 2 3 3 3" xfId="28077" xr:uid="{23F639BC-A660-4026-AF50-D707CAD78C9E}"/>
    <cellStyle name="Normal 3 5 2 3 3_EBT" xfId="41923" xr:uid="{DF0B4F97-4657-4C3E-A806-C5C8882BD548}"/>
    <cellStyle name="Normal 3 5 2 3 4" xfId="22041" xr:uid="{00000000-0005-0000-0000-0000C9410000}"/>
    <cellStyle name="Normal 3 5 2 3 4 2" xfId="34030" xr:uid="{3E375CEA-8753-4153-8412-52EAC99B5C2B}"/>
    <cellStyle name="Normal 3 5 2 3 5" xfId="28074" xr:uid="{0D3AC4C5-68F3-4094-AE8B-0BDF0F57AAE9}"/>
    <cellStyle name="Normal 3 5 2 3_EBT" xfId="41920" xr:uid="{E08E3B39-D681-4FD9-A51C-F6EF9C74CB6A}"/>
    <cellStyle name="Normal 3 5 2 4" xfId="14401" xr:uid="{00000000-0005-0000-0000-0000CA410000}"/>
    <cellStyle name="Normal 3 5 2 4 2" xfId="14402" xr:uid="{00000000-0005-0000-0000-0000CB410000}"/>
    <cellStyle name="Normal 3 5 2 4 2 2" xfId="22046" xr:uid="{00000000-0005-0000-0000-0000CC410000}"/>
    <cellStyle name="Normal 3 5 2 4 2 2 2" xfId="34035" xr:uid="{4747789D-2619-402D-B99E-F49DE83D54C1}"/>
    <cellStyle name="Normal 3 5 2 4 2 3" xfId="28079" xr:uid="{642B1F03-1909-4F72-B368-BEE4918303E1}"/>
    <cellStyle name="Normal 3 5 2 4 2_EBT" xfId="41925" xr:uid="{4F030A73-00C4-42D3-859E-A1AC171F0558}"/>
    <cellStyle name="Normal 3 5 2 4 3" xfId="22045" xr:uid="{00000000-0005-0000-0000-0000CD410000}"/>
    <cellStyle name="Normal 3 5 2 4 3 2" xfId="34034" xr:uid="{950A0525-513F-4F23-A110-3A3229986347}"/>
    <cellStyle name="Normal 3 5 2 4 4" xfId="28078" xr:uid="{71C382B1-7AB8-4136-8D49-4B59272753DC}"/>
    <cellStyle name="Normal 3 5 2 4_EBT" xfId="41924" xr:uid="{FD1FDCAE-2972-4771-9301-37B7E777B635}"/>
    <cellStyle name="Normal 3 5 2 5" xfId="14403" xr:uid="{00000000-0005-0000-0000-0000CE410000}"/>
    <cellStyle name="Normal 3 5 2 5 2" xfId="22047" xr:uid="{00000000-0005-0000-0000-0000CF410000}"/>
    <cellStyle name="Normal 3 5 2 5 2 2" xfId="34036" xr:uid="{0C4BDF2B-2915-4C27-B1CC-E203E966D114}"/>
    <cellStyle name="Normal 3 5 2 5 3" xfId="28080" xr:uid="{D306DCFE-4219-49FD-9A34-E9E794920A65}"/>
    <cellStyle name="Normal 3 5 2 5_EBT" xfId="41926" xr:uid="{702DE2E8-A175-4A5D-89D0-59892E06C932}"/>
    <cellStyle name="Normal 3 5 2 6" xfId="14404" xr:uid="{00000000-0005-0000-0000-0000D0410000}"/>
    <cellStyle name="Normal 3 5 2 6 2" xfId="22048" xr:uid="{00000000-0005-0000-0000-0000D1410000}"/>
    <cellStyle name="Normal 3 5 2 6 2 2" xfId="34037" xr:uid="{B1D94000-57E6-4503-92AE-9005C8D1B353}"/>
    <cellStyle name="Normal 3 5 2 6 3" xfId="28081" xr:uid="{5F586094-CC8B-4DD5-BA01-1962EF7ECEEF}"/>
    <cellStyle name="Normal 3 5 2 6_EBT" xfId="41927" xr:uid="{1E508FD2-27B5-4924-A2DE-08E4D06124D8}"/>
    <cellStyle name="Normal 3 5 2 7" xfId="22033" xr:uid="{00000000-0005-0000-0000-0000D2410000}"/>
    <cellStyle name="Normal 3 5 2 7 2" xfId="34022" xr:uid="{14273254-2893-47C3-9D52-18CE96AFA674}"/>
    <cellStyle name="Normal 3 5 2 8" xfId="28066" xr:uid="{976AE4CD-5832-41AA-A867-07AE321B7D1D}"/>
    <cellStyle name="Normal 3 5 2_EBT" xfId="41912" xr:uid="{D99C338F-71E2-4837-AB2C-DDEA5596C57E}"/>
    <cellStyle name="Normal 3 5 3" xfId="14405" xr:uid="{00000000-0005-0000-0000-0000D3410000}"/>
    <cellStyle name="Normal 3 5 3 2" xfId="14406" xr:uid="{00000000-0005-0000-0000-0000D4410000}"/>
    <cellStyle name="Normal 3 5 3 2 2" xfId="14407" xr:uid="{00000000-0005-0000-0000-0000D5410000}"/>
    <cellStyle name="Normal 3 5 3 2 2 2" xfId="22051" xr:uid="{00000000-0005-0000-0000-0000D6410000}"/>
    <cellStyle name="Normal 3 5 3 2 2 2 2" xfId="34040" xr:uid="{1DB5B470-9B08-43D5-9279-79669670A57A}"/>
    <cellStyle name="Normal 3 5 3 2 2 3" xfId="28084" xr:uid="{9C03470E-D7A5-4EEE-9F9D-A48CEE72BD99}"/>
    <cellStyle name="Normal 3 5 3 2 2_EBT" xfId="41930" xr:uid="{C550DDBD-A144-4BDE-9C01-1D3BEA83C2DB}"/>
    <cellStyle name="Normal 3 5 3 2 3" xfId="14408" xr:uid="{00000000-0005-0000-0000-0000D7410000}"/>
    <cellStyle name="Normal 3 5 3 2 3 2" xfId="22052" xr:uid="{00000000-0005-0000-0000-0000D8410000}"/>
    <cellStyle name="Normal 3 5 3 2 3 2 2" xfId="34041" xr:uid="{520E31F5-EA80-458F-AC68-E7E7C0060226}"/>
    <cellStyle name="Normal 3 5 3 2 3 3" xfId="28085" xr:uid="{B829A304-46CA-489C-83B9-D16D1D4C5AE9}"/>
    <cellStyle name="Normal 3 5 3 2 3_EBT" xfId="41931" xr:uid="{15C175F7-2C5E-4800-B4C0-9A7E73B293AD}"/>
    <cellStyle name="Normal 3 5 3 2 4" xfId="22050" xr:uid="{00000000-0005-0000-0000-0000D9410000}"/>
    <cellStyle name="Normal 3 5 3 2 4 2" xfId="34039" xr:uid="{764EBD52-B37E-4595-9173-6C0B131D5520}"/>
    <cellStyle name="Normal 3 5 3 2 5" xfId="28083" xr:uid="{E058DDD1-D0B6-4F66-8E5A-74C3748107A5}"/>
    <cellStyle name="Normal 3 5 3 2_EBT" xfId="41929" xr:uid="{EDFBFD7B-4798-4FAF-9B02-2A7E2B5C7D40}"/>
    <cellStyle name="Normal 3 5 3 3" xfId="14409" xr:uid="{00000000-0005-0000-0000-0000DA410000}"/>
    <cellStyle name="Normal 3 5 3 3 2" xfId="14410" xr:uid="{00000000-0005-0000-0000-0000DB410000}"/>
    <cellStyle name="Normal 3 5 3 3 2 2" xfId="22054" xr:uid="{00000000-0005-0000-0000-0000DC410000}"/>
    <cellStyle name="Normal 3 5 3 3 2 2 2" xfId="34043" xr:uid="{B19A791F-2478-41AC-8412-2A4F1875A66B}"/>
    <cellStyle name="Normal 3 5 3 3 2 3" xfId="28087" xr:uid="{BF804B9D-24E5-4310-BA8C-70A8FD2E0635}"/>
    <cellStyle name="Normal 3 5 3 3 2_EBT" xfId="41933" xr:uid="{CB6DBF45-876B-49F8-9C0F-CAB715387E74}"/>
    <cellStyle name="Normal 3 5 3 3 3" xfId="22053" xr:uid="{00000000-0005-0000-0000-0000DD410000}"/>
    <cellStyle name="Normal 3 5 3 3 3 2" xfId="34042" xr:uid="{343EAFE3-A0F8-4CC1-B999-B2E59C2E56BA}"/>
    <cellStyle name="Normal 3 5 3 3 4" xfId="28086" xr:uid="{9C452C75-B2CB-4D10-B0A0-75ECBB741BB5}"/>
    <cellStyle name="Normal 3 5 3 3_EBT" xfId="41932" xr:uid="{54A9DF26-A421-4C11-8D12-115733041161}"/>
    <cellStyle name="Normal 3 5 3 4" xfId="14411" xr:uid="{00000000-0005-0000-0000-0000DE410000}"/>
    <cellStyle name="Normal 3 5 3 4 2" xfId="22055" xr:uid="{00000000-0005-0000-0000-0000DF410000}"/>
    <cellStyle name="Normal 3 5 3 4 2 2" xfId="34044" xr:uid="{5FBFE40C-3C12-47BD-A66A-900FDEE1F838}"/>
    <cellStyle name="Normal 3 5 3 4 3" xfId="28088" xr:uid="{9B63B0F0-37E5-4610-B01A-CDF50D828226}"/>
    <cellStyle name="Normal 3 5 3 4_EBT" xfId="41934" xr:uid="{939DD627-166E-44AB-A328-9053373E2852}"/>
    <cellStyle name="Normal 3 5 3 5" xfId="14412" xr:uid="{00000000-0005-0000-0000-0000E0410000}"/>
    <cellStyle name="Normal 3 5 3 5 2" xfId="22056" xr:uid="{00000000-0005-0000-0000-0000E1410000}"/>
    <cellStyle name="Normal 3 5 3 5 2 2" xfId="34045" xr:uid="{128928E3-5F84-4496-B4B8-8054CC39EF46}"/>
    <cellStyle name="Normal 3 5 3 5 3" xfId="28089" xr:uid="{E5ED925A-2D43-4FF5-9CC9-540191E873C0}"/>
    <cellStyle name="Normal 3 5 3 5_EBT" xfId="41935" xr:uid="{A6222849-B290-4921-A4BF-4913E2084778}"/>
    <cellStyle name="Normal 3 5 3 6" xfId="22049" xr:uid="{00000000-0005-0000-0000-0000E2410000}"/>
    <cellStyle name="Normal 3 5 3 6 2" xfId="34038" xr:uid="{4F0EC565-38AA-48C1-9355-FB27D7D599D6}"/>
    <cellStyle name="Normal 3 5 3 7" xfId="28082" xr:uid="{883668BC-9A57-46D2-8CBC-9375496E1BDF}"/>
    <cellStyle name="Normal 3 5 3_EBT" xfId="41928" xr:uid="{D68D812F-74F7-4AA8-A7B0-D66405C2EF34}"/>
    <cellStyle name="Normal 3 5 4" xfId="14413" xr:uid="{00000000-0005-0000-0000-0000E3410000}"/>
    <cellStyle name="Normal 3 5 4 2" xfId="14414" xr:uid="{00000000-0005-0000-0000-0000E4410000}"/>
    <cellStyle name="Normal 3 5 4 2 2" xfId="14415" xr:uid="{00000000-0005-0000-0000-0000E5410000}"/>
    <cellStyle name="Normal 3 5 4 2 2 2" xfId="22059" xr:uid="{00000000-0005-0000-0000-0000E6410000}"/>
    <cellStyle name="Normal 3 5 4 2 2 2 2" xfId="34048" xr:uid="{5DD9E536-89F5-43B9-9E75-810665800BF7}"/>
    <cellStyle name="Normal 3 5 4 2 2 3" xfId="28092" xr:uid="{E7A054DC-F6EA-4C07-9AB5-424B4B0C67ED}"/>
    <cellStyle name="Normal 3 5 4 2 2_EBT" xfId="41938" xr:uid="{42B20596-96C6-4771-B3CD-5A4B2766CE7A}"/>
    <cellStyle name="Normal 3 5 4 2 3" xfId="22058" xr:uid="{00000000-0005-0000-0000-0000E7410000}"/>
    <cellStyle name="Normal 3 5 4 2 3 2" xfId="34047" xr:uid="{8AE1C86F-75FC-492F-A0FD-3BC2CAB8DA16}"/>
    <cellStyle name="Normal 3 5 4 2 4" xfId="28091" xr:uid="{FA970A0F-22C0-4E2E-9C97-E78F76FF0C03}"/>
    <cellStyle name="Normal 3 5 4 2_EBT" xfId="41937" xr:uid="{A60B5C3B-22E9-4E5D-8E41-874F9A257BA8}"/>
    <cellStyle name="Normal 3 5 4 3" xfId="14416" xr:uid="{00000000-0005-0000-0000-0000E8410000}"/>
    <cellStyle name="Normal 3 5 4 3 2" xfId="22060" xr:uid="{00000000-0005-0000-0000-0000E9410000}"/>
    <cellStyle name="Normal 3 5 4 3 2 2" xfId="34049" xr:uid="{58F5A09B-617C-486F-BE2C-11829303924D}"/>
    <cellStyle name="Normal 3 5 4 3 3" xfId="28093" xr:uid="{71392852-8E1E-4FC9-95DE-3C344CFD8D0E}"/>
    <cellStyle name="Normal 3 5 4 3_EBT" xfId="41939" xr:uid="{A314D745-92FF-4BFE-B971-7D4BDAE5C224}"/>
    <cellStyle name="Normal 3 5 4 4" xfId="14417" xr:uid="{00000000-0005-0000-0000-0000EA410000}"/>
    <cellStyle name="Normal 3 5 4 4 2" xfId="22061" xr:uid="{00000000-0005-0000-0000-0000EB410000}"/>
    <cellStyle name="Normal 3 5 4 4 2 2" xfId="34050" xr:uid="{392595E7-6368-4625-B104-253D93511603}"/>
    <cellStyle name="Normal 3 5 4 4 3" xfId="28094" xr:uid="{188818F4-B195-43DF-899D-BFD3C64AB396}"/>
    <cellStyle name="Normal 3 5 4 4_EBT" xfId="41940" xr:uid="{5234DBF3-B040-4E3E-A9A0-BA5473B12953}"/>
    <cellStyle name="Normal 3 5 4 5" xfId="22057" xr:uid="{00000000-0005-0000-0000-0000EC410000}"/>
    <cellStyle name="Normal 3 5 4 5 2" xfId="34046" xr:uid="{C9E11E76-B594-48CB-AF96-383FB39BA566}"/>
    <cellStyle name="Normal 3 5 4 6" xfId="28090" xr:uid="{C7E7C330-4155-47AF-866A-F12C2B3D99C3}"/>
    <cellStyle name="Normal 3 5 4_EBT" xfId="41936" xr:uid="{B6777ED5-DCAD-4EFF-B4C4-21B00CD07DF9}"/>
    <cellStyle name="Normal 3 5 5" xfId="14418" xr:uid="{00000000-0005-0000-0000-0000ED410000}"/>
    <cellStyle name="Normal 3 5 5 2" xfId="14419" xr:uid="{00000000-0005-0000-0000-0000EE410000}"/>
    <cellStyle name="Normal 3 5 5 2 2" xfId="22063" xr:uid="{00000000-0005-0000-0000-0000EF410000}"/>
    <cellStyle name="Normal 3 5 5 2 2 2" xfId="34052" xr:uid="{855E3B35-D05B-42E6-90E7-E7D35114F7FD}"/>
    <cellStyle name="Normal 3 5 5 2 3" xfId="28096" xr:uid="{289D9219-C7FE-49B1-A699-8ADE750BD17B}"/>
    <cellStyle name="Normal 3 5 5 2_EBT" xfId="41942" xr:uid="{F45B8048-9DF4-4E48-A98F-4EB1199A4555}"/>
    <cellStyle name="Normal 3 5 5 3" xfId="22062" xr:uid="{00000000-0005-0000-0000-0000F0410000}"/>
    <cellStyle name="Normal 3 5 5 3 2" xfId="34051" xr:uid="{AC897383-D47A-4FBB-A107-9B431F6CB7BB}"/>
    <cellStyle name="Normal 3 5 5 4" xfId="28095" xr:uid="{26043C91-B232-4A9D-9558-4EF7BAD6F696}"/>
    <cellStyle name="Normal 3 5 5_EBT" xfId="41941" xr:uid="{3C1C3BE7-D279-4F79-8455-E80EE2643B03}"/>
    <cellStyle name="Normal 3 5 6" xfId="14420" xr:uid="{00000000-0005-0000-0000-0000F1410000}"/>
    <cellStyle name="Normal 3 5 6 2" xfId="22064" xr:uid="{00000000-0005-0000-0000-0000F2410000}"/>
    <cellStyle name="Normal 3 5 6 2 2" xfId="34053" xr:uid="{9121CCBC-9B36-4F11-A52E-AE7347B1F25C}"/>
    <cellStyle name="Normal 3 5 6 3" xfId="28097" xr:uid="{1A6DC208-4FFA-42B6-A349-5A1CCC267D6A}"/>
    <cellStyle name="Normal 3 5 6_EBT" xfId="41943" xr:uid="{DAE0682C-F19F-484E-BEF9-44A53038EE27}"/>
    <cellStyle name="Normal 3 5 7" xfId="14421" xr:uid="{00000000-0005-0000-0000-0000F3410000}"/>
    <cellStyle name="Normal 3 5 7 2" xfId="22065" xr:uid="{00000000-0005-0000-0000-0000F4410000}"/>
    <cellStyle name="Normal 3 5 7 2 2" xfId="34054" xr:uid="{B7BCF776-25FD-4877-B4E5-E78EEB8D68F7}"/>
    <cellStyle name="Normal 3 5 7 3" xfId="28098" xr:uid="{0E873896-28E5-4F4A-BFDB-6AA965A6E05E}"/>
    <cellStyle name="Normal 3 5 7_EBT" xfId="41944" xr:uid="{F2AC02D9-7BEC-43A7-A048-F2CEB6415399}"/>
    <cellStyle name="Normal 3 5 8" xfId="14422" xr:uid="{00000000-0005-0000-0000-0000F5410000}"/>
    <cellStyle name="Normal 3 5 8 2" xfId="22066" xr:uid="{00000000-0005-0000-0000-0000F6410000}"/>
    <cellStyle name="Normal 3 5 8 2 2" xfId="34055" xr:uid="{E57CA181-8B4E-40C8-84A5-88A311E3D3C4}"/>
    <cellStyle name="Normal 3 5 8 3" xfId="28099" xr:uid="{E3682654-A5F6-4ECF-91A3-F24135C16091}"/>
    <cellStyle name="Normal 3 5 8_EBT" xfId="41945" xr:uid="{DA8BCE72-6B18-4BC5-869B-1F6F6FC97D77}"/>
    <cellStyle name="Normal 3 5 9" xfId="14423" xr:uid="{00000000-0005-0000-0000-0000F7410000}"/>
    <cellStyle name="Normal 3 5 9 2" xfId="22067" xr:uid="{00000000-0005-0000-0000-0000F8410000}"/>
    <cellStyle name="Normal 3 5 9 2 2" xfId="34056" xr:uid="{04EC6E09-0206-4975-B002-4E2D20733DDC}"/>
    <cellStyle name="Normal 3 5 9 3" xfId="28100" xr:uid="{1F98ACF6-0D13-4A40-A791-11F1A35FCEDC}"/>
    <cellStyle name="Normal 3 5 9_EBT" xfId="41946" xr:uid="{503D17DD-6141-4CB9-97CF-B06C652E1F64}"/>
    <cellStyle name="Normal 3 5_EBT" xfId="41911" xr:uid="{D01A69F5-E5C4-4E09-8666-102849A29DA4}"/>
    <cellStyle name="Normal 3 6" xfId="14424" xr:uid="{00000000-0005-0000-0000-0000F9410000}"/>
    <cellStyle name="Normal 3 6 2" xfId="14425" xr:uid="{00000000-0005-0000-0000-0000FA410000}"/>
    <cellStyle name="Normal 3 6 2 2" xfId="22068" xr:uid="{00000000-0005-0000-0000-0000FB410000}"/>
    <cellStyle name="Normal 3 6 2 2 2" xfId="34057" xr:uid="{8BDEEE19-A480-418F-9DCD-AFF8C9244C34}"/>
    <cellStyle name="Normal 3 6 2 3" xfId="28101" xr:uid="{3F910B32-4020-4F93-A1CB-5E698B0B2512}"/>
    <cellStyle name="Normal 3 6 2_EBT" xfId="41948" xr:uid="{42F315A5-DF04-4915-8F3E-48DCEB6D8595}"/>
    <cellStyle name="Normal 3 6 3" xfId="14426" xr:uid="{00000000-0005-0000-0000-0000FC410000}"/>
    <cellStyle name="Normal 3 6 3 2" xfId="22069" xr:uid="{00000000-0005-0000-0000-0000FD410000}"/>
    <cellStyle name="Normal 3 6 3 2 2" xfId="34058" xr:uid="{ED96B07D-B62D-4EEC-A02A-C72CDA1F5935}"/>
    <cellStyle name="Normal 3 6 3 3" xfId="28102" xr:uid="{6BCC3CF7-4C5B-44F0-99C1-1A011FEE9BCB}"/>
    <cellStyle name="Normal 3 6 3_EBT" xfId="41949" xr:uid="{A0C326CA-CDD0-4758-A4BB-15B076EBD835}"/>
    <cellStyle name="Normal 3 6 4" xfId="14427" xr:uid="{00000000-0005-0000-0000-0000FE410000}"/>
    <cellStyle name="Normal 3 6 4 2" xfId="22070" xr:uid="{00000000-0005-0000-0000-0000FF410000}"/>
    <cellStyle name="Normal 3 6 4 2 2" xfId="34059" xr:uid="{BDE3A60B-764B-4E1C-A75A-C01DF21B316A}"/>
    <cellStyle name="Normal 3 6 4 3" xfId="28103" xr:uid="{E30458D5-EDB1-4F3F-9473-AD810B54CE66}"/>
    <cellStyle name="Normal 3 6 4_EBT" xfId="41950" xr:uid="{40A0CE0D-8E45-41F5-B70B-951FBF6BAF7E}"/>
    <cellStyle name="Normal 3 6 5" xfId="14428" xr:uid="{00000000-0005-0000-0000-000000420000}"/>
    <cellStyle name="Normal 3 6 5 2" xfId="22071" xr:uid="{00000000-0005-0000-0000-000001420000}"/>
    <cellStyle name="Normal 3 6 5 2 2" xfId="34060" xr:uid="{E843A0D3-A135-4CD5-99D4-A6C14A40B791}"/>
    <cellStyle name="Normal 3 6 5 3" xfId="28104" xr:uid="{4E6335C9-1240-4C9A-9BEE-6269AE316DEB}"/>
    <cellStyle name="Normal 3 6 5_EBT" xfId="41951" xr:uid="{437FAD96-7DE8-406F-85D3-2E30B423E01D}"/>
    <cellStyle name="Normal 3 6 6" xfId="14429" xr:uid="{00000000-0005-0000-0000-000002420000}"/>
    <cellStyle name="Normal 3 6 6 2" xfId="22072" xr:uid="{00000000-0005-0000-0000-000003420000}"/>
    <cellStyle name="Normal 3 6 6 2 2" xfId="34061" xr:uid="{2B69DBCF-DC2D-4AC3-B806-23418C563606}"/>
    <cellStyle name="Normal 3 6 6 3" xfId="28105" xr:uid="{2A91C58E-8024-465B-99AF-04CBFE97E7FA}"/>
    <cellStyle name="Normal 3 6 6_EBT" xfId="41952" xr:uid="{DAF8A52F-2B72-4033-B67C-C028B7A9C74B}"/>
    <cellStyle name="Normal 3 6 7" xfId="14430" xr:uid="{00000000-0005-0000-0000-000004420000}"/>
    <cellStyle name="Normal 3 6 7 2" xfId="22073" xr:uid="{00000000-0005-0000-0000-000005420000}"/>
    <cellStyle name="Normal 3 6 7 2 2" xfId="34062" xr:uid="{AE1932AA-5D9B-463D-8EF3-B2042A794C68}"/>
    <cellStyle name="Normal 3 6 7 3" xfId="28106" xr:uid="{C7BFF4BB-EE39-48A3-8B11-BA807AD793ED}"/>
    <cellStyle name="Normal 3 6 7_EBT" xfId="41953" xr:uid="{FD8542C3-B234-4567-816F-0B8D7671810C}"/>
    <cellStyle name="Normal 3 6 8" xfId="14431" xr:uid="{00000000-0005-0000-0000-000006420000}"/>
    <cellStyle name="Normal 3 6_EBT" xfId="41947" xr:uid="{33C280F5-0F57-46D0-9DF1-09C5F5DC53B6}"/>
    <cellStyle name="Normal 3 7" xfId="14432" xr:uid="{00000000-0005-0000-0000-000007420000}"/>
    <cellStyle name="Normal 3 7 10" xfId="28107" xr:uid="{8E422754-D0E9-434F-AA0A-54C6B3F05200}"/>
    <cellStyle name="Normal 3 7 2" xfId="14433" xr:uid="{00000000-0005-0000-0000-000008420000}"/>
    <cellStyle name="Normal 3 7 2 2" xfId="14434" xr:uid="{00000000-0005-0000-0000-000009420000}"/>
    <cellStyle name="Normal 3 7 2 2 2" xfId="14435" xr:uid="{00000000-0005-0000-0000-00000A420000}"/>
    <cellStyle name="Normal 3 7 2 2 2 2" xfId="14436" xr:uid="{00000000-0005-0000-0000-00000B420000}"/>
    <cellStyle name="Normal 3 7 2 2 2 2 2" xfId="22078" xr:uid="{00000000-0005-0000-0000-00000C420000}"/>
    <cellStyle name="Normal 3 7 2 2 2 2 2 2" xfId="34067" xr:uid="{D24D4489-2E77-4879-A9D9-89E54D841580}"/>
    <cellStyle name="Normal 3 7 2 2 2 2 3" xfId="28111" xr:uid="{454EE1C3-F98B-4A0C-8AB9-44984F337477}"/>
    <cellStyle name="Normal 3 7 2 2 2 2_EBT" xfId="41958" xr:uid="{395EE7F6-AAEE-43BB-B018-2B92B89CE468}"/>
    <cellStyle name="Normal 3 7 2 2 2 3" xfId="14437" xr:uid="{00000000-0005-0000-0000-00000D420000}"/>
    <cellStyle name="Normal 3 7 2 2 2 3 2" xfId="22079" xr:uid="{00000000-0005-0000-0000-00000E420000}"/>
    <cellStyle name="Normal 3 7 2 2 2 3 2 2" xfId="34068" xr:uid="{B619744D-47CD-424A-B4B9-53DCB7A3BECE}"/>
    <cellStyle name="Normal 3 7 2 2 2 3 3" xfId="28112" xr:uid="{2B176175-3D24-4BCE-8E64-98A17B128EE3}"/>
    <cellStyle name="Normal 3 7 2 2 2 3_EBT" xfId="41959" xr:uid="{FD7AFAC1-9E69-46EC-9478-05A55414ECAF}"/>
    <cellStyle name="Normal 3 7 2 2 2 4" xfId="22077" xr:uid="{00000000-0005-0000-0000-00000F420000}"/>
    <cellStyle name="Normal 3 7 2 2 2 4 2" xfId="34066" xr:uid="{23AE52F0-CC9E-4EBD-AA61-FD2FE3794244}"/>
    <cellStyle name="Normal 3 7 2 2 2 5" xfId="28110" xr:uid="{BD75A421-7B16-4C54-A02F-C80087AD6DD8}"/>
    <cellStyle name="Normal 3 7 2 2 2_EBT" xfId="41957" xr:uid="{69943DDF-880C-45B3-9AC4-B73364F0E902}"/>
    <cellStyle name="Normal 3 7 2 2 3" xfId="14438" xr:uid="{00000000-0005-0000-0000-000010420000}"/>
    <cellStyle name="Normal 3 7 2 2 3 2" xfId="14439" xr:uid="{00000000-0005-0000-0000-000011420000}"/>
    <cellStyle name="Normal 3 7 2 2 3 2 2" xfId="22081" xr:uid="{00000000-0005-0000-0000-000012420000}"/>
    <cellStyle name="Normal 3 7 2 2 3 2 2 2" xfId="34070" xr:uid="{BE60C8A0-1449-4F88-A3A4-249BFC73343F}"/>
    <cellStyle name="Normal 3 7 2 2 3 2 3" xfId="28114" xr:uid="{03289BD0-E6FE-4C81-9A32-50C65F65D947}"/>
    <cellStyle name="Normal 3 7 2 2 3 2_EBT" xfId="41961" xr:uid="{3FFB64FD-D43C-440D-B92F-005C4284AC0A}"/>
    <cellStyle name="Normal 3 7 2 2 3 3" xfId="22080" xr:uid="{00000000-0005-0000-0000-000013420000}"/>
    <cellStyle name="Normal 3 7 2 2 3 3 2" xfId="34069" xr:uid="{3AC2F53C-778C-4EAD-A236-2C8E9F9E13BB}"/>
    <cellStyle name="Normal 3 7 2 2 3 4" xfId="28113" xr:uid="{E4113D0F-D056-47E7-B4A3-571B2A7A5E22}"/>
    <cellStyle name="Normal 3 7 2 2 3_EBT" xfId="41960" xr:uid="{85458575-A979-4D68-81E9-FA834956178D}"/>
    <cellStyle name="Normal 3 7 2 2 4" xfId="14440" xr:uid="{00000000-0005-0000-0000-000014420000}"/>
    <cellStyle name="Normal 3 7 2 2 4 2" xfId="22082" xr:uid="{00000000-0005-0000-0000-000015420000}"/>
    <cellStyle name="Normal 3 7 2 2 4 2 2" xfId="34071" xr:uid="{E7434634-0ACC-419C-8C23-4EC4D1230C10}"/>
    <cellStyle name="Normal 3 7 2 2 4 3" xfId="28115" xr:uid="{17AD0F48-4348-4CD3-B28D-F64DA34BBBBB}"/>
    <cellStyle name="Normal 3 7 2 2 4_EBT" xfId="41962" xr:uid="{B7315EB6-0E14-496B-848C-806D1ADB15DB}"/>
    <cellStyle name="Normal 3 7 2 2 5" xfId="22076" xr:uid="{00000000-0005-0000-0000-000016420000}"/>
    <cellStyle name="Normal 3 7 2 2 5 2" xfId="34065" xr:uid="{F39CBED9-D79D-4D8A-BFE5-19EB43D47A73}"/>
    <cellStyle name="Normal 3 7 2 2 6" xfId="28109" xr:uid="{42CAB38E-A5F5-46B0-8CFA-3CF0211399E7}"/>
    <cellStyle name="Normal 3 7 2 2_EBT" xfId="41956" xr:uid="{DFEEDBC3-8F41-4432-A5C5-DDD88DC4633C}"/>
    <cellStyle name="Normal 3 7 2 3" xfId="14441" xr:uid="{00000000-0005-0000-0000-000017420000}"/>
    <cellStyle name="Normal 3 7 2 3 2" xfId="14442" xr:uid="{00000000-0005-0000-0000-000018420000}"/>
    <cellStyle name="Normal 3 7 2 3 2 2" xfId="14443" xr:uid="{00000000-0005-0000-0000-000019420000}"/>
    <cellStyle name="Normal 3 7 2 3 2 2 2" xfId="22085" xr:uid="{00000000-0005-0000-0000-00001A420000}"/>
    <cellStyle name="Normal 3 7 2 3 2 2 2 2" xfId="34074" xr:uid="{4D8665C5-2398-4138-B00C-A68AD63FC26C}"/>
    <cellStyle name="Normal 3 7 2 3 2 2 3" xfId="28118" xr:uid="{E3C4B618-0C12-420D-B90E-67ACFB9F9196}"/>
    <cellStyle name="Normal 3 7 2 3 2 2_EBT" xfId="41965" xr:uid="{07473C48-476F-4942-9BB1-40DEFD0B17C6}"/>
    <cellStyle name="Normal 3 7 2 3 2 3" xfId="22084" xr:uid="{00000000-0005-0000-0000-00001B420000}"/>
    <cellStyle name="Normal 3 7 2 3 2 3 2" xfId="34073" xr:uid="{021E2F5D-167B-4510-8754-A38D13509E42}"/>
    <cellStyle name="Normal 3 7 2 3 2 4" xfId="28117" xr:uid="{8928FC6F-AF60-4749-950B-7204DEAE9E90}"/>
    <cellStyle name="Normal 3 7 2 3 2_EBT" xfId="41964" xr:uid="{EEFC1BF7-1662-4E6A-8D6D-CD125815AD8F}"/>
    <cellStyle name="Normal 3 7 2 3 3" xfId="14444" xr:uid="{00000000-0005-0000-0000-00001C420000}"/>
    <cellStyle name="Normal 3 7 2 3 3 2" xfId="22086" xr:uid="{00000000-0005-0000-0000-00001D420000}"/>
    <cellStyle name="Normal 3 7 2 3 3 2 2" xfId="34075" xr:uid="{6E9DD3AD-D7D1-4670-83AC-1F4AD72E03A0}"/>
    <cellStyle name="Normal 3 7 2 3 3 3" xfId="28119" xr:uid="{E762F6A6-25AB-495B-97A5-CB2566E12F62}"/>
    <cellStyle name="Normal 3 7 2 3 3_EBT" xfId="41966" xr:uid="{2494CA3E-D698-42C3-9360-80CF36C77542}"/>
    <cellStyle name="Normal 3 7 2 3 4" xfId="22083" xr:uid="{00000000-0005-0000-0000-00001E420000}"/>
    <cellStyle name="Normal 3 7 2 3 4 2" xfId="34072" xr:uid="{698EC6EC-2148-4C16-B17D-5DA9BD925EDB}"/>
    <cellStyle name="Normal 3 7 2 3 5" xfId="28116" xr:uid="{732A6126-CEA6-4CB4-87A1-DF5BDDF4B0A5}"/>
    <cellStyle name="Normal 3 7 2 3_EBT" xfId="41963" xr:uid="{7D2B3F2D-FCA5-4523-8D58-4E9458D44BCF}"/>
    <cellStyle name="Normal 3 7 2 4" xfId="14445" xr:uid="{00000000-0005-0000-0000-00001F420000}"/>
    <cellStyle name="Normal 3 7 2 4 2" xfId="14446" xr:uid="{00000000-0005-0000-0000-000020420000}"/>
    <cellStyle name="Normal 3 7 2 4 2 2" xfId="22088" xr:uid="{00000000-0005-0000-0000-000021420000}"/>
    <cellStyle name="Normal 3 7 2 4 2 2 2" xfId="34077" xr:uid="{3917D6A0-74D0-4BB7-8E31-653D73EBD6C8}"/>
    <cellStyle name="Normal 3 7 2 4 2 3" xfId="28121" xr:uid="{A2DE62EA-6507-49E1-A118-061601A0C822}"/>
    <cellStyle name="Normal 3 7 2 4 2_EBT" xfId="41968" xr:uid="{E3BF8C95-6558-4920-8DD5-9A683449E452}"/>
    <cellStyle name="Normal 3 7 2 4 3" xfId="22087" xr:uid="{00000000-0005-0000-0000-000022420000}"/>
    <cellStyle name="Normal 3 7 2 4 3 2" xfId="34076" xr:uid="{B072F2C1-2394-4103-AEC0-DA88171340B7}"/>
    <cellStyle name="Normal 3 7 2 4 4" xfId="28120" xr:uid="{6B408F65-22D9-4B48-AEBE-43D4550CC785}"/>
    <cellStyle name="Normal 3 7 2 4_EBT" xfId="41967" xr:uid="{294F0F53-3888-4368-B28F-8C64CB41FF04}"/>
    <cellStyle name="Normal 3 7 2 5" xfId="14447" xr:uid="{00000000-0005-0000-0000-000023420000}"/>
    <cellStyle name="Normal 3 7 2 5 2" xfId="22089" xr:uid="{00000000-0005-0000-0000-000024420000}"/>
    <cellStyle name="Normal 3 7 2 5 2 2" xfId="34078" xr:uid="{951E0A04-9B82-4846-BF46-092E37E76A7B}"/>
    <cellStyle name="Normal 3 7 2 5 3" xfId="28122" xr:uid="{65107FF5-E40F-49CB-80DA-95ED3A5F20DE}"/>
    <cellStyle name="Normal 3 7 2 5_EBT" xfId="41969" xr:uid="{B014B351-5CE9-4B6C-963E-BC6299B7B042}"/>
    <cellStyle name="Normal 3 7 2 6" xfId="14448" xr:uid="{00000000-0005-0000-0000-000025420000}"/>
    <cellStyle name="Normal 3 7 2 6 2" xfId="22090" xr:uid="{00000000-0005-0000-0000-000026420000}"/>
    <cellStyle name="Normal 3 7 2 6 2 2" xfId="34079" xr:uid="{8B729CD4-97C2-42BB-B78A-ADCAEB38B92B}"/>
    <cellStyle name="Normal 3 7 2 6 3" xfId="28123" xr:uid="{433496BA-64FA-4EFF-A27D-9D4921AB509A}"/>
    <cellStyle name="Normal 3 7 2 6_EBT" xfId="41970" xr:uid="{AC0521E9-28DB-415F-ABC2-3F52DBD794C6}"/>
    <cellStyle name="Normal 3 7 2 7" xfId="22075" xr:uid="{00000000-0005-0000-0000-000027420000}"/>
    <cellStyle name="Normal 3 7 2 7 2" xfId="34064" xr:uid="{83152CD8-D47E-468B-ADED-2E2FF79F8CF4}"/>
    <cellStyle name="Normal 3 7 2 8" xfId="28108" xr:uid="{4CB6DBCC-87DB-4920-B91C-3432B5850868}"/>
    <cellStyle name="Normal 3 7 2_EBT" xfId="41955" xr:uid="{BEC79285-F80B-4F4B-AAB0-CCF966B3595C}"/>
    <cellStyle name="Normal 3 7 3" xfId="14449" xr:uid="{00000000-0005-0000-0000-000028420000}"/>
    <cellStyle name="Normal 3 7 3 2" xfId="14450" xr:uid="{00000000-0005-0000-0000-000029420000}"/>
    <cellStyle name="Normal 3 7 3 2 2" xfId="14451" xr:uid="{00000000-0005-0000-0000-00002A420000}"/>
    <cellStyle name="Normal 3 7 3 2 2 2" xfId="22093" xr:uid="{00000000-0005-0000-0000-00002B420000}"/>
    <cellStyle name="Normal 3 7 3 2 2 2 2" xfId="34082" xr:uid="{7C34248D-F518-485E-927F-A44AA6C07973}"/>
    <cellStyle name="Normal 3 7 3 2 2 3" xfId="28126" xr:uid="{D6240D29-CC7F-4E81-A694-C9908DAE2E56}"/>
    <cellStyle name="Normal 3 7 3 2 2_EBT" xfId="41973" xr:uid="{A4438744-FDB4-494B-A30D-87FE39071C62}"/>
    <cellStyle name="Normal 3 7 3 2 3" xfId="14452" xr:uid="{00000000-0005-0000-0000-00002C420000}"/>
    <cellStyle name="Normal 3 7 3 2 3 2" xfId="22094" xr:uid="{00000000-0005-0000-0000-00002D420000}"/>
    <cellStyle name="Normal 3 7 3 2 3 2 2" xfId="34083" xr:uid="{C583A81D-232B-419D-AFDF-68750C6C5D24}"/>
    <cellStyle name="Normal 3 7 3 2 3 3" xfId="28127" xr:uid="{115C1DA1-F743-4FDE-8F4D-65B0304D441C}"/>
    <cellStyle name="Normal 3 7 3 2 3_EBT" xfId="41974" xr:uid="{BBCB49BF-CB17-4538-BADD-ED0F23D65C13}"/>
    <cellStyle name="Normal 3 7 3 2 4" xfId="22092" xr:uid="{00000000-0005-0000-0000-00002E420000}"/>
    <cellStyle name="Normal 3 7 3 2 4 2" xfId="34081" xr:uid="{5096A52D-A1EE-4C71-81B8-0C08B4459D42}"/>
    <cellStyle name="Normal 3 7 3 2 5" xfId="28125" xr:uid="{95ACF1FF-472E-4646-A83E-0F74F95AEE2F}"/>
    <cellStyle name="Normal 3 7 3 2_EBT" xfId="41972" xr:uid="{28FB9564-8402-4F11-A799-569FD8AD1460}"/>
    <cellStyle name="Normal 3 7 3 3" xfId="14453" xr:uid="{00000000-0005-0000-0000-00002F420000}"/>
    <cellStyle name="Normal 3 7 3 3 2" xfId="14454" xr:uid="{00000000-0005-0000-0000-000030420000}"/>
    <cellStyle name="Normal 3 7 3 3 2 2" xfId="22096" xr:uid="{00000000-0005-0000-0000-000031420000}"/>
    <cellStyle name="Normal 3 7 3 3 2 2 2" xfId="34085" xr:uid="{4BA9F932-8724-46DB-B8DF-EF42BF4AB1DB}"/>
    <cellStyle name="Normal 3 7 3 3 2 3" xfId="28129" xr:uid="{BA50AB07-EE43-4A79-957B-FB1C8CB0B364}"/>
    <cellStyle name="Normal 3 7 3 3 2_EBT" xfId="41976" xr:uid="{7852F5F1-C65E-4FCF-BD7A-2B0E77B0CF01}"/>
    <cellStyle name="Normal 3 7 3 3 3" xfId="22095" xr:uid="{00000000-0005-0000-0000-000032420000}"/>
    <cellStyle name="Normal 3 7 3 3 3 2" xfId="34084" xr:uid="{E30861B3-C699-485A-8B31-E83669220003}"/>
    <cellStyle name="Normal 3 7 3 3 4" xfId="28128" xr:uid="{11D22119-994F-4D9E-AE04-729A3E31E312}"/>
    <cellStyle name="Normal 3 7 3 3_EBT" xfId="41975" xr:uid="{403BC23D-E79F-4785-8CCC-C776EDBBC63A}"/>
    <cellStyle name="Normal 3 7 3 4" xfId="14455" xr:uid="{00000000-0005-0000-0000-000033420000}"/>
    <cellStyle name="Normal 3 7 3 4 2" xfId="22097" xr:uid="{00000000-0005-0000-0000-000034420000}"/>
    <cellStyle name="Normal 3 7 3 4 2 2" xfId="34086" xr:uid="{F3D85472-8A38-4D8F-96BB-5A8BD49C84DF}"/>
    <cellStyle name="Normal 3 7 3 4 3" xfId="28130" xr:uid="{BC82F2B7-FFF8-420E-BE7F-94A39129E36A}"/>
    <cellStyle name="Normal 3 7 3 4_EBT" xfId="41977" xr:uid="{AC5F83EE-3D0B-4A3D-B435-CCF1468CC550}"/>
    <cellStyle name="Normal 3 7 3 5" xfId="14456" xr:uid="{00000000-0005-0000-0000-000035420000}"/>
    <cellStyle name="Normal 3 7 3 5 2" xfId="22098" xr:uid="{00000000-0005-0000-0000-000036420000}"/>
    <cellStyle name="Normal 3 7 3 5 2 2" xfId="34087" xr:uid="{8CC8F283-FA37-43EA-B20D-83FF0F9ED952}"/>
    <cellStyle name="Normal 3 7 3 5 3" xfId="28131" xr:uid="{2E4D3E28-E31B-4B77-8D6C-221810D4E352}"/>
    <cellStyle name="Normal 3 7 3 5_EBT" xfId="41978" xr:uid="{2A2E5EBC-E8B5-4CCC-81A6-D2C4E9660D17}"/>
    <cellStyle name="Normal 3 7 3 6" xfId="22091" xr:uid="{00000000-0005-0000-0000-000037420000}"/>
    <cellStyle name="Normal 3 7 3 6 2" xfId="34080" xr:uid="{880BD361-439D-4172-A02F-C2F3651D5CC9}"/>
    <cellStyle name="Normal 3 7 3 7" xfId="28124" xr:uid="{B627A2DA-C83B-443D-96F8-D16646A474AB}"/>
    <cellStyle name="Normal 3 7 3_EBT" xfId="41971" xr:uid="{C92F7DDE-9BC2-406B-A7C6-2767621E6D8B}"/>
    <cellStyle name="Normal 3 7 4" xfId="14457" xr:uid="{00000000-0005-0000-0000-000038420000}"/>
    <cellStyle name="Normal 3 7 4 2" xfId="14458" xr:uid="{00000000-0005-0000-0000-000039420000}"/>
    <cellStyle name="Normal 3 7 4 2 2" xfId="14459" xr:uid="{00000000-0005-0000-0000-00003A420000}"/>
    <cellStyle name="Normal 3 7 4 2 2 2" xfId="22101" xr:uid="{00000000-0005-0000-0000-00003B420000}"/>
    <cellStyle name="Normal 3 7 4 2 2 2 2" xfId="34090" xr:uid="{2EE0DFCD-1479-4546-B3D2-3FAC86DC40CC}"/>
    <cellStyle name="Normal 3 7 4 2 2 3" xfId="28134" xr:uid="{4CF898A1-1F9D-4EE6-B298-812C19F09D1A}"/>
    <cellStyle name="Normal 3 7 4 2 2_EBT" xfId="41981" xr:uid="{AC78E7A1-4779-4759-B2F0-8803635E7652}"/>
    <cellStyle name="Normal 3 7 4 2 3" xfId="22100" xr:uid="{00000000-0005-0000-0000-00003C420000}"/>
    <cellStyle name="Normal 3 7 4 2 3 2" xfId="34089" xr:uid="{A36DB475-F1EE-4EE8-B721-764F4C6078E4}"/>
    <cellStyle name="Normal 3 7 4 2 4" xfId="28133" xr:uid="{DC4D0C0C-3A5C-46E6-801F-ECD43F97EC68}"/>
    <cellStyle name="Normal 3 7 4 2_EBT" xfId="41980" xr:uid="{36ED551D-65DF-4C3A-9E34-3C9BC0260D92}"/>
    <cellStyle name="Normal 3 7 4 3" xfId="14460" xr:uid="{00000000-0005-0000-0000-00003D420000}"/>
    <cellStyle name="Normal 3 7 4 3 2" xfId="22102" xr:uid="{00000000-0005-0000-0000-00003E420000}"/>
    <cellStyle name="Normal 3 7 4 3 2 2" xfId="34091" xr:uid="{A8E520A0-CC1F-442F-98C6-C9AE88C2F7B7}"/>
    <cellStyle name="Normal 3 7 4 3 3" xfId="28135" xr:uid="{62FD0B7E-36A6-48F3-86AC-067A3288A243}"/>
    <cellStyle name="Normal 3 7 4 3_EBT" xfId="41982" xr:uid="{B536BDD4-D3E3-4E82-9527-11C0817ECDAC}"/>
    <cellStyle name="Normal 3 7 4 4" xfId="14461" xr:uid="{00000000-0005-0000-0000-00003F420000}"/>
    <cellStyle name="Normal 3 7 4 4 2" xfId="22103" xr:uid="{00000000-0005-0000-0000-000040420000}"/>
    <cellStyle name="Normal 3 7 4 4 2 2" xfId="34092" xr:uid="{08EFAC53-88F4-46EC-BC71-F5D6C8C8DC22}"/>
    <cellStyle name="Normal 3 7 4 4 3" xfId="28136" xr:uid="{C1491F36-1280-44B8-9ACD-A7337EFE0035}"/>
    <cellStyle name="Normal 3 7 4 4_EBT" xfId="41983" xr:uid="{26326885-1751-4568-B771-CED8D305289C}"/>
    <cellStyle name="Normal 3 7 4 5" xfId="22099" xr:uid="{00000000-0005-0000-0000-000041420000}"/>
    <cellStyle name="Normal 3 7 4 5 2" xfId="34088" xr:uid="{4677BCC1-558F-4BF5-9459-412632B5FF9C}"/>
    <cellStyle name="Normal 3 7 4 6" xfId="28132" xr:uid="{EABB296F-4C42-4208-927B-A0B4519E14DB}"/>
    <cellStyle name="Normal 3 7 4_EBT" xfId="41979" xr:uid="{F281DFBC-D9FD-45C9-9B52-B43CFC243F3F}"/>
    <cellStyle name="Normal 3 7 5" xfId="14462" xr:uid="{00000000-0005-0000-0000-000042420000}"/>
    <cellStyle name="Normal 3 7 5 2" xfId="14463" xr:uid="{00000000-0005-0000-0000-000043420000}"/>
    <cellStyle name="Normal 3 7 5 2 2" xfId="22105" xr:uid="{00000000-0005-0000-0000-000044420000}"/>
    <cellStyle name="Normal 3 7 5 2 2 2" xfId="34094" xr:uid="{9B06865E-6892-4B58-8DDC-48A7B6B9A0A2}"/>
    <cellStyle name="Normal 3 7 5 2 3" xfId="28138" xr:uid="{F679F16E-2082-4581-A513-12497A1A986B}"/>
    <cellStyle name="Normal 3 7 5 2_EBT" xfId="41985" xr:uid="{475AFA62-5DBB-434A-A087-D2C4F561129B}"/>
    <cellStyle name="Normal 3 7 5 3" xfId="22104" xr:uid="{00000000-0005-0000-0000-000045420000}"/>
    <cellStyle name="Normal 3 7 5 3 2" xfId="34093" xr:uid="{B7E322CF-F0BE-49F3-A4D6-2427512D88F3}"/>
    <cellStyle name="Normal 3 7 5 4" xfId="28137" xr:uid="{D449B760-8EB7-4287-853A-1AE520B742F7}"/>
    <cellStyle name="Normal 3 7 5_EBT" xfId="41984" xr:uid="{9C66564E-8101-42F8-9D27-D3BF8C8164CA}"/>
    <cellStyle name="Normal 3 7 6" xfId="14464" xr:uid="{00000000-0005-0000-0000-000046420000}"/>
    <cellStyle name="Normal 3 7 6 2" xfId="22106" xr:uid="{00000000-0005-0000-0000-000047420000}"/>
    <cellStyle name="Normal 3 7 6 2 2" xfId="34095" xr:uid="{0C9791E8-8DA4-4D91-AA77-B7F218363D5E}"/>
    <cellStyle name="Normal 3 7 6 3" xfId="28139" xr:uid="{9F2DACF0-049B-403E-AC6B-AFDBEBFC3AE4}"/>
    <cellStyle name="Normal 3 7 6_EBT" xfId="41986" xr:uid="{1EFBEB00-8953-4F1B-B201-40465D9C001F}"/>
    <cellStyle name="Normal 3 7 7" xfId="14465" xr:uid="{00000000-0005-0000-0000-000048420000}"/>
    <cellStyle name="Normal 3 7 7 2" xfId="22107" xr:uid="{00000000-0005-0000-0000-000049420000}"/>
    <cellStyle name="Normal 3 7 7 2 2" xfId="34096" xr:uid="{D22A3244-36A4-49EA-B91A-0B48D9C7A5ED}"/>
    <cellStyle name="Normal 3 7 7 3" xfId="28140" xr:uid="{BE23D36F-3894-4C47-887E-5B549535EE63}"/>
    <cellStyle name="Normal 3 7 7_EBT" xfId="41987" xr:uid="{22D0C61A-4221-46DE-8931-D904B005B7A7}"/>
    <cellStyle name="Normal 3 7 8" xfId="14466" xr:uid="{00000000-0005-0000-0000-00004A420000}"/>
    <cellStyle name="Normal 3 7 9" xfId="22074" xr:uid="{00000000-0005-0000-0000-00004B420000}"/>
    <cellStyle name="Normal 3 7 9 2" xfId="34063" xr:uid="{DEFF1F3D-8C9C-4685-A309-0012A6EECF11}"/>
    <cellStyle name="Normal 3 7_EBT" xfId="41954" xr:uid="{5F01BBA5-473D-407E-AA16-147EE4BA2046}"/>
    <cellStyle name="Normal 3 8" xfId="14467" xr:uid="{00000000-0005-0000-0000-00004C420000}"/>
    <cellStyle name="Normal 3 8 2" xfId="14468" xr:uid="{00000000-0005-0000-0000-00004D420000}"/>
    <cellStyle name="Normal 3 8 2 2" xfId="14469" xr:uid="{00000000-0005-0000-0000-00004E420000}"/>
    <cellStyle name="Normal 3 8 2 2 2" xfId="14470" xr:uid="{00000000-0005-0000-0000-00004F420000}"/>
    <cellStyle name="Normal 3 8 2 2 2 2" xfId="22111" xr:uid="{00000000-0005-0000-0000-000050420000}"/>
    <cellStyle name="Normal 3 8 2 2 2 2 2" xfId="34100" xr:uid="{49978396-1124-4165-B6CB-1822D1652147}"/>
    <cellStyle name="Normal 3 8 2 2 2 3" xfId="28144" xr:uid="{BD825DF7-478B-4854-B2CD-9512F9B32A51}"/>
    <cellStyle name="Normal 3 8 2 2 2_EBT" xfId="41991" xr:uid="{B0CFFE95-A972-4972-A317-C6EFDB5DAB51}"/>
    <cellStyle name="Normal 3 8 2 2 3" xfId="14471" xr:uid="{00000000-0005-0000-0000-000051420000}"/>
    <cellStyle name="Normal 3 8 2 2 3 2" xfId="22112" xr:uid="{00000000-0005-0000-0000-000052420000}"/>
    <cellStyle name="Normal 3 8 2 2 3 2 2" xfId="34101" xr:uid="{7822C6AC-B30A-4B44-ACEE-76E5F0CB1A2C}"/>
    <cellStyle name="Normal 3 8 2 2 3 3" xfId="28145" xr:uid="{2C0650D0-1CAA-4D8E-85E3-CB8271029A67}"/>
    <cellStyle name="Normal 3 8 2 2 3_EBT" xfId="41992" xr:uid="{8A6B78CC-19D1-4720-A86D-1BA7F0F8EAAC}"/>
    <cellStyle name="Normal 3 8 2 2 4" xfId="22110" xr:uid="{00000000-0005-0000-0000-000053420000}"/>
    <cellStyle name="Normal 3 8 2 2 4 2" xfId="34099" xr:uid="{0476E77A-DDFB-4D91-8450-6EE73EA25D46}"/>
    <cellStyle name="Normal 3 8 2 2 5" xfId="28143" xr:uid="{7745BEF3-B6B5-47AF-B32A-EC8F0FEFF7C4}"/>
    <cellStyle name="Normal 3 8 2 2_EBT" xfId="41990" xr:uid="{95B6D378-4F54-462B-9B8C-E73A08D0295C}"/>
    <cellStyle name="Normal 3 8 2 3" xfId="14472" xr:uid="{00000000-0005-0000-0000-000054420000}"/>
    <cellStyle name="Normal 3 8 2 3 2" xfId="14473" xr:uid="{00000000-0005-0000-0000-000055420000}"/>
    <cellStyle name="Normal 3 8 2 3 2 2" xfId="22114" xr:uid="{00000000-0005-0000-0000-000056420000}"/>
    <cellStyle name="Normal 3 8 2 3 2 2 2" xfId="34103" xr:uid="{5C3562CC-2C62-4A0F-B0FB-0404CBE577CC}"/>
    <cellStyle name="Normal 3 8 2 3 2 3" xfId="28147" xr:uid="{48500A23-1F41-4352-B97E-75784E8F2FE8}"/>
    <cellStyle name="Normal 3 8 2 3 2_EBT" xfId="41994" xr:uid="{E70E3A03-9558-470F-B562-E91ADBD77CE1}"/>
    <cellStyle name="Normal 3 8 2 3 3" xfId="22113" xr:uid="{00000000-0005-0000-0000-000057420000}"/>
    <cellStyle name="Normal 3 8 2 3 3 2" xfId="34102" xr:uid="{185997BE-6BBD-4F8B-A771-02C97F80B470}"/>
    <cellStyle name="Normal 3 8 2 3 4" xfId="28146" xr:uid="{9B787553-811E-42E0-B25F-003445B8BE73}"/>
    <cellStyle name="Normal 3 8 2 3_EBT" xfId="41993" xr:uid="{E3932AC7-7D65-47BC-A3C0-A3A531CBD818}"/>
    <cellStyle name="Normal 3 8 2 4" xfId="14474" xr:uid="{00000000-0005-0000-0000-000058420000}"/>
    <cellStyle name="Normal 3 8 2 4 2" xfId="22115" xr:uid="{00000000-0005-0000-0000-000059420000}"/>
    <cellStyle name="Normal 3 8 2 4 2 2" xfId="34104" xr:uid="{E568A7E8-0D8B-4066-8B6C-9BD3836F1295}"/>
    <cellStyle name="Normal 3 8 2 4 3" xfId="28148" xr:uid="{33784E0E-0B3B-4E57-8224-267F2F2CA0C6}"/>
    <cellStyle name="Normal 3 8 2 4_EBT" xfId="41995" xr:uid="{CD02DEB3-1421-44BF-BFF3-7AA25A66FF38}"/>
    <cellStyle name="Normal 3 8 2 5" xfId="14475" xr:uid="{00000000-0005-0000-0000-00005A420000}"/>
    <cellStyle name="Normal 3 8 2 5 2" xfId="22116" xr:uid="{00000000-0005-0000-0000-00005B420000}"/>
    <cellStyle name="Normal 3 8 2 5 2 2" xfId="34105" xr:uid="{D7269F80-AD13-4861-A45A-08698A715BA5}"/>
    <cellStyle name="Normal 3 8 2 5 3" xfId="28149" xr:uid="{E0872439-A00A-4855-BBC6-94AFD3796BCF}"/>
    <cellStyle name="Normal 3 8 2 5_EBT" xfId="41996" xr:uid="{36E10154-619E-4682-AA7D-4BA579D8D35B}"/>
    <cellStyle name="Normal 3 8 2 6" xfId="22109" xr:uid="{00000000-0005-0000-0000-00005C420000}"/>
    <cellStyle name="Normal 3 8 2 6 2" xfId="34098" xr:uid="{884E37D2-515A-48E5-AF65-8B97B4F2A369}"/>
    <cellStyle name="Normal 3 8 2 7" xfId="28142" xr:uid="{6BF4C530-4EA9-4D23-A88A-F5FD2064BED9}"/>
    <cellStyle name="Normal 3 8 2_EBT" xfId="41989" xr:uid="{556F0983-48A0-4A2B-A4DA-E806033A528E}"/>
    <cellStyle name="Normal 3 8 3" xfId="14476" xr:uid="{00000000-0005-0000-0000-00005D420000}"/>
    <cellStyle name="Normal 3 8 3 2" xfId="14477" xr:uid="{00000000-0005-0000-0000-00005E420000}"/>
    <cellStyle name="Normal 3 8 3 2 2" xfId="14478" xr:uid="{00000000-0005-0000-0000-00005F420000}"/>
    <cellStyle name="Normal 3 8 3 2 2 2" xfId="22119" xr:uid="{00000000-0005-0000-0000-000060420000}"/>
    <cellStyle name="Normal 3 8 3 2 2 2 2" xfId="34108" xr:uid="{FE9DEF13-2A81-4C14-9ACE-8A6576998500}"/>
    <cellStyle name="Normal 3 8 3 2 2 3" xfId="28152" xr:uid="{D4581C49-0657-4946-87D2-393370E03950}"/>
    <cellStyle name="Normal 3 8 3 2 2_EBT" xfId="41999" xr:uid="{CA6170FA-6471-4D7E-AC7A-FD7B371D65A8}"/>
    <cellStyle name="Normal 3 8 3 2 3" xfId="22118" xr:uid="{00000000-0005-0000-0000-000061420000}"/>
    <cellStyle name="Normal 3 8 3 2 3 2" xfId="34107" xr:uid="{A2250CBC-EEF5-4384-8861-596490194D05}"/>
    <cellStyle name="Normal 3 8 3 2 4" xfId="28151" xr:uid="{45B03131-0BCF-4E4A-A8E5-C221DABB062D}"/>
    <cellStyle name="Normal 3 8 3 2_EBT" xfId="41998" xr:uid="{89292347-5ECE-43F5-8EBF-2F6ABB9FD850}"/>
    <cellStyle name="Normal 3 8 3 3" xfId="14479" xr:uid="{00000000-0005-0000-0000-000062420000}"/>
    <cellStyle name="Normal 3 8 3 3 2" xfId="22120" xr:uid="{00000000-0005-0000-0000-000063420000}"/>
    <cellStyle name="Normal 3 8 3 3 2 2" xfId="34109" xr:uid="{5674063B-6B19-4738-8FC7-CD65BF59B113}"/>
    <cellStyle name="Normal 3 8 3 3 3" xfId="28153" xr:uid="{4DA832F4-AAAA-42AA-AC6D-014D40803DCC}"/>
    <cellStyle name="Normal 3 8 3 3_EBT" xfId="42000" xr:uid="{F47EF5EE-F96D-464B-9145-BC42A5CAF2F0}"/>
    <cellStyle name="Normal 3 8 3 4" xfId="14480" xr:uid="{00000000-0005-0000-0000-000064420000}"/>
    <cellStyle name="Normal 3 8 3 4 2" xfId="22121" xr:uid="{00000000-0005-0000-0000-000065420000}"/>
    <cellStyle name="Normal 3 8 3 4 2 2" xfId="34110" xr:uid="{510A0048-E53E-4752-9E94-A14C6174D44F}"/>
    <cellStyle name="Normal 3 8 3 4 3" xfId="28154" xr:uid="{9BF32FAD-27F5-443F-ACC1-76E3B356DCC6}"/>
    <cellStyle name="Normal 3 8 3 4_EBT" xfId="42001" xr:uid="{54BAAC2D-8BAF-4F68-B577-46DC82F0799B}"/>
    <cellStyle name="Normal 3 8 3 5" xfId="22117" xr:uid="{00000000-0005-0000-0000-000066420000}"/>
    <cellStyle name="Normal 3 8 3 5 2" xfId="34106" xr:uid="{6BB73EC6-C1FC-441B-BED7-62D4E9B73489}"/>
    <cellStyle name="Normal 3 8 3 6" xfId="28150" xr:uid="{2B7F2C9A-FB05-482E-BD42-0EF20402A85D}"/>
    <cellStyle name="Normal 3 8 3_EBT" xfId="41997" xr:uid="{E2168980-9E2F-4A17-9F95-26720A7A6D08}"/>
    <cellStyle name="Normal 3 8 4" xfId="14481" xr:uid="{00000000-0005-0000-0000-000067420000}"/>
    <cellStyle name="Normal 3 8 4 2" xfId="14482" xr:uid="{00000000-0005-0000-0000-000068420000}"/>
    <cellStyle name="Normal 3 8 4 2 2" xfId="22123" xr:uid="{00000000-0005-0000-0000-000069420000}"/>
    <cellStyle name="Normal 3 8 4 2 2 2" xfId="34112" xr:uid="{38338DA7-3F22-4F56-9FF6-DC5985773544}"/>
    <cellStyle name="Normal 3 8 4 2 3" xfId="28156" xr:uid="{A4162DFB-B0D5-414E-B4C9-D83E10670D9C}"/>
    <cellStyle name="Normal 3 8 4 2_EBT" xfId="42003" xr:uid="{9392E17A-749D-4907-80F7-1C7E86CDD657}"/>
    <cellStyle name="Normal 3 8 4 3" xfId="14483" xr:uid="{00000000-0005-0000-0000-00006A420000}"/>
    <cellStyle name="Normal 3 8 4 3 2" xfId="22124" xr:uid="{00000000-0005-0000-0000-00006B420000}"/>
    <cellStyle name="Normal 3 8 4 3 2 2" xfId="34113" xr:uid="{2F215DB2-7DF4-40D7-8DEF-64D970B9CFDA}"/>
    <cellStyle name="Normal 3 8 4 3 3" xfId="28157" xr:uid="{4DB429C5-9409-4BF7-BCB2-6F4A3A124996}"/>
    <cellStyle name="Normal 3 8 4 3_EBT" xfId="42004" xr:uid="{CBBA4C1B-5E17-4D7D-B820-4BB4193C0234}"/>
    <cellStyle name="Normal 3 8 4 4" xfId="22122" xr:uid="{00000000-0005-0000-0000-00006C420000}"/>
    <cellStyle name="Normal 3 8 4 4 2" xfId="34111" xr:uid="{34EC9075-1631-42CA-B944-1A9FE2D6B1FC}"/>
    <cellStyle name="Normal 3 8 4 5" xfId="28155" xr:uid="{39DAF0DB-CB2C-4502-94B9-0502D87EB182}"/>
    <cellStyle name="Normal 3 8 4_EBT" xfId="42002" xr:uid="{FFDCFE4A-DF0E-4530-AC0B-F9D1877023C0}"/>
    <cellStyle name="Normal 3 8 5" xfId="14484" xr:uid="{00000000-0005-0000-0000-00006D420000}"/>
    <cellStyle name="Normal 3 8 5 2" xfId="22125" xr:uid="{00000000-0005-0000-0000-00006E420000}"/>
    <cellStyle name="Normal 3 8 5 2 2" xfId="34114" xr:uid="{7890E20F-39D6-47A6-BE1C-6EC193E64839}"/>
    <cellStyle name="Normal 3 8 5 3" xfId="28158" xr:uid="{34DE0C94-E68A-4FAF-A36A-5B13B1682568}"/>
    <cellStyle name="Normal 3 8 5_EBT" xfId="42005" xr:uid="{859C3043-3E70-4115-AF82-F039BD78366B}"/>
    <cellStyle name="Normal 3 8 6" xfId="14485" xr:uid="{00000000-0005-0000-0000-00006F420000}"/>
    <cellStyle name="Normal 3 8 6 2" xfId="22126" xr:uid="{00000000-0005-0000-0000-000070420000}"/>
    <cellStyle name="Normal 3 8 6 2 2" xfId="34115" xr:uid="{F4E722FF-E7A9-4A30-9666-6EC691742E2A}"/>
    <cellStyle name="Normal 3 8 6 3" xfId="28159" xr:uid="{AD2436A0-8A28-414F-A271-E68D125DEBE1}"/>
    <cellStyle name="Normal 3 8 6_EBT" xfId="42006" xr:uid="{716A84C3-60BC-4031-9522-28039B947FC2}"/>
    <cellStyle name="Normal 3 8 7" xfId="14486" xr:uid="{00000000-0005-0000-0000-000071420000}"/>
    <cellStyle name="Normal 3 8 8" xfId="22108" xr:uid="{00000000-0005-0000-0000-000072420000}"/>
    <cellStyle name="Normal 3 8 8 2" xfId="34097" xr:uid="{B311D2CB-8621-4A71-9A5D-9360379348B0}"/>
    <cellStyle name="Normal 3 8 9" xfId="28141" xr:uid="{9DB57959-6D5F-4BC2-93E4-F718F376DF52}"/>
    <cellStyle name="Normal 3 8_EBT" xfId="41988" xr:uid="{63C4ECB6-1EB7-4D95-828E-A85B662016E9}"/>
    <cellStyle name="Normal 3 9" xfId="14487" xr:uid="{00000000-0005-0000-0000-000073420000}"/>
    <cellStyle name="Normal 3 9 2" xfId="14488" xr:uid="{00000000-0005-0000-0000-000074420000}"/>
    <cellStyle name="Normal 3 9 2 2" xfId="14489" xr:uid="{00000000-0005-0000-0000-000075420000}"/>
    <cellStyle name="Normal 3 9 2 2 2" xfId="14490" xr:uid="{00000000-0005-0000-0000-000076420000}"/>
    <cellStyle name="Normal 3 9 2 2 2 2" xfId="22130" xr:uid="{00000000-0005-0000-0000-000077420000}"/>
    <cellStyle name="Normal 3 9 2 2 2 2 2" xfId="34119" xr:uid="{69B43A8F-D2FA-4410-8FB0-82293EBE4E3E}"/>
    <cellStyle name="Normal 3 9 2 2 2 3" xfId="28163" xr:uid="{D0B681AF-1F4C-4269-A088-359CF72BC1EF}"/>
    <cellStyle name="Normal 3 9 2 2 2_EBT" xfId="42010" xr:uid="{81AE3332-D758-472F-9DBA-0C4FD8A7AA18}"/>
    <cellStyle name="Normal 3 9 2 2 3" xfId="14491" xr:uid="{00000000-0005-0000-0000-000078420000}"/>
    <cellStyle name="Normal 3 9 2 2 3 2" xfId="22131" xr:uid="{00000000-0005-0000-0000-000079420000}"/>
    <cellStyle name="Normal 3 9 2 2 3 2 2" xfId="34120" xr:uid="{DF3CEA66-8FFB-4E4C-9728-70B6E84A21F0}"/>
    <cellStyle name="Normal 3 9 2 2 3 3" xfId="28164" xr:uid="{BA2F268B-E691-42CD-AF1A-454D9FDC78CF}"/>
    <cellStyle name="Normal 3 9 2 2 3_EBT" xfId="42011" xr:uid="{813B6753-A2E3-4D5A-8326-8D372598940E}"/>
    <cellStyle name="Normal 3 9 2 2 4" xfId="22129" xr:uid="{00000000-0005-0000-0000-00007A420000}"/>
    <cellStyle name="Normal 3 9 2 2 4 2" xfId="34118" xr:uid="{667A3081-BB87-4608-A071-E4FA7015CE6E}"/>
    <cellStyle name="Normal 3 9 2 2 5" xfId="28162" xr:uid="{5ADA0406-5784-4EB9-B2E9-D0FA17D17BE3}"/>
    <cellStyle name="Normal 3 9 2 2_EBT" xfId="42009" xr:uid="{A5B94438-885A-49D0-A12A-4D08D299E640}"/>
    <cellStyle name="Normal 3 9 2 3" xfId="14492" xr:uid="{00000000-0005-0000-0000-00007B420000}"/>
    <cellStyle name="Normal 3 9 2 3 2" xfId="22132" xr:uid="{00000000-0005-0000-0000-00007C420000}"/>
    <cellStyle name="Normal 3 9 2 3 2 2" xfId="34121" xr:uid="{CC19C058-6803-46E6-A214-5B91B55AC343}"/>
    <cellStyle name="Normal 3 9 2 3 3" xfId="28165" xr:uid="{1669236A-9B81-4CA5-B7BF-AEC980C60B2D}"/>
    <cellStyle name="Normal 3 9 2 3_EBT" xfId="42012" xr:uid="{54636133-1579-43EE-986C-1ABEF59F7808}"/>
    <cellStyle name="Normal 3 9 2 4" xfId="14493" xr:uid="{00000000-0005-0000-0000-00007D420000}"/>
    <cellStyle name="Normal 3 9 2 4 2" xfId="22133" xr:uid="{00000000-0005-0000-0000-00007E420000}"/>
    <cellStyle name="Normal 3 9 2 4 2 2" xfId="34122" xr:uid="{BAD6639C-1BB2-43C7-A224-0376669BBE51}"/>
    <cellStyle name="Normal 3 9 2 4 3" xfId="28166" xr:uid="{F79DF484-0A9D-4AA9-A414-90F2B4CB7D27}"/>
    <cellStyle name="Normal 3 9 2 4_EBT" xfId="42013" xr:uid="{F717D96E-CDE9-40F7-A45A-D5EC8D5D9BEA}"/>
    <cellStyle name="Normal 3 9 2 5" xfId="14494" xr:uid="{00000000-0005-0000-0000-00007F420000}"/>
    <cellStyle name="Normal 3 9 2 5 2" xfId="22134" xr:uid="{00000000-0005-0000-0000-000080420000}"/>
    <cellStyle name="Normal 3 9 2 5 2 2" xfId="34123" xr:uid="{195AF2B2-92F4-4091-AEDB-FD5BBC30CEAF}"/>
    <cellStyle name="Normal 3 9 2 5 3" xfId="28167" xr:uid="{73D5B952-CFD1-4EEF-B35B-E62D27F7ABAC}"/>
    <cellStyle name="Normal 3 9 2 5_EBT" xfId="42014" xr:uid="{14396B80-CBA2-4E1F-A59B-E06478227D0E}"/>
    <cellStyle name="Normal 3 9 2 6" xfId="22128" xr:uid="{00000000-0005-0000-0000-000081420000}"/>
    <cellStyle name="Normal 3 9 2 6 2" xfId="34117" xr:uid="{446C0A93-256A-403B-85E8-32F06EE354F3}"/>
    <cellStyle name="Normal 3 9 2 7" xfId="28161" xr:uid="{1700C3DD-DF0B-4926-9083-FD0895ABD575}"/>
    <cellStyle name="Normal 3 9 2_EBT" xfId="42008" xr:uid="{1E11B41F-ABB8-4DE7-B9B4-64432C455946}"/>
    <cellStyle name="Normal 3 9 3" xfId="14495" xr:uid="{00000000-0005-0000-0000-000082420000}"/>
    <cellStyle name="Normal 3 9 3 2" xfId="14496" xr:uid="{00000000-0005-0000-0000-000083420000}"/>
    <cellStyle name="Normal 3 9 3 2 2" xfId="22136" xr:uid="{00000000-0005-0000-0000-000084420000}"/>
    <cellStyle name="Normal 3 9 3 2 2 2" xfId="34125" xr:uid="{AF52B64D-B08C-4AA9-826E-DD5801AFBE2B}"/>
    <cellStyle name="Normal 3 9 3 2 3" xfId="28169" xr:uid="{2CE16E34-B512-4CC8-87E0-E9C593E5044C}"/>
    <cellStyle name="Normal 3 9 3 2_EBT" xfId="42016" xr:uid="{2504F96B-F032-4BB1-A23F-F50759D72139}"/>
    <cellStyle name="Normal 3 9 3 3" xfId="14497" xr:uid="{00000000-0005-0000-0000-000085420000}"/>
    <cellStyle name="Normal 3 9 3 3 2" xfId="22137" xr:uid="{00000000-0005-0000-0000-000086420000}"/>
    <cellStyle name="Normal 3 9 3 3 2 2" xfId="34126" xr:uid="{A7ECFD82-A702-4CFB-9F98-EBDC44C3A4E0}"/>
    <cellStyle name="Normal 3 9 3 3 3" xfId="28170" xr:uid="{436539D8-AA9B-4A3C-8526-02BE7AF04700}"/>
    <cellStyle name="Normal 3 9 3 3_EBT" xfId="42017" xr:uid="{1B620087-8569-4709-AFCB-70B02722FADA}"/>
    <cellStyle name="Normal 3 9 3 4" xfId="14498" xr:uid="{00000000-0005-0000-0000-000087420000}"/>
    <cellStyle name="Normal 3 9 3 4 2" xfId="22138" xr:uid="{00000000-0005-0000-0000-000088420000}"/>
    <cellStyle name="Normal 3 9 3 4 2 2" xfId="34127" xr:uid="{90361A07-51EB-4692-A319-78E5E8800931}"/>
    <cellStyle name="Normal 3 9 3 4 3" xfId="28171" xr:uid="{EB778182-9562-4C79-A9A3-9AFA7C5BFF86}"/>
    <cellStyle name="Normal 3 9 3 4_EBT" xfId="42018" xr:uid="{82E65DF4-5343-414B-BB91-96D6A2A1126A}"/>
    <cellStyle name="Normal 3 9 3 5" xfId="22135" xr:uid="{00000000-0005-0000-0000-000089420000}"/>
    <cellStyle name="Normal 3 9 3 5 2" xfId="34124" xr:uid="{5B402EFE-BB10-45C6-BD82-C8F98FA2AFB8}"/>
    <cellStyle name="Normal 3 9 3 6" xfId="28168" xr:uid="{369DAFB7-CADA-46D2-B7D3-C8EB57EE73E5}"/>
    <cellStyle name="Normal 3 9 3_EBT" xfId="42015" xr:uid="{B7088DC9-45EC-46B4-B28D-5B5558B24A12}"/>
    <cellStyle name="Normal 3 9 4" xfId="14499" xr:uid="{00000000-0005-0000-0000-00008A420000}"/>
    <cellStyle name="Normal 3 9 4 2" xfId="14500" xr:uid="{00000000-0005-0000-0000-00008B420000}"/>
    <cellStyle name="Normal 3 9 4 2 2" xfId="22140" xr:uid="{00000000-0005-0000-0000-00008C420000}"/>
    <cellStyle name="Normal 3 9 4 2 2 2" xfId="34129" xr:uid="{2B5CEB99-23B8-46DB-954C-D3ADEB9F0398}"/>
    <cellStyle name="Normal 3 9 4 2 3" xfId="28173" xr:uid="{4BE5CAD6-015B-4C05-A58C-C93D704E40EC}"/>
    <cellStyle name="Normal 3 9 4 2_EBT" xfId="42020" xr:uid="{CDAAF7E3-8175-48C8-8E7F-E751B138FFEF}"/>
    <cellStyle name="Normal 3 9 4 3" xfId="14501" xr:uid="{00000000-0005-0000-0000-00008D420000}"/>
    <cellStyle name="Normal 3 9 4 3 2" xfId="22141" xr:uid="{00000000-0005-0000-0000-00008E420000}"/>
    <cellStyle name="Normal 3 9 4 3 2 2" xfId="34130" xr:uid="{5B84F42D-89D8-4688-817A-35E1EB0BB108}"/>
    <cellStyle name="Normal 3 9 4 3 3" xfId="28174" xr:uid="{0A64C97D-254A-4F33-BE07-C1AAF1939378}"/>
    <cellStyle name="Normal 3 9 4 3_EBT" xfId="42021" xr:uid="{7550910A-4248-4C2B-96AD-17CCE0995F91}"/>
    <cellStyle name="Normal 3 9 4 4" xfId="22139" xr:uid="{00000000-0005-0000-0000-00008F420000}"/>
    <cellStyle name="Normal 3 9 4 4 2" xfId="34128" xr:uid="{59446EFF-10B0-470E-99E4-585EB574C51C}"/>
    <cellStyle name="Normal 3 9 4 5" xfId="28172" xr:uid="{F1F94F09-41A1-4CE5-9E69-006CF709AB35}"/>
    <cellStyle name="Normal 3 9 4_EBT" xfId="42019" xr:uid="{80C0E629-D66C-47AA-9723-CD79EA4B8B72}"/>
    <cellStyle name="Normal 3 9 5" xfId="14502" xr:uid="{00000000-0005-0000-0000-000090420000}"/>
    <cellStyle name="Normal 3 9 5 2" xfId="22142" xr:uid="{00000000-0005-0000-0000-000091420000}"/>
    <cellStyle name="Normal 3 9 5 2 2" xfId="34131" xr:uid="{7289F2B1-68ED-4F51-BA9D-7BC769C9CE72}"/>
    <cellStyle name="Normal 3 9 5 3" xfId="28175" xr:uid="{B589989C-44A8-469C-BCE6-71AF7F9D6E48}"/>
    <cellStyle name="Normal 3 9 5_EBT" xfId="42022" xr:uid="{8A682584-B522-49A6-A472-9A452EE50C92}"/>
    <cellStyle name="Normal 3 9 6" xfId="14503" xr:uid="{00000000-0005-0000-0000-000092420000}"/>
    <cellStyle name="Normal 3 9 6 2" xfId="22143" xr:uid="{00000000-0005-0000-0000-000093420000}"/>
    <cellStyle name="Normal 3 9 6 2 2" xfId="34132" xr:uid="{AAE49A5F-7F0B-48BD-BE81-2744A7D1518B}"/>
    <cellStyle name="Normal 3 9 6 3" xfId="28176" xr:uid="{42211E34-B384-4569-92BB-82EEA8D9EA8A}"/>
    <cellStyle name="Normal 3 9 6_EBT" xfId="42023" xr:uid="{C811A829-0C9A-482A-A4AD-C7FC2B116D6C}"/>
    <cellStyle name="Normal 3 9 7" xfId="22127" xr:uid="{00000000-0005-0000-0000-000094420000}"/>
    <cellStyle name="Normal 3 9 7 2" xfId="34116" xr:uid="{CD2D37B3-A82C-4983-93A8-3B0AA3C9E3DB}"/>
    <cellStyle name="Normal 3 9 8" xfId="28160" xr:uid="{15130A35-3794-4F56-BF70-661782AD54BF}"/>
    <cellStyle name="Normal 3 9_EBT" xfId="42007" xr:uid="{BDA942AA-0AA5-4944-9406-C772A10C76AC}"/>
    <cellStyle name="Normal 3_EBT" xfId="41703" xr:uid="{3D50491F-90EB-4C47-8BBE-AD76B6704BEA}"/>
    <cellStyle name="Normal 30" xfId="14504" xr:uid="{00000000-0005-0000-0000-000095420000}"/>
    <cellStyle name="Normal 30 2" xfId="14505" xr:uid="{00000000-0005-0000-0000-000096420000}"/>
    <cellStyle name="Normal 30 2 2" xfId="22145" xr:uid="{00000000-0005-0000-0000-000097420000}"/>
    <cellStyle name="Normal 30 2 2 2" xfId="34134" xr:uid="{8698850B-65B5-4475-B3FB-F4FEAD0BCCBB}"/>
    <cellStyle name="Normal 30 2 3" xfId="28178" xr:uid="{8945F732-6E24-46F8-8568-057652FFC861}"/>
    <cellStyle name="Normal 30 2_EBT" xfId="42025" xr:uid="{1A1A12E8-BB41-4CE9-AE3F-6B65CEB41183}"/>
    <cellStyle name="Normal 30 3" xfId="14506" xr:uid="{00000000-0005-0000-0000-000098420000}"/>
    <cellStyle name="Normal 30 4" xfId="14507" xr:uid="{00000000-0005-0000-0000-000099420000}"/>
    <cellStyle name="Normal 30 5" xfId="22144" xr:uid="{00000000-0005-0000-0000-00009A420000}"/>
    <cellStyle name="Normal 30 5 2" xfId="34133" xr:uid="{CF681ED7-CB5C-4BDB-A646-58015AAB13BD}"/>
    <cellStyle name="Normal 30 6" xfId="28177" xr:uid="{3EF21571-8D20-41E2-9427-23E7999FADC6}"/>
    <cellStyle name="Normal 30_EBT" xfId="42024" xr:uid="{2709C1AB-DBBA-4E0A-8213-788A9DAB1FF8}"/>
    <cellStyle name="Normal 300" xfId="14508" xr:uid="{00000000-0005-0000-0000-00009B420000}"/>
    <cellStyle name="Normal 300 2" xfId="14509" xr:uid="{00000000-0005-0000-0000-00009C420000}"/>
    <cellStyle name="Normal 300 3" xfId="14510" xr:uid="{00000000-0005-0000-0000-00009D420000}"/>
    <cellStyle name="Normal 300_EBT" xfId="42026" xr:uid="{F55D5950-89A3-4B72-9D6C-8BFE955EF8AA}"/>
    <cellStyle name="Normal 301" xfId="14511" xr:uid="{00000000-0005-0000-0000-00009E420000}"/>
    <cellStyle name="Normal 301 2" xfId="14512" xr:uid="{00000000-0005-0000-0000-00009F420000}"/>
    <cellStyle name="Normal 301 3" xfId="14513" xr:uid="{00000000-0005-0000-0000-0000A0420000}"/>
    <cellStyle name="Normal 301_EBT" xfId="42027" xr:uid="{F6E1ADCD-769D-49A1-B44B-7925EFF10B43}"/>
    <cellStyle name="Normal 302" xfId="14514" xr:uid="{00000000-0005-0000-0000-0000A1420000}"/>
    <cellStyle name="Normal 302 2" xfId="14515" xr:uid="{00000000-0005-0000-0000-0000A2420000}"/>
    <cellStyle name="Normal 302 3" xfId="14516" xr:uid="{00000000-0005-0000-0000-0000A3420000}"/>
    <cellStyle name="Normal 302_EBT" xfId="42028" xr:uid="{D2E80DFC-9355-4A7D-B957-034122530B6E}"/>
    <cellStyle name="Normal 303" xfId="14517" xr:uid="{00000000-0005-0000-0000-0000A4420000}"/>
    <cellStyle name="Normal 303 2" xfId="14518" xr:uid="{00000000-0005-0000-0000-0000A5420000}"/>
    <cellStyle name="Normal 303 3" xfId="14519" xr:uid="{00000000-0005-0000-0000-0000A6420000}"/>
    <cellStyle name="Normal 303_EBT" xfId="42029" xr:uid="{9B041555-0ED7-45B0-9642-222449A407CD}"/>
    <cellStyle name="Normal 304" xfId="14520" xr:uid="{00000000-0005-0000-0000-0000A7420000}"/>
    <cellStyle name="Normal 304 2" xfId="14521" xr:uid="{00000000-0005-0000-0000-0000A8420000}"/>
    <cellStyle name="Normal 304 3" xfId="14522" xr:uid="{00000000-0005-0000-0000-0000A9420000}"/>
    <cellStyle name="Normal 304_EBT" xfId="42030" xr:uid="{6E692788-D071-407B-8DEE-5FADD73E39E3}"/>
    <cellStyle name="Normal 305" xfId="14523" xr:uid="{00000000-0005-0000-0000-0000AA420000}"/>
    <cellStyle name="Normal 305 2" xfId="14524" xr:uid="{00000000-0005-0000-0000-0000AB420000}"/>
    <cellStyle name="Normal 305 3" xfId="14525" xr:uid="{00000000-0005-0000-0000-0000AC420000}"/>
    <cellStyle name="Normal 305_EBT" xfId="42031" xr:uid="{E99BE356-8E3F-4FD1-8E08-7DCF86FAE94A}"/>
    <cellStyle name="Normal 306" xfId="14526" xr:uid="{00000000-0005-0000-0000-0000AD420000}"/>
    <cellStyle name="Normal 306 2" xfId="14527" xr:uid="{00000000-0005-0000-0000-0000AE420000}"/>
    <cellStyle name="Normal 306 3" xfId="14528" xr:uid="{00000000-0005-0000-0000-0000AF420000}"/>
    <cellStyle name="Normal 306_EBT" xfId="42032" xr:uid="{FE504E85-39AA-4931-AA91-0C7C45D6FA83}"/>
    <cellStyle name="Normal 307" xfId="14529" xr:uid="{00000000-0005-0000-0000-0000B0420000}"/>
    <cellStyle name="Normal 307 2" xfId="14530" xr:uid="{00000000-0005-0000-0000-0000B1420000}"/>
    <cellStyle name="Normal 307 3" xfId="14531" xr:uid="{00000000-0005-0000-0000-0000B2420000}"/>
    <cellStyle name="Normal 307_EBT" xfId="42033" xr:uid="{01FDABE4-CD1D-4D25-9316-8541E446AC22}"/>
    <cellStyle name="Normal 308" xfId="14532" xr:uid="{00000000-0005-0000-0000-0000B3420000}"/>
    <cellStyle name="Normal 308 2" xfId="14533" xr:uid="{00000000-0005-0000-0000-0000B4420000}"/>
    <cellStyle name="Normal 308 3" xfId="14534" xr:uid="{00000000-0005-0000-0000-0000B5420000}"/>
    <cellStyle name="Normal 308_EBT" xfId="42034" xr:uid="{2E23F437-C0DB-43A6-ADF6-C19CC31A17DC}"/>
    <cellStyle name="Normal 309" xfId="14535" xr:uid="{00000000-0005-0000-0000-0000B6420000}"/>
    <cellStyle name="Normal 309 2" xfId="14536" xr:uid="{00000000-0005-0000-0000-0000B7420000}"/>
    <cellStyle name="Normal 309 3" xfId="14537" xr:uid="{00000000-0005-0000-0000-0000B8420000}"/>
    <cellStyle name="Normal 309_EBT" xfId="42035" xr:uid="{44873E29-8300-40B2-AC2D-86180195209C}"/>
    <cellStyle name="Normal 31" xfId="14538" xr:uid="{00000000-0005-0000-0000-0000B9420000}"/>
    <cellStyle name="Normal 31 2" xfId="14539" xr:uid="{00000000-0005-0000-0000-0000BA420000}"/>
    <cellStyle name="Normal 31 2 2" xfId="14540" xr:uid="{00000000-0005-0000-0000-0000BB420000}"/>
    <cellStyle name="Normal 31 2 2 2" xfId="14541" xr:uid="{00000000-0005-0000-0000-0000BC420000}"/>
    <cellStyle name="Normal 31 2 2 3" xfId="14542" xr:uid="{00000000-0005-0000-0000-0000BD420000}"/>
    <cellStyle name="Normal 31 2 2_EBT" xfId="42038" xr:uid="{C5D51654-B6A1-4C59-9E3D-6DE645E1090F}"/>
    <cellStyle name="Normal 31 2 3" xfId="14543" xr:uid="{00000000-0005-0000-0000-0000BE420000}"/>
    <cellStyle name="Normal 31 2 4" xfId="14544" xr:uid="{00000000-0005-0000-0000-0000BF420000}"/>
    <cellStyle name="Normal 31 2 5" xfId="14545" xr:uid="{00000000-0005-0000-0000-0000C0420000}"/>
    <cellStyle name="Normal 31 2 6" xfId="14546" xr:uid="{00000000-0005-0000-0000-0000C1420000}"/>
    <cellStyle name="Normal 31 2 7" xfId="14547" xr:uid="{00000000-0005-0000-0000-0000C2420000}"/>
    <cellStyle name="Normal 31 2 8" xfId="22147" xr:uid="{00000000-0005-0000-0000-0000C3420000}"/>
    <cellStyle name="Normal 31 2 8 2" xfId="34136" xr:uid="{6B321F5E-946A-437C-AE77-BFEAE56E5D18}"/>
    <cellStyle name="Normal 31 2 9" xfId="28180" xr:uid="{6585F188-0500-4121-AD73-79A053131BB4}"/>
    <cellStyle name="Normal 31 2_EBT" xfId="42037" xr:uid="{EE9BC731-1410-40EC-AF6D-F46C2F9917A8}"/>
    <cellStyle name="Normal 31 3" xfId="14548" xr:uid="{00000000-0005-0000-0000-0000C4420000}"/>
    <cellStyle name="Normal 31 3 2" xfId="14549" xr:uid="{00000000-0005-0000-0000-0000C5420000}"/>
    <cellStyle name="Normal 31 3 2 2" xfId="14550" xr:uid="{00000000-0005-0000-0000-0000C6420000}"/>
    <cellStyle name="Normal 31 3 2 3" xfId="14551" xr:uid="{00000000-0005-0000-0000-0000C7420000}"/>
    <cellStyle name="Normal 31 3 2_EBT" xfId="42040" xr:uid="{8243823B-85E0-4D48-ADA4-630FA00091F8}"/>
    <cellStyle name="Normal 31 3 3" xfId="14552" xr:uid="{00000000-0005-0000-0000-0000C8420000}"/>
    <cellStyle name="Normal 31 3 4" xfId="14553" xr:uid="{00000000-0005-0000-0000-0000C9420000}"/>
    <cellStyle name="Normal 31 3_EBT" xfId="42039" xr:uid="{4A058A27-BC5C-4215-A1FA-25C407DEC91E}"/>
    <cellStyle name="Normal 31 4" xfId="14554" xr:uid="{00000000-0005-0000-0000-0000CA420000}"/>
    <cellStyle name="Normal 31 5" xfId="14555" xr:uid="{00000000-0005-0000-0000-0000CB420000}"/>
    <cellStyle name="Normal 31 6" xfId="14556" xr:uid="{00000000-0005-0000-0000-0000CC420000}"/>
    <cellStyle name="Normal 31 7" xfId="14557" xr:uid="{00000000-0005-0000-0000-0000CD420000}"/>
    <cellStyle name="Normal 31 8" xfId="22146" xr:uid="{00000000-0005-0000-0000-0000CE420000}"/>
    <cellStyle name="Normal 31 8 2" xfId="34135" xr:uid="{610BE1D8-636D-437E-9112-9846F29EE05C}"/>
    <cellStyle name="Normal 31 9" xfId="28179" xr:uid="{634B94A8-31DD-48FD-B7E6-40BDF07A3C31}"/>
    <cellStyle name="Normal 31_EBT" xfId="42036" xr:uid="{BCA8B69F-CA23-40EC-A429-5076E7294F87}"/>
    <cellStyle name="Normal 310" xfId="14558" xr:uid="{00000000-0005-0000-0000-0000CF420000}"/>
    <cellStyle name="Normal 310 2" xfId="14559" xr:uid="{00000000-0005-0000-0000-0000D0420000}"/>
    <cellStyle name="Normal 310 3" xfId="14560" xr:uid="{00000000-0005-0000-0000-0000D1420000}"/>
    <cellStyle name="Normal 310_EBT" xfId="42041" xr:uid="{C735C83B-7C52-4239-BA2F-C10E90A34380}"/>
    <cellStyle name="Normal 311" xfId="14561" xr:uid="{00000000-0005-0000-0000-0000D2420000}"/>
    <cellStyle name="Normal 311 2" xfId="14562" xr:uid="{00000000-0005-0000-0000-0000D3420000}"/>
    <cellStyle name="Normal 311 3" xfId="14563" xr:uid="{00000000-0005-0000-0000-0000D4420000}"/>
    <cellStyle name="Normal 311_EBT" xfId="42042" xr:uid="{76C571F9-729E-4E8D-8D6D-079E2B8FA127}"/>
    <cellStyle name="Normal 312" xfId="14564" xr:uid="{00000000-0005-0000-0000-0000D5420000}"/>
    <cellStyle name="Normal 312 2" xfId="14565" xr:uid="{00000000-0005-0000-0000-0000D6420000}"/>
    <cellStyle name="Normal 312 3" xfId="14566" xr:uid="{00000000-0005-0000-0000-0000D7420000}"/>
    <cellStyle name="Normal 312_EBT" xfId="42043" xr:uid="{E85151CC-B971-4CB7-A968-6ADB10BD24B5}"/>
    <cellStyle name="Normal 313" xfId="14567" xr:uid="{00000000-0005-0000-0000-0000D8420000}"/>
    <cellStyle name="Normal 313 2" xfId="14568" xr:uid="{00000000-0005-0000-0000-0000D9420000}"/>
    <cellStyle name="Normal 313 3" xfId="14569" xr:uid="{00000000-0005-0000-0000-0000DA420000}"/>
    <cellStyle name="Normal 313_EBT" xfId="42044" xr:uid="{CA4EE039-1314-4F91-8393-66FD42DAFA99}"/>
    <cellStyle name="Normal 314" xfId="14570" xr:uid="{00000000-0005-0000-0000-0000DB420000}"/>
    <cellStyle name="Normal 314 2" xfId="14571" xr:uid="{00000000-0005-0000-0000-0000DC420000}"/>
    <cellStyle name="Normal 314 3" xfId="14572" xr:uid="{00000000-0005-0000-0000-0000DD420000}"/>
    <cellStyle name="Normal 314_EBT" xfId="42045" xr:uid="{DEE63739-F86E-43AA-9089-3F4FCCEB1756}"/>
    <cellStyle name="Normal 315" xfId="14573" xr:uid="{00000000-0005-0000-0000-0000DE420000}"/>
    <cellStyle name="Normal 315 2" xfId="14574" xr:uid="{00000000-0005-0000-0000-0000DF420000}"/>
    <cellStyle name="Normal 315 3" xfId="14575" xr:uid="{00000000-0005-0000-0000-0000E0420000}"/>
    <cellStyle name="Normal 315_EBT" xfId="42046" xr:uid="{3B91DCB1-ADD6-4A0E-9FF9-2A52498996B5}"/>
    <cellStyle name="Normal 316" xfId="14576" xr:uid="{00000000-0005-0000-0000-0000E1420000}"/>
    <cellStyle name="Normal 316 2" xfId="14577" xr:uid="{00000000-0005-0000-0000-0000E2420000}"/>
    <cellStyle name="Normal 316 3" xfId="14578" xr:uid="{00000000-0005-0000-0000-0000E3420000}"/>
    <cellStyle name="Normal 316_EBT" xfId="42047" xr:uid="{590BF3CB-369F-448C-9614-48275DB2F332}"/>
    <cellStyle name="Normal 317" xfId="14579" xr:uid="{00000000-0005-0000-0000-0000E4420000}"/>
    <cellStyle name="Normal 317 2" xfId="14580" xr:uid="{00000000-0005-0000-0000-0000E5420000}"/>
    <cellStyle name="Normal 317 3" xfId="14581" xr:uid="{00000000-0005-0000-0000-0000E6420000}"/>
    <cellStyle name="Normal 317_EBT" xfId="42048" xr:uid="{DB214CBE-E49E-479C-806A-32FA706C4579}"/>
    <cellStyle name="Normal 318" xfId="14582" xr:uid="{00000000-0005-0000-0000-0000E7420000}"/>
    <cellStyle name="Normal 318 2" xfId="14583" xr:uid="{00000000-0005-0000-0000-0000E8420000}"/>
    <cellStyle name="Normal 318 3" xfId="14584" xr:uid="{00000000-0005-0000-0000-0000E9420000}"/>
    <cellStyle name="Normal 318_EBT" xfId="42049" xr:uid="{A2B53DD5-A3E2-4D87-8C5E-8C1C32BA6BAA}"/>
    <cellStyle name="Normal 319" xfId="14585" xr:uid="{00000000-0005-0000-0000-0000EA420000}"/>
    <cellStyle name="Normal 319 2" xfId="14586" xr:uid="{00000000-0005-0000-0000-0000EB420000}"/>
    <cellStyle name="Normal 319 3" xfId="14587" xr:uid="{00000000-0005-0000-0000-0000EC420000}"/>
    <cellStyle name="Normal 319_EBT" xfId="42050" xr:uid="{8FDA7DE1-CC4C-481C-A015-91806C6F4B11}"/>
    <cellStyle name="Normal 32" xfId="14588" xr:uid="{00000000-0005-0000-0000-0000ED420000}"/>
    <cellStyle name="Normal 32 2" xfId="14589" xr:uid="{00000000-0005-0000-0000-0000EE420000}"/>
    <cellStyle name="Normal 32 2 2" xfId="14590" xr:uid="{00000000-0005-0000-0000-0000EF420000}"/>
    <cellStyle name="Normal 32 2 2 2" xfId="14591" xr:uid="{00000000-0005-0000-0000-0000F0420000}"/>
    <cellStyle name="Normal 32 2 2 3" xfId="14592" xr:uid="{00000000-0005-0000-0000-0000F1420000}"/>
    <cellStyle name="Normal 32 2 2_EBT" xfId="42053" xr:uid="{2E4CEEF9-BCDB-40C6-9140-580C0F566FF9}"/>
    <cellStyle name="Normal 32 2 3" xfId="14593" xr:uid="{00000000-0005-0000-0000-0000F2420000}"/>
    <cellStyle name="Normal 32 2 4" xfId="14594" xr:uid="{00000000-0005-0000-0000-0000F3420000}"/>
    <cellStyle name="Normal 32 2 5" xfId="14595" xr:uid="{00000000-0005-0000-0000-0000F4420000}"/>
    <cellStyle name="Normal 32 2 6" xfId="14596" xr:uid="{00000000-0005-0000-0000-0000F5420000}"/>
    <cellStyle name="Normal 32 2 7" xfId="14597" xr:uid="{00000000-0005-0000-0000-0000F6420000}"/>
    <cellStyle name="Normal 32 2 8" xfId="22148" xr:uid="{00000000-0005-0000-0000-0000F7420000}"/>
    <cellStyle name="Normal 32 2 8 2" xfId="34137" xr:uid="{340B8EF4-378B-4481-85DE-F8ED361899BA}"/>
    <cellStyle name="Normal 32 2 9" xfId="28181" xr:uid="{CC37B349-0317-4B72-8D52-E188610E9D94}"/>
    <cellStyle name="Normal 32 2_EBT" xfId="42052" xr:uid="{13958DF7-B9A6-4016-9076-90075402DEBA}"/>
    <cellStyle name="Normal 32 3" xfId="14598" xr:uid="{00000000-0005-0000-0000-0000F8420000}"/>
    <cellStyle name="Normal 32 3 2" xfId="14599" xr:uid="{00000000-0005-0000-0000-0000F9420000}"/>
    <cellStyle name="Normal 32 3 2 2" xfId="14600" xr:uid="{00000000-0005-0000-0000-0000FA420000}"/>
    <cellStyle name="Normal 32 3 2 3" xfId="14601" xr:uid="{00000000-0005-0000-0000-0000FB420000}"/>
    <cellStyle name="Normal 32 3 2_EBT" xfId="42055" xr:uid="{9639BE1C-57D9-40E0-88CE-AF6F06C6E721}"/>
    <cellStyle name="Normal 32 3 3" xfId="14602" xr:uid="{00000000-0005-0000-0000-0000FC420000}"/>
    <cellStyle name="Normal 32 3 4" xfId="14603" xr:uid="{00000000-0005-0000-0000-0000FD420000}"/>
    <cellStyle name="Normal 32 3 5" xfId="14604" xr:uid="{00000000-0005-0000-0000-0000FE420000}"/>
    <cellStyle name="Normal 32 3 6" xfId="22149" xr:uid="{00000000-0005-0000-0000-0000FF420000}"/>
    <cellStyle name="Normal 32 3 6 2" xfId="34138" xr:uid="{FE534058-41E2-45EE-979B-21861CED5222}"/>
    <cellStyle name="Normal 32 3 7" xfId="28182" xr:uid="{9A0E49A5-D111-4A27-B6B0-D7F566919356}"/>
    <cellStyle name="Normal 32 3_EBT" xfId="42054" xr:uid="{5D85A8CE-B242-4E8A-9CA9-F111970718BF}"/>
    <cellStyle name="Normal 32 4" xfId="14605" xr:uid="{00000000-0005-0000-0000-000000430000}"/>
    <cellStyle name="Normal 32 5" xfId="14606" xr:uid="{00000000-0005-0000-0000-000001430000}"/>
    <cellStyle name="Normal 32 6" xfId="14607" xr:uid="{00000000-0005-0000-0000-000002430000}"/>
    <cellStyle name="Normal 32 7" xfId="14608" xr:uid="{00000000-0005-0000-0000-000003430000}"/>
    <cellStyle name="Normal 32_EBT" xfId="42051" xr:uid="{98B10EDE-2165-48C4-B6ED-692DA6355033}"/>
    <cellStyle name="Normal 320" xfId="14609" xr:uid="{00000000-0005-0000-0000-000004430000}"/>
    <cellStyle name="Normal 320 2" xfId="14610" xr:uid="{00000000-0005-0000-0000-000005430000}"/>
    <cellStyle name="Normal 320 3" xfId="14611" xr:uid="{00000000-0005-0000-0000-000006430000}"/>
    <cellStyle name="Normal 320_EBT" xfId="42056" xr:uid="{635268BC-73DC-4331-A861-0735CA33554E}"/>
    <cellStyle name="Normal 321" xfId="14612" xr:uid="{00000000-0005-0000-0000-000007430000}"/>
    <cellStyle name="Normal 321 2" xfId="14613" xr:uid="{00000000-0005-0000-0000-000008430000}"/>
    <cellStyle name="Normal 321 3" xfId="14614" xr:uid="{00000000-0005-0000-0000-000009430000}"/>
    <cellStyle name="Normal 321_EBT" xfId="42057" xr:uid="{D7E9907A-B9F3-4EA7-AB30-308AE74F8953}"/>
    <cellStyle name="Normal 322" xfId="14615" xr:uid="{00000000-0005-0000-0000-00000A430000}"/>
    <cellStyle name="Normal 322 2" xfId="14616" xr:uid="{00000000-0005-0000-0000-00000B430000}"/>
    <cellStyle name="Normal 322 3" xfId="14617" xr:uid="{00000000-0005-0000-0000-00000C430000}"/>
    <cellStyle name="Normal 322_EBT" xfId="42058" xr:uid="{A6115293-EE49-4B04-BE3B-6008F9F37351}"/>
    <cellStyle name="Normal 323" xfId="14618" xr:uid="{00000000-0005-0000-0000-00000D430000}"/>
    <cellStyle name="Normal 323 2" xfId="14619" xr:uid="{00000000-0005-0000-0000-00000E430000}"/>
    <cellStyle name="Normal 323 3" xfId="14620" xr:uid="{00000000-0005-0000-0000-00000F430000}"/>
    <cellStyle name="Normal 323_EBT" xfId="42059" xr:uid="{2565D8F0-9F93-40DF-82A8-8E3BBD4914B1}"/>
    <cellStyle name="Normal 324" xfId="14621" xr:uid="{00000000-0005-0000-0000-000010430000}"/>
    <cellStyle name="Normal 324 2" xfId="14622" xr:uid="{00000000-0005-0000-0000-000011430000}"/>
    <cellStyle name="Normal 324 3" xfId="14623" xr:uid="{00000000-0005-0000-0000-000012430000}"/>
    <cellStyle name="Normal 324_EBT" xfId="42060" xr:uid="{49CB1DAC-4E88-4354-87C6-AD170E12EB98}"/>
    <cellStyle name="Normal 325" xfId="14624" xr:uid="{00000000-0005-0000-0000-000013430000}"/>
    <cellStyle name="Normal 325 2" xfId="14625" xr:uid="{00000000-0005-0000-0000-000014430000}"/>
    <cellStyle name="Normal 325 3" xfId="14626" xr:uid="{00000000-0005-0000-0000-000015430000}"/>
    <cellStyle name="Normal 325_EBT" xfId="42061" xr:uid="{32BC4589-4B69-4F07-98AB-1B560CF7FFF5}"/>
    <cellStyle name="Normal 326" xfId="14627" xr:uid="{00000000-0005-0000-0000-000016430000}"/>
    <cellStyle name="Normal 326 2" xfId="14628" xr:uid="{00000000-0005-0000-0000-000017430000}"/>
    <cellStyle name="Normal 326 3" xfId="14629" xr:uid="{00000000-0005-0000-0000-000018430000}"/>
    <cellStyle name="Normal 326_EBT" xfId="42062" xr:uid="{C7113917-4763-4013-8B18-9CCA6E47FB4D}"/>
    <cellStyle name="Normal 327" xfId="14630" xr:uid="{00000000-0005-0000-0000-000019430000}"/>
    <cellStyle name="Normal 327 2" xfId="14631" xr:uid="{00000000-0005-0000-0000-00001A430000}"/>
    <cellStyle name="Normal 327 3" xfId="14632" xr:uid="{00000000-0005-0000-0000-00001B430000}"/>
    <cellStyle name="Normal 327_EBT" xfId="42063" xr:uid="{909CDBC5-E822-463C-A5DA-95E3335560F5}"/>
    <cellStyle name="Normal 328" xfId="14633" xr:uid="{00000000-0005-0000-0000-00001C430000}"/>
    <cellStyle name="Normal 328 2" xfId="14634" xr:uid="{00000000-0005-0000-0000-00001D430000}"/>
    <cellStyle name="Normal 328 3" xfId="14635" xr:uid="{00000000-0005-0000-0000-00001E430000}"/>
    <cellStyle name="Normal 328_EBT" xfId="42064" xr:uid="{D947D8AF-6FAC-40F7-9769-F2DF4B5CA54F}"/>
    <cellStyle name="Normal 329" xfId="14636" xr:uid="{00000000-0005-0000-0000-00001F430000}"/>
    <cellStyle name="Normal 329 2" xfId="14637" xr:uid="{00000000-0005-0000-0000-000020430000}"/>
    <cellStyle name="Normal 329 3" xfId="14638" xr:uid="{00000000-0005-0000-0000-000021430000}"/>
    <cellStyle name="Normal 329_EBT" xfId="42065" xr:uid="{BC02C2C1-7129-4EB7-B97A-0440953EA9E6}"/>
    <cellStyle name="Normal 33" xfId="14639" xr:uid="{00000000-0005-0000-0000-000022430000}"/>
    <cellStyle name="Normal 33 2" xfId="14640" xr:uid="{00000000-0005-0000-0000-000023430000}"/>
    <cellStyle name="Normal 33 2 2" xfId="14641" xr:uid="{00000000-0005-0000-0000-000024430000}"/>
    <cellStyle name="Normal 33 2 2 2" xfId="22152" xr:uid="{00000000-0005-0000-0000-000025430000}"/>
    <cellStyle name="Normal 33 2 2 2 2" xfId="34141" xr:uid="{A1B1578D-5D1A-442D-816A-609D74C5C209}"/>
    <cellStyle name="Normal 33 2 2 3" xfId="28185" xr:uid="{5B864C8A-FE69-4824-B5FB-5D78FBAF7327}"/>
    <cellStyle name="Normal 33 2 2_EBT" xfId="42068" xr:uid="{E8473E15-BCCA-4C85-9E29-5CF9EE6D6E97}"/>
    <cellStyle name="Normal 33 2 3" xfId="22151" xr:uid="{00000000-0005-0000-0000-000026430000}"/>
    <cellStyle name="Normal 33 2 3 2" xfId="34140" xr:uid="{8E96B9D3-A384-448D-BDA2-9EE9BC843CEC}"/>
    <cellStyle name="Normal 33 2 4" xfId="28184" xr:uid="{4799A019-F0FF-443F-A659-CF180D6DEBF2}"/>
    <cellStyle name="Normal 33 2_EBT" xfId="42067" xr:uid="{473E50D8-D51D-4A95-BC9E-D2E6EF4114D2}"/>
    <cellStyle name="Normal 33 3" xfId="14642" xr:uid="{00000000-0005-0000-0000-000027430000}"/>
    <cellStyle name="Normal 33 3 2" xfId="22153" xr:uid="{00000000-0005-0000-0000-000028430000}"/>
    <cellStyle name="Normal 33 3 2 2" xfId="34142" xr:uid="{5409E2A2-0C2B-4A08-A28E-BC60198872B3}"/>
    <cellStyle name="Normal 33 3 3" xfId="28186" xr:uid="{D81932E9-6EBD-4E2B-8747-F167C969760B}"/>
    <cellStyle name="Normal 33 3_EBT" xfId="42069" xr:uid="{3B99D421-399F-4BBE-96CD-7E291EC40573}"/>
    <cellStyle name="Normal 33 4" xfId="14643" xr:uid="{00000000-0005-0000-0000-000029430000}"/>
    <cellStyle name="Normal 33 4 2" xfId="22154" xr:uid="{00000000-0005-0000-0000-00002A430000}"/>
    <cellStyle name="Normal 33 4 2 2" xfId="34143" xr:uid="{0634F501-994E-40D8-8EB0-0E9C6ABF5A8A}"/>
    <cellStyle name="Normal 33 4 3" xfId="28187" xr:uid="{FD3CC6D4-B05B-4344-8A43-4C0E1FA38FD6}"/>
    <cellStyle name="Normal 33 4_EBT" xfId="42070" xr:uid="{0E4E9A50-D423-4F38-9BF3-7249ABDC21DB}"/>
    <cellStyle name="Normal 33 5" xfId="14644" xr:uid="{00000000-0005-0000-0000-00002B430000}"/>
    <cellStyle name="Normal 33 6" xfId="22150" xr:uid="{00000000-0005-0000-0000-00002C430000}"/>
    <cellStyle name="Normal 33 6 2" xfId="34139" xr:uid="{151E8B6B-55B6-433D-B46E-64C2E79AFE41}"/>
    <cellStyle name="Normal 33 7" xfId="28183" xr:uid="{EB77F672-3E95-4CB7-B21A-A75B818CDD0E}"/>
    <cellStyle name="Normal 33_EBT" xfId="42066" xr:uid="{0A7DA795-95D1-4182-A9B0-AE0990D4D898}"/>
    <cellStyle name="Normal 330" xfId="14645" xr:uid="{00000000-0005-0000-0000-00002D430000}"/>
    <cellStyle name="Normal 330 2" xfId="14646" xr:uid="{00000000-0005-0000-0000-00002E430000}"/>
    <cellStyle name="Normal 330 3" xfId="14647" xr:uid="{00000000-0005-0000-0000-00002F430000}"/>
    <cellStyle name="Normal 330_EBT" xfId="42071" xr:uid="{061C2A68-C18A-4B13-9FF6-66883C299720}"/>
    <cellStyle name="Normal 331" xfId="14648" xr:uid="{00000000-0005-0000-0000-000030430000}"/>
    <cellStyle name="Normal 331 2" xfId="14649" xr:uid="{00000000-0005-0000-0000-000031430000}"/>
    <cellStyle name="Normal 331 3" xfId="14650" xr:uid="{00000000-0005-0000-0000-000032430000}"/>
    <cellStyle name="Normal 331_EBT" xfId="42072" xr:uid="{F8F14BCE-DD7E-42C6-8D65-F5B5ECF967FD}"/>
    <cellStyle name="Normal 332" xfId="14651" xr:uid="{00000000-0005-0000-0000-000033430000}"/>
    <cellStyle name="Normal 332 2" xfId="14652" xr:uid="{00000000-0005-0000-0000-000034430000}"/>
    <cellStyle name="Normal 332 3" xfId="14653" xr:uid="{00000000-0005-0000-0000-000035430000}"/>
    <cellStyle name="Normal 332_EBT" xfId="42073" xr:uid="{C80290EF-507A-4BA4-A541-E427C91D77EC}"/>
    <cellStyle name="Normal 333" xfId="14654" xr:uid="{00000000-0005-0000-0000-000036430000}"/>
    <cellStyle name="Normal 333 2" xfId="14655" xr:uid="{00000000-0005-0000-0000-000037430000}"/>
    <cellStyle name="Normal 333 3" xfId="14656" xr:uid="{00000000-0005-0000-0000-000038430000}"/>
    <cellStyle name="Normal 333_EBT" xfId="42074" xr:uid="{36E8CE24-E738-48B6-AAA9-359174B0BF97}"/>
    <cellStyle name="Normal 334" xfId="14657" xr:uid="{00000000-0005-0000-0000-000039430000}"/>
    <cellStyle name="Normal 334 2" xfId="14658" xr:uid="{00000000-0005-0000-0000-00003A430000}"/>
    <cellStyle name="Normal 334 3" xfId="14659" xr:uid="{00000000-0005-0000-0000-00003B430000}"/>
    <cellStyle name="Normal 334_EBT" xfId="42075" xr:uid="{6E50BAD3-D67A-4BBC-89B7-0A3834FD1040}"/>
    <cellStyle name="Normal 335" xfId="14660" xr:uid="{00000000-0005-0000-0000-00003C430000}"/>
    <cellStyle name="Normal 335 2" xfId="14661" xr:uid="{00000000-0005-0000-0000-00003D430000}"/>
    <cellStyle name="Normal 335 3" xfId="14662" xr:uid="{00000000-0005-0000-0000-00003E430000}"/>
    <cellStyle name="Normal 335_EBT" xfId="42076" xr:uid="{D8F0AEFE-8BFD-4355-BFB3-6A470CDEA70D}"/>
    <cellStyle name="Normal 336" xfId="14663" xr:uid="{00000000-0005-0000-0000-00003F430000}"/>
    <cellStyle name="Normal 336 2" xfId="14664" xr:uid="{00000000-0005-0000-0000-000040430000}"/>
    <cellStyle name="Normal 336 3" xfId="14665" xr:uid="{00000000-0005-0000-0000-000041430000}"/>
    <cellStyle name="Normal 336_EBT" xfId="42077" xr:uid="{A8F6AFB0-6ED5-4945-A0D7-1D305024BA0D}"/>
    <cellStyle name="Normal 337" xfId="14666" xr:uid="{00000000-0005-0000-0000-000042430000}"/>
    <cellStyle name="Normal 337 2" xfId="14667" xr:uid="{00000000-0005-0000-0000-000043430000}"/>
    <cellStyle name="Normal 337 3" xfId="14668" xr:uid="{00000000-0005-0000-0000-000044430000}"/>
    <cellStyle name="Normal 337_EBT" xfId="42078" xr:uid="{AEFDBAF7-01C0-4A77-9F73-B7A6DDD3FABD}"/>
    <cellStyle name="Normal 338" xfId="14669" xr:uid="{00000000-0005-0000-0000-000045430000}"/>
    <cellStyle name="Normal 338 2" xfId="14670" xr:uid="{00000000-0005-0000-0000-000046430000}"/>
    <cellStyle name="Normal 338 3" xfId="14671" xr:uid="{00000000-0005-0000-0000-000047430000}"/>
    <cellStyle name="Normal 338_EBT" xfId="42079" xr:uid="{CD3C22D2-7ACD-426D-8430-9534A4978881}"/>
    <cellStyle name="Normal 339" xfId="14672" xr:uid="{00000000-0005-0000-0000-000048430000}"/>
    <cellStyle name="Normal 339 2" xfId="14673" xr:uid="{00000000-0005-0000-0000-000049430000}"/>
    <cellStyle name="Normal 339 3" xfId="14674" xr:uid="{00000000-0005-0000-0000-00004A430000}"/>
    <cellStyle name="Normal 339_EBT" xfId="42080" xr:uid="{F375FD32-8643-4018-924C-BED95F0B1C66}"/>
    <cellStyle name="Normal 34" xfId="14675" xr:uid="{00000000-0005-0000-0000-00004B430000}"/>
    <cellStyle name="Normal 34 2" xfId="14676" xr:uid="{00000000-0005-0000-0000-00004C430000}"/>
    <cellStyle name="Normal 34 2 2" xfId="14677" xr:uid="{00000000-0005-0000-0000-00004D430000}"/>
    <cellStyle name="Normal 34 2 2 2" xfId="14678" xr:uid="{00000000-0005-0000-0000-00004E430000}"/>
    <cellStyle name="Normal 34 2 2 3" xfId="14679" xr:uid="{00000000-0005-0000-0000-00004F430000}"/>
    <cellStyle name="Normal 34 2 2 4" xfId="14680" xr:uid="{00000000-0005-0000-0000-000050430000}"/>
    <cellStyle name="Normal 34 2 2 5" xfId="22156" xr:uid="{00000000-0005-0000-0000-000051430000}"/>
    <cellStyle name="Normal 34 2 2 5 2" xfId="34145" xr:uid="{9E1F262B-EDF6-4429-AA27-A4A857315475}"/>
    <cellStyle name="Normal 34 2 2 6" xfId="28189" xr:uid="{CB762778-5242-482D-81D0-AE471B9A3EB1}"/>
    <cellStyle name="Normal 34 2 2_EBT" xfId="42083" xr:uid="{C86A10D3-856B-4E05-B8F4-79169F07CC5B}"/>
    <cellStyle name="Normal 34 2 3" xfId="14681" xr:uid="{00000000-0005-0000-0000-000052430000}"/>
    <cellStyle name="Normal 34 2 3 2" xfId="14682" xr:uid="{00000000-0005-0000-0000-000053430000}"/>
    <cellStyle name="Normal 34 2 3 3" xfId="22157" xr:uid="{00000000-0005-0000-0000-000054430000}"/>
    <cellStyle name="Normal 34 2 3 3 2" xfId="34146" xr:uid="{EBC914FA-008A-47D3-ABEA-C2481DAD2DD6}"/>
    <cellStyle name="Normal 34 2 3 4" xfId="28190" xr:uid="{D6CBE329-1C2D-4664-AEA9-7B091FCA2F4C}"/>
    <cellStyle name="Normal 34 2 3_EBT" xfId="42084" xr:uid="{B8E24DD4-9135-48C0-93EE-421362E0CF2A}"/>
    <cellStyle name="Normal 34 2 4" xfId="14683" xr:uid="{00000000-0005-0000-0000-000055430000}"/>
    <cellStyle name="Normal 34 2 5" xfId="14684" xr:uid="{00000000-0005-0000-0000-000056430000}"/>
    <cellStyle name="Normal 34 2 6" xfId="14685" xr:uid="{00000000-0005-0000-0000-000057430000}"/>
    <cellStyle name="Normal 34 2 7" xfId="14686" xr:uid="{00000000-0005-0000-0000-000058430000}"/>
    <cellStyle name="Normal 34 2_EBT" xfId="42082" xr:uid="{6EA6F63E-0D7D-4683-93E4-CF94F7215726}"/>
    <cellStyle name="Normal 34 3" xfId="14687" xr:uid="{00000000-0005-0000-0000-000059430000}"/>
    <cellStyle name="Normal 34 3 2" xfId="14688" xr:uid="{00000000-0005-0000-0000-00005A430000}"/>
    <cellStyle name="Normal 34 3 2 2" xfId="14689" xr:uid="{00000000-0005-0000-0000-00005B430000}"/>
    <cellStyle name="Normal 34 3 2 3" xfId="14690" xr:uid="{00000000-0005-0000-0000-00005C430000}"/>
    <cellStyle name="Normal 34 3 2_EBT" xfId="42086" xr:uid="{E014F006-2020-4BB6-94AF-9A7621804A4D}"/>
    <cellStyle name="Normal 34 3 3" xfId="14691" xr:uid="{00000000-0005-0000-0000-00005D430000}"/>
    <cellStyle name="Normal 34 3 4" xfId="14692" xr:uid="{00000000-0005-0000-0000-00005E430000}"/>
    <cellStyle name="Normal 34 3 5" xfId="14693" xr:uid="{00000000-0005-0000-0000-00005F430000}"/>
    <cellStyle name="Normal 34 3 6" xfId="22158" xr:uid="{00000000-0005-0000-0000-000060430000}"/>
    <cellStyle name="Normal 34 3 6 2" xfId="34147" xr:uid="{B29F625C-60CF-4D7C-AAD6-5B76A555E381}"/>
    <cellStyle name="Normal 34 3 7" xfId="28191" xr:uid="{89D95A0B-0513-4B21-8FB5-AC997DC14533}"/>
    <cellStyle name="Normal 34 3_EBT" xfId="42085" xr:uid="{083A05FC-2856-4E39-9AF5-96BF60D518EA}"/>
    <cellStyle name="Normal 34 4" xfId="14694" xr:uid="{00000000-0005-0000-0000-000061430000}"/>
    <cellStyle name="Normal 34 5" xfId="14695" xr:uid="{00000000-0005-0000-0000-000062430000}"/>
    <cellStyle name="Normal 34 6" xfId="14696" xr:uid="{00000000-0005-0000-0000-000063430000}"/>
    <cellStyle name="Normal 34 7" xfId="14697" xr:uid="{00000000-0005-0000-0000-000064430000}"/>
    <cellStyle name="Normal 34 8" xfId="22155" xr:uid="{00000000-0005-0000-0000-000065430000}"/>
    <cellStyle name="Normal 34 8 2" xfId="34144" xr:uid="{6D2BB3B8-E13D-4928-BF2B-2B1A61D33588}"/>
    <cellStyle name="Normal 34 9" xfId="28188" xr:uid="{033807CE-2EEF-4C5C-991B-5EE3CF385F8A}"/>
    <cellStyle name="Normal 34_EBT" xfId="42081" xr:uid="{7E02C215-44AE-4BEB-83DC-00A24B793EC7}"/>
    <cellStyle name="Normal 340" xfId="14698" xr:uid="{00000000-0005-0000-0000-000066430000}"/>
    <cellStyle name="Normal 340 2" xfId="14699" xr:uid="{00000000-0005-0000-0000-000067430000}"/>
    <cellStyle name="Normal 340 3" xfId="14700" xr:uid="{00000000-0005-0000-0000-000068430000}"/>
    <cellStyle name="Normal 340_EBT" xfId="42087" xr:uid="{540ADAB9-939B-4B19-9125-5A773CAA4B90}"/>
    <cellStyle name="Normal 341" xfId="14701" xr:uid="{00000000-0005-0000-0000-000069430000}"/>
    <cellStyle name="Normal 341 2" xfId="14702" xr:uid="{00000000-0005-0000-0000-00006A430000}"/>
    <cellStyle name="Normal 341 3" xfId="14703" xr:uid="{00000000-0005-0000-0000-00006B430000}"/>
    <cellStyle name="Normal 341_EBT" xfId="42088" xr:uid="{5F091D8B-25A1-481A-B459-E2CADCD4B06C}"/>
    <cellStyle name="Normal 342" xfId="14704" xr:uid="{00000000-0005-0000-0000-00006C430000}"/>
    <cellStyle name="Normal 342 2" xfId="14705" xr:uid="{00000000-0005-0000-0000-00006D430000}"/>
    <cellStyle name="Normal 342 3" xfId="14706" xr:uid="{00000000-0005-0000-0000-00006E430000}"/>
    <cellStyle name="Normal 342_EBT" xfId="42089" xr:uid="{BE3B1948-ACC8-4532-A195-747E2C897DD6}"/>
    <cellStyle name="Normal 343" xfId="14707" xr:uid="{00000000-0005-0000-0000-00006F430000}"/>
    <cellStyle name="Normal 343 2" xfId="14708" xr:uid="{00000000-0005-0000-0000-000070430000}"/>
    <cellStyle name="Normal 343 3" xfId="14709" xr:uid="{00000000-0005-0000-0000-000071430000}"/>
    <cellStyle name="Normal 343_EBT" xfId="42090" xr:uid="{D124A95D-916B-4AF6-9FCF-0190E1754082}"/>
    <cellStyle name="Normal 344" xfId="14710" xr:uid="{00000000-0005-0000-0000-000072430000}"/>
    <cellStyle name="Normal 344 2" xfId="14711" xr:uid="{00000000-0005-0000-0000-000073430000}"/>
    <cellStyle name="Normal 344 3" xfId="14712" xr:uid="{00000000-0005-0000-0000-000074430000}"/>
    <cellStyle name="Normal 344_EBT" xfId="42091" xr:uid="{C4B1E1D0-4B82-4DC0-92A5-37D01BC58C47}"/>
    <cellStyle name="Normal 345" xfId="14713" xr:uid="{00000000-0005-0000-0000-000075430000}"/>
    <cellStyle name="Normal 345 2" xfId="14714" xr:uid="{00000000-0005-0000-0000-000076430000}"/>
    <cellStyle name="Normal 345 3" xfId="14715" xr:uid="{00000000-0005-0000-0000-000077430000}"/>
    <cellStyle name="Normal 345_EBT" xfId="42092" xr:uid="{0CBD6981-67E6-46ED-9CFD-046A1224C60C}"/>
    <cellStyle name="Normal 346" xfId="14716" xr:uid="{00000000-0005-0000-0000-000078430000}"/>
    <cellStyle name="Normal 346 2" xfId="14717" xr:uid="{00000000-0005-0000-0000-000079430000}"/>
    <cellStyle name="Normal 346 3" xfId="14718" xr:uid="{00000000-0005-0000-0000-00007A430000}"/>
    <cellStyle name="Normal 346_EBT" xfId="42093" xr:uid="{9937706B-1445-4C72-9BDE-098761947331}"/>
    <cellStyle name="Normal 347" xfId="14719" xr:uid="{00000000-0005-0000-0000-00007B430000}"/>
    <cellStyle name="Normal 347 2" xfId="14720" xr:uid="{00000000-0005-0000-0000-00007C430000}"/>
    <cellStyle name="Normal 347 3" xfId="14721" xr:uid="{00000000-0005-0000-0000-00007D430000}"/>
    <cellStyle name="Normal 347_EBT" xfId="42094" xr:uid="{92A993D5-2884-4FFD-A355-C5D1B955F4A1}"/>
    <cellStyle name="Normal 348" xfId="14722" xr:uid="{00000000-0005-0000-0000-00007E430000}"/>
    <cellStyle name="Normal 348 2" xfId="14723" xr:uid="{00000000-0005-0000-0000-00007F430000}"/>
    <cellStyle name="Normal 348 3" xfId="14724" xr:uid="{00000000-0005-0000-0000-000080430000}"/>
    <cellStyle name="Normal 348_EBT" xfId="42095" xr:uid="{5EE29269-4DF6-43C6-8B04-F3468A8D8CDC}"/>
    <cellStyle name="Normal 349" xfId="14725" xr:uid="{00000000-0005-0000-0000-000081430000}"/>
    <cellStyle name="Normal 349 2" xfId="14726" xr:uid="{00000000-0005-0000-0000-000082430000}"/>
    <cellStyle name="Normal 349 3" xfId="14727" xr:uid="{00000000-0005-0000-0000-000083430000}"/>
    <cellStyle name="Normal 349_EBT" xfId="42096" xr:uid="{0281350B-2384-48F9-B877-652E85E75A38}"/>
    <cellStyle name="Normal 35" xfId="14728" xr:uid="{00000000-0005-0000-0000-000084430000}"/>
    <cellStyle name="Normal 35 2" xfId="14729" xr:uid="{00000000-0005-0000-0000-000085430000}"/>
    <cellStyle name="Normal 35 2 2" xfId="14730" xr:uid="{00000000-0005-0000-0000-000086430000}"/>
    <cellStyle name="Normal 35 2 3" xfId="22160" xr:uid="{00000000-0005-0000-0000-000087430000}"/>
    <cellStyle name="Normal 35 2 3 2" xfId="34149" xr:uid="{0C552ABF-E76F-4984-97DA-830E2861B1B2}"/>
    <cellStyle name="Normal 35 2 4" xfId="28193" xr:uid="{E2522F9C-912E-4DC3-8B1F-F74D916FCAAB}"/>
    <cellStyle name="Normal 35 2_EBT" xfId="42098" xr:uid="{79757A02-D138-44A4-B74C-2CB21484BFD6}"/>
    <cellStyle name="Normal 35 3" xfId="14731" xr:uid="{00000000-0005-0000-0000-000088430000}"/>
    <cellStyle name="Normal 35 4" xfId="14732" xr:uid="{00000000-0005-0000-0000-000089430000}"/>
    <cellStyle name="Normal 35 5" xfId="14733" xr:uid="{00000000-0005-0000-0000-00008A430000}"/>
    <cellStyle name="Normal 35 6" xfId="22159" xr:uid="{00000000-0005-0000-0000-00008B430000}"/>
    <cellStyle name="Normal 35 6 2" xfId="34148" xr:uid="{C3C848B1-8098-4D6F-B229-32F77E5F278B}"/>
    <cellStyle name="Normal 35 7" xfId="28192" xr:uid="{2AFA8E42-B189-4AA4-A2C6-AF98AAA37AC3}"/>
    <cellStyle name="Normal 35_EBT" xfId="42097" xr:uid="{9DCD8B26-59DA-4F8E-8553-CFA951BC06FF}"/>
    <cellStyle name="Normal 350" xfId="14734" xr:uid="{00000000-0005-0000-0000-00008C430000}"/>
    <cellStyle name="Normal 350 2" xfId="14735" xr:uid="{00000000-0005-0000-0000-00008D430000}"/>
    <cellStyle name="Normal 350 3" xfId="14736" xr:uid="{00000000-0005-0000-0000-00008E430000}"/>
    <cellStyle name="Normal 350_EBT" xfId="42099" xr:uid="{096CDD9F-8610-4593-9BC0-0B13392C5A5A}"/>
    <cellStyle name="Normal 351" xfId="14737" xr:uid="{00000000-0005-0000-0000-00008F430000}"/>
    <cellStyle name="Normal 351 2" xfId="14738" xr:uid="{00000000-0005-0000-0000-000090430000}"/>
    <cellStyle name="Normal 351 3" xfId="14739" xr:uid="{00000000-0005-0000-0000-000091430000}"/>
    <cellStyle name="Normal 351_EBT" xfId="42100" xr:uid="{219C18B3-5D3F-4353-895A-3199898FB04B}"/>
    <cellStyle name="Normal 352" xfId="14740" xr:uid="{00000000-0005-0000-0000-000092430000}"/>
    <cellStyle name="Normal 352 2" xfId="14741" xr:uid="{00000000-0005-0000-0000-000093430000}"/>
    <cellStyle name="Normal 352 3" xfId="14742" xr:uid="{00000000-0005-0000-0000-000094430000}"/>
    <cellStyle name="Normal 352_EBT" xfId="42101" xr:uid="{C4A8B04C-5B29-4D1A-B580-6408540B5A1F}"/>
    <cellStyle name="Normal 353" xfId="14743" xr:uid="{00000000-0005-0000-0000-000095430000}"/>
    <cellStyle name="Normal 353 2" xfId="14744" xr:uid="{00000000-0005-0000-0000-000096430000}"/>
    <cellStyle name="Normal 353 3" xfId="14745" xr:uid="{00000000-0005-0000-0000-000097430000}"/>
    <cellStyle name="Normal 353_EBT" xfId="42102" xr:uid="{C9549698-A9F1-43A6-B00D-E79C4E274EFC}"/>
    <cellStyle name="Normal 354" xfId="14746" xr:uid="{00000000-0005-0000-0000-000098430000}"/>
    <cellStyle name="Normal 354 2" xfId="14747" xr:uid="{00000000-0005-0000-0000-000099430000}"/>
    <cellStyle name="Normal 354 3" xfId="14748" xr:uid="{00000000-0005-0000-0000-00009A430000}"/>
    <cellStyle name="Normal 354_EBT" xfId="42103" xr:uid="{6D9963D5-DF49-4E8A-8E32-861E7F999A93}"/>
    <cellStyle name="Normal 355" xfId="14749" xr:uid="{00000000-0005-0000-0000-00009B430000}"/>
    <cellStyle name="Normal 355 2" xfId="14750" xr:uid="{00000000-0005-0000-0000-00009C430000}"/>
    <cellStyle name="Normal 355 3" xfId="14751" xr:uid="{00000000-0005-0000-0000-00009D430000}"/>
    <cellStyle name="Normal 355_EBT" xfId="42104" xr:uid="{F7BACD1B-B09B-44B7-B21D-27A8640D9819}"/>
    <cellStyle name="Normal 356" xfId="14752" xr:uid="{00000000-0005-0000-0000-00009E430000}"/>
    <cellStyle name="Normal 356 2" xfId="14753" xr:uid="{00000000-0005-0000-0000-00009F430000}"/>
    <cellStyle name="Normal 356 3" xfId="14754" xr:uid="{00000000-0005-0000-0000-0000A0430000}"/>
    <cellStyle name="Normal 356_EBT" xfId="42105" xr:uid="{4414B5FC-5AEE-48B9-9F41-DC3BD8118FF6}"/>
    <cellStyle name="Normal 357" xfId="14755" xr:uid="{00000000-0005-0000-0000-0000A1430000}"/>
    <cellStyle name="Normal 357 2" xfId="14756" xr:uid="{00000000-0005-0000-0000-0000A2430000}"/>
    <cellStyle name="Normal 357 3" xfId="14757" xr:uid="{00000000-0005-0000-0000-0000A3430000}"/>
    <cellStyle name="Normal 357_EBT" xfId="42106" xr:uid="{14114156-B2CB-44D0-A4D0-2E24E35633C5}"/>
    <cellStyle name="Normal 358" xfId="14758" xr:uid="{00000000-0005-0000-0000-0000A4430000}"/>
    <cellStyle name="Normal 358 2" xfId="14759" xr:uid="{00000000-0005-0000-0000-0000A5430000}"/>
    <cellStyle name="Normal 358 3" xfId="14760" xr:uid="{00000000-0005-0000-0000-0000A6430000}"/>
    <cellStyle name="Normal 358_EBT" xfId="42107" xr:uid="{335740F3-09D9-4262-8C9F-332610627492}"/>
    <cellStyle name="Normal 359" xfId="14761" xr:uid="{00000000-0005-0000-0000-0000A7430000}"/>
    <cellStyle name="Normal 359 2" xfId="14762" xr:uid="{00000000-0005-0000-0000-0000A8430000}"/>
    <cellStyle name="Normal 359 3" xfId="14763" xr:uid="{00000000-0005-0000-0000-0000A9430000}"/>
    <cellStyle name="Normal 359_EBT" xfId="42108" xr:uid="{12B02AC8-F94A-470B-AFEB-A67C0F227C02}"/>
    <cellStyle name="Normal 36" xfId="14764" xr:uid="{00000000-0005-0000-0000-0000AA430000}"/>
    <cellStyle name="Normal 36 2" xfId="14765" xr:uid="{00000000-0005-0000-0000-0000AB430000}"/>
    <cellStyle name="Normal 36 2 2" xfId="14766" xr:uid="{00000000-0005-0000-0000-0000AC430000}"/>
    <cellStyle name="Normal 36 2 3" xfId="22162" xr:uid="{00000000-0005-0000-0000-0000AD430000}"/>
    <cellStyle name="Normal 36 2 3 2" xfId="34151" xr:uid="{EEAF4FE1-DFC9-4641-8278-AF8BA6AEDBA5}"/>
    <cellStyle name="Normal 36 2 4" xfId="28195" xr:uid="{08983A3A-0C52-4B43-8D63-57B43001674B}"/>
    <cellStyle name="Normal 36 2_EBT" xfId="42110" xr:uid="{4896B619-EE90-48A9-A24E-66E5E3CA6CAB}"/>
    <cellStyle name="Normal 36 3" xfId="14767" xr:uid="{00000000-0005-0000-0000-0000AE430000}"/>
    <cellStyle name="Normal 36 4" xfId="14768" xr:uid="{00000000-0005-0000-0000-0000AF430000}"/>
    <cellStyle name="Normal 36 5" xfId="14769" xr:uid="{00000000-0005-0000-0000-0000B0430000}"/>
    <cellStyle name="Normal 36 6" xfId="22161" xr:uid="{00000000-0005-0000-0000-0000B1430000}"/>
    <cellStyle name="Normal 36 6 2" xfId="34150" xr:uid="{724F5268-A811-419E-A418-180CD4730471}"/>
    <cellStyle name="Normal 36 7" xfId="28194" xr:uid="{6260E502-443C-44C6-8CD4-225957264834}"/>
    <cellStyle name="Normal 36_EBT" xfId="42109" xr:uid="{6BAA8DFF-388E-415F-A7BF-2C42B0672D56}"/>
    <cellStyle name="Normal 360" xfId="14770" xr:uid="{00000000-0005-0000-0000-0000B2430000}"/>
    <cellStyle name="Normal 360 2" xfId="14771" xr:uid="{00000000-0005-0000-0000-0000B3430000}"/>
    <cellStyle name="Normal 360 3" xfId="14772" xr:uid="{00000000-0005-0000-0000-0000B4430000}"/>
    <cellStyle name="Normal 360_EBT" xfId="42111" xr:uid="{4D41D06C-4B7C-4B58-AD5E-96132B109CD6}"/>
    <cellStyle name="Normal 361" xfId="14773" xr:uid="{00000000-0005-0000-0000-0000B5430000}"/>
    <cellStyle name="Normal 361 2" xfId="14774" xr:uid="{00000000-0005-0000-0000-0000B6430000}"/>
    <cellStyle name="Normal 361 3" xfId="14775" xr:uid="{00000000-0005-0000-0000-0000B7430000}"/>
    <cellStyle name="Normal 361_EBT" xfId="42112" xr:uid="{C81F32D7-35B1-4F85-BB6D-AB5789A28375}"/>
    <cellStyle name="Normal 362" xfId="14776" xr:uid="{00000000-0005-0000-0000-0000B8430000}"/>
    <cellStyle name="Normal 362 2" xfId="14777" xr:uid="{00000000-0005-0000-0000-0000B9430000}"/>
    <cellStyle name="Normal 362 3" xfId="14778" xr:uid="{00000000-0005-0000-0000-0000BA430000}"/>
    <cellStyle name="Normal 362_EBT" xfId="42113" xr:uid="{F8A026E1-F67E-4E07-8A69-6F1407CCFC79}"/>
    <cellStyle name="Normal 363" xfId="14779" xr:uid="{00000000-0005-0000-0000-0000BB430000}"/>
    <cellStyle name="Normal 363 2" xfId="14780" xr:uid="{00000000-0005-0000-0000-0000BC430000}"/>
    <cellStyle name="Normal 363 3" xfId="14781" xr:uid="{00000000-0005-0000-0000-0000BD430000}"/>
    <cellStyle name="Normal 363_EBT" xfId="42114" xr:uid="{ACB1EDD4-35DC-4882-8451-2FE27774F481}"/>
    <cellStyle name="Normal 364" xfId="14782" xr:uid="{00000000-0005-0000-0000-0000BE430000}"/>
    <cellStyle name="Normal 364 2" xfId="14783" xr:uid="{00000000-0005-0000-0000-0000BF430000}"/>
    <cellStyle name="Normal 364 3" xfId="14784" xr:uid="{00000000-0005-0000-0000-0000C0430000}"/>
    <cellStyle name="Normal 364_EBT" xfId="42115" xr:uid="{4E97A23F-D9D5-4E91-A787-9499075DDD6A}"/>
    <cellStyle name="Normal 365" xfId="14785" xr:uid="{00000000-0005-0000-0000-0000C1430000}"/>
    <cellStyle name="Normal 365 2" xfId="14786" xr:uid="{00000000-0005-0000-0000-0000C2430000}"/>
    <cellStyle name="Normal 365 3" xfId="14787" xr:uid="{00000000-0005-0000-0000-0000C3430000}"/>
    <cellStyle name="Normal 365_EBT" xfId="42116" xr:uid="{EAD85E0E-592F-4BB7-A179-F40AF8A95F00}"/>
    <cellStyle name="Normal 366" xfId="14788" xr:uid="{00000000-0005-0000-0000-0000C4430000}"/>
    <cellStyle name="Normal 366 2" xfId="14789" xr:uid="{00000000-0005-0000-0000-0000C5430000}"/>
    <cellStyle name="Normal 366 3" xfId="14790" xr:uid="{00000000-0005-0000-0000-0000C6430000}"/>
    <cellStyle name="Normal 366_EBT" xfId="42117" xr:uid="{D61B2652-D56B-4C49-8E46-AAD00567756A}"/>
    <cellStyle name="Normal 367" xfId="14791" xr:uid="{00000000-0005-0000-0000-0000C7430000}"/>
    <cellStyle name="Normal 367 2" xfId="14792" xr:uid="{00000000-0005-0000-0000-0000C8430000}"/>
    <cellStyle name="Normal 367 3" xfId="14793" xr:uid="{00000000-0005-0000-0000-0000C9430000}"/>
    <cellStyle name="Normal 367_EBT" xfId="42118" xr:uid="{2E02D762-9DFE-4FB1-B0B4-90652D1E8A89}"/>
    <cellStyle name="Normal 368" xfId="14794" xr:uid="{00000000-0005-0000-0000-0000CA430000}"/>
    <cellStyle name="Normal 368 2" xfId="14795" xr:uid="{00000000-0005-0000-0000-0000CB430000}"/>
    <cellStyle name="Normal 368 3" xfId="14796" xr:uid="{00000000-0005-0000-0000-0000CC430000}"/>
    <cellStyle name="Normal 368_EBT" xfId="42119" xr:uid="{AFE75442-733A-434B-BDEF-D03347841329}"/>
    <cellStyle name="Normal 369" xfId="14797" xr:uid="{00000000-0005-0000-0000-0000CD430000}"/>
    <cellStyle name="Normal 369 2" xfId="14798" xr:uid="{00000000-0005-0000-0000-0000CE430000}"/>
    <cellStyle name="Normal 369_EBT" xfId="42120" xr:uid="{0F0C8452-46D8-4701-8437-89DCD63A69DB}"/>
    <cellStyle name="Normal 37" xfId="14799" xr:uid="{00000000-0005-0000-0000-0000CF430000}"/>
    <cellStyle name="Normal 37 2" xfId="14800" xr:uid="{00000000-0005-0000-0000-0000D0430000}"/>
    <cellStyle name="Normal 37 2 2" xfId="14801" xr:uid="{00000000-0005-0000-0000-0000D1430000}"/>
    <cellStyle name="Normal 37 2 3" xfId="22164" xr:uid="{00000000-0005-0000-0000-0000D2430000}"/>
    <cellStyle name="Normal 37 2 3 2" xfId="34153" xr:uid="{1127EED6-2FBB-4560-808D-FA364304B168}"/>
    <cellStyle name="Normal 37 2 4" xfId="28197" xr:uid="{C1829E91-1959-4840-AD3E-45526E506C6E}"/>
    <cellStyle name="Normal 37 2_EBT" xfId="42122" xr:uid="{083B01E3-A590-4CEB-82D3-6703EED46BC1}"/>
    <cellStyle name="Normal 37 3" xfId="14802" xr:uid="{00000000-0005-0000-0000-0000D3430000}"/>
    <cellStyle name="Normal 37 4" xfId="14803" xr:uid="{00000000-0005-0000-0000-0000D4430000}"/>
    <cellStyle name="Normal 37 5" xfId="14804" xr:uid="{00000000-0005-0000-0000-0000D5430000}"/>
    <cellStyle name="Normal 37 6" xfId="22163" xr:uid="{00000000-0005-0000-0000-0000D6430000}"/>
    <cellStyle name="Normal 37 6 2" xfId="34152" xr:uid="{3D6D5A1F-9F3B-409B-9BAB-E8A73E8B847F}"/>
    <cellStyle name="Normal 37 7" xfId="28196" xr:uid="{BF84D0C3-D957-44DF-B421-213EAD0DA0E6}"/>
    <cellStyle name="Normal 37_EBT" xfId="42121" xr:uid="{6DF9673E-AC24-488D-ACF4-98C1629B90AB}"/>
    <cellStyle name="Normal 370" xfId="14805" xr:uid="{00000000-0005-0000-0000-0000D7430000}"/>
    <cellStyle name="Normal 370 2" xfId="14806" xr:uid="{00000000-0005-0000-0000-0000D8430000}"/>
    <cellStyle name="Normal 370_EBT" xfId="42123" xr:uid="{B68CBEF6-77F8-491B-BFC8-E1E5B0EE57AF}"/>
    <cellStyle name="Normal 371" xfId="14807" xr:uid="{00000000-0005-0000-0000-0000D9430000}"/>
    <cellStyle name="Normal 371 2" xfId="14808" xr:uid="{00000000-0005-0000-0000-0000DA430000}"/>
    <cellStyle name="Normal 371_EBT" xfId="42124" xr:uid="{64B52612-A4C1-4B51-9386-6B85CDFAC7AA}"/>
    <cellStyle name="Normal 372" xfId="14809" xr:uid="{00000000-0005-0000-0000-0000DB430000}"/>
    <cellStyle name="Normal 372 2" xfId="14810" xr:uid="{00000000-0005-0000-0000-0000DC430000}"/>
    <cellStyle name="Normal 372_EBT" xfId="42125" xr:uid="{7D352129-BE07-4AF4-8F13-7D4A703AF8E8}"/>
    <cellStyle name="Normal 373" xfId="14811" xr:uid="{00000000-0005-0000-0000-0000DD430000}"/>
    <cellStyle name="Normal 374" xfId="14812" xr:uid="{00000000-0005-0000-0000-0000DE430000}"/>
    <cellStyle name="Normal 375" xfId="14813" xr:uid="{00000000-0005-0000-0000-0000DF430000}"/>
    <cellStyle name="Normal 376" xfId="14814" xr:uid="{00000000-0005-0000-0000-0000E0430000}"/>
    <cellStyle name="Normal 377" xfId="14815" xr:uid="{00000000-0005-0000-0000-0000E1430000}"/>
    <cellStyle name="Normal 378" xfId="14816" xr:uid="{00000000-0005-0000-0000-0000E2430000}"/>
    <cellStyle name="Normal 379" xfId="14817" xr:uid="{00000000-0005-0000-0000-0000E3430000}"/>
    <cellStyle name="Normal 38" xfId="14818" xr:uid="{00000000-0005-0000-0000-0000E4430000}"/>
    <cellStyle name="Normal 38 2" xfId="14819" xr:uid="{00000000-0005-0000-0000-0000E5430000}"/>
    <cellStyle name="Normal 38 2 2" xfId="14820" xr:uid="{00000000-0005-0000-0000-0000E6430000}"/>
    <cellStyle name="Normal 38 2 2 2" xfId="14821" xr:uid="{00000000-0005-0000-0000-0000E7430000}"/>
    <cellStyle name="Normal 38 2 2 3" xfId="14822" xr:uid="{00000000-0005-0000-0000-0000E8430000}"/>
    <cellStyle name="Normal 38 2 2_EBT" xfId="42128" xr:uid="{ADE30F0B-B2FB-43AE-9FDE-545F465E55A3}"/>
    <cellStyle name="Normal 38 2 3" xfId="14823" xr:uid="{00000000-0005-0000-0000-0000E9430000}"/>
    <cellStyle name="Normal 38 2 4" xfId="14824" xr:uid="{00000000-0005-0000-0000-0000EA430000}"/>
    <cellStyle name="Normal 38 2 5" xfId="14825" xr:uid="{00000000-0005-0000-0000-0000EB430000}"/>
    <cellStyle name="Normal 38 2 6" xfId="22166" xr:uid="{00000000-0005-0000-0000-0000EC430000}"/>
    <cellStyle name="Normal 38 2 6 2" xfId="34155" xr:uid="{53BC75BB-F070-46C6-B7DC-1202C8337D1B}"/>
    <cellStyle name="Normal 38 2 7" xfId="28199" xr:uid="{75F981C8-0D89-473D-BD8E-C82549FAF851}"/>
    <cellStyle name="Normal 38 2_EBT" xfId="42127" xr:uid="{749678C1-2CF8-4411-8DF1-0D0015715B75}"/>
    <cellStyle name="Normal 38 3" xfId="14826" xr:uid="{00000000-0005-0000-0000-0000ED430000}"/>
    <cellStyle name="Normal 38 4" xfId="14827" xr:uid="{00000000-0005-0000-0000-0000EE430000}"/>
    <cellStyle name="Normal 38 5" xfId="14828" xr:uid="{00000000-0005-0000-0000-0000EF430000}"/>
    <cellStyle name="Normal 38 6" xfId="14829" xr:uid="{00000000-0005-0000-0000-0000F0430000}"/>
    <cellStyle name="Normal 38 7" xfId="22165" xr:uid="{00000000-0005-0000-0000-0000F1430000}"/>
    <cellStyle name="Normal 38 7 2" xfId="34154" xr:uid="{477731D9-9B83-4300-AC26-E0B09E47A92A}"/>
    <cellStyle name="Normal 38 8" xfId="28198" xr:uid="{AFE07BB6-FD70-45F3-BE7B-4068E75C193D}"/>
    <cellStyle name="Normal 38_EBT" xfId="42126" xr:uid="{1E2D60FB-B741-4BDD-8282-58510AB2B29E}"/>
    <cellStyle name="Normal 380" xfId="14830" xr:uid="{00000000-0005-0000-0000-0000F2430000}"/>
    <cellStyle name="Normal 381" xfId="14831" xr:uid="{00000000-0005-0000-0000-0000F3430000}"/>
    <cellStyle name="Normal 382" xfId="14832" xr:uid="{00000000-0005-0000-0000-0000F4430000}"/>
    <cellStyle name="Normal 383" xfId="14833" xr:uid="{00000000-0005-0000-0000-0000F5430000}"/>
    <cellStyle name="Normal 384" xfId="14834" xr:uid="{00000000-0005-0000-0000-0000F6430000}"/>
    <cellStyle name="Normal 385" xfId="14835" xr:uid="{00000000-0005-0000-0000-0000F7430000}"/>
    <cellStyle name="Normal 386" xfId="14836" xr:uid="{00000000-0005-0000-0000-0000F8430000}"/>
    <cellStyle name="Normal 387" xfId="14837" xr:uid="{00000000-0005-0000-0000-0000F9430000}"/>
    <cellStyle name="Normal 388" xfId="14838" xr:uid="{00000000-0005-0000-0000-0000FA430000}"/>
    <cellStyle name="Normal 389" xfId="14839" xr:uid="{00000000-0005-0000-0000-0000FB430000}"/>
    <cellStyle name="Normal 39" xfId="14840" xr:uid="{00000000-0005-0000-0000-0000FC430000}"/>
    <cellStyle name="Normal 39 2" xfId="14841" xr:uid="{00000000-0005-0000-0000-0000FD430000}"/>
    <cellStyle name="Normal 39 2 2" xfId="14842" xr:uid="{00000000-0005-0000-0000-0000FE430000}"/>
    <cellStyle name="Normal 39 2 2 2" xfId="14843" xr:uid="{00000000-0005-0000-0000-0000FF430000}"/>
    <cellStyle name="Normal 39 2 2 3" xfId="14844" xr:uid="{00000000-0005-0000-0000-000000440000}"/>
    <cellStyle name="Normal 39 2 2_EBT" xfId="42131" xr:uid="{D1D532BD-487E-4521-B1D8-373FDCA3D909}"/>
    <cellStyle name="Normal 39 2 3" xfId="14845" xr:uid="{00000000-0005-0000-0000-000001440000}"/>
    <cellStyle name="Normal 39 2 4" xfId="14846" xr:uid="{00000000-0005-0000-0000-000002440000}"/>
    <cellStyle name="Normal 39 2 5" xfId="14847" xr:uid="{00000000-0005-0000-0000-000003440000}"/>
    <cellStyle name="Normal 39 2 6" xfId="22168" xr:uid="{00000000-0005-0000-0000-000004440000}"/>
    <cellStyle name="Normal 39 2 6 2" xfId="34157" xr:uid="{5C7D891D-E5AE-4DA2-B203-ACA9768C3D2A}"/>
    <cellStyle name="Normal 39 2 7" xfId="28201" xr:uid="{31126DDC-DAD1-4BD3-A659-09D21F0D6384}"/>
    <cellStyle name="Normal 39 2_EBT" xfId="42130" xr:uid="{C574404E-5320-4E53-B4C2-26AC59F5F8FB}"/>
    <cellStyle name="Normal 39 3" xfId="14848" xr:uid="{00000000-0005-0000-0000-000005440000}"/>
    <cellStyle name="Normal 39 4" xfId="14849" xr:uid="{00000000-0005-0000-0000-000006440000}"/>
    <cellStyle name="Normal 39 5" xfId="14850" xr:uid="{00000000-0005-0000-0000-000007440000}"/>
    <cellStyle name="Normal 39 6" xfId="22167" xr:uid="{00000000-0005-0000-0000-000008440000}"/>
    <cellStyle name="Normal 39 6 2" xfId="34156" xr:uid="{A3007348-FB61-4B02-A9F6-63F063473E68}"/>
    <cellStyle name="Normal 39 7" xfId="28200" xr:uid="{D38650A7-EC99-4C1D-BB61-9BA530F997DF}"/>
    <cellStyle name="Normal 39_EBT" xfId="42129" xr:uid="{02CAEEB1-6C45-4826-904D-345CA758C1D1}"/>
    <cellStyle name="Normal 390" xfId="14851" xr:uid="{00000000-0005-0000-0000-000009440000}"/>
    <cellStyle name="Normal 391" xfId="14852" xr:uid="{00000000-0005-0000-0000-00000A440000}"/>
    <cellStyle name="Normal 392" xfId="14853" xr:uid="{00000000-0005-0000-0000-00000B440000}"/>
    <cellStyle name="Normal 393" xfId="14854" xr:uid="{00000000-0005-0000-0000-00000C440000}"/>
    <cellStyle name="Normal 394" xfId="14855" xr:uid="{00000000-0005-0000-0000-00000D440000}"/>
    <cellStyle name="Normal 395" xfId="14856" xr:uid="{00000000-0005-0000-0000-00000E440000}"/>
    <cellStyle name="Normal 396" xfId="14857" xr:uid="{00000000-0005-0000-0000-00000F440000}"/>
    <cellStyle name="Normal 397" xfId="14858" xr:uid="{00000000-0005-0000-0000-000010440000}"/>
    <cellStyle name="Normal 398" xfId="14859" xr:uid="{00000000-0005-0000-0000-000011440000}"/>
    <cellStyle name="Normal 399" xfId="14860" xr:uid="{00000000-0005-0000-0000-000012440000}"/>
    <cellStyle name="Normal 4" xfId="3" xr:uid="{00000000-0005-0000-0000-000013440000}"/>
    <cellStyle name="Normal 4 10" xfId="14861" xr:uid="{00000000-0005-0000-0000-000014440000}"/>
    <cellStyle name="Normal 4 10 10" xfId="14862" xr:uid="{00000000-0005-0000-0000-000015440000}"/>
    <cellStyle name="Normal 4 10 11" xfId="14863" xr:uid="{00000000-0005-0000-0000-000016440000}"/>
    <cellStyle name="Normal 4 10 12" xfId="22169" xr:uid="{00000000-0005-0000-0000-000017440000}"/>
    <cellStyle name="Normal 4 10 12 2" xfId="34158" xr:uid="{DC1B7E4B-8517-4454-8ACB-259616972E3C}"/>
    <cellStyle name="Normal 4 10 13" xfId="28202" xr:uid="{6B3ED88C-F9F3-42B6-8F0F-6BBB9267A37C}"/>
    <cellStyle name="Normal 4 10 2" xfId="14864" xr:uid="{00000000-0005-0000-0000-000018440000}"/>
    <cellStyle name="Normal 4 10 2 10" xfId="14865" xr:uid="{00000000-0005-0000-0000-000019440000}"/>
    <cellStyle name="Normal 4 10 2 10 2" xfId="22171" xr:uid="{00000000-0005-0000-0000-00001A440000}"/>
    <cellStyle name="Normal 4 10 2 10 2 2" xfId="34160" xr:uid="{13ECE70D-7E88-4179-80BB-0022C2078DA5}"/>
    <cellStyle name="Normal 4 10 2 10 3" xfId="28204" xr:uid="{F6CAF191-F518-4575-A17D-5289D1EF7A0D}"/>
    <cellStyle name="Normal 4 10 2 10_EBT" xfId="42135" xr:uid="{6AB39C22-7C93-467E-A047-8C8B00E63655}"/>
    <cellStyle name="Normal 4 10 2 11" xfId="14866" xr:uid="{00000000-0005-0000-0000-00001B440000}"/>
    <cellStyle name="Normal 4 10 2 11 2" xfId="22172" xr:uid="{00000000-0005-0000-0000-00001C440000}"/>
    <cellStyle name="Normal 4 10 2 11 2 2" xfId="34161" xr:uid="{49D5B2F2-5DA1-4BFE-8325-0E3189539BEF}"/>
    <cellStyle name="Normal 4 10 2 11 3" xfId="28205" xr:uid="{0AB9B736-78C0-4B03-BF26-04DA0158F8A9}"/>
    <cellStyle name="Normal 4 10 2 11_EBT" xfId="42136" xr:uid="{921053B4-0CCF-4822-94F6-782FB42282E1}"/>
    <cellStyle name="Normal 4 10 2 12" xfId="22170" xr:uid="{00000000-0005-0000-0000-00001D440000}"/>
    <cellStyle name="Normal 4 10 2 12 2" xfId="34159" xr:uid="{5FA7FD2C-AE6E-4B0C-B78F-22ECBAB9B4D9}"/>
    <cellStyle name="Normal 4 10 2 13" xfId="28203" xr:uid="{434B4BD4-8E36-4FBF-8352-F69A78950B57}"/>
    <cellStyle name="Normal 4 10 2 2" xfId="14867" xr:uid="{00000000-0005-0000-0000-00001E440000}"/>
    <cellStyle name="Normal 4 10 2 2 2" xfId="14868" xr:uid="{00000000-0005-0000-0000-00001F440000}"/>
    <cellStyle name="Normal 4 10 2 2 2 2" xfId="14869" xr:uid="{00000000-0005-0000-0000-000020440000}"/>
    <cellStyle name="Normal 4 10 2 2 2 2 2" xfId="22175" xr:uid="{00000000-0005-0000-0000-000021440000}"/>
    <cellStyle name="Normal 4 10 2 2 2 2 2 2" xfId="34164" xr:uid="{7EB136BB-04D8-4C35-9F4B-60BC1E27A930}"/>
    <cellStyle name="Normal 4 10 2 2 2 2 3" xfId="28208" xr:uid="{04F3CA4C-5B5B-4215-81F9-502DA51FBEB8}"/>
    <cellStyle name="Normal 4 10 2 2 2 2_EBT" xfId="42139" xr:uid="{1E0ACEE3-80EE-4009-BC07-C40CA46EE4CC}"/>
    <cellStyle name="Normal 4 10 2 2 2 3" xfId="22174" xr:uid="{00000000-0005-0000-0000-000022440000}"/>
    <cellStyle name="Normal 4 10 2 2 2 3 2" xfId="34163" xr:uid="{AB7B0C4B-317E-417E-BEBC-90EF9285EB9B}"/>
    <cellStyle name="Normal 4 10 2 2 2 4" xfId="28207" xr:uid="{67DAA2A7-1803-47B8-98C6-1E0D560DB8CE}"/>
    <cellStyle name="Normal 4 10 2 2 2_EBT" xfId="42138" xr:uid="{00AB80E9-E37E-43EF-9596-0B80D08F22F5}"/>
    <cellStyle name="Normal 4 10 2 2 3" xfId="14870" xr:uid="{00000000-0005-0000-0000-000023440000}"/>
    <cellStyle name="Normal 4 10 2 2 3 2" xfId="22176" xr:uid="{00000000-0005-0000-0000-000024440000}"/>
    <cellStyle name="Normal 4 10 2 2 3 2 2" xfId="34165" xr:uid="{EA733D1C-7FA1-4E6D-8957-33147E117BE6}"/>
    <cellStyle name="Normal 4 10 2 2 3 3" xfId="28209" xr:uid="{10275EF0-C8A6-4822-9945-92617BA8522A}"/>
    <cellStyle name="Normal 4 10 2 2 3_EBT" xfId="42140" xr:uid="{A65C6BBE-BF72-408C-ACB5-A9F5ABD8CAB7}"/>
    <cellStyle name="Normal 4 10 2 2 4" xfId="14871" xr:uid="{00000000-0005-0000-0000-000025440000}"/>
    <cellStyle name="Normal 4 10 2 2 4 2" xfId="22177" xr:uid="{00000000-0005-0000-0000-000026440000}"/>
    <cellStyle name="Normal 4 10 2 2 4 2 2" xfId="34166" xr:uid="{01EEC948-1010-45E5-8EDC-95E917C10A72}"/>
    <cellStyle name="Normal 4 10 2 2 4 3" xfId="28210" xr:uid="{C30120F4-4136-4D1B-B640-9DE82C84D83D}"/>
    <cellStyle name="Normal 4 10 2 2 4_EBT" xfId="42141" xr:uid="{669C4465-7A39-47B6-8B41-B46A46A12FAB}"/>
    <cellStyle name="Normal 4 10 2 2 5" xfId="22173" xr:uid="{00000000-0005-0000-0000-000027440000}"/>
    <cellStyle name="Normal 4 10 2 2 5 2" xfId="34162" xr:uid="{AF40B204-3A58-4FB5-980C-9A16387BC36E}"/>
    <cellStyle name="Normal 4 10 2 2 6" xfId="28206" xr:uid="{2EDCAAB5-95B2-4766-9ED1-3EE26BA9C745}"/>
    <cellStyle name="Normal 4 10 2 2_EBT" xfId="42137" xr:uid="{6A3806B1-D572-4898-AC79-F35002881AD6}"/>
    <cellStyle name="Normal 4 10 2 3" xfId="14872" xr:uid="{00000000-0005-0000-0000-000028440000}"/>
    <cellStyle name="Normal 4 10 2 3 2" xfId="22178" xr:uid="{00000000-0005-0000-0000-000029440000}"/>
    <cellStyle name="Normal 4 10 2 3 2 2" xfId="34167" xr:uid="{8373FEDB-5961-4079-B702-9222EA436D08}"/>
    <cellStyle name="Normal 4 10 2 3 3" xfId="28211" xr:uid="{AAFAF124-0BFB-4EF8-A251-CC220ABAE594}"/>
    <cellStyle name="Normal 4 10 2 3_EBT" xfId="42142" xr:uid="{E23DD632-5970-4C7B-A4EC-BD53C2ED3621}"/>
    <cellStyle name="Normal 4 10 2 4" xfId="14873" xr:uid="{00000000-0005-0000-0000-00002A440000}"/>
    <cellStyle name="Normal 4 10 2 4 2" xfId="22179" xr:uid="{00000000-0005-0000-0000-00002B440000}"/>
    <cellStyle name="Normal 4 10 2 4 2 2" xfId="34168" xr:uid="{A847AEFE-7248-4579-A2CA-EE0E4692A46C}"/>
    <cellStyle name="Normal 4 10 2 4 3" xfId="28212" xr:uid="{0A2B90B1-859F-41AC-A9B1-E155120ABCA3}"/>
    <cellStyle name="Normal 4 10 2 4_EBT" xfId="42143" xr:uid="{D40722BB-2B53-439E-A412-2509E1E97CC2}"/>
    <cellStyle name="Normal 4 10 2 5" xfId="14874" xr:uid="{00000000-0005-0000-0000-00002C440000}"/>
    <cellStyle name="Normal 4 10 2 5 2" xfId="22180" xr:uid="{00000000-0005-0000-0000-00002D440000}"/>
    <cellStyle name="Normal 4 10 2 5 2 2" xfId="34169" xr:uid="{98B90D2E-EC38-48FD-880D-2F12FD082116}"/>
    <cellStyle name="Normal 4 10 2 5 3" xfId="28213" xr:uid="{A33A1595-54D3-475C-A78C-89796C3B760A}"/>
    <cellStyle name="Normal 4 10 2 5_EBT" xfId="42144" xr:uid="{69E4F45E-1FD8-4B92-A270-D3640E832CE7}"/>
    <cellStyle name="Normal 4 10 2 6" xfId="14875" xr:uid="{00000000-0005-0000-0000-00002E440000}"/>
    <cellStyle name="Normal 4 10 2 6 2" xfId="22181" xr:uid="{00000000-0005-0000-0000-00002F440000}"/>
    <cellStyle name="Normal 4 10 2 6 2 2" xfId="34170" xr:uid="{5E4C2493-48D3-43F5-968B-A5D11EA65AC5}"/>
    <cellStyle name="Normal 4 10 2 6 3" xfId="28214" xr:uid="{626D716B-4AF7-4372-A4AF-1BC7863B6793}"/>
    <cellStyle name="Normal 4 10 2 6_EBT" xfId="42145" xr:uid="{2B28D69C-E364-4F2D-8052-3135861C8DE3}"/>
    <cellStyle name="Normal 4 10 2 7" xfId="14876" xr:uid="{00000000-0005-0000-0000-000030440000}"/>
    <cellStyle name="Normal 4 10 2 7 2" xfId="22182" xr:uid="{00000000-0005-0000-0000-000031440000}"/>
    <cellStyle name="Normal 4 10 2 7 2 2" xfId="34171" xr:uid="{1D4B2A7E-EEB3-42EC-9EB6-120E54FF3599}"/>
    <cellStyle name="Normal 4 10 2 7 3" xfId="28215" xr:uid="{E4EF0C11-8489-4E3C-9AB6-CAFC7C694BAD}"/>
    <cellStyle name="Normal 4 10 2 7_EBT" xfId="42146" xr:uid="{9E60301B-31EE-4034-B1A7-6C1829BC7B94}"/>
    <cellStyle name="Normal 4 10 2 8" xfId="14877" xr:uid="{00000000-0005-0000-0000-000032440000}"/>
    <cellStyle name="Normal 4 10 2 8 2" xfId="22183" xr:uid="{00000000-0005-0000-0000-000033440000}"/>
    <cellStyle name="Normal 4 10 2 8 2 2" xfId="34172" xr:uid="{325FC65B-955D-4FDC-8124-7C80A67E3FFF}"/>
    <cellStyle name="Normal 4 10 2 8 3" xfId="28216" xr:uid="{55D5CD4A-F75B-4E6D-B5C0-94417CF3035E}"/>
    <cellStyle name="Normal 4 10 2 8_EBT" xfId="42147" xr:uid="{66E6CB99-A477-4AC6-AF82-2BF6B092F5B6}"/>
    <cellStyle name="Normal 4 10 2 9" xfId="14878" xr:uid="{00000000-0005-0000-0000-000034440000}"/>
    <cellStyle name="Normal 4 10 2 9 2" xfId="22184" xr:uid="{00000000-0005-0000-0000-000035440000}"/>
    <cellStyle name="Normal 4 10 2 9 2 2" xfId="34173" xr:uid="{2D4C0FFE-F2DB-4190-9535-B78569A31695}"/>
    <cellStyle name="Normal 4 10 2 9 3" xfId="28217" xr:uid="{7C885ED6-D62F-4FB3-918F-1D788B476148}"/>
    <cellStyle name="Normal 4 10 2 9_EBT" xfId="42148" xr:uid="{DF49030F-B0C8-480F-9F0A-5B810D789C71}"/>
    <cellStyle name="Normal 4 10 2_EBT" xfId="42134" xr:uid="{C71BC0D6-C6FD-44C4-8978-080A174AF104}"/>
    <cellStyle name="Normal 4 10 3" xfId="14879" xr:uid="{00000000-0005-0000-0000-000036440000}"/>
    <cellStyle name="Normal 4 10 3 2" xfId="14880" xr:uid="{00000000-0005-0000-0000-000037440000}"/>
    <cellStyle name="Normal 4 10 3 2 2" xfId="22186" xr:uid="{00000000-0005-0000-0000-000038440000}"/>
    <cellStyle name="Normal 4 10 3 2 2 2" xfId="34175" xr:uid="{99EBB1DA-F865-4C94-B829-73C0B71EADB7}"/>
    <cellStyle name="Normal 4 10 3 2 3" xfId="28219" xr:uid="{349E58E4-7176-4983-AE08-CB67FC292BFE}"/>
    <cellStyle name="Normal 4 10 3 2_EBT" xfId="42150" xr:uid="{3F45AEBE-CA5B-4EAE-AA4A-3A9E45FB7950}"/>
    <cellStyle name="Normal 4 10 3 3" xfId="14881" xr:uid="{00000000-0005-0000-0000-000039440000}"/>
    <cellStyle name="Normal 4 10 3 3 2" xfId="22187" xr:uid="{00000000-0005-0000-0000-00003A440000}"/>
    <cellStyle name="Normal 4 10 3 3 2 2" xfId="34176" xr:uid="{4124DCC1-EF41-4B78-8A39-44DC371215EE}"/>
    <cellStyle name="Normal 4 10 3 3 3" xfId="28220" xr:uid="{AC052570-0706-4A3E-94F0-64CB62DBE076}"/>
    <cellStyle name="Normal 4 10 3 3_EBT" xfId="42151" xr:uid="{27A67EB5-2D8E-40C4-9F7A-EAFDB3FFE584}"/>
    <cellStyle name="Normal 4 10 3 4" xfId="14882" xr:uid="{00000000-0005-0000-0000-00003B440000}"/>
    <cellStyle name="Normal 4 10 3 4 2" xfId="22188" xr:uid="{00000000-0005-0000-0000-00003C440000}"/>
    <cellStyle name="Normal 4 10 3 4 2 2" xfId="34177" xr:uid="{727E11B9-909C-438C-8330-741FCB4C0EAB}"/>
    <cellStyle name="Normal 4 10 3 4 3" xfId="28221" xr:uid="{E0C2D9E1-84A7-477F-B6E4-8D30C466F527}"/>
    <cellStyle name="Normal 4 10 3 4_EBT" xfId="42152" xr:uid="{1C0067CB-E27A-47AC-B5A8-AAE8C5C6EE18}"/>
    <cellStyle name="Normal 4 10 3 5" xfId="22185" xr:uid="{00000000-0005-0000-0000-00003D440000}"/>
    <cellStyle name="Normal 4 10 3 5 2" xfId="34174" xr:uid="{91BA3B77-B5C7-495D-B6C2-6FCD5A52A98F}"/>
    <cellStyle name="Normal 4 10 3 6" xfId="28218" xr:uid="{51AB919D-0BBC-4505-8DD2-22FBAE8704F3}"/>
    <cellStyle name="Normal 4 10 3_EBT" xfId="42149" xr:uid="{AB883B00-9192-44E7-B7E2-4AB41AF10836}"/>
    <cellStyle name="Normal 4 10 4" xfId="14883" xr:uid="{00000000-0005-0000-0000-00003E440000}"/>
    <cellStyle name="Normal 4 10 4 2" xfId="14884" xr:uid="{00000000-0005-0000-0000-00003F440000}"/>
    <cellStyle name="Normal 4 10 4 2 2" xfId="22190" xr:uid="{00000000-0005-0000-0000-000040440000}"/>
    <cellStyle name="Normal 4 10 4 2 2 2" xfId="34179" xr:uid="{8A712F29-DD6C-4954-9900-30356B9A5415}"/>
    <cellStyle name="Normal 4 10 4 2 3" xfId="28223" xr:uid="{0756F120-E94E-4E17-9926-EE96FC3E28B3}"/>
    <cellStyle name="Normal 4 10 4 2_EBT" xfId="42154" xr:uid="{373043F7-B1E0-4E2F-8BA2-331795400A5F}"/>
    <cellStyle name="Normal 4 10 4 3" xfId="22189" xr:uid="{00000000-0005-0000-0000-000041440000}"/>
    <cellStyle name="Normal 4 10 4 3 2" xfId="34178" xr:uid="{0AC5E772-FF7C-442F-98E9-17F6A5EA3026}"/>
    <cellStyle name="Normal 4 10 4 4" xfId="28222" xr:uid="{C849A9ED-504F-4EA7-86FE-F21F3F51FBE8}"/>
    <cellStyle name="Normal 4 10 4_EBT" xfId="42153" xr:uid="{09BF9571-05A7-418B-A189-BDDF109097AD}"/>
    <cellStyle name="Normal 4 10 5" xfId="14885" xr:uid="{00000000-0005-0000-0000-000042440000}"/>
    <cellStyle name="Normal 4 10 5 2" xfId="22191" xr:uid="{00000000-0005-0000-0000-000043440000}"/>
    <cellStyle name="Normal 4 10 5 2 2" xfId="34180" xr:uid="{3A0AFED6-DA05-48EA-AD9C-A09BC33C3C72}"/>
    <cellStyle name="Normal 4 10 5 3" xfId="28224" xr:uid="{F9E5893F-907A-425F-AB3E-61ED3F3861FF}"/>
    <cellStyle name="Normal 4 10 5_EBT" xfId="42155" xr:uid="{589CDFB4-289F-489B-A93E-1A5956F2B504}"/>
    <cellStyle name="Normal 4 10 6" xfId="14886" xr:uid="{00000000-0005-0000-0000-000044440000}"/>
    <cellStyle name="Normal 4 10 6 2" xfId="22192" xr:uid="{00000000-0005-0000-0000-000045440000}"/>
    <cellStyle name="Normal 4 10 6 2 2" xfId="34181" xr:uid="{B3BFCCD1-6496-4B6A-9017-5031D10F50C6}"/>
    <cellStyle name="Normal 4 10 6 3" xfId="28225" xr:uid="{8B648675-1308-4676-8EB6-6CFCA2C73F5D}"/>
    <cellStyle name="Normal 4 10 6_EBT" xfId="42156" xr:uid="{F3DE2A7C-6299-41E7-9B2F-6D3BA7D1B79D}"/>
    <cellStyle name="Normal 4 10 7" xfId="14887" xr:uid="{00000000-0005-0000-0000-000046440000}"/>
    <cellStyle name="Normal 4 10 7 2" xfId="22193" xr:uid="{00000000-0005-0000-0000-000047440000}"/>
    <cellStyle name="Normal 4 10 7 2 2" xfId="34182" xr:uid="{F9918862-6F0A-4066-BE19-E3C9B1055C57}"/>
    <cellStyle name="Normal 4 10 7 3" xfId="28226" xr:uid="{BDF5D458-A9BA-48EC-9DCC-ED7FDCC0B311}"/>
    <cellStyle name="Normal 4 10 7_EBT" xfId="42157" xr:uid="{3F7993AB-5F3F-4E41-96BF-D43746A8F765}"/>
    <cellStyle name="Normal 4 10 8" xfId="14888" xr:uid="{00000000-0005-0000-0000-000048440000}"/>
    <cellStyle name="Normal 4 10 8 2" xfId="22194" xr:uid="{00000000-0005-0000-0000-000049440000}"/>
    <cellStyle name="Normal 4 10 8 2 2" xfId="34183" xr:uid="{9004022A-AC78-4CA4-A1E7-B284F2230C2D}"/>
    <cellStyle name="Normal 4 10 8 3" xfId="28227" xr:uid="{630B407B-719D-4757-97C5-CD62B37A93B3}"/>
    <cellStyle name="Normal 4 10 8_EBT" xfId="42158" xr:uid="{A81ABA99-FD9F-45FA-95EA-D0791128CB39}"/>
    <cellStyle name="Normal 4 10 9" xfId="14889" xr:uid="{00000000-0005-0000-0000-00004A440000}"/>
    <cellStyle name="Normal 4 10 9 2" xfId="22195" xr:uid="{00000000-0005-0000-0000-00004B440000}"/>
    <cellStyle name="Normal 4 10 9 2 2" xfId="34184" xr:uid="{DF75AD40-AE2E-4DFE-84E6-681C9C1B23F6}"/>
    <cellStyle name="Normal 4 10 9 3" xfId="28228" xr:uid="{9F312997-D96C-4BB8-8BF0-788DBE2A45C7}"/>
    <cellStyle name="Normal 4 10 9_EBT" xfId="42159" xr:uid="{08FD64BD-0A21-48D7-80B7-3D79AF28B2B4}"/>
    <cellStyle name="Normal 4 10_EBT" xfId="42133" xr:uid="{3727122C-85C0-4D4E-A5C3-0C9ED14EB3D3}"/>
    <cellStyle name="Normal 4 11" xfId="14890" xr:uid="{00000000-0005-0000-0000-00004C440000}"/>
    <cellStyle name="Normal 4 11 10" xfId="14891" xr:uid="{00000000-0005-0000-0000-00004D440000}"/>
    <cellStyle name="Normal 4 11 10 2" xfId="22197" xr:uid="{00000000-0005-0000-0000-00004E440000}"/>
    <cellStyle name="Normal 4 11 10 2 2" xfId="34186" xr:uid="{D1C137B5-8822-4F96-A697-370A1ED0C2EA}"/>
    <cellStyle name="Normal 4 11 10 3" xfId="28230" xr:uid="{97C628C1-AF11-4169-A9C8-F8689E9AFC2C}"/>
    <cellStyle name="Normal 4 11 10_EBT" xfId="42161" xr:uid="{095F8F5A-28A1-42E8-9044-114C12FC79F7}"/>
    <cellStyle name="Normal 4 11 11" xfId="14892" xr:uid="{00000000-0005-0000-0000-00004F440000}"/>
    <cellStyle name="Normal 4 11 11 2" xfId="22198" xr:uid="{00000000-0005-0000-0000-000050440000}"/>
    <cellStyle name="Normal 4 11 11 2 2" xfId="34187" xr:uid="{4426522D-9E4A-473D-AC6E-E3102F011D91}"/>
    <cellStyle name="Normal 4 11 11 3" xfId="28231" xr:uid="{DCB85B05-BEC0-467F-BE0C-73B42EE21CD1}"/>
    <cellStyle name="Normal 4 11 11_EBT" xfId="42162" xr:uid="{79A245AB-2BC5-463C-A7F2-743873372AC8}"/>
    <cellStyle name="Normal 4 11 12" xfId="14893" xr:uid="{00000000-0005-0000-0000-000051440000}"/>
    <cellStyle name="Normal 4 11 13" xfId="22196" xr:uid="{00000000-0005-0000-0000-000052440000}"/>
    <cellStyle name="Normal 4 11 13 2" xfId="34185" xr:uid="{C59F0A88-EC0A-4D15-8453-C8F4EA3DFC57}"/>
    <cellStyle name="Normal 4 11 14" xfId="28229" xr:uid="{757E3721-5A9A-4FAC-B00B-49543D479972}"/>
    <cellStyle name="Normal 4 11 2" xfId="14894" xr:uid="{00000000-0005-0000-0000-000053440000}"/>
    <cellStyle name="Normal 4 11 2 2" xfId="14895" xr:uid="{00000000-0005-0000-0000-000054440000}"/>
    <cellStyle name="Normal 4 11 2 2 2" xfId="14896" xr:uid="{00000000-0005-0000-0000-000055440000}"/>
    <cellStyle name="Normal 4 11 2 2 2 2" xfId="22201" xr:uid="{00000000-0005-0000-0000-000056440000}"/>
    <cellStyle name="Normal 4 11 2 2 2 2 2" xfId="34190" xr:uid="{C66255C9-F57D-4C0D-9CD7-E01A871C262A}"/>
    <cellStyle name="Normal 4 11 2 2 2 3" xfId="28234" xr:uid="{5442967C-3F72-4EFC-A7DD-B9CAF435B8EF}"/>
    <cellStyle name="Normal 4 11 2 2 2_EBT" xfId="42165" xr:uid="{D724B46E-69CE-46AE-84D9-1274CEA516EB}"/>
    <cellStyle name="Normal 4 11 2 2 3" xfId="14897" xr:uid="{00000000-0005-0000-0000-000057440000}"/>
    <cellStyle name="Normal 4 11 2 2 3 2" xfId="22202" xr:uid="{00000000-0005-0000-0000-000058440000}"/>
    <cellStyle name="Normal 4 11 2 2 3 2 2" xfId="34191" xr:uid="{A8F387B5-C696-4CF8-9E0B-11977F07D582}"/>
    <cellStyle name="Normal 4 11 2 2 3 3" xfId="28235" xr:uid="{BE3C9345-155B-454C-B96B-F75C8F01D28D}"/>
    <cellStyle name="Normal 4 11 2 2 3_EBT" xfId="42166" xr:uid="{1E38D10E-1E1C-4013-9D8F-2FDCA543755E}"/>
    <cellStyle name="Normal 4 11 2 2 4" xfId="22200" xr:uid="{00000000-0005-0000-0000-000059440000}"/>
    <cellStyle name="Normal 4 11 2 2 4 2" xfId="34189" xr:uid="{EB944DE3-9CBF-4F4A-992E-4113C08586C9}"/>
    <cellStyle name="Normal 4 11 2 2 5" xfId="28233" xr:uid="{768A406D-6835-407E-A04B-2987E5897463}"/>
    <cellStyle name="Normal 4 11 2 2_EBT" xfId="42164" xr:uid="{FF565AE4-CEFF-4C90-AF23-4EE093382266}"/>
    <cellStyle name="Normal 4 11 2 3" xfId="14898" xr:uid="{00000000-0005-0000-0000-00005A440000}"/>
    <cellStyle name="Normal 4 11 2 3 2" xfId="22203" xr:uid="{00000000-0005-0000-0000-00005B440000}"/>
    <cellStyle name="Normal 4 11 2 3 2 2" xfId="34192" xr:uid="{1D208420-129C-43BD-89DF-9C455BC99C69}"/>
    <cellStyle name="Normal 4 11 2 3 3" xfId="28236" xr:uid="{F750F9C8-3399-4396-B42F-39CF808826DA}"/>
    <cellStyle name="Normal 4 11 2 3_EBT" xfId="42167" xr:uid="{410C6D4E-75BD-412D-9A02-84D7CB90018F}"/>
    <cellStyle name="Normal 4 11 2 4" xfId="14899" xr:uid="{00000000-0005-0000-0000-00005C440000}"/>
    <cellStyle name="Normal 4 11 2 4 2" xfId="22204" xr:uid="{00000000-0005-0000-0000-00005D440000}"/>
    <cellStyle name="Normal 4 11 2 4 2 2" xfId="34193" xr:uid="{DFC7ACAF-AD3E-4DF9-AAE8-22E9B97AB00D}"/>
    <cellStyle name="Normal 4 11 2 4 3" xfId="28237" xr:uid="{7250F580-09C2-4D33-98B3-44DFF788667B}"/>
    <cellStyle name="Normal 4 11 2 4_EBT" xfId="42168" xr:uid="{6D4C1FB0-6824-4B90-823A-E61D963DF13D}"/>
    <cellStyle name="Normal 4 11 2 5" xfId="14900" xr:uid="{00000000-0005-0000-0000-00005E440000}"/>
    <cellStyle name="Normal 4 11 2 5 2" xfId="22205" xr:uid="{00000000-0005-0000-0000-00005F440000}"/>
    <cellStyle name="Normal 4 11 2 5 2 2" xfId="34194" xr:uid="{59809857-21ED-4078-A209-F34550BEBFA1}"/>
    <cellStyle name="Normal 4 11 2 5 3" xfId="28238" xr:uid="{DDABE2C9-EB56-4D58-A8BD-2621C9853E92}"/>
    <cellStyle name="Normal 4 11 2 5_EBT" xfId="42169" xr:uid="{A76DE1D0-0D87-4BDD-93F6-BAC74C1784CD}"/>
    <cellStyle name="Normal 4 11 2 6" xfId="14901" xr:uid="{00000000-0005-0000-0000-000060440000}"/>
    <cellStyle name="Normal 4 11 2 6 2" xfId="22206" xr:uid="{00000000-0005-0000-0000-000061440000}"/>
    <cellStyle name="Normal 4 11 2 6 2 2" xfId="34195" xr:uid="{6020B1A9-350E-4C47-B5A4-9105975B2469}"/>
    <cellStyle name="Normal 4 11 2 6 3" xfId="28239" xr:uid="{4A602142-6556-482E-80DD-CA5357FF4532}"/>
    <cellStyle name="Normal 4 11 2 6_EBT" xfId="42170" xr:uid="{E6B4A73A-8ABA-4472-949B-749565FFF8F5}"/>
    <cellStyle name="Normal 4 11 2 7" xfId="14902" xr:uid="{00000000-0005-0000-0000-000062440000}"/>
    <cellStyle name="Normal 4 11 2 7 2" xfId="22207" xr:uid="{00000000-0005-0000-0000-000063440000}"/>
    <cellStyle name="Normal 4 11 2 7 2 2" xfId="34196" xr:uid="{235F2E6C-B0A3-4D19-BD70-A2779C1FAD8C}"/>
    <cellStyle name="Normal 4 11 2 7 3" xfId="28240" xr:uid="{14F43F53-6C3C-4BE6-9EF1-03278F0AAE08}"/>
    <cellStyle name="Normal 4 11 2 7_EBT" xfId="42171" xr:uid="{3533E501-D593-4389-859F-7A0C3F78E516}"/>
    <cellStyle name="Normal 4 11 2 8" xfId="22199" xr:uid="{00000000-0005-0000-0000-000064440000}"/>
    <cellStyle name="Normal 4 11 2 8 2" xfId="34188" xr:uid="{B9037C73-5C5B-45B0-952A-64B278F30F5E}"/>
    <cellStyle name="Normal 4 11 2 9" xfId="28232" xr:uid="{D95C441E-624E-41D6-8AB7-4E7681397B02}"/>
    <cellStyle name="Normal 4 11 2_EBT" xfId="42163" xr:uid="{303E07EB-9CBB-4CCF-96A9-4A944B0FE18C}"/>
    <cellStyle name="Normal 4 11 3" xfId="14903" xr:uid="{00000000-0005-0000-0000-000065440000}"/>
    <cellStyle name="Normal 4 11 3 2" xfId="14904" xr:uid="{00000000-0005-0000-0000-000066440000}"/>
    <cellStyle name="Normal 4 11 3 2 2" xfId="22209" xr:uid="{00000000-0005-0000-0000-000067440000}"/>
    <cellStyle name="Normal 4 11 3 2 2 2" xfId="34198" xr:uid="{0658F2C8-4E54-4564-A3AC-C991DF7B66D7}"/>
    <cellStyle name="Normal 4 11 3 2 3" xfId="28242" xr:uid="{7DD8F4E5-B9BE-456C-8F11-8F6DB2A72032}"/>
    <cellStyle name="Normal 4 11 3 2_EBT" xfId="42173" xr:uid="{A0390AF1-5038-4C06-A7E7-FA49927BDFD3}"/>
    <cellStyle name="Normal 4 11 3 3" xfId="22208" xr:uid="{00000000-0005-0000-0000-000068440000}"/>
    <cellStyle name="Normal 4 11 3 3 2" xfId="34197" xr:uid="{07002FD6-69DD-4EC3-B93E-CAD6D3A5EDA9}"/>
    <cellStyle name="Normal 4 11 3 4" xfId="28241" xr:uid="{C3AD00E8-9082-49E5-8BBB-5330D441DF14}"/>
    <cellStyle name="Normal 4 11 3_EBT" xfId="42172" xr:uid="{5DC6FA8F-2863-4374-91FE-D35A0A7E1A5E}"/>
    <cellStyle name="Normal 4 11 4" xfId="14905" xr:uid="{00000000-0005-0000-0000-000069440000}"/>
    <cellStyle name="Normal 4 11 4 2" xfId="14906" xr:uid="{00000000-0005-0000-0000-00006A440000}"/>
    <cellStyle name="Normal 4 11 4 2 2" xfId="22211" xr:uid="{00000000-0005-0000-0000-00006B440000}"/>
    <cellStyle name="Normal 4 11 4 2 2 2" xfId="34200" xr:uid="{7DD972C3-E5F0-4C1E-9F14-86F0D91BF534}"/>
    <cellStyle name="Normal 4 11 4 2 3" xfId="28244" xr:uid="{64A4F530-025E-4E6D-902F-08EE92CA1B12}"/>
    <cellStyle name="Normal 4 11 4 2_EBT" xfId="42175" xr:uid="{7ACCAF52-0ECD-49CD-BBCF-8A4EDC9BE2B1}"/>
    <cellStyle name="Normal 4 11 4 3" xfId="22210" xr:uid="{00000000-0005-0000-0000-00006C440000}"/>
    <cellStyle name="Normal 4 11 4 3 2" xfId="34199" xr:uid="{89FFC169-4C1D-47DB-A8CA-E33AF7FEBED4}"/>
    <cellStyle name="Normal 4 11 4 4" xfId="28243" xr:uid="{8AB60DC0-ED56-4251-B6D7-5AE742D04F95}"/>
    <cellStyle name="Normal 4 11 4_EBT" xfId="42174" xr:uid="{A66B7966-6DD3-4630-82ED-F019BF77184C}"/>
    <cellStyle name="Normal 4 11 5" xfId="14907" xr:uid="{00000000-0005-0000-0000-00006D440000}"/>
    <cellStyle name="Normal 4 11 5 2" xfId="22212" xr:uid="{00000000-0005-0000-0000-00006E440000}"/>
    <cellStyle name="Normal 4 11 5 2 2" xfId="34201" xr:uid="{2EFD40F5-4B12-48D3-B229-ED7D2AFE7BA8}"/>
    <cellStyle name="Normal 4 11 5 3" xfId="28245" xr:uid="{092D5694-A708-44B2-BFEE-BD61F1186D8F}"/>
    <cellStyle name="Normal 4 11 5_EBT" xfId="42176" xr:uid="{46FEB163-FA4A-4F88-BDDB-DC433B5416BE}"/>
    <cellStyle name="Normal 4 11 6" xfId="14908" xr:uid="{00000000-0005-0000-0000-00006F440000}"/>
    <cellStyle name="Normal 4 11 6 2" xfId="22213" xr:uid="{00000000-0005-0000-0000-000070440000}"/>
    <cellStyle name="Normal 4 11 6 2 2" xfId="34202" xr:uid="{827AFD99-0CAB-4475-B3E1-1CEF9DBE5F17}"/>
    <cellStyle name="Normal 4 11 6 3" xfId="28246" xr:uid="{643AC8B1-FEE8-4EAC-ACBF-B345D1BCA6D6}"/>
    <cellStyle name="Normal 4 11 6_EBT" xfId="42177" xr:uid="{D7DCBECD-A1F6-466D-8F26-99D64A748C5C}"/>
    <cellStyle name="Normal 4 11 7" xfId="14909" xr:uid="{00000000-0005-0000-0000-000071440000}"/>
    <cellStyle name="Normal 4 11 7 2" xfId="22214" xr:uid="{00000000-0005-0000-0000-000072440000}"/>
    <cellStyle name="Normal 4 11 7 2 2" xfId="34203" xr:uid="{DDD52F44-C8A3-4691-B81D-CE30B10D2D37}"/>
    <cellStyle name="Normal 4 11 7 3" xfId="28247" xr:uid="{D60CD157-F3DF-43C3-9256-5334A08F3729}"/>
    <cellStyle name="Normal 4 11 7_EBT" xfId="42178" xr:uid="{C9D68F66-5A85-4586-9101-C119813DBC0B}"/>
    <cellStyle name="Normal 4 11 8" xfId="14910" xr:uid="{00000000-0005-0000-0000-000073440000}"/>
    <cellStyle name="Normal 4 11 8 2" xfId="22215" xr:uid="{00000000-0005-0000-0000-000074440000}"/>
    <cellStyle name="Normal 4 11 8 2 2" xfId="34204" xr:uid="{3BC20158-51E5-4EAB-A9FC-29A1C42A0ED0}"/>
    <cellStyle name="Normal 4 11 8 3" xfId="28248" xr:uid="{0D57E00D-D0B4-4EA4-B28C-756A6A9EB83A}"/>
    <cellStyle name="Normal 4 11 8_EBT" xfId="42179" xr:uid="{32847244-0086-4150-A0FE-C40240746CA9}"/>
    <cellStyle name="Normal 4 11 9" xfId="14911" xr:uid="{00000000-0005-0000-0000-000075440000}"/>
    <cellStyle name="Normal 4 11 9 2" xfId="22216" xr:uid="{00000000-0005-0000-0000-000076440000}"/>
    <cellStyle name="Normal 4 11 9 2 2" xfId="34205" xr:uid="{5CD029AD-4843-4907-9D88-22125C951ADC}"/>
    <cellStyle name="Normal 4 11 9 3" xfId="28249" xr:uid="{02B310BE-540E-4B6A-A421-979A6709A3A9}"/>
    <cellStyle name="Normal 4 11 9_EBT" xfId="42180" xr:uid="{4875D004-187E-4179-A285-27EDA3001B49}"/>
    <cellStyle name="Normal 4 11_EBT" xfId="42160" xr:uid="{B7A382C7-F443-4591-9709-F5C434857AB5}"/>
    <cellStyle name="Normal 4 12" xfId="14912" xr:uid="{00000000-0005-0000-0000-000077440000}"/>
    <cellStyle name="Normal 4 12 2" xfId="14913" xr:uid="{00000000-0005-0000-0000-000078440000}"/>
    <cellStyle name="Normal 4 12 2 2" xfId="14914" xr:uid="{00000000-0005-0000-0000-000079440000}"/>
    <cellStyle name="Normal 4 12 2 2 2" xfId="22219" xr:uid="{00000000-0005-0000-0000-00007A440000}"/>
    <cellStyle name="Normal 4 12 2 2 2 2" xfId="34208" xr:uid="{1F317715-ECEA-4661-A341-9619743AC9C9}"/>
    <cellStyle name="Normal 4 12 2 2 3" xfId="28252" xr:uid="{F7920302-A319-4A0E-9FD2-25532710B860}"/>
    <cellStyle name="Normal 4 12 2 2_EBT" xfId="42183" xr:uid="{D05FF6F7-6A6D-42AA-8401-E491DD25B1ED}"/>
    <cellStyle name="Normal 4 12 2 3" xfId="14915" xr:uid="{00000000-0005-0000-0000-00007B440000}"/>
    <cellStyle name="Normal 4 12 2 3 2" xfId="22220" xr:uid="{00000000-0005-0000-0000-00007C440000}"/>
    <cellStyle name="Normal 4 12 2 3 2 2" xfId="34209" xr:uid="{FA717E2C-EED7-4482-82A5-E308A449CDA2}"/>
    <cellStyle name="Normal 4 12 2 3 3" xfId="28253" xr:uid="{213B3A7B-CF09-478C-881A-5DDBF0C4FFCD}"/>
    <cellStyle name="Normal 4 12 2 3_EBT" xfId="42184" xr:uid="{188BD1DB-9684-48E1-A93F-6E6829AD2FD1}"/>
    <cellStyle name="Normal 4 12 2 4" xfId="14916" xr:uid="{00000000-0005-0000-0000-00007D440000}"/>
    <cellStyle name="Normal 4 12 2 4 2" xfId="22221" xr:uid="{00000000-0005-0000-0000-00007E440000}"/>
    <cellStyle name="Normal 4 12 2 4 2 2" xfId="34210" xr:uid="{9449C6A8-E6E4-40AE-A366-840A9559BFF0}"/>
    <cellStyle name="Normal 4 12 2 4 3" xfId="28254" xr:uid="{319A4A23-DE11-442D-8F94-D435624DB49F}"/>
    <cellStyle name="Normal 4 12 2 4_EBT" xfId="42185" xr:uid="{BBE92B25-DE36-4EDF-BBDC-1F059C189D09}"/>
    <cellStyle name="Normal 4 12 2 5" xfId="14917" xr:uid="{00000000-0005-0000-0000-00007F440000}"/>
    <cellStyle name="Normal 4 12 2 5 2" xfId="22222" xr:uid="{00000000-0005-0000-0000-000080440000}"/>
    <cellStyle name="Normal 4 12 2 5 2 2" xfId="34211" xr:uid="{12483C9A-8338-41F0-9120-1E2D9755C338}"/>
    <cellStyle name="Normal 4 12 2 5 3" xfId="28255" xr:uid="{80AC973C-EA6D-4714-9573-F62AC56107CA}"/>
    <cellStyle name="Normal 4 12 2 5_EBT" xfId="42186" xr:uid="{5A519778-4907-4E89-AAD5-B03DE6CCE082}"/>
    <cellStyle name="Normal 4 12 2 6" xfId="14918" xr:uid="{00000000-0005-0000-0000-000081440000}"/>
    <cellStyle name="Normal 4 12 2 6 2" xfId="22223" xr:uid="{00000000-0005-0000-0000-000082440000}"/>
    <cellStyle name="Normal 4 12 2 6 2 2" xfId="34212" xr:uid="{476F0CBD-610C-4512-B98A-5D70A5DBC222}"/>
    <cellStyle name="Normal 4 12 2 6 3" xfId="28256" xr:uid="{80BBDE8D-7109-4779-8856-C6154745F5F4}"/>
    <cellStyle name="Normal 4 12 2 6_EBT" xfId="42187" xr:uid="{730E51BF-E16C-4629-9EB6-5BA4FED23730}"/>
    <cellStyle name="Normal 4 12 2 7" xfId="22218" xr:uid="{00000000-0005-0000-0000-000083440000}"/>
    <cellStyle name="Normal 4 12 2 7 2" xfId="34207" xr:uid="{816407D3-CE73-4764-AF12-2E041D1C4739}"/>
    <cellStyle name="Normal 4 12 2 8" xfId="28251" xr:uid="{08F79E8B-54E7-4840-B8FB-DCDBF54CB82D}"/>
    <cellStyle name="Normal 4 12 2_EBT" xfId="42182" xr:uid="{8B329C7D-4EC2-47AA-AF2D-CEB4277CE4CC}"/>
    <cellStyle name="Normal 4 12 3" xfId="14919" xr:uid="{00000000-0005-0000-0000-000084440000}"/>
    <cellStyle name="Normal 4 12 3 2" xfId="14920" xr:uid="{00000000-0005-0000-0000-000085440000}"/>
    <cellStyle name="Normal 4 12 3 2 2" xfId="22225" xr:uid="{00000000-0005-0000-0000-000086440000}"/>
    <cellStyle name="Normal 4 12 3 2 2 2" xfId="34214" xr:uid="{A60E558C-61CA-40E0-A7DB-F7CFA66A61CC}"/>
    <cellStyle name="Normal 4 12 3 2 3" xfId="28258" xr:uid="{3CDAEBF8-C170-4763-B312-01BD46F5DD4E}"/>
    <cellStyle name="Normal 4 12 3 2_EBT" xfId="42189" xr:uid="{00377B6D-8952-45F8-8E25-3A2AD4EC1405}"/>
    <cellStyle name="Normal 4 12 3 3" xfId="22224" xr:uid="{00000000-0005-0000-0000-000087440000}"/>
    <cellStyle name="Normal 4 12 3 3 2" xfId="34213" xr:uid="{1A42C57D-9D8E-46A6-B319-C7E68E95C689}"/>
    <cellStyle name="Normal 4 12 3 4" xfId="28257" xr:uid="{8A3FFDC5-68A0-4F58-8751-FAF9353A329F}"/>
    <cellStyle name="Normal 4 12 3_EBT" xfId="42188" xr:uid="{1CC03AA3-769D-4D02-8279-A046D30A4F1F}"/>
    <cellStyle name="Normal 4 12 4" xfId="14921" xr:uid="{00000000-0005-0000-0000-000088440000}"/>
    <cellStyle name="Normal 4 12 4 2" xfId="14922" xr:uid="{00000000-0005-0000-0000-000089440000}"/>
    <cellStyle name="Normal 4 12 4 2 2" xfId="22227" xr:uid="{00000000-0005-0000-0000-00008A440000}"/>
    <cellStyle name="Normal 4 12 4 2 2 2" xfId="34216" xr:uid="{3C7C1B6B-74FF-4DEC-8209-C3CEBB62CE5C}"/>
    <cellStyle name="Normal 4 12 4 2 3" xfId="28260" xr:uid="{9234F77B-9503-4915-B2A6-23F7CE043D24}"/>
    <cellStyle name="Normal 4 12 4 2_EBT" xfId="42191" xr:uid="{F4B412E7-9217-4468-9248-EF027070E61F}"/>
    <cellStyle name="Normal 4 12 4 3" xfId="22226" xr:uid="{00000000-0005-0000-0000-00008B440000}"/>
    <cellStyle name="Normal 4 12 4 3 2" xfId="34215" xr:uid="{371A81C8-353C-4370-9CD1-012571702C4B}"/>
    <cellStyle name="Normal 4 12 4 4" xfId="28259" xr:uid="{DC95632D-6358-4E5C-93AE-F87A0FF56397}"/>
    <cellStyle name="Normal 4 12 4_EBT" xfId="42190" xr:uid="{199E618B-5732-4B1A-80E2-262A18C050B2}"/>
    <cellStyle name="Normal 4 12 5" xfId="14923" xr:uid="{00000000-0005-0000-0000-00008C440000}"/>
    <cellStyle name="Normal 4 12 5 2" xfId="22228" xr:uid="{00000000-0005-0000-0000-00008D440000}"/>
    <cellStyle name="Normal 4 12 5 2 2" xfId="34217" xr:uid="{B6E8DE53-70B1-4646-82A2-6BB7B01FD837}"/>
    <cellStyle name="Normal 4 12 5 3" xfId="28261" xr:uid="{BA3B705C-D976-4C41-9B63-125E3AD0604C}"/>
    <cellStyle name="Normal 4 12 5_EBT" xfId="42192" xr:uid="{9568A644-2FE1-459B-B018-E6F1AD3CFEE5}"/>
    <cellStyle name="Normal 4 12 6" xfId="14924" xr:uid="{00000000-0005-0000-0000-00008E440000}"/>
    <cellStyle name="Normal 4 12 6 2" xfId="22229" xr:uid="{00000000-0005-0000-0000-00008F440000}"/>
    <cellStyle name="Normal 4 12 6 2 2" xfId="34218" xr:uid="{93423C5F-E438-4592-8831-DF3B68B12F43}"/>
    <cellStyle name="Normal 4 12 6 3" xfId="28262" xr:uid="{6854DF88-9DDD-466B-A220-BA9041F2800D}"/>
    <cellStyle name="Normal 4 12 6_EBT" xfId="42193" xr:uid="{A74F7F38-6592-4A38-8E6B-B7AB5CB0C4B5}"/>
    <cellStyle name="Normal 4 12 7" xfId="14925" xr:uid="{00000000-0005-0000-0000-000090440000}"/>
    <cellStyle name="Normal 4 12 7 2" xfId="22230" xr:uid="{00000000-0005-0000-0000-000091440000}"/>
    <cellStyle name="Normal 4 12 7 2 2" xfId="34219" xr:uid="{F3FB9D04-B5A3-434A-9FA6-D829B336BAA0}"/>
    <cellStyle name="Normal 4 12 7 3" xfId="28263" xr:uid="{C649FD9B-2E3B-4782-B889-3D40339992A6}"/>
    <cellStyle name="Normal 4 12 7_EBT" xfId="42194" xr:uid="{626FC87F-7C58-4790-B39D-7BC8346A55E0}"/>
    <cellStyle name="Normal 4 12 8" xfId="22217" xr:uid="{00000000-0005-0000-0000-000092440000}"/>
    <cellStyle name="Normal 4 12 8 2" xfId="34206" xr:uid="{B565A09B-1591-425D-A6CD-038D251C7AD2}"/>
    <cellStyle name="Normal 4 12 9" xfId="28250" xr:uid="{24BFD8B8-B0D8-4012-8002-DEDB4F9A0459}"/>
    <cellStyle name="Normal 4 12_EBT" xfId="42181" xr:uid="{351B39AE-6156-480B-9E66-9917696E98A2}"/>
    <cellStyle name="Normal 4 13" xfId="14926" xr:uid="{00000000-0005-0000-0000-000093440000}"/>
    <cellStyle name="Normal 4 13 2" xfId="14927" xr:uid="{00000000-0005-0000-0000-000094440000}"/>
    <cellStyle name="Normal 4 13 2 2" xfId="14928" xr:uid="{00000000-0005-0000-0000-000095440000}"/>
    <cellStyle name="Normal 4 13 2 2 2" xfId="22233" xr:uid="{00000000-0005-0000-0000-000096440000}"/>
    <cellStyle name="Normal 4 13 2 2 2 2" xfId="34222" xr:uid="{4C7D79C1-D24C-42DA-A560-61BEDA68E50D}"/>
    <cellStyle name="Normal 4 13 2 2 3" xfId="28266" xr:uid="{F1347227-AAD2-4730-B868-7D1385B3E045}"/>
    <cellStyle name="Normal 4 13 2 2_EBT" xfId="42197" xr:uid="{3A57C37F-02FD-41EA-8546-70CEF45A5A14}"/>
    <cellStyle name="Normal 4 13 2 3" xfId="14929" xr:uid="{00000000-0005-0000-0000-000097440000}"/>
    <cellStyle name="Normal 4 13 2 3 2" xfId="22234" xr:uid="{00000000-0005-0000-0000-000098440000}"/>
    <cellStyle name="Normal 4 13 2 3 2 2" xfId="34223" xr:uid="{31FBD94A-EA33-407C-A601-4E793F4AA100}"/>
    <cellStyle name="Normal 4 13 2 3 3" xfId="28267" xr:uid="{52BE47E5-E589-4246-9CF0-1E019E3CB8DF}"/>
    <cellStyle name="Normal 4 13 2 3_EBT" xfId="42198" xr:uid="{A6784582-3E37-4B4B-9687-B7C6107AFD41}"/>
    <cellStyle name="Normal 4 13 2 4" xfId="14930" xr:uid="{00000000-0005-0000-0000-000099440000}"/>
    <cellStyle name="Normal 4 13 2 4 2" xfId="22235" xr:uid="{00000000-0005-0000-0000-00009A440000}"/>
    <cellStyle name="Normal 4 13 2 4 2 2" xfId="34224" xr:uid="{1FE7924A-65DE-4FE5-8D1D-C49CB3720357}"/>
    <cellStyle name="Normal 4 13 2 4 3" xfId="28268" xr:uid="{C515684D-F602-4A6E-9253-833B8ACFE290}"/>
    <cellStyle name="Normal 4 13 2 4_EBT" xfId="42199" xr:uid="{4D6114CD-7C5B-41CC-8673-18D6732E9E30}"/>
    <cellStyle name="Normal 4 13 2 5" xfId="14931" xr:uid="{00000000-0005-0000-0000-00009B440000}"/>
    <cellStyle name="Normal 4 13 2 5 2" xfId="22236" xr:uid="{00000000-0005-0000-0000-00009C440000}"/>
    <cellStyle name="Normal 4 13 2 5 2 2" xfId="34225" xr:uid="{64FEC927-949B-4BE8-917F-33776977DEED}"/>
    <cellStyle name="Normal 4 13 2 5 3" xfId="28269" xr:uid="{A6007ED4-AF51-46D0-BDA5-AD8AF3E5D9AF}"/>
    <cellStyle name="Normal 4 13 2 5_EBT" xfId="42200" xr:uid="{7EA67788-EE0D-4FC5-AB84-688B421116E1}"/>
    <cellStyle name="Normal 4 13 2 6" xfId="14932" xr:uid="{00000000-0005-0000-0000-00009D440000}"/>
    <cellStyle name="Normal 4 13 2 6 2" xfId="22237" xr:uid="{00000000-0005-0000-0000-00009E440000}"/>
    <cellStyle name="Normal 4 13 2 6 2 2" xfId="34226" xr:uid="{0DFFA7EE-81FE-4799-9C4C-052D3AEA6215}"/>
    <cellStyle name="Normal 4 13 2 6 3" xfId="28270" xr:uid="{11BA6E8A-3697-4D0C-8D1B-1AAF297C0E1A}"/>
    <cellStyle name="Normal 4 13 2 6_EBT" xfId="42201" xr:uid="{8BB223A5-C639-4D31-8B24-29B9B71471F4}"/>
    <cellStyle name="Normal 4 13 2 7" xfId="22232" xr:uid="{00000000-0005-0000-0000-00009F440000}"/>
    <cellStyle name="Normal 4 13 2 7 2" xfId="34221" xr:uid="{9031C707-CCF6-45B4-8A17-F09B6EA6F1D5}"/>
    <cellStyle name="Normal 4 13 2 8" xfId="28265" xr:uid="{65F3B5ED-501A-42B8-AA6A-641EF75A34B3}"/>
    <cellStyle name="Normal 4 13 2_EBT" xfId="42196" xr:uid="{8FA96491-8E9C-496B-9499-89214A745B3A}"/>
    <cellStyle name="Normal 4 13 3" xfId="14933" xr:uid="{00000000-0005-0000-0000-0000A0440000}"/>
    <cellStyle name="Normal 4 13 3 2" xfId="14934" xr:uid="{00000000-0005-0000-0000-0000A1440000}"/>
    <cellStyle name="Normal 4 13 3 2 2" xfId="22239" xr:uid="{00000000-0005-0000-0000-0000A2440000}"/>
    <cellStyle name="Normal 4 13 3 2 2 2" xfId="34228" xr:uid="{62187699-FE1E-44B2-936C-D483D5EE6F37}"/>
    <cellStyle name="Normal 4 13 3 2 3" xfId="28272" xr:uid="{C35057B2-1646-4387-A260-DA00BFFE6435}"/>
    <cellStyle name="Normal 4 13 3 2_EBT" xfId="42203" xr:uid="{04DCE856-DD09-4804-A93F-3CF860C5FBC1}"/>
    <cellStyle name="Normal 4 13 3 3" xfId="22238" xr:uid="{00000000-0005-0000-0000-0000A3440000}"/>
    <cellStyle name="Normal 4 13 3 3 2" xfId="34227" xr:uid="{070B7129-480B-4EA3-A685-98D50C8BDDB2}"/>
    <cellStyle name="Normal 4 13 3 4" xfId="28271" xr:uid="{F9FF15A6-4475-46E2-B0CB-A993B4AA071A}"/>
    <cellStyle name="Normal 4 13 3_EBT" xfId="42202" xr:uid="{9126E9F5-52EC-427F-A1FF-D99033FCDB39}"/>
    <cellStyle name="Normal 4 13 4" xfId="14935" xr:uid="{00000000-0005-0000-0000-0000A4440000}"/>
    <cellStyle name="Normal 4 13 4 2" xfId="14936" xr:uid="{00000000-0005-0000-0000-0000A5440000}"/>
    <cellStyle name="Normal 4 13 4 2 2" xfId="22241" xr:uid="{00000000-0005-0000-0000-0000A6440000}"/>
    <cellStyle name="Normal 4 13 4 2 2 2" xfId="34230" xr:uid="{5B8EABC6-B0A2-40B9-96F3-0333AC01BB62}"/>
    <cellStyle name="Normal 4 13 4 2 3" xfId="28274" xr:uid="{D7A65349-FEC6-48B6-B813-7CFD493247B0}"/>
    <cellStyle name="Normal 4 13 4 2_EBT" xfId="42205" xr:uid="{439AC84E-8C9F-4620-9C03-2FD28A678881}"/>
    <cellStyle name="Normal 4 13 4 3" xfId="22240" xr:uid="{00000000-0005-0000-0000-0000A7440000}"/>
    <cellStyle name="Normal 4 13 4 3 2" xfId="34229" xr:uid="{F5CF06E6-989D-4566-A6C5-07FB1F03EE66}"/>
    <cellStyle name="Normal 4 13 4 4" xfId="28273" xr:uid="{04DE40C2-32B8-4135-80B3-555B243528F1}"/>
    <cellStyle name="Normal 4 13 4_EBT" xfId="42204" xr:uid="{DA3BF2D0-CD8D-4EBC-9E62-9FB6123C1EF5}"/>
    <cellStyle name="Normal 4 13 5" xfId="14937" xr:uid="{00000000-0005-0000-0000-0000A8440000}"/>
    <cellStyle name="Normal 4 13 5 2" xfId="22242" xr:uid="{00000000-0005-0000-0000-0000A9440000}"/>
    <cellStyle name="Normal 4 13 5 2 2" xfId="34231" xr:uid="{07B2DDF3-7B7E-4011-99FC-6AA41DD8CD4B}"/>
    <cellStyle name="Normal 4 13 5 3" xfId="28275" xr:uid="{AA4F7547-01F8-4450-A02F-0C4883C56B89}"/>
    <cellStyle name="Normal 4 13 5_EBT" xfId="42206" xr:uid="{FAEB2DD7-9829-415A-9EEE-DBCC7B8132DF}"/>
    <cellStyle name="Normal 4 13 6" xfId="14938" xr:uid="{00000000-0005-0000-0000-0000AA440000}"/>
    <cellStyle name="Normal 4 13 6 2" xfId="22243" xr:uid="{00000000-0005-0000-0000-0000AB440000}"/>
    <cellStyle name="Normal 4 13 6 2 2" xfId="34232" xr:uid="{B0C0A445-D69D-4EB4-B58B-857EF3B35126}"/>
    <cellStyle name="Normal 4 13 6 3" xfId="28276" xr:uid="{18D2F40F-00C0-402D-9D4F-91F6311DD707}"/>
    <cellStyle name="Normal 4 13 6_EBT" xfId="42207" xr:uid="{E0274470-702C-4127-BDF9-CBBA19C9AE7B}"/>
    <cellStyle name="Normal 4 13 7" xfId="22231" xr:uid="{00000000-0005-0000-0000-0000AC440000}"/>
    <cellStyle name="Normal 4 13 7 2" xfId="34220" xr:uid="{9458CC74-D95D-403F-92F3-C0E9130D298A}"/>
    <cellStyle name="Normal 4 13 8" xfId="28264" xr:uid="{7BA503AC-9AA3-46ED-95EF-C1B0EB6344E2}"/>
    <cellStyle name="Normal 4 13_EBT" xfId="42195" xr:uid="{E8E3E13F-13B5-4F93-A53E-458B2D0D4FF5}"/>
    <cellStyle name="Normal 4 14" xfId="14939" xr:uid="{00000000-0005-0000-0000-0000AD440000}"/>
    <cellStyle name="Normal 4 14 2" xfId="14940" xr:uid="{00000000-0005-0000-0000-0000AE440000}"/>
    <cellStyle name="Normal 4 14 2 2" xfId="14941" xr:uid="{00000000-0005-0000-0000-0000AF440000}"/>
    <cellStyle name="Normal 4 14 2 2 2" xfId="22246" xr:uid="{00000000-0005-0000-0000-0000B0440000}"/>
    <cellStyle name="Normal 4 14 2 2 2 2" xfId="34235" xr:uid="{BFCD08F6-BEFA-447E-84B4-AA56052FF17D}"/>
    <cellStyle name="Normal 4 14 2 2 3" xfId="28279" xr:uid="{5E937954-6FD5-4243-8BE0-7E09BBB0E2F5}"/>
    <cellStyle name="Normal 4 14 2 2_EBT" xfId="42210" xr:uid="{A0714A94-4A80-4B5A-8106-D6FB385A189C}"/>
    <cellStyle name="Normal 4 14 2 3" xfId="14942" xr:uid="{00000000-0005-0000-0000-0000B1440000}"/>
    <cellStyle name="Normal 4 14 2 3 2" xfId="22247" xr:uid="{00000000-0005-0000-0000-0000B2440000}"/>
    <cellStyle name="Normal 4 14 2 3 2 2" xfId="34236" xr:uid="{A846A098-A7FB-4D20-976D-FBA2190DD388}"/>
    <cellStyle name="Normal 4 14 2 3 3" xfId="28280" xr:uid="{C2EFB8A9-328E-4797-B142-9EBA4ED8CFB6}"/>
    <cellStyle name="Normal 4 14 2 3_EBT" xfId="42211" xr:uid="{DB75E79D-D362-43CC-A8FC-3750331549AF}"/>
    <cellStyle name="Normal 4 14 2 4" xfId="14943" xr:uid="{00000000-0005-0000-0000-0000B3440000}"/>
    <cellStyle name="Normal 4 14 2 4 2" xfId="22248" xr:uid="{00000000-0005-0000-0000-0000B4440000}"/>
    <cellStyle name="Normal 4 14 2 4 2 2" xfId="34237" xr:uid="{8073E31E-6679-4310-ABE5-4B6FAEEB56B3}"/>
    <cellStyle name="Normal 4 14 2 4 3" xfId="28281" xr:uid="{08CE4C40-672A-4A32-A8BB-D8DEBB38570F}"/>
    <cellStyle name="Normal 4 14 2 4_EBT" xfId="42212" xr:uid="{54B37140-3EE4-45D6-BA59-1B44605210CB}"/>
    <cellStyle name="Normal 4 14 2 5" xfId="14944" xr:uid="{00000000-0005-0000-0000-0000B5440000}"/>
    <cellStyle name="Normal 4 14 2 5 2" xfId="22249" xr:uid="{00000000-0005-0000-0000-0000B6440000}"/>
    <cellStyle name="Normal 4 14 2 5 2 2" xfId="34238" xr:uid="{721A0FCD-0C8B-4284-BEF8-46A3999D9D9A}"/>
    <cellStyle name="Normal 4 14 2 5 3" xfId="28282" xr:uid="{8741B045-7287-4635-9D5E-B185143B42C3}"/>
    <cellStyle name="Normal 4 14 2 5_EBT" xfId="42213" xr:uid="{3A0D008C-318C-4933-ABEA-9256F611566E}"/>
    <cellStyle name="Normal 4 14 2 6" xfId="22245" xr:uid="{00000000-0005-0000-0000-0000B7440000}"/>
    <cellStyle name="Normal 4 14 2 6 2" xfId="34234" xr:uid="{F0B09B7B-C851-413A-AA5E-4D8E746AB830}"/>
    <cellStyle name="Normal 4 14 2 7" xfId="28278" xr:uid="{CC9AA0EF-CC21-4D18-8F34-48CDE8B5175D}"/>
    <cellStyle name="Normal 4 14 2_EBT" xfId="42209" xr:uid="{5047065F-84BB-4F74-A38A-08290D9CD7BC}"/>
    <cellStyle name="Normal 4 14 3" xfId="14945" xr:uid="{00000000-0005-0000-0000-0000B8440000}"/>
    <cellStyle name="Normal 4 14 3 2" xfId="14946" xr:uid="{00000000-0005-0000-0000-0000B9440000}"/>
    <cellStyle name="Normal 4 14 3 2 2" xfId="22251" xr:uid="{00000000-0005-0000-0000-0000BA440000}"/>
    <cellStyle name="Normal 4 14 3 2 2 2" xfId="34240" xr:uid="{43E55DA8-975A-47C9-937B-D40A78F58235}"/>
    <cellStyle name="Normal 4 14 3 2 3" xfId="28284" xr:uid="{7B4B7A2E-BA12-413D-9B7E-5375FB075F0D}"/>
    <cellStyle name="Normal 4 14 3 2_EBT" xfId="42215" xr:uid="{D8CF32C8-A6EF-460A-BD4C-A152E0DD507D}"/>
    <cellStyle name="Normal 4 14 3 3" xfId="22250" xr:uid="{00000000-0005-0000-0000-0000BB440000}"/>
    <cellStyle name="Normal 4 14 3 3 2" xfId="34239" xr:uid="{C84EE3FB-1A2D-4117-9F69-76CDF80A3DBA}"/>
    <cellStyle name="Normal 4 14 3 4" xfId="28283" xr:uid="{0F4509D3-F98B-44EC-B70D-FBAE06F60E2C}"/>
    <cellStyle name="Normal 4 14 3_EBT" xfId="42214" xr:uid="{15F1ED5B-EFBF-44C9-8AB2-A2F72B71C963}"/>
    <cellStyle name="Normal 4 14 4" xfId="14947" xr:uid="{00000000-0005-0000-0000-0000BC440000}"/>
    <cellStyle name="Normal 4 14 4 2" xfId="14948" xr:uid="{00000000-0005-0000-0000-0000BD440000}"/>
    <cellStyle name="Normal 4 14 4 2 2" xfId="22253" xr:uid="{00000000-0005-0000-0000-0000BE440000}"/>
    <cellStyle name="Normal 4 14 4 2 2 2" xfId="34242" xr:uid="{23363594-74A3-46D7-8F0A-DC66A4D1BA67}"/>
    <cellStyle name="Normal 4 14 4 2 3" xfId="28286" xr:uid="{B0B81B84-515C-4E9E-87D3-DCBDC8A85F87}"/>
    <cellStyle name="Normal 4 14 4 2_EBT" xfId="42217" xr:uid="{25E02D92-1238-4EC9-A741-01349A755D2E}"/>
    <cellStyle name="Normal 4 14 4 3" xfId="22252" xr:uid="{00000000-0005-0000-0000-0000BF440000}"/>
    <cellStyle name="Normal 4 14 4 3 2" xfId="34241" xr:uid="{819FEA9B-C062-467F-92BD-BE21B3C39703}"/>
    <cellStyle name="Normal 4 14 4 4" xfId="28285" xr:uid="{4A930133-43B8-4EAA-8EF0-00020B2E1946}"/>
    <cellStyle name="Normal 4 14 4_EBT" xfId="42216" xr:uid="{729415D9-E123-4DD6-957F-28CA4FC7E493}"/>
    <cellStyle name="Normal 4 14 5" xfId="14949" xr:uid="{00000000-0005-0000-0000-0000C0440000}"/>
    <cellStyle name="Normal 4 14 5 2" xfId="22254" xr:uid="{00000000-0005-0000-0000-0000C1440000}"/>
    <cellStyle name="Normal 4 14 5 2 2" xfId="34243" xr:uid="{A6D23F91-A7BB-4309-8A3E-3018CF3EB90B}"/>
    <cellStyle name="Normal 4 14 5 3" xfId="28287" xr:uid="{E5644503-0AB7-40B6-88BA-B88C5CE47C29}"/>
    <cellStyle name="Normal 4 14 5_EBT" xfId="42218" xr:uid="{8583E59E-AE53-4FBA-8235-485F33EA6CA1}"/>
    <cellStyle name="Normal 4 14 6" xfId="14950" xr:uid="{00000000-0005-0000-0000-0000C2440000}"/>
    <cellStyle name="Normal 4 14 6 2" xfId="22255" xr:uid="{00000000-0005-0000-0000-0000C3440000}"/>
    <cellStyle name="Normal 4 14 6 2 2" xfId="34244" xr:uid="{D2223566-DB4B-44E9-8D56-F029614FE0AC}"/>
    <cellStyle name="Normal 4 14 6 3" xfId="28288" xr:uid="{4A269CEA-A8B4-47A5-B85A-60D8FDD00A2A}"/>
    <cellStyle name="Normal 4 14 6_EBT" xfId="42219" xr:uid="{F497018B-9A32-4598-A7BC-353181CC8CC0}"/>
    <cellStyle name="Normal 4 14 7" xfId="22244" xr:uid="{00000000-0005-0000-0000-0000C4440000}"/>
    <cellStyle name="Normal 4 14 7 2" xfId="34233" xr:uid="{A8782550-DE3B-4FC2-874A-EF5A07A6710C}"/>
    <cellStyle name="Normal 4 14 8" xfId="28277" xr:uid="{48EED354-1BE1-4A83-A17E-955A2BE8EDD2}"/>
    <cellStyle name="Normal 4 14_EBT" xfId="42208" xr:uid="{1D9EDDCA-976D-48D2-8C8D-F2467829613D}"/>
    <cellStyle name="Normal 4 15" xfId="14951" xr:uid="{00000000-0005-0000-0000-0000C5440000}"/>
    <cellStyle name="Normal 4 15 2" xfId="14952" xr:uid="{00000000-0005-0000-0000-0000C6440000}"/>
    <cellStyle name="Normal 4 15 2 2" xfId="14953" xr:uid="{00000000-0005-0000-0000-0000C7440000}"/>
    <cellStyle name="Normal 4 15 2 2 2" xfId="22258" xr:uid="{00000000-0005-0000-0000-0000C8440000}"/>
    <cellStyle name="Normal 4 15 2 2 2 2" xfId="34247" xr:uid="{96F5F50F-BC93-4686-B210-6AD9F60F4013}"/>
    <cellStyle name="Normal 4 15 2 2 3" xfId="28291" xr:uid="{C6265C9C-8DA0-4C27-877B-E7F1DD5B9024}"/>
    <cellStyle name="Normal 4 15 2 2_EBT" xfId="42222" xr:uid="{317BAC57-5BDA-45F7-A2B3-AD8813E99111}"/>
    <cellStyle name="Normal 4 15 2 3" xfId="14954" xr:uid="{00000000-0005-0000-0000-0000C9440000}"/>
    <cellStyle name="Normal 4 15 2 3 2" xfId="22259" xr:uid="{00000000-0005-0000-0000-0000CA440000}"/>
    <cellStyle name="Normal 4 15 2 3 2 2" xfId="34248" xr:uid="{44ADFDD6-B281-4098-9225-311A4A588AE3}"/>
    <cellStyle name="Normal 4 15 2 3 3" xfId="28292" xr:uid="{992AFADF-2E7F-4733-91E4-89DB7178433A}"/>
    <cellStyle name="Normal 4 15 2 3_EBT" xfId="42223" xr:uid="{497ADC08-DFB2-491C-A2D8-328145A9BD92}"/>
    <cellStyle name="Normal 4 15 2 4" xfId="14955" xr:uid="{00000000-0005-0000-0000-0000CB440000}"/>
    <cellStyle name="Normal 4 15 2 4 2" xfId="22260" xr:uid="{00000000-0005-0000-0000-0000CC440000}"/>
    <cellStyle name="Normal 4 15 2 4 2 2" xfId="34249" xr:uid="{02216B44-B152-410E-A807-CAFE1E0768CF}"/>
    <cellStyle name="Normal 4 15 2 4 3" xfId="28293" xr:uid="{D5AB2B10-BB5B-472A-BB78-FAC2D59BC9F5}"/>
    <cellStyle name="Normal 4 15 2 4_EBT" xfId="42224" xr:uid="{E1117107-9FC9-4EAA-A0E2-89B109B2C5E5}"/>
    <cellStyle name="Normal 4 15 2 5" xfId="14956" xr:uid="{00000000-0005-0000-0000-0000CD440000}"/>
    <cellStyle name="Normal 4 15 2 5 2" xfId="22261" xr:uid="{00000000-0005-0000-0000-0000CE440000}"/>
    <cellStyle name="Normal 4 15 2 5 2 2" xfId="34250" xr:uid="{60352F09-2BFB-4D4B-A576-4CA5EAD1A79F}"/>
    <cellStyle name="Normal 4 15 2 5 3" xfId="28294" xr:uid="{47745DA9-5388-4E77-AA0E-894F7AC7E154}"/>
    <cellStyle name="Normal 4 15 2 5_EBT" xfId="42225" xr:uid="{321F6DE7-508A-45F5-8665-1D9243D12F24}"/>
    <cellStyle name="Normal 4 15 2 6" xfId="22257" xr:uid="{00000000-0005-0000-0000-0000CF440000}"/>
    <cellStyle name="Normal 4 15 2 6 2" xfId="34246" xr:uid="{A4E55247-A6DC-4638-8B9F-BEEADFD78958}"/>
    <cellStyle name="Normal 4 15 2 7" xfId="28290" xr:uid="{D16D4F13-9219-4DE0-A5EE-FA1C7178B4C2}"/>
    <cellStyle name="Normal 4 15 2_EBT" xfId="42221" xr:uid="{DB57EA06-E83F-41AF-B332-F57190D85A9B}"/>
    <cellStyle name="Normal 4 15 3" xfId="14957" xr:uid="{00000000-0005-0000-0000-0000D0440000}"/>
    <cellStyle name="Normal 4 15 3 2" xfId="14958" xr:uid="{00000000-0005-0000-0000-0000D1440000}"/>
    <cellStyle name="Normal 4 15 3 2 2" xfId="22263" xr:uid="{00000000-0005-0000-0000-0000D2440000}"/>
    <cellStyle name="Normal 4 15 3 2 2 2" xfId="34252" xr:uid="{23482ABC-5F4C-47B1-A742-8AB60FFF502C}"/>
    <cellStyle name="Normal 4 15 3 2 3" xfId="28296" xr:uid="{9D74C61B-39F9-46EF-83AB-1ED47712CAA1}"/>
    <cellStyle name="Normal 4 15 3 2_EBT" xfId="42227" xr:uid="{F2195CB9-BE78-442F-A148-ED8BD4C13E00}"/>
    <cellStyle name="Normal 4 15 3 3" xfId="22262" xr:uid="{00000000-0005-0000-0000-0000D3440000}"/>
    <cellStyle name="Normal 4 15 3 3 2" xfId="34251" xr:uid="{96530333-3FEA-48E0-AA8A-1683797788E3}"/>
    <cellStyle name="Normal 4 15 3 4" xfId="28295" xr:uid="{6CB832D0-403B-4F11-9FBC-E58225DD410E}"/>
    <cellStyle name="Normal 4 15 3_EBT" xfId="42226" xr:uid="{F17F83D6-0844-4DE9-AA6A-E017D3337278}"/>
    <cellStyle name="Normal 4 15 4" xfId="14959" xr:uid="{00000000-0005-0000-0000-0000D4440000}"/>
    <cellStyle name="Normal 4 15 4 2" xfId="14960" xr:uid="{00000000-0005-0000-0000-0000D5440000}"/>
    <cellStyle name="Normal 4 15 4 2 2" xfId="22265" xr:uid="{00000000-0005-0000-0000-0000D6440000}"/>
    <cellStyle name="Normal 4 15 4 2 2 2" xfId="34254" xr:uid="{4FF372A9-960C-4186-906D-A0CAA034732D}"/>
    <cellStyle name="Normal 4 15 4 2 3" xfId="28298" xr:uid="{6BC49C80-6CF6-4AF8-9322-CA337AF9C4B8}"/>
    <cellStyle name="Normal 4 15 4 2_EBT" xfId="42229" xr:uid="{B1861111-4E0F-41CE-AB98-2A7F9A04A18A}"/>
    <cellStyle name="Normal 4 15 4 3" xfId="22264" xr:uid="{00000000-0005-0000-0000-0000D7440000}"/>
    <cellStyle name="Normal 4 15 4 3 2" xfId="34253" xr:uid="{D5F74898-0212-4D17-9837-AC58ED4230FA}"/>
    <cellStyle name="Normal 4 15 4 4" xfId="28297" xr:uid="{D1F7D583-1329-401B-A68E-8964F69ED406}"/>
    <cellStyle name="Normal 4 15 4_EBT" xfId="42228" xr:uid="{D0F9DCE2-F11E-46FE-B86C-E0DC95D16A7B}"/>
    <cellStyle name="Normal 4 15 5" xfId="14961" xr:uid="{00000000-0005-0000-0000-0000D8440000}"/>
    <cellStyle name="Normal 4 15 5 2" xfId="22266" xr:uid="{00000000-0005-0000-0000-0000D9440000}"/>
    <cellStyle name="Normal 4 15 5 2 2" xfId="34255" xr:uid="{65648614-1C25-42DC-8920-E6E81728C46B}"/>
    <cellStyle name="Normal 4 15 5 3" xfId="28299" xr:uid="{C520D989-F37D-4BD8-9F30-90952A34FEDE}"/>
    <cellStyle name="Normal 4 15 5_EBT" xfId="42230" xr:uid="{A8F615CC-8E89-4E6F-A6A4-0470356CFB21}"/>
    <cellStyle name="Normal 4 15 6" xfId="14962" xr:uid="{00000000-0005-0000-0000-0000DA440000}"/>
    <cellStyle name="Normal 4 15 6 2" xfId="22267" xr:uid="{00000000-0005-0000-0000-0000DB440000}"/>
    <cellStyle name="Normal 4 15 6 2 2" xfId="34256" xr:uid="{B4D3ABD0-1F46-4A53-9328-25DDF15BF048}"/>
    <cellStyle name="Normal 4 15 6 3" xfId="28300" xr:uid="{C09276D2-15F8-473C-AA3D-8BC9B41A9745}"/>
    <cellStyle name="Normal 4 15 6_EBT" xfId="42231" xr:uid="{3C870487-D551-4054-9EAF-2823E1525A3F}"/>
    <cellStyle name="Normal 4 15 7" xfId="22256" xr:uid="{00000000-0005-0000-0000-0000DC440000}"/>
    <cellStyle name="Normal 4 15 7 2" xfId="34245" xr:uid="{D4FC46AE-9AF9-49C4-86AA-CBF90E537099}"/>
    <cellStyle name="Normal 4 15 8" xfId="28289" xr:uid="{CC08C760-81E0-4BE0-9C04-D76A98D5BA1D}"/>
    <cellStyle name="Normal 4 15_EBT" xfId="42220" xr:uid="{C91627D2-4BF7-4505-8CEE-260BB2B875C3}"/>
    <cellStyle name="Normal 4 16" xfId="14963" xr:uid="{00000000-0005-0000-0000-0000DD440000}"/>
    <cellStyle name="Normal 4 16 2" xfId="14964" xr:uid="{00000000-0005-0000-0000-0000DE440000}"/>
    <cellStyle name="Normal 4 16 2 2" xfId="14965" xr:uid="{00000000-0005-0000-0000-0000DF440000}"/>
    <cellStyle name="Normal 4 16 2 2 2" xfId="22270" xr:uid="{00000000-0005-0000-0000-0000E0440000}"/>
    <cellStyle name="Normal 4 16 2 2 2 2" xfId="34259" xr:uid="{63729892-7083-4CA1-9BB7-27A1B6FF8C8B}"/>
    <cellStyle name="Normal 4 16 2 2 3" xfId="28303" xr:uid="{1D327EF7-CC91-47B8-8188-4DA38B01BC85}"/>
    <cellStyle name="Normal 4 16 2 2_EBT" xfId="42234" xr:uid="{F8C53B9F-A410-4D44-AE85-53BE581824CC}"/>
    <cellStyle name="Normal 4 16 2 3" xfId="22269" xr:uid="{00000000-0005-0000-0000-0000E1440000}"/>
    <cellStyle name="Normal 4 16 2 3 2" xfId="34258" xr:uid="{57A45B8C-25B3-4C40-974A-C5E51E8E788E}"/>
    <cellStyle name="Normal 4 16 2 4" xfId="28302" xr:uid="{5398D6B2-0891-480B-91F8-A279B2E17D5E}"/>
    <cellStyle name="Normal 4 16 2_EBT" xfId="42233" xr:uid="{74F02963-9457-45A3-B51F-B07AAD6A84FE}"/>
    <cellStyle name="Normal 4 16 3" xfId="14966" xr:uid="{00000000-0005-0000-0000-0000E2440000}"/>
    <cellStyle name="Normal 4 16 3 2" xfId="14967" xr:uid="{00000000-0005-0000-0000-0000E3440000}"/>
    <cellStyle name="Normal 4 16 3 2 2" xfId="22272" xr:uid="{00000000-0005-0000-0000-0000E4440000}"/>
    <cellStyle name="Normal 4 16 3 2 2 2" xfId="34261" xr:uid="{21111C53-6A09-4252-9043-5E757BDFC11D}"/>
    <cellStyle name="Normal 4 16 3 2 3" xfId="28305" xr:uid="{44E4E20C-2672-416C-80D2-B740A919AC4C}"/>
    <cellStyle name="Normal 4 16 3 2_EBT" xfId="42236" xr:uid="{2583BBC0-DC21-44CA-8A06-88AC5C60D9E4}"/>
    <cellStyle name="Normal 4 16 3 3" xfId="22271" xr:uid="{00000000-0005-0000-0000-0000E5440000}"/>
    <cellStyle name="Normal 4 16 3 3 2" xfId="34260" xr:uid="{878CC9CF-4905-42C6-9D1C-6084DB3697F7}"/>
    <cellStyle name="Normal 4 16 3 4" xfId="28304" xr:uid="{23C546F3-8F51-4CED-A3BA-D8844C9C87FC}"/>
    <cellStyle name="Normal 4 16 3_EBT" xfId="42235" xr:uid="{E5EA1EFC-58C3-43ED-AB7E-21A9FC0C458E}"/>
    <cellStyle name="Normal 4 16 4" xfId="14968" xr:uid="{00000000-0005-0000-0000-0000E6440000}"/>
    <cellStyle name="Normal 4 16 4 2" xfId="14969" xr:uid="{00000000-0005-0000-0000-0000E7440000}"/>
    <cellStyle name="Normal 4 16 4 2 2" xfId="22274" xr:uid="{00000000-0005-0000-0000-0000E8440000}"/>
    <cellStyle name="Normal 4 16 4 2 2 2" xfId="34263" xr:uid="{2091AEC5-C3B1-4F08-99DA-DAF1670D41E8}"/>
    <cellStyle name="Normal 4 16 4 2 3" xfId="28307" xr:uid="{F9C660D9-57A9-4D4C-8E35-1B35450017EE}"/>
    <cellStyle name="Normal 4 16 4 2_EBT" xfId="42238" xr:uid="{A3B95455-2EA3-44FC-B898-50DCA93D9304}"/>
    <cellStyle name="Normal 4 16 4 3" xfId="22273" xr:uid="{00000000-0005-0000-0000-0000E9440000}"/>
    <cellStyle name="Normal 4 16 4 3 2" xfId="34262" xr:uid="{1DBB1370-256E-4583-BD22-13BCAE0BF42D}"/>
    <cellStyle name="Normal 4 16 4 4" xfId="28306" xr:uid="{A58D2322-C56C-4144-873B-AF2D93217BF4}"/>
    <cellStyle name="Normal 4 16 4_EBT" xfId="42237" xr:uid="{5FA9DF92-EE53-4BEF-83E5-62A39AB54DA4}"/>
    <cellStyle name="Normal 4 16 5" xfId="14970" xr:uid="{00000000-0005-0000-0000-0000EA440000}"/>
    <cellStyle name="Normal 4 16 5 2" xfId="22275" xr:uid="{00000000-0005-0000-0000-0000EB440000}"/>
    <cellStyle name="Normal 4 16 5 2 2" xfId="34264" xr:uid="{2C108514-E367-43C3-A877-FEA2C479883D}"/>
    <cellStyle name="Normal 4 16 5 3" xfId="28308" xr:uid="{0FA623CF-EA50-4F44-988D-F5153BDCC66F}"/>
    <cellStyle name="Normal 4 16 5_EBT" xfId="42239" xr:uid="{044AB9C7-632E-4F3F-AA79-18C07F9FAFB8}"/>
    <cellStyle name="Normal 4 16 6" xfId="14971" xr:uid="{00000000-0005-0000-0000-0000EC440000}"/>
    <cellStyle name="Normal 4 16 6 2" xfId="22276" xr:uid="{00000000-0005-0000-0000-0000ED440000}"/>
    <cellStyle name="Normal 4 16 6 2 2" xfId="34265" xr:uid="{0C16EADC-F505-4DA0-B83E-C7F1FF725537}"/>
    <cellStyle name="Normal 4 16 6 3" xfId="28309" xr:uid="{714AAC92-FB4F-4A20-88DB-465E7B93FE9A}"/>
    <cellStyle name="Normal 4 16 6_EBT" xfId="42240" xr:uid="{8D02636B-468A-4A95-A340-C9BAF6C52024}"/>
    <cellStyle name="Normal 4 16 7" xfId="22268" xr:uid="{00000000-0005-0000-0000-0000EE440000}"/>
    <cellStyle name="Normal 4 16 7 2" xfId="34257" xr:uid="{27553AB3-8814-4496-B7BC-9F1ED954F3ED}"/>
    <cellStyle name="Normal 4 16 8" xfId="28301" xr:uid="{DF61D422-BB91-4E21-8933-69C1CDF5AFDD}"/>
    <cellStyle name="Normal 4 16_EBT" xfId="42232" xr:uid="{09511D04-4C3A-4928-9454-E2225DECF9A7}"/>
    <cellStyle name="Normal 4 17" xfId="14972" xr:uid="{00000000-0005-0000-0000-0000EF440000}"/>
    <cellStyle name="Normal 4 17 2" xfId="14973" xr:uid="{00000000-0005-0000-0000-0000F0440000}"/>
    <cellStyle name="Normal 4 17 2 2" xfId="14974" xr:uid="{00000000-0005-0000-0000-0000F1440000}"/>
    <cellStyle name="Normal 4 17 2 2 2" xfId="22279" xr:uid="{00000000-0005-0000-0000-0000F2440000}"/>
    <cellStyle name="Normal 4 17 2 2 2 2" xfId="34268" xr:uid="{B3D7970D-4203-456B-8DE7-48F7893D483A}"/>
    <cellStyle name="Normal 4 17 2 2 3" xfId="28312" xr:uid="{687A4F97-11B0-4110-A59A-9736AE6422DE}"/>
    <cellStyle name="Normal 4 17 2 2_EBT" xfId="42243" xr:uid="{86D433C1-F20E-4072-B950-654691A4EDC3}"/>
    <cellStyle name="Normal 4 17 2 3" xfId="22278" xr:uid="{00000000-0005-0000-0000-0000F3440000}"/>
    <cellStyle name="Normal 4 17 2 3 2" xfId="34267" xr:uid="{1AB16FF2-2795-4E3D-9DDA-332193C399BB}"/>
    <cellStyle name="Normal 4 17 2 4" xfId="28311" xr:uid="{638E58F0-9C72-4B76-8B14-87D334F9B57B}"/>
    <cellStyle name="Normal 4 17 2_EBT" xfId="42242" xr:uid="{10576F04-3AFB-4A47-B990-0C84347FA28D}"/>
    <cellStyle name="Normal 4 17 3" xfId="14975" xr:uid="{00000000-0005-0000-0000-0000F4440000}"/>
    <cellStyle name="Normal 4 17 3 2" xfId="14976" xr:uid="{00000000-0005-0000-0000-0000F5440000}"/>
    <cellStyle name="Normal 4 17 3 2 2" xfId="22281" xr:uid="{00000000-0005-0000-0000-0000F6440000}"/>
    <cellStyle name="Normal 4 17 3 2 2 2" xfId="34270" xr:uid="{AB9B68E0-B920-4CFD-BB5B-82420B94424B}"/>
    <cellStyle name="Normal 4 17 3 2 3" xfId="28314" xr:uid="{841C857E-4B50-4BA3-B1A5-919E77D534C4}"/>
    <cellStyle name="Normal 4 17 3 2_EBT" xfId="42245" xr:uid="{5008EBF8-21C1-405E-BECC-D9DB66DC9ED5}"/>
    <cellStyle name="Normal 4 17 3 3" xfId="22280" xr:uid="{00000000-0005-0000-0000-0000F7440000}"/>
    <cellStyle name="Normal 4 17 3 3 2" xfId="34269" xr:uid="{667F785C-1A93-4165-87E6-1F505D407756}"/>
    <cellStyle name="Normal 4 17 3 4" xfId="28313" xr:uid="{E5580F11-C0F3-44B9-BCC0-1310BFC4DCBD}"/>
    <cellStyle name="Normal 4 17 3_EBT" xfId="42244" xr:uid="{2779C400-D822-45C8-A022-3B2B38036232}"/>
    <cellStyle name="Normal 4 17 4" xfId="14977" xr:uid="{00000000-0005-0000-0000-0000F8440000}"/>
    <cellStyle name="Normal 4 17 4 2" xfId="14978" xr:uid="{00000000-0005-0000-0000-0000F9440000}"/>
    <cellStyle name="Normal 4 17 4 2 2" xfId="22283" xr:uid="{00000000-0005-0000-0000-0000FA440000}"/>
    <cellStyle name="Normal 4 17 4 2 2 2" xfId="34272" xr:uid="{B8AB3D6B-BF4E-4C74-8EED-2C4FFB492380}"/>
    <cellStyle name="Normal 4 17 4 2 3" xfId="28316" xr:uid="{223F4431-2D29-493F-8552-A9BADFAFD49E}"/>
    <cellStyle name="Normal 4 17 4 2_EBT" xfId="42247" xr:uid="{D4F81DCF-716F-4D5A-A7F6-3B28EF64D48B}"/>
    <cellStyle name="Normal 4 17 4 3" xfId="22282" xr:uid="{00000000-0005-0000-0000-0000FB440000}"/>
    <cellStyle name="Normal 4 17 4 3 2" xfId="34271" xr:uid="{6CBE314E-4DE0-475A-8276-F352F41579ED}"/>
    <cellStyle name="Normal 4 17 4 4" xfId="28315" xr:uid="{F07C6B52-5E73-47E5-8169-F34DDCD06C23}"/>
    <cellStyle name="Normal 4 17 4_EBT" xfId="42246" xr:uid="{5696821C-90D1-4892-8691-FA70019C8481}"/>
    <cellStyle name="Normal 4 17 5" xfId="14979" xr:uid="{00000000-0005-0000-0000-0000FC440000}"/>
    <cellStyle name="Normal 4 17 5 2" xfId="22284" xr:uid="{00000000-0005-0000-0000-0000FD440000}"/>
    <cellStyle name="Normal 4 17 5 2 2" xfId="34273" xr:uid="{56B57A31-1A72-4C6C-A149-2E1AB59A8F6D}"/>
    <cellStyle name="Normal 4 17 5 3" xfId="28317" xr:uid="{A302BEA4-3332-4E90-8733-B6EFEB0DFA88}"/>
    <cellStyle name="Normal 4 17 5_EBT" xfId="42248" xr:uid="{2B44A610-FF97-4221-A850-7813B311219D}"/>
    <cellStyle name="Normal 4 17 6" xfId="14980" xr:uid="{00000000-0005-0000-0000-0000FE440000}"/>
    <cellStyle name="Normal 4 17 6 2" xfId="22285" xr:uid="{00000000-0005-0000-0000-0000FF440000}"/>
    <cellStyle name="Normal 4 17 6 2 2" xfId="34274" xr:uid="{27B23637-2504-4B83-BAC9-6AD7C3EA47E0}"/>
    <cellStyle name="Normal 4 17 6 3" xfId="28318" xr:uid="{A3D1F52F-E4D6-447D-9CE9-557405908A95}"/>
    <cellStyle name="Normal 4 17 6_EBT" xfId="42249" xr:uid="{9B60B1DC-A2F8-4E71-8CD2-757B8E2CB5C7}"/>
    <cellStyle name="Normal 4 17 7" xfId="22277" xr:uid="{00000000-0005-0000-0000-000000450000}"/>
    <cellStyle name="Normal 4 17 7 2" xfId="34266" xr:uid="{63672464-918F-4709-AE96-0C9694AEF710}"/>
    <cellStyle name="Normal 4 17 8" xfId="28310" xr:uid="{880C5751-4F49-4185-B6AD-AE19042EF516}"/>
    <cellStyle name="Normal 4 17_EBT" xfId="42241" xr:uid="{F7AF82B7-710F-477E-939D-860D44B2E7A2}"/>
    <cellStyle name="Normal 4 18" xfId="14981" xr:uid="{00000000-0005-0000-0000-000001450000}"/>
    <cellStyle name="Normal 4 18 2" xfId="14982" xr:uid="{00000000-0005-0000-0000-000002450000}"/>
    <cellStyle name="Normal 4 18 2 2" xfId="22287" xr:uid="{00000000-0005-0000-0000-000003450000}"/>
    <cellStyle name="Normal 4 18 2 2 2" xfId="34276" xr:uid="{209D0BBE-5E2A-4CFE-8E70-A34CB3280EA6}"/>
    <cellStyle name="Normal 4 18 2 3" xfId="28320" xr:uid="{E902348A-39C8-4F5E-83A6-A26B430F15EB}"/>
    <cellStyle name="Normal 4 18 2_EBT" xfId="42251" xr:uid="{A0F7ADD7-72C8-4897-A11E-923176741BD8}"/>
    <cellStyle name="Normal 4 18 3" xfId="14983" xr:uid="{00000000-0005-0000-0000-000004450000}"/>
    <cellStyle name="Normal 4 18 3 2" xfId="22288" xr:uid="{00000000-0005-0000-0000-000005450000}"/>
    <cellStyle name="Normal 4 18 3 2 2" xfId="34277" xr:uid="{BC9FA118-9207-479E-96CD-DA4D0F60A9F3}"/>
    <cellStyle name="Normal 4 18 3 3" xfId="28321" xr:uid="{B0645FC7-1C95-40C7-AAE7-0B04C716B678}"/>
    <cellStyle name="Normal 4 18 3_EBT" xfId="42252" xr:uid="{08F7DD3E-E94A-444A-BB7A-4B6E3D7038E4}"/>
    <cellStyle name="Normal 4 18 4" xfId="14984" xr:uid="{00000000-0005-0000-0000-000006450000}"/>
    <cellStyle name="Normal 4 18 4 2" xfId="22289" xr:uid="{00000000-0005-0000-0000-000007450000}"/>
    <cellStyle name="Normal 4 18 4 2 2" xfId="34278" xr:uid="{3AF02CB8-1657-43A3-80A9-959C84DEF01B}"/>
    <cellStyle name="Normal 4 18 4 3" xfId="28322" xr:uid="{294F33C2-BDBD-4633-934A-66F942528828}"/>
    <cellStyle name="Normal 4 18 4_EBT" xfId="42253" xr:uid="{28C8F2C5-E797-49F6-9925-EE01B4440E57}"/>
    <cellStyle name="Normal 4 18 5" xfId="14985" xr:uid="{00000000-0005-0000-0000-000008450000}"/>
    <cellStyle name="Normal 4 18 5 2" xfId="22290" xr:uid="{00000000-0005-0000-0000-000009450000}"/>
    <cellStyle name="Normal 4 18 5 2 2" xfId="34279" xr:uid="{E22047B2-FF63-4DD5-8AE1-C735876FC6E9}"/>
    <cellStyle name="Normal 4 18 5 3" xfId="28323" xr:uid="{D31E2286-59EE-4378-B3E5-3800F8CDF90F}"/>
    <cellStyle name="Normal 4 18 5_EBT" xfId="42254" xr:uid="{D430637A-E033-4AFC-9791-AF570920B60D}"/>
    <cellStyle name="Normal 4 18 6" xfId="14986" xr:uid="{00000000-0005-0000-0000-00000A450000}"/>
    <cellStyle name="Normal 4 18 6 2" xfId="22291" xr:uid="{00000000-0005-0000-0000-00000B450000}"/>
    <cellStyle name="Normal 4 18 6 2 2" xfId="34280" xr:uid="{BF19B7C1-CD0F-40A0-A4C7-CB28296CE4FE}"/>
    <cellStyle name="Normal 4 18 6 3" xfId="28324" xr:uid="{61CA66BE-2B90-48AD-8797-974F805F65EB}"/>
    <cellStyle name="Normal 4 18 6_EBT" xfId="42255" xr:uid="{7C76FF61-A400-4842-BBFE-CDCE00978F4D}"/>
    <cellStyle name="Normal 4 18 7" xfId="22286" xr:uid="{00000000-0005-0000-0000-00000C450000}"/>
    <cellStyle name="Normal 4 18 7 2" xfId="34275" xr:uid="{42B60901-C23B-4EFD-948B-11C05DC8AB7A}"/>
    <cellStyle name="Normal 4 18 8" xfId="28319" xr:uid="{4316D09B-852C-4F22-8753-C5CD4DF023B8}"/>
    <cellStyle name="Normal 4 18_EBT" xfId="42250" xr:uid="{DC5007EC-5E72-48A8-9734-B0536B0D1D68}"/>
    <cellStyle name="Normal 4 19" xfId="14987" xr:uid="{00000000-0005-0000-0000-00000D450000}"/>
    <cellStyle name="Normal 4 19 2" xfId="14988" xr:uid="{00000000-0005-0000-0000-00000E450000}"/>
    <cellStyle name="Normal 4 19 2 2" xfId="22293" xr:uid="{00000000-0005-0000-0000-00000F450000}"/>
    <cellStyle name="Normal 4 19 2 2 2" xfId="34282" xr:uid="{EAB51B8C-284A-4C18-BA56-B3D48478E336}"/>
    <cellStyle name="Normal 4 19 2 3" xfId="28326" xr:uid="{8C58DAA2-026F-4884-A4BA-D9472ACE1B3F}"/>
    <cellStyle name="Normal 4 19 2_EBT" xfId="42257" xr:uid="{2474133D-F2CD-4E1D-9219-714A36A3BE05}"/>
    <cellStyle name="Normal 4 19 3" xfId="14989" xr:uid="{00000000-0005-0000-0000-000010450000}"/>
    <cellStyle name="Normal 4 19 3 2" xfId="22294" xr:uid="{00000000-0005-0000-0000-000011450000}"/>
    <cellStyle name="Normal 4 19 3 2 2" xfId="34283" xr:uid="{C483F0B7-F4F5-474C-97A6-78F7A2C970E3}"/>
    <cellStyle name="Normal 4 19 3 3" xfId="28327" xr:uid="{01FDC717-A0AE-4197-AC2D-6DEA2F4FBCE7}"/>
    <cellStyle name="Normal 4 19 3_EBT" xfId="42258" xr:uid="{1B779119-8525-4783-96A8-A4811D5309C4}"/>
    <cellStyle name="Normal 4 19 4" xfId="14990" xr:uid="{00000000-0005-0000-0000-000012450000}"/>
    <cellStyle name="Normal 4 19 4 2" xfId="22295" xr:uid="{00000000-0005-0000-0000-000013450000}"/>
    <cellStyle name="Normal 4 19 4 2 2" xfId="34284" xr:uid="{EA12F473-F280-416A-B052-23C1451825F4}"/>
    <cellStyle name="Normal 4 19 4 3" xfId="28328" xr:uid="{6BE5FC57-45FD-4F30-A2F2-67A06D8C6D0A}"/>
    <cellStyle name="Normal 4 19 4_EBT" xfId="42259" xr:uid="{0C791482-87B8-4269-9363-5E59F7422CDF}"/>
    <cellStyle name="Normal 4 19 5" xfId="14991" xr:uid="{00000000-0005-0000-0000-000014450000}"/>
    <cellStyle name="Normal 4 19 5 2" xfId="22296" xr:uid="{00000000-0005-0000-0000-000015450000}"/>
    <cellStyle name="Normal 4 19 5 2 2" xfId="34285" xr:uid="{97992F38-5D47-4189-898A-89F49B4753AC}"/>
    <cellStyle name="Normal 4 19 5 3" xfId="28329" xr:uid="{103259BD-14E0-4530-BBCC-9A24DDEA9B5E}"/>
    <cellStyle name="Normal 4 19 5_EBT" xfId="42260" xr:uid="{0B9759C0-BA35-4DD9-BF84-E5237FA56ABA}"/>
    <cellStyle name="Normal 4 19 6" xfId="14992" xr:uid="{00000000-0005-0000-0000-000016450000}"/>
    <cellStyle name="Normal 4 19 6 2" xfId="22297" xr:uid="{00000000-0005-0000-0000-000017450000}"/>
    <cellStyle name="Normal 4 19 6 2 2" xfId="34286" xr:uid="{E6AB73D4-5DB7-44A2-9A56-FC449D8E74A2}"/>
    <cellStyle name="Normal 4 19 6 3" xfId="28330" xr:uid="{54EF1035-2A5A-4AB0-8EFB-BE452D709E9A}"/>
    <cellStyle name="Normal 4 19 6_EBT" xfId="42261" xr:uid="{BA4872FD-7A40-4804-B594-19CE81D7F606}"/>
    <cellStyle name="Normal 4 19 7" xfId="22292" xr:uid="{00000000-0005-0000-0000-000018450000}"/>
    <cellStyle name="Normal 4 19 7 2" xfId="34281" xr:uid="{84A29CA0-46BE-461E-92C4-5E2C59BD013E}"/>
    <cellStyle name="Normal 4 19 8" xfId="28325" xr:uid="{E811F560-8BCE-41F9-880B-923C08D50270}"/>
    <cellStyle name="Normal 4 19_EBT" xfId="42256" xr:uid="{57861F8F-AC79-4BB6-A565-358DD58934E1}"/>
    <cellStyle name="Normal 4 2" xfId="14993" xr:uid="{00000000-0005-0000-0000-000019450000}"/>
    <cellStyle name="Normal 4 2 10" xfId="14994" xr:uid="{00000000-0005-0000-0000-00001A450000}"/>
    <cellStyle name="Normal 4 2 10 2" xfId="14995" xr:uid="{00000000-0005-0000-0000-00001B450000}"/>
    <cellStyle name="Normal 4 2 10 3" xfId="22298" xr:uid="{00000000-0005-0000-0000-00001C450000}"/>
    <cellStyle name="Normal 4 2 10 3 2" xfId="34287" xr:uid="{F17A9159-45BD-4C92-A6CE-C10AA37BB3E8}"/>
    <cellStyle name="Normal 4 2 10 4" xfId="28331" xr:uid="{BDB750F5-9A77-44F2-8E43-06DBAFBD3A1B}"/>
    <cellStyle name="Normal 4 2 10_EBT" xfId="42263" xr:uid="{BE70D8DE-1E1D-45BD-99DA-036DBAF8E53F}"/>
    <cellStyle name="Normal 4 2 11" xfId="14996" xr:uid="{00000000-0005-0000-0000-00001D450000}"/>
    <cellStyle name="Normal 4 2 11 2" xfId="22299" xr:uid="{00000000-0005-0000-0000-00001E450000}"/>
    <cellStyle name="Normal 4 2 11 2 2" xfId="34288" xr:uid="{E0F09877-5FD5-4FF6-B857-4A32B8CA964C}"/>
    <cellStyle name="Normal 4 2 11 3" xfId="28332" xr:uid="{31BDA91F-9748-4E06-82AF-73C5A49113F7}"/>
    <cellStyle name="Normal 4 2 11_EBT" xfId="42264" xr:uid="{F21AEF5A-FBCF-431D-8827-45B3109C9E96}"/>
    <cellStyle name="Normal 4 2 12" xfId="14997" xr:uid="{00000000-0005-0000-0000-00001F450000}"/>
    <cellStyle name="Normal 4 2 2" xfId="14998" xr:uid="{00000000-0005-0000-0000-000020450000}"/>
    <cellStyle name="Normal 4 2 2 10" xfId="22300" xr:uid="{00000000-0005-0000-0000-000021450000}"/>
    <cellStyle name="Normal 4 2 2 10 2" xfId="34289" xr:uid="{174D590D-CBBF-42CE-88D4-EEBDE3A76287}"/>
    <cellStyle name="Normal 4 2 2 11" xfId="28333" xr:uid="{A84CABBC-AD77-46E1-9D70-A6A3FE844787}"/>
    <cellStyle name="Normal 4 2 2 2" xfId="14999" xr:uid="{00000000-0005-0000-0000-000022450000}"/>
    <cellStyle name="Normal 4 2 2 2 2" xfId="15000" xr:uid="{00000000-0005-0000-0000-000023450000}"/>
    <cellStyle name="Normal 4 2 2 2 2 2" xfId="15001" xr:uid="{00000000-0005-0000-0000-000024450000}"/>
    <cellStyle name="Normal 4 2 2 2 2 2 2" xfId="22303" xr:uid="{00000000-0005-0000-0000-000025450000}"/>
    <cellStyle name="Normal 4 2 2 2 2 2 2 2" xfId="34292" xr:uid="{E3CD8652-FCC0-423E-B774-9A76EAE3E121}"/>
    <cellStyle name="Normal 4 2 2 2 2 2 3" xfId="28336" xr:uid="{FA17D68A-DF54-4BD7-A38D-F77C42932301}"/>
    <cellStyle name="Normal 4 2 2 2 2 2_EBT" xfId="42268" xr:uid="{979170F8-04F3-4E11-8A86-93B8BDA07B62}"/>
    <cellStyle name="Normal 4 2 2 2 2 3" xfId="15002" xr:uid="{00000000-0005-0000-0000-000026450000}"/>
    <cellStyle name="Normal 4 2 2 2 2 3 2" xfId="22304" xr:uid="{00000000-0005-0000-0000-000027450000}"/>
    <cellStyle name="Normal 4 2 2 2 2 3 2 2" xfId="34293" xr:uid="{7BB82BD8-82BA-4841-AC4D-F5823B9B2E57}"/>
    <cellStyle name="Normal 4 2 2 2 2 3 3" xfId="28337" xr:uid="{BEBB6FFC-3F1D-4A58-BC6C-74484E61DD17}"/>
    <cellStyle name="Normal 4 2 2 2 2 3_EBT" xfId="42269" xr:uid="{B1CBBFB5-904D-4FBB-AA32-D1D8027C71BC}"/>
    <cellStyle name="Normal 4 2 2 2 2 4" xfId="15003" xr:uid="{00000000-0005-0000-0000-000028450000}"/>
    <cellStyle name="Normal 4 2 2 2 2 5" xfId="15004" xr:uid="{00000000-0005-0000-0000-000029450000}"/>
    <cellStyle name="Normal 4 2 2 2 2 6" xfId="22302" xr:uid="{00000000-0005-0000-0000-00002A450000}"/>
    <cellStyle name="Normal 4 2 2 2 2 6 2" xfId="34291" xr:uid="{9BEAD826-ED11-4ED6-BCE1-CF2CA301FA92}"/>
    <cellStyle name="Normal 4 2 2 2 2 7" xfId="28335" xr:uid="{3CDF2F6B-4F7C-4E5B-9FE2-D2E1834B4B7F}"/>
    <cellStyle name="Normal 4 2 2 2 2_EBT" xfId="42267" xr:uid="{B9366DEF-C28D-4D16-8A46-0149307ED6E9}"/>
    <cellStyle name="Normal 4 2 2 2 3" xfId="15005" xr:uid="{00000000-0005-0000-0000-00002B450000}"/>
    <cellStyle name="Normal 4 2 2 2 3 2" xfId="22305" xr:uid="{00000000-0005-0000-0000-00002C450000}"/>
    <cellStyle name="Normal 4 2 2 2 3 2 2" xfId="34294" xr:uid="{20046CF1-8394-485C-B160-3D1CF35F4E1E}"/>
    <cellStyle name="Normal 4 2 2 2 3 3" xfId="28338" xr:uid="{EF8787F0-AEBF-4DA9-9010-3D0CEAAB0B53}"/>
    <cellStyle name="Normal 4 2 2 2 3_EBT" xfId="42270" xr:uid="{04CF31BB-1E00-4495-9799-5B6842E358DE}"/>
    <cellStyle name="Normal 4 2 2 2 4" xfId="15006" xr:uid="{00000000-0005-0000-0000-00002D450000}"/>
    <cellStyle name="Normal 4 2 2 2 4 2" xfId="22306" xr:uid="{00000000-0005-0000-0000-00002E450000}"/>
    <cellStyle name="Normal 4 2 2 2 4 2 2" xfId="34295" xr:uid="{7B874A3B-F622-4C7D-9576-75CCDE8E8B4F}"/>
    <cellStyle name="Normal 4 2 2 2 4 3" xfId="28339" xr:uid="{F75EAE07-6661-447F-8542-80BC75C3EC96}"/>
    <cellStyle name="Normal 4 2 2 2 4_EBT" xfId="42271" xr:uid="{F1F8391F-BCF2-43DC-8FCA-22E19AF59023}"/>
    <cellStyle name="Normal 4 2 2 2 5" xfId="15007" xr:uid="{00000000-0005-0000-0000-00002F450000}"/>
    <cellStyle name="Normal 4 2 2 2 6" xfId="15008" xr:uid="{00000000-0005-0000-0000-000030450000}"/>
    <cellStyle name="Normal 4 2 2 2 7" xfId="22301" xr:uid="{00000000-0005-0000-0000-000031450000}"/>
    <cellStyle name="Normal 4 2 2 2 7 2" xfId="34290" xr:uid="{73837A0A-AC2D-4339-9118-896181C8EADC}"/>
    <cellStyle name="Normal 4 2 2 2 8" xfId="28334" xr:uid="{EF9AD334-BB1C-4CC2-AFF0-E8AEA872DAFA}"/>
    <cellStyle name="Normal 4 2 2 2_EBT" xfId="42266" xr:uid="{70DDDC7C-6DB9-4B21-AA96-2FB33111DBF3}"/>
    <cellStyle name="Normal 4 2 2 3" xfId="15009" xr:uid="{00000000-0005-0000-0000-000032450000}"/>
    <cellStyle name="Normal 4 2 2 3 2" xfId="15010" xr:uid="{00000000-0005-0000-0000-000033450000}"/>
    <cellStyle name="Normal 4 2 2 3 2 2" xfId="22308" xr:uid="{00000000-0005-0000-0000-000034450000}"/>
    <cellStyle name="Normal 4 2 2 3 2 2 2" xfId="34297" xr:uid="{65B71D08-C8B3-4A18-B1A5-8AFA710ED11D}"/>
    <cellStyle name="Normal 4 2 2 3 2 3" xfId="28341" xr:uid="{604B5359-76F4-41FB-9821-50886012C353}"/>
    <cellStyle name="Normal 4 2 2 3 2_EBT" xfId="42273" xr:uid="{19983D41-1428-464F-B776-D4E2B3986E7F}"/>
    <cellStyle name="Normal 4 2 2 3 3" xfId="15011" xr:uid="{00000000-0005-0000-0000-000035450000}"/>
    <cellStyle name="Normal 4 2 2 3 3 2" xfId="22309" xr:uid="{00000000-0005-0000-0000-000036450000}"/>
    <cellStyle name="Normal 4 2 2 3 3 2 2" xfId="34298" xr:uid="{8AB23490-D8F5-4EB1-836B-050B04967054}"/>
    <cellStyle name="Normal 4 2 2 3 3 3" xfId="28342" xr:uid="{B8500A6F-8587-44F7-9CDD-972C9FC24429}"/>
    <cellStyle name="Normal 4 2 2 3 3_EBT" xfId="42274" xr:uid="{2CAC5960-F126-47C2-A8E6-F6C823EA9C31}"/>
    <cellStyle name="Normal 4 2 2 3 4" xfId="15012" xr:uid="{00000000-0005-0000-0000-000037450000}"/>
    <cellStyle name="Normal 4 2 2 3 5" xfId="15013" xr:uid="{00000000-0005-0000-0000-000038450000}"/>
    <cellStyle name="Normal 4 2 2 3 6" xfId="22307" xr:uid="{00000000-0005-0000-0000-000039450000}"/>
    <cellStyle name="Normal 4 2 2 3 6 2" xfId="34296" xr:uid="{EAF54DA7-613B-4919-B9DC-0842F5BD3287}"/>
    <cellStyle name="Normal 4 2 2 3 7" xfId="28340" xr:uid="{B8CFA8EA-63A4-489D-B406-B7BDAC1CEC66}"/>
    <cellStyle name="Normal 4 2 2 3_EBT" xfId="42272" xr:uid="{2D962431-97FF-4942-A55C-6AA02ACB29BC}"/>
    <cellStyle name="Normal 4 2 2 4" xfId="15014" xr:uid="{00000000-0005-0000-0000-00003A450000}"/>
    <cellStyle name="Normal 4 2 2 4 2" xfId="22310" xr:uid="{00000000-0005-0000-0000-00003B450000}"/>
    <cellStyle name="Normal 4 2 2 4 2 2" xfId="34299" xr:uid="{F3573EEA-E9A4-4CA5-848B-8E0A320180B3}"/>
    <cellStyle name="Normal 4 2 2 4 3" xfId="28343" xr:uid="{4DE838FF-7702-4CC6-9AEF-7A6A22DB26CC}"/>
    <cellStyle name="Normal 4 2 2 4_EBT" xfId="42275" xr:uid="{D83F33FA-E1D8-4984-AE91-C95CAF322B96}"/>
    <cellStyle name="Normal 4 2 2 5" xfId="15015" xr:uid="{00000000-0005-0000-0000-00003C450000}"/>
    <cellStyle name="Normal 4 2 2 5 2" xfId="22311" xr:uid="{00000000-0005-0000-0000-00003D450000}"/>
    <cellStyle name="Normal 4 2 2 5 2 2" xfId="34300" xr:uid="{EA653142-0DD1-4AD1-9E53-D79886964E4B}"/>
    <cellStyle name="Normal 4 2 2 5 3" xfId="28344" xr:uid="{5084A08B-142A-453C-AC8F-2404D10D3C10}"/>
    <cellStyle name="Normal 4 2 2 5_EBT" xfId="42276" xr:uid="{80418815-1ACA-405B-921D-9BC369ED3125}"/>
    <cellStyle name="Normal 4 2 2 6" xfId="15016" xr:uid="{00000000-0005-0000-0000-00003E450000}"/>
    <cellStyle name="Normal 4 2 2 7" xfId="15017" xr:uid="{00000000-0005-0000-0000-00003F450000}"/>
    <cellStyle name="Normal 4 2 2 7 2" xfId="15018" xr:uid="{00000000-0005-0000-0000-000040450000}"/>
    <cellStyle name="Normal 4 2 2 7 3" xfId="15019" xr:uid="{00000000-0005-0000-0000-000041450000}"/>
    <cellStyle name="Normal 4 2 2 7_EBT" xfId="42277" xr:uid="{061A3778-480C-4758-882B-2CE9B4B28B81}"/>
    <cellStyle name="Normal 4 2 2 8" xfId="15020" xr:uid="{00000000-0005-0000-0000-000042450000}"/>
    <cellStyle name="Normal 4 2 2 9" xfId="15021" xr:uid="{00000000-0005-0000-0000-000043450000}"/>
    <cellStyle name="Normal 4 2 2_EBT" xfId="42265" xr:uid="{8012F4BA-E395-4055-8D27-2473F3F9C171}"/>
    <cellStyle name="Normal 4 2 3" xfId="15022" xr:uid="{00000000-0005-0000-0000-000044450000}"/>
    <cellStyle name="Normal 4 2 3 2" xfId="15023" xr:uid="{00000000-0005-0000-0000-000045450000}"/>
    <cellStyle name="Normal 4 2 3 2 2" xfId="15024" xr:uid="{00000000-0005-0000-0000-000046450000}"/>
    <cellStyle name="Normal 4 2 3 2 2 2" xfId="22314" xr:uid="{00000000-0005-0000-0000-000047450000}"/>
    <cellStyle name="Normal 4 2 3 2 2 2 2" xfId="34303" xr:uid="{CADC0770-17A5-4D40-A902-5E4DC8209BB4}"/>
    <cellStyle name="Normal 4 2 3 2 2 3" xfId="28347" xr:uid="{1E5FE2F3-B17C-48EB-918A-B4F7300890F7}"/>
    <cellStyle name="Normal 4 2 3 2 2_EBT" xfId="42280" xr:uid="{420CB417-01ED-4487-B18D-971D0218D581}"/>
    <cellStyle name="Normal 4 2 3 2 3" xfId="15025" xr:uid="{00000000-0005-0000-0000-000048450000}"/>
    <cellStyle name="Normal 4 2 3 2 3 2" xfId="22315" xr:uid="{00000000-0005-0000-0000-000049450000}"/>
    <cellStyle name="Normal 4 2 3 2 3 2 2" xfId="34304" xr:uid="{3D16AD8F-8A03-495C-BA03-0CF8BC313AD8}"/>
    <cellStyle name="Normal 4 2 3 2 3 3" xfId="28348" xr:uid="{EC28ED82-1879-4168-BC42-54979605DAF0}"/>
    <cellStyle name="Normal 4 2 3 2 3_EBT" xfId="42281" xr:uid="{06A3AE53-F89E-4FE1-951B-EBE675F23109}"/>
    <cellStyle name="Normal 4 2 3 2 4" xfId="15026" xr:uid="{00000000-0005-0000-0000-00004A450000}"/>
    <cellStyle name="Normal 4 2 3 2 5" xfId="15027" xr:uid="{00000000-0005-0000-0000-00004B450000}"/>
    <cellStyle name="Normal 4 2 3 2 6" xfId="22313" xr:uid="{00000000-0005-0000-0000-00004C450000}"/>
    <cellStyle name="Normal 4 2 3 2 6 2" xfId="34302" xr:uid="{2177C208-BAAE-44D9-A7DA-637D0688DB20}"/>
    <cellStyle name="Normal 4 2 3 2 7" xfId="28346" xr:uid="{9D335008-E043-4157-A49B-E08BDCEEAF6D}"/>
    <cellStyle name="Normal 4 2 3 2_EBT" xfId="42279" xr:uid="{B2302441-38C3-4E58-AC78-C4D93619B89E}"/>
    <cellStyle name="Normal 4 2 3 3" xfId="15028" xr:uid="{00000000-0005-0000-0000-00004D450000}"/>
    <cellStyle name="Normal 4 2 3 3 2" xfId="22316" xr:uid="{00000000-0005-0000-0000-00004E450000}"/>
    <cellStyle name="Normal 4 2 3 3 2 2" xfId="34305" xr:uid="{3D359C43-0F1C-44B7-8DD6-E2471BFF6F1B}"/>
    <cellStyle name="Normal 4 2 3 3 3" xfId="28349" xr:uid="{2FC77EA3-345B-4FC3-B9C6-833DC59776D1}"/>
    <cellStyle name="Normal 4 2 3 3_EBT" xfId="42282" xr:uid="{1C129121-10F3-4724-A196-153BE19BB4C0}"/>
    <cellStyle name="Normal 4 2 3 4" xfId="15029" xr:uid="{00000000-0005-0000-0000-00004F450000}"/>
    <cellStyle name="Normal 4 2 3 4 2" xfId="22317" xr:uid="{00000000-0005-0000-0000-000050450000}"/>
    <cellStyle name="Normal 4 2 3 4 2 2" xfId="34306" xr:uid="{6F88D6D6-CEED-4718-9D57-009F8D2E4F6B}"/>
    <cellStyle name="Normal 4 2 3 4 3" xfId="28350" xr:uid="{B25C2DEB-FE42-49B5-81CA-45A946F49510}"/>
    <cellStyle name="Normal 4 2 3 4_EBT" xfId="42283" xr:uid="{C34D0836-CB82-4FD3-9EEF-4F25D7861682}"/>
    <cellStyle name="Normal 4 2 3 5" xfId="15030" xr:uid="{00000000-0005-0000-0000-000051450000}"/>
    <cellStyle name="Normal 4 2 3 6" xfId="15031" xr:uid="{00000000-0005-0000-0000-000052450000}"/>
    <cellStyle name="Normal 4 2 3 7" xfId="22312" xr:uid="{00000000-0005-0000-0000-000053450000}"/>
    <cellStyle name="Normal 4 2 3 7 2" xfId="34301" xr:uid="{22E3BA2E-374A-4916-92BF-CB8004C3C3B0}"/>
    <cellStyle name="Normal 4 2 3 8" xfId="28345" xr:uid="{4D22A298-3A1C-4936-9674-F1A9F8F0E4C0}"/>
    <cellStyle name="Normal 4 2 3_EBT" xfId="42278" xr:uid="{96314E8E-F4EF-461B-8E60-EBCA75C6842A}"/>
    <cellStyle name="Normal 4 2 4" xfId="15032" xr:uid="{00000000-0005-0000-0000-000054450000}"/>
    <cellStyle name="Normal 4 2 4 2" xfId="15033" xr:uid="{00000000-0005-0000-0000-000055450000}"/>
    <cellStyle name="Normal 4 2 4 2 2" xfId="22319" xr:uid="{00000000-0005-0000-0000-000056450000}"/>
    <cellStyle name="Normal 4 2 4 2 2 2" xfId="34308" xr:uid="{66A256B0-7C0B-4126-AADD-803C7BFDCA26}"/>
    <cellStyle name="Normal 4 2 4 2 3" xfId="28352" xr:uid="{EA939FF9-3DBE-496F-A1C0-4E45AA6D39F2}"/>
    <cellStyle name="Normal 4 2 4 2_EBT" xfId="42285" xr:uid="{BE422685-0DCD-489C-80EE-A3634B71C330}"/>
    <cellStyle name="Normal 4 2 4 3" xfId="15034" xr:uid="{00000000-0005-0000-0000-000057450000}"/>
    <cellStyle name="Normal 4 2 4 3 2" xfId="22320" xr:uid="{00000000-0005-0000-0000-000058450000}"/>
    <cellStyle name="Normal 4 2 4 3 2 2" xfId="34309" xr:uid="{37692959-DAFB-4040-8B36-DAC4EE1FDDF3}"/>
    <cellStyle name="Normal 4 2 4 3 3" xfId="28353" xr:uid="{10777F45-AD35-4563-AB3D-3A189317CDB9}"/>
    <cellStyle name="Normal 4 2 4 3_EBT" xfId="42286" xr:uid="{8CC29A73-973D-4AA8-ACF7-D76A1F0BB8C3}"/>
    <cellStyle name="Normal 4 2 4 4" xfId="15035" xr:uid="{00000000-0005-0000-0000-000059450000}"/>
    <cellStyle name="Normal 4 2 4 5" xfId="15036" xr:uid="{00000000-0005-0000-0000-00005A450000}"/>
    <cellStyle name="Normal 4 2 4 6" xfId="22318" xr:uid="{00000000-0005-0000-0000-00005B450000}"/>
    <cellStyle name="Normal 4 2 4 6 2" xfId="34307" xr:uid="{4A13A9E2-BEF1-4EFF-8162-B5E29C4EE45E}"/>
    <cellStyle name="Normal 4 2 4 7" xfId="28351" xr:uid="{25505527-FFCD-4DAC-9C2F-A4D3E63693BA}"/>
    <cellStyle name="Normal 4 2 4_EBT" xfId="42284" xr:uid="{DAD58973-93EB-4ED9-8876-BB27BEA8E757}"/>
    <cellStyle name="Normal 4 2 5" xfId="15037" xr:uid="{00000000-0005-0000-0000-00005C450000}"/>
    <cellStyle name="Normal 4 2 5 2" xfId="15038" xr:uid="{00000000-0005-0000-0000-00005D450000}"/>
    <cellStyle name="Normal 4 2 5 2 2" xfId="15039" xr:uid="{00000000-0005-0000-0000-00005E450000}"/>
    <cellStyle name="Normal 4 2 5 2 2 2" xfId="15040" xr:uid="{00000000-0005-0000-0000-00005F450000}"/>
    <cellStyle name="Normal 4 2 5 2 2 2 2" xfId="15041" xr:uid="{00000000-0005-0000-0000-000060450000}"/>
    <cellStyle name="Normal 4 2 5 2 2 2 3" xfId="22324" xr:uid="{00000000-0005-0000-0000-000061450000}"/>
    <cellStyle name="Normal 4 2 5 2 2 2 3 2" xfId="34313" xr:uid="{5EAD20BF-53FC-487D-B793-0A0FD1DF7A9F}"/>
    <cellStyle name="Normal 4 2 5 2 2 2 4" xfId="28357" xr:uid="{B8A29596-BB94-4FA9-9B99-6DA7C17B25FC}"/>
    <cellStyle name="Normal 4 2 5 2 2 2_EBT" xfId="42290" xr:uid="{93338B30-434A-498A-8FCE-6C9BCC1D18A7}"/>
    <cellStyle name="Normal 4 2 5 2 2 3" xfId="15042" xr:uid="{00000000-0005-0000-0000-000062450000}"/>
    <cellStyle name="Normal 4 2 5 2 2 4" xfId="15043" xr:uid="{00000000-0005-0000-0000-000063450000}"/>
    <cellStyle name="Normal 4 2 5 2 2 5" xfId="22323" xr:uid="{00000000-0005-0000-0000-000064450000}"/>
    <cellStyle name="Normal 4 2 5 2 2 5 2" xfId="34312" xr:uid="{35311B24-16AB-4D2B-8F20-21A67DC832CD}"/>
    <cellStyle name="Normal 4 2 5 2 2 6" xfId="28356" xr:uid="{E97D7EAB-8CB5-4CF7-86AB-0CC84EFA6D52}"/>
    <cellStyle name="Normal 4 2 5 2 2_EBT" xfId="42289" xr:uid="{1D962F43-DD24-4915-B34A-52C841CD54F2}"/>
    <cellStyle name="Normal 4 2 5 2 3" xfId="15044" xr:uid="{00000000-0005-0000-0000-000065450000}"/>
    <cellStyle name="Normal 4 2 5 2 3 2" xfId="15045" xr:uid="{00000000-0005-0000-0000-000066450000}"/>
    <cellStyle name="Normal 4 2 5 2 3 3" xfId="22325" xr:uid="{00000000-0005-0000-0000-000067450000}"/>
    <cellStyle name="Normal 4 2 5 2 3 3 2" xfId="34314" xr:uid="{F3DE4AE0-0A2F-4FA1-A6E1-5FFAFB108FED}"/>
    <cellStyle name="Normal 4 2 5 2 3 4" xfId="28358" xr:uid="{08E9098B-D68E-4A22-B737-E374379A4F22}"/>
    <cellStyle name="Normal 4 2 5 2 3_EBT" xfId="42291" xr:uid="{16BEC6B0-D5EF-422D-8C9A-42343D93BECA}"/>
    <cellStyle name="Normal 4 2 5 2 4" xfId="15046" xr:uid="{00000000-0005-0000-0000-000068450000}"/>
    <cellStyle name="Normal 4 2 5 2 5" xfId="15047" xr:uid="{00000000-0005-0000-0000-000069450000}"/>
    <cellStyle name="Normal 4 2 5 2 6" xfId="22322" xr:uid="{00000000-0005-0000-0000-00006A450000}"/>
    <cellStyle name="Normal 4 2 5 2 6 2" xfId="34311" xr:uid="{C6444234-AC0A-47E6-BEB5-79E55E834C17}"/>
    <cellStyle name="Normal 4 2 5 2 7" xfId="28355" xr:uid="{1CEB4CA0-BDF6-4F6F-BB14-35E4E66786C4}"/>
    <cellStyle name="Normal 4 2 5 2_EBT" xfId="42288" xr:uid="{E0C5352A-1002-4722-8A59-4BD1E05C339E}"/>
    <cellStyle name="Normal 4 2 5 3" xfId="15048" xr:uid="{00000000-0005-0000-0000-00006B450000}"/>
    <cellStyle name="Normal 4 2 5 3 2" xfId="15049" xr:uid="{00000000-0005-0000-0000-00006C450000}"/>
    <cellStyle name="Normal 4 2 5 3 2 2" xfId="22327" xr:uid="{00000000-0005-0000-0000-00006D450000}"/>
    <cellStyle name="Normal 4 2 5 3 2 2 2" xfId="34316" xr:uid="{56AADB87-9A3A-4656-8F37-CC37F167DABD}"/>
    <cellStyle name="Normal 4 2 5 3 2 3" xfId="28360" xr:uid="{1E4BF101-6D9B-4715-B312-6A5DB9D0DA17}"/>
    <cellStyle name="Normal 4 2 5 3 2_EBT" xfId="42293" xr:uid="{6110D94F-E167-4F58-9877-598A7B5E8A08}"/>
    <cellStyle name="Normal 4 2 5 3 3" xfId="22326" xr:uid="{00000000-0005-0000-0000-00006E450000}"/>
    <cellStyle name="Normal 4 2 5 3 3 2" xfId="34315" xr:uid="{4CD5A899-6F0A-413B-862B-93A54AF8E7BF}"/>
    <cellStyle name="Normal 4 2 5 3 4" xfId="28359" xr:uid="{DC51B888-6A5B-4117-92C7-F526930790AA}"/>
    <cellStyle name="Normal 4 2 5 3_EBT" xfId="42292" xr:uid="{EE7EE0BF-14E6-4E04-B3C0-BB219F9153EB}"/>
    <cellStyle name="Normal 4 2 5 4" xfId="15050" xr:uid="{00000000-0005-0000-0000-00006F450000}"/>
    <cellStyle name="Normal 4 2 5 4 2" xfId="15051" xr:uid="{00000000-0005-0000-0000-000070450000}"/>
    <cellStyle name="Normal 4 2 5 4 3" xfId="22328" xr:uid="{00000000-0005-0000-0000-000071450000}"/>
    <cellStyle name="Normal 4 2 5 4 3 2" xfId="34317" xr:uid="{57437209-15A5-4F6C-BE64-B2EB52D91A65}"/>
    <cellStyle name="Normal 4 2 5 4 4" xfId="28361" xr:uid="{ADB024B9-53CF-4457-84A4-09EADEDFBA14}"/>
    <cellStyle name="Normal 4 2 5 4_EBT" xfId="42294" xr:uid="{E3843A2D-2475-4B60-BE8C-62ED5AB51DB3}"/>
    <cellStyle name="Normal 4 2 5 5" xfId="15052" xr:uid="{00000000-0005-0000-0000-000072450000}"/>
    <cellStyle name="Normal 4 2 5 5 2" xfId="15053" xr:uid="{00000000-0005-0000-0000-000073450000}"/>
    <cellStyle name="Normal 4 2 5 5 3" xfId="22329" xr:uid="{00000000-0005-0000-0000-000074450000}"/>
    <cellStyle name="Normal 4 2 5 5 3 2" xfId="34318" xr:uid="{1A0FED7D-7EAE-465E-9438-689F01B6F401}"/>
    <cellStyle name="Normal 4 2 5 5 4" xfId="28362" xr:uid="{CCD8DCED-14E6-4735-B8FC-B2F06B63EAF7}"/>
    <cellStyle name="Normal 4 2 5 5_EBT" xfId="42295" xr:uid="{7B3B85D1-5213-4C80-9711-86D9376EB0B4}"/>
    <cellStyle name="Normal 4 2 5 6" xfId="15054" xr:uid="{00000000-0005-0000-0000-000075450000}"/>
    <cellStyle name="Normal 4 2 5 7" xfId="15055" xr:uid="{00000000-0005-0000-0000-000076450000}"/>
    <cellStyle name="Normal 4 2 5 8" xfId="22321" xr:uid="{00000000-0005-0000-0000-000077450000}"/>
    <cellStyle name="Normal 4 2 5 8 2" xfId="34310" xr:uid="{F714E59D-C82D-4D1C-BA62-34C4FE0DC9F3}"/>
    <cellStyle name="Normal 4 2 5 9" xfId="28354" xr:uid="{E4C5CD39-5B08-4683-9F9F-A2B5D26F1065}"/>
    <cellStyle name="Normal 4 2 5_EBT" xfId="42287" xr:uid="{212A06B2-1D6A-46BD-A932-2DE0A1698749}"/>
    <cellStyle name="Normal 4 2 6" xfId="15056" xr:uid="{00000000-0005-0000-0000-000078450000}"/>
    <cellStyle name="Normal 4 2 6 2" xfId="15057" xr:uid="{00000000-0005-0000-0000-000079450000}"/>
    <cellStyle name="Normal 4 2 6 3" xfId="22330" xr:uid="{00000000-0005-0000-0000-00007A450000}"/>
    <cellStyle name="Normal 4 2 6 3 2" xfId="34319" xr:uid="{F53AAEC4-C02A-48F6-A752-2824D28E835E}"/>
    <cellStyle name="Normal 4 2 6 4" xfId="28363" xr:uid="{DC697716-581A-44A7-9508-AC2964C35C3C}"/>
    <cellStyle name="Normal 4 2 6_EBT" xfId="42296" xr:uid="{9E8971D3-4D86-44C7-8BB3-E9DDBCA81A1D}"/>
    <cellStyle name="Normal 4 2 7" xfId="15058" xr:uid="{00000000-0005-0000-0000-00007B450000}"/>
    <cellStyle name="Normal 4 2 7 2" xfId="22331" xr:uid="{00000000-0005-0000-0000-00007C450000}"/>
    <cellStyle name="Normal 4 2 7 2 2" xfId="34320" xr:uid="{C7245CE5-23A5-4B0F-916B-E7D23BC8430F}"/>
    <cellStyle name="Normal 4 2 7 3" xfId="28364" xr:uid="{C8C42F86-68F0-4E32-AD95-A540D89A7FC6}"/>
    <cellStyle name="Normal 4 2 7_EBT" xfId="42297" xr:uid="{02692CFD-26CC-4EAA-B9BA-CB9F2CBB7E6F}"/>
    <cellStyle name="Normal 4 2 8" xfId="15059" xr:uid="{00000000-0005-0000-0000-00007D450000}"/>
    <cellStyle name="Normal 4 2 8 2" xfId="15060" xr:uid="{00000000-0005-0000-0000-00007E450000}"/>
    <cellStyle name="Normal 4 2 8 3" xfId="22332" xr:uid="{00000000-0005-0000-0000-00007F450000}"/>
    <cellStyle name="Normal 4 2 8 3 2" xfId="34321" xr:uid="{11F8FA3B-66D1-4D4A-BDC2-3CD1F68424BC}"/>
    <cellStyle name="Normal 4 2 8 4" xfId="28365" xr:uid="{A94DCA29-157B-4083-8376-AFBB0FF829E9}"/>
    <cellStyle name="Normal 4 2 8_EBT" xfId="42298" xr:uid="{CA5501F3-D8FD-4364-86EF-DAD6C32D67B4}"/>
    <cellStyle name="Normal 4 2 9" xfId="15061" xr:uid="{00000000-0005-0000-0000-000080450000}"/>
    <cellStyle name="Normal 4 2 9 2" xfId="15062" xr:uid="{00000000-0005-0000-0000-000081450000}"/>
    <cellStyle name="Normal 4 2 9 3" xfId="22333" xr:uid="{00000000-0005-0000-0000-000082450000}"/>
    <cellStyle name="Normal 4 2 9 3 2" xfId="34322" xr:uid="{531960F0-1CAF-4BBD-BFA2-DBDB3F2927EC}"/>
    <cellStyle name="Normal 4 2 9 4" xfId="28366" xr:uid="{A6C8672B-462E-4EBC-A754-519C4C03C55A}"/>
    <cellStyle name="Normal 4 2 9_EBT" xfId="42299" xr:uid="{70ECE79F-CC5C-4C26-A8FC-2C0F128E77C3}"/>
    <cellStyle name="Normal 4 2_EBT" xfId="42262" xr:uid="{3116DF31-DF21-47B2-BE4B-3C7C45278A13}"/>
    <cellStyle name="Normal 4 20" xfId="15063" xr:uid="{00000000-0005-0000-0000-000083450000}"/>
    <cellStyle name="Normal 4 20 2" xfId="15064" xr:uid="{00000000-0005-0000-0000-000084450000}"/>
    <cellStyle name="Normal 4 20 2 2" xfId="15065" xr:uid="{00000000-0005-0000-0000-000085450000}"/>
    <cellStyle name="Normal 4 20 2 2 2" xfId="15066" xr:uid="{00000000-0005-0000-0000-000086450000}"/>
    <cellStyle name="Normal 4 20 2 2 2 2" xfId="22337" xr:uid="{00000000-0005-0000-0000-000087450000}"/>
    <cellStyle name="Normal 4 20 2 2 2 2 2" xfId="34326" xr:uid="{77E55E1E-FE0D-438D-A0F2-CAA8DE1611F7}"/>
    <cellStyle name="Normal 4 20 2 2 2 3" xfId="28370" xr:uid="{3A78DB56-7F73-45EA-ACF7-B7BD053EBAB9}"/>
    <cellStyle name="Normal 4 20 2 2 2_EBT" xfId="42303" xr:uid="{1268EFAB-38C7-4260-818D-4ADEBD2FBB1F}"/>
    <cellStyle name="Normal 4 20 2 2 3" xfId="22336" xr:uid="{00000000-0005-0000-0000-000088450000}"/>
    <cellStyle name="Normal 4 20 2 2 3 2" xfId="34325" xr:uid="{63CE5670-DE8F-4295-A69B-53115791A404}"/>
    <cellStyle name="Normal 4 20 2 2 4" xfId="28369" xr:uid="{5869DC45-1CE4-418C-8F4D-69E2310E90F7}"/>
    <cellStyle name="Normal 4 20 2 2_EBT" xfId="42302" xr:uid="{3A04B54B-9CA0-41DC-B075-19C8552DB75D}"/>
    <cellStyle name="Normal 4 20 2 3" xfId="15067" xr:uid="{00000000-0005-0000-0000-000089450000}"/>
    <cellStyle name="Normal 4 20 2 3 2" xfId="22338" xr:uid="{00000000-0005-0000-0000-00008A450000}"/>
    <cellStyle name="Normal 4 20 2 3 2 2" xfId="34327" xr:uid="{1D670778-F063-4708-98E9-5BBD79F3E6DB}"/>
    <cellStyle name="Normal 4 20 2 3 3" xfId="28371" xr:uid="{F1BCA444-C740-4256-AD20-38C3F2BA171A}"/>
    <cellStyle name="Normal 4 20 2 3_EBT" xfId="42304" xr:uid="{CAC89C32-0C5D-42DC-9C41-35CA04FF6320}"/>
    <cellStyle name="Normal 4 20 2 4" xfId="15068" xr:uid="{00000000-0005-0000-0000-00008B450000}"/>
    <cellStyle name="Normal 4 20 2 4 2" xfId="22339" xr:uid="{00000000-0005-0000-0000-00008C450000}"/>
    <cellStyle name="Normal 4 20 2 4 2 2" xfId="34328" xr:uid="{EA70B06E-F5B1-4492-A025-6725B254866B}"/>
    <cellStyle name="Normal 4 20 2 4 3" xfId="28372" xr:uid="{6F47B34C-9BF3-4AA1-9E4B-59416C5DD89C}"/>
    <cellStyle name="Normal 4 20 2 4_EBT" xfId="42305" xr:uid="{D4421793-C1B8-4467-ABBC-E72301D534BC}"/>
    <cellStyle name="Normal 4 20 2 5" xfId="22335" xr:uid="{00000000-0005-0000-0000-00008D450000}"/>
    <cellStyle name="Normal 4 20 2 5 2" xfId="34324" xr:uid="{2CDD0571-5D9E-4922-8565-1A9403A4321E}"/>
    <cellStyle name="Normal 4 20 2 6" xfId="28368" xr:uid="{2B7ABC23-A239-458F-896F-CC228BDB5925}"/>
    <cellStyle name="Normal 4 20 2_EBT" xfId="42301" xr:uid="{6925440D-5674-4E9B-A186-E3E1CFEF3201}"/>
    <cellStyle name="Normal 4 20 3" xfId="15069" xr:uid="{00000000-0005-0000-0000-00008E450000}"/>
    <cellStyle name="Normal 4 20 3 2" xfId="15070" xr:uid="{00000000-0005-0000-0000-00008F450000}"/>
    <cellStyle name="Normal 4 20 3 2 2" xfId="22341" xr:uid="{00000000-0005-0000-0000-000090450000}"/>
    <cellStyle name="Normal 4 20 3 2 2 2" xfId="34330" xr:uid="{A948CA31-28FD-4CD7-94A6-5D2CC8DA296F}"/>
    <cellStyle name="Normal 4 20 3 2 3" xfId="28374" xr:uid="{F3941E1B-0DE3-4016-AA23-1DE5F9968DCE}"/>
    <cellStyle name="Normal 4 20 3 2_EBT" xfId="42307" xr:uid="{D84950C3-835B-4FAC-815D-3247D2B10FD6}"/>
    <cellStyle name="Normal 4 20 3 3" xfId="22340" xr:uid="{00000000-0005-0000-0000-000091450000}"/>
    <cellStyle name="Normal 4 20 3 3 2" xfId="34329" xr:uid="{13869331-CB83-4C1B-A956-34459520545F}"/>
    <cellStyle name="Normal 4 20 3 4" xfId="28373" xr:uid="{9236FF26-A119-4002-A965-09319B45BEEA}"/>
    <cellStyle name="Normal 4 20 3_EBT" xfId="42306" xr:uid="{F61DB47F-3525-4F5D-BAA8-158D2E9FCF22}"/>
    <cellStyle name="Normal 4 20 4" xfId="15071" xr:uid="{00000000-0005-0000-0000-000092450000}"/>
    <cellStyle name="Normal 4 20 4 2" xfId="22342" xr:uid="{00000000-0005-0000-0000-000093450000}"/>
    <cellStyle name="Normal 4 20 4 2 2" xfId="34331" xr:uid="{65A3E7E5-FF33-4F4E-A083-35CDB36B3764}"/>
    <cellStyle name="Normal 4 20 4 3" xfId="28375" xr:uid="{3B2736EC-094A-4A17-8555-3B80E688A0CA}"/>
    <cellStyle name="Normal 4 20 4_EBT" xfId="42308" xr:uid="{93EE7F80-5FEE-4318-85CF-7235E84860E7}"/>
    <cellStyle name="Normal 4 20 5" xfId="15072" xr:uid="{00000000-0005-0000-0000-000094450000}"/>
    <cellStyle name="Normal 4 20 5 2" xfId="22343" xr:uid="{00000000-0005-0000-0000-000095450000}"/>
    <cellStyle name="Normal 4 20 5 2 2" xfId="34332" xr:uid="{83D247A6-8DF5-47C6-91C7-DF5D94ABF972}"/>
    <cellStyle name="Normal 4 20 5 3" xfId="28376" xr:uid="{6BD5C2C9-D3BF-4CA9-869C-F5A7BC11F57B}"/>
    <cellStyle name="Normal 4 20 5_EBT" xfId="42309" xr:uid="{250D2D37-642E-4911-ACFA-FF56BADD3FEB}"/>
    <cellStyle name="Normal 4 20 6" xfId="22334" xr:uid="{00000000-0005-0000-0000-000096450000}"/>
    <cellStyle name="Normal 4 20 6 2" xfId="34323" xr:uid="{349AFFE5-C579-455C-883C-D49ACF929B22}"/>
    <cellStyle name="Normal 4 20 7" xfId="28367" xr:uid="{497E8CA8-58C9-4131-BADF-45938868F5FA}"/>
    <cellStyle name="Normal 4 20_EBT" xfId="42300" xr:uid="{5E0B64E1-DC45-4409-B832-4888DD1F6C20}"/>
    <cellStyle name="Normal 4 21" xfId="15073" xr:uid="{00000000-0005-0000-0000-000097450000}"/>
    <cellStyle name="Normal 4 21 2" xfId="15074" xr:uid="{00000000-0005-0000-0000-000098450000}"/>
    <cellStyle name="Normal 4 21 2 2" xfId="15075" xr:uid="{00000000-0005-0000-0000-000099450000}"/>
    <cellStyle name="Normal 4 21 2 2 2" xfId="22346" xr:uid="{00000000-0005-0000-0000-00009A450000}"/>
    <cellStyle name="Normal 4 21 2 2 2 2" xfId="34335" xr:uid="{6A2C2BD6-E3C8-4E7C-BE93-93BF325E179D}"/>
    <cellStyle name="Normal 4 21 2 2 3" xfId="28379" xr:uid="{B387FB9A-9623-4906-BAA6-725DEB4484D2}"/>
    <cellStyle name="Normal 4 21 2 2_EBT" xfId="42312" xr:uid="{7AD0C4D0-C2DB-4F3E-B447-6AC859CD63DC}"/>
    <cellStyle name="Normal 4 21 2 3" xfId="15076" xr:uid="{00000000-0005-0000-0000-00009B450000}"/>
    <cellStyle name="Normal 4 21 2 3 2" xfId="22347" xr:uid="{00000000-0005-0000-0000-00009C450000}"/>
    <cellStyle name="Normal 4 21 2 3 2 2" xfId="34336" xr:uid="{C35F761E-826E-445D-99B7-69CB93C2C401}"/>
    <cellStyle name="Normal 4 21 2 3 3" xfId="28380" xr:uid="{4B97689D-7A98-4AA5-ADC3-5C635BBC39E2}"/>
    <cellStyle name="Normal 4 21 2 3_EBT" xfId="42313" xr:uid="{887960E0-A8DC-48E0-BBCC-6CB65AC7BF91}"/>
    <cellStyle name="Normal 4 21 2 4" xfId="22345" xr:uid="{00000000-0005-0000-0000-00009D450000}"/>
    <cellStyle name="Normal 4 21 2 4 2" xfId="34334" xr:uid="{3F3D6D2A-C4B2-4E6E-B021-7B9E151CE82E}"/>
    <cellStyle name="Normal 4 21 2 5" xfId="28378" xr:uid="{535EFA65-43D5-4112-9B70-B2EF1E7EF7F8}"/>
    <cellStyle name="Normal 4 21 2_EBT" xfId="42311" xr:uid="{6C21A44D-7742-4143-B694-3BCB28F80389}"/>
    <cellStyle name="Normal 4 21 3" xfId="15077" xr:uid="{00000000-0005-0000-0000-00009E450000}"/>
    <cellStyle name="Normal 4 21 3 2" xfId="15078" xr:uid="{00000000-0005-0000-0000-00009F450000}"/>
    <cellStyle name="Normal 4 21 3 2 2" xfId="22349" xr:uid="{00000000-0005-0000-0000-0000A0450000}"/>
    <cellStyle name="Normal 4 21 3 2 2 2" xfId="34338" xr:uid="{9460E189-20EF-4DCA-A50F-D911E9EA7B56}"/>
    <cellStyle name="Normal 4 21 3 2 3" xfId="28382" xr:uid="{9B1D71F0-ACC0-4689-A592-597C8D32263E}"/>
    <cellStyle name="Normal 4 21 3 2_EBT" xfId="42315" xr:uid="{042207FE-390B-4CA1-9B45-DAADF03AFC8E}"/>
    <cellStyle name="Normal 4 21 3 3" xfId="22348" xr:uid="{00000000-0005-0000-0000-0000A1450000}"/>
    <cellStyle name="Normal 4 21 3 3 2" xfId="34337" xr:uid="{6C5FD130-DA8E-4477-8F12-8C79E8C101DF}"/>
    <cellStyle name="Normal 4 21 3 4" xfId="28381" xr:uid="{F5A535AB-D5DD-4E44-9081-3E6F753EC971}"/>
    <cellStyle name="Normal 4 21 3_EBT" xfId="42314" xr:uid="{972875AB-8FAE-46B9-BA4D-BBED37E57DCC}"/>
    <cellStyle name="Normal 4 21 4" xfId="15079" xr:uid="{00000000-0005-0000-0000-0000A2450000}"/>
    <cellStyle name="Normal 4 21 4 2" xfId="22350" xr:uid="{00000000-0005-0000-0000-0000A3450000}"/>
    <cellStyle name="Normal 4 21 4 2 2" xfId="34339" xr:uid="{F91EB0E3-31B1-48F9-A69F-D5E127A8430E}"/>
    <cellStyle name="Normal 4 21 4 3" xfId="28383" xr:uid="{61A8B067-131E-473D-84DF-7ADC371D0C4C}"/>
    <cellStyle name="Normal 4 21 4_EBT" xfId="42316" xr:uid="{ADB1C933-7B43-4624-99CA-D94678FC80D6}"/>
    <cellStyle name="Normal 4 21 5" xfId="15080" xr:uid="{00000000-0005-0000-0000-0000A4450000}"/>
    <cellStyle name="Normal 4 21 5 2" xfId="22351" xr:uid="{00000000-0005-0000-0000-0000A5450000}"/>
    <cellStyle name="Normal 4 21 5 2 2" xfId="34340" xr:uid="{21E0FB10-0968-4538-977B-6AB832959BEB}"/>
    <cellStyle name="Normal 4 21 5 3" xfId="28384" xr:uid="{A87CBA22-97B4-497D-839A-2A23E20154B9}"/>
    <cellStyle name="Normal 4 21 5_EBT" xfId="42317" xr:uid="{80595743-4BE0-4AA4-B0EE-5300BF2E271E}"/>
    <cellStyle name="Normal 4 21 6" xfId="22344" xr:uid="{00000000-0005-0000-0000-0000A6450000}"/>
    <cellStyle name="Normal 4 21 6 2" xfId="34333" xr:uid="{AFE06DEF-FB41-45DD-9A56-978CE8D33525}"/>
    <cellStyle name="Normal 4 21 7" xfId="28377" xr:uid="{6F6DE053-C7AF-49ED-8790-84A0486D2195}"/>
    <cellStyle name="Normal 4 21_EBT" xfId="42310" xr:uid="{AB5AC2BC-242D-4FC9-84F9-CAEAA9BBA0DB}"/>
    <cellStyle name="Normal 4 22" xfId="15081" xr:uid="{00000000-0005-0000-0000-0000A7450000}"/>
    <cellStyle name="Normal 4 22 2" xfId="15082" xr:uid="{00000000-0005-0000-0000-0000A8450000}"/>
    <cellStyle name="Normal 4 22 2 2" xfId="15083" xr:uid="{00000000-0005-0000-0000-0000A9450000}"/>
    <cellStyle name="Normal 4 22 2 2 2" xfId="22354" xr:uid="{00000000-0005-0000-0000-0000AA450000}"/>
    <cellStyle name="Normal 4 22 2 2 2 2" xfId="34343" xr:uid="{F3325092-E4C3-4827-BF4D-380062D9199C}"/>
    <cellStyle name="Normal 4 22 2 2 3" xfId="28387" xr:uid="{6A69D1D8-6C66-41A9-855C-CEADCA55E6E1}"/>
    <cellStyle name="Normal 4 22 2 2_EBT" xfId="42320" xr:uid="{3A53F7B6-58A7-4ECB-9A70-7113E8439175}"/>
    <cellStyle name="Normal 4 22 2 3" xfId="22353" xr:uid="{00000000-0005-0000-0000-0000AB450000}"/>
    <cellStyle name="Normal 4 22 2 3 2" xfId="34342" xr:uid="{26F7A229-FC9C-4D46-B3A5-95324547E72E}"/>
    <cellStyle name="Normal 4 22 2 4" xfId="28386" xr:uid="{FF7F2044-C563-4959-AB43-95C3D000E4EE}"/>
    <cellStyle name="Normal 4 22 2_EBT" xfId="42319" xr:uid="{ECF68641-50A8-42E7-8123-90BE969D9EAF}"/>
    <cellStyle name="Normal 4 22 3" xfId="15084" xr:uid="{00000000-0005-0000-0000-0000AC450000}"/>
    <cellStyle name="Normal 4 22 3 2" xfId="22355" xr:uid="{00000000-0005-0000-0000-0000AD450000}"/>
    <cellStyle name="Normal 4 22 3 2 2" xfId="34344" xr:uid="{C0A15D4A-239C-4D4F-AC04-FD9DDCFC4349}"/>
    <cellStyle name="Normal 4 22 3 3" xfId="28388" xr:uid="{DEA85B71-9E53-4C8A-B5F7-527F2F4A6C7F}"/>
    <cellStyle name="Normal 4 22 3_EBT" xfId="42321" xr:uid="{43398525-9B5E-4BE8-A8AB-6EF1E143FFBF}"/>
    <cellStyle name="Normal 4 22 4" xfId="15085" xr:uid="{00000000-0005-0000-0000-0000AE450000}"/>
    <cellStyle name="Normal 4 22 4 2" xfId="22356" xr:uid="{00000000-0005-0000-0000-0000AF450000}"/>
    <cellStyle name="Normal 4 22 4 2 2" xfId="34345" xr:uid="{305013E9-2E26-4DEA-B2C9-9EBA80AED6E9}"/>
    <cellStyle name="Normal 4 22 4 3" xfId="28389" xr:uid="{1454B0D7-D81E-4083-B047-7EFD0410F566}"/>
    <cellStyle name="Normal 4 22 4_EBT" xfId="42322" xr:uid="{5AD0106A-33C7-4FC0-939E-621F800B6B52}"/>
    <cellStyle name="Normal 4 22 5" xfId="22352" xr:uid="{00000000-0005-0000-0000-0000B0450000}"/>
    <cellStyle name="Normal 4 22 5 2" xfId="34341" xr:uid="{6010136B-1B2E-44C1-BB68-4BD16750C723}"/>
    <cellStyle name="Normal 4 22 6" xfId="28385" xr:uid="{044E5E68-862B-48AE-8E11-E9715A62D3A6}"/>
    <cellStyle name="Normal 4 22_EBT" xfId="42318" xr:uid="{96BCC8AB-E211-4A3A-97F2-C3C3CDED78F1}"/>
    <cellStyle name="Normal 4 23" xfId="15086" xr:uid="{00000000-0005-0000-0000-0000B1450000}"/>
    <cellStyle name="Normal 4 23 2" xfId="15087" xr:uid="{00000000-0005-0000-0000-0000B2450000}"/>
    <cellStyle name="Normal 4 23 2 2" xfId="22358" xr:uid="{00000000-0005-0000-0000-0000B3450000}"/>
    <cellStyle name="Normal 4 23 2 2 2" xfId="34347" xr:uid="{6776A288-3A4B-4CB4-84C1-51670CC7F8F0}"/>
    <cellStyle name="Normal 4 23 2 3" xfId="28391" xr:uid="{B289BA43-4234-4891-AA38-EDEC2FCB15FA}"/>
    <cellStyle name="Normal 4 23 2_EBT" xfId="42324" xr:uid="{E7FAD2D0-8B8B-4957-A0EF-3B0FBCAE2D1B}"/>
    <cellStyle name="Normal 4 23 3" xfId="22357" xr:uid="{00000000-0005-0000-0000-0000B4450000}"/>
    <cellStyle name="Normal 4 23 3 2" xfId="34346" xr:uid="{FA9A3F2B-9851-4716-9BB6-9759E10C55A2}"/>
    <cellStyle name="Normal 4 23 4" xfId="28390" xr:uid="{969BF06D-BE22-44AD-A175-31D7E33B1478}"/>
    <cellStyle name="Normal 4 23_EBT" xfId="42323" xr:uid="{0E98DBB7-A90E-4D24-A70F-F118C1642A0A}"/>
    <cellStyle name="Normal 4 24" xfId="15088" xr:uid="{00000000-0005-0000-0000-0000B5450000}"/>
    <cellStyle name="Normal 4 24 2" xfId="22359" xr:uid="{00000000-0005-0000-0000-0000B6450000}"/>
    <cellStyle name="Normal 4 24 2 2" xfId="34348" xr:uid="{3C054F78-44D4-48A5-A73D-9447D8ED5967}"/>
    <cellStyle name="Normal 4 24 3" xfId="28392" xr:uid="{F8F854D5-FDD8-412B-B82F-E74E82ACA35D}"/>
    <cellStyle name="Normal 4 24_EBT" xfId="42325" xr:uid="{CC4A0DA9-5C67-4ED3-A2D7-768DFE18AF0B}"/>
    <cellStyle name="Normal 4 25" xfId="15089" xr:uid="{00000000-0005-0000-0000-0000B7450000}"/>
    <cellStyle name="Normal 4 25 2" xfId="22360" xr:uid="{00000000-0005-0000-0000-0000B8450000}"/>
    <cellStyle name="Normal 4 25 2 2" xfId="34349" xr:uid="{AEF5AFC2-4B6E-4DAC-9425-1815454E1E02}"/>
    <cellStyle name="Normal 4 25 3" xfId="28393" xr:uid="{4B43198A-7DE9-448E-B4DF-E067306CB70F}"/>
    <cellStyle name="Normal 4 25_EBT" xfId="42326" xr:uid="{929FF468-43C4-48ED-8531-FA9FEDF0333F}"/>
    <cellStyle name="Normal 4 26" xfId="15090" xr:uid="{00000000-0005-0000-0000-0000B9450000}"/>
    <cellStyle name="Normal 4 26 2" xfId="22361" xr:uid="{00000000-0005-0000-0000-0000BA450000}"/>
    <cellStyle name="Normal 4 26 2 2" xfId="34350" xr:uid="{115F23DB-D6BF-4F4A-9227-EFA26756E166}"/>
    <cellStyle name="Normal 4 26 3" xfId="28394" xr:uid="{C5E6EB3E-A2A8-4893-BE53-752187AA772C}"/>
    <cellStyle name="Normal 4 26_EBT" xfId="42327" xr:uid="{72374451-99E2-4883-959B-40732F8AFF81}"/>
    <cellStyle name="Normal 4 27" xfId="15091" xr:uid="{00000000-0005-0000-0000-0000BB450000}"/>
    <cellStyle name="Normal 4 27 2" xfId="22362" xr:uid="{00000000-0005-0000-0000-0000BC450000}"/>
    <cellStyle name="Normal 4 27 2 2" xfId="34351" xr:uid="{648C820D-CBE7-483F-88E3-CD94D1EB8B2F}"/>
    <cellStyle name="Normal 4 27 3" xfId="28395" xr:uid="{C7BF3102-E5ED-4443-9DA7-5363E8EEFE43}"/>
    <cellStyle name="Normal 4 27_EBT" xfId="42328" xr:uid="{51C8C66F-10FB-4580-B17F-3B5403F312D0}"/>
    <cellStyle name="Normal 4 28" xfId="15092" xr:uid="{00000000-0005-0000-0000-0000BD450000}"/>
    <cellStyle name="Normal 4 28 2" xfId="22363" xr:uid="{00000000-0005-0000-0000-0000BE450000}"/>
    <cellStyle name="Normal 4 28 2 2" xfId="34352" xr:uid="{D6EAE60B-B493-4A34-8F57-DBA677FBC26B}"/>
    <cellStyle name="Normal 4 28 3" xfId="28396" xr:uid="{A7A18769-8B44-451F-ABC9-F963FF22AC0C}"/>
    <cellStyle name="Normal 4 28_EBT" xfId="42329" xr:uid="{6FDC85AB-78EA-4CCB-A5EC-B594476377E5}"/>
    <cellStyle name="Normal 4 29" xfId="15093" xr:uid="{00000000-0005-0000-0000-0000BF450000}"/>
    <cellStyle name="Normal 4 29 2" xfId="22364" xr:uid="{00000000-0005-0000-0000-0000C0450000}"/>
    <cellStyle name="Normal 4 29 2 2" xfId="34353" xr:uid="{58938EE4-70DA-4457-878E-1F16A7D61867}"/>
    <cellStyle name="Normal 4 29 3" xfId="28397" xr:uid="{D7CA8274-962F-4EA8-B297-54627A6BCA87}"/>
    <cellStyle name="Normal 4 29_EBT" xfId="42330" xr:uid="{AE6C91CE-7C81-4C92-95EF-4632E6B6012B}"/>
    <cellStyle name="Normal 4 3" xfId="15094" xr:uid="{00000000-0005-0000-0000-0000C1450000}"/>
    <cellStyle name="Normal 4 3 10" xfId="15095" xr:uid="{00000000-0005-0000-0000-0000C2450000}"/>
    <cellStyle name="Normal 4 3 10 2" xfId="22365" xr:uid="{00000000-0005-0000-0000-0000C3450000}"/>
    <cellStyle name="Normal 4 3 10 2 2" xfId="34354" xr:uid="{B84C6F4D-6C39-4DB0-A31C-DF70B59E6484}"/>
    <cellStyle name="Normal 4 3 10 3" xfId="28398" xr:uid="{0EFC27EE-229F-45AF-99A4-F598CAE8FCE6}"/>
    <cellStyle name="Normal 4 3 10_EBT" xfId="42332" xr:uid="{0B610883-40C3-4471-A120-96DAFE4BC0E8}"/>
    <cellStyle name="Normal 4 3 11" xfId="15096" xr:uid="{00000000-0005-0000-0000-0000C4450000}"/>
    <cellStyle name="Normal 4 3 11 2" xfId="22366" xr:uid="{00000000-0005-0000-0000-0000C5450000}"/>
    <cellStyle name="Normal 4 3 11 2 2" xfId="34355" xr:uid="{E7719590-8C4F-4E84-9552-934EFB010172}"/>
    <cellStyle name="Normal 4 3 11 3" xfId="28399" xr:uid="{B91A85AC-3871-4363-8504-47AC5748EC18}"/>
    <cellStyle name="Normal 4 3 11_EBT" xfId="42333" xr:uid="{F41E89F8-2D0D-47AA-96BA-149507E92937}"/>
    <cellStyle name="Normal 4 3 2" xfId="15097" xr:uid="{00000000-0005-0000-0000-0000C6450000}"/>
    <cellStyle name="Normal 4 3 2 10" xfId="28400" xr:uid="{E83EFDED-6BE6-477F-BB16-5ED9DAFBAFE9}"/>
    <cellStyle name="Normal 4 3 2 2" xfId="15098" xr:uid="{00000000-0005-0000-0000-0000C7450000}"/>
    <cellStyle name="Normal 4 3 2 2 2" xfId="15099" xr:uid="{00000000-0005-0000-0000-0000C8450000}"/>
    <cellStyle name="Normal 4 3 2 2 2 2" xfId="15100" xr:uid="{00000000-0005-0000-0000-0000C9450000}"/>
    <cellStyle name="Normal 4 3 2 2 2 2 2" xfId="22370" xr:uid="{00000000-0005-0000-0000-0000CA450000}"/>
    <cellStyle name="Normal 4 3 2 2 2 2 2 2" xfId="34359" xr:uid="{CDF4C929-A16A-43C8-905A-B1C0F8DEF9D6}"/>
    <cellStyle name="Normal 4 3 2 2 2 2 3" xfId="28403" xr:uid="{3928CCCB-CF04-4647-9176-DADE907A51FD}"/>
    <cellStyle name="Normal 4 3 2 2 2 2_EBT" xfId="42337" xr:uid="{8C91D011-6EFF-40FB-A247-A97D2A484642}"/>
    <cellStyle name="Normal 4 3 2 2 2 3" xfId="15101" xr:uid="{00000000-0005-0000-0000-0000CB450000}"/>
    <cellStyle name="Normal 4 3 2 2 2 3 2" xfId="22371" xr:uid="{00000000-0005-0000-0000-0000CC450000}"/>
    <cellStyle name="Normal 4 3 2 2 2 3 2 2" xfId="34360" xr:uid="{47F8C9FC-3F61-4111-9048-67CD60545314}"/>
    <cellStyle name="Normal 4 3 2 2 2 3 3" xfId="28404" xr:uid="{BE3DBF3B-F006-4B4C-94CA-3D9D2490B9FF}"/>
    <cellStyle name="Normal 4 3 2 2 2 3_EBT" xfId="42338" xr:uid="{BCEF180B-512E-4443-BC3F-B8CF2780685B}"/>
    <cellStyle name="Normal 4 3 2 2 2 4" xfId="22369" xr:uid="{00000000-0005-0000-0000-0000CD450000}"/>
    <cellStyle name="Normal 4 3 2 2 2 4 2" xfId="34358" xr:uid="{494A7DFF-BE6F-4666-B93A-7579C7636674}"/>
    <cellStyle name="Normal 4 3 2 2 2 5" xfId="28402" xr:uid="{D50A6F48-8719-474F-B20D-9F350A2F1782}"/>
    <cellStyle name="Normal 4 3 2 2 2_EBT" xfId="42336" xr:uid="{23FB88B6-0625-4928-9E5A-E4220D281641}"/>
    <cellStyle name="Normal 4 3 2 2 3" xfId="15102" xr:uid="{00000000-0005-0000-0000-0000CE450000}"/>
    <cellStyle name="Normal 4 3 2 2 3 2" xfId="15103" xr:uid="{00000000-0005-0000-0000-0000CF450000}"/>
    <cellStyle name="Normal 4 3 2 2 3 2 2" xfId="22373" xr:uid="{00000000-0005-0000-0000-0000D0450000}"/>
    <cellStyle name="Normal 4 3 2 2 3 2 2 2" xfId="34362" xr:uid="{B0C65CD4-8D81-4A44-A3F5-688BA4C380C5}"/>
    <cellStyle name="Normal 4 3 2 2 3 2 3" xfId="28406" xr:uid="{93123213-DD0D-465B-A469-B3B79F424FA2}"/>
    <cellStyle name="Normal 4 3 2 2 3 2_EBT" xfId="42340" xr:uid="{7D0F841F-AF0F-4D1F-93C9-7485557D3655}"/>
    <cellStyle name="Normal 4 3 2 2 3 3" xfId="22372" xr:uid="{00000000-0005-0000-0000-0000D1450000}"/>
    <cellStyle name="Normal 4 3 2 2 3 3 2" xfId="34361" xr:uid="{B29E1685-EB24-4746-B6EB-6EBED8CFFE3D}"/>
    <cellStyle name="Normal 4 3 2 2 3 4" xfId="28405" xr:uid="{CDC10066-B435-47CF-9744-02ED38F65FB3}"/>
    <cellStyle name="Normal 4 3 2 2 3_EBT" xfId="42339" xr:uid="{D33EAD37-AEAD-4CB6-9E84-CE3CB485466A}"/>
    <cellStyle name="Normal 4 3 2 2 4" xfId="15104" xr:uid="{00000000-0005-0000-0000-0000D2450000}"/>
    <cellStyle name="Normal 4 3 2 2 4 2" xfId="15105" xr:uid="{00000000-0005-0000-0000-0000D3450000}"/>
    <cellStyle name="Normal 4 3 2 2 4 3" xfId="22374" xr:uid="{00000000-0005-0000-0000-0000D4450000}"/>
    <cellStyle name="Normal 4 3 2 2 4 3 2" xfId="34363" xr:uid="{0698036D-03D4-4F8C-99EE-9168149B8C74}"/>
    <cellStyle name="Normal 4 3 2 2 4 4" xfId="28407" xr:uid="{DAF1DB2C-C739-49F9-80C7-590355D5AF10}"/>
    <cellStyle name="Normal 4 3 2 2 4_EBT" xfId="42341" xr:uid="{E6F4CB6E-EF27-48CE-ACF6-36733EE74F39}"/>
    <cellStyle name="Normal 4 3 2 2 5" xfId="15106" xr:uid="{00000000-0005-0000-0000-0000D5450000}"/>
    <cellStyle name="Normal 4 3 2 2 6" xfId="22368" xr:uid="{00000000-0005-0000-0000-0000D6450000}"/>
    <cellStyle name="Normal 4 3 2 2 6 2" xfId="34357" xr:uid="{694E91DB-C7D6-4D82-B3D3-2FD6B4E9147F}"/>
    <cellStyle name="Normal 4 3 2 2 7" xfId="28401" xr:uid="{79D530A2-6C5F-4C84-8FAC-9462055E400D}"/>
    <cellStyle name="Normal 4 3 2 2_EBT" xfId="42335" xr:uid="{A0201FE3-0A07-4C0F-8244-78212657E870}"/>
    <cellStyle name="Normal 4 3 2 3" xfId="15107" xr:uid="{00000000-0005-0000-0000-0000D7450000}"/>
    <cellStyle name="Normal 4 3 2 3 2" xfId="15108" xr:uid="{00000000-0005-0000-0000-0000D8450000}"/>
    <cellStyle name="Normal 4 3 2 3 2 2" xfId="15109" xr:uid="{00000000-0005-0000-0000-0000D9450000}"/>
    <cellStyle name="Normal 4 3 2 3 2 2 2" xfId="22377" xr:uid="{00000000-0005-0000-0000-0000DA450000}"/>
    <cellStyle name="Normal 4 3 2 3 2 2 2 2" xfId="34366" xr:uid="{A291D068-3109-4B6C-9A12-85D2BD089CCB}"/>
    <cellStyle name="Normal 4 3 2 3 2 2 3" xfId="28410" xr:uid="{7E08931E-D750-4083-81F0-CA77D3F8A060}"/>
    <cellStyle name="Normal 4 3 2 3 2 2_EBT" xfId="42344" xr:uid="{27924B6E-2BB0-426A-B008-1D0A29831AEA}"/>
    <cellStyle name="Normal 4 3 2 3 2 3" xfId="22376" xr:uid="{00000000-0005-0000-0000-0000DB450000}"/>
    <cellStyle name="Normal 4 3 2 3 2 3 2" xfId="34365" xr:uid="{E4618712-4341-40A8-BAD8-BE80448B9ACE}"/>
    <cellStyle name="Normal 4 3 2 3 2 4" xfId="28409" xr:uid="{DCE56DF7-25C3-45E7-846E-5944C43433D3}"/>
    <cellStyle name="Normal 4 3 2 3 2_EBT" xfId="42343" xr:uid="{BB0E2E28-B067-4CED-B4B0-FACFEBB88225}"/>
    <cellStyle name="Normal 4 3 2 3 3" xfId="15110" xr:uid="{00000000-0005-0000-0000-0000DC450000}"/>
    <cellStyle name="Normal 4 3 2 3 3 2" xfId="22378" xr:uid="{00000000-0005-0000-0000-0000DD450000}"/>
    <cellStyle name="Normal 4 3 2 3 3 2 2" xfId="34367" xr:uid="{3E44D154-A9DA-4C46-BAE4-08E83A91BE5E}"/>
    <cellStyle name="Normal 4 3 2 3 3 3" xfId="28411" xr:uid="{11523C24-3624-4985-9832-635018383119}"/>
    <cellStyle name="Normal 4 3 2 3 3_EBT" xfId="42345" xr:uid="{B99291C9-D5A3-45C3-8A72-CBBA102B7D28}"/>
    <cellStyle name="Normal 4 3 2 3 4" xfId="22375" xr:uid="{00000000-0005-0000-0000-0000DE450000}"/>
    <cellStyle name="Normal 4 3 2 3 4 2" xfId="34364" xr:uid="{325F65AA-6401-4691-A043-3DADD9F8A0CD}"/>
    <cellStyle name="Normal 4 3 2 3 5" xfId="28408" xr:uid="{40F2B303-ABD6-4D9E-B04E-3550810F6514}"/>
    <cellStyle name="Normal 4 3 2 3_EBT" xfId="42342" xr:uid="{94346A41-4F2A-43E6-9E47-E1A87F5AD22B}"/>
    <cellStyle name="Normal 4 3 2 4" xfId="15111" xr:uid="{00000000-0005-0000-0000-0000DF450000}"/>
    <cellStyle name="Normal 4 3 2 4 2" xfId="15112" xr:uid="{00000000-0005-0000-0000-0000E0450000}"/>
    <cellStyle name="Normal 4 3 2 4 2 2" xfId="22380" xr:uid="{00000000-0005-0000-0000-0000E1450000}"/>
    <cellStyle name="Normal 4 3 2 4 2 2 2" xfId="34369" xr:uid="{64CDCE86-DC4A-444D-A9DC-C075ED8B1225}"/>
    <cellStyle name="Normal 4 3 2 4 2 3" xfId="28413" xr:uid="{37121266-6FF1-41B6-A254-3A0B9F3911F7}"/>
    <cellStyle name="Normal 4 3 2 4 2_EBT" xfId="42347" xr:uid="{7E1DCB6F-8B15-4EC5-AF16-41F1962F6831}"/>
    <cellStyle name="Normal 4 3 2 4 3" xfId="22379" xr:uid="{00000000-0005-0000-0000-0000E2450000}"/>
    <cellStyle name="Normal 4 3 2 4 3 2" xfId="34368" xr:uid="{9A9EC2A8-706D-48BE-B706-70F2C43D5554}"/>
    <cellStyle name="Normal 4 3 2 4 4" xfId="28412" xr:uid="{03B9B4D2-D876-402E-A311-3F24980B83A0}"/>
    <cellStyle name="Normal 4 3 2 4_EBT" xfId="42346" xr:uid="{341A02BC-7F3B-46C7-AC53-12579FA91DF3}"/>
    <cellStyle name="Normal 4 3 2 5" xfId="15113" xr:uid="{00000000-0005-0000-0000-0000E3450000}"/>
    <cellStyle name="Normal 4 3 2 5 2" xfId="15114" xr:uid="{00000000-0005-0000-0000-0000E4450000}"/>
    <cellStyle name="Normal 4 3 2 5 3" xfId="22381" xr:uid="{00000000-0005-0000-0000-0000E5450000}"/>
    <cellStyle name="Normal 4 3 2 5 3 2" xfId="34370" xr:uid="{91D40765-28D8-40C0-92D0-DD82008DC006}"/>
    <cellStyle name="Normal 4 3 2 5 4" xfId="28414" xr:uid="{CC90E072-8799-4DC6-BA64-D5461425653E}"/>
    <cellStyle name="Normal 4 3 2 5_EBT" xfId="42348" xr:uid="{AD76948B-F443-43C8-A090-4F4179D0E6C5}"/>
    <cellStyle name="Normal 4 3 2 6" xfId="15115" xr:uid="{00000000-0005-0000-0000-0000E6450000}"/>
    <cellStyle name="Normal 4 3 2 6 2" xfId="15116" xr:uid="{00000000-0005-0000-0000-0000E7450000}"/>
    <cellStyle name="Normal 4 3 2 6 3" xfId="22382" xr:uid="{00000000-0005-0000-0000-0000E8450000}"/>
    <cellStyle name="Normal 4 3 2 6 3 2" xfId="34371" xr:uid="{4059C0F8-C36E-4C6C-9452-CA56EC57A2BD}"/>
    <cellStyle name="Normal 4 3 2 6 4" xfId="28415" xr:uid="{7C6CA944-F2C2-4908-953B-2A03710B8414}"/>
    <cellStyle name="Normal 4 3 2 6_EBT" xfId="42349" xr:uid="{74C36FDF-A31C-430B-90F8-98F2BF42C748}"/>
    <cellStyle name="Normal 4 3 2 7" xfId="15117" xr:uid="{00000000-0005-0000-0000-0000E9450000}"/>
    <cellStyle name="Normal 4 3 2 7 2" xfId="22383" xr:uid="{00000000-0005-0000-0000-0000EA450000}"/>
    <cellStyle name="Normal 4 3 2 7 2 2" xfId="34372" xr:uid="{2B7F1989-7613-406F-B7C4-FAA0B3BC4ABF}"/>
    <cellStyle name="Normal 4 3 2 7 3" xfId="28416" xr:uid="{67E55218-611D-4AB0-A040-11FF7DAAAD16}"/>
    <cellStyle name="Normal 4 3 2 7_EBT" xfId="42350" xr:uid="{1188A726-3B85-4D83-B00A-11A8246BBAF2}"/>
    <cellStyle name="Normal 4 3 2 8" xfId="15118" xr:uid="{00000000-0005-0000-0000-0000EB450000}"/>
    <cellStyle name="Normal 4 3 2 8 2" xfId="22384" xr:uid="{00000000-0005-0000-0000-0000EC450000}"/>
    <cellStyle name="Normal 4 3 2 8 2 2" xfId="34373" xr:uid="{45A4A1A7-4623-44E5-8BEC-0A525438BAB8}"/>
    <cellStyle name="Normal 4 3 2 8 3" xfId="28417" xr:uid="{B7DAD02A-5FDB-49FA-BD2A-F87D41DFD462}"/>
    <cellStyle name="Normal 4 3 2 8_EBT" xfId="42351" xr:uid="{6B9ED7AF-EC2F-434A-8E5C-202C88D1445C}"/>
    <cellStyle name="Normal 4 3 2 9" xfId="22367" xr:uid="{00000000-0005-0000-0000-0000ED450000}"/>
    <cellStyle name="Normal 4 3 2 9 2" xfId="34356" xr:uid="{C571895A-C7B2-44A4-9170-9C0B6B5F6D44}"/>
    <cellStyle name="Normal 4 3 2_EBT" xfId="42334" xr:uid="{1EFA881C-AFD3-4C32-8F34-EC8E61CDDD33}"/>
    <cellStyle name="Normal 4 3 3" xfId="15119" xr:uid="{00000000-0005-0000-0000-0000EE450000}"/>
    <cellStyle name="Normal 4 3 3 2" xfId="15120" xr:uid="{00000000-0005-0000-0000-0000EF450000}"/>
    <cellStyle name="Normal 4 3 3 2 2" xfId="15121" xr:uid="{00000000-0005-0000-0000-0000F0450000}"/>
    <cellStyle name="Normal 4 3 3 2 2 2" xfId="22387" xr:uid="{00000000-0005-0000-0000-0000F1450000}"/>
    <cellStyle name="Normal 4 3 3 2 2 2 2" xfId="34376" xr:uid="{EAD52824-EC78-4E8C-BF09-8DDB31E0DBFD}"/>
    <cellStyle name="Normal 4 3 3 2 2 3" xfId="28420" xr:uid="{48442DD0-000D-4B62-A05C-69A1D7FEEB4B}"/>
    <cellStyle name="Normal 4 3 3 2 2_EBT" xfId="42354" xr:uid="{8E9F5BEA-CCDB-4019-AAE8-56D0A8BC5A90}"/>
    <cellStyle name="Normal 4 3 3 2 3" xfId="15122" xr:uid="{00000000-0005-0000-0000-0000F2450000}"/>
    <cellStyle name="Normal 4 3 3 2 3 2" xfId="22388" xr:uid="{00000000-0005-0000-0000-0000F3450000}"/>
    <cellStyle name="Normal 4 3 3 2 3 2 2" xfId="34377" xr:uid="{2140F7A1-9E24-4BE7-8BD6-20EBF68ABAEF}"/>
    <cellStyle name="Normal 4 3 3 2 3 3" xfId="28421" xr:uid="{CBFD9316-1DE4-44BD-8C93-41E6CC068E2D}"/>
    <cellStyle name="Normal 4 3 3 2 3_EBT" xfId="42355" xr:uid="{0DEBA4B2-8819-4486-9CB1-A23B4AEDB0FA}"/>
    <cellStyle name="Normal 4 3 3 2 4" xfId="22386" xr:uid="{00000000-0005-0000-0000-0000F4450000}"/>
    <cellStyle name="Normal 4 3 3 2 4 2" xfId="34375" xr:uid="{39B4BA5F-A313-4A2F-9B2A-9CDB04E3628D}"/>
    <cellStyle name="Normal 4 3 3 2 5" xfId="28419" xr:uid="{E753CC2D-15E8-4B1D-9958-3B5D4444C11C}"/>
    <cellStyle name="Normal 4 3 3 2_EBT" xfId="42353" xr:uid="{FE28B80D-1596-4884-9A90-7CE8A3226DD8}"/>
    <cellStyle name="Normal 4 3 3 3" xfId="15123" xr:uid="{00000000-0005-0000-0000-0000F5450000}"/>
    <cellStyle name="Normal 4 3 3 3 2" xfId="15124" xr:uid="{00000000-0005-0000-0000-0000F6450000}"/>
    <cellStyle name="Normal 4 3 3 3 2 2" xfId="22390" xr:uid="{00000000-0005-0000-0000-0000F7450000}"/>
    <cellStyle name="Normal 4 3 3 3 2 2 2" xfId="34379" xr:uid="{F825521A-DF61-46ED-AAAF-F4EC9665B65E}"/>
    <cellStyle name="Normal 4 3 3 3 2 3" xfId="28423" xr:uid="{516177B7-77AD-4A47-850B-83A0CB691C15}"/>
    <cellStyle name="Normal 4 3 3 3 2_EBT" xfId="42357" xr:uid="{7C2769D9-2659-4A99-A603-A6D602333541}"/>
    <cellStyle name="Normal 4 3 3 3 3" xfId="22389" xr:uid="{00000000-0005-0000-0000-0000F8450000}"/>
    <cellStyle name="Normal 4 3 3 3 3 2" xfId="34378" xr:uid="{81549F1B-0FD0-45F7-AA61-B8BE31CC74B9}"/>
    <cellStyle name="Normal 4 3 3 3 4" xfId="28422" xr:uid="{E80ACC6F-A689-4DCD-B309-8E6348514538}"/>
    <cellStyle name="Normal 4 3 3 3_EBT" xfId="42356" xr:uid="{E785D71A-0947-4F72-8C69-AD10301363FA}"/>
    <cellStyle name="Normal 4 3 3 4" xfId="15125" xr:uid="{00000000-0005-0000-0000-0000F9450000}"/>
    <cellStyle name="Normal 4 3 3 4 2" xfId="15126" xr:uid="{00000000-0005-0000-0000-0000FA450000}"/>
    <cellStyle name="Normal 4 3 3 4 3" xfId="22391" xr:uid="{00000000-0005-0000-0000-0000FB450000}"/>
    <cellStyle name="Normal 4 3 3 4 3 2" xfId="34380" xr:uid="{E19F5F51-13AE-4FCF-BB98-A34F98538292}"/>
    <cellStyle name="Normal 4 3 3 4 4" xfId="28424" xr:uid="{9DD6564B-69BF-466C-82C9-034FC68552B0}"/>
    <cellStyle name="Normal 4 3 3 4_EBT" xfId="42358" xr:uid="{97C18382-7481-4283-BC03-8A982823BE68}"/>
    <cellStyle name="Normal 4 3 3 5" xfId="15127" xr:uid="{00000000-0005-0000-0000-0000FC450000}"/>
    <cellStyle name="Normal 4 3 3 5 2" xfId="15128" xr:uid="{00000000-0005-0000-0000-0000FD450000}"/>
    <cellStyle name="Normal 4 3 3 5 3" xfId="22392" xr:uid="{00000000-0005-0000-0000-0000FE450000}"/>
    <cellStyle name="Normal 4 3 3 5 3 2" xfId="34381" xr:uid="{1CA0D351-EC8A-49C3-BEB6-1DB2D8867F34}"/>
    <cellStyle name="Normal 4 3 3 5 4" xfId="28425" xr:uid="{9050A158-5F6E-4EEA-A800-B8A5442F2D50}"/>
    <cellStyle name="Normal 4 3 3 5_EBT" xfId="42359" xr:uid="{1FEEF42E-B19C-43B5-B80D-C0E748257688}"/>
    <cellStyle name="Normal 4 3 3 6" xfId="22385" xr:uid="{00000000-0005-0000-0000-0000FF450000}"/>
    <cellStyle name="Normal 4 3 3 6 2" xfId="34374" xr:uid="{0B35AF4C-7BCC-4A3E-BA47-3066DDC6D982}"/>
    <cellStyle name="Normal 4 3 3 7" xfId="28418" xr:uid="{26DDDB6C-BF04-4752-9D08-3641ABA12F13}"/>
    <cellStyle name="Normal 4 3 3_EBT" xfId="42352" xr:uid="{5A32CCB5-6866-4EAF-A80A-12B59D30E007}"/>
    <cellStyle name="Normal 4 3 4" xfId="15129" xr:uid="{00000000-0005-0000-0000-000000460000}"/>
    <cellStyle name="Normal 4 3 4 2" xfId="15130" xr:uid="{00000000-0005-0000-0000-000001460000}"/>
    <cellStyle name="Normal 4 3 4 2 2" xfId="15131" xr:uid="{00000000-0005-0000-0000-000002460000}"/>
    <cellStyle name="Normal 4 3 4 2 2 2" xfId="22395" xr:uid="{00000000-0005-0000-0000-000003460000}"/>
    <cellStyle name="Normal 4 3 4 2 2 2 2" xfId="34384" xr:uid="{10D975E6-D7E0-4C2C-9F4D-010BA899B4B7}"/>
    <cellStyle name="Normal 4 3 4 2 2 3" xfId="28428" xr:uid="{5F1429F7-E0F2-4E0E-8B83-C75026A22174}"/>
    <cellStyle name="Normal 4 3 4 2 2_EBT" xfId="42362" xr:uid="{F3963F7A-1259-489E-AE4E-98714593C2C9}"/>
    <cellStyle name="Normal 4 3 4 2 3" xfId="22394" xr:uid="{00000000-0005-0000-0000-000004460000}"/>
    <cellStyle name="Normal 4 3 4 2 3 2" xfId="34383" xr:uid="{F0F12FDE-108C-448F-B8D1-E05D3B6C9A66}"/>
    <cellStyle name="Normal 4 3 4 2 4" xfId="28427" xr:uid="{4DF86290-A573-41E1-824F-6C0E4DCEDB0A}"/>
    <cellStyle name="Normal 4 3 4 2_EBT" xfId="42361" xr:uid="{330FEB5F-2EB6-454A-BD0E-6999F8306CB9}"/>
    <cellStyle name="Normal 4 3 4 3" xfId="15132" xr:uid="{00000000-0005-0000-0000-000005460000}"/>
    <cellStyle name="Normal 4 3 4 3 2" xfId="22396" xr:uid="{00000000-0005-0000-0000-000006460000}"/>
    <cellStyle name="Normal 4 3 4 3 2 2" xfId="34385" xr:uid="{FB3C2EEA-E187-476E-8C55-AAE4CE5E587C}"/>
    <cellStyle name="Normal 4 3 4 3 3" xfId="28429" xr:uid="{8EBCF14A-9534-4527-BBD5-1ED03BA6EF94}"/>
    <cellStyle name="Normal 4 3 4 3_EBT" xfId="42363" xr:uid="{A850ED15-5984-434E-86D2-13F4F3637552}"/>
    <cellStyle name="Normal 4 3 4 4" xfId="15133" xr:uid="{00000000-0005-0000-0000-000007460000}"/>
    <cellStyle name="Normal 4 3 4 4 2" xfId="22397" xr:uid="{00000000-0005-0000-0000-000008460000}"/>
    <cellStyle name="Normal 4 3 4 4 2 2" xfId="34386" xr:uid="{5CD3615A-94EA-482B-8413-2A634B798B15}"/>
    <cellStyle name="Normal 4 3 4 4 3" xfId="28430" xr:uid="{BA2FD7B3-349A-4A52-B65D-88E5F0E3AAE3}"/>
    <cellStyle name="Normal 4 3 4 4_EBT" xfId="42364" xr:uid="{99B401E1-4AEB-4857-AE83-ACC57B431FC8}"/>
    <cellStyle name="Normal 4 3 4 5" xfId="22393" xr:uid="{00000000-0005-0000-0000-000009460000}"/>
    <cellStyle name="Normal 4 3 4 5 2" xfId="34382" xr:uid="{F7F94748-91AB-468B-8849-7B2F2578D942}"/>
    <cellStyle name="Normal 4 3 4 6" xfId="28426" xr:uid="{79A43E1A-320C-4206-998B-CB004C6777D5}"/>
    <cellStyle name="Normal 4 3 4_EBT" xfId="42360" xr:uid="{879414AF-F384-43AB-A24E-58AE3F44E9FE}"/>
    <cellStyle name="Normal 4 3 5" xfId="15134" xr:uid="{00000000-0005-0000-0000-00000A460000}"/>
    <cellStyle name="Normal 4 3 5 2" xfId="15135" xr:uid="{00000000-0005-0000-0000-00000B460000}"/>
    <cellStyle name="Normal 4 3 5 2 2" xfId="15136" xr:uid="{00000000-0005-0000-0000-00000C460000}"/>
    <cellStyle name="Normal 4 3 5 2 2 2" xfId="15137" xr:uid="{00000000-0005-0000-0000-00000D460000}"/>
    <cellStyle name="Normal 4 3 5 2 2 2 2" xfId="22401" xr:uid="{00000000-0005-0000-0000-00000E460000}"/>
    <cellStyle name="Normal 4 3 5 2 2 2 2 2" xfId="34390" xr:uid="{C3DE627F-7497-4E22-8C79-810892D8702D}"/>
    <cellStyle name="Normal 4 3 5 2 2 2 3" xfId="28434" xr:uid="{EA3CB5B1-CC52-4DA1-B7DC-4298C4DCFC0B}"/>
    <cellStyle name="Normal 4 3 5 2 2 2_EBT" xfId="42368" xr:uid="{BF0398E4-9470-4E4C-9A3B-D24C1079EE21}"/>
    <cellStyle name="Normal 4 3 5 2 2 3" xfId="22400" xr:uid="{00000000-0005-0000-0000-00000F460000}"/>
    <cellStyle name="Normal 4 3 5 2 2 3 2" xfId="34389" xr:uid="{BBC72FD4-8EB2-48A7-A4D9-069F9AB83D28}"/>
    <cellStyle name="Normal 4 3 5 2 2 4" xfId="28433" xr:uid="{90B97E27-EBFE-4F78-9C06-37838100E8A5}"/>
    <cellStyle name="Normal 4 3 5 2 2_EBT" xfId="42367" xr:uid="{6582F589-952D-4C4F-A6BF-F91AE0E8620F}"/>
    <cellStyle name="Normal 4 3 5 2 3" xfId="15138" xr:uid="{00000000-0005-0000-0000-000010460000}"/>
    <cellStyle name="Normal 4 3 5 2 3 2" xfId="22402" xr:uid="{00000000-0005-0000-0000-000011460000}"/>
    <cellStyle name="Normal 4 3 5 2 3 2 2" xfId="34391" xr:uid="{8D9A2788-CBF0-4D8C-957C-E93D5F16056D}"/>
    <cellStyle name="Normal 4 3 5 2 3 3" xfId="28435" xr:uid="{E9ECFC4B-A478-4422-AEF3-4E50229C0501}"/>
    <cellStyle name="Normal 4 3 5 2 3_EBT" xfId="42369" xr:uid="{D34A487D-497A-4724-8883-9AD5EE027F77}"/>
    <cellStyle name="Normal 4 3 5 2 4" xfId="15139" xr:uid="{00000000-0005-0000-0000-000012460000}"/>
    <cellStyle name="Normal 4 3 5 2 4 2" xfId="22403" xr:uid="{00000000-0005-0000-0000-000013460000}"/>
    <cellStyle name="Normal 4 3 5 2 4 2 2" xfId="34392" xr:uid="{F1B4DC52-5BEE-4A07-9642-669F4F67AD3E}"/>
    <cellStyle name="Normal 4 3 5 2 4 3" xfId="28436" xr:uid="{DAE92560-64C2-4E94-BDB5-38FEE2B5B289}"/>
    <cellStyle name="Normal 4 3 5 2 4_EBT" xfId="42370" xr:uid="{1F21F723-667E-4D36-9198-F49290AD3D10}"/>
    <cellStyle name="Normal 4 3 5 2 5" xfId="22399" xr:uid="{00000000-0005-0000-0000-000014460000}"/>
    <cellStyle name="Normal 4 3 5 2 5 2" xfId="34388" xr:uid="{D426C00A-3B61-4CAA-A5D3-8E8F9D233300}"/>
    <cellStyle name="Normal 4 3 5 2 6" xfId="28432" xr:uid="{C41327C9-B0C1-4E56-A783-2C6F04C6A180}"/>
    <cellStyle name="Normal 4 3 5 2_EBT" xfId="42366" xr:uid="{153ACDAF-EF4C-4F17-8779-DCB6CD81DBCA}"/>
    <cellStyle name="Normal 4 3 5 3" xfId="15140" xr:uid="{00000000-0005-0000-0000-000015460000}"/>
    <cellStyle name="Normal 4 3 5 3 2" xfId="15141" xr:uid="{00000000-0005-0000-0000-000016460000}"/>
    <cellStyle name="Normal 4 3 5 3 2 2" xfId="22405" xr:uid="{00000000-0005-0000-0000-000017460000}"/>
    <cellStyle name="Normal 4 3 5 3 2 2 2" xfId="34394" xr:uid="{51D85788-CD51-4A51-86E9-E237AD9BCB31}"/>
    <cellStyle name="Normal 4 3 5 3 2 3" xfId="28438" xr:uid="{8EC84C50-C8B4-4C1C-ADCD-4B7811FC17C3}"/>
    <cellStyle name="Normal 4 3 5 3 2_EBT" xfId="42372" xr:uid="{4E2B9861-AF1B-44D9-B79B-53A11657A80E}"/>
    <cellStyle name="Normal 4 3 5 3 3" xfId="22404" xr:uid="{00000000-0005-0000-0000-000018460000}"/>
    <cellStyle name="Normal 4 3 5 3 3 2" xfId="34393" xr:uid="{5E75BD2B-E38C-45F9-889C-89B04EC456B7}"/>
    <cellStyle name="Normal 4 3 5 3 4" xfId="28437" xr:uid="{5C78071A-CA28-4E33-AA72-6D3F0F4140D5}"/>
    <cellStyle name="Normal 4 3 5 3_EBT" xfId="42371" xr:uid="{6145C062-BD4A-462D-8721-F1E81DF1AA2D}"/>
    <cellStyle name="Normal 4 3 5 4" xfId="15142" xr:uid="{00000000-0005-0000-0000-000019460000}"/>
    <cellStyle name="Normal 4 3 5 4 2" xfId="22406" xr:uid="{00000000-0005-0000-0000-00001A460000}"/>
    <cellStyle name="Normal 4 3 5 4 2 2" xfId="34395" xr:uid="{96B78BC5-CC01-4A5A-9757-4A30B2585145}"/>
    <cellStyle name="Normal 4 3 5 4 3" xfId="28439" xr:uid="{650AE6E6-A59D-4EF0-B626-F11967FA673D}"/>
    <cellStyle name="Normal 4 3 5 4_EBT" xfId="42373" xr:uid="{3FAFF174-96A4-4949-9A7A-22BB6E126906}"/>
    <cellStyle name="Normal 4 3 5 5" xfId="15143" xr:uid="{00000000-0005-0000-0000-00001B460000}"/>
    <cellStyle name="Normal 4 3 5 5 2" xfId="22407" xr:uid="{00000000-0005-0000-0000-00001C460000}"/>
    <cellStyle name="Normal 4 3 5 5 2 2" xfId="34396" xr:uid="{B1D5D0CB-2E7B-4D01-A56C-62B423D8FB5F}"/>
    <cellStyle name="Normal 4 3 5 5 3" xfId="28440" xr:uid="{2132F86A-512C-4DB4-BA5E-4A6A175B7507}"/>
    <cellStyle name="Normal 4 3 5 5_EBT" xfId="42374" xr:uid="{6CFF61EA-D102-4CFF-8228-08C5C66CF512}"/>
    <cellStyle name="Normal 4 3 5 6" xfId="22398" xr:uid="{00000000-0005-0000-0000-00001D460000}"/>
    <cellStyle name="Normal 4 3 5 6 2" xfId="34387" xr:uid="{8BC4DD0A-84E6-415F-9A9C-F49AA3D35FF6}"/>
    <cellStyle name="Normal 4 3 5 7" xfId="28431" xr:uid="{C66E0B96-D874-47E7-ACA0-3D8B2469225B}"/>
    <cellStyle name="Normal 4 3 5_EBT" xfId="42365" xr:uid="{E4350BF8-9CB2-4184-A026-08629AB49FB9}"/>
    <cellStyle name="Normal 4 3 6" xfId="15144" xr:uid="{00000000-0005-0000-0000-00001E460000}"/>
    <cellStyle name="Normal 4 3 6 2" xfId="15145" xr:uid="{00000000-0005-0000-0000-00001F460000}"/>
    <cellStyle name="Normal 4 3 6 2 2" xfId="22409" xr:uid="{00000000-0005-0000-0000-000020460000}"/>
    <cellStyle name="Normal 4 3 6 2 2 2" xfId="34398" xr:uid="{C8C159AF-D0BA-4F30-BB15-CB473F5EF279}"/>
    <cellStyle name="Normal 4 3 6 2 3" xfId="28442" xr:uid="{3052FA4F-F1AB-4F4C-B23A-A65A06E416E3}"/>
    <cellStyle name="Normal 4 3 6 2_EBT" xfId="42376" xr:uid="{35848105-1CD6-4482-9D70-C62C53C656DF}"/>
    <cellStyle name="Normal 4 3 6 3" xfId="15146" xr:uid="{00000000-0005-0000-0000-000021460000}"/>
    <cellStyle name="Normal 4 3 6 4" xfId="22408" xr:uid="{00000000-0005-0000-0000-000022460000}"/>
    <cellStyle name="Normal 4 3 6 4 2" xfId="34397" xr:uid="{0E079DA8-AD88-4FA6-A7F3-E28174697366}"/>
    <cellStyle name="Normal 4 3 6 5" xfId="28441" xr:uid="{7E3016B7-E8CC-4271-B14D-305E9978EC25}"/>
    <cellStyle name="Normal 4 3 6_EBT" xfId="42375" xr:uid="{F31531FB-2370-4091-9167-AF6AA348500A}"/>
    <cellStyle name="Normal 4 3 7" xfId="15147" xr:uid="{00000000-0005-0000-0000-000023460000}"/>
    <cellStyle name="Normal 4 3 7 2" xfId="15148" xr:uid="{00000000-0005-0000-0000-000024460000}"/>
    <cellStyle name="Normal 4 3 7 3" xfId="15149" xr:uid="{00000000-0005-0000-0000-000025460000}"/>
    <cellStyle name="Normal 4 3 7 4" xfId="15150" xr:uid="{00000000-0005-0000-0000-000026460000}"/>
    <cellStyle name="Normal 4 3 7 5" xfId="22410" xr:uid="{00000000-0005-0000-0000-000027460000}"/>
    <cellStyle name="Normal 4 3 7 5 2" xfId="34399" xr:uid="{20B0F17A-6BE3-463E-AD93-84ECD1759B60}"/>
    <cellStyle name="Normal 4 3 7 6" xfId="28443" xr:uid="{26B73DE8-3988-43B9-AEDA-DC0442FD4857}"/>
    <cellStyle name="Normal 4 3 7_EBT" xfId="42377" xr:uid="{9FBF0A5D-6957-4701-AC38-047936CEC98D}"/>
    <cellStyle name="Normal 4 3 8" xfId="15151" xr:uid="{00000000-0005-0000-0000-000028460000}"/>
    <cellStyle name="Normal 4 3 8 2" xfId="15152" xr:uid="{00000000-0005-0000-0000-000029460000}"/>
    <cellStyle name="Normal 4 3 8 3" xfId="22411" xr:uid="{00000000-0005-0000-0000-00002A460000}"/>
    <cellStyle name="Normal 4 3 8 3 2" xfId="34400" xr:uid="{6346EADE-DDF4-4C7B-BDA3-BBF49057CC48}"/>
    <cellStyle name="Normal 4 3 8 4" xfId="28444" xr:uid="{80D07837-6784-4C16-8139-9415B5C5C06E}"/>
    <cellStyle name="Normal 4 3 8_EBT" xfId="42378" xr:uid="{90D66383-F8CC-4D78-993D-1D040098F156}"/>
    <cellStyle name="Normal 4 3 9" xfId="15153" xr:uid="{00000000-0005-0000-0000-00002B460000}"/>
    <cellStyle name="Normal 4 3 9 2" xfId="15154" xr:uid="{00000000-0005-0000-0000-00002C460000}"/>
    <cellStyle name="Normal 4 3 9 3" xfId="22412" xr:uid="{00000000-0005-0000-0000-00002D460000}"/>
    <cellStyle name="Normal 4 3 9 3 2" xfId="34401" xr:uid="{EEB21C85-A449-4628-B4C0-07BC530B7D13}"/>
    <cellStyle name="Normal 4 3 9 4" xfId="28445" xr:uid="{5BD5A176-3126-4AB2-B5B1-6FDD97F1BC7C}"/>
    <cellStyle name="Normal 4 3 9_EBT" xfId="42379" xr:uid="{312ECB3A-BEC5-4889-8B9A-B5750E2F48D1}"/>
    <cellStyle name="Normal 4 3_EBT" xfId="42331" xr:uid="{D1B976BF-8DCD-4FF1-8097-534EBAEE1F43}"/>
    <cellStyle name="Normal 4 4" xfId="15155" xr:uid="{00000000-0005-0000-0000-00002E460000}"/>
    <cellStyle name="Normal 4 4 2" xfId="15156" xr:uid="{00000000-0005-0000-0000-00002F460000}"/>
    <cellStyle name="Normal 4 4 2 2" xfId="15157" xr:uid="{00000000-0005-0000-0000-000030460000}"/>
    <cellStyle name="Normal 4 4 2 2 2" xfId="22414" xr:uid="{00000000-0005-0000-0000-000031460000}"/>
    <cellStyle name="Normal 4 4 2 2 2 2" xfId="34403" xr:uid="{5BBF2E72-EB35-4AF3-A2B0-BD082F5DDEEF}"/>
    <cellStyle name="Normal 4 4 2 2 3" xfId="28447" xr:uid="{F819F5AD-221F-4893-9C52-F3F947C21354}"/>
    <cellStyle name="Normal 4 4 2 2_EBT" xfId="42382" xr:uid="{465F2D8E-D67A-40FD-9DCF-6FF1EB09A390}"/>
    <cellStyle name="Normal 4 4 2 3" xfId="15158" xr:uid="{00000000-0005-0000-0000-000032460000}"/>
    <cellStyle name="Normal 4 4 2 3 2" xfId="22415" xr:uid="{00000000-0005-0000-0000-000033460000}"/>
    <cellStyle name="Normal 4 4 2 3 2 2" xfId="34404" xr:uid="{E22673CF-EFCE-4A8E-8C97-CDBAF441AB0F}"/>
    <cellStyle name="Normal 4 4 2 3 3" xfId="28448" xr:uid="{0ADFDCC4-980F-407F-88B5-1B21C93C050E}"/>
    <cellStyle name="Normal 4 4 2 3_EBT" xfId="42383" xr:uid="{1622E450-9FCA-4AEB-8888-39AE4A347370}"/>
    <cellStyle name="Normal 4 4 2 4" xfId="15159" xr:uid="{00000000-0005-0000-0000-000034460000}"/>
    <cellStyle name="Normal 4 4 2 5" xfId="15160" xr:uid="{00000000-0005-0000-0000-000035460000}"/>
    <cellStyle name="Normal 4 4 2 6" xfId="22413" xr:uid="{00000000-0005-0000-0000-000036460000}"/>
    <cellStyle name="Normal 4 4 2 6 2" xfId="34402" xr:uid="{A39F3770-38AF-414F-80B0-5C010FF5B9C5}"/>
    <cellStyle name="Normal 4 4 2 7" xfId="28446" xr:uid="{A1A8E2AA-8DCF-4057-8C67-235E4C1D4FE9}"/>
    <cellStyle name="Normal 4 4 2_EBT" xfId="42381" xr:uid="{FFA8E710-F601-43D8-BE6D-0704C1EF72B9}"/>
    <cellStyle name="Normal 4 4 3" xfId="15161" xr:uid="{00000000-0005-0000-0000-000037460000}"/>
    <cellStyle name="Normal 4 4 3 2" xfId="15162" xr:uid="{00000000-0005-0000-0000-000038460000}"/>
    <cellStyle name="Normal 4 4 3 2 2" xfId="22417" xr:uid="{00000000-0005-0000-0000-000039460000}"/>
    <cellStyle name="Normal 4 4 3 2 2 2" xfId="34406" xr:uid="{2A5EC2A3-8B69-4040-AA6C-C0CCF12DDA04}"/>
    <cellStyle name="Normal 4 4 3 2 3" xfId="28450" xr:uid="{D7CE15B1-366E-415C-80FE-A355885780FF}"/>
    <cellStyle name="Normal 4 4 3 2_EBT" xfId="42385" xr:uid="{F74AE5EE-627A-419F-B5C2-A00FED9E305C}"/>
    <cellStyle name="Normal 4 4 3 3" xfId="22416" xr:uid="{00000000-0005-0000-0000-00003A460000}"/>
    <cellStyle name="Normal 4 4 3 3 2" xfId="34405" xr:uid="{098592EC-84A9-4243-B111-5F4B42A274A1}"/>
    <cellStyle name="Normal 4 4 3 4" xfId="28449" xr:uid="{E7EBD2DA-EB21-4685-A270-D20E4D2F2A0C}"/>
    <cellStyle name="Normal 4 4 3_EBT" xfId="42384" xr:uid="{4F6EF641-E857-4B83-A07B-B4B4242B7FA8}"/>
    <cellStyle name="Normal 4 4 4" xfId="15163" xr:uid="{00000000-0005-0000-0000-00003B460000}"/>
    <cellStyle name="Normal 4 4 4 2" xfId="15164" xr:uid="{00000000-0005-0000-0000-00003C460000}"/>
    <cellStyle name="Normal 4 4 4 2 2" xfId="22419" xr:uid="{00000000-0005-0000-0000-00003D460000}"/>
    <cellStyle name="Normal 4 4 4 2 2 2" xfId="34408" xr:uid="{F6699A01-CD93-4F96-B945-7B14A3584D1B}"/>
    <cellStyle name="Normal 4 4 4 2 3" xfId="28452" xr:uid="{D4576FC3-A18D-40E0-B285-AD9F0D4E2738}"/>
    <cellStyle name="Normal 4 4 4 2_EBT" xfId="42387" xr:uid="{C7D83201-C9A4-42DC-AD7E-2EDF61438467}"/>
    <cellStyle name="Normal 4 4 4 3" xfId="22418" xr:uid="{00000000-0005-0000-0000-00003E460000}"/>
    <cellStyle name="Normal 4 4 4 3 2" xfId="34407" xr:uid="{DBE4C3B5-473D-4A59-AD3E-07A12A2B3750}"/>
    <cellStyle name="Normal 4 4 4 4" xfId="28451" xr:uid="{1F8B44DF-566E-4F15-8B1F-1A59C1803DD6}"/>
    <cellStyle name="Normal 4 4 4_EBT" xfId="42386" xr:uid="{057AAF2C-41F5-4D98-A8B6-4D9CBFB3C75C}"/>
    <cellStyle name="Normal 4 4 5" xfId="15165" xr:uid="{00000000-0005-0000-0000-00003F460000}"/>
    <cellStyle name="Normal 4 4 5 2" xfId="15166" xr:uid="{00000000-0005-0000-0000-000040460000}"/>
    <cellStyle name="Normal 4 4 5 2 2" xfId="15167" xr:uid="{00000000-0005-0000-0000-000041460000}"/>
    <cellStyle name="Normal 4 4 5 2 2 2" xfId="15168" xr:uid="{00000000-0005-0000-0000-000042460000}"/>
    <cellStyle name="Normal 4 4 5 2 2 2 2" xfId="22423" xr:uid="{00000000-0005-0000-0000-000043460000}"/>
    <cellStyle name="Normal 4 4 5 2 2 2 2 2" xfId="34412" xr:uid="{5C13AC4A-EE8E-4667-A0DD-FF440187FE22}"/>
    <cellStyle name="Normal 4 4 5 2 2 2 3" xfId="28456" xr:uid="{C0465189-6E11-4531-8B9F-D85C9214C858}"/>
    <cellStyle name="Normal 4 4 5 2 2 2_EBT" xfId="42391" xr:uid="{3E59C65D-D883-4434-A7FA-76BCB2C88110}"/>
    <cellStyle name="Normal 4 4 5 2 2 3" xfId="22422" xr:uid="{00000000-0005-0000-0000-000044460000}"/>
    <cellStyle name="Normal 4 4 5 2 2 3 2" xfId="34411" xr:uid="{63446E0A-AA45-44BD-9F14-F67982C54999}"/>
    <cellStyle name="Normal 4 4 5 2 2 4" xfId="28455" xr:uid="{5734BF47-80AF-482B-BB37-E3C85C4BC76D}"/>
    <cellStyle name="Normal 4 4 5 2 2_EBT" xfId="42390" xr:uid="{7FB69788-32A0-44C4-A53E-567F2F0EC51E}"/>
    <cellStyle name="Normal 4 4 5 2 3" xfId="15169" xr:uid="{00000000-0005-0000-0000-000045460000}"/>
    <cellStyle name="Normal 4 4 5 2 3 2" xfId="22424" xr:uid="{00000000-0005-0000-0000-000046460000}"/>
    <cellStyle name="Normal 4 4 5 2 3 2 2" xfId="34413" xr:uid="{A437A3D5-F276-4943-9C45-40D53DC223FE}"/>
    <cellStyle name="Normal 4 4 5 2 3 3" xfId="28457" xr:uid="{A8603501-4A22-4DC8-A439-0EFCB2911A82}"/>
    <cellStyle name="Normal 4 4 5 2 3_EBT" xfId="42392" xr:uid="{5279FB95-0DF8-4079-8BFF-27A1170149A3}"/>
    <cellStyle name="Normal 4 4 5 2 4" xfId="22421" xr:uid="{00000000-0005-0000-0000-000047460000}"/>
    <cellStyle name="Normal 4 4 5 2 4 2" xfId="34410" xr:uid="{1FFCF3AD-97D6-4650-ACC4-EBBA05918CDF}"/>
    <cellStyle name="Normal 4 4 5 2 5" xfId="28454" xr:uid="{31B7AAF0-8994-433F-B100-AD943B188736}"/>
    <cellStyle name="Normal 4 4 5 2_EBT" xfId="42389" xr:uid="{B39578FD-B660-4D11-B503-69A680B00AE3}"/>
    <cellStyle name="Normal 4 4 5 3" xfId="15170" xr:uid="{00000000-0005-0000-0000-000048460000}"/>
    <cellStyle name="Normal 4 4 5 3 2" xfId="15171" xr:uid="{00000000-0005-0000-0000-000049460000}"/>
    <cellStyle name="Normal 4 4 5 3 2 2" xfId="22426" xr:uid="{00000000-0005-0000-0000-00004A460000}"/>
    <cellStyle name="Normal 4 4 5 3 2 2 2" xfId="34415" xr:uid="{CCD70123-78C2-416C-BDFD-0500B3C1694F}"/>
    <cellStyle name="Normal 4 4 5 3 2 3" xfId="28459" xr:uid="{3E2F3D67-35F6-42E3-A1D2-2A9FD7AD4903}"/>
    <cellStyle name="Normal 4 4 5 3 2_EBT" xfId="42394" xr:uid="{D434F222-7FDA-4412-B7E2-6C776E48105D}"/>
    <cellStyle name="Normal 4 4 5 3 3" xfId="22425" xr:uid="{00000000-0005-0000-0000-00004B460000}"/>
    <cellStyle name="Normal 4 4 5 3 3 2" xfId="34414" xr:uid="{B0D0C176-DD74-41D3-9DE3-E459B45B5646}"/>
    <cellStyle name="Normal 4 4 5 3 4" xfId="28458" xr:uid="{C73BACA8-E329-4D5C-AAAE-1C6D57FD611C}"/>
    <cellStyle name="Normal 4 4 5 3_EBT" xfId="42393" xr:uid="{607C842D-C61C-4337-8B2D-1004DCE12886}"/>
    <cellStyle name="Normal 4 4 5 4" xfId="15172" xr:uid="{00000000-0005-0000-0000-00004C460000}"/>
    <cellStyle name="Normal 4 4 5 4 2" xfId="22427" xr:uid="{00000000-0005-0000-0000-00004D460000}"/>
    <cellStyle name="Normal 4 4 5 4 2 2" xfId="34416" xr:uid="{BAF1C81C-0F52-4D15-BE5B-36C0AA96EC3A}"/>
    <cellStyle name="Normal 4 4 5 4 3" xfId="28460" xr:uid="{4FCA5244-B084-42F8-A454-1D43EC678E06}"/>
    <cellStyle name="Normal 4 4 5 4_EBT" xfId="42395" xr:uid="{F350DCDE-652D-416A-9903-D5AC40578C5D}"/>
    <cellStyle name="Normal 4 4 5 5" xfId="15173" xr:uid="{00000000-0005-0000-0000-00004E460000}"/>
    <cellStyle name="Normal 4 4 5 5 2" xfId="22428" xr:uid="{00000000-0005-0000-0000-00004F460000}"/>
    <cellStyle name="Normal 4 4 5 5 2 2" xfId="34417" xr:uid="{11A9258A-CC84-464E-BFDF-A696E002D22C}"/>
    <cellStyle name="Normal 4 4 5 5 3" xfId="28461" xr:uid="{7895FA66-26E0-44C3-A424-CB8180DB3FB8}"/>
    <cellStyle name="Normal 4 4 5 5_EBT" xfId="42396" xr:uid="{0EB4DC4B-04B6-41F1-9214-340BA7A7497D}"/>
    <cellStyle name="Normal 4 4 5 6" xfId="15174" xr:uid="{00000000-0005-0000-0000-000050460000}"/>
    <cellStyle name="Normal 4 4 5 7" xfId="22420" xr:uid="{00000000-0005-0000-0000-000051460000}"/>
    <cellStyle name="Normal 4 4 5 7 2" xfId="34409" xr:uid="{34D3409D-7F4F-4566-9660-FF2E167DEB1B}"/>
    <cellStyle name="Normal 4 4 5 8" xfId="28453" xr:uid="{7E60AD39-440E-4267-BA30-62855FBDDC7D}"/>
    <cellStyle name="Normal 4 4 5_EBT" xfId="42388" xr:uid="{D22C6849-9E5F-4A6A-93C3-F10B481405E3}"/>
    <cellStyle name="Normal 4 4 6" xfId="15175" xr:uid="{00000000-0005-0000-0000-000052460000}"/>
    <cellStyle name="Normal 4 4 6 2" xfId="15176" xr:uid="{00000000-0005-0000-0000-000053460000}"/>
    <cellStyle name="Normal 4 4 6 3" xfId="22429" xr:uid="{00000000-0005-0000-0000-000054460000}"/>
    <cellStyle name="Normal 4 4 6 3 2" xfId="34418" xr:uid="{F1BCBDCA-913C-4A33-B350-8E5E2BB92C2D}"/>
    <cellStyle name="Normal 4 4 6 4" xfId="28462" xr:uid="{07307E9F-986F-4470-85BF-93191FE7E67B}"/>
    <cellStyle name="Normal 4 4 6_EBT" xfId="42397" xr:uid="{A7CE3DFC-34D4-48A6-9917-94E2C80A927C}"/>
    <cellStyle name="Normal 4 4 7" xfId="15177" xr:uid="{00000000-0005-0000-0000-000055460000}"/>
    <cellStyle name="Normal 4 4 7 2" xfId="22430" xr:uid="{00000000-0005-0000-0000-000056460000}"/>
    <cellStyle name="Normal 4 4 7 2 2" xfId="34419" xr:uid="{7FECD02C-57C3-44B8-83ED-769D295464A2}"/>
    <cellStyle name="Normal 4 4 7 3" xfId="28463" xr:uid="{AE6E8271-0F22-43AE-96F3-BE094028C093}"/>
    <cellStyle name="Normal 4 4 7_EBT" xfId="42398" xr:uid="{B5A60C13-B05E-4968-BA6D-6E761DD7F741}"/>
    <cellStyle name="Normal 4 4 8" xfId="15178" xr:uid="{00000000-0005-0000-0000-000057460000}"/>
    <cellStyle name="Normal 4 4 8 2" xfId="22431" xr:uid="{00000000-0005-0000-0000-000058460000}"/>
    <cellStyle name="Normal 4 4 8 2 2" xfId="34420" xr:uid="{0331943C-4D37-4004-A135-BA05CB0C467E}"/>
    <cellStyle name="Normal 4 4 8 3" xfId="28464" xr:uid="{C4EB6F90-34D5-4B48-B72A-B776CB3A4198}"/>
    <cellStyle name="Normal 4 4 8_EBT" xfId="42399" xr:uid="{45E33735-4C0F-4A8D-BBCB-A4E41998DCC4}"/>
    <cellStyle name="Normal 4 4_EBT" xfId="42380" xr:uid="{FF0A6425-52BF-4985-A43C-17BDCD3ABB7F}"/>
    <cellStyle name="Normal 4 5" xfId="15179" xr:uid="{00000000-0005-0000-0000-000059460000}"/>
    <cellStyle name="Normal 4 5 10" xfId="15180" xr:uid="{00000000-0005-0000-0000-00005A460000}"/>
    <cellStyle name="Normal 4 5 10 2" xfId="22432" xr:uid="{00000000-0005-0000-0000-00005B460000}"/>
    <cellStyle name="Normal 4 5 10 2 2" xfId="34421" xr:uid="{A3B01AA1-6B37-4565-9A54-5C7725B94027}"/>
    <cellStyle name="Normal 4 5 10 3" xfId="28465" xr:uid="{6D3726AF-79FD-4657-A36A-BF906FA8370F}"/>
    <cellStyle name="Normal 4 5 10_EBT" xfId="42401" xr:uid="{B4F8B522-E27B-4EFD-8F22-BD9ACD4E5C13}"/>
    <cellStyle name="Normal 4 5 11" xfId="15181" xr:uid="{00000000-0005-0000-0000-00005C460000}"/>
    <cellStyle name="Normal 4 5 11 2" xfId="22433" xr:uid="{00000000-0005-0000-0000-00005D460000}"/>
    <cellStyle name="Normal 4 5 11 2 2" xfId="34422" xr:uid="{4BADE46C-934F-4B77-A857-FDFDAE2D07B4}"/>
    <cellStyle name="Normal 4 5 11 3" xfId="28466" xr:uid="{36EA0355-E7BA-4748-8298-C5500D44B109}"/>
    <cellStyle name="Normal 4 5 11_EBT" xfId="42402" xr:uid="{DC41A649-0758-452D-AD83-4176C9619872}"/>
    <cellStyle name="Normal 4 5 12" xfId="15182" xr:uid="{00000000-0005-0000-0000-00005E460000}"/>
    <cellStyle name="Normal 4 5 2" xfId="15183" xr:uid="{00000000-0005-0000-0000-00005F460000}"/>
    <cellStyle name="Normal 4 5 2 10" xfId="22434" xr:uid="{00000000-0005-0000-0000-000060460000}"/>
    <cellStyle name="Normal 4 5 2 10 2" xfId="34423" xr:uid="{0BC5247D-CD33-4C8E-91CA-37D78D87CCE9}"/>
    <cellStyle name="Normal 4 5 2 11" xfId="28467" xr:uid="{2F433277-6730-42E7-B399-33316D9CF70F}"/>
    <cellStyle name="Normal 4 5 2 2" xfId="15184" xr:uid="{00000000-0005-0000-0000-000061460000}"/>
    <cellStyle name="Normal 4 5 2 2 2" xfId="15185" xr:uid="{00000000-0005-0000-0000-000062460000}"/>
    <cellStyle name="Normal 4 5 2 2 2 2" xfId="15186" xr:uid="{00000000-0005-0000-0000-000063460000}"/>
    <cellStyle name="Normal 4 5 2 2 2 2 2" xfId="22437" xr:uid="{00000000-0005-0000-0000-000064460000}"/>
    <cellStyle name="Normal 4 5 2 2 2 2 2 2" xfId="34426" xr:uid="{550B408C-0DAC-4409-8F1A-B874B602F810}"/>
    <cellStyle name="Normal 4 5 2 2 2 2 3" xfId="28470" xr:uid="{8F551FB1-0B87-4D02-B2E6-6149AB550EDB}"/>
    <cellStyle name="Normal 4 5 2 2 2 2_EBT" xfId="42406" xr:uid="{5727D14E-C029-474E-B8E7-E89078F6CDFA}"/>
    <cellStyle name="Normal 4 5 2 2 2 3" xfId="15187" xr:uid="{00000000-0005-0000-0000-000065460000}"/>
    <cellStyle name="Normal 4 5 2 2 2 3 2" xfId="22438" xr:uid="{00000000-0005-0000-0000-000066460000}"/>
    <cellStyle name="Normal 4 5 2 2 2 3 2 2" xfId="34427" xr:uid="{F0403DBE-2B3B-4CDF-A2F5-2978AD0812E9}"/>
    <cellStyle name="Normal 4 5 2 2 2 3 3" xfId="28471" xr:uid="{AB0521DD-C280-4AC2-B402-3CDB7491CBD7}"/>
    <cellStyle name="Normal 4 5 2 2 2 3_EBT" xfId="42407" xr:uid="{C52C1CF7-84E7-40E7-886C-4FA939EB967A}"/>
    <cellStyle name="Normal 4 5 2 2 2 4" xfId="22436" xr:uid="{00000000-0005-0000-0000-000067460000}"/>
    <cellStyle name="Normal 4 5 2 2 2 4 2" xfId="34425" xr:uid="{E3EEB68A-92F9-4D4F-994E-2388E640DE9B}"/>
    <cellStyle name="Normal 4 5 2 2 2 5" xfId="28469" xr:uid="{BE84096E-9526-4BE4-828A-68C7713B3E81}"/>
    <cellStyle name="Normal 4 5 2 2 2_EBT" xfId="42405" xr:uid="{3AAD94CA-DE72-4E34-9026-A1EE6AFC763A}"/>
    <cellStyle name="Normal 4 5 2 2 3" xfId="15188" xr:uid="{00000000-0005-0000-0000-000068460000}"/>
    <cellStyle name="Normal 4 5 2 2 3 2" xfId="15189" xr:uid="{00000000-0005-0000-0000-000069460000}"/>
    <cellStyle name="Normal 4 5 2 2 3 2 2" xfId="22440" xr:uid="{00000000-0005-0000-0000-00006A460000}"/>
    <cellStyle name="Normal 4 5 2 2 3 2 2 2" xfId="34429" xr:uid="{7F7F0B00-CBC9-4C8F-A86D-CD30D4B10954}"/>
    <cellStyle name="Normal 4 5 2 2 3 2 3" xfId="28473" xr:uid="{4CCA0D7E-2420-479F-BCF6-FD8BB2E64F2D}"/>
    <cellStyle name="Normal 4 5 2 2 3 2_EBT" xfId="42409" xr:uid="{D9D644F4-125A-4741-8182-5E61B73B9A1E}"/>
    <cellStyle name="Normal 4 5 2 2 3 3" xfId="22439" xr:uid="{00000000-0005-0000-0000-00006B460000}"/>
    <cellStyle name="Normal 4 5 2 2 3 3 2" xfId="34428" xr:uid="{B83568F4-A80F-4225-BCEE-FC7A7C3D168C}"/>
    <cellStyle name="Normal 4 5 2 2 3 4" xfId="28472" xr:uid="{5FF9A8E5-29CD-4E72-A87F-D2F61F6BCF97}"/>
    <cellStyle name="Normal 4 5 2 2 3_EBT" xfId="42408" xr:uid="{4B50D745-72C1-46C8-8220-02651F07BF42}"/>
    <cellStyle name="Normal 4 5 2 2 4" xfId="15190" xr:uid="{00000000-0005-0000-0000-00006C460000}"/>
    <cellStyle name="Normal 4 5 2 2 4 2" xfId="22441" xr:uid="{00000000-0005-0000-0000-00006D460000}"/>
    <cellStyle name="Normal 4 5 2 2 4 2 2" xfId="34430" xr:uid="{7B128EEF-7A04-41B0-AF7A-1DA61A091F42}"/>
    <cellStyle name="Normal 4 5 2 2 4 3" xfId="28474" xr:uid="{44924C49-1594-40A2-8399-FF3891BFAEE3}"/>
    <cellStyle name="Normal 4 5 2 2 4_EBT" xfId="42410" xr:uid="{9FA49543-7BC9-40C0-8B28-9163EB3E7526}"/>
    <cellStyle name="Normal 4 5 2 2 5" xfId="15191" xr:uid="{00000000-0005-0000-0000-00006E460000}"/>
    <cellStyle name="Normal 4 5 2 2 6" xfId="22435" xr:uid="{00000000-0005-0000-0000-00006F460000}"/>
    <cellStyle name="Normal 4 5 2 2 6 2" xfId="34424" xr:uid="{8139198E-2E97-4017-B187-2435DE1BA450}"/>
    <cellStyle name="Normal 4 5 2 2 7" xfId="28468" xr:uid="{6CC2C3A6-19A2-4E82-A95A-13D5A042348F}"/>
    <cellStyle name="Normal 4 5 2 2_EBT" xfId="42404" xr:uid="{FDE5B56A-9FA1-4413-8280-4C503F7769FA}"/>
    <cellStyle name="Normal 4 5 2 3" xfId="15192" xr:uid="{00000000-0005-0000-0000-000070460000}"/>
    <cellStyle name="Normal 4 5 2 3 2" xfId="15193" xr:uid="{00000000-0005-0000-0000-000071460000}"/>
    <cellStyle name="Normal 4 5 2 3 2 2" xfId="15194" xr:uid="{00000000-0005-0000-0000-000072460000}"/>
    <cellStyle name="Normal 4 5 2 3 2 2 2" xfId="22444" xr:uid="{00000000-0005-0000-0000-000073460000}"/>
    <cellStyle name="Normal 4 5 2 3 2 2 2 2" xfId="34433" xr:uid="{6B3B92EC-6767-44C0-B322-C6FDA7AD886D}"/>
    <cellStyle name="Normal 4 5 2 3 2 2 3" xfId="28477" xr:uid="{390C568C-4F14-46B6-92D0-CA1FED7936AE}"/>
    <cellStyle name="Normal 4 5 2 3 2 2_EBT" xfId="42413" xr:uid="{78652EDD-0327-4D23-AC51-46208F0D4BC2}"/>
    <cellStyle name="Normal 4 5 2 3 2 3" xfId="22443" xr:uid="{00000000-0005-0000-0000-000074460000}"/>
    <cellStyle name="Normal 4 5 2 3 2 3 2" xfId="34432" xr:uid="{5B61B6BE-5216-4C5E-B3DA-5CA9DD1AA5AC}"/>
    <cellStyle name="Normal 4 5 2 3 2 4" xfId="28476" xr:uid="{A9192003-1FD0-4766-A1D8-88E993EC836F}"/>
    <cellStyle name="Normal 4 5 2 3 2_EBT" xfId="42412" xr:uid="{D1059628-D167-4457-8720-54B99DBBEEF5}"/>
    <cellStyle name="Normal 4 5 2 3 3" xfId="15195" xr:uid="{00000000-0005-0000-0000-000075460000}"/>
    <cellStyle name="Normal 4 5 2 3 3 2" xfId="22445" xr:uid="{00000000-0005-0000-0000-000076460000}"/>
    <cellStyle name="Normal 4 5 2 3 3 2 2" xfId="34434" xr:uid="{1FBECF37-05C8-4E45-8D58-071051F9371B}"/>
    <cellStyle name="Normal 4 5 2 3 3 3" xfId="28478" xr:uid="{18E5FF34-8342-4E30-9959-BE24C7185251}"/>
    <cellStyle name="Normal 4 5 2 3 3_EBT" xfId="42414" xr:uid="{2E07E4B9-14B3-4987-BCB3-E251DCFF9931}"/>
    <cellStyle name="Normal 4 5 2 3 4" xfId="15196" xr:uid="{00000000-0005-0000-0000-000077460000}"/>
    <cellStyle name="Normal 4 5 2 3 5" xfId="22442" xr:uid="{00000000-0005-0000-0000-000078460000}"/>
    <cellStyle name="Normal 4 5 2 3 5 2" xfId="34431" xr:uid="{299301DC-3C28-4DA7-98D5-D64887BE2E8E}"/>
    <cellStyle name="Normal 4 5 2 3 6" xfId="28475" xr:uid="{42A44E48-0F9B-4364-BBE0-39027BD2DE74}"/>
    <cellStyle name="Normal 4 5 2 3_EBT" xfId="42411" xr:uid="{168A64F7-7E1B-47D8-A837-37A72B3500DB}"/>
    <cellStyle name="Normal 4 5 2 4" xfId="15197" xr:uid="{00000000-0005-0000-0000-000079460000}"/>
    <cellStyle name="Normal 4 5 2 4 2" xfId="15198" xr:uid="{00000000-0005-0000-0000-00007A460000}"/>
    <cellStyle name="Normal 4 5 2 4 2 2" xfId="22447" xr:uid="{00000000-0005-0000-0000-00007B460000}"/>
    <cellStyle name="Normal 4 5 2 4 2 2 2" xfId="34436" xr:uid="{08A29AA1-8338-4A6C-B4C3-2E68DEBB9AAA}"/>
    <cellStyle name="Normal 4 5 2 4 2 3" xfId="28480" xr:uid="{C8463534-AC20-4C6A-9606-6E2A16A453A4}"/>
    <cellStyle name="Normal 4 5 2 4 2_EBT" xfId="42416" xr:uid="{9D507ED1-3304-4CEB-B32B-E7F7B9E18ADC}"/>
    <cellStyle name="Normal 4 5 2 4 3" xfId="22446" xr:uid="{00000000-0005-0000-0000-00007C460000}"/>
    <cellStyle name="Normal 4 5 2 4 3 2" xfId="34435" xr:uid="{C90D8E61-528E-4660-835F-2643AA503ABC}"/>
    <cellStyle name="Normal 4 5 2 4 4" xfId="28479" xr:uid="{132D9040-DA4D-4A15-B441-BDA2FDF20E9F}"/>
    <cellStyle name="Normal 4 5 2 4_EBT" xfId="42415" xr:uid="{93E39A32-E187-4DEC-AD61-332B2E2AFC91}"/>
    <cellStyle name="Normal 4 5 2 5" xfId="15199" xr:uid="{00000000-0005-0000-0000-00007D460000}"/>
    <cellStyle name="Normal 4 5 2 5 2" xfId="22448" xr:uid="{00000000-0005-0000-0000-00007E460000}"/>
    <cellStyle name="Normal 4 5 2 5 2 2" xfId="34437" xr:uid="{BD7AA35F-175C-4663-81CF-8EF7D2F42C1A}"/>
    <cellStyle name="Normal 4 5 2 5 3" xfId="28481" xr:uid="{CAF15FEE-1777-4E72-92C6-3448FBD03111}"/>
    <cellStyle name="Normal 4 5 2 5_EBT" xfId="42417" xr:uid="{15EDB7E7-5934-4540-9AF0-5DD697081AC9}"/>
    <cellStyle name="Normal 4 5 2 6" xfId="15200" xr:uid="{00000000-0005-0000-0000-00007F460000}"/>
    <cellStyle name="Normal 4 5 2 6 2" xfId="22449" xr:uid="{00000000-0005-0000-0000-000080460000}"/>
    <cellStyle name="Normal 4 5 2 6 2 2" xfId="34438" xr:uid="{7854846B-B313-451D-9194-E55F4A3ECFA9}"/>
    <cellStyle name="Normal 4 5 2 6 3" xfId="28482" xr:uid="{C1042782-38A9-402A-BCD1-57C887043713}"/>
    <cellStyle name="Normal 4 5 2 6_EBT" xfId="42418" xr:uid="{B626293B-3A42-4EC3-9502-BED7C135F820}"/>
    <cellStyle name="Normal 4 5 2 7" xfId="15201" xr:uid="{00000000-0005-0000-0000-000081460000}"/>
    <cellStyle name="Normal 4 5 2 7 2" xfId="22450" xr:uid="{00000000-0005-0000-0000-000082460000}"/>
    <cellStyle name="Normal 4 5 2 7 2 2" xfId="34439" xr:uid="{AA900C0E-CDA4-4182-B693-C9871B91FA0D}"/>
    <cellStyle name="Normal 4 5 2 7 3" xfId="28483" xr:uid="{2926696C-84E8-4BCA-AAB6-1A77AFBD1B51}"/>
    <cellStyle name="Normal 4 5 2 7_EBT" xfId="42419" xr:uid="{47665B50-C09D-4DB8-BB69-B12775978B77}"/>
    <cellStyle name="Normal 4 5 2 8" xfId="15202" xr:uid="{00000000-0005-0000-0000-000083460000}"/>
    <cellStyle name="Normal 4 5 2 8 2" xfId="22451" xr:uid="{00000000-0005-0000-0000-000084460000}"/>
    <cellStyle name="Normal 4 5 2 8 2 2" xfId="34440" xr:uid="{C8586684-C7EF-4AEC-BED2-BE94562F0844}"/>
    <cellStyle name="Normal 4 5 2 8 3" xfId="28484" xr:uid="{CC6D8574-29F8-43D1-889E-149907149ECD}"/>
    <cellStyle name="Normal 4 5 2 8_EBT" xfId="42420" xr:uid="{D0366AF9-9C40-44F0-835A-A7C2C2EBDDE9}"/>
    <cellStyle name="Normal 4 5 2 9" xfId="15203" xr:uid="{00000000-0005-0000-0000-000085460000}"/>
    <cellStyle name="Normal 4 5 2_EBT" xfId="42403" xr:uid="{AA714E9A-3AFC-40FE-A16A-6F1D003A8D13}"/>
    <cellStyle name="Normal 4 5 3" xfId="15204" xr:uid="{00000000-0005-0000-0000-000086460000}"/>
    <cellStyle name="Normal 4 5 3 2" xfId="15205" xr:uid="{00000000-0005-0000-0000-000087460000}"/>
    <cellStyle name="Normal 4 5 3 2 2" xfId="15206" xr:uid="{00000000-0005-0000-0000-000088460000}"/>
    <cellStyle name="Normal 4 5 3 2 2 2" xfId="22454" xr:uid="{00000000-0005-0000-0000-000089460000}"/>
    <cellStyle name="Normal 4 5 3 2 2 2 2" xfId="34443" xr:uid="{51DA3748-2AAA-4D5D-910F-B96EA3E5B028}"/>
    <cellStyle name="Normal 4 5 3 2 2 3" xfId="28487" xr:uid="{EE020902-FF93-454B-B306-4BA7DEE8A759}"/>
    <cellStyle name="Normal 4 5 3 2 2_EBT" xfId="42423" xr:uid="{DD17C54B-B355-452C-A381-273C09424770}"/>
    <cellStyle name="Normal 4 5 3 2 3" xfId="15207" xr:uid="{00000000-0005-0000-0000-00008A460000}"/>
    <cellStyle name="Normal 4 5 3 2 3 2" xfId="22455" xr:uid="{00000000-0005-0000-0000-00008B460000}"/>
    <cellStyle name="Normal 4 5 3 2 3 2 2" xfId="34444" xr:uid="{0BAA3BDB-E502-483F-B18F-1EE8EA6248FA}"/>
    <cellStyle name="Normal 4 5 3 2 3 3" xfId="28488" xr:uid="{0E739154-6716-4EFD-8D1F-B8E53B220E28}"/>
    <cellStyle name="Normal 4 5 3 2 3_EBT" xfId="42424" xr:uid="{4EE7F35F-8411-4A87-9B41-9479CA5C6F0C}"/>
    <cellStyle name="Normal 4 5 3 2 4" xfId="15208" xr:uid="{00000000-0005-0000-0000-00008C460000}"/>
    <cellStyle name="Normal 4 5 3 2 5" xfId="22453" xr:uid="{00000000-0005-0000-0000-00008D460000}"/>
    <cellStyle name="Normal 4 5 3 2 5 2" xfId="34442" xr:uid="{FCC6ABF7-C89B-4724-9B10-D9250AF08928}"/>
    <cellStyle name="Normal 4 5 3 2 6" xfId="28486" xr:uid="{62A2C59B-4944-40D8-B28A-5C08B72FEB2B}"/>
    <cellStyle name="Normal 4 5 3 2_EBT" xfId="42422" xr:uid="{4CC889DB-8418-44BB-AE3E-F981818759DA}"/>
    <cellStyle name="Normal 4 5 3 3" xfId="15209" xr:uid="{00000000-0005-0000-0000-00008E460000}"/>
    <cellStyle name="Normal 4 5 3 3 2" xfId="15210" xr:uid="{00000000-0005-0000-0000-00008F460000}"/>
    <cellStyle name="Normal 4 5 3 3 2 2" xfId="22457" xr:uid="{00000000-0005-0000-0000-000090460000}"/>
    <cellStyle name="Normal 4 5 3 3 2 2 2" xfId="34446" xr:uid="{21CA0403-5EE4-4BDD-806E-F146A79CB287}"/>
    <cellStyle name="Normal 4 5 3 3 2 3" xfId="28490" xr:uid="{1BC34B3F-9655-45EB-AEDB-148C9F3D25F4}"/>
    <cellStyle name="Normal 4 5 3 3 2_EBT" xfId="42426" xr:uid="{2D035C43-E794-4A47-9F27-F7BB1371B61D}"/>
    <cellStyle name="Normal 4 5 3 3 3" xfId="15211" xr:uid="{00000000-0005-0000-0000-000091460000}"/>
    <cellStyle name="Normal 4 5 3 3 4" xfId="22456" xr:uid="{00000000-0005-0000-0000-000092460000}"/>
    <cellStyle name="Normal 4 5 3 3 4 2" xfId="34445" xr:uid="{817B5F3E-5937-48BB-B919-1EA9A2A64B26}"/>
    <cellStyle name="Normal 4 5 3 3 5" xfId="28489" xr:uid="{CFBF85B7-D7A4-47C1-A6A8-338D09A88112}"/>
    <cellStyle name="Normal 4 5 3 3_EBT" xfId="42425" xr:uid="{C97DB807-5144-4D4F-8280-7E9A0AEA9F21}"/>
    <cellStyle name="Normal 4 5 3 4" xfId="15212" xr:uid="{00000000-0005-0000-0000-000093460000}"/>
    <cellStyle name="Normal 4 5 3 4 2" xfId="22458" xr:uid="{00000000-0005-0000-0000-000094460000}"/>
    <cellStyle name="Normal 4 5 3 4 2 2" xfId="34447" xr:uid="{D26E8CF8-C266-4739-807C-0EC5701A4501}"/>
    <cellStyle name="Normal 4 5 3 4 3" xfId="28491" xr:uid="{708491AE-A171-4A18-8A37-44C578ACB75B}"/>
    <cellStyle name="Normal 4 5 3 4_EBT" xfId="42427" xr:uid="{B409502E-BD3D-46A5-9689-EC1BA5B77DCF}"/>
    <cellStyle name="Normal 4 5 3 5" xfId="15213" xr:uid="{00000000-0005-0000-0000-000095460000}"/>
    <cellStyle name="Normal 4 5 3 5 2" xfId="22459" xr:uid="{00000000-0005-0000-0000-000096460000}"/>
    <cellStyle name="Normal 4 5 3 5 2 2" xfId="34448" xr:uid="{99D57AAA-CC8A-42C9-8C00-D892229467E9}"/>
    <cellStyle name="Normal 4 5 3 5 3" xfId="28492" xr:uid="{DCB7CC4E-6E81-4CB2-8431-8F312F42D4D0}"/>
    <cellStyle name="Normal 4 5 3 5_EBT" xfId="42428" xr:uid="{528DBD04-D33F-46CA-87AD-F3AADB789877}"/>
    <cellStyle name="Normal 4 5 3 6" xfId="15214" xr:uid="{00000000-0005-0000-0000-000097460000}"/>
    <cellStyle name="Normal 4 5 3 7" xfId="22452" xr:uid="{00000000-0005-0000-0000-000098460000}"/>
    <cellStyle name="Normal 4 5 3 7 2" xfId="34441" xr:uid="{919C681E-38A0-4AC5-A3F9-98E251B0E71F}"/>
    <cellStyle name="Normal 4 5 3 8" xfId="28485" xr:uid="{97EE3DEC-4ED4-4970-9A4C-9DD71149A45B}"/>
    <cellStyle name="Normal 4 5 3_EBT" xfId="42421" xr:uid="{4A63A462-D61D-46D3-A40E-8975BFBB4E80}"/>
    <cellStyle name="Normal 4 5 4" xfId="15215" xr:uid="{00000000-0005-0000-0000-000099460000}"/>
    <cellStyle name="Normal 4 5 4 2" xfId="15216" xr:uid="{00000000-0005-0000-0000-00009A460000}"/>
    <cellStyle name="Normal 4 5 4 2 2" xfId="15217" xr:uid="{00000000-0005-0000-0000-00009B460000}"/>
    <cellStyle name="Normal 4 5 4 2 2 2" xfId="22462" xr:uid="{00000000-0005-0000-0000-00009C460000}"/>
    <cellStyle name="Normal 4 5 4 2 2 2 2" xfId="34451" xr:uid="{0AF74FAC-7CBC-4942-A45E-7AB652688EFC}"/>
    <cellStyle name="Normal 4 5 4 2 2 3" xfId="28495" xr:uid="{76389CE4-B4D1-4C35-810C-87ACA1CD5F09}"/>
    <cellStyle name="Normal 4 5 4 2 2_EBT" xfId="42431" xr:uid="{A1D8DECA-A2FE-44E3-92DC-405CF1EFF634}"/>
    <cellStyle name="Normal 4 5 4 2 3" xfId="22461" xr:uid="{00000000-0005-0000-0000-00009D460000}"/>
    <cellStyle name="Normal 4 5 4 2 3 2" xfId="34450" xr:uid="{0A2412DB-AC7A-497C-85F6-27F4D9C36F09}"/>
    <cellStyle name="Normal 4 5 4 2 4" xfId="28494" xr:uid="{BAFCF7BB-0B71-4A6D-8541-92922D6AF2C8}"/>
    <cellStyle name="Normal 4 5 4 2_EBT" xfId="42430" xr:uid="{7759A9DF-D125-4F6A-8B2B-18688A7DA5F7}"/>
    <cellStyle name="Normal 4 5 4 3" xfId="15218" xr:uid="{00000000-0005-0000-0000-00009E460000}"/>
    <cellStyle name="Normal 4 5 4 3 2" xfId="22463" xr:uid="{00000000-0005-0000-0000-00009F460000}"/>
    <cellStyle name="Normal 4 5 4 3 2 2" xfId="34452" xr:uid="{DDBB7F38-FFF8-4EE2-B2DD-B79B3E42129D}"/>
    <cellStyle name="Normal 4 5 4 3 3" xfId="28496" xr:uid="{6A953C78-4C9C-4297-927D-DAE63927705B}"/>
    <cellStyle name="Normal 4 5 4 3_EBT" xfId="42432" xr:uid="{1666FA80-B75C-42FF-B4E6-D3A101AA1C39}"/>
    <cellStyle name="Normal 4 5 4 4" xfId="15219" xr:uid="{00000000-0005-0000-0000-0000A0460000}"/>
    <cellStyle name="Normal 4 5 4 4 2" xfId="22464" xr:uid="{00000000-0005-0000-0000-0000A1460000}"/>
    <cellStyle name="Normal 4 5 4 4 2 2" xfId="34453" xr:uid="{87F8DA25-2807-4E47-92E8-776547323C26}"/>
    <cellStyle name="Normal 4 5 4 4 3" xfId="28497" xr:uid="{8F8C334C-2320-4BC7-9CA0-E1340B88C3ED}"/>
    <cellStyle name="Normal 4 5 4 4_EBT" xfId="42433" xr:uid="{765D1C52-25A2-42CF-BE54-9502CF697A93}"/>
    <cellStyle name="Normal 4 5 4 5" xfId="15220" xr:uid="{00000000-0005-0000-0000-0000A2460000}"/>
    <cellStyle name="Normal 4 5 4 6" xfId="22460" xr:uid="{00000000-0005-0000-0000-0000A3460000}"/>
    <cellStyle name="Normal 4 5 4 6 2" xfId="34449" xr:uid="{11B2D9B0-968C-44D4-8E2E-D939F0C6B43B}"/>
    <cellStyle name="Normal 4 5 4 7" xfId="28493" xr:uid="{61DBB1AD-F1E1-459C-90A7-07C26703BA21}"/>
    <cellStyle name="Normal 4 5 4_EBT" xfId="42429" xr:uid="{78D15C24-A026-44E5-A5EF-ABA3D764582B}"/>
    <cellStyle name="Normal 4 5 5" xfId="15221" xr:uid="{00000000-0005-0000-0000-0000A4460000}"/>
    <cellStyle name="Normal 4 5 5 2" xfId="15222" xr:uid="{00000000-0005-0000-0000-0000A5460000}"/>
    <cellStyle name="Normal 4 5 5 2 2" xfId="15223" xr:uid="{00000000-0005-0000-0000-0000A6460000}"/>
    <cellStyle name="Normal 4 5 5 2 2 2" xfId="15224" xr:uid="{00000000-0005-0000-0000-0000A7460000}"/>
    <cellStyle name="Normal 4 5 5 2 2 2 2" xfId="22468" xr:uid="{00000000-0005-0000-0000-0000A8460000}"/>
    <cellStyle name="Normal 4 5 5 2 2 2 2 2" xfId="34457" xr:uid="{8B6F6022-D82A-4D16-A1CA-6320EAE87E7C}"/>
    <cellStyle name="Normal 4 5 5 2 2 2 3" xfId="28501" xr:uid="{D439C407-D0C1-4669-A7FE-563D6D150C70}"/>
    <cellStyle name="Normal 4 5 5 2 2 2_EBT" xfId="42437" xr:uid="{5AC5A5C2-68A1-48E8-9BC4-62667D74F22B}"/>
    <cellStyle name="Normal 4 5 5 2 2 3" xfId="22467" xr:uid="{00000000-0005-0000-0000-0000A9460000}"/>
    <cellStyle name="Normal 4 5 5 2 2 3 2" xfId="34456" xr:uid="{203A8649-34F7-4E6A-8378-485FD2A897BB}"/>
    <cellStyle name="Normal 4 5 5 2 2 4" xfId="28500" xr:uid="{8B6EF89D-A924-4479-92F2-A635A9313EAC}"/>
    <cellStyle name="Normal 4 5 5 2 2_EBT" xfId="42436" xr:uid="{6A9522E3-CB3D-4493-AC88-012576E327BE}"/>
    <cellStyle name="Normal 4 5 5 2 3" xfId="15225" xr:uid="{00000000-0005-0000-0000-0000AA460000}"/>
    <cellStyle name="Normal 4 5 5 2 3 2" xfId="22469" xr:uid="{00000000-0005-0000-0000-0000AB460000}"/>
    <cellStyle name="Normal 4 5 5 2 3 2 2" xfId="34458" xr:uid="{192443F4-3087-44FA-85C6-323DFCA344E6}"/>
    <cellStyle name="Normal 4 5 5 2 3 3" xfId="28502" xr:uid="{375E95DC-0965-4DCC-878F-0AC85E64C8CC}"/>
    <cellStyle name="Normal 4 5 5 2 3_EBT" xfId="42438" xr:uid="{4635D8CD-F0FF-42E4-931D-E698FCD5154F}"/>
    <cellStyle name="Normal 4 5 5 2 4" xfId="15226" xr:uid="{00000000-0005-0000-0000-0000AC460000}"/>
    <cellStyle name="Normal 4 5 5 2 4 2" xfId="22470" xr:uid="{00000000-0005-0000-0000-0000AD460000}"/>
    <cellStyle name="Normal 4 5 5 2 4 2 2" xfId="34459" xr:uid="{09BCBF6B-1F80-4362-A8DF-99B7C83392B3}"/>
    <cellStyle name="Normal 4 5 5 2 4 3" xfId="28503" xr:uid="{0F96EC9F-51B7-496F-92FA-F473AFE0967C}"/>
    <cellStyle name="Normal 4 5 5 2 4_EBT" xfId="42439" xr:uid="{E6A80B97-B238-43EB-AAF5-871BD7AF2FAA}"/>
    <cellStyle name="Normal 4 5 5 2 5" xfId="22466" xr:uid="{00000000-0005-0000-0000-0000AE460000}"/>
    <cellStyle name="Normal 4 5 5 2 5 2" xfId="34455" xr:uid="{3F5010D5-091C-47F4-B979-D847213E3435}"/>
    <cellStyle name="Normal 4 5 5 2 6" xfId="28499" xr:uid="{166BC0B5-1D6A-4AA7-8D7A-4557D4F19E12}"/>
    <cellStyle name="Normal 4 5 5 2_EBT" xfId="42435" xr:uid="{5EF1FEFF-C277-4E74-89B1-41D8AE34DA0D}"/>
    <cellStyle name="Normal 4 5 5 3" xfId="15227" xr:uid="{00000000-0005-0000-0000-0000AF460000}"/>
    <cellStyle name="Normal 4 5 5 3 2" xfId="15228" xr:uid="{00000000-0005-0000-0000-0000B0460000}"/>
    <cellStyle name="Normal 4 5 5 3 2 2" xfId="22472" xr:uid="{00000000-0005-0000-0000-0000B1460000}"/>
    <cellStyle name="Normal 4 5 5 3 2 2 2" xfId="34461" xr:uid="{6F2DA2ED-C3C9-4017-B38B-9BED312B4F61}"/>
    <cellStyle name="Normal 4 5 5 3 2 3" xfId="28505" xr:uid="{2C62E227-5ED8-4E47-B419-845A42E16798}"/>
    <cellStyle name="Normal 4 5 5 3 2_EBT" xfId="42441" xr:uid="{541FF963-C42E-4A52-A1EF-78E8BE34B0B7}"/>
    <cellStyle name="Normal 4 5 5 3 3" xfId="22471" xr:uid="{00000000-0005-0000-0000-0000B2460000}"/>
    <cellStyle name="Normal 4 5 5 3 3 2" xfId="34460" xr:uid="{2DEF7705-9777-4DC5-8D5A-AF70161B7750}"/>
    <cellStyle name="Normal 4 5 5 3 4" xfId="28504" xr:uid="{F9F13AAA-3B0A-46E7-B45E-89BFDB0D9274}"/>
    <cellStyle name="Normal 4 5 5 3_EBT" xfId="42440" xr:uid="{0E98627E-BC62-49C9-87FF-421ADF4C7F8F}"/>
    <cellStyle name="Normal 4 5 5 4" xfId="15229" xr:uid="{00000000-0005-0000-0000-0000B3460000}"/>
    <cellStyle name="Normal 4 5 5 4 2" xfId="22473" xr:uid="{00000000-0005-0000-0000-0000B4460000}"/>
    <cellStyle name="Normal 4 5 5 4 2 2" xfId="34462" xr:uid="{9388AAF4-FD86-45FF-884F-B098F4F2EAC8}"/>
    <cellStyle name="Normal 4 5 5 4 3" xfId="28506" xr:uid="{0E534C00-48C7-4757-BC11-6AC175A911BE}"/>
    <cellStyle name="Normal 4 5 5 4_EBT" xfId="42442" xr:uid="{7D8D44E8-ABEB-4B31-8D01-D8C640E5B8A1}"/>
    <cellStyle name="Normal 4 5 5 5" xfId="15230" xr:uid="{00000000-0005-0000-0000-0000B5460000}"/>
    <cellStyle name="Normal 4 5 5 5 2" xfId="22474" xr:uid="{00000000-0005-0000-0000-0000B6460000}"/>
    <cellStyle name="Normal 4 5 5 5 2 2" xfId="34463" xr:uid="{24F66276-D7B5-4731-B771-2CE6C241ACC7}"/>
    <cellStyle name="Normal 4 5 5 5 3" xfId="28507" xr:uid="{08869B6A-F9C1-4ACE-B69D-598BC6F7923E}"/>
    <cellStyle name="Normal 4 5 5 5_EBT" xfId="42443" xr:uid="{E34CE093-1ABB-4DED-BD7E-94E46EB8EAC0}"/>
    <cellStyle name="Normal 4 5 5 6" xfId="15231" xr:uid="{00000000-0005-0000-0000-0000B7460000}"/>
    <cellStyle name="Normal 4 5 5 7" xfId="22465" xr:uid="{00000000-0005-0000-0000-0000B8460000}"/>
    <cellStyle name="Normal 4 5 5 7 2" xfId="34454" xr:uid="{980ADFAF-98AA-47EA-B74B-DC4ED8C8A43F}"/>
    <cellStyle name="Normal 4 5 5 8" xfId="28498" xr:uid="{43F1B452-515B-4B64-B102-46996D7F2894}"/>
    <cellStyle name="Normal 4 5 5_EBT" xfId="42434" xr:uid="{22DA0771-E1F8-43C3-B674-50E945CCBC2D}"/>
    <cellStyle name="Normal 4 5 6" xfId="15232" xr:uid="{00000000-0005-0000-0000-0000B9460000}"/>
    <cellStyle name="Normal 4 5 6 2" xfId="22475" xr:uid="{00000000-0005-0000-0000-0000BA460000}"/>
    <cellStyle name="Normal 4 5 6 2 2" xfId="34464" xr:uid="{9A350B08-39E7-430D-853D-38463BD26B6B}"/>
    <cellStyle name="Normal 4 5 6 3" xfId="28508" xr:uid="{244E0304-9C6C-4FB2-BB35-587D92C204FA}"/>
    <cellStyle name="Normal 4 5 6_EBT" xfId="42444" xr:uid="{AF4CBB66-A123-42AE-8381-2F533EA8512B}"/>
    <cellStyle name="Normal 4 5 7" xfId="15233" xr:uid="{00000000-0005-0000-0000-0000BB460000}"/>
    <cellStyle name="Normal 4 5 7 2" xfId="22476" xr:uid="{00000000-0005-0000-0000-0000BC460000}"/>
    <cellStyle name="Normal 4 5 7 2 2" xfId="34465" xr:uid="{72238926-2EEA-4A34-B426-788A3774D099}"/>
    <cellStyle name="Normal 4 5 7 3" xfId="28509" xr:uid="{8E04BE8F-6B46-467D-89BF-16D08AEDFA68}"/>
    <cellStyle name="Normal 4 5 7_EBT" xfId="42445" xr:uid="{396ADA32-59BB-4733-9445-694E34B09BD2}"/>
    <cellStyle name="Normal 4 5 8" xfId="15234" xr:uid="{00000000-0005-0000-0000-0000BD460000}"/>
    <cellStyle name="Normal 4 5 8 2" xfId="22477" xr:uid="{00000000-0005-0000-0000-0000BE460000}"/>
    <cellStyle name="Normal 4 5 8 2 2" xfId="34466" xr:uid="{CB6BB002-F723-4069-9641-7F74205076F7}"/>
    <cellStyle name="Normal 4 5 8 3" xfId="28510" xr:uid="{A05963E4-7C5B-401E-A760-08A8EA84CA35}"/>
    <cellStyle name="Normal 4 5 8_EBT" xfId="42446" xr:uid="{E5E6AFF7-7CDD-4259-9C7A-F3ED74643466}"/>
    <cellStyle name="Normal 4 5 9" xfId="15235" xr:uid="{00000000-0005-0000-0000-0000BF460000}"/>
    <cellStyle name="Normal 4 5 9 2" xfId="22478" xr:uid="{00000000-0005-0000-0000-0000C0460000}"/>
    <cellStyle name="Normal 4 5 9 2 2" xfId="34467" xr:uid="{4C551420-84BA-4061-B5D4-1DAD0DE410F6}"/>
    <cellStyle name="Normal 4 5 9 3" xfId="28511" xr:uid="{52E1F626-12E1-41DD-90FD-1FAF135E432D}"/>
    <cellStyle name="Normal 4 5 9_EBT" xfId="42447" xr:uid="{C9F60789-1C8F-4A7C-8C64-C94CC7543117}"/>
    <cellStyle name="Normal 4 5_EBT" xfId="42400" xr:uid="{8530362D-12EC-4848-AA7A-076BD00E6CF1}"/>
    <cellStyle name="Normal 4 6" xfId="15236" xr:uid="{00000000-0005-0000-0000-0000C1460000}"/>
    <cellStyle name="Normal 4 6 2" xfId="15237" xr:uid="{00000000-0005-0000-0000-0000C2460000}"/>
    <cellStyle name="Normal 4 6 2 2" xfId="15238" xr:uid="{00000000-0005-0000-0000-0000C3460000}"/>
    <cellStyle name="Normal 4 6 2 2 2" xfId="22480" xr:uid="{00000000-0005-0000-0000-0000C4460000}"/>
    <cellStyle name="Normal 4 6 2 2 2 2" xfId="34469" xr:uid="{15884C8F-F82F-446D-822E-0E4783675FE0}"/>
    <cellStyle name="Normal 4 6 2 2 3" xfId="28513" xr:uid="{C7324F1D-5D98-4707-8C3C-1C235F27A610}"/>
    <cellStyle name="Normal 4 6 2 2_EBT" xfId="42450" xr:uid="{A278A25A-21B8-4177-960F-44339D0780D0}"/>
    <cellStyle name="Normal 4 6 2 3" xfId="15239" xr:uid="{00000000-0005-0000-0000-0000C5460000}"/>
    <cellStyle name="Normal 4 6 2 4" xfId="22479" xr:uid="{00000000-0005-0000-0000-0000C6460000}"/>
    <cellStyle name="Normal 4 6 2 4 2" xfId="34468" xr:uid="{AB6E7813-E709-46FB-AB45-9C954E8A2839}"/>
    <cellStyle name="Normal 4 6 2 5" xfId="28512" xr:uid="{6B754C6B-A586-4364-AF5A-68B24C33E018}"/>
    <cellStyle name="Normal 4 6 2_EBT" xfId="42449" xr:uid="{7C25E4BC-E925-4BBA-9A15-C938CC2B705D}"/>
    <cellStyle name="Normal 4 6 3" xfId="15240" xr:uid="{00000000-0005-0000-0000-0000C7460000}"/>
    <cellStyle name="Normal 4 6 3 2" xfId="15241" xr:uid="{00000000-0005-0000-0000-0000C8460000}"/>
    <cellStyle name="Normal 4 6 3 2 2" xfId="22482" xr:uid="{00000000-0005-0000-0000-0000C9460000}"/>
    <cellStyle name="Normal 4 6 3 2 2 2" xfId="34471" xr:uid="{3549B710-0154-4088-827F-A5E914265FAE}"/>
    <cellStyle name="Normal 4 6 3 2 3" xfId="28515" xr:uid="{26330AB5-9427-41F7-AFA9-5BDEA080AD7E}"/>
    <cellStyle name="Normal 4 6 3 2_EBT" xfId="42452" xr:uid="{DB2E2D51-95DF-4801-A510-F6BCDF446A57}"/>
    <cellStyle name="Normal 4 6 3 3" xfId="15242" xr:uid="{00000000-0005-0000-0000-0000CA460000}"/>
    <cellStyle name="Normal 4 6 3 4" xfId="22481" xr:uid="{00000000-0005-0000-0000-0000CB460000}"/>
    <cellStyle name="Normal 4 6 3 4 2" xfId="34470" xr:uid="{5E712D16-6A42-4811-96A8-6D1A85AB7431}"/>
    <cellStyle name="Normal 4 6 3 5" xfId="28514" xr:uid="{B1D9B926-849F-41AB-9D9A-645040DBAE09}"/>
    <cellStyle name="Normal 4 6 3_EBT" xfId="42451" xr:uid="{8AC2EBF2-9478-4015-8A51-05B5FA539D86}"/>
    <cellStyle name="Normal 4 6 4" xfId="15243" xr:uid="{00000000-0005-0000-0000-0000CC460000}"/>
    <cellStyle name="Normal 4 6 4 2" xfId="15244" xr:uid="{00000000-0005-0000-0000-0000CD460000}"/>
    <cellStyle name="Normal 4 6 4 2 2" xfId="22484" xr:uid="{00000000-0005-0000-0000-0000CE460000}"/>
    <cellStyle name="Normal 4 6 4 2 2 2" xfId="34473" xr:uid="{03CADB86-103D-4C4D-9A70-6733BCC4CDC8}"/>
    <cellStyle name="Normal 4 6 4 2 3" xfId="28517" xr:uid="{EA672C2C-B746-4110-BB7B-716702AB84F2}"/>
    <cellStyle name="Normal 4 6 4 2_EBT" xfId="42454" xr:uid="{AFE98E5A-F2E9-46F2-9DC4-92595D1124DC}"/>
    <cellStyle name="Normal 4 6 4 3" xfId="22483" xr:uid="{00000000-0005-0000-0000-0000CF460000}"/>
    <cellStyle name="Normal 4 6 4 3 2" xfId="34472" xr:uid="{2C5F11D0-1BA0-429B-AABE-941806C0F254}"/>
    <cellStyle name="Normal 4 6 4 4" xfId="28516" xr:uid="{5955630F-8833-40AD-9F5A-4EC5593E9298}"/>
    <cellStyle name="Normal 4 6 4_EBT" xfId="42453" xr:uid="{D859AE7B-C3E5-4118-A5C1-7F3BBF0A3EB3}"/>
    <cellStyle name="Normal 4 6 5" xfId="15245" xr:uid="{00000000-0005-0000-0000-0000D0460000}"/>
    <cellStyle name="Normal 4 6 5 2" xfId="15246" xr:uid="{00000000-0005-0000-0000-0000D1460000}"/>
    <cellStyle name="Normal 4 6 5 2 2" xfId="15247" xr:uid="{00000000-0005-0000-0000-0000D2460000}"/>
    <cellStyle name="Normal 4 6 5 2 2 2" xfId="15248" xr:uid="{00000000-0005-0000-0000-0000D3460000}"/>
    <cellStyle name="Normal 4 6 5 2 2 2 2" xfId="22488" xr:uid="{00000000-0005-0000-0000-0000D4460000}"/>
    <cellStyle name="Normal 4 6 5 2 2 2 2 2" xfId="34477" xr:uid="{01751F1D-9555-421A-8D06-80B9A68E0E1D}"/>
    <cellStyle name="Normal 4 6 5 2 2 2 3" xfId="28521" xr:uid="{B95D29D7-0565-46BB-ACB2-369132B6BB5D}"/>
    <cellStyle name="Normal 4 6 5 2 2 2_EBT" xfId="42458" xr:uid="{388AEEF0-EAD0-4025-A19F-593BB331F11D}"/>
    <cellStyle name="Normal 4 6 5 2 2 3" xfId="22487" xr:uid="{00000000-0005-0000-0000-0000D5460000}"/>
    <cellStyle name="Normal 4 6 5 2 2 3 2" xfId="34476" xr:uid="{EF219013-321D-46A3-BE19-CB19216E3843}"/>
    <cellStyle name="Normal 4 6 5 2 2 4" xfId="28520" xr:uid="{33BFFF64-E073-4178-8BE4-7AFF9ED57ADA}"/>
    <cellStyle name="Normal 4 6 5 2 2_EBT" xfId="42457" xr:uid="{B3A62F7C-6FB4-436E-91F9-7C7E25602DD3}"/>
    <cellStyle name="Normal 4 6 5 2 3" xfId="15249" xr:uid="{00000000-0005-0000-0000-0000D6460000}"/>
    <cellStyle name="Normal 4 6 5 2 3 2" xfId="22489" xr:uid="{00000000-0005-0000-0000-0000D7460000}"/>
    <cellStyle name="Normal 4 6 5 2 3 2 2" xfId="34478" xr:uid="{5DDF1001-EB17-45CE-814F-75AC1E136575}"/>
    <cellStyle name="Normal 4 6 5 2 3 3" xfId="28522" xr:uid="{576ED01C-A6EC-4CB9-8337-1FC008BD5B42}"/>
    <cellStyle name="Normal 4 6 5 2 3_EBT" xfId="42459" xr:uid="{4F88B3D7-DE02-4B95-BB6A-726ACA876916}"/>
    <cellStyle name="Normal 4 6 5 2 4" xfId="22486" xr:uid="{00000000-0005-0000-0000-0000D8460000}"/>
    <cellStyle name="Normal 4 6 5 2 4 2" xfId="34475" xr:uid="{08725501-B5B3-4DA8-A2AB-6C24E16F164B}"/>
    <cellStyle name="Normal 4 6 5 2 5" xfId="28519" xr:uid="{6B927065-FE88-4C04-B827-BF028A3DBF77}"/>
    <cellStyle name="Normal 4 6 5 2_EBT" xfId="42456" xr:uid="{FEA42C4E-8F01-4564-86E6-670E5B553233}"/>
    <cellStyle name="Normal 4 6 5 3" xfId="15250" xr:uid="{00000000-0005-0000-0000-0000D9460000}"/>
    <cellStyle name="Normal 4 6 5 3 2" xfId="15251" xr:uid="{00000000-0005-0000-0000-0000DA460000}"/>
    <cellStyle name="Normal 4 6 5 3 2 2" xfId="22491" xr:uid="{00000000-0005-0000-0000-0000DB460000}"/>
    <cellStyle name="Normal 4 6 5 3 2 2 2" xfId="34480" xr:uid="{AE472D34-582B-4840-BECB-65FAA957E729}"/>
    <cellStyle name="Normal 4 6 5 3 2 3" xfId="28524" xr:uid="{E7A9EC2F-C466-42D3-8588-5003868B933F}"/>
    <cellStyle name="Normal 4 6 5 3 2_EBT" xfId="42461" xr:uid="{2AA6BD3C-0E5C-48FD-802C-3775CA6DBDB9}"/>
    <cellStyle name="Normal 4 6 5 3 3" xfId="22490" xr:uid="{00000000-0005-0000-0000-0000DC460000}"/>
    <cellStyle name="Normal 4 6 5 3 3 2" xfId="34479" xr:uid="{3F93303C-E515-43FF-A9E1-CB6D221912C6}"/>
    <cellStyle name="Normal 4 6 5 3 4" xfId="28523" xr:uid="{FF3E33B8-800A-4AEA-91F5-34A415755D40}"/>
    <cellStyle name="Normal 4 6 5 3_EBT" xfId="42460" xr:uid="{7C33C077-8538-4041-8B9D-F12D50710138}"/>
    <cellStyle name="Normal 4 6 5 4" xfId="15252" xr:uid="{00000000-0005-0000-0000-0000DD460000}"/>
    <cellStyle name="Normal 4 6 5 4 2" xfId="22492" xr:uid="{00000000-0005-0000-0000-0000DE460000}"/>
    <cellStyle name="Normal 4 6 5 4 2 2" xfId="34481" xr:uid="{E5E556A9-42A0-4837-A578-2C0C33A143A9}"/>
    <cellStyle name="Normal 4 6 5 4 3" xfId="28525" xr:uid="{E119F940-86A9-45F2-B7B0-A79D4C296E4D}"/>
    <cellStyle name="Normal 4 6 5 4_EBT" xfId="42462" xr:uid="{5598BEC9-FBC0-43FF-9FBD-3649076DA51C}"/>
    <cellStyle name="Normal 4 6 5 5" xfId="15253" xr:uid="{00000000-0005-0000-0000-0000DF460000}"/>
    <cellStyle name="Normal 4 6 5 5 2" xfId="22493" xr:uid="{00000000-0005-0000-0000-0000E0460000}"/>
    <cellStyle name="Normal 4 6 5 5 2 2" xfId="34482" xr:uid="{6DA24AC8-9799-4FB4-A009-AA0DF580B60B}"/>
    <cellStyle name="Normal 4 6 5 5 3" xfId="28526" xr:uid="{3112F83E-BA1E-499D-B13D-63C98DE641AD}"/>
    <cellStyle name="Normal 4 6 5 5_EBT" xfId="42463" xr:uid="{3BE96AE4-A9BB-4E82-9799-8534F15E63F2}"/>
    <cellStyle name="Normal 4 6 5 6" xfId="22485" xr:uid="{00000000-0005-0000-0000-0000E1460000}"/>
    <cellStyle name="Normal 4 6 5 6 2" xfId="34474" xr:uid="{47F39A15-1BE9-465B-8521-47361F7A8483}"/>
    <cellStyle name="Normal 4 6 5 7" xfId="28518" xr:uid="{B32A303B-24AD-47AC-9D57-F534EA36CD28}"/>
    <cellStyle name="Normal 4 6 5_EBT" xfId="42455" xr:uid="{7462C381-D148-4573-82E6-59A2C595E9AC}"/>
    <cellStyle name="Normal 4 6 6" xfId="15254" xr:uid="{00000000-0005-0000-0000-0000E2460000}"/>
    <cellStyle name="Normal 4 6 6 2" xfId="22494" xr:uid="{00000000-0005-0000-0000-0000E3460000}"/>
    <cellStyle name="Normal 4 6 6 2 2" xfId="34483" xr:uid="{47F7BE55-5A9C-4A23-A486-090EDA571EDE}"/>
    <cellStyle name="Normal 4 6 6 3" xfId="28527" xr:uid="{A69D9ACF-0524-4187-93AA-F24AE85C2357}"/>
    <cellStyle name="Normal 4 6 6_EBT" xfId="42464" xr:uid="{6144DBC2-FFA1-4A05-A571-DB2E45A0B3C8}"/>
    <cellStyle name="Normal 4 6 7" xfId="15255" xr:uid="{00000000-0005-0000-0000-0000E4460000}"/>
    <cellStyle name="Normal 4 6 7 2" xfId="22495" xr:uid="{00000000-0005-0000-0000-0000E5460000}"/>
    <cellStyle name="Normal 4 6 7 2 2" xfId="34484" xr:uid="{C6E6A22F-C42F-45C8-B94A-A07F6985FD61}"/>
    <cellStyle name="Normal 4 6 7 3" xfId="28528" xr:uid="{8CA43FAE-30EC-4351-BF3C-CCA2CAC0EADB}"/>
    <cellStyle name="Normal 4 6 7_EBT" xfId="42465" xr:uid="{67CFA916-A8F5-4C9C-87F4-DD2A40877F4A}"/>
    <cellStyle name="Normal 4 6 8" xfId="15256" xr:uid="{00000000-0005-0000-0000-0000E6460000}"/>
    <cellStyle name="Normal 4 6 8 2" xfId="22496" xr:uid="{00000000-0005-0000-0000-0000E7460000}"/>
    <cellStyle name="Normal 4 6 8 2 2" xfId="34485" xr:uid="{CB8F25CF-64B1-47DC-A03C-569801BF285F}"/>
    <cellStyle name="Normal 4 6 8 3" xfId="28529" xr:uid="{7C135271-DA77-458D-BC32-E0D3C5B2A270}"/>
    <cellStyle name="Normal 4 6 8_EBT" xfId="42466" xr:uid="{693D11F0-619E-46F0-8A1C-3A2968E26527}"/>
    <cellStyle name="Normal 4 6 9" xfId="15257" xr:uid="{00000000-0005-0000-0000-0000E8460000}"/>
    <cellStyle name="Normal 4 6_EBT" xfId="42448" xr:uid="{1893124B-201F-4021-86E6-C86F95DB2709}"/>
    <cellStyle name="Normal 4 7" xfId="15258" xr:uid="{00000000-0005-0000-0000-0000E9460000}"/>
    <cellStyle name="Normal 4 7 10" xfId="15259" xr:uid="{00000000-0005-0000-0000-0000EA460000}"/>
    <cellStyle name="Normal 4 7 10 2" xfId="22497" xr:uid="{00000000-0005-0000-0000-0000EB460000}"/>
    <cellStyle name="Normal 4 7 10 2 2" xfId="34486" xr:uid="{2F949BB6-614B-4455-BB02-8A7E076FE17E}"/>
    <cellStyle name="Normal 4 7 10 3" xfId="28530" xr:uid="{D87B3FF0-B95E-45EC-A936-FE9442193446}"/>
    <cellStyle name="Normal 4 7 10_EBT" xfId="42468" xr:uid="{C95271EE-4925-486C-927B-4E884F8422A6}"/>
    <cellStyle name="Normal 4 7 11" xfId="15260" xr:uid="{00000000-0005-0000-0000-0000EC460000}"/>
    <cellStyle name="Normal 4 7 11 2" xfId="22498" xr:uid="{00000000-0005-0000-0000-0000ED460000}"/>
    <cellStyle name="Normal 4 7 11 2 2" xfId="34487" xr:uid="{F6C3888A-2533-47A4-9CDD-0BF755FB374A}"/>
    <cellStyle name="Normal 4 7 11 3" xfId="28531" xr:uid="{4AC569AC-C418-47A4-8B50-6416C8BC1C95}"/>
    <cellStyle name="Normal 4 7 11_EBT" xfId="42469" xr:uid="{99178989-49F6-4087-B526-558CF668A0F3}"/>
    <cellStyle name="Normal 4 7 12" xfId="15261" xr:uid="{00000000-0005-0000-0000-0000EE460000}"/>
    <cellStyle name="Normal 4 7 13" xfId="15262" xr:uid="{00000000-0005-0000-0000-0000EF460000}"/>
    <cellStyle name="Normal 4 7 2" xfId="15263" xr:uid="{00000000-0005-0000-0000-0000F0460000}"/>
    <cellStyle name="Normal 4 7 2 10" xfId="28532" xr:uid="{0D4DD304-2AD1-4A5D-85EB-9F071E569222}"/>
    <cellStyle name="Normal 4 7 2 2" xfId="15264" xr:uid="{00000000-0005-0000-0000-0000F1460000}"/>
    <cellStyle name="Normal 4 7 2 2 2" xfId="15265" xr:uid="{00000000-0005-0000-0000-0000F2460000}"/>
    <cellStyle name="Normal 4 7 2 2 2 2" xfId="15266" xr:uid="{00000000-0005-0000-0000-0000F3460000}"/>
    <cellStyle name="Normal 4 7 2 2 2 2 2" xfId="22502" xr:uid="{00000000-0005-0000-0000-0000F4460000}"/>
    <cellStyle name="Normal 4 7 2 2 2 2 2 2" xfId="34491" xr:uid="{E88036E1-8EFA-4651-A8E9-81FECF28760C}"/>
    <cellStyle name="Normal 4 7 2 2 2 2 3" xfId="28535" xr:uid="{FC032CAF-8228-4F26-82F4-A48F72E78760}"/>
    <cellStyle name="Normal 4 7 2 2 2 2_EBT" xfId="42473" xr:uid="{270797FD-F126-43F4-ABD5-F40329E6E011}"/>
    <cellStyle name="Normal 4 7 2 2 2 3" xfId="15267" xr:uid="{00000000-0005-0000-0000-0000F5460000}"/>
    <cellStyle name="Normal 4 7 2 2 2 3 2" xfId="22503" xr:uid="{00000000-0005-0000-0000-0000F6460000}"/>
    <cellStyle name="Normal 4 7 2 2 2 3 2 2" xfId="34492" xr:uid="{B30E2B56-A0D4-46FC-A882-F33B2BE080CA}"/>
    <cellStyle name="Normal 4 7 2 2 2 3 3" xfId="28536" xr:uid="{0DB940A3-73FA-4947-8624-C1F27353DDAD}"/>
    <cellStyle name="Normal 4 7 2 2 2 3_EBT" xfId="42474" xr:uid="{74D4163C-FAC4-4334-8A02-7D0B3D678BD0}"/>
    <cellStyle name="Normal 4 7 2 2 2 4" xfId="22501" xr:uid="{00000000-0005-0000-0000-0000F7460000}"/>
    <cellStyle name="Normal 4 7 2 2 2 4 2" xfId="34490" xr:uid="{1D7502ED-7349-4426-AF2D-251BB3F9A688}"/>
    <cellStyle name="Normal 4 7 2 2 2 5" xfId="28534" xr:uid="{C2D0DB94-6E8B-4683-88FC-04B6334979BA}"/>
    <cellStyle name="Normal 4 7 2 2 2_EBT" xfId="42472" xr:uid="{C2E59197-B734-40AA-B7EC-DB2F15F50E1E}"/>
    <cellStyle name="Normal 4 7 2 2 3" xfId="15268" xr:uid="{00000000-0005-0000-0000-0000F8460000}"/>
    <cellStyle name="Normal 4 7 2 2 3 2" xfId="15269" xr:uid="{00000000-0005-0000-0000-0000F9460000}"/>
    <cellStyle name="Normal 4 7 2 2 3 2 2" xfId="22505" xr:uid="{00000000-0005-0000-0000-0000FA460000}"/>
    <cellStyle name="Normal 4 7 2 2 3 2 2 2" xfId="34494" xr:uid="{F9771A24-6BDF-43A5-AAE5-D33F35B4B48B}"/>
    <cellStyle name="Normal 4 7 2 2 3 2 3" xfId="28538" xr:uid="{B7D9B558-89F1-4E13-9764-1CD0968F16D4}"/>
    <cellStyle name="Normal 4 7 2 2 3 2_EBT" xfId="42476" xr:uid="{3D5030A6-2263-4B10-A9CA-735EC82CBBEA}"/>
    <cellStyle name="Normal 4 7 2 2 3 3" xfId="22504" xr:uid="{00000000-0005-0000-0000-0000FB460000}"/>
    <cellStyle name="Normal 4 7 2 2 3 3 2" xfId="34493" xr:uid="{8A9D1AC2-BF83-4239-A64D-CED8CA1FC2AF}"/>
    <cellStyle name="Normal 4 7 2 2 3 4" xfId="28537" xr:uid="{0011FBDC-913D-4AB3-87AE-C06D60ADB47D}"/>
    <cellStyle name="Normal 4 7 2 2 3_EBT" xfId="42475" xr:uid="{3684DCA6-4FA0-4FAF-B235-64DE900C4600}"/>
    <cellStyle name="Normal 4 7 2 2 4" xfId="15270" xr:uid="{00000000-0005-0000-0000-0000FC460000}"/>
    <cellStyle name="Normal 4 7 2 2 4 2" xfId="22506" xr:uid="{00000000-0005-0000-0000-0000FD460000}"/>
    <cellStyle name="Normal 4 7 2 2 4 2 2" xfId="34495" xr:uid="{4D8D65D7-FF80-4792-8CBE-E6BC834DCFBE}"/>
    <cellStyle name="Normal 4 7 2 2 4 3" xfId="28539" xr:uid="{42890D3D-1018-4A99-BEE3-6082D67DA727}"/>
    <cellStyle name="Normal 4 7 2 2 4_EBT" xfId="42477" xr:uid="{C0EC67EE-67FD-44FB-A24F-ED757C9F82C4}"/>
    <cellStyle name="Normal 4 7 2 2 5" xfId="22500" xr:uid="{00000000-0005-0000-0000-0000FE460000}"/>
    <cellStyle name="Normal 4 7 2 2 5 2" xfId="34489" xr:uid="{6AC9A34F-2AA6-4411-8EC8-A6C66A5EB4A8}"/>
    <cellStyle name="Normal 4 7 2 2 6" xfId="28533" xr:uid="{BDF6A6B7-EE60-4172-ACEC-327236F5051A}"/>
    <cellStyle name="Normal 4 7 2 2_EBT" xfId="42471" xr:uid="{86A59E2C-79D2-4CEF-B58B-4F3BE5ACA81E}"/>
    <cellStyle name="Normal 4 7 2 3" xfId="15271" xr:uid="{00000000-0005-0000-0000-0000FF460000}"/>
    <cellStyle name="Normal 4 7 2 3 2" xfId="15272" xr:uid="{00000000-0005-0000-0000-000000470000}"/>
    <cellStyle name="Normal 4 7 2 3 2 2" xfId="15273" xr:uid="{00000000-0005-0000-0000-000001470000}"/>
    <cellStyle name="Normal 4 7 2 3 2 2 2" xfId="22509" xr:uid="{00000000-0005-0000-0000-000002470000}"/>
    <cellStyle name="Normal 4 7 2 3 2 2 2 2" xfId="34498" xr:uid="{C0C70706-A172-4C82-BF24-E4419DB96DBC}"/>
    <cellStyle name="Normal 4 7 2 3 2 2 3" xfId="28542" xr:uid="{2ED55AF2-3033-4506-86B1-629E18E936F3}"/>
    <cellStyle name="Normal 4 7 2 3 2 2_EBT" xfId="42480" xr:uid="{4F262D37-8B35-4377-B471-6A5828F65632}"/>
    <cellStyle name="Normal 4 7 2 3 2 3" xfId="22508" xr:uid="{00000000-0005-0000-0000-000003470000}"/>
    <cellStyle name="Normal 4 7 2 3 2 3 2" xfId="34497" xr:uid="{6A4751F6-977E-44C7-B4C1-F72EDDF54418}"/>
    <cellStyle name="Normal 4 7 2 3 2 4" xfId="28541" xr:uid="{BF83465F-5159-4126-8923-3BE1ED7D11F6}"/>
    <cellStyle name="Normal 4 7 2 3 2_EBT" xfId="42479" xr:uid="{BC923B02-4ADE-445E-B9F3-9E8456B8F84C}"/>
    <cellStyle name="Normal 4 7 2 3 3" xfId="15274" xr:uid="{00000000-0005-0000-0000-000004470000}"/>
    <cellStyle name="Normal 4 7 2 3 3 2" xfId="22510" xr:uid="{00000000-0005-0000-0000-000005470000}"/>
    <cellStyle name="Normal 4 7 2 3 3 2 2" xfId="34499" xr:uid="{7D7358B1-DA1C-4683-80BD-11DC27F24DD5}"/>
    <cellStyle name="Normal 4 7 2 3 3 3" xfId="28543" xr:uid="{7FA99494-1DF6-447F-B4C2-2581C9B64451}"/>
    <cellStyle name="Normal 4 7 2 3 3_EBT" xfId="42481" xr:uid="{41E6EBD2-BA86-4066-B294-61B61B64BF4C}"/>
    <cellStyle name="Normal 4 7 2 3 4" xfId="22507" xr:uid="{00000000-0005-0000-0000-000006470000}"/>
    <cellStyle name="Normal 4 7 2 3 4 2" xfId="34496" xr:uid="{E35AA459-99BF-499D-A401-51BAA25DFD06}"/>
    <cellStyle name="Normal 4 7 2 3 5" xfId="28540" xr:uid="{26F8D3B2-8433-4318-966C-B0F3E49D3C70}"/>
    <cellStyle name="Normal 4 7 2 3_EBT" xfId="42478" xr:uid="{881FB521-7907-41B2-B4DB-C0C168AEB1F8}"/>
    <cellStyle name="Normal 4 7 2 4" xfId="15275" xr:uid="{00000000-0005-0000-0000-000007470000}"/>
    <cellStyle name="Normal 4 7 2 4 2" xfId="15276" xr:uid="{00000000-0005-0000-0000-000008470000}"/>
    <cellStyle name="Normal 4 7 2 4 2 2" xfId="22512" xr:uid="{00000000-0005-0000-0000-000009470000}"/>
    <cellStyle name="Normal 4 7 2 4 2 2 2" xfId="34501" xr:uid="{BD75E42A-E404-4665-835D-974D377C8545}"/>
    <cellStyle name="Normal 4 7 2 4 2 3" xfId="28545" xr:uid="{A3D08913-3273-4460-955B-6DA5F38A4924}"/>
    <cellStyle name="Normal 4 7 2 4 2_EBT" xfId="42483" xr:uid="{14C0A107-4A9C-4D2F-94AF-55A78DA84563}"/>
    <cellStyle name="Normal 4 7 2 4 3" xfId="22511" xr:uid="{00000000-0005-0000-0000-00000A470000}"/>
    <cellStyle name="Normal 4 7 2 4 3 2" xfId="34500" xr:uid="{F56E8440-37FD-48B1-8B67-7685A9F154C9}"/>
    <cellStyle name="Normal 4 7 2 4 4" xfId="28544" xr:uid="{F22B01D4-96F0-4F35-A853-C5D1197E8C9B}"/>
    <cellStyle name="Normal 4 7 2 4_EBT" xfId="42482" xr:uid="{84B2A1E3-0DA0-40A7-824D-E26B1679FECA}"/>
    <cellStyle name="Normal 4 7 2 5" xfId="15277" xr:uid="{00000000-0005-0000-0000-00000B470000}"/>
    <cellStyle name="Normal 4 7 2 5 2" xfId="22513" xr:uid="{00000000-0005-0000-0000-00000C470000}"/>
    <cellStyle name="Normal 4 7 2 5 2 2" xfId="34502" xr:uid="{10D2F526-750E-48A4-9892-1113ECD449C1}"/>
    <cellStyle name="Normal 4 7 2 5 3" xfId="28546" xr:uid="{0456E8EC-57EE-4F5F-96F9-56E4B29C9C3D}"/>
    <cellStyle name="Normal 4 7 2 5_EBT" xfId="42484" xr:uid="{ABF7237E-53C0-4DD2-BE69-2855B13E2D71}"/>
    <cellStyle name="Normal 4 7 2 6" xfId="15278" xr:uid="{00000000-0005-0000-0000-00000D470000}"/>
    <cellStyle name="Normal 4 7 2 6 2" xfId="22514" xr:uid="{00000000-0005-0000-0000-00000E470000}"/>
    <cellStyle name="Normal 4 7 2 6 2 2" xfId="34503" xr:uid="{6FB3A29E-5612-47B6-BFAC-669FA914F36B}"/>
    <cellStyle name="Normal 4 7 2 6 3" xfId="28547" xr:uid="{54700621-3ABA-4962-84AB-EC25C3F32BF0}"/>
    <cellStyle name="Normal 4 7 2 6_EBT" xfId="42485" xr:uid="{7989EC1B-1A12-4E0B-945A-527FEB89D496}"/>
    <cellStyle name="Normal 4 7 2 7" xfId="15279" xr:uid="{00000000-0005-0000-0000-00000F470000}"/>
    <cellStyle name="Normal 4 7 2 7 2" xfId="22515" xr:uid="{00000000-0005-0000-0000-000010470000}"/>
    <cellStyle name="Normal 4 7 2 7 2 2" xfId="34504" xr:uid="{CB65A85F-B9F5-47F9-9595-30C45720738F}"/>
    <cellStyle name="Normal 4 7 2 7 3" xfId="28548" xr:uid="{6253F441-5F65-4315-A768-6A13B392A199}"/>
    <cellStyle name="Normal 4 7 2 7_EBT" xfId="42486" xr:uid="{6133C9A3-6EBD-4DE1-A448-96E8E1BEF067}"/>
    <cellStyle name="Normal 4 7 2 8" xfId="15280" xr:uid="{00000000-0005-0000-0000-000011470000}"/>
    <cellStyle name="Normal 4 7 2 8 2" xfId="22516" xr:uid="{00000000-0005-0000-0000-000012470000}"/>
    <cellStyle name="Normal 4 7 2 8 2 2" xfId="34505" xr:uid="{424930F2-108B-4CFB-B7AA-99AB9984F566}"/>
    <cellStyle name="Normal 4 7 2 8 3" xfId="28549" xr:uid="{9219A540-D34D-4BDC-8138-BD4476623C13}"/>
    <cellStyle name="Normal 4 7 2 8_EBT" xfId="42487" xr:uid="{B44761B4-8C0E-462B-A1CB-66C939C86DF6}"/>
    <cellStyle name="Normal 4 7 2 9" xfId="22499" xr:uid="{00000000-0005-0000-0000-000013470000}"/>
    <cellStyle name="Normal 4 7 2 9 2" xfId="34488" xr:uid="{185C925F-6667-454F-98DB-B9B24DE5742C}"/>
    <cellStyle name="Normal 4 7 2_EBT" xfId="42470" xr:uid="{7D2BDE9F-F2E5-4B96-9ED2-4C23DC7AE444}"/>
    <cellStyle name="Normal 4 7 3" xfId="15281" xr:uid="{00000000-0005-0000-0000-000014470000}"/>
    <cellStyle name="Normal 4 7 3 2" xfId="15282" xr:uid="{00000000-0005-0000-0000-000015470000}"/>
    <cellStyle name="Normal 4 7 3 2 2" xfId="15283" xr:uid="{00000000-0005-0000-0000-000016470000}"/>
    <cellStyle name="Normal 4 7 3 2 2 2" xfId="22519" xr:uid="{00000000-0005-0000-0000-000017470000}"/>
    <cellStyle name="Normal 4 7 3 2 2 2 2" xfId="34508" xr:uid="{DAA4390E-EA59-44D3-BAA7-5BF0A3648838}"/>
    <cellStyle name="Normal 4 7 3 2 2 3" xfId="28552" xr:uid="{C7843620-8990-4475-B744-A18C13F54F26}"/>
    <cellStyle name="Normal 4 7 3 2 2_EBT" xfId="42490" xr:uid="{EBC59710-D6F1-4B38-B659-6B6ECA9D4DA4}"/>
    <cellStyle name="Normal 4 7 3 2 3" xfId="15284" xr:uid="{00000000-0005-0000-0000-000018470000}"/>
    <cellStyle name="Normal 4 7 3 2 3 2" xfId="22520" xr:uid="{00000000-0005-0000-0000-000019470000}"/>
    <cellStyle name="Normal 4 7 3 2 3 2 2" xfId="34509" xr:uid="{9C272933-1D22-4E83-A64B-79A667A4D803}"/>
    <cellStyle name="Normal 4 7 3 2 3 3" xfId="28553" xr:uid="{97472851-1C26-4068-B61F-4CD5BB313F51}"/>
    <cellStyle name="Normal 4 7 3 2 3_EBT" xfId="42491" xr:uid="{084786F0-2F02-45AE-84F8-9C61F7DA1E9C}"/>
    <cellStyle name="Normal 4 7 3 2 4" xfId="22518" xr:uid="{00000000-0005-0000-0000-00001A470000}"/>
    <cellStyle name="Normal 4 7 3 2 4 2" xfId="34507" xr:uid="{097E4E40-6480-4DB7-874A-B87D968D6857}"/>
    <cellStyle name="Normal 4 7 3 2 5" xfId="28551" xr:uid="{D71F5E94-B6B1-4A0F-BB13-9EC32CC6CDD2}"/>
    <cellStyle name="Normal 4 7 3 2_EBT" xfId="42489" xr:uid="{007A6401-CC83-41AD-B2A6-64EA51EE372B}"/>
    <cellStyle name="Normal 4 7 3 3" xfId="15285" xr:uid="{00000000-0005-0000-0000-00001B470000}"/>
    <cellStyle name="Normal 4 7 3 3 2" xfId="15286" xr:uid="{00000000-0005-0000-0000-00001C470000}"/>
    <cellStyle name="Normal 4 7 3 3 2 2" xfId="22522" xr:uid="{00000000-0005-0000-0000-00001D470000}"/>
    <cellStyle name="Normal 4 7 3 3 2 2 2" xfId="34511" xr:uid="{710CBC8F-A574-41AA-86E6-742A9BD82526}"/>
    <cellStyle name="Normal 4 7 3 3 2 3" xfId="28555" xr:uid="{3FCF6B94-C322-49C8-B57C-30E5EFA8F4E9}"/>
    <cellStyle name="Normal 4 7 3 3 2_EBT" xfId="42493" xr:uid="{7033212C-9A4A-4D80-AF83-1AE3D2E981A9}"/>
    <cellStyle name="Normal 4 7 3 3 3" xfId="22521" xr:uid="{00000000-0005-0000-0000-00001E470000}"/>
    <cellStyle name="Normal 4 7 3 3 3 2" xfId="34510" xr:uid="{A241B9A3-C554-4A9C-BD1B-CB8E90733EE3}"/>
    <cellStyle name="Normal 4 7 3 3 4" xfId="28554" xr:uid="{17069BDE-B6AC-4F4D-9E81-EAC1AAA33984}"/>
    <cellStyle name="Normal 4 7 3 3_EBT" xfId="42492" xr:uid="{3824E765-15C5-4894-927E-57150535515E}"/>
    <cellStyle name="Normal 4 7 3 4" xfId="15287" xr:uid="{00000000-0005-0000-0000-00001F470000}"/>
    <cellStyle name="Normal 4 7 3 4 2" xfId="22523" xr:uid="{00000000-0005-0000-0000-000020470000}"/>
    <cellStyle name="Normal 4 7 3 4 2 2" xfId="34512" xr:uid="{497E3030-3810-4777-880D-9507D4CD32EE}"/>
    <cellStyle name="Normal 4 7 3 4 3" xfId="28556" xr:uid="{554A85DE-EB40-4033-9D7D-913781F5B88C}"/>
    <cellStyle name="Normal 4 7 3 4_EBT" xfId="42494" xr:uid="{B8E531D5-06D7-4DF7-AC1A-FA18063C3F61}"/>
    <cellStyle name="Normal 4 7 3 5" xfId="15288" xr:uid="{00000000-0005-0000-0000-000021470000}"/>
    <cellStyle name="Normal 4 7 3 5 2" xfId="22524" xr:uid="{00000000-0005-0000-0000-000022470000}"/>
    <cellStyle name="Normal 4 7 3 5 2 2" xfId="34513" xr:uid="{B2722760-B379-4C36-8E9D-D61F248C8185}"/>
    <cellStyle name="Normal 4 7 3 5 3" xfId="28557" xr:uid="{012FD4B3-7EBF-40FB-AAA5-F9B6BBE5B28D}"/>
    <cellStyle name="Normal 4 7 3 5_EBT" xfId="42495" xr:uid="{E7BBC409-EE38-4277-B214-9BE86EB31DFC}"/>
    <cellStyle name="Normal 4 7 3 6" xfId="22517" xr:uid="{00000000-0005-0000-0000-000023470000}"/>
    <cellStyle name="Normal 4 7 3 6 2" xfId="34506" xr:uid="{7884961F-D6EC-4135-8A42-AF3B71B84854}"/>
    <cellStyle name="Normal 4 7 3 7" xfId="28550" xr:uid="{B9A17035-7287-4D22-890F-C0ABF2859CF1}"/>
    <cellStyle name="Normal 4 7 3_EBT" xfId="42488" xr:uid="{073EDD3F-0843-4563-8C0A-72272AF5D3EB}"/>
    <cellStyle name="Normal 4 7 4" xfId="15289" xr:uid="{00000000-0005-0000-0000-000024470000}"/>
    <cellStyle name="Normal 4 7 4 2" xfId="15290" xr:uid="{00000000-0005-0000-0000-000025470000}"/>
    <cellStyle name="Normal 4 7 4 2 2" xfId="15291" xr:uid="{00000000-0005-0000-0000-000026470000}"/>
    <cellStyle name="Normal 4 7 4 2 2 2" xfId="22527" xr:uid="{00000000-0005-0000-0000-000027470000}"/>
    <cellStyle name="Normal 4 7 4 2 2 2 2" xfId="34516" xr:uid="{DE93E599-B785-4F2C-BBD2-621C813BE128}"/>
    <cellStyle name="Normal 4 7 4 2 2 3" xfId="28560" xr:uid="{7714BFDB-E416-449A-AF42-61CEEDA8E2EB}"/>
    <cellStyle name="Normal 4 7 4 2 2_EBT" xfId="42498" xr:uid="{D0CA2DD1-9E57-464D-9E4D-234B228F8AF8}"/>
    <cellStyle name="Normal 4 7 4 2 3" xfId="22526" xr:uid="{00000000-0005-0000-0000-000028470000}"/>
    <cellStyle name="Normal 4 7 4 2 3 2" xfId="34515" xr:uid="{B3C57700-FE4D-4D0C-9B67-641B5F0B9D55}"/>
    <cellStyle name="Normal 4 7 4 2 4" xfId="28559" xr:uid="{43194E9C-7E1D-4B10-8990-FE906537E3DD}"/>
    <cellStyle name="Normal 4 7 4 2_EBT" xfId="42497" xr:uid="{A85B70D9-7F5A-4AFE-8111-3CF13B14CF6A}"/>
    <cellStyle name="Normal 4 7 4 3" xfId="15292" xr:uid="{00000000-0005-0000-0000-000029470000}"/>
    <cellStyle name="Normal 4 7 4 3 2" xfId="22528" xr:uid="{00000000-0005-0000-0000-00002A470000}"/>
    <cellStyle name="Normal 4 7 4 3 2 2" xfId="34517" xr:uid="{E395AC8B-C704-4BDF-9542-CF2EEF43FCB2}"/>
    <cellStyle name="Normal 4 7 4 3 3" xfId="28561" xr:uid="{906287DB-1273-488C-9E86-729F4F810B31}"/>
    <cellStyle name="Normal 4 7 4 3_EBT" xfId="42499" xr:uid="{0B5043BC-BB66-4A23-8D37-9169D088BFAC}"/>
    <cellStyle name="Normal 4 7 4 4" xfId="15293" xr:uid="{00000000-0005-0000-0000-00002B470000}"/>
    <cellStyle name="Normal 4 7 4 4 2" xfId="22529" xr:uid="{00000000-0005-0000-0000-00002C470000}"/>
    <cellStyle name="Normal 4 7 4 4 2 2" xfId="34518" xr:uid="{50F868F2-EF8A-495A-82CB-DDA2D1B69D37}"/>
    <cellStyle name="Normal 4 7 4 4 3" xfId="28562" xr:uid="{3033BAD8-8727-4521-B39D-D998A9F7C566}"/>
    <cellStyle name="Normal 4 7 4 4_EBT" xfId="42500" xr:uid="{C5E3A22D-663A-4972-A8A8-11542BEFA28E}"/>
    <cellStyle name="Normal 4 7 4 5" xfId="22525" xr:uid="{00000000-0005-0000-0000-00002D470000}"/>
    <cellStyle name="Normal 4 7 4 5 2" xfId="34514" xr:uid="{BA516909-69C7-48E0-A374-E79B99AA4E36}"/>
    <cellStyle name="Normal 4 7 4 6" xfId="28558" xr:uid="{2499D2A8-315B-4229-9303-92A7C21F11E7}"/>
    <cellStyle name="Normal 4 7 4_EBT" xfId="42496" xr:uid="{B58E0909-DD62-4E24-9894-DA313BFDBE33}"/>
    <cellStyle name="Normal 4 7 5" xfId="15294" xr:uid="{00000000-0005-0000-0000-00002E470000}"/>
    <cellStyle name="Normal 4 7 5 2" xfId="15295" xr:uid="{00000000-0005-0000-0000-00002F470000}"/>
    <cellStyle name="Normal 4 7 5 2 2" xfId="15296" xr:uid="{00000000-0005-0000-0000-000030470000}"/>
    <cellStyle name="Normal 4 7 5 2 2 2" xfId="15297" xr:uid="{00000000-0005-0000-0000-000031470000}"/>
    <cellStyle name="Normal 4 7 5 2 2 2 2" xfId="22533" xr:uid="{00000000-0005-0000-0000-000032470000}"/>
    <cellStyle name="Normal 4 7 5 2 2 2 2 2" xfId="34522" xr:uid="{CCD0D396-FA3D-410D-AD35-E30235296D9B}"/>
    <cellStyle name="Normal 4 7 5 2 2 2 3" xfId="28566" xr:uid="{7C5A3F96-D71F-454B-8187-F7850B7F9B2E}"/>
    <cellStyle name="Normal 4 7 5 2 2 2_EBT" xfId="42504" xr:uid="{DB6511DC-A62F-4E85-8BBE-3500BD044CCF}"/>
    <cellStyle name="Normal 4 7 5 2 2 3" xfId="22532" xr:uid="{00000000-0005-0000-0000-000033470000}"/>
    <cellStyle name="Normal 4 7 5 2 2 3 2" xfId="34521" xr:uid="{3AC39852-4B59-471A-998C-29B68A27B923}"/>
    <cellStyle name="Normal 4 7 5 2 2 4" xfId="28565" xr:uid="{F58A2620-A282-4BBA-9389-1AD463E05DFD}"/>
    <cellStyle name="Normal 4 7 5 2 2_EBT" xfId="42503" xr:uid="{62D9A50D-1DCB-4AF7-BA4D-8BD615F58E12}"/>
    <cellStyle name="Normal 4 7 5 2 3" xfId="15298" xr:uid="{00000000-0005-0000-0000-000034470000}"/>
    <cellStyle name="Normal 4 7 5 2 3 2" xfId="22534" xr:uid="{00000000-0005-0000-0000-000035470000}"/>
    <cellStyle name="Normal 4 7 5 2 3 2 2" xfId="34523" xr:uid="{F2A83C8A-F7C0-464D-B4C2-13F5A046263D}"/>
    <cellStyle name="Normal 4 7 5 2 3 3" xfId="28567" xr:uid="{7A89EE82-A516-4D83-A16A-4664FF4954D3}"/>
    <cellStyle name="Normal 4 7 5 2 3_EBT" xfId="42505" xr:uid="{56380B67-F886-4403-A89D-BA82650E8421}"/>
    <cellStyle name="Normal 4 7 5 2 4" xfId="15299" xr:uid="{00000000-0005-0000-0000-000036470000}"/>
    <cellStyle name="Normal 4 7 5 2 4 2" xfId="22535" xr:uid="{00000000-0005-0000-0000-000037470000}"/>
    <cellStyle name="Normal 4 7 5 2 4 2 2" xfId="34524" xr:uid="{8E229EF9-E5CE-43A3-A460-7AD2461760A5}"/>
    <cellStyle name="Normal 4 7 5 2 4 3" xfId="28568" xr:uid="{DD802A12-3E62-4D1E-B12B-FC2481E7BBF2}"/>
    <cellStyle name="Normal 4 7 5 2 4_EBT" xfId="42506" xr:uid="{D63FFF9D-3604-4766-959B-8099B01A9EF1}"/>
    <cellStyle name="Normal 4 7 5 2 5" xfId="22531" xr:uid="{00000000-0005-0000-0000-000038470000}"/>
    <cellStyle name="Normal 4 7 5 2 5 2" xfId="34520" xr:uid="{D2146884-ED35-4510-8A95-A1592E3BDED9}"/>
    <cellStyle name="Normal 4 7 5 2 6" xfId="28564" xr:uid="{D6D874C4-3B0D-4319-B999-39E83825E84C}"/>
    <cellStyle name="Normal 4 7 5 2_EBT" xfId="42502" xr:uid="{C21B97D6-DC05-4513-8A64-9717F9AA382C}"/>
    <cellStyle name="Normal 4 7 5 3" xfId="15300" xr:uid="{00000000-0005-0000-0000-000039470000}"/>
    <cellStyle name="Normal 4 7 5 3 2" xfId="15301" xr:uid="{00000000-0005-0000-0000-00003A470000}"/>
    <cellStyle name="Normal 4 7 5 3 2 2" xfId="22537" xr:uid="{00000000-0005-0000-0000-00003B470000}"/>
    <cellStyle name="Normal 4 7 5 3 2 2 2" xfId="34526" xr:uid="{BAC7E283-4DF8-4103-B589-B874CBA29A05}"/>
    <cellStyle name="Normal 4 7 5 3 2 3" xfId="28570" xr:uid="{A4C6E420-34EF-4C55-9D28-EF0111AC7D54}"/>
    <cellStyle name="Normal 4 7 5 3 2_EBT" xfId="42508" xr:uid="{D2129E94-9D0B-468E-B76F-4DFEB635636C}"/>
    <cellStyle name="Normal 4 7 5 3 3" xfId="22536" xr:uid="{00000000-0005-0000-0000-00003C470000}"/>
    <cellStyle name="Normal 4 7 5 3 3 2" xfId="34525" xr:uid="{919759E8-AC27-43BB-8B9D-F63F0BA975EC}"/>
    <cellStyle name="Normal 4 7 5 3 4" xfId="28569" xr:uid="{EED04955-E98C-430D-9011-E36628D5CAC9}"/>
    <cellStyle name="Normal 4 7 5 3_EBT" xfId="42507" xr:uid="{67CFF954-4978-4A40-9FEB-10FE820E242D}"/>
    <cellStyle name="Normal 4 7 5 4" xfId="15302" xr:uid="{00000000-0005-0000-0000-00003D470000}"/>
    <cellStyle name="Normal 4 7 5 4 2" xfId="22538" xr:uid="{00000000-0005-0000-0000-00003E470000}"/>
    <cellStyle name="Normal 4 7 5 4 2 2" xfId="34527" xr:uid="{2CBD764A-AFC2-494E-A00A-023AFBFC8B8C}"/>
    <cellStyle name="Normal 4 7 5 4 3" xfId="28571" xr:uid="{F432B5E3-3EBE-4792-A037-164948CC160F}"/>
    <cellStyle name="Normal 4 7 5 4_EBT" xfId="42509" xr:uid="{7E24E7BF-FC81-40B8-87AA-5371E361D53A}"/>
    <cellStyle name="Normal 4 7 5 5" xfId="15303" xr:uid="{00000000-0005-0000-0000-00003F470000}"/>
    <cellStyle name="Normal 4 7 5 5 2" xfId="22539" xr:uid="{00000000-0005-0000-0000-000040470000}"/>
    <cellStyle name="Normal 4 7 5 5 2 2" xfId="34528" xr:uid="{F673663E-F69B-4DB2-9B68-068C9D2817E9}"/>
    <cellStyle name="Normal 4 7 5 5 3" xfId="28572" xr:uid="{9C7B584F-E75D-44C9-8D95-2649A2B60C35}"/>
    <cellStyle name="Normal 4 7 5 5_EBT" xfId="42510" xr:uid="{6B8ACD89-C3B2-4694-B8BD-7107D7D174DB}"/>
    <cellStyle name="Normal 4 7 5 6" xfId="22530" xr:uid="{00000000-0005-0000-0000-000041470000}"/>
    <cellStyle name="Normal 4 7 5 6 2" xfId="34519" xr:uid="{DC4BC350-2A0C-4E55-A110-985FBA4DAAEC}"/>
    <cellStyle name="Normal 4 7 5 7" xfId="28563" xr:uid="{89C5C94D-FD83-4C85-937D-4763174D5206}"/>
    <cellStyle name="Normal 4 7 5_EBT" xfId="42501" xr:uid="{4F9F9372-F767-467C-B10D-A56D3D4E2A01}"/>
    <cellStyle name="Normal 4 7 6" xfId="15304" xr:uid="{00000000-0005-0000-0000-000042470000}"/>
    <cellStyle name="Normal 4 7 6 2" xfId="22540" xr:uid="{00000000-0005-0000-0000-000043470000}"/>
    <cellStyle name="Normal 4 7 6 2 2" xfId="34529" xr:uid="{991598D3-1ED1-4C14-AA78-FD6BBCF267CA}"/>
    <cellStyle name="Normal 4 7 6 3" xfId="28573" xr:uid="{FD4A444E-ABE4-4B28-A84A-65FCA4869C08}"/>
    <cellStyle name="Normal 4 7 6_EBT" xfId="42511" xr:uid="{EB79CF34-2355-493B-BEAB-24ADD1496257}"/>
    <cellStyle name="Normal 4 7 7" xfId="15305" xr:uid="{00000000-0005-0000-0000-000044470000}"/>
    <cellStyle name="Normal 4 7 7 2" xfId="22541" xr:uid="{00000000-0005-0000-0000-000045470000}"/>
    <cellStyle name="Normal 4 7 7 2 2" xfId="34530" xr:uid="{53659D74-8A20-4FE7-803D-65984CC3EEA6}"/>
    <cellStyle name="Normal 4 7 7 3" xfId="28574" xr:uid="{0DF408A4-ABE8-4A12-A44C-873541E98610}"/>
    <cellStyle name="Normal 4 7 7_EBT" xfId="42512" xr:uid="{1AC00A4A-9E05-4314-8DEB-237660351656}"/>
    <cellStyle name="Normal 4 7 8" xfId="15306" xr:uid="{00000000-0005-0000-0000-000046470000}"/>
    <cellStyle name="Normal 4 7 8 2" xfId="22542" xr:uid="{00000000-0005-0000-0000-000047470000}"/>
    <cellStyle name="Normal 4 7 8 2 2" xfId="34531" xr:uid="{9325C1B1-CF23-4062-B688-6C0735CA7BBD}"/>
    <cellStyle name="Normal 4 7 8 3" xfId="28575" xr:uid="{21F39E46-C75C-4E41-AC3A-81A45D913263}"/>
    <cellStyle name="Normal 4 7 8_EBT" xfId="42513" xr:uid="{25DE71C4-9F7B-412C-9898-B2428F0DFE75}"/>
    <cellStyle name="Normal 4 7 9" xfId="15307" xr:uid="{00000000-0005-0000-0000-000048470000}"/>
    <cellStyle name="Normal 4 7 9 2" xfId="22543" xr:uid="{00000000-0005-0000-0000-000049470000}"/>
    <cellStyle name="Normal 4 7 9 2 2" xfId="34532" xr:uid="{96CD7F55-480D-4FFE-BB0C-358FFF504FCD}"/>
    <cellStyle name="Normal 4 7 9 3" xfId="28576" xr:uid="{A720C657-F80B-42F5-BE32-4D5F773950CF}"/>
    <cellStyle name="Normal 4 7 9_EBT" xfId="42514" xr:uid="{DA358F0F-21C5-4652-9345-0C931064263B}"/>
    <cellStyle name="Normal 4 7_EBT" xfId="42467" xr:uid="{B7C1A496-37AE-47AF-8750-4793B70FB78C}"/>
    <cellStyle name="Normal 4 8" xfId="15308" xr:uid="{00000000-0005-0000-0000-00004A470000}"/>
    <cellStyle name="Normal 4 8 10" xfId="15309" xr:uid="{00000000-0005-0000-0000-00004B470000}"/>
    <cellStyle name="Normal 4 8 10 2" xfId="22544" xr:uid="{00000000-0005-0000-0000-00004C470000}"/>
    <cellStyle name="Normal 4 8 10 2 2" xfId="34533" xr:uid="{272229FE-93A4-42B0-9D16-C41932923DB5}"/>
    <cellStyle name="Normal 4 8 10 3" xfId="28577" xr:uid="{16E017FB-1B9E-4B68-B294-39E8F0A771D6}"/>
    <cellStyle name="Normal 4 8 10_EBT" xfId="42516" xr:uid="{EF1E468C-3A2C-47EA-B2FA-BCFE55EFAE1C}"/>
    <cellStyle name="Normal 4 8 11" xfId="15310" xr:uid="{00000000-0005-0000-0000-00004D470000}"/>
    <cellStyle name="Normal 4 8 2" xfId="15311" xr:uid="{00000000-0005-0000-0000-00004E470000}"/>
    <cellStyle name="Normal 4 8 2 2" xfId="15312" xr:uid="{00000000-0005-0000-0000-00004F470000}"/>
    <cellStyle name="Normal 4 8 2 2 2" xfId="15313" xr:uid="{00000000-0005-0000-0000-000050470000}"/>
    <cellStyle name="Normal 4 8 2 2 2 2" xfId="22547" xr:uid="{00000000-0005-0000-0000-000051470000}"/>
    <cellStyle name="Normal 4 8 2 2 2 2 2" xfId="34536" xr:uid="{9EF488A4-DB04-47F9-84E3-23ADA8E07B07}"/>
    <cellStyle name="Normal 4 8 2 2 2 3" xfId="28580" xr:uid="{260900A1-2023-43C3-A3EA-136984F9F12E}"/>
    <cellStyle name="Normal 4 8 2 2 2_EBT" xfId="42519" xr:uid="{F59FA570-2D81-4B01-852E-E98E218F7552}"/>
    <cellStyle name="Normal 4 8 2 2 3" xfId="15314" xr:uid="{00000000-0005-0000-0000-000052470000}"/>
    <cellStyle name="Normal 4 8 2 2 3 2" xfId="22548" xr:uid="{00000000-0005-0000-0000-000053470000}"/>
    <cellStyle name="Normal 4 8 2 2 3 2 2" xfId="34537" xr:uid="{52FA03FD-6566-45FE-B343-A9B4D1198123}"/>
    <cellStyle name="Normal 4 8 2 2 3 3" xfId="28581" xr:uid="{4EC675AD-CE8E-451D-8CE4-D98BE3698DD3}"/>
    <cellStyle name="Normal 4 8 2 2 3_EBT" xfId="42520" xr:uid="{A9BF1C6F-73BD-4B4C-843A-9E1F020DB32B}"/>
    <cellStyle name="Normal 4 8 2 2 4" xfId="22546" xr:uid="{00000000-0005-0000-0000-000054470000}"/>
    <cellStyle name="Normal 4 8 2 2 4 2" xfId="34535" xr:uid="{483F5D6F-8C98-4375-AEF2-87E795EF2D8C}"/>
    <cellStyle name="Normal 4 8 2 2 5" xfId="28579" xr:uid="{722898B5-82D4-44A2-BF6B-CC87B6DE38FE}"/>
    <cellStyle name="Normal 4 8 2 2_EBT" xfId="42518" xr:uid="{A381D6DB-2B8E-4291-95F3-D37E52C87B24}"/>
    <cellStyle name="Normal 4 8 2 3" xfId="15315" xr:uid="{00000000-0005-0000-0000-000055470000}"/>
    <cellStyle name="Normal 4 8 2 3 2" xfId="15316" xr:uid="{00000000-0005-0000-0000-000056470000}"/>
    <cellStyle name="Normal 4 8 2 3 2 2" xfId="22550" xr:uid="{00000000-0005-0000-0000-000057470000}"/>
    <cellStyle name="Normal 4 8 2 3 2 2 2" xfId="34539" xr:uid="{6F529AEA-6B4E-4F87-8FFA-A4A3093FE691}"/>
    <cellStyle name="Normal 4 8 2 3 2 3" xfId="28583" xr:uid="{3DFE6E7F-1CEE-473B-99C6-6588CE92983C}"/>
    <cellStyle name="Normal 4 8 2 3 2_EBT" xfId="42522" xr:uid="{D48ED82F-B07E-4393-9F55-7BB81713CAAA}"/>
    <cellStyle name="Normal 4 8 2 3 3" xfId="22549" xr:uid="{00000000-0005-0000-0000-000058470000}"/>
    <cellStyle name="Normal 4 8 2 3 3 2" xfId="34538" xr:uid="{0385B307-DED1-428D-809A-F9FC107B1F5A}"/>
    <cellStyle name="Normal 4 8 2 3 4" xfId="28582" xr:uid="{15606514-FC30-4A68-A393-9B819327B930}"/>
    <cellStyle name="Normal 4 8 2 3_EBT" xfId="42521" xr:uid="{8BED2D97-4E0C-4D8E-8313-FD49C72275A0}"/>
    <cellStyle name="Normal 4 8 2 4" xfId="15317" xr:uid="{00000000-0005-0000-0000-000059470000}"/>
    <cellStyle name="Normal 4 8 2 4 2" xfId="22551" xr:uid="{00000000-0005-0000-0000-00005A470000}"/>
    <cellStyle name="Normal 4 8 2 4 2 2" xfId="34540" xr:uid="{183998D2-1FA6-4042-88D3-64A71E6388F4}"/>
    <cellStyle name="Normal 4 8 2 4 3" xfId="28584" xr:uid="{7A71F431-394D-4AD7-AE10-233BA267480A}"/>
    <cellStyle name="Normal 4 8 2 4_EBT" xfId="42523" xr:uid="{3F168950-3DEC-480B-B296-6CB786A69AD1}"/>
    <cellStyle name="Normal 4 8 2 5" xfId="15318" xr:uid="{00000000-0005-0000-0000-00005B470000}"/>
    <cellStyle name="Normal 4 8 2 5 2" xfId="22552" xr:uid="{00000000-0005-0000-0000-00005C470000}"/>
    <cellStyle name="Normal 4 8 2 5 2 2" xfId="34541" xr:uid="{E00F54E3-268E-444C-A0D8-3CBF8CCC1B06}"/>
    <cellStyle name="Normal 4 8 2 5 3" xfId="28585" xr:uid="{66630675-4B70-497F-AEC4-3D3CA61624F0}"/>
    <cellStyle name="Normal 4 8 2 5_EBT" xfId="42524" xr:uid="{FC248FCD-F49C-4054-84DB-9161CDF78B9C}"/>
    <cellStyle name="Normal 4 8 2 6" xfId="15319" xr:uid="{00000000-0005-0000-0000-00005D470000}"/>
    <cellStyle name="Normal 4 8 2 6 2" xfId="22553" xr:uid="{00000000-0005-0000-0000-00005E470000}"/>
    <cellStyle name="Normal 4 8 2 6 2 2" xfId="34542" xr:uid="{8AF59A97-D77D-4251-80BF-190153CCF493}"/>
    <cellStyle name="Normal 4 8 2 6 3" xfId="28586" xr:uid="{AD2C11FA-F0C9-485C-977F-597EC151EFB7}"/>
    <cellStyle name="Normal 4 8 2 6_EBT" xfId="42525" xr:uid="{98D21298-E9FA-4992-9805-98F1375DBFE0}"/>
    <cellStyle name="Normal 4 8 2 7" xfId="15320" xr:uid="{00000000-0005-0000-0000-00005F470000}"/>
    <cellStyle name="Normal 4 8 2 7 2" xfId="22554" xr:uid="{00000000-0005-0000-0000-000060470000}"/>
    <cellStyle name="Normal 4 8 2 7 2 2" xfId="34543" xr:uid="{B94469BE-102A-462F-AD2C-B464ABED1112}"/>
    <cellStyle name="Normal 4 8 2 7 3" xfId="28587" xr:uid="{3A96497B-C216-441C-A5E3-84C58DEAE005}"/>
    <cellStyle name="Normal 4 8 2 7_EBT" xfId="42526" xr:uid="{E08772E1-E5B6-4DE2-A68A-7CF0356F3315}"/>
    <cellStyle name="Normal 4 8 2 8" xfId="22545" xr:uid="{00000000-0005-0000-0000-000061470000}"/>
    <cellStyle name="Normal 4 8 2 8 2" xfId="34534" xr:uid="{021A6C72-DF1A-4EDD-97D6-7E11D437CA0B}"/>
    <cellStyle name="Normal 4 8 2 9" xfId="28578" xr:uid="{821E27F1-25E8-4084-948C-6C45C74E804B}"/>
    <cellStyle name="Normal 4 8 2_EBT" xfId="42517" xr:uid="{3706C2BA-6184-41A6-BC4D-27AAD5FE5766}"/>
    <cellStyle name="Normal 4 8 3" xfId="15321" xr:uid="{00000000-0005-0000-0000-000062470000}"/>
    <cellStyle name="Normal 4 8 3 2" xfId="15322" xr:uid="{00000000-0005-0000-0000-000063470000}"/>
    <cellStyle name="Normal 4 8 3 2 2" xfId="15323" xr:uid="{00000000-0005-0000-0000-000064470000}"/>
    <cellStyle name="Normal 4 8 3 2 2 2" xfId="22557" xr:uid="{00000000-0005-0000-0000-000065470000}"/>
    <cellStyle name="Normal 4 8 3 2 2 2 2" xfId="34546" xr:uid="{BCA45AA6-8AE9-4D2A-8D7D-8176657CD528}"/>
    <cellStyle name="Normal 4 8 3 2 2 3" xfId="28590" xr:uid="{67B71792-53F2-44F9-A2AC-83491A232E32}"/>
    <cellStyle name="Normal 4 8 3 2 2_EBT" xfId="42529" xr:uid="{CC19128E-7E48-409F-9354-594BEA6465F0}"/>
    <cellStyle name="Normal 4 8 3 2 3" xfId="22556" xr:uid="{00000000-0005-0000-0000-000066470000}"/>
    <cellStyle name="Normal 4 8 3 2 3 2" xfId="34545" xr:uid="{2E869C07-9A54-4129-9F95-863CE837067A}"/>
    <cellStyle name="Normal 4 8 3 2 4" xfId="28589" xr:uid="{1D017F11-2B0F-48EF-8D60-48C73CFE2D31}"/>
    <cellStyle name="Normal 4 8 3 2_EBT" xfId="42528" xr:uid="{A208048C-0F2A-49AB-89D9-0217FD22842E}"/>
    <cellStyle name="Normal 4 8 3 3" xfId="15324" xr:uid="{00000000-0005-0000-0000-000067470000}"/>
    <cellStyle name="Normal 4 8 3 3 2" xfId="22558" xr:uid="{00000000-0005-0000-0000-000068470000}"/>
    <cellStyle name="Normal 4 8 3 3 2 2" xfId="34547" xr:uid="{8B34426E-F5C4-4C99-A21C-1AF33396AAA8}"/>
    <cellStyle name="Normal 4 8 3 3 3" xfId="28591" xr:uid="{67656618-2E85-467D-8858-410414BE9A90}"/>
    <cellStyle name="Normal 4 8 3 3_EBT" xfId="42530" xr:uid="{D8E25EAB-8F54-474C-A6DA-3E3B38FDF4CE}"/>
    <cellStyle name="Normal 4 8 3 4" xfId="15325" xr:uid="{00000000-0005-0000-0000-000069470000}"/>
    <cellStyle name="Normal 4 8 3 4 2" xfId="22559" xr:uid="{00000000-0005-0000-0000-00006A470000}"/>
    <cellStyle name="Normal 4 8 3 4 2 2" xfId="34548" xr:uid="{510F6CFA-36D7-49B5-9A83-319A47C04484}"/>
    <cellStyle name="Normal 4 8 3 4 3" xfId="28592" xr:uid="{B50BBFB3-54D1-4654-A5E8-18A8B6D9F557}"/>
    <cellStyle name="Normal 4 8 3 4_EBT" xfId="42531" xr:uid="{E240F997-1253-4B80-B93F-D0B4D0EC7088}"/>
    <cellStyle name="Normal 4 8 3 5" xfId="22555" xr:uid="{00000000-0005-0000-0000-00006B470000}"/>
    <cellStyle name="Normal 4 8 3 5 2" xfId="34544" xr:uid="{CEAAC415-76B9-4443-BFFB-2C8B0BB8FB95}"/>
    <cellStyle name="Normal 4 8 3 6" xfId="28588" xr:uid="{72BD1B16-A9CC-40EE-8E09-55C1EBB61977}"/>
    <cellStyle name="Normal 4 8 3_EBT" xfId="42527" xr:uid="{139C9646-7BAF-431A-88AD-975648580F8F}"/>
    <cellStyle name="Normal 4 8 4" xfId="15326" xr:uid="{00000000-0005-0000-0000-00006C470000}"/>
    <cellStyle name="Normal 4 8 4 2" xfId="15327" xr:uid="{00000000-0005-0000-0000-00006D470000}"/>
    <cellStyle name="Normal 4 8 4 2 2" xfId="22561" xr:uid="{00000000-0005-0000-0000-00006E470000}"/>
    <cellStyle name="Normal 4 8 4 2 2 2" xfId="34550" xr:uid="{BF978EC5-2895-44F9-BE66-6A5011C58A07}"/>
    <cellStyle name="Normal 4 8 4 2 3" xfId="28594" xr:uid="{E37BDD48-45C4-4E6C-9BAE-103D4F1D1E17}"/>
    <cellStyle name="Normal 4 8 4 2_EBT" xfId="42533" xr:uid="{1A91E059-5243-4359-9B21-D0C2E1F3D777}"/>
    <cellStyle name="Normal 4 8 4 3" xfId="15328" xr:uid="{00000000-0005-0000-0000-00006F470000}"/>
    <cellStyle name="Normal 4 8 4 3 2" xfId="22562" xr:uid="{00000000-0005-0000-0000-000070470000}"/>
    <cellStyle name="Normal 4 8 4 3 2 2" xfId="34551" xr:uid="{06215E4A-66CB-4ECA-843E-743967E8260E}"/>
    <cellStyle name="Normal 4 8 4 3 3" xfId="28595" xr:uid="{1EB6857F-7A7B-41E6-8649-CE1C658EC512}"/>
    <cellStyle name="Normal 4 8 4 3_EBT" xfId="42534" xr:uid="{01A7A630-2322-4B59-84B6-F29B9E61EEE8}"/>
    <cellStyle name="Normal 4 8 4 4" xfId="22560" xr:uid="{00000000-0005-0000-0000-000071470000}"/>
    <cellStyle name="Normal 4 8 4 4 2" xfId="34549" xr:uid="{83C0ED4D-D649-4E8A-9931-E2D17D0B183A}"/>
    <cellStyle name="Normal 4 8 4 5" xfId="28593" xr:uid="{1AF0A3C7-1CB0-4C65-BBBC-272556409F1D}"/>
    <cellStyle name="Normal 4 8 4_EBT" xfId="42532" xr:uid="{E8A48136-546D-4D77-AF9A-E3EEA5C0E986}"/>
    <cellStyle name="Normal 4 8 5" xfId="15329" xr:uid="{00000000-0005-0000-0000-000072470000}"/>
    <cellStyle name="Normal 4 8 5 2" xfId="15330" xr:uid="{00000000-0005-0000-0000-000073470000}"/>
    <cellStyle name="Normal 4 8 5 2 2" xfId="15331" xr:uid="{00000000-0005-0000-0000-000074470000}"/>
    <cellStyle name="Normal 4 8 5 2 2 2" xfId="15332" xr:uid="{00000000-0005-0000-0000-000075470000}"/>
    <cellStyle name="Normal 4 8 5 2 2 2 2" xfId="22566" xr:uid="{00000000-0005-0000-0000-000076470000}"/>
    <cellStyle name="Normal 4 8 5 2 2 2 2 2" xfId="34555" xr:uid="{C51FB436-477A-481E-AC76-E88135735288}"/>
    <cellStyle name="Normal 4 8 5 2 2 2 3" xfId="28599" xr:uid="{92AACBAD-1D49-4E69-9924-4AC0985F12B7}"/>
    <cellStyle name="Normal 4 8 5 2 2 2_EBT" xfId="42538" xr:uid="{4AED825D-708C-40C5-8384-7E34DC0FC8B3}"/>
    <cellStyle name="Normal 4 8 5 2 2 3" xfId="22565" xr:uid="{00000000-0005-0000-0000-000077470000}"/>
    <cellStyle name="Normal 4 8 5 2 2 3 2" xfId="34554" xr:uid="{D03523BC-992A-490D-A487-C818E535B94E}"/>
    <cellStyle name="Normal 4 8 5 2 2 4" xfId="28598" xr:uid="{FC1D6AD9-972B-4E2B-BB80-C2A949C25E56}"/>
    <cellStyle name="Normal 4 8 5 2 2_EBT" xfId="42537" xr:uid="{ECD190FF-DDD0-4234-BB2F-57E1A2C9EF26}"/>
    <cellStyle name="Normal 4 8 5 2 3" xfId="15333" xr:uid="{00000000-0005-0000-0000-000078470000}"/>
    <cellStyle name="Normal 4 8 5 2 3 2" xfId="22567" xr:uid="{00000000-0005-0000-0000-000079470000}"/>
    <cellStyle name="Normal 4 8 5 2 3 2 2" xfId="34556" xr:uid="{35BB78AC-585A-4485-AF59-51B6D7F3BAC3}"/>
    <cellStyle name="Normal 4 8 5 2 3 3" xfId="28600" xr:uid="{67DA7E58-88CD-4AA1-B28C-203B356178B5}"/>
    <cellStyle name="Normal 4 8 5 2 3_EBT" xfId="42539" xr:uid="{4C1124AD-0952-48DA-A893-255117E81B89}"/>
    <cellStyle name="Normal 4 8 5 2 4" xfId="22564" xr:uid="{00000000-0005-0000-0000-00007A470000}"/>
    <cellStyle name="Normal 4 8 5 2 4 2" xfId="34553" xr:uid="{0A59AD16-9377-4AE1-8BF8-95FA73D72840}"/>
    <cellStyle name="Normal 4 8 5 2 5" xfId="28597" xr:uid="{EBD494B5-4961-4531-AF49-8EF01B529EDC}"/>
    <cellStyle name="Normal 4 8 5 2_EBT" xfId="42536" xr:uid="{319FF3E8-2307-47E0-B73F-9C36BB4D1CC6}"/>
    <cellStyle name="Normal 4 8 5 3" xfId="15334" xr:uid="{00000000-0005-0000-0000-00007B470000}"/>
    <cellStyle name="Normal 4 8 5 3 2" xfId="15335" xr:uid="{00000000-0005-0000-0000-00007C470000}"/>
    <cellStyle name="Normal 4 8 5 3 2 2" xfId="22569" xr:uid="{00000000-0005-0000-0000-00007D470000}"/>
    <cellStyle name="Normal 4 8 5 3 2 2 2" xfId="34558" xr:uid="{1EBE031F-24A4-4469-BB66-FAA6AE39CEC3}"/>
    <cellStyle name="Normal 4 8 5 3 2 3" xfId="28602" xr:uid="{197AF050-736D-4B65-8813-383EE3F4E2E5}"/>
    <cellStyle name="Normal 4 8 5 3 2_EBT" xfId="42541" xr:uid="{34097FB6-3EBB-4077-8386-41D059028BCC}"/>
    <cellStyle name="Normal 4 8 5 3 3" xfId="22568" xr:uid="{00000000-0005-0000-0000-00007E470000}"/>
    <cellStyle name="Normal 4 8 5 3 3 2" xfId="34557" xr:uid="{930FEF22-6261-49EF-B91C-E480AB71D4E0}"/>
    <cellStyle name="Normal 4 8 5 3 4" xfId="28601" xr:uid="{B3A764A3-75A9-43A0-8946-1C00B234A54D}"/>
    <cellStyle name="Normal 4 8 5 3_EBT" xfId="42540" xr:uid="{59EB18C7-9FCB-4100-B69C-A6FBD9A8F74D}"/>
    <cellStyle name="Normal 4 8 5 4" xfId="15336" xr:uid="{00000000-0005-0000-0000-00007F470000}"/>
    <cellStyle name="Normal 4 8 5 4 2" xfId="22570" xr:uid="{00000000-0005-0000-0000-000080470000}"/>
    <cellStyle name="Normal 4 8 5 4 2 2" xfId="34559" xr:uid="{B92A0369-7C88-4661-A557-4DCD19B0B100}"/>
    <cellStyle name="Normal 4 8 5 4 3" xfId="28603" xr:uid="{391C29C2-FB8F-4978-9E60-FD7F70E7486C}"/>
    <cellStyle name="Normal 4 8 5 4_EBT" xfId="42542" xr:uid="{59807AB8-2A55-4AFE-A5DA-766967F4D5C2}"/>
    <cellStyle name="Normal 4 8 5 5" xfId="15337" xr:uid="{00000000-0005-0000-0000-000081470000}"/>
    <cellStyle name="Normal 4 8 5 5 2" xfId="22571" xr:uid="{00000000-0005-0000-0000-000082470000}"/>
    <cellStyle name="Normal 4 8 5 5 2 2" xfId="34560" xr:uid="{10CCDC73-7E46-46F3-89FE-89F5B532F515}"/>
    <cellStyle name="Normal 4 8 5 5 3" xfId="28604" xr:uid="{B923AED2-FE63-41AA-A697-D21E0970536E}"/>
    <cellStyle name="Normal 4 8 5 5_EBT" xfId="42543" xr:uid="{7C51B433-A581-465F-9B11-62003CA09C2D}"/>
    <cellStyle name="Normal 4 8 5 6" xfId="22563" xr:uid="{00000000-0005-0000-0000-000083470000}"/>
    <cellStyle name="Normal 4 8 5 6 2" xfId="34552" xr:uid="{201FD9B8-044B-4B64-9262-EEA1421B7694}"/>
    <cellStyle name="Normal 4 8 5 7" xfId="28596" xr:uid="{53C0344F-17A7-4F79-957D-7E7C8F4F245C}"/>
    <cellStyle name="Normal 4 8 5_EBT" xfId="42535" xr:uid="{B5F5C05C-CFC0-4FBA-A616-41D418C792F3}"/>
    <cellStyle name="Normal 4 8 6" xfId="15338" xr:uid="{00000000-0005-0000-0000-000084470000}"/>
    <cellStyle name="Normal 4 8 6 2" xfId="22572" xr:uid="{00000000-0005-0000-0000-000085470000}"/>
    <cellStyle name="Normal 4 8 6 2 2" xfId="34561" xr:uid="{CC494B71-B759-4F8A-A067-83481CDAC798}"/>
    <cellStyle name="Normal 4 8 6 3" xfId="28605" xr:uid="{81E95C80-07F7-4DE2-B0EB-62ED1F9AED91}"/>
    <cellStyle name="Normal 4 8 6_EBT" xfId="42544" xr:uid="{5FE671F8-8E38-4294-9B70-DA2CEB783D51}"/>
    <cellStyle name="Normal 4 8 7" xfId="15339" xr:uid="{00000000-0005-0000-0000-000086470000}"/>
    <cellStyle name="Normal 4 8 7 2" xfId="22573" xr:uid="{00000000-0005-0000-0000-000087470000}"/>
    <cellStyle name="Normal 4 8 7 2 2" xfId="34562" xr:uid="{FE37AE34-F5BC-4133-832D-FDD7E46A12EF}"/>
    <cellStyle name="Normal 4 8 7 3" xfId="28606" xr:uid="{011F4146-3C38-4FC2-ADF6-CECD6A544C96}"/>
    <cellStyle name="Normal 4 8 7_EBT" xfId="42545" xr:uid="{5A569141-1149-43F6-BAEE-CFF7B74B77FB}"/>
    <cellStyle name="Normal 4 8 8" xfId="15340" xr:uid="{00000000-0005-0000-0000-000088470000}"/>
    <cellStyle name="Normal 4 8 8 2" xfId="22574" xr:uid="{00000000-0005-0000-0000-000089470000}"/>
    <cellStyle name="Normal 4 8 8 2 2" xfId="34563" xr:uid="{E83A8B84-45CC-4750-9700-204ED0E5EBCA}"/>
    <cellStyle name="Normal 4 8 8 3" xfId="28607" xr:uid="{7CE2E7A3-609F-43D9-83C6-6A2E19BA7DE5}"/>
    <cellStyle name="Normal 4 8 8_EBT" xfId="42546" xr:uid="{5C2630C8-020F-4123-9A11-3D779F4037B5}"/>
    <cellStyle name="Normal 4 8 9" xfId="15341" xr:uid="{00000000-0005-0000-0000-00008A470000}"/>
    <cellStyle name="Normal 4 8 9 2" xfId="22575" xr:uid="{00000000-0005-0000-0000-00008B470000}"/>
    <cellStyle name="Normal 4 8 9 2 2" xfId="34564" xr:uid="{9EB8E3EB-415F-4DE8-95DB-0F3DCFFB63BB}"/>
    <cellStyle name="Normal 4 8 9 3" xfId="28608" xr:uid="{103075EF-22AA-48B1-9534-74B9CD0F7697}"/>
    <cellStyle name="Normal 4 8 9_EBT" xfId="42547" xr:uid="{9445E08D-FEF8-417F-8876-B32295E6D431}"/>
    <cellStyle name="Normal 4 8_EBT" xfId="42515" xr:uid="{3E83C2D0-77D4-403D-A5D1-A960F36AECAA}"/>
    <cellStyle name="Normal 4 9" xfId="15342" xr:uid="{00000000-0005-0000-0000-00008C470000}"/>
    <cellStyle name="Normal 4 9 10" xfId="15343" xr:uid="{00000000-0005-0000-0000-00008D470000}"/>
    <cellStyle name="Normal 4 9 10 2" xfId="22576" xr:uid="{00000000-0005-0000-0000-00008E470000}"/>
    <cellStyle name="Normal 4 9 10 2 2" xfId="34565" xr:uid="{4BCA3745-5417-4FF2-BC23-090783423154}"/>
    <cellStyle name="Normal 4 9 10 3" xfId="28609" xr:uid="{65F15A2E-7987-4291-B68C-76B8DD1AD864}"/>
    <cellStyle name="Normal 4 9 10_EBT" xfId="42549" xr:uid="{39077002-3E5B-4EA2-A268-20ACBA8F9569}"/>
    <cellStyle name="Normal 4 9 11" xfId="15344" xr:uid="{00000000-0005-0000-0000-00008F470000}"/>
    <cellStyle name="Normal 4 9 2" xfId="15345" xr:uid="{00000000-0005-0000-0000-000090470000}"/>
    <cellStyle name="Normal 4 9 2 2" xfId="15346" xr:uid="{00000000-0005-0000-0000-000091470000}"/>
    <cellStyle name="Normal 4 9 2 2 2" xfId="15347" xr:uid="{00000000-0005-0000-0000-000092470000}"/>
    <cellStyle name="Normal 4 9 2 2 2 2" xfId="22579" xr:uid="{00000000-0005-0000-0000-000093470000}"/>
    <cellStyle name="Normal 4 9 2 2 2 2 2" xfId="34568" xr:uid="{8902883C-45B5-4D79-BE45-21226070428A}"/>
    <cellStyle name="Normal 4 9 2 2 2 3" xfId="28612" xr:uid="{2896DF79-1071-44BD-9A5F-248F2432EDEB}"/>
    <cellStyle name="Normal 4 9 2 2 2_EBT" xfId="42552" xr:uid="{E389709C-23D9-47C1-9372-FD4238A868CF}"/>
    <cellStyle name="Normal 4 9 2 2 3" xfId="15348" xr:uid="{00000000-0005-0000-0000-000094470000}"/>
    <cellStyle name="Normal 4 9 2 2 3 2" xfId="22580" xr:uid="{00000000-0005-0000-0000-000095470000}"/>
    <cellStyle name="Normal 4 9 2 2 3 2 2" xfId="34569" xr:uid="{92B9B2E7-EC97-4221-9191-2E8038BF7CBE}"/>
    <cellStyle name="Normal 4 9 2 2 3 3" xfId="28613" xr:uid="{75D3C4F2-FD8F-4D4E-9BDE-D5531A014B4D}"/>
    <cellStyle name="Normal 4 9 2 2 3_EBT" xfId="42553" xr:uid="{4E9D3FDC-37F3-4BE7-AEB8-E928CFDF6149}"/>
    <cellStyle name="Normal 4 9 2 2 4" xfId="22578" xr:uid="{00000000-0005-0000-0000-000096470000}"/>
    <cellStyle name="Normal 4 9 2 2 4 2" xfId="34567" xr:uid="{8F543B3B-E9B0-4115-A6E5-249B6644BCE9}"/>
    <cellStyle name="Normal 4 9 2 2 5" xfId="28611" xr:uid="{2FD0CAD1-2071-4805-948D-A705AA348A37}"/>
    <cellStyle name="Normal 4 9 2 2_EBT" xfId="42551" xr:uid="{75E00CC7-86CB-40F4-B03C-83EE88FA53CC}"/>
    <cellStyle name="Normal 4 9 2 3" xfId="15349" xr:uid="{00000000-0005-0000-0000-000097470000}"/>
    <cellStyle name="Normal 4 9 2 3 2" xfId="22581" xr:uid="{00000000-0005-0000-0000-000098470000}"/>
    <cellStyle name="Normal 4 9 2 3 2 2" xfId="34570" xr:uid="{F113C5CF-FBC8-4B40-9CAD-BE6B5D99FC0D}"/>
    <cellStyle name="Normal 4 9 2 3 3" xfId="28614" xr:uid="{B8F9332F-75DB-4F6B-9CCB-7218541218FD}"/>
    <cellStyle name="Normal 4 9 2 3_EBT" xfId="42554" xr:uid="{90CE33C0-CED1-467E-B71F-0543BACC3A95}"/>
    <cellStyle name="Normal 4 9 2 4" xfId="15350" xr:uid="{00000000-0005-0000-0000-000099470000}"/>
    <cellStyle name="Normal 4 9 2 4 2" xfId="22582" xr:uid="{00000000-0005-0000-0000-00009A470000}"/>
    <cellStyle name="Normal 4 9 2 4 2 2" xfId="34571" xr:uid="{C53F3860-DD35-449B-9B10-D430217E7E1E}"/>
    <cellStyle name="Normal 4 9 2 4 3" xfId="28615" xr:uid="{9F059F13-4122-4529-BBBB-A94D21612322}"/>
    <cellStyle name="Normal 4 9 2 4_EBT" xfId="42555" xr:uid="{E88C4B2E-0176-4C5B-A0C6-2FBF4ABF06B8}"/>
    <cellStyle name="Normal 4 9 2 5" xfId="15351" xr:uid="{00000000-0005-0000-0000-00009B470000}"/>
    <cellStyle name="Normal 4 9 2 5 2" xfId="22583" xr:uid="{00000000-0005-0000-0000-00009C470000}"/>
    <cellStyle name="Normal 4 9 2 5 2 2" xfId="34572" xr:uid="{A510A7C7-BEB0-48D9-A2A8-6EA37D0B4630}"/>
    <cellStyle name="Normal 4 9 2 5 3" xfId="28616" xr:uid="{690443C7-BD0C-4382-A641-1C4E984DA6DD}"/>
    <cellStyle name="Normal 4 9 2 5_EBT" xfId="42556" xr:uid="{9E26368F-0664-46AF-9990-558692058AED}"/>
    <cellStyle name="Normal 4 9 2 6" xfId="15352" xr:uid="{00000000-0005-0000-0000-00009D470000}"/>
    <cellStyle name="Normal 4 9 2 6 2" xfId="22584" xr:uid="{00000000-0005-0000-0000-00009E470000}"/>
    <cellStyle name="Normal 4 9 2 6 2 2" xfId="34573" xr:uid="{98BF960C-57F0-4F0C-98F3-4ECC2D58A731}"/>
    <cellStyle name="Normal 4 9 2 6 3" xfId="28617" xr:uid="{830B7237-2EF4-477A-BFAF-EF2E75BFA6FD}"/>
    <cellStyle name="Normal 4 9 2 6_EBT" xfId="42557" xr:uid="{A59403B2-65D2-416F-B51E-ADD8A5DDA382}"/>
    <cellStyle name="Normal 4 9 2 7" xfId="15353" xr:uid="{00000000-0005-0000-0000-00009F470000}"/>
    <cellStyle name="Normal 4 9 2 7 2" xfId="22585" xr:uid="{00000000-0005-0000-0000-0000A0470000}"/>
    <cellStyle name="Normal 4 9 2 7 2 2" xfId="34574" xr:uid="{D58FEC44-22E7-4AE3-A36A-B62954AABA32}"/>
    <cellStyle name="Normal 4 9 2 7 3" xfId="28618" xr:uid="{8DB01F1B-5042-4AFE-9CEE-8EFB4445299A}"/>
    <cellStyle name="Normal 4 9 2 7_EBT" xfId="42558" xr:uid="{C18053BA-348B-422B-AEF8-EDA3F638D5DF}"/>
    <cellStyle name="Normal 4 9 2 8" xfId="22577" xr:uid="{00000000-0005-0000-0000-0000A1470000}"/>
    <cellStyle name="Normal 4 9 2 8 2" xfId="34566" xr:uid="{E8204582-F5B0-4FCA-AE9A-5517BBCE3C9C}"/>
    <cellStyle name="Normal 4 9 2 9" xfId="28610" xr:uid="{F57284EA-E069-480B-B028-6837A6102C66}"/>
    <cellStyle name="Normal 4 9 2_EBT" xfId="42550" xr:uid="{6414A655-555F-449D-9913-7D363DA0DCE6}"/>
    <cellStyle name="Normal 4 9 3" xfId="15354" xr:uid="{00000000-0005-0000-0000-0000A2470000}"/>
    <cellStyle name="Normal 4 9 3 2" xfId="15355" xr:uid="{00000000-0005-0000-0000-0000A3470000}"/>
    <cellStyle name="Normal 4 9 3 2 2" xfId="22587" xr:uid="{00000000-0005-0000-0000-0000A4470000}"/>
    <cellStyle name="Normal 4 9 3 2 2 2" xfId="34576" xr:uid="{2CB724F8-469C-4108-9804-E6920A4A62AC}"/>
    <cellStyle name="Normal 4 9 3 2 3" xfId="28620" xr:uid="{E8C99965-F506-4C8A-8D0C-CB4C01CB949F}"/>
    <cellStyle name="Normal 4 9 3 2_EBT" xfId="42560" xr:uid="{4D1FA3C6-FCA6-4A19-94E9-1B865BDBBA54}"/>
    <cellStyle name="Normal 4 9 3 3" xfId="15356" xr:uid="{00000000-0005-0000-0000-0000A5470000}"/>
    <cellStyle name="Normal 4 9 3 3 2" xfId="22588" xr:uid="{00000000-0005-0000-0000-0000A6470000}"/>
    <cellStyle name="Normal 4 9 3 3 2 2" xfId="34577" xr:uid="{ED79AB73-8874-422B-88A6-5C25FD6AE407}"/>
    <cellStyle name="Normal 4 9 3 3 3" xfId="28621" xr:uid="{2945C496-7542-439D-ADA4-3732E2E36C5C}"/>
    <cellStyle name="Normal 4 9 3 3_EBT" xfId="42561" xr:uid="{9EA43B55-E5AB-4C80-A350-4398923CD639}"/>
    <cellStyle name="Normal 4 9 3 4" xfId="15357" xr:uid="{00000000-0005-0000-0000-0000A7470000}"/>
    <cellStyle name="Normal 4 9 3 4 2" xfId="22589" xr:uid="{00000000-0005-0000-0000-0000A8470000}"/>
    <cellStyle name="Normal 4 9 3 4 2 2" xfId="34578" xr:uid="{5C97F856-2978-4B33-80F0-F28B5BF1C3F2}"/>
    <cellStyle name="Normal 4 9 3 4 3" xfId="28622" xr:uid="{A7E51CAA-B1F8-4760-A65C-F58410465B78}"/>
    <cellStyle name="Normal 4 9 3 4_EBT" xfId="42562" xr:uid="{72FA84B2-2223-4399-B569-F78AED07E281}"/>
    <cellStyle name="Normal 4 9 3 5" xfId="22586" xr:uid="{00000000-0005-0000-0000-0000A9470000}"/>
    <cellStyle name="Normal 4 9 3 5 2" xfId="34575" xr:uid="{B79F05B3-1CA4-426D-9F95-711132958178}"/>
    <cellStyle name="Normal 4 9 3 6" xfId="28619" xr:uid="{506676D6-6B67-4476-8990-5BE01846611B}"/>
    <cellStyle name="Normal 4 9 3_EBT" xfId="42559" xr:uid="{42651F86-9B94-484E-9085-8A4759778B8F}"/>
    <cellStyle name="Normal 4 9 4" xfId="15358" xr:uid="{00000000-0005-0000-0000-0000AA470000}"/>
    <cellStyle name="Normal 4 9 4 2" xfId="15359" xr:uid="{00000000-0005-0000-0000-0000AB470000}"/>
    <cellStyle name="Normal 4 9 4 2 2" xfId="22591" xr:uid="{00000000-0005-0000-0000-0000AC470000}"/>
    <cellStyle name="Normal 4 9 4 2 2 2" xfId="34580" xr:uid="{A033968B-FE39-4D17-A5C8-533614754818}"/>
    <cellStyle name="Normal 4 9 4 2 3" xfId="28624" xr:uid="{BAFF55BD-E713-47D5-8B54-4EACE8E2444C}"/>
    <cellStyle name="Normal 4 9 4 2_EBT" xfId="42564" xr:uid="{0A60ED7A-22CB-4414-B789-83A8DE2DFC6A}"/>
    <cellStyle name="Normal 4 9 4 3" xfId="15360" xr:uid="{00000000-0005-0000-0000-0000AD470000}"/>
    <cellStyle name="Normal 4 9 4 3 2" xfId="22592" xr:uid="{00000000-0005-0000-0000-0000AE470000}"/>
    <cellStyle name="Normal 4 9 4 3 2 2" xfId="34581" xr:uid="{B99ECCE3-277C-4712-9285-48654B65AED5}"/>
    <cellStyle name="Normal 4 9 4 3 3" xfId="28625" xr:uid="{DB6A5A58-1EAA-4155-A328-2A271EDD9FE3}"/>
    <cellStyle name="Normal 4 9 4 3_EBT" xfId="42565" xr:uid="{37E5804B-8649-409D-8A91-D7A9308E352B}"/>
    <cellStyle name="Normal 4 9 4 4" xfId="22590" xr:uid="{00000000-0005-0000-0000-0000AF470000}"/>
    <cellStyle name="Normal 4 9 4 4 2" xfId="34579" xr:uid="{081CFB0B-C77B-4428-9D72-4CA7AC59EE1C}"/>
    <cellStyle name="Normal 4 9 4 5" xfId="28623" xr:uid="{CED20D3D-74D6-477B-94A4-97FE4B1934D9}"/>
    <cellStyle name="Normal 4 9 4_EBT" xfId="42563" xr:uid="{037EDD55-E8C7-40BF-9747-FCF8278AA82F}"/>
    <cellStyle name="Normal 4 9 5" xfId="15361" xr:uid="{00000000-0005-0000-0000-0000B0470000}"/>
    <cellStyle name="Normal 4 9 5 2" xfId="22593" xr:uid="{00000000-0005-0000-0000-0000B1470000}"/>
    <cellStyle name="Normal 4 9 5 2 2" xfId="34582" xr:uid="{D45A748D-DCD2-4543-AA1C-6A9CA3C9ABC0}"/>
    <cellStyle name="Normal 4 9 5 3" xfId="28626" xr:uid="{1B415829-05D7-41D4-BB64-292B73E4F3B8}"/>
    <cellStyle name="Normal 4 9 5_EBT" xfId="42566" xr:uid="{6C3C6F14-DC04-44EB-B06A-CF7963214238}"/>
    <cellStyle name="Normal 4 9 6" xfId="15362" xr:uid="{00000000-0005-0000-0000-0000B2470000}"/>
    <cellStyle name="Normal 4 9 6 2" xfId="22594" xr:uid="{00000000-0005-0000-0000-0000B3470000}"/>
    <cellStyle name="Normal 4 9 6 2 2" xfId="34583" xr:uid="{6B2CC84D-DB7E-40EE-B73E-A5DADE3E659F}"/>
    <cellStyle name="Normal 4 9 6 3" xfId="28627" xr:uid="{61FA4155-2330-48F8-9AEF-133D0A8613F6}"/>
    <cellStyle name="Normal 4 9 6_EBT" xfId="42567" xr:uid="{8EB6ABE6-8FEE-4D24-922D-6FC46BC857A1}"/>
    <cellStyle name="Normal 4 9 7" xfId="15363" xr:uid="{00000000-0005-0000-0000-0000B4470000}"/>
    <cellStyle name="Normal 4 9 7 2" xfId="22595" xr:uid="{00000000-0005-0000-0000-0000B5470000}"/>
    <cellStyle name="Normal 4 9 7 2 2" xfId="34584" xr:uid="{4AC86018-7939-4852-8D39-DC6FB3BC3FFE}"/>
    <cellStyle name="Normal 4 9 7 3" xfId="28628" xr:uid="{46885F84-75C4-4661-A057-7E71E13896BC}"/>
    <cellStyle name="Normal 4 9 7_EBT" xfId="42568" xr:uid="{E261C203-6713-4A32-AAED-DE4E9364CA3B}"/>
    <cellStyle name="Normal 4 9 8" xfId="15364" xr:uid="{00000000-0005-0000-0000-0000B6470000}"/>
    <cellStyle name="Normal 4 9 8 2" xfId="22596" xr:uid="{00000000-0005-0000-0000-0000B7470000}"/>
    <cellStyle name="Normal 4 9 8 2 2" xfId="34585" xr:uid="{2BB5792F-C24C-4568-861B-C32C2CDBFAD2}"/>
    <cellStyle name="Normal 4 9 8 3" xfId="28629" xr:uid="{3E3D8188-7933-4DB9-B8AD-7298C77888B1}"/>
    <cellStyle name="Normal 4 9 8_EBT" xfId="42569" xr:uid="{8BEF30EB-E10F-4B77-94F5-342773B9C8A4}"/>
    <cellStyle name="Normal 4 9 9" xfId="15365" xr:uid="{00000000-0005-0000-0000-0000B8470000}"/>
    <cellStyle name="Normal 4 9 9 2" xfId="22597" xr:uid="{00000000-0005-0000-0000-0000B9470000}"/>
    <cellStyle name="Normal 4 9 9 2 2" xfId="34586" xr:uid="{6963939C-FD55-4329-BB6D-5CBD1D89E51D}"/>
    <cellStyle name="Normal 4 9 9 3" xfId="28630" xr:uid="{0C107613-A87D-412A-90ED-46ECEB2C49A7}"/>
    <cellStyle name="Normal 4 9 9_EBT" xfId="42570" xr:uid="{A713B188-71A0-4C47-B830-0ADB72E0518F}"/>
    <cellStyle name="Normal 4 9_EBT" xfId="42548" xr:uid="{CD73821C-8846-4E03-95B3-5127611631C3}"/>
    <cellStyle name="Normal 4_EBT" xfId="42132" xr:uid="{E7A63D56-5089-440D-8693-4F2F2217D538}"/>
    <cellStyle name="Normal 40" xfId="15366" xr:uid="{00000000-0005-0000-0000-0000BA470000}"/>
    <cellStyle name="Normal 40 2" xfId="15367" xr:uid="{00000000-0005-0000-0000-0000BB470000}"/>
    <cellStyle name="Normal 40 2 2" xfId="15368" xr:uid="{00000000-0005-0000-0000-0000BC470000}"/>
    <cellStyle name="Normal 40 2 2 2" xfId="15369" xr:uid="{00000000-0005-0000-0000-0000BD470000}"/>
    <cellStyle name="Normal 40 2 2 3" xfId="15370" xr:uid="{00000000-0005-0000-0000-0000BE470000}"/>
    <cellStyle name="Normal 40 2 2_EBT" xfId="42573" xr:uid="{CA273976-D2CB-4ACF-9E15-E2ADFB166E1F}"/>
    <cellStyle name="Normal 40 2 3" xfId="15371" xr:uid="{00000000-0005-0000-0000-0000BF470000}"/>
    <cellStyle name="Normal 40 2 4" xfId="15372" xr:uid="{00000000-0005-0000-0000-0000C0470000}"/>
    <cellStyle name="Normal 40 2 5" xfId="15373" xr:uid="{00000000-0005-0000-0000-0000C1470000}"/>
    <cellStyle name="Normal 40 2 6" xfId="22599" xr:uid="{00000000-0005-0000-0000-0000C2470000}"/>
    <cellStyle name="Normal 40 2 6 2" xfId="34588" xr:uid="{DB050AAA-7A99-4CF8-9A01-3EDC6A0557F1}"/>
    <cellStyle name="Normal 40 2 7" xfId="28632" xr:uid="{97CEBE43-D33D-4A1B-B6AE-12BF61F9EDBC}"/>
    <cellStyle name="Normal 40 2_EBT" xfId="42572" xr:uid="{6CFE7AF1-A12C-4055-A0CB-AA953F3350B6}"/>
    <cellStyle name="Normal 40 3" xfId="15374" xr:uid="{00000000-0005-0000-0000-0000C3470000}"/>
    <cellStyle name="Normal 40 4" xfId="15375" xr:uid="{00000000-0005-0000-0000-0000C4470000}"/>
    <cellStyle name="Normal 40 5" xfId="15376" xr:uid="{00000000-0005-0000-0000-0000C5470000}"/>
    <cellStyle name="Normal 40 6" xfId="22598" xr:uid="{00000000-0005-0000-0000-0000C6470000}"/>
    <cellStyle name="Normal 40 6 2" xfId="34587" xr:uid="{CD62679D-0B51-4986-9B66-A84ACCB99AAF}"/>
    <cellStyle name="Normal 40 7" xfId="28631" xr:uid="{5AE0C59E-5EB5-4EAA-B9F0-DBB28D873FC9}"/>
    <cellStyle name="Normal 40_EBT" xfId="42571" xr:uid="{646D7A32-9F99-4C0C-8B3B-1A45228CB74B}"/>
    <cellStyle name="Normal 400" xfId="15377" xr:uid="{00000000-0005-0000-0000-0000C7470000}"/>
    <cellStyle name="Normal 401" xfId="15378" xr:uid="{00000000-0005-0000-0000-0000C8470000}"/>
    <cellStyle name="Normal 401 2" xfId="15379" xr:uid="{00000000-0005-0000-0000-0000C9470000}"/>
    <cellStyle name="Normal 401_EBT" xfId="42574" xr:uid="{C9E292D1-9FB0-4696-8A2A-3DA692E420DC}"/>
    <cellStyle name="Normal 402" xfId="15380" xr:uid="{00000000-0005-0000-0000-0000CA470000}"/>
    <cellStyle name="Normal 402 2" xfId="15381" xr:uid="{00000000-0005-0000-0000-0000CB470000}"/>
    <cellStyle name="Normal 402_EBT" xfId="42575" xr:uid="{2EE86130-93FA-4271-9C91-5FA49E5BAFEF}"/>
    <cellStyle name="Normal 403" xfId="15382" xr:uid="{00000000-0005-0000-0000-0000CC470000}"/>
    <cellStyle name="Normal 403 2" xfId="15383" xr:uid="{00000000-0005-0000-0000-0000CD470000}"/>
    <cellStyle name="Normal 403_EBT" xfId="42576" xr:uid="{A5C61D50-EE4E-46DB-BF2D-37C6CD9AEA11}"/>
    <cellStyle name="Normal 404" xfId="15384" xr:uid="{00000000-0005-0000-0000-0000CE470000}"/>
    <cellStyle name="Normal 404 2" xfId="15385" xr:uid="{00000000-0005-0000-0000-0000CF470000}"/>
    <cellStyle name="Normal 404_EBT" xfId="42577" xr:uid="{E9E7E1B0-67A1-4B8D-B1CA-7E8DE0D60A28}"/>
    <cellStyle name="Normal 405" xfId="15386" xr:uid="{00000000-0005-0000-0000-0000D0470000}"/>
    <cellStyle name="Normal 405 2" xfId="15387" xr:uid="{00000000-0005-0000-0000-0000D1470000}"/>
    <cellStyle name="Normal 405_EBT" xfId="42578" xr:uid="{948B3937-C31E-42FB-BA2A-4F48C69EAE5E}"/>
    <cellStyle name="Normal 406" xfId="15388" xr:uid="{00000000-0005-0000-0000-0000D2470000}"/>
    <cellStyle name="Normal 406 2" xfId="15389" xr:uid="{00000000-0005-0000-0000-0000D3470000}"/>
    <cellStyle name="Normal 406_EBT" xfId="42579" xr:uid="{35D92CE5-BF76-45D7-BD6C-103224524040}"/>
    <cellStyle name="Normal 407" xfId="15390" xr:uid="{00000000-0005-0000-0000-0000D4470000}"/>
    <cellStyle name="Normal 407 2" xfId="15391" xr:uid="{00000000-0005-0000-0000-0000D5470000}"/>
    <cellStyle name="Normal 407_EBT" xfId="42580" xr:uid="{2815E6BD-7940-45DF-A86F-9EE037DAA036}"/>
    <cellStyle name="Normal 408" xfId="15392" xr:uid="{00000000-0005-0000-0000-0000D6470000}"/>
    <cellStyle name="Normal 408 2" xfId="15393" xr:uid="{00000000-0005-0000-0000-0000D7470000}"/>
    <cellStyle name="Normal 408_EBT" xfId="42581" xr:uid="{866EF56B-F67E-4FD8-AA01-F7F5F6EAB611}"/>
    <cellStyle name="Normal 409" xfId="15394" xr:uid="{00000000-0005-0000-0000-0000D8470000}"/>
    <cellStyle name="Normal 409 2" xfId="15395" xr:uid="{00000000-0005-0000-0000-0000D9470000}"/>
    <cellStyle name="Normal 409_EBT" xfId="42582" xr:uid="{93A99782-430F-40BD-9A76-1C0D92287542}"/>
    <cellStyle name="Normal 41" xfId="15396" xr:uid="{00000000-0005-0000-0000-0000DA470000}"/>
    <cellStyle name="Normal 41 2" xfId="15397" xr:uid="{00000000-0005-0000-0000-0000DB470000}"/>
    <cellStyle name="Normal 41 2 2" xfId="15398" xr:uid="{00000000-0005-0000-0000-0000DC470000}"/>
    <cellStyle name="Normal 41 2 2 2" xfId="15399" xr:uid="{00000000-0005-0000-0000-0000DD470000}"/>
    <cellStyle name="Normal 41 2 2 3" xfId="15400" xr:uid="{00000000-0005-0000-0000-0000DE470000}"/>
    <cellStyle name="Normal 41 2 2_EBT" xfId="42585" xr:uid="{34F1C286-84FE-4A93-ACD9-461156E37341}"/>
    <cellStyle name="Normal 41 2 3" xfId="15401" xr:uid="{00000000-0005-0000-0000-0000DF470000}"/>
    <cellStyle name="Normal 41 2 4" xfId="15402" xr:uid="{00000000-0005-0000-0000-0000E0470000}"/>
    <cellStyle name="Normal 41 2 5" xfId="15403" xr:uid="{00000000-0005-0000-0000-0000E1470000}"/>
    <cellStyle name="Normal 41 2 6" xfId="22601" xr:uid="{00000000-0005-0000-0000-0000E2470000}"/>
    <cellStyle name="Normal 41 2 6 2" xfId="34590" xr:uid="{C5DFCFD8-A13F-4300-9FB5-1AAA1F76EFB0}"/>
    <cellStyle name="Normal 41 2 7" xfId="28634" xr:uid="{37D018CD-8015-40FE-A48F-0E08E2A516B9}"/>
    <cellStyle name="Normal 41 2_EBT" xfId="42584" xr:uid="{59200045-C066-44F6-8901-2BF1CF9F547B}"/>
    <cellStyle name="Normal 41 3" xfId="15404" xr:uid="{00000000-0005-0000-0000-0000E3470000}"/>
    <cellStyle name="Normal 41 3 2" xfId="15405" xr:uid="{00000000-0005-0000-0000-0000E4470000}"/>
    <cellStyle name="Normal 41 3 3" xfId="22602" xr:uid="{00000000-0005-0000-0000-0000E5470000}"/>
    <cellStyle name="Normal 41 3 3 2" xfId="34591" xr:uid="{F791E7CB-DF7D-480C-BC7E-51835B0929A2}"/>
    <cellStyle name="Normal 41 3 4" xfId="28635" xr:uid="{021B24F3-CE4A-4C55-A540-0C8879AACA69}"/>
    <cellStyle name="Normal 41 3_EBT" xfId="42586" xr:uid="{1D0E8E6E-B442-4FDA-94F0-CDECC18E1156}"/>
    <cellStyle name="Normal 41 4" xfId="15406" xr:uid="{00000000-0005-0000-0000-0000E6470000}"/>
    <cellStyle name="Normal 41 5" xfId="15407" xr:uid="{00000000-0005-0000-0000-0000E7470000}"/>
    <cellStyle name="Normal 41 6" xfId="22600" xr:uid="{00000000-0005-0000-0000-0000E8470000}"/>
    <cellStyle name="Normal 41 6 2" xfId="34589" xr:uid="{6387A766-B78D-4BF6-A125-8C411BAB4903}"/>
    <cellStyle name="Normal 41 7" xfId="28633" xr:uid="{C7581575-536C-4273-9AB5-D5BEC61E88D7}"/>
    <cellStyle name="Normal 41_EBT" xfId="42583" xr:uid="{110E2DBC-F81E-44E1-B949-913949A9005B}"/>
    <cellStyle name="Normal 410" xfId="15408" xr:uid="{00000000-0005-0000-0000-0000E9470000}"/>
    <cellStyle name="Normal 410 2" xfId="15409" xr:uid="{00000000-0005-0000-0000-0000EA470000}"/>
    <cellStyle name="Normal 410_EBT" xfId="42587" xr:uid="{D9342901-3E48-463B-976E-F5973F6206E7}"/>
    <cellStyle name="Normal 411" xfId="15410" xr:uid="{00000000-0005-0000-0000-0000EB470000}"/>
    <cellStyle name="Normal 411 2" xfId="15411" xr:uid="{00000000-0005-0000-0000-0000EC470000}"/>
    <cellStyle name="Normal 411_EBT" xfId="42588" xr:uid="{A57BBB6D-BCAB-4CAE-8AD2-90E053289908}"/>
    <cellStyle name="Normal 412" xfId="15412" xr:uid="{00000000-0005-0000-0000-0000ED470000}"/>
    <cellStyle name="Normal 412 2" xfId="15413" xr:uid="{00000000-0005-0000-0000-0000EE470000}"/>
    <cellStyle name="Normal 412_EBT" xfId="42589" xr:uid="{E9DD2FB9-88A9-42C3-A2E4-E85C800E7319}"/>
    <cellStyle name="Normal 413" xfId="15414" xr:uid="{00000000-0005-0000-0000-0000EF470000}"/>
    <cellStyle name="Normal 413 2" xfId="15415" xr:uid="{00000000-0005-0000-0000-0000F0470000}"/>
    <cellStyle name="Normal 413_EBT" xfId="42590" xr:uid="{E19DA0A0-B416-4CB3-A744-4233DE81CC77}"/>
    <cellStyle name="Normal 414" xfId="15416" xr:uid="{00000000-0005-0000-0000-0000F1470000}"/>
    <cellStyle name="Normal 414 2" xfId="15417" xr:uid="{00000000-0005-0000-0000-0000F2470000}"/>
    <cellStyle name="Normal 414_EBT" xfId="42591" xr:uid="{5957CAB5-39A3-447A-B4D6-B4BD3E777BAE}"/>
    <cellStyle name="Normal 415" xfId="15418" xr:uid="{00000000-0005-0000-0000-0000F3470000}"/>
    <cellStyle name="Normal 415 2" xfId="15419" xr:uid="{00000000-0005-0000-0000-0000F4470000}"/>
    <cellStyle name="Normal 415_EBT" xfId="42592" xr:uid="{9CE967B2-8E01-4E8B-B396-4A6AC3677235}"/>
    <cellStyle name="Normal 416" xfId="15420" xr:uid="{00000000-0005-0000-0000-0000F5470000}"/>
    <cellStyle name="Normal 416 2" xfId="15421" xr:uid="{00000000-0005-0000-0000-0000F6470000}"/>
    <cellStyle name="Normal 416_EBT" xfId="42593" xr:uid="{71D5C6A9-02A9-4E41-B5DB-E00FCA144625}"/>
    <cellStyle name="Normal 417" xfId="15422" xr:uid="{00000000-0005-0000-0000-0000F7470000}"/>
    <cellStyle name="Normal 417 2" xfId="15423" xr:uid="{00000000-0005-0000-0000-0000F8470000}"/>
    <cellStyle name="Normal 417_EBT" xfId="42594" xr:uid="{59E2A77E-4849-4977-B2DA-880392480C55}"/>
    <cellStyle name="Normal 418" xfId="15424" xr:uid="{00000000-0005-0000-0000-0000F9470000}"/>
    <cellStyle name="Normal 418 2" xfId="15425" xr:uid="{00000000-0005-0000-0000-0000FA470000}"/>
    <cellStyle name="Normal 418_EBT" xfId="42595" xr:uid="{C388A993-16E5-4C3F-9922-95E166A76BA2}"/>
    <cellStyle name="Normal 419" xfId="15426" xr:uid="{00000000-0005-0000-0000-0000FB470000}"/>
    <cellStyle name="Normal 419 2" xfId="15427" xr:uid="{00000000-0005-0000-0000-0000FC470000}"/>
    <cellStyle name="Normal 419_EBT" xfId="42596" xr:uid="{851F35D5-98C7-40D6-BA83-6D645F2E3CDF}"/>
    <cellStyle name="Normal 42" xfId="15428" xr:uid="{00000000-0005-0000-0000-0000FD470000}"/>
    <cellStyle name="Normal 42 2" xfId="15429" xr:uid="{00000000-0005-0000-0000-0000FE470000}"/>
    <cellStyle name="Normal 42 2 2" xfId="15430" xr:uid="{00000000-0005-0000-0000-0000FF470000}"/>
    <cellStyle name="Normal 42 2 2 2" xfId="15431" xr:uid="{00000000-0005-0000-0000-000000480000}"/>
    <cellStyle name="Normal 42 2 2 3" xfId="15432" xr:uid="{00000000-0005-0000-0000-000001480000}"/>
    <cellStyle name="Normal 42 2 2_EBT" xfId="42599" xr:uid="{C1AE2DC5-CD7F-427E-8FF5-DE6A3CB9D5B6}"/>
    <cellStyle name="Normal 42 2 3" xfId="15433" xr:uid="{00000000-0005-0000-0000-000002480000}"/>
    <cellStyle name="Normal 42 2 4" xfId="15434" xr:uid="{00000000-0005-0000-0000-000003480000}"/>
    <cellStyle name="Normal 42 2 5" xfId="15435" xr:uid="{00000000-0005-0000-0000-000004480000}"/>
    <cellStyle name="Normal 42 2 6" xfId="22604" xr:uid="{00000000-0005-0000-0000-000005480000}"/>
    <cellStyle name="Normal 42 2 6 2" xfId="34593" xr:uid="{A2AF1DAB-F6E3-4C41-8772-EB36FD564AB0}"/>
    <cellStyle name="Normal 42 2 7" xfId="28637" xr:uid="{A344CD34-A8F8-4137-BD66-0FCDE33074A8}"/>
    <cellStyle name="Normal 42 2_EBT" xfId="42598" xr:uid="{86A500F5-A72B-41CF-B472-4EB7606E3A03}"/>
    <cellStyle name="Normal 42 3" xfId="15436" xr:uid="{00000000-0005-0000-0000-000006480000}"/>
    <cellStyle name="Normal 42 3 2" xfId="15437" xr:uid="{00000000-0005-0000-0000-000007480000}"/>
    <cellStyle name="Normal 42 3 3" xfId="22605" xr:uid="{00000000-0005-0000-0000-000008480000}"/>
    <cellStyle name="Normal 42 3 3 2" xfId="34594" xr:uid="{B369EC5A-2425-4BD4-8CBD-542A4CD0A962}"/>
    <cellStyle name="Normal 42 3 4" xfId="28638" xr:uid="{2D26ABE5-485B-4B84-9ADF-75F78DBE308A}"/>
    <cellStyle name="Normal 42 3_EBT" xfId="42600" xr:uid="{DEAEF03A-7E3F-4316-94B5-802DE60D4464}"/>
    <cellStyle name="Normal 42 4" xfId="15438" xr:uid="{00000000-0005-0000-0000-000009480000}"/>
    <cellStyle name="Normal 42 5" xfId="15439" xr:uid="{00000000-0005-0000-0000-00000A480000}"/>
    <cellStyle name="Normal 42 6" xfId="22603" xr:uid="{00000000-0005-0000-0000-00000B480000}"/>
    <cellStyle name="Normal 42 6 2" xfId="34592" xr:uid="{0327832E-FF68-45FB-81B3-D670A5878DD4}"/>
    <cellStyle name="Normal 42 7" xfId="28636" xr:uid="{6C520BE0-B40A-4603-972E-47D83D63DF19}"/>
    <cellStyle name="Normal 42_EBT" xfId="42597" xr:uid="{DA0902A0-00D8-4F44-A0A2-C2B09DB64A7C}"/>
    <cellStyle name="Normal 420" xfId="15440" xr:uid="{00000000-0005-0000-0000-00000C480000}"/>
    <cellStyle name="Normal 420 2" xfId="15441" xr:uid="{00000000-0005-0000-0000-00000D480000}"/>
    <cellStyle name="Normal 420_EBT" xfId="42601" xr:uid="{BF3089D3-2B29-4913-A4E0-740878B61587}"/>
    <cellStyle name="Normal 421" xfId="15442" xr:uid="{00000000-0005-0000-0000-00000E480000}"/>
    <cellStyle name="Normal 422" xfId="15443" xr:uid="{00000000-0005-0000-0000-00000F480000}"/>
    <cellStyle name="Normal 423" xfId="15444" xr:uid="{00000000-0005-0000-0000-000010480000}"/>
    <cellStyle name="Normal 424" xfId="15445" xr:uid="{00000000-0005-0000-0000-000011480000}"/>
    <cellStyle name="Normal 425" xfId="15446" xr:uid="{00000000-0005-0000-0000-000012480000}"/>
    <cellStyle name="Normal 426" xfId="15447" xr:uid="{00000000-0005-0000-0000-000013480000}"/>
    <cellStyle name="Normal 427" xfId="15448" xr:uid="{00000000-0005-0000-0000-000014480000}"/>
    <cellStyle name="Normal 428" xfId="15449" xr:uid="{00000000-0005-0000-0000-000015480000}"/>
    <cellStyle name="Normal 429" xfId="15450" xr:uid="{00000000-0005-0000-0000-000016480000}"/>
    <cellStyle name="Normal 43" xfId="15451" xr:uid="{00000000-0005-0000-0000-000017480000}"/>
    <cellStyle name="Normal 43 2" xfId="15452" xr:uid="{00000000-0005-0000-0000-000018480000}"/>
    <cellStyle name="Normal 43 2 2" xfId="15453" xr:uid="{00000000-0005-0000-0000-000019480000}"/>
    <cellStyle name="Normal 43 2 2 2" xfId="15454" xr:uid="{00000000-0005-0000-0000-00001A480000}"/>
    <cellStyle name="Normal 43 2 2 3" xfId="15455" xr:uid="{00000000-0005-0000-0000-00001B480000}"/>
    <cellStyle name="Normal 43 2 2_EBT" xfId="42604" xr:uid="{38D96B14-6851-4AA1-8D18-9B528CEB7F2C}"/>
    <cellStyle name="Normal 43 2 3" xfId="15456" xr:uid="{00000000-0005-0000-0000-00001C480000}"/>
    <cellStyle name="Normal 43 2 4" xfId="15457" xr:uid="{00000000-0005-0000-0000-00001D480000}"/>
    <cellStyle name="Normal 43 2 5" xfId="15458" xr:uid="{00000000-0005-0000-0000-00001E480000}"/>
    <cellStyle name="Normal 43 2 6" xfId="22607" xr:uid="{00000000-0005-0000-0000-00001F480000}"/>
    <cellStyle name="Normal 43 2 6 2" xfId="34596" xr:uid="{9677ADC9-4A9F-4AB8-AFB8-4BD367AA319A}"/>
    <cellStyle name="Normal 43 2 7" xfId="28640" xr:uid="{C07FF438-A248-4F74-94F8-FF2B8F6C3A44}"/>
    <cellStyle name="Normal 43 2_EBT" xfId="42603" xr:uid="{05D05833-3F9B-4A26-9349-CE4DABC2E530}"/>
    <cellStyle name="Normal 43 3" xfId="15459" xr:uid="{00000000-0005-0000-0000-000020480000}"/>
    <cellStyle name="Normal 43 4" xfId="15460" xr:uid="{00000000-0005-0000-0000-000021480000}"/>
    <cellStyle name="Normal 43 5" xfId="15461" xr:uid="{00000000-0005-0000-0000-000022480000}"/>
    <cellStyle name="Normal 43 6" xfId="22606" xr:uid="{00000000-0005-0000-0000-000023480000}"/>
    <cellStyle name="Normal 43 6 2" xfId="34595" xr:uid="{61A42BEF-E060-457C-9DC0-D93900B099EF}"/>
    <cellStyle name="Normal 43 7" xfId="28639" xr:uid="{9E18C11B-C0A8-46E8-A678-DCCA402975BC}"/>
    <cellStyle name="Normal 43_EBT" xfId="42602" xr:uid="{B25B57AE-FDAE-47A2-818D-155F7530BE20}"/>
    <cellStyle name="Normal 430" xfId="15462" xr:uid="{00000000-0005-0000-0000-000024480000}"/>
    <cellStyle name="Normal 431" xfId="15463" xr:uid="{00000000-0005-0000-0000-000025480000}"/>
    <cellStyle name="Normal 431 2" xfId="15464" xr:uid="{00000000-0005-0000-0000-000026480000}"/>
    <cellStyle name="Normal 431_EBT" xfId="42605" xr:uid="{B33DABE5-DBDE-4704-BB10-372CE08511C1}"/>
    <cellStyle name="Normal 432" xfId="15465" xr:uid="{00000000-0005-0000-0000-000027480000}"/>
    <cellStyle name="Normal 432 2" xfId="15466" xr:uid="{00000000-0005-0000-0000-000028480000}"/>
    <cellStyle name="Normal 432_EBT" xfId="42606" xr:uid="{5B13D1A8-C8DC-465E-9ACA-B4CB4252CA53}"/>
    <cellStyle name="Normal 433" xfId="15467" xr:uid="{00000000-0005-0000-0000-000029480000}"/>
    <cellStyle name="Normal 433 2" xfId="15468" xr:uid="{00000000-0005-0000-0000-00002A480000}"/>
    <cellStyle name="Normal 433_EBT" xfId="42607" xr:uid="{2F3E6499-CFB8-4D63-B34C-419E6C2CAD65}"/>
    <cellStyle name="Normal 434" xfId="15469" xr:uid="{00000000-0005-0000-0000-00002B480000}"/>
    <cellStyle name="Normal 435" xfId="15470" xr:uid="{00000000-0005-0000-0000-00002C480000}"/>
    <cellStyle name="Normal 436" xfId="15471" xr:uid="{00000000-0005-0000-0000-00002D480000}"/>
    <cellStyle name="Normal 437" xfId="15472" xr:uid="{00000000-0005-0000-0000-00002E480000}"/>
    <cellStyle name="Normal 438" xfId="15473" xr:uid="{00000000-0005-0000-0000-00002F480000}"/>
    <cellStyle name="Normal 439" xfId="15474" xr:uid="{00000000-0005-0000-0000-000030480000}"/>
    <cellStyle name="Normal 44" xfId="15475" xr:uid="{00000000-0005-0000-0000-000031480000}"/>
    <cellStyle name="Normal 44 2" xfId="15476" xr:uid="{00000000-0005-0000-0000-000032480000}"/>
    <cellStyle name="Normal 44 2 2" xfId="15477" xr:uid="{00000000-0005-0000-0000-000033480000}"/>
    <cellStyle name="Normal 44 2 2 2" xfId="15478" xr:uid="{00000000-0005-0000-0000-000034480000}"/>
    <cellStyle name="Normal 44 2 2 3" xfId="15479" xr:uid="{00000000-0005-0000-0000-000035480000}"/>
    <cellStyle name="Normal 44 2 2_EBT" xfId="42610" xr:uid="{AFA2A50D-5D12-4095-A77C-F6E2ACEA4460}"/>
    <cellStyle name="Normal 44 2 3" xfId="15480" xr:uid="{00000000-0005-0000-0000-000036480000}"/>
    <cellStyle name="Normal 44 2 4" xfId="15481" xr:uid="{00000000-0005-0000-0000-000037480000}"/>
    <cellStyle name="Normal 44 2_EBT" xfId="42609" xr:uid="{2BF27E85-5DC1-4CCB-AC9E-1DD32E30688E}"/>
    <cellStyle name="Normal 44 3" xfId="15482" xr:uid="{00000000-0005-0000-0000-000038480000}"/>
    <cellStyle name="Normal 44 3 2" xfId="22609" xr:uid="{00000000-0005-0000-0000-000039480000}"/>
    <cellStyle name="Normal 44 3 2 2" xfId="34598" xr:uid="{56DDB3FA-31ED-46ED-B57C-08067D99381A}"/>
    <cellStyle name="Normal 44 3 3" xfId="28642" xr:uid="{1333DF5F-F090-4E46-B8AF-F1C709980376}"/>
    <cellStyle name="Normal 44 3_EBT" xfId="42611" xr:uid="{5EFB096C-35CE-49D7-9E0A-E4084468271D}"/>
    <cellStyle name="Normal 44 4" xfId="15483" xr:uid="{00000000-0005-0000-0000-00003A480000}"/>
    <cellStyle name="Normal 44 5" xfId="15484" xr:uid="{00000000-0005-0000-0000-00003B480000}"/>
    <cellStyle name="Normal 44 6" xfId="22608" xr:uid="{00000000-0005-0000-0000-00003C480000}"/>
    <cellStyle name="Normal 44 6 2" xfId="34597" xr:uid="{0A71A156-2359-46F6-AE25-3F174A132DF0}"/>
    <cellStyle name="Normal 44 7" xfId="28641" xr:uid="{D6420B6B-C33E-41AE-BF8F-AB61718C1A11}"/>
    <cellStyle name="Normal 44_EBT" xfId="42608" xr:uid="{B894D64E-2F5D-4B97-8F6F-20DCF985C40B}"/>
    <cellStyle name="Normal 440" xfId="15485" xr:uid="{00000000-0005-0000-0000-00003D480000}"/>
    <cellStyle name="Normal 441" xfId="15486" xr:uid="{00000000-0005-0000-0000-00003E480000}"/>
    <cellStyle name="Normal 442" xfId="15487" xr:uid="{00000000-0005-0000-0000-00003F480000}"/>
    <cellStyle name="Normal 443" xfId="15488" xr:uid="{00000000-0005-0000-0000-000040480000}"/>
    <cellStyle name="Normal 444" xfId="15489" xr:uid="{00000000-0005-0000-0000-000041480000}"/>
    <cellStyle name="Normal 445" xfId="15490" xr:uid="{00000000-0005-0000-0000-000042480000}"/>
    <cellStyle name="Normal 446" xfId="15491" xr:uid="{00000000-0005-0000-0000-000043480000}"/>
    <cellStyle name="Normal 447" xfId="15492" xr:uid="{00000000-0005-0000-0000-000044480000}"/>
    <cellStyle name="Normal 448" xfId="15493" xr:uid="{00000000-0005-0000-0000-000045480000}"/>
    <cellStyle name="Normal 449" xfId="15494" xr:uid="{00000000-0005-0000-0000-000046480000}"/>
    <cellStyle name="Normal 45" xfId="15495" xr:uid="{00000000-0005-0000-0000-000047480000}"/>
    <cellStyle name="Normal 45 2" xfId="15496" xr:uid="{00000000-0005-0000-0000-000048480000}"/>
    <cellStyle name="Normal 45 3" xfId="15497" xr:uid="{00000000-0005-0000-0000-000049480000}"/>
    <cellStyle name="Normal 45 3 2" xfId="22611" xr:uid="{00000000-0005-0000-0000-00004A480000}"/>
    <cellStyle name="Normal 45 3 2 2" xfId="34600" xr:uid="{1321DA9F-5414-4BA8-A65B-2E9402DB555D}"/>
    <cellStyle name="Normal 45 3 3" xfId="28644" xr:uid="{A1E33F91-F98B-4525-9C31-917D55471F77}"/>
    <cellStyle name="Normal 45 3_EBT" xfId="42613" xr:uid="{ECD30EFB-4BD9-4173-872B-97DE88A93CBF}"/>
    <cellStyle name="Normal 45 4" xfId="15498" xr:uid="{00000000-0005-0000-0000-00004B480000}"/>
    <cellStyle name="Normal 45 5" xfId="15499" xr:uid="{00000000-0005-0000-0000-00004C480000}"/>
    <cellStyle name="Normal 45 6" xfId="22610" xr:uid="{00000000-0005-0000-0000-00004D480000}"/>
    <cellStyle name="Normal 45 6 2" xfId="34599" xr:uid="{898459B3-674E-445D-A422-88A580F696AA}"/>
    <cellStyle name="Normal 45 7" xfId="28643" xr:uid="{93E4CA7F-CE0D-4413-9C32-7705DC6C6100}"/>
    <cellStyle name="Normal 45_EBT" xfId="42612" xr:uid="{DB924696-A9F8-4F60-AEAB-213D322D0DE0}"/>
    <cellStyle name="Normal 450" xfId="15500" xr:uid="{00000000-0005-0000-0000-00004E480000}"/>
    <cellStyle name="Normal 451" xfId="15501" xr:uid="{00000000-0005-0000-0000-00004F480000}"/>
    <cellStyle name="Normal 452" xfId="15502" xr:uid="{00000000-0005-0000-0000-000050480000}"/>
    <cellStyle name="Normal 452 2" xfId="22612" xr:uid="{00000000-0005-0000-0000-000051480000}"/>
    <cellStyle name="Normal 452 2 2" xfId="34601" xr:uid="{BDB0CEDE-D701-419B-A12B-84499A73C7D3}"/>
    <cellStyle name="Normal 452 3" xfId="28645" xr:uid="{6D06F8F2-F62D-41B1-9F22-2C93BFE87353}"/>
    <cellStyle name="Normal 452_EBT" xfId="42614" xr:uid="{8A05EAC8-84C1-487C-9716-7FE142E22CDB}"/>
    <cellStyle name="Normal 453" xfId="15503" xr:uid="{00000000-0005-0000-0000-000052480000}"/>
    <cellStyle name="Normal 453 2" xfId="22613" xr:uid="{00000000-0005-0000-0000-000053480000}"/>
    <cellStyle name="Normal 453 2 2" xfId="34602" xr:uid="{1DFEF278-DE73-4EA3-A9AA-BAC3E51AAA3A}"/>
    <cellStyle name="Normal 453 3" xfId="28646" xr:uid="{12ED3312-C5E0-490C-BC35-124D1712F868}"/>
    <cellStyle name="Normal 453_EBT" xfId="42615" xr:uid="{8BDD40CE-89AF-4CEC-9C45-8980C024FD5B}"/>
    <cellStyle name="Normal 454" xfId="15504" xr:uid="{00000000-0005-0000-0000-000054480000}"/>
    <cellStyle name="Normal 454 2" xfId="22614" xr:uid="{00000000-0005-0000-0000-000055480000}"/>
    <cellStyle name="Normal 454 2 2" xfId="34603" xr:uid="{73DB44BC-C6BC-4A1D-9A05-68FF6A4FF91F}"/>
    <cellStyle name="Normal 454 3" xfId="28647" xr:uid="{D1A03D24-911A-449D-A507-01FC0C07DCA8}"/>
    <cellStyle name="Normal 454_EBT" xfId="42616" xr:uid="{89DCDC88-A374-42DC-872D-A877691E1CFA}"/>
    <cellStyle name="Normal 455" xfId="15505" xr:uid="{00000000-0005-0000-0000-000056480000}"/>
    <cellStyle name="Normal 455 2" xfId="22615" xr:uid="{00000000-0005-0000-0000-000057480000}"/>
    <cellStyle name="Normal 455 2 2" xfId="34604" xr:uid="{9263C66D-FBBE-425E-A2DD-85E204BF1A7E}"/>
    <cellStyle name="Normal 455 3" xfId="28648" xr:uid="{3FF752C3-BA8A-4D2E-98EE-019147508479}"/>
    <cellStyle name="Normal 455_EBT" xfId="42617" xr:uid="{2250B28A-D853-45B2-BD22-755F50F4704C}"/>
    <cellStyle name="Normal 456" xfId="15506" xr:uid="{00000000-0005-0000-0000-000058480000}"/>
    <cellStyle name="Normal 456 2" xfId="22616" xr:uid="{00000000-0005-0000-0000-000059480000}"/>
    <cellStyle name="Normal 456 2 2" xfId="34605" xr:uid="{67593704-E203-4D22-AE04-9D6A8767B302}"/>
    <cellStyle name="Normal 456 3" xfId="28649" xr:uid="{99F58A48-67AD-4B23-BC58-08324F3B18F8}"/>
    <cellStyle name="Normal 456_EBT" xfId="42618" xr:uid="{651E5E7D-0D36-4D51-B865-CE62325F286A}"/>
    <cellStyle name="Normal 457" xfId="15507" xr:uid="{00000000-0005-0000-0000-00005A480000}"/>
    <cellStyle name="Normal 457 2" xfId="22617" xr:uid="{00000000-0005-0000-0000-00005B480000}"/>
    <cellStyle name="Normal 457 2 2" xfId="34606" xr:uid="{3B299500-9035-4115-A3AB-FB3980022AF2}"/>
    <cellStyle name="Normal 457 3" xfId="28650" xr:uid="{472A741A-CCF3-43BE-A99C-85A5A2039DBB}"/>
    <cellStyle name="Normal 457_EBT" xfId="42619" xr:uid="{0A701E5B-7814-4A11-AD54-0C5133CB3435}"/>
    <cellStyle name="Normal 458" xfId="15508" xr:uid="{00000000-0005-0000-0000-00005C480000}"/>
    <cellStyle name="Normal 458 2" xfId="22618" xr:uid="{00000000-0005-0000-0000-00005D480000}"/>
    <cellStyle name="Normal 458 2 2" xfId="34607" xr:uid="{63C6AF3D-912F-40E4-8433-6020F81A12FD}"/>
    <cellStyle name="Normal 458 3" xfId="28651" xr:uid="{4761D10B-E2BA-4285-8535-EEE203B2B6C8}"/>
    <cellStyle name="Normal 458_EBT" xfId="42620" xr:uid="{3B8232D0-C156-41A1-BD83-865E2214A486}"/>
    <cellStyle name="Normal 459" xfId="15509" xr:uid="{00000000-0005-0000-0000-00005E480000}"/>
    <cellStyle name="Normal 459 2" xfId="22619" xr:uid="{00000000-0005-0000-0000-00005F480000}"/>
    <cellStyle name="Normal 459 2 2" xfId="34608" xr:uid="{72BF96CD-B2A3-4856-ACDC-A74CED5622D9}"/>
    <cellStyle name="Normal 459 3" xfId="28652" xr:uid="{30C01091-7BA0-4E78-AC1B-3F0EB4CAB2DD}"/>
    <cellStyle name="Normal 459_EBT" xfId="42621" xr:uid="{2F229C04-4E61-4842-AAF3-9AD970730420}"/>
    <cellStyle name="Normal 46" xfId="15510" xr:uid="{00000000-0005-0000-0000-000060480000}"/>
    <cellStyle name="Normal 46 2" xfId="15511" xr:uid="{00000000-0005-0000-0000-000061480000}"/>
    <cellStyle name="Normal 46 3" xfId="15512" xr:uid="{00000000-0005-0000-0000-000062480000}"/>
    <cellStyle name="Normal 46 3 2" xfId="22621" xr:uid="{00000000-0005-0000-0000-000063480000}"/>
    <cellStyle name="Normal 46 3 2 2" xfId="34610" xr:uid="{E54E497D-A4EF-4460-BAA5-D3DBF827A6B4}"/>
    <cellStyle name="Normal 46 3 3" xfId="28654" xr:uid="{D01BEF21-2857-48BE-BE75-708DDCF03B7B}"/>
    <cellStyle name="Normal 46 3_EBT" xfId="42623" xr:uid="{5E2DC497-87EF-4726-AA0B-AAB5CC50B168}"/>
    <cellStyle name="Normal 46 4" xfId="15513" xr:uid="{00000000-0005-0000-0000-000064480000}"/>
    <cellStyle name="Normal 46 5" xfId="15514" xr:uid="{00000000-0005-0000-0000-000065480000}"/>
    <cellStyle name="Normal 46 6" xfId="22620" xr:uid="{00000000-0005-0000-0000-000066480000}"/>
    <cellStyle name="Normal 46 6 2" xfId="34609" xr:uid="{0FDAC392-DBEB-4BF7-9A50-C051D38FEF2E}"/>
    <cellStyle name="Normal 46 7" xfId="28653" xr:uid="{0B6B3573-D047-4790-968C-C7A12223AFE5}"/>
    <cellStyle name="Normal 46_EBT" xfId="42622" xr:uid="{04C20ABD-2BDF-4513-BAFF-A97C3CFE0345}"/>
    <cellStyle name="Normal 460" xfId="15515" xr:uid="{00000000-0005-0000-0000-000067480000}"/>
    <cellStyle name="Normal 460 2" xfId="22622" xr:uid="{00000000-0005-0000-0000-000068480000}"/>
    <cellStyle name="Normal 460 2 2" xfId="34611" xr:uid="{6044B805-D2CA-440B-8E91-3FD71E616BEB}"/>
    <cellStyle name="Normal 460 3" xfId="28655" xr:uid="{63F1EBD0-5994-4D55-B27F-6A414A8C56F4}"/>
    <cellStyle name="Normal 460_EBT" xfId="42624" xr:uid="{37480110-3AA3-4D77-A109-5BCBF6093A08}"/>
    <cellStyle name="Normal 461" xfId="15516" xr:uid="{00000000-0005-0000-0000-000069480000}"/>
    <cellStyle name="Normal 461 2" xfId="22623" xr:uid="{00000000-0005-0000-0000-00006A480000}"/>
    <cellStyle name="Normal 461 2 2" xfId="34612" xr:uid="{A977C53B-BDFF-4B14-9C1F-A75AB0C46E40}"/>
    <cellStyle name="Normal 461 3" xfId="28656" xr:uid="{A6D79071-347F-4DD3-852F-E83A3DCE7745}"/>
    <cellStyle name="Normal 461_EBT" xfId="42625" xr:uid="{6FC46991-84A4-43F4-B3AD-9B835E2880BF}"/>
    <cellStyle name="Normal 462" xfId="15517" xr:uid="{00000000-0005-0000-0000-00006B480000}"/>
    <cellStyle name="Normal 462 2" xfId="22624" xr:uid="{00000000-0005-0000-0000-00006C480000}"/>
    <cellStyle name="Normal 462 2 2" xfId="34613" xr:uid="{D9F1F4E7-9E8D-4B07-BA10-DDDB010F7B19}"/>
    <cellStyle name="Normal 462 3" xfId="28657" xr:uid="{4616822F-8498-4A52-831C-FE8F8F96D067}"/>
    <cellStyle name="Normal 462_EBT" xfId="42626" xr:uid="{4863519A-8FAD-45E2-AF02-A70241345AC2}"/>
    <cellStyle name="Normal 463" xfId="15518" xr:uid="{00000000-0005-0000-0000-00006D480000}"/>
    <cellStyle name="Normal 463 2" xfId="22625" xr:uid="{00000000-0005-0000-0000-00006E480000}"/>
    <cellStyle name="Normal 463 2 2" xfId="34614" xr:uid="{3946E57C-9168-481F-95BD-485C1AD2061B}"/>
    <cellStyle name="Normal 463 3" xfId="28658" xr:uid="{9C145F33-C095-459A-B46E-F43A50DC9E34}"/>
    <cellStyle name="Normal 463_EBT" xfId="42627" xr:uid="{DA0F4D97-2889-4D86-B5AE-ED8C9909BDB3}"/>
    <cellStyle name="Normal 464" xfId="15519" xr:uid="{00000000-0005-0000-0000-00006F480000}"/>
    <cellStyle name="Normal 464 2" xfId="22626" xr:uid="{00000000-0005-0000-0000-000070480000}"/>
    <cellStyle name="Normal 464 2 2" xfId="34615" xr:uid="{F8DF0448-5714-483B-8BC5-D41A461898C6}"/>
    <cellStyle name="Normal 464 3" xfId="28659" xr:uid="{7286DD16-0D8B-462D-9259-98953BB85517}"/>
    <cellStyle name="Normal 464_EBT" xfId="42628" xr:uid="{EE856A6C-5F8A-4FF1-B969-6264C02C2A4F}"/>
    <cellStyle name="Normal 465" xfId="15520" xr:uid="{00000000-0005-0000-0000-000071480000}"/>
    <cellStyle name="Normal 465 2" xfId="22627" xr:uid="{00000000-0005-0000-0000-000072480000}"/>
    <cellStyle name="Normal 465 2 2" xfId="34616" xr:uid="{27837C7D-CD07-49E6-8BA3-2C33EB8A4C13}"/>
    <cellStyle name="Normal 465 3" xfId="28660" xr:uid="{2114764B-0277-48EE-845C-B5213AD10058}"/>
    <cellStyle name="Normal 465_EBT" xfId="42629" xr:uid="{851CEBA2-38BA-40C8-BA30-1C4481EA0D8B}"/>
    <cellStyle name="Normal 466" xfId="15521" xr:uid="{00000000-0005-0000-0000-000073480000}"/>
    <cellStyle name="Normal 466 2" xfId="22628" xr:uid="{00000000-0005-0000-0000-000074480000}"/>
    <cellStyle name="Normal 466 2 2" xfId="34617" xr:uid="{CCCF9B45-F59F-4BB3-AFA8-76C2F418A4B3}"/>
    <cellStyle name="Normal 466 3" xfId="28661" xr:uid="{EC6E4EBB-3D9E-42A4-BBD4-5349DF8EFA5D}"/>
    <cellStyle name="Normal 466_EBT" xfId="42630" xr:uid="{9F6F8108-B59B-4C7C-8B32-BC7A333F05D7}"/>
    <cellStyle name="Normal 467" xfId="15522" xr:uid="{00000000-0005-0000-0000-000075480000}"/>
    <cellStyle name="Normal 467 2" xfId="22629" xr:uid="{00000000-0005-0000-0000-000076480000}"/>
    <cellStyle name="Normal 467 2 2" xfId="34618" xr:uid="{C992689F-04E4-4233-AA2D-82771AC37CC8}"/>
    <cellStyle name="Normal 467 3" xfId="28662" xr:uid="{2D8E16CC-6DDE-4008-A198-6C6291471721}"/>
    <cellStyle name="Normal 467_EBT" xfId="42631" xr:uid="{AD9B31F7-39D3-43B0-A5D6-0E6576C6DCFE}"/>
    <cellStyle name="Normal 468" xfId="15523" xr:uid="{00000000-0005-0000-0000-000077480000}"/>
    <cellStyle name="Normal 468 2" xfId="22630" xr:uid="{00000000-0005-0000-0000-000078480000}"/>
    <cellStyle name="Normal 468 2 2" xfId="34619" xr:uid="{A8EA7366-62B2-4515-B650-0314F690C8B8}"/>
    <cellStyle name="Normal 468 3" xfId="28663" xr:uid="{0DFB1153-E1CF-4AE5-82AB-3F992255C6D9}"/>
    <cellStyle name="Normal 468_EBT" xfId="42632" xr:uid="{139D825B-9969-4156-849B-20AEF65D7C05}"/>
    <cellStyle name="Normal 469" xfId="15524" xr:uid="{00000000-0005-0000-0000-000079480000}"/>
    <cellStyle name="Normal 469 2" xfId="22631" xr:uid="{00000000-0005-0000-0000-00007A480000}"/>
    <cellStyle name="Normal 469 2 2" xfId="34620" xr:uid="{1CDED43B-B45B-4468-968F-CE06ECF045A6}"/>
    <cellStyle name="Normal 469 3" xfId="28664" xr:uid="{F9849605-33AF-408F-B829-3160DC157A62}"/>
    <cellStyle name="Normal 469_EBT" xfId="42633" xr:uid="{F942E5A6-7E08-4F6B-8698-869D3369E18B}"/>
    <cellStyle name="Normal 47" xfId="15525" xr:uid="{00000000-0005-0000-0000-00007B480000}"/>
    <cellStyle name="Normal 47 2" xfId="15526" xr:uid="{00000000-0005-0000-0000-00007C480000}"/>
    <cellStyle name="Normal 47 3" xfId="15527" xr:uid="{00000000-0005-0000-0000-00007D480000}"/>
    <cellStyle name="Normal 47 3 2" xfId="22633" xr:uid="{00000000-0005-0000-0000-00007E480000}"/>
    <cellStyle name="Normal 47 3 2 2" xfId="34622" xr:uid="{3C72AC97-7AC7-42AE-A81E-CA76780E0B40}"/>
    <cellStyle name="Normal 47 3 3" xfId="28666" xr:uid="{1B2D29D4-F0B7-41B8-ABA7-3DBC6CF175BD}"/>
    <cellStyle name="Normal 47 3_EBT" xfId="42635" xr:uid="{8F5D4BD8-9DD5-4B0A-855D-9EDF80F49483}"/>
    <cellStyle name="Normal 47 4" xfId="15528" xr:uid="{00000000-0005-0000-0000-00007F480000}"/>
    <cellStyle name="Normal 47 5" xfId="22632" xr:uid="{00000000-0005-0000-0000-000080480000}"/>
    <cellStyle name="Normal 47 5 2" xfId="34621" xr:uid="{E399B6B0-AE3B-4F53-83AF-DD9E38DED4B8}"/>
    <cellStyle name="Normal 47 6" xfId="28665" xr:uid="{67969956-4252-444C-BCD4-0E8AF5CFC51F}"/>
    <cellStyle name="Normal 47_EBT" xfId="42634" xr:uid="{39DD66C2-8724-4025-A8C4-DEFA310CEC23}"/>
    <cellStyle name="Normal 470" xfId="15529" xr:uid="{00000000-0005-0000-0000-000081480000}"/>
    <cellStyle name="Normal 470 2" xfId="22634" xr:uid="{00000000-0005-0000-0000-000082480000}"/>
    <cellStyle name="Normal 470 2 2" xfId="34623" xr:uid="{229ACC34-896F-4E09-ABCA-A45636449489}"/>
    <cellStyle name="Normal 470 3" xfId="28667" xr:uid="{6E47C63F-E305-493F-B3E6-30AC05F77ABE}"/>
    <cellStyle name="Normal 470_EBT" xfId="42636" xr:uid="{207281DE-F07E-4DFB-9B92-FF83D2A28AB9}"/>
    <cellStyle name="Normal 471" xfId="15530" xr:uid="{00000000-0005-0000-0000-000083480000}"/>
    <cellStyle name="Normal 471 2" xfId="22635" xr:uid="{00000000-0005-0000-0000-000084480000}"/>
    <cellStyle name="Normal 471 2 2" xfId="34624" xr:uid="{CEB7E2C7-B838-48F2-BEB1-49578CA54B50}"/>
    <cellStyle name="Normal 471 3" xfId="28668" xr:uid="{A3D36EC7-D98A-4883-A9A5-B2F0BE92B13B}"/>
    <cellStyle name="Normal 471_EBT" xfId="42637" xr:uid="{8EB1FA1C-DCDA-47B1-B0D1-35ECA093DADF}"/>
    <cellStyle name="Normal 472" xfId="15531" xr:uid="{00000000-0005-0000-0000-000085480000}"/>
    <cellStyle name="Normal 472 2" xfId="22636" xr:uid="{00000000-0005-0000-0000-000086480000}"/>
    <cellStyle name="Normal 472 2 2" xfId="34625" xr:uid="{438A9659-4B65-408B-9082-C633DD90D1CC}"/>
    <cellStyle name="Normal 472 3" xfId="28669" xr:uid="{CA1E92B7-5927-4182-966D-6046C45ABC5D}"/>
    <cellStyle name="Normal 472_EBT" xfId="42638" xr:uid="{7BD9D501-7128-49E7-A868-D2DEE52A18D0}"/>
    <cellStyle name="Normal 473" xfId="15532" xr:uid="{00000000-0005-0000-0000-000087480000}"/>
    <cellStyle name="Normal 473 2" xfId="22637" xr:uid="{00000000-0005-0000-0000-000088480000}"/>
    <cellStyle name="Normal 473 2 2" xfId="34626" xr:uid="{149BD3B6-C196-497A-AAA5-4124EF4E20A4}"/>
    <cellStyle name="Normal 473 3" xfId="28670" xr:uid="{AA86B88E-17A0-4D95-A0AD-1E71E669CF78}"/>
    <cellStyle name="Normal 473_EBT" xfId="42639" xr:uid="{24966F25-DE33-4761-B101-723A3ADEDA7C}"/>
    <cellStyle name="Normal 474" xfId="15533" xr:uid="{00000000-0005-0000-0000-000089480000}"/>
    <cellStyle name="Normal 474 2" xfId="22638" xr:uid="{00000000-0005-0000-0000-00008A480000}"/>
    <cellStyle name="Normal 474 2 2" xfId="34627" xr:uid="{7D653AC7-8603-45A5-8977-ECC7FE8CFD0B}"/>
    <cellStyle name="Normal 474 3" xfId="28671" xr:uid="{80E423BE-135A-4D8A-9FB2-F09230BA102A}"/>
    <cellStyle name="Normal 474_EBT" xfId="42640" xr:uid="{F282727E-8ACC-4276-8E14-EBB23E94FF68}"/>
    <cellStyle name="Normal 475" xfId="15534" xr:uid="{00000000-0005-0000-0000-00008B480000}"/>
    <cellStyle name="Normal 475 2" xfId="22639" xr:uid="{00000000-0005-0000-0000-00008C480000}"/>
    <cellStyle name="Normal 475 2 2" xfId="34628" xr:uid="{74AAEE06-5FE1-478C-BC5F-768AB2BE8C92}"/>
    <cellStyle name="Normal 475 3" xfId="28672" xr:uid="{6D562D13-4D08-4FAD-B787-D32A83D9314D}"/>
    <cellStyle name="Normal 475_EBT" xfId="42641" xr:uid="{8DEEB445-920D-418C-9B90-C1E1759A00A6}"/>
    <cellStyle name="Normal 476" xfId="15535" xr:uid="{00000000-0005-0000-0000-00008D480000}"/>
    <cellStyle name="Normal 476 2" xfId="22640" xr:uid="{00000000-0005-0000-0000-00008E480000}"/>
    <cellStyle name="Normal 476 2 2" xfId="34629" xr:uid="{8BB0FC8A-D49E-43C4-821A-6F7F148B9148}"/>
    <cellStyle name="Normal 476 3" xfId="28673" xr:uid="{EC4771AC-FABA-4E21-B987-84EF970E826F}"/>
    <cellStyle name="Normal 476_EBT" xfId="42642" xr:uid="{02DFAD9A-B85F-4847-BFE6-B32C27D5A245}"/>
    <cellStyle name="Normal 477" xfId="15536" xr:uid="{00000000-0005-0000-0000-00008F480000}"/>
    <cellStyle name="Normal 477 2" xfId="22641" xr:uid="{00000000-0005-0000-0000-000090480000}"/>
    <cellStyle name="Normal 477 2 2" xfId="34630" xr:uid="{F48EB894-B3D5-4144-B223-98F4B85C6EF1}"/>
    <cellStyle name="Normal 477 3" xfId="28674" xr:uid="{3397E1A1-9759-4BBB-BFCB-2263DA97D5B6}"/>
    <cellStyle name="Normal 477_EBT" xfId="42643" xr:uid="{67C88F5E-EA7D-48C3-A4E1-636787174DA8}"/>
    <cellStyle name="Normal 478" xfId="15537" xr:uid="{00000000-0005-0000-0000-000091480000}"/>
    <cellStyle name="Normal 478 2" xfId="22642" xr:uid="{00000000-0005-0000-0000-000092480000}"/>
    <cellStyle name="Normal 478 2 2" xfId="34631" xr:uid="{D0EACC9B-080B-471E-826F-8725EE00A656}"/>
    <cellStyle name="Normal 478 3" xfId="28675" xr:uid="{43CD7487-AB03-4E10-B713-29748F5A66FF}"/>
    <cellStyle name="Normal 478_EBT" xfId="42644" xr:uid="{22F8C44C-4A74-40EE-922A-D189A7FE0631}"/>
    <cellStyle name="Normal 479" xfId="15538" xr:uid="{00000000-0005-0000-0000-000093480000}"/>
    <cellStyle name="Normal 479 2" xfId="22643" xr:uid="{00000000-0005-0000-0000-000094480000}"/>
    <cellStyle name="Normal 479 2 2" xfId="34632" xr:uid="{762687BB-1452-4B5F-814C-546A9894BB93}"/>
    <cellStyle name="Normal 479 3" xfId="28676" xr:uid="{5ED30265-84CA-46EF-B889-352EFC88A906}"/>
    <cellStyle name="Normal 479_EBT" xfId="42645" xr:uid="{A4F40B4E-7123-4D6A-8DF1-8C36AD2E9684}"/>
    <cellStyle name="Normal 48" xfId="15539" xr:uid="{00000000-0005-0000-0000-000095480000}"/>
    <cellStyle name="Normal 48 2" xfId="22644" xr:uid="{00000000-0005-0000-0000-000096480000}"/>
    <cellStyle name="Normal 48 2 2" xfId="34633" xr:uid="{A2CE9D13-F2AF-4A7F-8AC7-FFB857FFADB4}"/>
    <cellStyle name="Normal 48 3" xfId="28677" xr:uid="{097E7993-D2AB-4182-B884-42983D1DC7B2}"/>
    <cellStyle name="Normal 48_EBT" xfId="42646" xr:uid="{40D94272-D98E-4E55-9D73-FD61F5EFAEE8}"/>
    <cellStyle name="Normal 480" xfId="15540" xr:uid="{00000000-0005-0000-0000-000097480000}"/>
    <cellStyle name="Normal 480 2" xfId="22645" xr:uid="{00000000-0005-0000-0000-000098480000}"/>
    <cellStyle name="Normal 480 2 2" xfId="34634" xr:uid="{FD299D83-5D7C-40EC-B5F7-59C05762E97C}"/>
    <cellStyle name="Normal 480 3" xfId="28678" xr:uid="{1259FD29-2157-4332-B554-CE8FBFB6AB66}"/>
    <cellStyle name="Normal 480_EBT" xfId="42647" xr:uid="{7F939929-166E-45E6-AACD-D4F8F78B28DC}"/>
    <cellStyle name="Normal 481" xfId="15541" xr:uid="{00000000-0005-0000-0000-000099480000}"/>
    <cellStyle name="Normal 481 2" xfId="22646" xr:uid="{00000000-0005-0000-0000-00009A480000}"/>
    <cellStyle name="Normal 481 2 2" xfId="34635" xr:uid="{CB0B3A97-00FF-4175-9ADB-23F00AA2C6A1}"/>
    <cellStyle name="Normal 481 3" xfId="28679" xr:uid="{8D0AF3CA-4FA3-4ADF-AF92-B90802031619}"/>
    <cellStyle name="Normal 481_EBT" xfId="42648" xr:uid="{181F7B80-F658-478C-9A34-F68A1D406298}"/>
    <cellStyle name="Normal 482" xfId="15542" xr:uid="{00000000-0005-0000-0000-00009B480000}"/>
    <cellStyle name="Normal 482 2" xfId="22647" xr:uid="{00000000-0005-0000-0000-00009C480000}"/>
    <cellStyle name="Normal 482 2 2" xfId="34636" xr:uid="{AD87F5A6-283B-494B-B9C6-A896B4809B0A}"/>
    <cellStyle name="Normal 482 3" xfId="28680" xr:uid="{2FAEC14A-CBB3-49F8-8C72-EB99D621394C}"/>
    <cellStyle name="Normal 482_EBT" xfId="42649" xr:uid="{06DBCE21-9FEC-4DED-98D5-5EFDA7C56DAC}"/>
    <cellStyle name="Normal 483" xfId="15543" xr:uid="{00000000-0005-0000-0000-00009D480000}"/>
    <cellStyle name="Normal 483 2" xfId="22648" xr:uid="{00000000-0005-0000-0000-00009E480000}"/>
    <cellStyle name="Normal 483 2 2" xfId="34637" xr:uid="{CC0D7FDF-A350-4393-83C4-C0EFA5195FEA}"/>
    <cellStyle name="Normal 483 3" xfId="28681" xr:uid="{11BB49F4-CAE0-46D8-BD7C-07A66279F5CF}"/>
    <cellStyle name="Normal 483_EBT" xfId="42650" xr:uid="{4C829007-6A7B-4BF1-ABE1-5E4D9998E69A}"/>
    <cellStyle name="Normal 484" xfId="15544" xr:uid="{00000000-0005-0000-0000-00009F480000}"/>
    <cellStyle name="Normal 484 2" xfId="22649" xr:uid="{00000000-0005-0000-0000-0000A0480000}"/>
    <cellStyle name="Normal 484 2 2" xfId="34638" xr:uid="{95F7424D-38C7-42C2-A528-02EB942FF10A}"/>
    <cellStyle name="Normal 484 3" xfId="28682" xr:uid="{0D339553-AEFA-433F-B40B-F9C0A9287CFB}"/>
    <cellStyle name="Normal 484_EBT" xfId="42651" xr:uid="{E3313338-0B76-4B70-BBE2-4AF11BDBCF32}"/>
    <cellStyle name="Normal 485" xfId="15545" xr:uid="{00000000-0005-0000-0000-0000A1480000}"/>
    <cellStyle name="Normal 485 2" xfId="22650" xr:uid="{00000000-0005-0000-0000-0000A2480000}"/>
    <cellStyle name="Normal 485 2 2" xfId="34639" xr:uid="{CE181909-7888-433B-A644-E53E7E1CEECC}"/>
    <cellStyle name="Normal 485 3" xfId="28683" xr:uid="{CBE42255-2399-4309-ACBF-53C25E3E8A89}"/>
    <cellStyle name="Normal 485_EBT" xfId="42652" xr:uid="{509D9BCF-3451-45BB-94D3-C60ACDF4A4E9}"/>
    <cellStyle name="Normal 486" xfId="15546" xr:uid="{00000000-0005-0000-0000-0000A3480000}"/>
    <cellStyle name="Normal 486 2" xfId="22651" xr:uid="{00000000-0005-0000-0000-0000A4480000}"/>
    <cellStyle name="Normal 486 2 2" xfId="34640" xr:uid="{8A058A86-2878-4371-85AC-B81400E45EE9}"/>
    <cellStyle name="Normal 486 3" xfId="28684" xr:uid="{5A3F0E11-C5A0-4EE2-A057-C2D6873E68A5}"/>
    <cellStyle name="Normal 486_EBT" xfId="42653" xr:uid="{256F3907-BD0F-4ABF-9DDE-EE3D02B92A7A}"/>
    <cellStyle name="Normal 487" xfId="15547" xr:uid="{00000000-0005-0000-0000-0000A5480000}"/>
    <cellStyle name="Normal 487 2" xfId="22652" xr:uid="{00000000-0005-0000-0000-0000A6480000}"/>
    <cellStyle name="Normal 487 2 2" xfId="34641" xr:uid="{AFDCE29F-A9C6-4108-A4D3-1FF6D1E4B9E7}"/>
    <cellStyle name="Normal 487 3" xfId="28685" xr:uid="{2D0F28D6-6B17-41E5-B056-D149807A1307}"/>
    <cellStyle name="Normal 487_EBT" xfId="42654" xr:uid="{CF7278B3-272E-4550-9F0D-1EBCCB71F394}"/>
    <cellStyle name="Normal 488" xfId="15548" xr:uid="{00000000-0005-0000-0000-0000A7480000}"/>
    <cellStyle name="Normal 488 2" xfId="22653" xr:uid="{00000000-0005-0000-0000-0000A8480000}"/>
    <cellStyle name="Normal 488 2 2" xfId="34642" xr:uid="{DA4EC319-255D-42A1-8CCF-6F26488C9B4E}"/>
    <cellStyle name="Normal 488 3" xfId="28686" xr:uid="{36FC483E-AFBA-4B15-B472-BF1AFB78F517}"/>
    <cellStyle name="Normal 488_EBT" xfId="42655" xr:uid="{2CC11A2E-8EDC-4255-AA83-0AEEE3C4B143}"/>
    <cellStyle name="Normal 489" xfId="15549" xr:uid="{00000000-0005-0000-0000-0000A9480000}"/>
    <cellStyle name="Normal 489 2" xfId="22654" xr:uid="{00000000-0005-0000-0000-0000AA480000}"/>
    <cellStyle name="Normal 489 2 2" xfId="34643" xr:uid="{60BEAAE9-E5B0-489D-A112-5C11FBA1586E}"/>
    <cellStyle name="Normal 489 3" xfId="28687" xr:uid="{7058BEF7-2C20-4DCF-BA5E-2A347C25940A}"/>
    <cellStyle name="Normal 489_EBT" xfId="42656" xr:uid="{80BF31F2-31A2-49B2-8001-B6794116ACC1}"/>
    <cellStyle name="Normal 49" xfId="15550" xr:uid="{00000000-0005-0000-0000-0000AB480000}"/>
    <cellStyle name="Normal 49 2" xfId="22655" xr:uid="{00000000-0005-0000-0000-0000AC480000}"/>
    <cellStyle name="Normal 49 2 2" xfId="34644" xr:uid="{50A38774-96AB-4084-B997-BB49EE3A9F84}"/>
    <cellStyle name="Normal 49 3" xfId="28688" xr:uid="{130AF6F6-F946-408E-91EB-E5B58038DD2D}"/>
    <cellStyle name="Normal 49_EBT" xfId="42657" xr:uid="{88E1C7B4-55E2-4121-ADA2-11EFA0B879E6}"/>
    <cellStyle name="Normal 490" xfId="15551" xr:uid="{00000000-0005-0000-0000-0000AD480000}"/>
    <cellStyle name="Normal 490 2" xfId="22656" xr:uid="{00000000-0005-0000-0000-0000AE480000}"/>
    <cellStyle name="Normal 490 2 2" xfId="34645" xr:uid="{E6A54014-91B7-4DB6-ACC2-6C06F3B9D535}"/>
    <cellStyle name="Normal 490 3" xfId="28689" xr:uid="{9A47818F-A6A5-400F-BFAF-23460252DE90}"/>
    <cellStyle name="Normal 490_EBT" xfId="42658" xr:uid="{311A342E-14D1-400E-95A8-AA9248EA250C}"/>
    <cellStyle name="Normal 491" xfId="15552" xr:uid="{00000000-0005-0000-0000-0000AF480000}"/>
    <cellStyle name="Normal 491 2" xfId="22657" xr:uid="{00000000-0005-0000-0000-0000B0480000}"/>
    <cellStyle name="Normal 491 2 2" xfId="34646" xr:uid="{64A96864-1AF3-4E13-B61D-E7375C3386A2}"/>
    <cellStyle name="Normal 491 3" xfId="28690" xr:uid="{1CA8B065-BE47-4E8F-8283-D4F838821B5F}"/>
    <cellStyle name="Normal 491_EBT" xfId="42659" xr:uid="{2687AE15-A7AC-4867-A02D-B17D463520AB}"/>
    <cellStyle name="Normal 492" xfId="15553" xr:uid="{00000000-0005-0000-0000-0000B1480000}"/>
    <cellStyle name="Normal 492 2" xfId="22658" xr:uid="{00000000-0005-0000-0000-0000B2480000}"/>
    <cellStyle name="Normal 492 2 2" xfId="34647" xr:uid="{D6827BC4-4084-4A5F-BE53-B080A59B0227}"/>
    <cellStyle name="Normal 492 3" xfId="28691" xr:uid="{4B7ADB4C-15E8-4C3F-BBC6-C4AAB9CD476A}"/>
    <cellStyle name="Normal 492_EBT" xfId="42660" xr:uid="{A8D43BB6-EF4F-4A01-9F9A-0C235A7F6C6D}"/>
    <cellStyle name="Normal 493" xfId="15554" xr:uid="{00000000-0005-0000-0000-0000B3480000}"/>
    <cellStyle name="Normal 493 2" xfId="22659" xr:uid="{00000000-0005-0000-0000-0000B4480000}"/>
    <cellStyle name="Normal 493 2 2" xfId="34648" xr:uid="{2297874E-7F53-42C7-8761-17223D8DD486}"/>
    <cellStyle name="Normal 493 3" xfId="28692" xr:uid="{EF0133DF-357B-4833-91E8-61238E6C1CBC}"/>
    <cellStyle name="Normal 493_EBT" xfId="42661" xr:uid="{9ED0AC59-84DD-43F5-8651-CF89A30601BE}"/>
    <cellStyle name="Normal 494" xfId="15555" xr:uid="{00000000-0005-0000-0000-0000B5480000}"/>
    <cellStyle name="Normal 494 2" xfId="22660" xr:uid="{00000000-0005-0000-0000-0000B6480000}"/>
    <cellStyle name="Normal 494 2 2" xfId="34649" xr:uid="{ADA10D80-7985-4C64-9259-18B05C7EEEFA}"/>
    <cellStyle name="Normal 494 3" xfId="28693" xr:uid="{291D9094-A6E9-4D36-AB17-A0B7A0B08139}"/>
    <cellStyle name="Normal 494_EBT" xfId="42662" xr:uid="{1CEF448F-30B0-4747-B0F1-C93AEB3051DD}"/>
    <cellStyle name="Normal 495" xfId="15556" xr:uid="{00000000-0005-0000-0000-0000B7480000}"/>
    <cellStyle name="Normal 495 2" xfId="22661" xr:uid="{00000000-0005-0000-0000-0000B8480000}"/>
    <cellStyle name="Normal 495 2 2" xfId="34650" xr:uid="{4C1AB679-9720-4941-B62E-270F6C3594C7}"/>
    <cellStyle name="Normal 495 3" xfId="28694" xr:uid="{AA401F99-D238-4624-B5BA-A67AD481E12A}"/>
    <cellStyle name="Normal 495_EBT" xfId="42663" xr:uid="{E0BDF4C3-4F2E-48BF-8ABB-1BF55BF927C5}"/>
    <cellStyle name="Normal 496" xfId="15557" xr:uid="{00000000-0005-0000-0000-0000B9480000}"/>
    <cellStyle name="Normal 496 2" xfId="22662" xr:uid="{00000000-0005-0000-0000-0000BA480000}"/>
    <cellStyle name="Normal 496 2 2" xfId="34651" xr:uid="{BD447443-F27D-44FC-9F1E-319DB007F1F8}"/>
    <cellStyle name="Normal 496 3" xfId="28695" xr:uid="{D2087CB7-3F47-4819-A31D-9575A2B24503}"/>
    <cellStyle name="Normal 496_EBT" xfId="42664" xr:uid="{09088A01-F0A6-479E-8DF1-0CF0EC11530A}"/>
    <cellStyle name="Normal 497" xfId="15558" xr:uid="{00000000-0005-0000-0000-0000BB480000}"/>
    <cellStyle name="Normal 497 2" xfId="22663" xr:uid="{00000000-0005-0000-0000-0000BC480000}"/>
    <cellStyle name="Normal 497 2 2" xfId="34652" xr:uid="{145594CA-1406-41C6-8D63-3D876683D78D}"/>
    <cellStyle name="Normal 497 3" xfId="28696" xr:uid="{F5F0B653-F43E-41B1-AE62-55A86AEED658}"/>
    <cellStyle name="Normal 497_EBT" xfId="42665" xr:uid="{F23DC135-C372-4BF8-AA70-16E60FF60FC8}"/>
    <cellStyle name="Normal 498" xfId="15559" xr:uid="{00000000-0005-0000-0000-0000BD480000}"/>
    <cellStyle name="Normal 498 2" xfId="22664" xr:uid="{00000000-0005-0000-0000-0000BE480000}"/>
    <cellStyle name="Normal 498 2 2" xfId="34653" xr:uid="{DEB21683-1AC6-4F65-93E0-E4C2D67FFACC}"/>
    <cellStyle name="Normal 498 3" xfId="28697" xr:uid="{406A7B2A-662E-4062-8E11-6243451945AF}"/>
    <cellStyle name="Normal 498_EBT" xfId="42666" xr:uid="{BB91D4A0-8204-4582-A2E6-1BFA08764CE8}"/>
    <cellStyle name="Normal 499" xfId="15560" xr:uid="{00000000-0005-0000-0000-0000BF480000}"/>
    <cellStyle name="Normal 499 2" xfId="22665" xr:uid="{00000000-0005-0000-0000-0000C0480000}"/>
    <cellStyle name="Normal 499 2 2" xfId="34654" xr:uid="{388E17BC-C04D-426D-9E62-2C26ECDB311C}"/>
    <cellStyle name="Normal 499 3" xfId="28698" xr:uid="{8B0C3E3B-CB56-42A3-9508-9E85FF46137B}"/>
    <cellStyle name="Normal 499_EBT" xfId="42667" xr:uid="{327023B2-BB20-408E-9AE7-20F24DE14F7C}"/>
    <cellStyle name="Normal 5" xfId="15561" xr:uid="{00000000-0005-0000-0000-0000C1480000}"/>
    <cellStyle name="Normal 5 10" xfId="15562" xr:uid="{00000000-0005-0000-0000-0000C2480000}"/>
    <cellStyle name="Normal 5 10 10" xfId="15563" xr:uid="{00000000-0005-0000-0000-0000C3480000}"/>
    <cellStyle name="Normal 5 10 11" xfId="22667" xr:uid="{00000000-0005-0000-0000-0000C4480000}"/>
    <cellStyle name="Normal 5 10 11 2" xfId="34656" xr:uid="{01E472EE-43D2-4748-94E4-2A0F4B5D0B1E}"/>
    <cellStyle name="Normal 5 10 12" xfId="28700" xr:uid="{663E61F4-ABDA-44AD-AE0F-089446FA1BC1}"/>
    <cellStyle name="Normal 5 10 2" xfId="15564" xr:uid="{00000000-0005-0000-0000-0000C5480000}"/>
    <cellStyle name="Normal 5 10 2 2" xfId="15565" xr:uid="{00000000-0005-0000-0000-0000C6480000}"/>
    <cellStyle name="Normal 5 10 2 2 2" xfId="15566" xr:uid="{00000000-0005-0000-0000-0000C7480000}"/>
    <cellStyle name="Normal 5 10 2 2 2 2" xfId="22670" xr:uid="{00000000-0005-0000-0000-0000C8480000}"/>
    <cellStyle name="Normal 5 10 2 2 2 2 2" xfId="34659" xr:uid="{2FD43FDE-843D-4B3C-95DE-176EDB2A9DDC}"/>
    <cellStyle name="Normal 5 10 2 2 2 3" xfId="28703" xr:uid="{6BE31F9F-BE06-47AB-B2E6-134001FE9558}"/>
    <cellStyle name="Normal 5 10 2 2 2_EBT" xfId="42672" xr:uid="{96466DA3-6DBB-4F7E-B800-D6AA1D15B51F}"/>
    <cellStyle name="Normal 5 10 2 2 3" xfId="15567" xr:uid="{00000000-0005-0000-0000-0000C9480000}"/>
    <cellStyle name="Normal 5 10 2 2 3 2" xfId="22671" xr:uid="{00000000-0005-0000-0000-0000CA480000}"/>
    <cellStyle name="Normal 5 10 2 2 3 2 2" xfId="34660" xr:uid="{04C60BB3-29D4-4FE9-86D3-7B5296F89C12}"/>
    <cellStyle name="Normal 5 10 2 2 3 3" xfId="28704" xr:uid="{4B52FFFD-A1C0-44E5-B424-6FFE7A07DD56}"/>
    <cellStyle name="Normal 5 10 2 2 3_EBT" xfId="42673" xr:uid="{CCBA46C4-6288-407E-B0D5-D9CCFB7BD83C}"/>
    <cellStyle name="Normal 5 10 2 2 4" xfId="22669" xr:uid="{00000000-0005-0000-0000-0000CB480000}"/>
    <cellStyle name="Normal 5 10 2 2 4 2" xfId="34658" xr:uid="{42C3A288-011C-4C56-BF8F-49FADC53F905}"/>
    <cellStyle name="Normal 5 10 2 2 5" xfId="28702" xr:uid="{6A934136-E3BD-46E0-B07A-F90325EE8E2D}"/>
    <cellStyle name="Normal 5 10 2 2_EBT" xfId="42671" xr:uid="{EDDFD6D3-A01C-4C7C-939E-9220EB8C4015}"/>
    <cellStyle name="Normal 5 10 2 3" xfId="15568" xr:uid="{00000000-0005-0000-0000-0000CC480000}"/>
    <cellStyle name="Normal 5 10 2 3 2" xfId="22672" xr:uid="{00000000-0005-0000-0000-0000CD480000}"/>
    <cellStyle name="Normal 5 10 2 3 2 2" xfId="34661" xr:uid="{6178CE31-8910-480A-97F6-F5C197D55D40}"/>
    <cellStyle name="Normal 5 10 2 3 3" xfId="28705" xr:uid="{97F71699-4669-4B3C-8C77-DB3A3F174157}"/>
    <cellStyle name="Normal 5 10 2 3_EBT" xfId="42674" xr:uid="{5AFD7417-5A67-4819-843C-1A8A8BA37DC1}"/>
    <cellStyle name="Normal 5 10 2 4" xfId="15569" xr:uid="{00000000-0005-0000-0000-0000CE480000}"/>
    <cellStyle name="Normal 5 10 2 4 2" xfId="22673" xr:uid="{00000000-0005-0000-0000-0000CF480000}"/>
    <cellStyle name="Normal 5 10 2 4 2 2" xfId="34662" xr:uid="{60FF26FB-75CB-4D79-94E5-399726206F8B}"/>
    <cellStyle name="Normal 5 10 2 4 3" xfId="28706" xr:uid="{EA50CCB3-3347-48C0-9FA8-CB48159490A8}"/>
    <cellStyle name="Normal 5 10 2 4_EBT" xfId="42675" xr:uid="{DD1BEAB7-1F46-4DF4-AA54-1A963BFD273C}"/>
    <cellStyle name="Normal 5 10 2 5" xfId="15570" xr:uid="{00000000-0005-0000-0000-0000D0480000}"/>
    <cellStyle name="Normal 5 10 2 5 2" xfId="22674" xr:uid="{00000000-0005-0000-0000-0000D1480000}"/>
    <cellStyle name="Normal 5 10 2 5 2 2" xfId="34663" xr:uid="{6AA88538-69D6-418F-803E-362A3BB8CF49}"/>
    <cellStyle name="Normal 5 10 2 5 3" xfId="28707" xr:uid="{4B4AD19D-1169-473D-A120-FB49E791D6C6}"/>
    <cellStyle name="Normal 5 10 2 5_EBT" xfId="42676" xr:uid="{F4F190F2-AAC9-48C7-A187-DB23942D3353}"/>
    <cellStyle name="Normal 5 10 2 6" xfId="15571" xr:uid="{00000000-0005-0000-0000-0000D2480000}"/>
    <cellStyle name="Normal 5 10 2 6 2" xfId="22675" xr:uid="{00000000-0005-0000-0000-0000D3480000}"/>
    <cellStyle name="Normal 5 10 2 6 2 2" xfId="34664" xr:uid="{0429A59F-495B-405C-9F80-6787AA7E48DD}"/>
    <cellStyle name="Normal 5 10 2 6 3" xfId="28708" xr:uid="{AEFF0BC1-1212-4748-BF6A-774B47668E14}"/>
    <cellStyle name="Normal 5 10 2 6_EBT" xfId="42677" xr:uid="{2360F62A-8A11-42DD-8244-DE709DE18BB0}"/>
    <cellStyle name="Normal 5 10 2 7" xfId="15572" xr:uid="{00000000-0005-0000-0000-0000D4480000}"/>
    <cellStyle name="Normal 5 10 2 7 2" xfId="22676" xr:uid="{00000000-0005-0000-0000-0000D5480000}"/>
    <cellStyle name="Normal 5 10 2 7 2 2" xfId="34665" xr:uid="{59930B3D-82C3-484F-954B-5E852B3D34F0}"/>
    <cellStyle name="Normal 5 10 2 7 3" xfId="28709" xr:uid="{F2AAD850-2076-4D9C-B1BB-F15035A2A3B7}"/>
    <cellStyle name="Normal 5 10 2 7_EBT" xfId="42678" xr:uid="{FCFB81FF-C009-4011-94F4-F2786B453617}"/>
    <cellStyle name="Normal 5 10 2 8" xfId="22668" xr:uid="{00000000-0005-0000-0000-0000D6480000}"/>
    <cellStyle name="Normal 5 10 2 8 2" xfId="34657" xr:uid="{F5A1637C-7560-4247-BDC7-86AFC160F569}"/>
    <cellStyle name="Normal 5 10 2 9" xfId="28701" xr:uid="{2E431802-BC9C-4F21-BCD1-536771B6372A}"/>
    <cellStyle name="Normal 5 10 2_EBT" xfId="42670" xr:uid="{5DA01D1F-AEDE-4683-97AB-24B2ABAE3903}"/>
    <cellStyle name="Normal 5 10 3" xfId="15573" xr:uid="{00000000-0005-0000-0000-0000D7480000}"/>
    <cellStyle name="Normal 5 10 3 2" xfId="15574" xr:uid="{00000000-0005-0000-0000-0000D8480000}"/>
    <cellStyle name="Normal 5 10 3 2 2" xfId="22678" xr:uid="{00000000-0005-0000-0000-0000D9480000}"/>
    <cellStyle name="Normal 5 10 3 2 2 2" xfId="34667" xr:uid="{DD84626E-F208-4D27-BCF1-6D3BFFC7B879}"/>
    <cellStyle name="Normal 5 10 3 2 3" xfId="28711" xr:uid="{317B534A-A598-4BA6-B829-B26795806917}"/>
    <cellStyle name="Normal 5 10 3 2_EBT" xfId="42680" xr:uid="{CFF59F69-709B-489E-B16B-13359B5247A5}"/>
    <cellStyle name="Normal 5 10 3 3" xfId="22677" xr:uid="{00000000-0005-0000-0000-0000DA480000}"/>
    <cellStyle name="Normal 5 10 3 3 2" xfId="34666" xr:uid="{A283B8AE-8BDD-48E5-A236-0516BECD77B7}"/>
    <cellStyle name="Normal 5 10 3 4" xfId="28710" xr:uid="{E95A8CC1-AAFA-40B5-9341-A5F43E7423E3}"/>
    <cellStyle name="Normal 5 10 3_EBT" xfId="42679" xr:uid="{74794A23-B411-49C8-9DC6-AE98FBFDC923}"/>
    <cellStyle name="Normal 5 10 4" xfId="15575" xr:uid="{00000000-0005-0000-0000-0000DB480000}"/>
    <cellStyle name="Normal 5 10 4 2" xfId="15576" xr:uid="{00000000-0005-0000-0000-0000DC480000}"/>
    <cellStyle name="Normal 5 10 4 2 2" xfId="22680" xr:uid="{00000000-0005-0000-0000-0000DD480000}"/>
    <cellStyle name="Normal 5 10 4 2 2 2" xfId="34669" xr:uid="{E140D419-B249-4715-975B-549554ACF61C}"/>
    <cellStyle name="Normal 5 10 4 2 3" xfId="28713" xr:uid="{C0BBABE5-AF06-45EB-901C-AF69B28A90D6}"/>
    <cellStyle name="Normal 5 10 4 2_EBT" xfId="42682" xr:uid="{56A0E02E-C484-4C37-8919-43E52AD5649B}"/>
    <cellStyle name="Normal 5 10 4 3" xfId="22679" xr:uid="{00000000-0005-0000-0000-0000DE480000}"/>
    <cellStyle name="Normal 5 10 4 3 2" xfId="34668" xr:uid="{F3EE4BAB-C164-4881-BF63-0500B6D214CC}"/>
    <cellStyle name="Normal 5 10 4 4" xfId="28712" xr:uid="{C67C1C95-9E0E-42E2-BA36-7FC2A424EBE5}"/>
    <cellStyle name="Normal 5 10 4_EBT" xfId="42681" xr:uid="{40B12ECA-45B8-4A04-8697-5E01E8691BDB}"/>
    <cellStyle name="Normal 5 10 5" xfId="15577" xr:uid="{00000000-0005-0000-0000-0000DF480000}"/>
    <cellStyle name="Normal 5 10 5 2" xfId="22681" xr:uid="{00000000-0005-0000-0000-0000E0480000}"/>
    <cellStyle name="Normal 5 10 5 2 2" xfId="34670" xr:uid="{38CB7440-4116-45BA-8DDB-813630F173F3}"/>
    <cellStyle name="Normal 5 10 5 3" xfId="28714" xr:uid="{6EC9E28A-B4F1-4E4B-A8C7-100C8EEF311D}"/>
    <cellStyle name="Normal 5 10 5_EBT" xfId="42683" xr:uid="{0F04B874-E621-4AB3-A3FA-CF75AA9595A9}"/>
    <cellStyle name="Normal 5 10 6" xfId="15578" xr:uid="{00000000-0005-0000-0000-0000E1480000}"/>
    <cellStyle name="Normal 5 10 6 2" xfId="22682" xr:uid="{00000000-0005-0000-0000-0000E2480000}"/>
    <cellStyle name="Normal 5 10 6 2 2" xfId="34671" xr:uid="{723A936E-B93D-4403-8C48-A65051F22D09}"/>
    <cellStyle name="Normal 5 10 6 3" xfId="28715" xr:uid="{F1989EFC-4D3B-493B-95BD-339EC5A4326D}"/>
    <cellStyle name="Normal 5 10 6_EBT" xfId="42684" xr:uid="{1D53FD44-4BF6-4124-AC24-211A1CAA7FD3}"/>
    <cellStyle name="Normal 5 10 7" xfId="15579" xr:uid="{00000000-0005-0000-0000-0000E3480000}"/>
    <cellStyle name="Normal 5 10 7 2" xfId="22683" xr:uid="{00000000-0005-0000-0000-0000E4480000}"/>
    <cellStyle name="Normal 5 10 7 2 2" xfId="34672" xr:uid="{3CEF0BB7-8F8D-4411-A003-6D06046C2354}"/>
    <cellStyle name="Normal 5 10 7 3" xfId="28716" xr:uid="{E34A962F-812A-4825-B7C7-A4EA59BBECAF}"/>
    <cellStyle name="Normal 5 10 7_EBT" xfId="42685" xr:uid="{15534B5F-8200-48E6-AFF5-71155503733A}"/>
    <cellStyle name="Normal 5 10 8" xfId="15580" xr:uid="{00000000-0005-0000-0000-0000E5480000}"/>
    <cellStyle name="Normal 5 10 8 2" xfId="22684" xr:uid="{00000000-0005-0000-0000-0000E6480000}"/>
    <cellStyle name="Normal 5 10 8 2 2" xfId="34673" xr:uid="{3C5D6FBE-60F7-4C5C-AE36-1E7DA12F8D8D}"/>
    <cellStyle name="Normal 5 10 8 3" xfId="28717" xr:uid="{164F8E27-BE86-4800-BA7C-B045899614CC}"/>
    <cellStyle name="Normal 5 10 8_EBT" xfId="42686" xr:uid="{AA89EC44-0801-4721-B9FE-978C2D015C39}"/>
    <cellStyle name="Normal 5 10 9" xfId="15581" xr:uid="{00000000-0005-0000-0000-0000E7480000}"/>
    <cellStyle name="Normal 5 10 9 2" xfId="22685" xr:uid="{00000000-0005-0000-0000-0000E8480000}"/>
    <cellStyle name="Normal 5 10 9 2 2" xfId="34674" xr:uid="{ED4BBB4C-0A3E-4BDE-80C9-171BEAFDC432}"/>
    <cellStyle name="Normal 5 10 9 3" xfId="28718" xr:uid="{51ABC3AC-64EE-4AA9-B1BC-DCA172EB8F9E}"/>
    <cellStyle name="Normal 5 10 9_EBT" xfId="42687" xr:uid="{3C3BC914-89E7-4604-9F3A-64774747E9EB}"/>
    <cellStyle name="Normal 5 10_EBT" xfId="42669" xr:uid="{5BDA6F77-D348-4E84-B34F-1E5B9BDEB268}"/>
    <cellStyle name="Normal 5 11" xfId="15582" xr:uid="{00000000-0005-0000-0000-0000E9480000}"/>
    <cellStyle name="Normal 5 11 10" xfId="28719" xr:uid="{DA928400-A05E-4355-803E-6511DA7DEC14}"/>
    <cellStyle name="Normal 5 11 2" xfId="15583" xr:uid="{00000000-0005-0000-0000-0000EA480000}"/>
    <cellStyle name="Normal 5 11 2 2" xfId="15584" xr:uid="{00000000-0005-0000-0000-0000EB480000}"/>
    <cellStyle name="Normal 5 11 2 2 2" xfId="22688" xr:uid="{00000000-0005-0000-0000-0000EC480000}"/>
    <cellStyle name="Normal 5 11 2 2 2 2" xfId="34677" xr:uid="{80A2BE81-64F5-4999-9728-6EE8345CE5FC}"/>
    <cellStyle name="Normal 5 11 2 2 3" xfId="28721" xr:uid="{DBFC3C62-2B1D-482C-917C-505044B2CFAA}"/>
    <cellStyle name="Normal 5 11 2 2_EBT" xfId="42690" xr:uid="{46B72B57-5F3D-41B0-9B9C-94535423BCBB}"/>
    <cellStyle name="Normal 5 11 2 3" xfId="15585" xr:uid="{00000000-0005-0000-0000-0000ED480000}"/>
    <cellStyle name="Normal 5 11 2 3 2" xfId="22689" xr:uid="{00000000-0005-0000-0000-0000EE480000}"/>
    <cellStyle name="Normal 5 11 2 3 2 2" xfId="34678" xr:uid="{ECF5412F-E802-4980-96D3-0CFCAED88821}"/>
    <cellStyle name="Normal 5 11 2 3 3" xfId="28722" xr:uid="{C33F49DF-D646-40E7-ACC9-44F2E3A524F4}"/>
    <cellStyle name="Normal 5 11 2 3_EBT" xfId="42691" xr:uid="{EFCFB4C3-FF36-4350-AC5A-AF2304C42D89}"/>
    <cellStyle name="Normal 5 11 2 4" xfId="15586" xr:uid="{00000000-0005-0000-0000-0000EF480000}"/>
    <cellStyle name="Normal 5 11 2 4 2" xfId="22690" xr:uid="{00000000-0005-0000-0000-0000F0480000}"/>
    <cellStyle name="Normal 5 11 2 4 2 2" xfId="34679" xr:uid="{BCAE6791-1D70-4F81-ACE9-B2234BB1150F}"/>
    <cellStyle name="Normal 5 11 2 4 3" xfId="28723" xr:uid="{4CAFCDF0-CC2E-4C66-AB44-7BF9E7D9CD0A}"/>
    <cellStyle name="Normal 5 11 2 4_EBT" xfId="42692" xr:uid="{8CB45CE0-3869-4E0B-A652-3EC2FBE59F1A}"/>
    <cellStyle name="Normal 5 11 2 5" xfId="15587" xr:uid="{00000000-0005-0000-0000-0000F1480000}"/>
    <cellStyle name="Normal 5 11 2 5 2" xfId="22691" xr:uid="{00000000-0005-0000-0000-0000F2480000}"/>
    <cellStyle name="Normal 5 11 2 5 2 2" xfId="34680" xr:uid="{44E759BD-5B4B-4C84-B9C2-3E85E4A7D581}"/>
    <cellStyle name="Normal 5 11 2 5 3" xfId="28724" xr:uid="{F1494FDC-6FFA-4DEF-979E-01762D52B62D}"/>
    <cellStyle name="Normal 5 11 2 5_EBT" xfId="42693" xr:uid="{DA5F6316-F472-4A0A-9455-3E9FFB6A43CD}"/>
    <cellStyle name="Normal 5 11 2 6" xfId="15588" xr:uid="{00000000-0005-0000-0000-0000F3480000}"/>
    <cellStyle name="Normal 5 11 2 6 2" xfId="22692" xr:uid="{00000000-0005-0000-0000-0000F4480000}"/>
    <cellStyle name="Normal 5 11 2 6 2 2" xfId="34681" xr:uid="{8502F9F8-9F26-4EE3-942B-A69139B2BFCB}"/>
    <cellStyle name="Normal 5 11 2 6 3" xfId="28725" xr:uid="{6C0F8A86-EE74-4CF6-A3FE-318C15DFA262}"/>
    <cellStyle name="Normal 5 11 2 6_EBT" xfId="42694" xr:uid="{986D638E-6B1A-446E-825D-0DA5B8F9D524}"/>
    <cellStyle name="Normal 5 11 2 7" xfId="22687" xr:uid="{00000000-0005-0000-0000-0000F5480000}"/>
    <cellStyle name="Normal 5 11 2 7 2" xfId="34676" xr:uid="{A9F6947D-8F7D-40FE-A652-A07056A64E94}"/>
    <cellStyle name="Normal 5 11 2 8" xfId="28720" xr:uid="{EDFB8D3E-B343-4A25-A0AB-F2A3B5E49A44}"/>
    <cellStyle name="Normal 5 11 2_EBT" xfId="42689" xr:uid="{324840B8-01EF-4F62-92F7-A978152EA054}"/>
    <cellStyle name="Normal 5 11 3" xfId="15589" xr:uid="{00000000-0005-0000-0000-0000F6480000}"/>
    <cellStyle name="Normal 5 11 3 2" xfId="15590" xr:uid="{00000000-0005-0000-0000-0000F7480000}"/>
    <cellStyle name="Normal 5 11 3 2 2" xfId="22694" xr:uid="{00000000-0005-0000-0000-0000F8480000}"/>
    <cellStyle name="Normal 5 11 3 2 2 2" xfId="34683" xr:uid="{02D63C03-5851-4666-AAE6-65C21CA6F1D3}"/>
    <cellStyle name="Normal 5 11 3 2 3" xfId="28727" xr:uid="{DAF154B0-7FC0-42DB-A0DE-BC9E7FEA4646}"/>
    <cellStyle name="Normal 5 11 3 2_EBT" xfId="42696" xr:uid="{CE5F8A71-036F-4993-B1D4-377342D901A2}"/>
    <cellStyle name="Normal 5 11 3 3" xfId="22693" xr:uid="{00000000-0005-0000-0000-0000F9480000}"/>
    <cellStyle name="Normal 5 11 3 3 2" xfId="34682" xr:uid="{0C580571-AE76-4071-B54E-E55B3BD15415}"/>
    <cellStyle name="Normal 5 11 3 4" xfId="28726" xr:uid="{E50894F1-CFE1-4217-BF77-70DC8CF80897}"/>
    <cellStyle name="Normal 5 11 3_EBT" xfId="42695" xr:uid="{8FA7A4EA-14FB-4230-A64A-247444D44FBB}"/>
    <cellStyle name="Normal 5 11 4" xfId="15591" xr:uid="{00000000-0005-0000-0000-0000FA480000}"/>
    <cellStyle name="Normal 5 11 4 2" xfId="15592" xr:uid="{00000000-0005-0000-0000-0000FB480000}"/>
    <cellStyle name="Normal 5 11 4 2 2" xfId="22696" xr:uid="{00000000-0005-0000-0000-0000FC480000}"/>
    <cellStyle name="Normal 5 11 4 2 2 2" xfId="34685" xr:uid="{9863B0BD-6485-40C7-BD1B-AF6A56C50B5E}"/>
    <cellStyle name="Normal 5 11 4 2 3" xfId="28729" xr:uid="{A490633A-C844-43BD-BA62-70D2D224655C}"/>
    <cellStyle name="Normal 5 11 4 2_EBT" xfId="42698" xr:uid="{16996CE9-79F2-471B-98E7-FD73D02853B4}"/>
    <cellStyle name="Normal 5 11 4 3" xfId="22695" xr:uid="{00000000-0005-0000-0000-0000FD480000}"/>
    <cellStyle name="Normal 5 11 4 3 2" xfId="34684" xr:uid="{5B1AFBC5-F47D-4D51-96B5-F3B0E52F66A3}"/>
    <cellStyle name="Normal 5 11 4 4" xfId="28728" xr:uid="{B921DD4F-A3A8-4AA8-8A79-6E6DCB1E2183}"/>
    <cellStyle name="Normal 5 11 4_EBT" xfId="42697" xr:uid="{AB22D1F0-872A-43CC-ABCA-C8EB6928AEBE}"/>
    <cellStyle name="Normal 5 11 5" xfId="15593" xr:uid="{00000000-0005-0000-0000-0000FE480000}"/>
    <cellStyle name="Normal 5 11 5 2" xfId="22697" xr:uid="{00000000-0005-0000-0000-0000FF480000}"/>
    <cellStyle name="Normal 5 11 5 2 2" xfId="34686" xr:uid="{6A27DB65-22CD-4695-8536-CCF83A4C28A4}"/>
    <cellStyle name="Normal 5 11 5 3" xfId="28730" xr:uid="{E1C8DF92-5472-480F-9EB7-192745253799}"/>
    <cellStyle name="Normal 5 11 5_EBT" xfId="42699" xr:uid="{F36AE62F-65F7-4585-B805-2C829CBF425F}"/>
    <cellStyle name="Normal 5 11 6" xfId="15594" xr:uid="{00000000-0005-0000-0000-000000490000}"/>
    <cellStyle name="Normal 5 11 6 2" xfId="22698" xr:uid="{00000000-0005-0000-0000-000001490000}"/>
    <cellStyle name="Normal 5 11 6 2 2" xfId="34687" xr:uid="{5AF75E77-52D3-4F03-BB04-50BA5C9237FF}"/>
    <cellStyle name="Normal 5 11 6 3" xfId="28731" xr:uid="{469359CF-C3DE-4525-A16E-7CF80B7C077A}"/>
    <cellStyle name="Normal 5 11 6_EBT" xfId="42700" xr:uid="{6D454FF7-8B18-4D1D-A0D7-418DF94BAAB4}"/>
    <cellStyle name="Normal 5 11 7" xfId="15595" xr:uid="{00000000-0005-0000-0000-000002490000}"/>
    <cellStyle name="Normal 5 11 7 2" xfId="22699" xr:uid="{00000000-0005-0000-0000-000003490000}"/>
    <cellStyle name="Normal 5 11 7 2 2" xfId="34688" xr:uid="{711FD12B-7C2A-4F60-8B41-ED70E7EFF024}"/>
    <cellStyle name="Normal 5 11 7 3" xfId="28732" xr:uid="{45AA295C-7521-4FEE-B63D-7D69DC1E52D8}"/>
    <cellStyle name="Normal 5 11 7_EBT" xfId="42701" xr:uid="{C6432C14-4353-4E4E-AC75-0E4D15B94201}"/>
    <cellStyle name="Normal 5 11 8" xfId="15596" xr:uid="{00000000-0005-0000-0000-000004490000}"/>
    <cellStyle name="Normal 5 11 9" xfId="22686" xr:uid="{00000000-0005-0000-0000-000005490000}"/>
    <cellStyle name="Normal 5 11 9 2" xfId="34675" xr:uid="{CEA22C56-4272-4B85-ABBB-6629EC8818D6}"/>
    <cellStyle name="Normal 5 11_EBT" xfId="42688" xr:uid="{4575AB9A-EAFB-4E9D-BB06-630C29D7AF9D}"/>
    <cellStyle name="Normal 5 12" xfId="15597" xr:uid="{00000000-0005-0000-0000-000006490000}"/>
    <cellStyle name="Normal 5 12 2" xfId="15598" xr:uid="{00000000-0005-0000-0000-000007490000}"/>
    <cellStyle name="Normal 5 12 2 2" xfId="15599" xr:uid="{00000000-0005-0000-0000-000008490000}"/>
    <cellStyle name="Normal 5 12 2 2 2" xfId="22702" xr:uid="{00000000-0005-0000-0000-000009490000}"/>
    <cellStyle name="Normal 5 12 2 2 2 2" xfId="34691" xr:uid="{5A8BECEC-919E-4F12-B362-934245D139C5}"/>
    <cellStyle name="Normal 5 12 2 2 3" xfId="28735" xr:uid="{F0979A63-53A1-490D-82FC-611EE365E465}"/>
    <cellStyle name="Normal 5 12 2 2_EBT" xfId="42704" xr:uid="{53447164-3220-494F-A7F1-CF2DE047DD31}"/>
    <cellStyle name="Normal 5 12 2 3" xfId="15600" xr:uid="{00000000-0005-0000-0000-00000A490000}"/>
    <cellStyle name="Normal 5 12 2 3 2" xfId="22703" xr:uid="{00000000-0005-0000-0000-00000B490000}"/>
    <cellStyle name="Normal 5 12 2 3 2 2" xfId="34692" xr:uid="{EE5A36D5-6080-4918-ACDC-CEB91149DA35}"/>
    <cellStyle name="Normal 5 12 2 3 3" xfId="28736" xr:uid="{F056143C-3125-46A0-96F0-78272038D047}"/>
    <cellStyle name="Normal 5 12 2 3_EBT" xfId="42705" xr:uid="{20D8BE73-5296-43A3-9F0D-BB0A97893658}"/>
    <cellStyle name="Normal 5 12 2 4" xfId="15601" xr:uid="{00000000-0005-0000-0000-00000C490000}"/>
    <cellStyle name="Normal 5 12 2 4 2" xfId="22704" xr:uid="{00000000-0005-0000-0000-00000D490000}"/>
    <cellStyle name="Normal 5 12 2 4 2 2" xfId="34693" xr:uid="{0B31AF4B-D7E3-4BA8-A791-1698E1568AFB}"/>
    <cellStyle name="Normal 5 12 2 4 3" xfId="28737" xr:uid="{1BC8F490-81D1-4275-A6C8-13F234396116}"/>
    <cellStyle name="Normal 5 12 2 4_EBT" xfId="42706" xr:uid="{AE154370-6105-4152-A589-CB647BE857FD}"/>
    <cellStyle name="Normal 5 12 2 5" xfId="15602" xr:uid="{00000000-0005-0000-0000-00000E490000}"/>
    <cellStyle name="Normal 5 12 2 5 2" xfId="22705" xr:uid="{00000000-0005-0000-0000-00000F490000}"/>
    <cellStyle name="Normal 5 12 2 5 2 2" xfId="34694" xr:uid="{8880D009-995E-4074-8E38-CA4C4AD52DC9}"/>
    <cellStyle name="Normal 5 12 2 5 3" xfId="28738" xr:uid="{A3DD3E7B-AC24-4B75-9EFF-51489536BFD8}"/>
    <cellStyle name="Normal 5 12 2 5_EBT" xfId="42707" xr:uid="{938094A2-48CE-449B-B1C0-2BC3B67E4078}"/>
    <cellStyle name="Normal 5 12 2 6" xfId="15603" xr:uid="{00000000-0005-0000-0000-000010490000}"/>
    <cellStyle name="Normal 5 12 2 6 2" xfId="22706" xr:uid="{00000000-0005-0000-0000-000011490000}"/>
    <cellStyle name="Normal 5 12 2 6 2 2" xfId="34695" xr:uid="{AA58F9E9-2131-40FA-904C-B303139ACA06}"/>
    <cellStyle name="Normal 5 12 2 6 3" xfId="28739" xr:uid="{7C47F655-23BA-441B-8DEA-02DB5810E608}"/>
    <cellStyle name="Normal 5 12 2 6_EBT" xfId="42708" xr:uid="{F5128340-B117-4188-B146-1320925797DC}"/>
    <cellStyle name="Normal 5 12 2 7" xfId="22701" xr:uid="{00000000-0005-0000-0000-000012490000}"/>
    <cellStyle name="Normal 5 12 2 7 2" xfId="34690" xr:uid="{CA34D91C-5F0B-4D7D-AE22-6A8B08DBA484}"/>
    <cellStyle name="Normal 5 12 2 8" xfId="28734" xr:uid="{05F36D5E-23EC-40C3-9FEE-F708035521E3}"/>
    <cellStyle name="Normal 5 12 2_EBT" xfId="42703" xr:uid="{EDB8ED6E-B042-41C3-88BE-630E84D5D116}"/>
    <cellStyle name="Normal 5 12 3" xfId="15604" xr:uid="{00000000-0005-0000-0000-000013490000}"/>
    <cellStyle name="Normal 5 12 3 2" xfId="22707" xr:uid="{00000000-0005-0000-0000-000014490000}"/>
    <cellStyle name="Normal 5 12 3 2 2" xfId="34696" xr:uid="{2510C8B8-FEC9-4436-B031-49EB1334AE50}"/>
    <cellStyle name="Normal 5 12 3 3" xfId="28740" xr:uid="{168A7B38-EFA6-4C30-8A3C-DB189B1F146E}"/>
    <cellStyle name="Normal 5 12 3_EBT" xfId="42709" xr:uid="{625DC742-2AFB-4928-9EEA-462BC22FB95E}"/>
    <cellStyle name="Normal 5 12 4" xfId="15605" xr:uid="{00000000-0005-0000-0000-000015490000}"/>
    <cellStyle name="Normal 5 12 4 2" xfId="22708" xr:uid="{00000000-0005-0000-0000-000016490000}"/>
    <cellStyle name="Normal 5 12 4 2 2" xfId="34697" xr:uid="{FE37ED76-7562-4E1E-81C9-2A6D5BE91A6F}"/>
    <cellStyle name="Normal 5 12 4 3" xfId="28741" xr:uid="{172573DE-B434-4DED-AD99-36FF27E49CA9}"/>
    <cellStyle name="Normal 5 12 4_EBT" xfId="42710" xr:uid="{B52998FB-66B3-48E8-8DDF-F69DC0EFFBBC}"/>
    <cellStyle name="Normal 5 12 5" xfId="15606" xr:uid="{00000000-0005-0000-0000-000017490000}"/>
    <cellStyle name="Normal 5 12 5 2" xfId="22709" xr:uid="{00000000-0005-0000-0000-000018490000}"/>
    <cellStyle name="Normal 5 12 5 2 2" xfId="34698" xr:uid="{95E3F607-105F-471D-88D2-946F730F5874}"/>
    <cellStyle name="Normal 5 12 5 3" xfId="28742" xr:uid="{1ABC3AF5-6FA4-4ECE-8F10-50B57B62F51A}"/>
    <cellStyle name="Normal 5 12 5_EBT" xfId="42711" xr:uid="{14608B6F-9BB0-44C3-B78C-ACDB8D13DA6A}"/>
    <cellStyle name="Normal 5 12 6" xfId="22700" xr:uid="{00000000-0005-0000-0000-000019490000}"/>
    <cellStyle name="Normal 5 12 6 2" xfId="34689" xr:uid="{D8CB8A86-AB4F-45E4-934E-AC7E7FB224FA}"/>
    <cellStyle name="Normal 5 12 7" xfId="28733" xr:uid="{5457AD85-387F-4289-B8AF-20D40C8D6FD6}"/>
    <cellStyle name="Normal 5 12_EBT" xfId="42702" xr:uid="{03176580-27CE-4E09-85D6-BDA379C10071}"/>
    <cellStyle name="Normal 5 13" xfId="15607" xr:uid="{00000000-0005-0000-0000-00001A490000}"/>
    <cellStyle name="Normal 5 13 2" xfId="15608" xr:uid="{00000000-0005-0000-0000-00001B490000}"/>
    <cellStyle name="Normal 5 13 2 2" xfId="15609" xr:uid="{00000000-0005-0000-0000-00001C490000}"/>
    <cellStyle name="Normal 5 13 2 2 2" xfId="22712" xr:uid="{00000000-0005-0000-0000-00001D490000}"/>
    <cellStyle name="Normal 5 13 2 2 2 2" xfId="34701" xr:uid="{B34902CC-6432-4DFC-AC91-47C9E43D5495}"/>
    <cellStyle name="Normal 5 13 2 2 3" xfId="28745" xr:uid="{2B29C0AF-D13C-45C0-BE21-2EBC9C81BB11}"/>
    <cellStyle name="Normal 5 13 2 2_EBT" xfId="42714" xr:uid="{6FCC0B45-0473-4DF8-B9B2-4A06000D9C6F}"/>
    <cellStyle name="Normal 5 13 2 3" xfId="22711" xr:uid="{00000000-0005-0000-0000-00001E490000}"/>
    <cellStyle name="Normal 5 13 2 3 2" xfId="34700" xr:uid="{2E627A2A-0271-4859-9D89-AD07B07034CA}"/>
    <cellStyle name="Normal 5 13 2 4" xfId="28744" xr:uid="{50AF46C9-EA6C-4F4D-BE0C-8D9D213324D9}"/>
    <cellStyle name="Normal 5 13 2_EBT" xfId="42713" xr:uid="{BF2C3684-BB83-44D0-86AA-F6942B1E103D}"/>
    <cellStyle name="Normal 5 13 3" xfId="15610" xr:uid="{00000000-0005-0000-0000-00001F490000}"/>
    <cellStyle name="Normal 5 13 3 2" xfId="22713" xr:uid="{00000000-0005-0000-0000-000020490000}"/>
    <cellStyle name="Normal 5 13 3 2 2" xfId="34702" xr:uid="{61437265-FBC8-4D9A-91CE-76D426A44D76}"/>
    <cellStyle name="Normal 5 13 3 3" xfId="28746" xr:uid="{3548387D-B578-40C9-A642-A1231C8DCBB8}"/>
    <cellStyle name="Normal 5 13 3_EBT" xfId="42715" xr:uid="{45785E4B-3B42-4A50-B669-90D9B4B87A7B}"/>
    <cellStyle name="Normal 5 13 4" xfId="15611" xr:uid="{00000000-0005-0000-0000-000021490000}"/>
    <cellStyle name="Normal 5 13 4 2" xfId="22714" xr:uid="{00000000-0005-0000-0000-000022490000}"/>
    <cellStyle name="Normal 5 13 4 2 2" xfId="34703" xr:uid="{AD506F38-40FB-459B-B483-BB1A48C76CCB}"/>
    <cellStyle name="Normal 5 13 4 3" xfId="28747" xr:uid="{C8C28408-CFD0-44D1-BE3A-7F233215E392}"/>
    <cellStyle name="Normal 5 13 4_EBT" xfId="42716" xr:uid="{FFD62390-7E3A-4A17-ACC4-B3FB4E04D2F8}"/>
    <cellStyle name="Normal 5 13 5" xfId="15612" xr:uid="{00000000-0005-0000-0000-000023490000}"/>
    <cellStyle name="Normal 5 13 5 2" xfId="22715" xr:uid="{00000000-0005-0000-0000-000024490000}"/>
    <cellStyle name="Normal 5 13 5 2 2" xfId="34704" xr:uid="{E117FC47-72A8-4AC7-9152-7805F7C69A26}"/>
    <cellStyle name="Normal 5 13 5 3" xfId="28748" xr:uid="{BC4A04DB-C4F7-48F6-9C8F-840E52A220D5}"/>
    <cellStyle name="Normal 5 13 5_EBT" xfId="42717" xr:uid="{41CACE4C-DB39-4828-AC58-7EDF1B02110D}"/>
    <cellStyle name="Normal 5 13 6" xfId="22710" xr:uid="{00000000-0005-0000-0000-000025490000}"/>
    <cellStyle name="Normal 5 13 6 2" xfId="34699" xr:uid="{A6B5A3DE-47FE-4FF0-A567-D5C596EF68EA}"/>
    <cellStyle name="Normal 5 13 7" xfId="28743" xr:uid="{0B6A49AC-2C7A-4738-971C-C3661D424A55}"/>
    <cellStyle name="Normal 5 13_EBT" xfId="42712" xr:uid="{E26C3F52-3D1E-45C7-B089-CE96858157E7}"/>
    <cellStyle name="Normal 5 14" xfId="15613" xr:uid="{00000000-0005-0000-0000-000026490000}"/>
    <cellStyle name="Normal 5 14 2" xfId="15614" xr:uid="{00000000-0005-0000-0000-000027490000}"/>
    <cellStyle name="Normal 5 14 2 2" xfId="15615" xr:uid="{00000000-0005-0000-0000-000028490000}"/>
    <cellStyle name="Normal 5 14 2 2 2" xfId="22718" xr:uid="{00000000-0005-0000-0000-000029490000}"/>
    <cellStyle name="Normal 5 14 2 2 2 2" xfId="34707" xr:uid="{A2E2722C-DF72-4F0F-B06B-88F2763330D8}"/>
    <cellStyle name="Normal 5 14 2 2 3" xfId="28751" xr:uid="{05BE9242-DD5B-466C-B270-C77AC93CCA3C}"/>
    <cellStyle name="Normal 5 14 2 2_EBT" xfId="42720" xr:uid="{8889417C-72E3-48FF-9190-1B94CEA3A88A}"/>
    <cellStyle name="Normal 5 14 2 3" xfId="22717" xr:uid="{00000000-0005-0000-0000-00002A490000}"/>
    <cellStyle name="Normal 5 14 2 3 2" xfId="34706" xr:uid="{3191C156-B975-44C2-8B1C-D953E835B3A3}"/>
    <cellStyle name="Normal 5 14 2 4" xfId="28750" xr:uid="{821726DA-D90F-42A4-8212-1D146DE54A97}"/>
    <cellStyle name="Normal 5 14 2_EBT" xfId="42719" xr:uid="{0BCB3C88-5B74-42C9-AA2F-6A2537CD7E82}"/>
    <cellStyle name="Normal 5 14 3" xfId="15616" xr:uid="{00000000-0005-0000-0000-00002B490000}"/>
    <cellStyle name="Normal 5 14 3 2" xfId="22719" xr:uid="{00000000-0005-0000-0000-00002C490000}"/>
    <cellStyle name="Normal 5 14 3 2 2" xfId="34708" xr:uid="{8B46EEA4-DC71-49B4-A0B7-353083D5E405}"/>
    <cellStyle name="Normal 5 14 3 3" xfId="28752" xr:uid="{DF02F93D-5BDB-4E67-99EF-0810655C42AB}"/>
    <cellStyle name="Normal 5 14 3_EBT" xfId="42721" xr:uid="{BC2A9F97-D992-4560-BEDB-3C883464B88D}"/>
    <cellStyle name="Normal 5 14 4" xfId="15617" xr:uid="{00000000-0005-0000-0000-00002D490000}"/>
    <cellStyle name="Normal 5 14 4 2" xfId="22720" xr:uid="{00000000-0005-0000-0000-00002E490000}"/>
    <cellStyle name="Normal 5 14 4 2 2" xfId="34709" xr:uid="{06FF5C1C-D666-41D2-A574-3F933E76CF97}"/>
    <cellStyle name="Normal 5 14 4 3" xfId="28753" xr:uid="{3B9C4C6B-02A7-4C7B-AAE6-11C5C19E3CDF}"/>
    <cellStyle name="Normal 5 14 4_EBT" xfId="42722" xr:uid="{98CAFA82-9221-439C-996F-1A3A451FCD1F}"/>
    <cellStyle name="Normal 5 14 5" xfId="15618" xr:uid="{00000000-0005-0000-0000-00002F490000}"/>
    <cellStyle name="Normal 5 14 5 2" xfId="22721" xr:uid="{00000000-0005-0000-0000-000030490000}"/>
    <cellStyle name="Normal 5 14 5 2 2" xfId="34710" xr:uid="{1559465F-1411-4C68-87B1-B4282418B0E6}"/>
    <cellStyle name="Normal 5 14 5 3" xfId="28754" xr:uid="{19527FAA-0B30-43B6-8328-67A1A51D14F3}"/>
    <cellStyle name="Normal 5 14 5_EBT" xfId="42723" xr:uid="{9531593F-A128-419F-86F3-6582B987EB40}"/>
    <cellStyle name="Normal 5 14 6" xfId="22716" xr:uid="{00000000-0005-0000-0000-000031490000}"/>
    <cellStyle name="Normal 5 14 6 2" xfId="34705" xr:uid="{4C43342F-F748-4721-8EDC-266CBAA38A1D}"/>
    <cellStyle name="Normal 5 14 7" xfId="28749" xr:uid="{2B40717A-4764-4DD7-9BB9-4B4B349A6CB1}"/>
    <cellStyle name="Normal 5 14_EBT" xfId="42718" xr:uid="{ADA283E9-94C9-4E97-B838-21CAD7FF5339}"/>
    <cellStyle name="Normal 5 15" xfId="15619" xr:uid="{00000000-0005-0000-0000-000032490000}"/>
    <cellStyle name="Normal 5 15 2" xfId="15620" xr:uid="{00000000-0005-0000-0000-000033490000}"/>
    <cellStyle name="Normal 5 15 2 2" xfId="15621" xr:uid="{00000000-0005-0000-0000-000034490000}"/>
    <cellStyle name="Normal 5 15 2 2 2" xfId="22724" xr:uid="{00000000-0005-0000-0000-000035490000}"/>
    <cellStyle name="Normal 5 15 2 2 2 2" xfId="34713" xr:uid="{B22B0D26-A5D4-485B-A84E-91AFB7820C5B}"/>
    <cellStyle name="Normal 5 15 2 2 3" xfId="28757" xr:uid="{A9F809A3-4825-4173-BC5D-8A5171AF14EF}"/>
    <cellStyle name="Normal 5 15 2 2_EBT" xfId="42726" xr:uid="{1FAF4BBA-B7AD-468F-A951-BFA9A362F963}"/>
    <cellStyle name="Normal 5 15 2 3" xfId="22723" xr:uid="{00000000-0005-0000-0000-000036490000}"/>
    <cellStyle name="Normal 5 15 2 3 2" xfId="34712" xr:uid="{CEA8024B-2DE9-40CE-81FB-87DF99ED1FC9}"/>
    <cellStyle name="Normal 5 15 2 4" xfId="28756" xr:uid="{7DDD1A34-BB9B-481B-8E4E-5E3FE3C76C9C}"/>
    <cellStyle name="Normal 5 15 2_EBT" xfId="42725" xr:uid="{21689DF3-4EF7-4E9B-9C1E-8FB028B56F84}"/>
    <cellStyle name="Normal 5 15 3" xfId="15622" xr:uid="{00000000-0005-0000-0000-000037490000}"/>
    <cellStyle name="Normal 5 15 3 2" xfId="22725" xr:uid="{00000000-0005-0000-0000-000038490000}"/>
    <cellStyle name="Normal 5 15 3 2 2" xfId="34714" xr:uid="{DBE21EDC-A043-4D5C-A8C1-8294C9E7216C}"/>
    <cellStyle name="Normal 5 15 3 3" xfId="28758" xr:uid="{B02FE01B-E156-48FA-8CD0-7BF5C487F343}"/>
    <cellStyle name="Normal 5 15 3_EBT" xfId="42727" xr:uid="{5A32ABCC-A73A-49B1-AA61-BDD78BB5A058}"/>
    <cellStyle name="Normal 5 15 4" xfId="15623" xr:uid="{00000000-0005-0000-0000-000039490000}"/>
    <cellStyle name="Normal 5 15 4 2" xfId="22726" xr:uid="{00000000-0005-0000-0000-00003A490000}"/>
    <cellStyle name="Normal 5 15 4 2 2" xfId="34715" xr:uid="{46136C28-7090-448A-9F8D-7ED4DF3339F4}"/>
    <cellStyle name="Normal 5 15 4 3" xfId="28759" xr:uid="{F48B1F56-3A29-4C57-A230-B0780A058AD5}"/>
    <cellStyle name="Normal 5 15 4_EBT" xfId="42728" xr:uid="{A34AB8C0-2C2A-46BF-BA1E-554750A441BE}"/>
    <cellStyle name="Normal 5 15 5" xfId="15624" xr:uid="{00000000-0005-0000-0000-00003B490000}"/>
    <cellStyle name="Normal 5 15 5 2" xfId="22727" xr:uid="{00000000-0005-0000-0000-00003C490000}"/>
    <cellStyle name="Normal 5 15 5 2 2" xfId="34716" xr:uid="{6F23E3EB-2708-43D2-B22C-836BE014229F}"/>
    <cellStyle name="Normal 5 15 5 3" xfId="28760" xr:uid="{34497A8F-DB76-44F4-BE8F-D8D3E085C664}"/>
    <cellStyle name="Normal 5 15 5_EBT" xfId="42729" xr:uid="{750FE7AE-1D0C-4205-BDBE-44437A272BAC}"/>
    <cellStyle name="Normal 5 15 6" xfId="22722" xr:uid="{00000000-0005-0000-0000-00003D490000}"/>
    <cellStyle name="Normal 5 15 6 2" xfId="34711" xr:uid="{68A841C6-184C-4512-81E7-B1F5AA03469C}"/>
    <cellStyle name="Normal 5 15 7" xfId="28755" xr:uid="{73FAD324-FDA8-48FF-835D-278F0856967F}"/>
    <cellStyle name="Normal 5 15_EBT" xfId="42724" xr:uid="{533B5914-D481-4B5B-808D-1F98FACA66B1}"/>
    <cellStyle name="Normal 5 16" xfId="15625" xr:uid="{00000000-0005-0000-0000-00003E490000}"/>
    <cellStyle name="Normal 5 16 2" xfId="15626" xr:uid="{00000000-0005-0000-0000-00003F490000}"/>
    <cellStyle name="Normal 5 16 2 2" xfId="15627" xr:uid="{00000000-0005-0000-0000-000040490000}"/>
    <cellStyle name="Normal 5 16 2 2 2" xfId="22730" xr:uid="{00000000-0005-0000-0000-000041490000}"/>
    <cellStyle name="Normal 5 16 2 2 2 2" xfId="34719" xr:uid="{3BC8F50C-AA4F-49C5-8E20-1948CD098640}"/>
    <cellStyle name="Normal 5 16 2 2 3" xfId="28763" xr:uid="{7CD86C68-93CC-4216-B4D7-19DA53E039A9}"/>
    <cellStyle name="Normal 5 16 2 2_EBT" xfId="42732" xr:uid="{517965EA-0221-49FE-A57B-B79DCA656712}"/>
    <cellStyle name="Normal 5 16 2 3" xfId="22729" xr:uid="{00000000-0005-0000-0000-000042490000}"/>
    <cellStyle name="Normal 5 16 2 3 2" xfId="34718" xr:uid="{A7265B0F-6F06-4B41-B95A-984A25E7937E}"/>
    <cellStyle name="Normal 5 16 2 4" xfId="28762" xr:uid="{DB84D476-F9C7-4101-884D-5715C0025A45}"/>
    <cellStyle name="Normal 5 16 2_EBT" xfId="42731" xr:uid="{952A2A3B-23DA-42A5-A2E7-75F967C14ABD}"/>
    <cellStyle name="Normal 5 16 3" xfId="15628" xr:uid="{00000000-0005-0000-0000-000043490000}"/>
    <cellStyle name="Normal 5 16 3 2" xfId="22731" xr:uid="{00000000-0005-0000-0000-000044490000}"/>
    <cellStyle name="Normal 5 16 3 2 2" xfId="34720" xr:uid="{BC246767-38F0-464B-BB01-50D07BB6422F}"/>
    <cellStyle name="Normal 5 16 3 3" xfId="28764" xr:uid="{BB12710F-2EBD-4B92-AAF9-24C5FFB0BB77}"/>
    <cellStyle name="Normal 5 16 3_EBT" xfId="42733" xr:uid="{B9C8C63A-1BD2-41D4-8270-998929969EFD}"/>
    <cellStyle name="Normal 5 16 4" xfId="15629" xr:uid="{00000000-0005-0000-0000-000045490000}"/>
    <cellStyle name="Normal 5 16 4 2" xfId="22732" xr:uid="{00000000-0005-0000-0000-000046490000}"/>
    <cellStyle name="Normal 5 16 4 2 2" xfId="34721" xr:uid="{83E3372F-E820-4431-8602-F4C9A0F4BCFD}"/>
    <cellStyle name="Normal 5 16 4 3" xfId="28765" xr:uid="{67ECA236-87C6-4031-8BE2-E8039875F0B9}"/>
    <cellStyle name="Normal 5 16 4_EBT" xfId="42734" xr:uid="{BE338B70-2E55-46F8-BFE0-15D5D32C5219}"/>
    <cellStyle name="Normal 5 16 5" xfId="15630" xr:uid="{00000000-0005-0000-0000-000047490000}"/>
    <cellStyle name="Normal 5 16 5 2" xfId="22733" xr:uid="{00000000-0005-0000-0000-000048490000}"/>
    <cellStyle name="Normal 5 16 5 2 2" xfId="34722" xr:uid="{3AC12D9A-A615-4880-B9DB-BBD46D5894B2}"/>
    <cellStyle name="Normal 5 16 5 3" xfId="28766" xr:uid="{CE49A685-B1E2-49D7-A269-3FFEBBC3C5F9}"/>
    <cellStyle name="Normal 5 16 5_EBT" xfId="42735" xr:uid="{E8C093CD-7D16-4D5E-85FB-F392D11AFC48}"/>
    <cellStyle name="Normal 5 16 6" xfId="22728" xr:uid="{00000000-0005-0000-0000-000049490000}"/>
    <cellStyle name="Normal 5 16 6 2" xfId="34717" xr:uid="{E9B7A331-160C-4FCB-9BB4-196F78BB39A5}"/>
    <cellStyle name="Normal 5 16 7" xfId="28761" xr:uid="{32B15BB9-65EF-4FD6-AF51-8FA9184581CF}"/>
    <cellStyle name="Normal 5 16_EBT" xfId="42730" xr:uid="{4F093308-24CC-41E2-8B1A-79DB99E062E2}"/>
    <cellStyle name="Normal 5 17" xfId="15631" xr:uid="{00000000-0005-0000-0000-00004A490000}"/>
    <cellStyle name="Normal 5 17 2" xfId="15632" xr:uid="{00000000-0005-0000-0000-00004B490000}"/>
    <cellStyle name="Normal 5 17 2 2" xfId="15633" xr:uid="{00000000-0005-0000-0000-00004C490000}"/>
    <cellStyle name="Normal 5 17 2 2 2" xfId="22736" xr:uid="{00000000-0005-0000-0000-00004D490000}"/>
    <cellStyle name="Normal 5 17 2 2 2 2" xfId="34725" xr:uid="{F950D80E-FEDC-4103-91F5-46C32A20399F}"/>
    <cellStyle name="Normal 5 17 2 2 3" xfId="28769" xr:uid="{EB9C6613-06DC-4858-B44B-0F1E92DD9C30}"/>
    <cellStyle name="Normal 5 17 2 2_EBT" xfId="42738" xr:uid="{2DBE855F-A337-4F53-A137-5FB8F5BDD3E5}"/>
    <cellStyle name="Normal 5 17 2 3" xfId="22735" xr:uid="{00000000-0005-0000-0000-00004E490000}"/>
    <cellStyle name="Normal 5 17 2 3 2" xfId="34724" xr:uid="{D2710F0C-6283-4088-8776-314E84A1E579}"/>
    <cellStyle name="Normal 5 17 2 4" xfId="28768" xr:uid="{8E52D019-E30E-43A3-B7FD-637517A10CBE}"/>
    <cellStyle name="Normal 5 17 2_EBT" xfId="42737" xr:uid="{55D0A6A7-8AD9-42E4-A571-291E4917F3F5}"/>
    <cellStyle name="Normal 5 17 3" xfId="15634" xr:uid="{00000000-0005-0000-0000-00004F490000}"/>
    <cellStyle name="Normal 5 17 3 2" xfId="22737" xr:uid="{00000000-0005-0000-0000-000050490000}"/>
    <cellStyle name="Normal 5 17 3 2 2" xfId="34726" xr:uid="{CE01D63E-6F5F-4E2B-8E43-9A1A612E9FCA}"/>
    <cellStyle name="Normal 5 17 3 3" xfId="28770" xr:uid="{6556357A-5869-45F2-8668-23309428FF15}"/>
    <cellStyle name="Normal 5 17 3_EBT" xfId="42739" xr:uid="{43B2BF0F-25B7-486E-A56C-08A2C0C9C0EA}"/>
    <cellStyle name="Normal 5 17 4" xfId="15635" xr:uid="{00000000-0005-0000-0000-000051490000}"/>
    <cellStyle name="Normal 5 17 4 2" xfId="22738" xr:uid="{00000000-0005-0000-0000-000052490000}"/>
    <cellStyle name="Normal 5 17 4 2 2" xfId="34727" xr:uid="{D3823556-465D-45DF-A2D5-3A88D991ADA9}"/>
    <cellStyle name="Normal 5 17 4 3" xfId="28771" xr:uid="{D0D27A6F-571F-4534-B401-6E8B1F4FD206}"/>
    <cellStyle name="Normal 5 17 4_EBT" xfId="42740" xr:uid="{CF2B9522-E7F3-4A05-A335-10EF22974977}"/>
    <cellStyle name="Normal 5 17 5" xfId="15636" xr:uid="{00000000-0005-0000-0000-000053490000}"/>
    <cellStyle name="Normal 5 17 5 2" xfId="22739" xr:uid="{00000000-0005-0000-0000-000054490000}"/>
    <cellStyle name="Normal 5 17 5 2 2" xfId="34728" xr:uid="{0D400941-BAD2-4061-8032-0BFAD3EE4413}"/>
    <cellStyle name="Normal 5 17 5 3" xfId="28772" xr:uid="{DB30E19A-0F39-4B14-B08A-EFB970D8D7D5}"/>
    <cellStyle name="Normal 5 17 5_EBT" xfId="42741" xr:uid="{31C029EA-EE73-4AE5-AF64-965BD848E95C}"/>
    <cellStyle name="Normal 5 17 6" xfId="22734" xr:uid="{00000000-0005-0000-0000-000055490000}"/>
    <cellStyle name="Normal 5 17 6 2" xfId="34723" xr:uid="{348FE684-DA3A-464F-9E7C-2C1DF2657DEB}"/>
    <cellStyle name="Normal 5 17 7" xfId="28767" xr:uid="{21747931-C61F-4CFF-AD65-7AFD14836FB5}"/>
    <cellStyle name="Normal 5 17_EBT" xfId="42736" xr:uid="{0A909920-1D79-4046-997A-955D935DF6D6}"/>
    <cellStyle name="Normal 5 18" xfId="15637" xr:uid="{00000000-0005-0000-0000-000056490000}"/>
    <cellStyle name="Normal 5 18 2" xfId="15638" xr:uid="{00000000-0005-0000-0000-000057490000}"/>
    <cellStyle name="Normal 5 18 2 2" xfId="22741" xr:uid="{00000000-0005-0000-0000-000058490000}"/>
    <cellStyle name="Normal 5 18 2 2 2" xfId="34730" xr:uid="{8B15A565-4140-4454-B9FB-9886A19C226A}"/>
    <cellStyle name="Normal 5 18 2 3" xfId="28774" xr:uid="{BB75A46B-D695-42AA-86CD-0751CBF5DE4B}"/>
    <cellStyle name="Normal 5 18 2_EBT" xfId="42743" xr:uid="{A1BA3DF3-DD95-4919-830A-1DB758E27A45}"/>
    <cellStyle name="Normal 5 18 3" xfId="15639" xr:uid="{00000000-0005-0000-0000-000059490000}"/>
    <cellStyle name="Normal 5 18 3 2" xfId="22742" xr:uid="{00000000-0005-0000-0000-00005A490000}"/>
    <cellStyle name="Normal 5 18 3 2 2" xfId="34731" xr:uid="{4D8CCD34-D913-43EF-AFA4-1335BF62DF9A}"/>
    <cellStyle name="Normal 5 18 3 3" xfId="28775" xr:uid="{45771B7A-42A2-4699-BBEA-D864A3BE4AFE}"/>
    <cellStyle name="Normal 5 18 3_EBT" xfId="42744" xr:uid="{5421F48A-8460-4189-A214-EC153D609202}"/>
    <cellStyle name="Normal 5 18 4" xfId="15640" xr:uid="{00000000-0005-0000-0000-00005B490000}"/>
    <cellStyle name="Normal 5 18 4 2" xfId="22743" xr:uid="{00000000-0005-0000-0000-00005C490000}"/>
    <cellStyle name="Normal 5 18 4 2 2" xfId="34732" xr:uid="{4FAEEAEE-73E4-42C6-A7FE-82DAD1BAC444}"/>
    <cellStyle name="Normal 5 18 4 3" xfId="28776" xr:uid="{5524C766-1C80-4980-8F17-F30567B27019}"/>
    <cellStyle name="Normal 5 18 4_EBT" xfId="42745" xr:uid="{15CF6744-4495-4CCD-95D1-554B826825D7}"/>
    <cellStyle name="Normal 5 18 5" xfId="15641" xr:uid="{00000000-0005-0000-0000-00005D490000}"/>
    <cellStyle name="Normal 5 18 5 2" xfId="22744" xr:uid="{00000000-0005-0000-0000-00005E490000}"/>
    <cellStyle name="Normal 5 18 5 2 2" xfId="34733" xr:uid="{7174B6AD-0E64-4F33-95E1-0238255D9CF1}"/>
    <cellStyle name="Normal 5 18 5 3" xfId="28777" xr:uid="{5BD31088-5523-4936-A471-F2C3F437CB7D}"/>
    <cellStyle name="Normal 5 18 5_EBT" xfId="42746" xr:uid="{B204C862-4870-49AF-85D1-FB98836C05B4}"/>
    <cellStyle name="Normal 5 18 6" xfId="15642" xr:uid="{00000000-0005-0000-0000-00005F490000}"/>
    <cellStyle name="Normal 5 18 6 2" xfId="22745" xr:uid="{00000000-0005-0000-0000-000060490000}"/>
    <cellStyle name="Normal 5 18 6 2 2" xfId="34734" xr:uid="{D9FE0A0D-B90F-4592-818D-004781A3D0A9}"/>
    <cellStyle name="Normal 5 18 6 3" xfId="28778" xr:uid="{F975784E-1886-42FA-9F7C-C65604A65820}"/>
    <cellStyle name="Normal 5 18 6_EBT" xfId="42747" xr:uid="{C23C4759-1B9C-4001-9308-3A6AAFB2F9BE}"/>
    <cellStyle name="Normal 5 18 7" xfId="22740" xr:uid="{00000000-0005-0000-0000-000061490000}"/>
    <cellStyle name="Normal 5 18 7 2" xfId="34729" xr:uid="{EAF1656D-03C0-419A-9EAD-1E8B0E943761}"/>
    <cellStyle name="Normal 5 18 8" xfId="28773" xr:uid="{A955A4FE-AD2E-42C5-B509-18BC977CDB65}"/>
    <cellStyle name="Normal 5 18_EBT" xfId="42742" xr:uid="{B61A6A47-5E3F-43B3-8B6E-AC9EA01B9A32}"/>
    <cellStyle name="Normal 5 19" xfId="15643" xr:uid="{00000000-0005-0000-0000-000062490000}"/>
    <cellStyle name="Normal 5 19 2" xfId="15644" xr:uid="{00000000-0005-0000-0000-000063490000}"/>
    <cellStyle name="Normal 5 19 2 2" xfId="15645" xr:uid="{00000000-0005-0000-0000-000064490000}"/>
    <cellStyle name="Normal 5 19 2 2 2" xfId="15646" xr:uid="{00000000-0005-0000-0000-000065490000}"/>
    <cellStyle name="Normal 5 19 2 2 2 2" xfId="22749" xr:uid="{00000000-0005-0000-0000-000066490000}"/>
    <cellStyle name="Normal 5 19 2 2 2 2 2" xfId="34738" xr:uid="{12D8B7E7-99CE-4062-983D-5F65C964A699}"/>
    <cellStyle name="Normal 5 19 2 2 2 3" xfId="28782" xr:uid="{5C291BD7-C8C7-4EA3-A3AF-D29DCD63CBB7}"/>
    <cellStyle name="Normal 5 19 2 2 2_EBT" xfId="42751" xr:uid="{65421F80-7266-43FF-BD64-84893EC5A6B7}"/>
    <cellStyle name="Normal 5 19 2 2 3" xfId="22748" xr:uid="{00000000-0005-0000-0000-000067490000}"/>
    <cellStyle name="Normal 5 19 2 2 3 2" xfId="34737" xr:uid="{8317E064-9498-4DFC-BFD7-A8EEA9B39F22}"/>
    <cellStyle name="Normal 5 19 2 2 4" xfId="28781" xr:uid="{83B5B48D-08A2-4A49-9176-0EB9526FE43B}"/>
    <cellStyle name="Normal 5 19 2 2_EBT" xfId="42750" xr:uid="{98CD68D7-A9F2-4F84-86EE-AA2A58B04DAA}"/>
    <cellStyle name="Normal 5 19 2 3" xfId="15647" xr:uid="{00000000-0005-0000-0000-000068490000}"/>
    <cellStyle name="Normal 5 19 2 3 2" xfId="22750" xr:uid="{00000000-0005-0000-0000-000069490000}"/>
    <cellStyle name="Normal 5 19 2 3 2 2" xfId="34739" xr:uid="{2BE96AF4-0D9A-4700-A600-6300D45CE27B}"/>
    <cellStyle name="Normal 5 19 2 3 3" xfId="28783" xr:uid="{282EFBA8-C1BD-4A08-BFF9-595D4DD8BC1F}"/>
    <cellStyle name="Normal 5 19 2 3_EBT" xfId="42752" xr:uid="{4B087A2D-DAD9-42AD-A93D-663A63D2C017}"/>
    <cellStyle name="Normal 5 19 2 4" xfId="15648" xr:uid="{00000000-0005-0000-0000-00006A490000}"/>
    <cellStyle name="Normal 5 19 2 4 2" xfId="22751" xr:uid="{00000000-0005-0000-0000-00006B490000}"/>
    <cellStyle name="Normal 5 19 2 4 2 2" xfId="34740" xr:uid="{8FFB295E-4E9E-4527-A714-C3D96D1339A4}"/>
    <cellStyle name="Normal 5 19 2 4 3" xfId="28784" xr:uid="{4BADA718-469C-4C7A-A249-DF4BD9395185}"/>
    <cellStyle name="Normal 5 19 2 4_EBT" xfId="42753" xr:uid="{49950977-6059-45C0-8E21-9B0F7F5F2DC7}"/>
    <cellStyle name="Normal 5 19 2 5" xfId="22747" xr:uid="{00000000-0005-0000-0000-00006C490000}"/>
    <cellStyle name="Normal 5 19 2 5 2" xfId="34736" xr:uid="{75F0CBDE-F657-471E-9CA5-83863C9394F3}"/>
    <cellStyle name="Normal 5 19 2 6" xfId="28780" xr:uid="{0CB33EB4-170B-4022-BD1E-234C5301069A}"/>
    <cellStyle name="Normal 5 19 2_EBT" xfId="42749" xr:uid="{EA1776DC-A628-4067-91CA-775D665EAD36}"/>
    <cellStyle name="Normal 5 19 3" xfId="15649" xr:uid="{00000000-0005-0000-0000-00006D490000}"/>
    <cellStyle name="Normal 5 19 3 2" xfId="15650" xr:uid="{00000000-0005-0000-0000-00006E490000}"/>
    <cellStyle name="Normal 5 19 3 2 2" xfId="22753" xr:uid="{00000000-0005-0000-0000-00006F490000}"/>
    <cellStyle name="Normal 5 19 3 2 2 2" xfId="34742" xr:uid="{751E1D9F-63E8-4B39-9D78-3907E30D0A4E}"/>
    <cellStyle name="Normal 5 19 3 2 3" xfId="28786" xr:uid="{60863F7C-6AF4-40A3-B1CE-E7981C917192}"/>
    <cellStyle name="Normal 5 19 3 2_EBT" xfId="42755" xr:uid="{E60C728A-8EB9-40EA-95C0-10C5CB701A27}"/>
    <cellStyle name="Normal 5 19 3 3" xfId="22752" xr:uid="{00000000-0005-0000-0000-000070490000}"/>
    <cellStyle name="Normal 5 19 3 3 2" xfId="34741" xr:uid="{5CD59D56-8EED-4505-AA2E-1B0C2612ED77}"/>
    <cellStyle name="Normal 5 19 3 4" xfId="28785" xr:uid="{92D3553C-5AF5-4A7B-BA2A-9A28D495D231}"/>
    <cellStyle name="Normal 5 19 3_EBT" xfId="42754" xr:uid="{0F4D7B5D-251F-4F7E-85EC-51E540DFB219}"/>
    <cellStyle name="Normal 5 19 4" xfId="15651" xr:uid="{00000000-0005-0000-0000-000071490000}"/>
    <cellStyle name="Normal 5 19 4 2" xfId="22754" xr:uid="{00000000-0005-0000-0000-000072490000}"/>
    <cellStyle name="Normal 5 19 4 2 2" xfId="34743" xr:uid="{FF5B1BC6-20B2-44E4-BC97-F31E61C51E98}"/>
    <cellStyle name="Normal 5 19 4 3" xfId="28787" xr:uid="{41391958-37C9-4998-9C5D-825233CC23AF}"/>
    <cellStyle name="Normal 5 19 4_EBT" xfId="42756" xr:uid="{9F1B1293-BC48-4330-BB28-A9595B414540}"/>
    <cellStyle name="Normal 5 19 5" xfId="15652" xr:uid="{00000000-0005-0000-0000-000073490000}"/>
    <cellStyle name="Normal 5 19 5 2" xfId="22755" xr:uid="{00000000-0005-0000-0000-000074490000}"/>
    <cellStyle name="Normal 5 19 5 2 2" xfId="34744" xr:uid="{EC2A8DA5-9FFD-4433-B730-2E267EDFAD94}"/>
    <cellStyle name="Normal 5 19 5 3" xfId="28788" xr:uid="{66CE7577-F1C1-4289-A818-19976D8B5686}"/>
    <cellStyle name="Normal 5 19 5_EBT" xfId="42757" xr:uid="{21A9EE0B-6DA4-4DD6-8755-68BB3E39B786}"/>
    <cellStyle name="Normal 5 19 6" xfId="22746" xr:uid="{00000000-0005-0000-0000-000075490000}"/>
    <cellStyle name="Normal 5 19 6 2" xfId="34735" xr:uid="{66163C0A-4438-4EAE-8FF8-707F79F3C0F5}"/>
    <cellStyle name="Normal 5 19 7" xfId="28779" xr:uid="{3307F297-27C8-4E35-8B34-5FA483CEF2AB}"/>
    <cellStyle name="Normal 5 19_EBT" xfId="42748" xr:uid="{BB7981F3-5AC2-467B-9B5B-BFEC4CAAE7C3}"/>
    <cellStyle name="Normal 5 2" xfId="15653" xr:uid="{00000000-0005-0000-0000-000076490000}"/>
    <cellStyle name="Normal 5 2 10" xfId="15654" xr:uid="{00000000-0005-0000-0000-000077490000}"/>
    <cellStyle name="Normal 5 2 10 2" xfId="15655" xr:uid="{00000000-0005-0000-0000-000078490000}"/>
    <cellStyle name="Normal 5 2 10 3" xfId="22757" xr:uid="{00000000-0005-0000-0000-000079490000}"/>
    <cellStyle name="Normal 5 2 10 3 2" xfId="34746" xr:uid="{8382F28E-F8B1-48B9-845E-24CDD7CD1488}"/>
    <cellStyle name="Normal 5 2 10 4" xfId="28790" xr:uid="{A18A880C-21C7-4BD0-8DBE-14A00BBB09EF}"/>
    <cellStyle name="Normal 5 2 10_EBT" xfId="42759" xr:uid="{0CA336B2-0E19-4DFA-AD1F-4F487D8A36ED}"/>
    <cellStyle name="Normal 5 2 11" xfId="15656" xr:uid="{00000000-0005-0000-0000-00007A490000}"/>
    <cellStyle name="Normal 5 2 11 2" xfId="22758" xr:uid="{00000000-0005-0000-0000-00007B490000}"/>
    <cellStyle name="Normal 5 2 11 2 2" xfId="34747" xr:uid="{14A378FD-2974-4AEA-AC8D-DC3224B5616D}"/>
    <cellStyle name="Normal 5 2 11 3" xfId="28791" xr:uid="{0F58CD1B-5789-4FA7-BB17-8363BC83AE93}"/>
    <cellStyle name="Normal 5 2 11_EBT" xfId="42760" xr:uid="{47DE56EF-5442-47D0-B6AC-988629509764}"/>
    <cellStyle name="Normal 5 2 12" xfId="22756" xr:uid="{00000000-0005-0000-0000-00007C490000}"/>
    <cellStyle name="Normal 5 2 12 2" xfId="34745" xr:uid="{0AB3294C-4F68-4AAB-AD75-E76AD851726D}"/>
    <cellStyle name="Normal 5 2 13" xfId="28789" xr:uid="{453C6A97-F22E-4475-8F4C-7356C346B7B1}"/>
    <cellStyle name="Normal 5 2 2" xfId="15657" xr:uid="{00000000-0005-0000-0000-00007D490000}"/>
    <cellStyle name="Normal 5 2 2 10" xfId="22759" xr:uid="{00000000-0005-0000-0000-00007E490000}"/>
    <cellStyle name="Normal 5 2 2 10 2" xfId="34748" xr:uid="{A25E8CCA-1355-4B74-9E13-AA2B428E1E20}"/>
    <cellStyle name="Normal 5 2 2 11" xfId="28792" xr:uid="{41B8E746-A69F-4517-BEEF-BC1D9B40B97F}"/>
    <cellStyle name="Normal 5 2 2 2" xfId="15658" xr:uid="{00000000-0005-0000-0000-00007F490000}"/>
    <cellStyle name="Normal 5 2 2 2 2" xfId="15659" xr:uid="{00000000-0005-0000-0000-000080490000}"/>
    <cellStyle name="Normal 5 2 2 2 2 2" xfId="15660" xr:uid="{00000000-0005-0000-0000-000081490000}"/>
    <cellStyle name="Normal 5 2 2 2 2 2 2" xfId="22762" xr:uid="{00000000-0005-0000-0000-000082490000}"/>
    <cellStyle name="Normal 5 2 2 2 2 2 2 2" xfId="34751" xr:uid="{D9984F32-41B6-4C1D-A0CC-2865ACEB9118}"/>
    <cellStyle name="Normal 5 2 2 2 2 2 3" xfId="28795" xr:uid="{91B3DA29-6152-47BC-ADBB-FB15CAAE550F}"/>
    <cellStyle name="Normal 5 2 2 2 2 2_EBT" xfId="42764" xr:uid="{DA7F1BA4-9AF7-418C-99F8-D5F6652B270D}"/>
    <cellStyle name="Normal 5 2 2 2 2 3" xfId="15661" xr:uid="{00000000-0005-0000-0000-000083490000}"/>
    <cellStyle name="Normal 5 2 2 2 2 3 2" xfId="22763" xr:uid="{00000000-0005-0000-0000-000084490000}"/>
    <cellStyle name="Normal 5 2 2 2 2 3 2 2" xfId="34752" xr:uid="{5BCDFC1D-E273-44A8-8ECD-95CDE98B8FD4}"/>
    <cellStyle name="Normal 5 2 2 2 2 3 3" xfId="28796" xr:uid="{9168759E-CFD4-4EE5-AB3C-F6369961ECE0}"/>
    <cellStyle name="Normal 5 2 2 2 2 3_EBT" xfId="42765" xr:uid="{649FC135-A0B7-4A30-828C-3AE7601EAC90}"/>
    <cellStyle name="Normal 5 2 2 2 2 4" xfId="15662" xr:uid="{00000000-0005-0000-0000-000085490000}"/>
    <cellStyle name="Normal 5 2 2 2 2 5" xfId="15663" xr:uid="{00000000-0005-0000-0000-000086490000}"/>
    <cellStyle name="Normal 5 2 2 2 2 6" xfId="22761" xr:uid="{00000000-0005-0000-0000-000087490000}"/>
    <cellStyle name="Normal 5 2 2 2 2 6 2" xfId="34750" xr:uid="{07D59394-4868-4702-A008-30A7C9123457}"/>
    <cellStyle name="Normal 5 2 2 2 2 7" xfId="28794" xr:uid="{42F0E92D-F8C0-4C9B-B519-88B83A7DAF9C}"/>
    <cellStyle name="Normal 5 2 2 2 2_EBT" xfId="42763" xr:uid="{217882A8-66B0-478F-9611-73B74B03DC65}"/>
    <cellStyle name="Normal 5 2 2 2 3" xfId="15664" xr:uid="{00000000-0005-0000-0000-000088490000}"/>
    <cellStyle name="Normal 5 2 2 2 3 2" xfId="15665" xr:uid="{00000000-0005-0000-0000-000089490000}"/>
    <cellStyle name="Normal 5 2 2 2 3 2 2" xfId="22765" xr:uid="{00000000-0005-0000-0000-00008A490000}"/>
    <cellStyle name="Normal 5 2 2 2 3 2 2 2" xfId="34754" xr:uid="{EA97B70D-65A0-4F4B-BFE5-27C778BEFF68}"/>
    <cellStyle name="Normal 5 2 2 2 3 2 3" xfId="28798" xr:uid="{F8F1AE42-9A51-48ED-85F0-EA801BD1D4FC}"/>
    <cellStyle name="Normal 5 2 2 2 3 2_EBT" xfId="42767" xr:uid="{A6C18AA5-DF98-4149-8754-25FA6AF7D33B}"/>
    <cellStyle name="Normal 5 2 2 2 3 3" xfId="22764" xr:uid="{00000000-0005-0000-0000-00008B490000}"/>
    <cellStyle name="Normal 5 2 2 2 3 3 2" xfId="34753" xr:uid="{8393ABFA-7733-4809-B2CD-AFEDC38DF04B}"/>
    <cellStyle name="Normal 5 2 2 2 3 4" xfId="28797" xr:uid="{CBEDEC45-7220-449C-ABA2-2DA22BDCC451}"/>
    <cellStyle name="Normal 5 2 2 2 3_EBT" xfId="42766" xr:uid="{E0A5D816-8B23-4101-9227-3329A590F255}"/>
    <cellStyle name="Normal 5 2 2 2 4" xfId="15666" xr:uid="{00000000-0005-0000-0000-00008C490000}"/>
    <cellStyle name="Normal 5 2 2 2 4 2" xfId="22766" xr:uid="{00000000-0005-0000-0000-00008D490000}"/>
    <cellStyle name="Normal 5 2 2 2 4 2 2" xfId="34755" xr:uid="{10E1EBEB-B457-4E42-A661-B8D45EBE3A7B}"/>
    <cellStyle name="Normal 5 2 2 2 4 3" xfId="28799" xr:uid="{CE875199-7FC7-4E7A-91C7-97BFB3435275}"/>
    <cellStyle name="Normal 5 2 2 2 4_EBT" xfId="42768" xr:uid="{F33F433A-F3B4-4296-9921-032078D3DC50}"/>
    <cellStyle name="Normal 5 2 2 2 5" xfId="15667" xr:uid="{00000000-0005-0000-0000-00008E490000}"/>
    <cellStyle name="Normal 5 2 2 2 6" xfId="15668" xr:uid="{00000000-0005-0000-0000-00008F490000}"/>
    <cellStyle name="Normal 5 2 2 2 7" xfId="22760" xr:uid="{00000000-0005-0000-0000-000090490000}"/>
    <cellStyle name="Normal 5 2 2 2 7 2" xfId="34749" xr:uid="{BD09F8E9-C162-489F-BE3E-AAD1E979590F}"/>
    <cellStyle name="Normal 5 2 2 2 8" xfId="28793" xr:uid="{52478222-FB36-4B79-8059-2CE4643E83CA}"/>
    <cellStyle name="Normal 5 2 2 2_EBT" xfId="42762" xr:uid="{F803C7D1-610D-4C30-A5C1-A66328682B88}"/>
    <cellStyle name="Normal 5 2 2 3" xfId="15669" xr:uid="{00000000-0005-0000-0000-000091490000}"/>
    <cellStyle name="Normal 5 2 2 3 2" xfId="15670" xr:uid="{00000000-0005-0000-0000-000092490000}"/>
    <cellStyle name="Normal 5 2 2 3 2 2" xfId="15671" xr:uid="{00000000-0005-0000-0000-000093490000}"/>
    <cellStyle name="Normal 5 2 2 3 2 2 2" xfId="22769" xr:uid="{00000000-0005-0000-0000-000094490000}"/>
    <cellStyle name="Normal 5 2 2 3 2 2 2 2" xfId="34758" xr:uid="{162E66E0-A1EC-433B-BF6B-44AA56536A82}"/>
    <cellStyle name="Normal 5 2 2 3 2 2 3" xfId="28802" xr:uid="{CD60691F-FE5F-4760-A9A3-773802CAAD9A}"/>
    <cellStyle name="Normal 5 2 2 3 2 2_EBT" xfId="42771" xr:uid="{1A035423-6A46-4668-9BB5-20A57CAD3DFB}"/>
    <cellStyle name="Normal 5 2 2 3 2 3" xfId="22768" xr:uid="{00000000-0005-0000-0000-000095490000}"/>
    <cellStyle name="Normal 5 2 2 3 2 3 2" xfId="34757" xr:uid="{148E14E2-83E0-4C55-9852-2BDEA5E7FAEB}"/>
    <cellStyle name="Normal 5 2 2 3 2 4" xfId="28801" xr:uid="{D80FE893-2BB8-4BFA-89AF-86A94835F0F0}"/>
    <cellStyle name="Normal 5 2 2 3 2_EBT" xfId="42770" xr:uid="{3C3ED889-DADD-4526-B99E-F08AB201F1E0}"/>
    <cellStyle name="Normal 5 2 2 3 3" xfId="15672" xr:uid="{00000000-0005-0000-0000-000096490000}"/>
    <cellStyle name="Normal 5 2 2 3 3 2" xfId="22770" xr:uid="{00000000-0005-0000-0000-000097490000}"/>
    <cellStyle name="Normal 5 2 2 3 3 2 2" xfId="34759" xr:uid="{B36B25E9-06EA-4C7E-B332-41E6F24C5F1B}"/>
    <cellStyle name="Normal 5 2 2 3 3 3" xfId="28803" xr:uid="{B58E3A1C-BAE3-4E25-8F03-406644301336}"/>
    <cellStyle name="Normal 5 2 2 3 3_EBT" xfId="42772" xr:uid="{D7A10E34-3236-4E4D-9C7C-F2399EC8FA4F}"/>
    <cellStyle name="Normal 5 2 2 3 4" xfId="15673" xr:uid="{00000000-0005-0000-0000-000098490000}"/>
    <cellStyle name="Normal 5 2 2 3 5" xfId="15674" xr:uid="{00000000-0005-0000-0000-000099490000}"/>
    <cellStyle name="Normal 5 2 2 3 6" xfId="22767" xr:uid="{00000000-0005-0000-0000-00009A490000}"/>
    <cellStyle name="Normal 5 2 2 3 6 2" xfId="34756" xr:uid="{624A308E-81D5-4518-98DD-CAE78B88EC53}"/>
    <cellStyle name="Normal 5 2 2 3 7" xfId="28800" xr:uid="{6476AE59-684B-469B-AAAC-6C9826BECF85}"/>
    <cellStyle name="Normal 5 2 2 3_EBT" xfId="42769" xr:uid="{E22ABBAB-9463-48E5-A252-F1BD6368C2A3}"/>
    <cellStyle name="Normal 5 2 2 4" xfId="15675" xr:uid="{00000000-0005-0000-0000-00009B490000}"/>
    <cellStyle name="Normal 5 2 2 4 2" xfId="15676" xr:uid="{00000000-0005-0000-0000-00009C490000}"/>
    <cellStyle name="Normal 5 2 2 4 2 2" xfId="22772" xr:uid="{00000000-0005-0000-0000-00009D490000}"/>
    <cellStyle name="Normal 5 2 2 4 2 2 2" xfId="34761" xr:uid="{6D1F11AD-A107-47C1-AC9C-2361814D9350}"/>
    <cellStyle name="Normal 5 2 2 4 2 3" xfId="28805" xr:uid="{7177B77A-8F91-4F61-9D01-EF9CB0D6520A}"/>
    <cellStyle name="Normal 5 2 2 4 2_EBT" xfId="42774" xr:uid="{4E1463BA-77F4-448D-82A4-95F004AF1167}"/>
    <cellStyle name="Normal 5 2 2 4 3" xfId="22771" xr:uid="{00000000-0005-0000-0000-00009E490000}"/>
    <cellStyle name="Normal 5 2 2 4 3 2" xfId="34760" xr:uid="{28729927-97E4-4F69-82C9-77C5D0A8044B}"/>
    <cellStyle name="Normal 5 2 2 4 4" xfId="28804" xr:uid="{71D718C8-5E01-46EF-BB00-30E230D3C99F}"/>
    <cellStyle name="Normal 5 2 2 4_EBT" xfId="42773" xr:uid="{2EAD5A95-45E2-47B5-9063-D031647DFA44}"/>
    <cellStyle name="Normal 5 2 2 5" xfId="15677" xr:uid="{00000000-0005-0000-0000-00009F490000}"/>
    <cellStyle name="Normal 5 2 2 5 2" xfId="22773" xr:uid="{00000000-0005-0000-0000-0000A0490000}"/>
    <cellStyle name="Normal 5 2 2 5 2 2" xfId="34762" xr:uid="{717C6629-9F79-4011-8490-6A3D871BAAA6}"/>
    <cellStyle name="Normal 5 2 2 5 3" xfId="28806" xr:uid="{E79492D0-E5D5-447B-A604-3A4905FBFE79}"/>
    <cellStyle name="Normal 5 2 2 5_EBT" xfId="42775" xr:uid="{6EE6EE33-F244-478F-9ABC-D2705091B8D4}"/>
    <cellStyle name="Normal 5 2 2 6" xfId="15678" xr:uid="{00000000-0005-0000-0000-0000A1490000}"/>
    <cellStyle name="Normal 5 2 2 6 2" xfId="15679" xr:uid="{00000000-0005-0000-0000-0000A2490000}"/>
    <cellStyle name="Normal 5 2 2 6 3" xfId="22774" xr:uid="{00000000-0005-0000-0000-0000A3490000}"/>
    <cellStyle name="Normal 5 2 2 6 3 2" xfId="34763" xr:uid="{F61F7026-C787-4EAC-8082-676A4F463013}"/>
    <cellStyle name="Normal 5 2 2 6 4" xfId="28807" xr:uid="{6CFAAB2B-285C-49B9-84CD-BADCC02396DF}"/>
    <cellStyle name="Normal 5 2 2 6_EBT" xfId="42776" xr:uid="{62ED431C-4F0F-436A-90C6-DBCF29183807}"/>
    <cellStyle name="Normal 5 2 2 7" xfId="15680" xr:uid="{00000000-0005-0000-0000-0000A4490000}"/>
    <cellStyle name="Normal 5 2 2 7 2" xfId="15681" xr:uid="{00000000-0005-0000-0000-0000A5490000}"/>
    <cellStyle name="Normal 5 2 2 7 3" xfId="15682" xr:uid="{00000000-0005-0000-0000-0000A6490000}"/>
    <cellStyle name="Normal 5 2 2 7 4" xfId="15683" xr:uid="{00000000-0005-0000-0000-0000A7490000}"/>
    <cellStyle name="Normal 5 2 2 7 5" xfId="22775" xr:uid="{00000000-0005-0000-0000-0000A8490000}"/>
    <cellStyle name="Normal 5 2 2 7 5 2" xfId="34764" xr:uid="{906779DA-67BC-4A2E-959C-F3B106508DC6}"/>
    <cellStyle name="Normal 5 2 2 7 6" xfId="28808" xr:uid="{32AEF70F-75D5-4206-BBED-96B9D70C6D18}"/>
    <cellStyle name="Normal 5 2 2 7_EBT" xfId="42777" xr:uid="{BE1E4ACB-4702-4687-A5AC-2EF8F8D894A1}"/>
    <cellStyle name="Normal 5 2 2 8" xfId="15684" xr:uid="{00000000-0005-0000-0000-0000A9490000}"/>
    <cellStyle name="Normal 5 2 2 8 2" xfId="15685" xr:uid="{00000000-0005-0000-0000-0000AA490000}"/>
    <cellStyle name="Normal 5 2 2 8 3" xfId="22776" xr:uid="{00000000-0005-0000-0000-0000AB490000}"/>
    <cellStyle name="Normal 5 2 2 8 3 2" xfId="34765" xr:uid="{39E28A39-F5AE-4EBE-A4C9-735B8E5C1433}"/>
    <cellStyle name="Normal 5 2 2 8 4" xfId="28809" xr:uid="{2B0DDF67-852F-49AA-ABF3-3EB8BFFF5269}"/>
    <cellStyle name="Normal 5 2 2 8_EBT" xfId="42778" xr:uid="{B96ED5D6-032D-4C77-88BF-0BB2F1C3CB80}"/>
    <cellStyle name="Normal 5 2 2 9" xfId="15686" xr:uid="{00000000-0005-0000-0000-0000AC490000}"/>
    <cellStyle name="Normal 5 2 2_EBT" xfId="42761" xr:uid="{F2A47F6D-804C-4AE5-9952-3B43E0494315}"/>
    <cellStyle name="Normal 5 2 3" xfId="15687" xr:uid="{00000000-0005-0000-0000-0000AD490000}"/>
    <cellStyle name="Normal 5 2 3 2" xfId="15688" xr:uid="{00000000-0005-0000-0000-0000AE490000}"/>
    <cellStyle name="Normal 5 2 3 2 2" xfId="15689" xr:uid="{00000000-0005-0000-0000-0000AF490000}"/>
    <cellStyle name="Normal 5 2 3 2 2 2" xfId="22779" xr:uid="{00000000-0005-0000-0000-0000B0490000}"/>
    <cellStyle name="Normal 5 2 3 2 2 2 2" xfId="34768" xr:uid="{D10C18DD-F2A1-45CE-80DA-72EB6AA09C69}"/>
    <cellStyle name="Normal 5 2 3 2 2 3" xfId="28812" xr:uid="{E6A46F99-5485-40E8-A2F8-B2E0885FAFA1}"/>
    <cellStyle name="Normal 5 2 3 2 2_EBT" xfId="42781" xr:uid="{9A08DDA0-5446-465B-8D1E-4FE00163DD21}"/>
    <cellStyle name="Normal 5 2 3 2 3" xfId="15690" xr:uid="{00000000-0005-0000-0000-0000B1490000}"/>
    <cellStyle name="Normal 5 2 3 2 3 2" xfId="22780" xr:uid="{00000000-0005-0000-0000-0000B2490000}"/>
    <cellStyle name="Normal 5 2 3 2 3 2 2" xfId="34769" xr:uid="{BD55074E-7CFD-408D-8F9E-3B5879ACFA17}"/>
    <cellStyle name="Normal 5 2 3 2 3 3" xfId="28813" xr:uid="{3EF238A6-35EF-46CD-9EC5-A7D35A8279A5}"/>
    <cellStyle name="Normal 5 2 3 2 3_EBT" xfId="42782" xr:uid="{18D9177C-C403-4080-97BF-87E96BBD38B4}"/>
    <cellStyle name="Normal 5 2 3 2 4" xfId="15691" xr:uid="{00000000-0005-0000-0000-0000B3490000}"/>
    <cellStyle name="Normal 5 2 3 2 5" xfId="15692" xr:uid="{00000000-0005-0000-0000-0000B4490000}"/>
    <cellStyle name="Normal 5 2 3 2 6" xfId="22778" xr:uid="{00000000-0005-0000-0000-0000B5490000}"/>
    <cellStyle name="Normal 5 2 3 2 6 2" xfId="34767" xr:uid="{A06AA4CA-65A4-40E3-B812-EB9282470430}"/>
    <cellStyle name="Normal 5 2 3 2 7" xfId="28811" xr:uid="{7B846661-EFB8-4CC1-9DAC-66BCDA2088DF}"/>
    <cellStyle name="Normal 5 2 3 2_EBT" xfId="42780" xr:uid="{DDEA4952-B907-4BE3-A62F-457B8024247C}"/>
    <cellStyle name="Normal 5 2 3 3" xfId="15693" xr:uid="{00000000-0005-0000-0000-0000B6490000}"/>
    <cellStyle name="Normal 5 2 3 3 2" xfId="15694" xr:uid="{00000000-0005-0000-0000-0000B7490000}"/>
    <cellStyle name="Normal 5 2 3 3 2 2" xfId="22782" xr:uid="{00000000-0005-0000-0000-0000B8490000}"/>
    <cellStyle name="Normal 5 2 3 3 2 2 2" xfId="34771" xr:uid="{8974F4B1-354D-42A4-AD92-387AAD88A0FC}"/>
    <cellStyle name="Normal 5 2 3 3 2 3" xfId="28815" xr:uid="{8F2FA8EE-5BF0-490D-8B63-5729A4342F0B}"/>
    <cellStyle name="Normal 5 2 3 3 2_EBT" xfId="42784" xr:uid="{F4E9C8D2-CC73-4791-ACDC-B53E8518A58A}"/>
    <cellStyle name="Normal 5 2 3 3 3" xfId="15695" xr:uid="{00000000-0005-0000-0000-0000B9490000}"/>
    <cellStyle name="Normal 5 2 3 3 3 2" xfId="22783" xr:uid="{00000000-0005-0000-0000-0000BA490000}"/>
    <cellStyle name="Normal 5 2 3 3 3 2 2" xfId="34772" xr:uid="{B18D0BAF-55DF-482A-9ADC-ABD8E7A35E89}"/>
    <cellStyle name="Normal 5 2 3 3 3 3" xfId="28816" xr:uid="{4A18E19D-0678-4263-B409-8CCD93F504B8}"/>
    <cellStyle name="Normal 5 2 3 3 3_EBT" xfId="42785" xr:uid="{2A35E4F0-6E74-4425-B0D0-E16BAE25F000}"/>
    <cellStyle name="Normal 5 2 3 3 4" xfId="22781" xr:uid="{00000000-0005-0000-0000-0000BB490000}"/>
    <cellStyle name="Normal 5 2 3 3 4 2" xfId="34770" xr:uid="{936385BB-3106-47AA-A06B-994B441ADF74}"/>
    <cellStyle name="Normal 5 2 3 3 5" xfId="28814" xr:uid="{0256A8D1-8CAF-4AA9-A9E0-8F91DA8F6933}"/>
    <cellStyle name="Normal 5 2 3 3_EBT" xfId="42783" xr:uid="{D20336DE-A097-46F2-BFD0-2260777085D8}"/>
    <cellStyle name="Normal 5 2 3 4" xfId="15696" xr:uid="{00000000-0005-0000-0000-0000BC490000}"/>
    <cellStyle name="Normal 5 2 3 4 2" xfId="15697" xr:uid="{00000000-0005-0000-0000-0000BD490000}"/>
    <cellStyle name="Normal 5 2 3 4 2 2" xfId="22785" xr:uid="{00000000-0005-0000-0000-0000BE490000}"/>
    <cellStyle name="Normal 5 2 3 4 2 2 2" xfId="34774" xr:uid="{208EB749-C0D3-48FD-ACAF-3FA428879223}"/>
    <cellStyle name="Normal 5 2 3 4 2 3" xfId="28818" xr:uid="{DF4824CA-909D-442F-BCCD-8CB8D2768089}"/>
    <cellStyle name="Normal 5 2 3 4 2_EBT" xfId="42787" xr:uid="{5820B08B-92EE-491A-8F42-80641ADC37CE}"/>
    <cellStyle name="Normal 5 2 3 4 3" xfId="22784" xr:uid="{00000000-0005-0000-0000-0000BF490000}"/>
    <cellStyle name="Normal 5 2 3 4 3 2" xfId="34773" xr:uid="{A4651CDE-D707-45B6-BE5F-D69D332D0EF4}"/>
    <cellStyle name="Normal 5 2 3 4 4" xfId="28817" xr:uid="{781E5084-0BDE-401B-910E-EEC0468819A8}"/>
    <cellStyle name="Normal 5 2 3 4_EBT" xfId="42786" xr:uid="{FFC032B4-A14B-4DA3-93D9-9A45935B295B}"/>
    <cellStyle name="Normal 5 2 3 5" xfId="15698" xr:uid="{00000000-0005-0000-0000-0000C0490000}"/>
    <cellStyle name="Normal 5 2 3 5 2" xfId="15699" xr:uid="{00000000-0005-0000-0000-0000C1490000}"/>
    <cellStyle name="Normal 5 2 3 5 3" xfId="22786" xr:uid="{00000000-0005-0000-0000-0000C2490000}"/>
    <cellStyle name="Normal 5 2 3 5 3 2" xfId="34775" xr:uid="{A4837E51-BCDB-4ED1-912A-7D00E2618979}"/>
    <cellStyle name="Normal 5 2 3 5 4" xfId="28819" xr:uid="{F30EE72A-1CD8-4DF2-8BE5-0D4C5866F17A}"/>
    <cellStyle name="Normal 5 2 3 5_EBT" xfId="42788" xr:uid="{5A82B7E9-44E6-4550-A352-68845B7BC2AB}"/>
    <cellStyle name="Normal 5 2 3 6" xfId="15700" xr:uid="{00000000-0005-0000-0000-0000C3490000}"/>
    <cellStyle name="Normal 5 2 3 6 2" xfId="15701" xr:uid="{00000000-0005-0000-0000-0000C4490000}"/>
    <cellStyle name="Normal 5 2 3 6 3" xfId="22787" xr:uid="{00000000-0005-0000-0000-0000C5490000}"/>
    <cellStyle name="Normal 5 2 3 6 3 2" xfId="34776" xr:uid="{62D8F097-F092-44BB-93FF-E3E68C110307}"/>
    <cellStyle name="Normal 5 2 3 6 4" xfId="28820" xr:uid="{A7A66A9D-1F1C-475A-B60F-19A44B35F4E1}"/>
    <cellStyle name="Normal 5 2 3 6_EBT" xfId="42789" xr:uid="{9D9C564C-A112-41E7-9046-A503EC6C68CC}"/>
    <cellStyle name="Normal 5 2 3 7" xfId="22777" xr:uid="{00000000-0005-0000-0000-0000C6490000}"/>
    <cellStyle name="Normal 5 2 3 7 2" xfId="34766" xr:uid="{9964DD0D-B866-4A63-A583-1C5BF75A3D7C}"/>
    <cellStyle name="Normal 5 2 3 8" xfId="28810" xr:uid="{5FE6CE8E-8E7C-4071-8F6A-4E3542DCB9DB}"/>
    <cellStyle name="Normal 5 2 3_EBT" xfId="42779" xr:uid="{6BF59E94-1EAA-45BA-9C9B-38A7588DB685}"/>
    <cellStyle name="Normal 5 2 4" xfId="15702" xr:uid="{00000000-0005-0000-0000-0000C7490000}"/>
    <cellStyle name="Normal 5 2 4 2" xfId="15703" xr:uid="{00000000-0005-0000-0000-0000C8490000}"/>
    <cellStyle name="Normal 5 2 4 2 2" xfId="15704" xr:uid="{00000000-0005-0000-0000-0000C9490000}"/>
    <cellStyle name="Normal 5 2 4 2 2 2" xfId="22790" xr:uid="{00000000-0005-0000-0000-0000CA490000}"/>
    <cellStyle name="Normal 5 2 4 2 2 2 2" xfId="34779" xr:uid="{FAF1C4C9-CAFB-4591-B3E2-13D5033A197F}"/>
    <cellStyle name="Normal 5 2 4 2 2 3" xfId="28823" xr:uid="{E633CE62-7487-4BFE-9D11-35B9013DE141}"/>
    <cellStyle name="Normal 5 2 4 2 2_EBT" xfId="42792" xr:uid="{1791FB81-0EAF-49A3-8952-008F6C46C813}"/>
    <cellStyle name="Normal 5 2 4 2 3" xfId="15705" xr:uid="{00000000-0005-0000-0000-0000CB490000}"/>
    <cellStyle name="Normal 5 2 4 2 3 2" xfId="22791" xr:uid="{00000000-0005-0000-0000-0000CC490000}"/>
    <cellStyle name="Normal 5 2 4 2 3 2 2" xfId="34780" xr:uid="{76D88C8E-50D5-4601-9ED7-56A8E278397B}"/>
    <cellStyle name="Normal 5 2 4 2 3 3" xfId="28824" xr:uid="{3E1DD722-1751-433E-A188-D2DE85C98921}"/>
    <cellStyle name="Normal 5 2 4 2 3_EBT" xfId="42793" xr:uid="{5421D48F-5747-46F0-8501-410617406559}"/>
    <cellStyle name="Normal 5 2 4 2 4" xfId="22789" xr:uid="{00000000-0005-0000-0000-0000CD490000}"/>
    <cellStyle name="Normal 5 2 4 2 4 2" xfId="34778" xr:uid="{56C993BF-D39F-4FB3-B586-20A6DD6877B4}"/>
    <cellStyle name="Normal 5 2 4 2 5" xfId="28822" xr:uid="{DCE8E8C4-A627-4824-9857-01E360003BA2}"/>
    <cellStyle name="Normal 5 2 4 2_EBT" xfId="42791" xr:uid="{08EDD3CD-5314-436E-B3ED-7BB0F2F7DB82}"/>
    <cellStyle name="Normal 5 2 4 3" xfId="15706" xr:uid="{00000000-0005-0000-0000-0000CE490000}"/>
    <cellStyle name="Normal 5 2 4 3 2" xfId="22792" xr:uid="{00000000-0005-0000-0000-0000CF490000}"/>
    <cellStyle name="Normal 5 2 4 3 2 2" xfId="34781" xr:uid="{7BC7E1F8-9AFC-4013-9A5D-80C90685DAA0}"/>
    <cellStyle name="Normal 5 2 4 3 3" xfId="28825" xr:uid="{F4F1FB48-402E-4807-83E7-C2A8388A4DAF}"/>
    <cellStyle name="Normal 5 2 4 3_EBT" xfId="42794" xr:uid="{CDBAB057-D4D3-4828-BCB7-C2BF445DFF1D}"/>
    <cellStyle name="Normal 5 2 4 4" xfId="15707" xr:uid="{00000000-0005-0000-0000-0000D0490000}"/>
    <cellStyle name="Normal 5 2 4 4 2" xfId="15708" xr:uid="{00000000-0005-0000-0000-0000D1490000}"/>
    <cellStyle name="Normal 5 2 4 4 3" xfId="22793" xr:uid="{00000000-0005-0000-0000-0000D2490000}"/>
    <cellStyle name="Normal 5 2 4 4 3 2" xfId="34782" xr:uid="{EEA77776-9969-46E0-9218-45C65CABE312}"/>
    <cellStyle name="Normal 5 2 4 4 4" xfId="28826" xr:uid="{BB642A16-D577-4A1F-AAF2-8579B19891A8}"/>
    <cellStyle name="Normal 5 2 4 4_EBT" xfId="42795" xr:uid="{46AAD896-5371-425E-AEB1-501129DD8294}"/>
    <cellStyle name="Normal 5 2 4 5" xfId="15709" xr:uid="{00000000-0005-0000-0000-0000D3490000}"/>
    <cellStyle name="Normal 5 2 4 5 2" xfId="15710" xr:uid="{00000000-0005-0000-0000-0000D4490000}"/>
    <cellStyle name="Normal 5 2 4 5 3" xfId="22794" xr:uid="{00000000-0005-0000-0000-0000D5490000}"/>
    <cellStyle name="Normal 5 2 4 5 3 2" xfId="34783" xr:uid="{CFC9D29A-F909-44A2-BC96-8209A2D53AE4}"/>
    <cellStyle name="Normal 5 2 4 5 4" xfId="28827" xr:uid="{EADADAF9-BC47-4B89-91AD-9098519DA891}"/>
    <cellStyle name="Normal 5 2 4 5_EBT" xfId="42796" xr:uid="{914173B0-80FC-4F40-9B5D-90152604ED21}"/>
    <cellStyle name="Normal 5 2 4 6" xfId="22788" xr:uid="{00000000-0005-0000-0000-0000D6490000}"/>
    <cellStyle name="Normal 5 2 4 6 2" xfId="34777" xr:uid="{F8EE2D1D-3D25-474B-9DFD-5B652AD5CD04}"/>
    <cellStyle name="Normal 5 2 4 7" xfId="28821" xr:uid="{5DCC85D7-50F7-42DB-8CBB-4B342A12FD37}"/>
    <cellStyle name="Normal 5 2 4_EBT" xfId="42790" xr:uid="{7D8A1BF0-B93C-491B-B9C9-3E508605CF29}"/>
    <cellStyle name="Normal 5 2 5" xfId="15711" xr:uid="{00000000-0005-0000-0000-0000D7490000}"/>
    <cellStyle name="Normal 5 2 5 2" xfId="15712" xr:uid="{00000000-0005-0000-0000-0000D8490000}"/>
    <cellStyle name="Normal 5 2 5 2 2" xfId="15713" xr:uid="{00000000-0005-0000-0000-0000D9490000}"/>
    <cellStyle name="Normal 5 2 5 2 2 2" xfId="15714" xr:uid="{00000000-0005-0000-0000-0000DA490000}"/>
    <cellStyle name="Normal 5 2 5 2 2 2 2" xfId="15715" xr:uid="{00000000-0005-0000-0000-0000DB490000}"/>
    <cellStyle name="Normal 5 2 5 2 2 2 3" xfId="22798" xr:uid="{00000000-0005-0000-0000-0000DC490000}"/>
    <cellStyle name="Normal 5 2 5 2 2 2 3 2" xfId="34787" xr:uid="{E86CDB25-8023-4A65-8B26-840F84B2A181}"/>
    <cellStyle name="Normal 5 2 5 2 2 2 4" xfId="28831" xr:uid="{0F6669CD-D4F1-4332-BAB1-EEE7CDDD3F56}"/>
    <cellStyle name="Normal 5 2 5 2 2 2_EBT" xfId="42800" xr:uid="{42489FC3-8562-4C91-8D4D-27AFDC7F9F09}"/>
    <cellStyle name="Normal 5 2 5 2 2 3" xfId="15716" xr:uid="{00000000-0005-0000-0000-0000DD490000}"/>
    <cellStyle name="Normal 5 2 5 2 2 4" xfId="15717" xr:uid="{00000000-0005-0000-0000-0000DE490000}"/>
    <cellStyle name="Normal 5 2 5 2 2 5" xfId="22797" xr:uid="{00000000-0005-0000-0000-0000DF490000}"/>
    <cellStyle name="Normal 5 2 5 2 2 5 2" xfId="34786" xr:uid="{35F47B07-2DFF-4D3C-85F2-69D7ED8B8036}"/>
    <cellStyle name="Normal 5 2 5 2 2 6" xfId="28830" xr:uid="{96E90ABE-8156-45B8-9419-68AFD7C2185B}"/>
    <cellStyle name="Normal 5 2 5 2 2_EBT" xfId="42799" xr:uid="{79B6B037-40CE-4DA7-B867-2EFDA041AF14}"/>
    <cellStyle name="Normal 5 2 5 2 3" xfId="15718" xr:uid="{00000000-0005-0000-0000-0000E0490000}"/>
    <cellStyle name="Normal 5 2 5 2 3 2" xfId="15719" xr:uid="{00000000-0005-0000-0000-0000E1490000}"/>
    <cellStyle name="Normal 5 2 5 2 3 3" xfId="22799" xr:uid="{00000000-0005-0000-0000-0000E2490000}"/>
    <cellStyle name="Normal 5 2 5 2 3 3 2" xfId="34788" xr:uid="{FF7BAA1D-E4A0-4700-8A9E-3A1F9E0CDF55}"/>
    <cellStyle name="Normal 5 2 5 2 3 4" xfId="28832" xr:uid="{C233F3F1-C5C3-454B-B938-F430A8CBD91B}"/>
    <cellStyle name="Normal 5 2 5 2 3_EBT" xfId="42801" xr:uid="{68A5F158-55E1-45B3-964E-408B60A71F1A}"/>
    <cellStyle name="Normal 5 2 5 2 4" xfId="15720" xr:uid="{00000000-0005-0000-0000-0000E3490000}"/>
    <cellStyle name="Normal 5 2 5 2 4 2" xfId="15721" xr:uid="{00000000-0005-0000-0000-0000E4490000}"/>
    <cellStyle name="Normal 5 2 5 2 4 3" xfId="22800" xr:uid="{00000000-0005-0000-0000-0000E5490000}"/>
    <cellStyle name="Normal 5 2 5 2 4 3 2" xfId="34789" xr:uid="{BA34CFF5-56C4-4E1D-B51C-D3D0592CEE90}"/>
    <cellStyle name="Normal 5 2 5 2 4 4" xfId="28833" xr:uid="{D4CC74DE-6CDC-4A44-9992-21A733308700}"/>
    <cellStyle name="Normal 5 2 5 2 4_EBT" xfId="42802" xr:uid="{B76D1F3E-8797-47EB-B7CF-4202C03E541F}"/>
    <cellStyle name="Normal 5 2 5 2 5" xfId="15722" xr:uid="{00000000-0005-0000-0000-0000E6490000}"/>
    <cellStyle name="Normal 5 2 5 2 6" xfId="22796" xr:uid="{00000000-0005-0000-0000-0000E7490000}"/>
    <cellStyle name="Normal 5 2 5 2 6 2" xfId="34785" xr:uid="{EE60C99A-04AA-4253-8AE9-971A814578FC}"/>
    <cellStyle name="Normal 5 2 5 2 7" xfId="28829" xr:uid="{83567227-8046-4379-BD2B-8661C637337F}"/>
    <cellStyle name="Normal 5 2 5 2_EBT" xfId="42798" xr:uid="{46A69316-E49C-4770-90E1-66FF3014A430}"/>
    <cellStyle name="Normal 5 2 5 3" xfId="15723" xr:uid="{00000000-0005-0000-0000-0000E8490000}"/>
    <cellStyle name="Normal 5 2 5 3 2" xfId="15724" xr:uid="{00000000-0005-0000-0000-0000E9490000}"/>
    <cellStyle name="Normal 5 2 5 3 2 2" xfId="22802" xr:uid="{00000000-0005-0000-0000-0000EA490000}"/>
    <cellStyle name="Normal 5 2 5 3 2 2 2" xfId="34791" xr:uid="{67090AC2-B49A-4000-893E-533468F2AEBE}"/>
    <cellStyle name="Normal 5 2 5 3 2 3" xfId="28835" xr:uid="{560E5C6C-C2E4-47D9-B8C3-002E7361EF58}"/>
    <cellStyle name="Normal 5 2 5 3 2_EBT" xfId="42804" xr:uid="{B2C1CB24-4045-407B-A6D2-140346AD3809}"/>
    <cellStyle name="Normal 5 2 5 3 3" xfId="22801" xr:uid="{00000000-0005-0000-0000-0000EB490000}"/>
    <cellStyle name="Normal 5 2 5 3 3 2" xfId="34790" xr:uid="{7C9B783D-BC51-4319-84CD-45323B43DA69}"/>
    <cellStyle name="Normal 5 2 5 3 4" xfId="28834" xr:uid="{CEEC308C-267A-47BE-B94C-847838213296}"/>
    <cellStyle name="Normal 5 2 5 3_EBT" xfId="42803" xr:uid="{35D11BC7-981C-4A44-9EA4-1EB091F503FE}"/>
    <cellStyle name="Normal 5 2 5 4" xfId="15725" xr:uid="{00000000-0005-0000-0000-0000EC490000}"/>
    <cellStyle name="Normal 5 2 5 4 2" xfId="15726" xr:uid="{00000000-0005-0000-0000-0000ED490000}"/>
    <cellStyle name="Normal 5 2 5 4 3" xfId="22803" xr:uid="{00000000-0005-0000-0000-0000EE490000}"/>
    <cellStyle name="Normal 5 2 5 4 3 2" xfId="34792" xr:uid="{06B2293A-CC1F-4CB2-BA33-65EBB832A479}"/>
    <cellStyle name="Normal 5 2 5 4 4" xfId="28836" xr:uid="{9C0F059C-7ED7-451F-93E3-70BE3A938742}"/>
    <cellStyle name="Normal 5 2 5 4_EBT" xfId="42805" xr:uid="{0F463C60-D213-4CB4-A9C1-86C7C78FC287}"/>
    <cellStyle name="Normal 5 2 5 5" xfId="15727" xr:uid="{00000000-0005-0000-0000-0000EF490000}"/>
    <cellStyle name="Normal 5 2 5 5 2" xfId="15728" xr:uid="{00000000-0005-0000-0000-0000F0490000}"/>
    <cellStyle name="Normal 5 2 5 5 3" xfId="22804" xr:uid="{00000000-0005-0000-0000-0000F1490000}"/>
    <cellStyle name="Normal 5 2 5 5 3 2" xfId="34793" xr:uid="{5691EF4D-BCF1-4EE9-AEA0-250F3DDD3973}"/>
    <cellStyle name="Normal 5 2 5 5 4" xfId="28837" xr:uid="{9D88DA57-01E4-4C9D-8758-7C6AE1FFA7C4}"/>
    <cellStyle name="Normal 5 2 5 5_EBT" xfId="42806" xr:uid="{FABDCEAA-C55C-4CE9-89FC-C9C760CAA876}"/>
    <cellStyle name="Normal 5 2 5 6" xfId="15729" xr:uid="{00000000-0005-0000-0000-0000F2490000}"/>
    <cellStyle name="Normal 5 2 5 7" xfId="15730" xr:uid="{00000000-0005-0000-0000-0000F3490000}"/>
    <cellStyle name="Normal 5 2 5 8" xfId="22795" xr:uid="{00000000-0005-0000-0000-0000F4490000}"/>
    <cellStyle name="Normal 5 2 5 8 2" xfId="34784" xr:uid="{8A873F8C-AF12-4B28-874E-84EC50F1DEEC}"/>
    <cellStyle name="Normal 5 2 5 9" xfId="28828" xr:uid="{82EC26F8-8CC5-45E2-AAE0-2DBBE6F8355A}"/>
    <cellStyle name="Normal 5 2 5_EBT" xfId="42797" xr:uid="{CE22A628-4315-4727-8A5F-5B5A87CC040A}"/>
    <cellStyle name="Normal 5 2 6" xfId="15731" xr:uid="{00000000-0005-0000-0000-0000F5490000}"/>
    <cellStyle name="Normal 5 2 6 2" xfId="15732" xr:uid="{00000000-0005-0000-0000-0000F6490000}"/>
    <cellStyle name="Normal 5 2 6 3" xfId="22805" xr:uid="{00000000-0005-0000-0000-0000F7490000}"/>
    <cellStyle name="Normal 5 2 6 3 2" xfId="34794" xr:uid="{9AECCB2A-8D6D-4BCF-80C0-1BD43AFD89C9}"/>
    <cellStyle name="Normal 5 2 6 4" xfId="28838" xr:uid="{E96988EB-599F-4D4F-AC4F-9B1E5B7DED24}"/>
    <cellStyle name="Normal 5 2 6_EBT" xfId="42807" xr:uid="{25A99BE0-8D87-43F1-91E9-A8E1EB4EB0F5}"/>
    <cellStyle name="Normal 5 2 7" xfId="15733" xr:uid="{00000000-0005-0000-0000-0000F8490000}"/>
    <cellStyle name="Normal 5 2 7 2" xfId="22806" xr:uid="{00000000-0005-0000-0000-0000F9490000}"/>
    <cellStyle name="Normal 5 2 7 2 2" xfId="34795" xr:uid="{D1B9A60B-9F85-4D7A-9839-B904FD69499C}"/>
    <cellStyle name="Normal 5 2 7 3" xfId="28839" xr:uid="{FA90A724-8E8F-4687-935D-0AA9C0614987}"/>
    <cellStyle name="Normal 5 2 7_EBT" xfId="42808" xr:uid="{040D76FB-4878-4BB4-98B7-A63E449A6C98}"/>
    <cellStyle name="Normal 5 2 8" xfId="15734" xr:uid="{00000000-0005-0000-0000-0000FA490000}"/>
    <cellStyle name="Normal 5 2 8 2" xfId="15735" xr:uid="{00000000-0005-0000-0000-0000FB490000}"/>
    <cellStyle name="Normal 5 2 8 3" xfId="22807" xr:uid="{00000000-0005-0000-0000-0000FC490000}"/>
    <cellStyle name="Normal 5 2 8 3 2" xfId="34796" xr:uid="{AD86CD02-5197-4037-8462-654C09542920}"/>
    <cellStyle name="Normal 5 2 8 4" xfId="28840" xr:uid="{9FCF37E5-FA58-4F5B-B8BF-7FE26702BCB4}"/>
    <cellStyle name="Normal 5 2 8_EBT" xfId="42809" xr:uid="{DB3C3B0E-6CD1-4041-94A1-426D753823BC}"/>
    <cellStyle name="Normal 5 2 9" xfId="15736" xr:uid="{00000000-0005-0000-0000-0000FD490000}"/>
    <cellStyle name="Normal 5 2 9 2" xfId="15737" xr:uid="{00000000-0005-0000-0000-0000FE490000}"/>
    <cellStyle name="Normal 5 2 9 3" xfId="22808" xr:uid="{00000000-0005-0000-0000-0000FF490000}"/>
    <cellStyle name="Normal 5 2 9 3 2" xfId="34797" xr:uid="{286A7132-48B6-4FA1-8F92-8156DC692E84}"/>
    <cellStyle name="Normal 5 2 9 4" xfId="28841" xr:uid="{9D318100-B0EA-409D-B83B-1CB52A913B7B}"/>
    <cellStyle name="Normal 5 2 9_EBT" xfId="42810" xr:uid="{7ACCC766-942B-4E89-9683-151949C2E6CB}"/>
    <cellStyle name="Normal 5 2_EBT" xfId="42758" xr:uid="{60054625-A102-40D1-9E12-DFDA52BB08F1}"/>
    <cellStyle name="Normal 5 20" xfId="15738" xr:uid="{00000000-0005-0000-0000-0000004A0000}"/>
    <cellStyle name="Normal 5 20 2" xfId="15739" xr:uid="{00000000-0005-0000-0000-0000014A0000}"/>
    <cellStyle name="Normal 5 20 2 2" xfId="22810" xr:uid="{00000000-0005-0000-0000-0000024A0000}"/>
    <cellStyle name="Normal 5 20 2 2 2" xfId="34799" xr:uid="{ADFF1B51-FDE5-4086-B561-BA867048D968}"/>
    <cellStyle name="Normal 5 20 2 3" xfId="28843" xr:uid="{13F6754C-3D06-424D-BBA6-3C9D1B34D7BA}"/>
    <cellStyle name="Normal 5 20 2_EBT" xfId="42812" xr:uid="{079D938B-7FFA-4F4B-8AA0-8805B8738CF2}"/>
    <cellStyle name="Normal 5 20 3" xfId="15740" xr:uid="{00000000-0005-0000-0000-0000034A0000}"/>
    <cellStyle name="Normal 5 20 3 2" xfId="22811" xr:uid="{00000000-0005-0000-0000-0000044A0000}"/>
    <cellStyle name="Normal 5 20 3 2 2" xfId="34800" xr:uid="{F804F714-5AD0-4DE6-86A5-E02C120A0598}"/>
    <cellStyle name="Normal 5 20 3 3" xfId="28844" xr:uid="{8258532C-028D-4317-96D7-DA9C1913925E}"/>
    <cellStyle name="Normal 5 20 3_EBT" xfId="42813" xr:uid="{600DC6BF-C760-4E2C-93C6-C3085D6C5CC8}"/>
    <cellStyle name="Normal 5 20 4" xfId="22809" xr:uid="{00000000-0005-0000-0000-0000054A0000}"/>
    <cellStyle name="Normal 5 20 4 2" xfId="34798" xr:uid="{3A4F9EE3-0F44-4E38-AFBD-34BDD9644773}"/>
    <cellStyle name="Normal 5 20 5" xfId="28842" xr:uid="{11DD540B-BB7D-4436-9D3D-FF63D35708FE}"/>
    <cellStyle name="Normal 5 20_EBT" xfId="42811" xr:uid="{9EC31B90-0043-43DB-8D60-5CFD67F63E07}"/>
    <cellStyle name="Normal 5 21" xfId="15741" xr:uid="{00000000-0005-0000-0000-0000064A0000}"/>
    <cellStyle name="Normal 5 21 2" xfId="15742" xr:uid="{00000000-0005-0000-0000-0000074A0000}"/>
    <cellStyle name="Normal 5 21 2 2" xfId="22813" xr:uid="{00000000-0005-0000-0000-0000084A0000}"/>
    <cellStyle name="Normal 5 21 2 2 2" xfId="34802" xr:uid="{01E9EFDB-A727-41B1-8F59-394E83B19E5F}"/>
    <cellStyle name="Normal 5 21 2 3" xfId="28846" xr:uid="{CCFA8E16-8978-4014-931D-0FACAE16AE74}"/>
    <cellStyle name="Normal 5 21 2_EBT" xfId="42815" xr:uid="{1EA55836-D1F9-4BAD-8317-13F4B490E45A}"/>
    <cellStyle name="Normal 5 21 3" xfId="15743" xr:uid="{00000000-0005-0000-0000-0000094A0000}"/>
    <cellStyle name="Normal 5 21 3 2" xfId="22814" xr:uid="{00000000-0005-0000-0000-00000A4A0000}"/>
    <cellStyle name="Normal 5 21 3 2 2" xfId="34803" xr:uid="{F8D0EC98-B9B4-4CF7-B0EF-B7382393EFC3}"/>
    <cellStyle name="Normal 5 21 3 3" xfId="28847" xr:uid="{07FCBE62-EC5F-446D-B5F4-C46B1C3A9865}"/>
    <cellStyle name="Normal 5 21 3_EBT" xfId="42816" xr:uid="{7DE3DAA5-7439-4666-AC82-DAD76DE84B89}"/>
    <cellStyle name="Normal 5 21 4" xfId="22812" xr:uid="{00000000-0005-0000-0000-00000B4A0000}"/>
    <cellStyle name="Normal 5 21 4 2" xfId="34801" xr:uid="{E4BDE650-2F64-40D8-8300-DCA99A40214D}"/>
    <cellStyle name="Normal 5 21 5" xfId="28845" xr:uid="{9FC78273-36DF-4727-B9C5-4F15E666F08E}"/>
    <cellStyle name="Normal 5 21_EBT" xfId="42814" xr:uid="{075E5150-49BE-4E07-99AC-CA62DD85C038}"/>
    <cellStyle name="Normal 5 22" xfId="15744" xr:uid="{00000000-0005-0000-0000-00000C4A0000}"/>
    <cellStyle name="Normal 5 22 2" xfId="15745" xr:uid="{00000000-0005-0000-0000-00000D4A0000}"/>
    <cellStyle name="Normal 5 22 2 2" xfId="22816" xr:uid="{00000000-0005-0000-0000-00000E4A0000}"/>
    <cellStyle name="Normal 5 22 2 2 2" xfId="34805" xr:uid="{42E883B8-915F-404A-A3E6-4D0E9F7690AA}"/>
    <cellStyle name="Normal 5 22 2 3" xfId="28849" xr:uid="{64A2FF57-E33D-458C-8D4E-8CD846F67EEA}"/>
    <cellStyle name="Normal 5 22 2_EBT" xfId="42818" xr:uid="{52FC4A60-9F9A-45C6-AF91-B334D5957A97}"/>
    <cellStyle name="Normal 5 22 3" xfId="15746" xr:uid="{00000000-0005-0000-0000-00000F4A0000}"/>
    <cellStyle name="Normal 5 22 3 2" xfId="22817" xr:uid="{00000000-0005-0000-0000-0000104A0000}"/>
    <cellStyle name="Normal 5 22 3 2 2" xfId="34806" xr:uid="{472CF4C6-2E48-4C3D-93CF-B82B910F519C}"/>
    <cellStyle name="Normal 5 22 3 3" xfId="28850" xr:uid="{1FB52180-6A10-4963-8E1F-E951BF878572}"/>
    <cellStyle name="Normal 5 22 3_EBT" xfId="42819" xr:uid="{A59ACB24-8870-42E7-BDB0-BE9D0E6662CA}"/>
    <cellStyle name="Normal 5 22 4" xfId="22815" xr:uid="{00000000-0005-0000-0000-0000114A0000}"/>
    <cellStyle name="Normal 5 22 4 2" xfId="34804" xr:uid="{50FD7699-E758-4474-88E2-B952C2FE663F}"/>
    <cellStyle name="Normal 5 22 5" xfId="28848" xr:uid="{7CC492CB-96AA-4F82-8B12-3625CD5DED5E}"/>
    <cellStyle name="Normal 5 22_EBT" xfId="42817" xr:uid="{D70CAF70-B219-4A8C-ACB6-C1AB916A5BDB}"/>
    <cellStyle name="Normal 5 23" xfId="15747" xr:uid="{00000000-0005-0000-0000-0000124A0000}"/>
    <cellStyle name="Normal 5 23 2" xfId="15748" xr:uid="{00000000-0005-0000-0000-0000134A0000}"/>
    <cellStyle name="Normal 5 23 2 2" xfId="22819" xr:uid="{00000000-0005-0000-0000-0000144A0000}"/>
    <cellStyle name="Normal 5 23 2 2 2" xfId="34808" xr:uid="{AF8BB512-CD3C-4E40-AB35-BDCE2BC4C181}"/>
    <cellStyle name="Normal 5 23 2 3" xfId="28852" xr:uid="{CDD0965E-5FFD-4BB2-810D-FA4716E6F80F}"/>
    <cellStyle name="Normal 5 23 2_EBT" xfId="42821" xr:uid="{31593920-5E5F-47C5-8127-28202EA7AFB1}"/>
    <cellStyle name="Normal 5 23 3" xfId="22818" xr:uid="{00000000-0005-0000-0000-0000154A0000}"/>
    <cellStyle name="Normal 5 23 3 2" xfId="34807" xr:uid="{236E1E8C-1909-4C9C-ADE6-CB5C4EE12915}"/>
    <cellStyle name="Normal 5 23 4" xfId="28851" xr:uid="{70DAC3A8-2C71-4C71-98A2-D167704F327D}"/>
    <cellStyle name="Normal 5 23_EBT" xfId="42820" xr:uid="{A3A5C7A7-2DFC-4EF4-85C9-1BD4B7A6CD83}"/>
    <cellStyle name="Normal 5 24" xfId="15749" xr:uid="{00000000-0005-0000-0000-0000164A0000}"/>
    <cellStyle name="Normal 5 24 2" xfId="15750" xr:uid="{00000000-0005-0000-0000-0000174A0000}"/>
    <cellStyle name="Normal 5 24 2 2" xfId="22821" xr:uid="{00000000-0005-0000-0000-0000184A0000}"/>
    <cellStyle name="Normal 5 24 2 2 2" xfId="34810" xr:uid="{2CB5DB7E-B7B0-40D2-BB75-88FB72C45973}"/>
    <cellStyle name="Normal 5 24 2 3" xfId="28854" xr:uid="{4AD9B77B-BAB2-4AF3-8BE0-457954732352}"/>
    <cellStyle name="Normal 5 24 2_EBT" xfId="42823" xr:uid="{A9667B73-0347-460D-89F9-497ACA3FD30A}"/>
    <cellStyle name="Normal 5 24 3" xfId="22820" xr:uid="{00000000-0005-0000-0000-0000194A0000}"/>
    <cellStyle name="Normal 5 24 3 2" xfId="34809" xr:uid="{E81BF80D-47F8-46EA-BC2D-AEDED90612FB}"/>
    <cellStyle name="Normal 5 24 4" xfId="28853" xr:uid="{476AEE43-D172-47A4-9F9C-D8007FAEC2F6}"/>
    <cellStyle name="Normal 5 24_EBT" xfId="42822" xr:uid="{E8AE4611-880A-4F8A-9F6B-5B6B6BD442F7}"/>
    <cellStyle name="Normal 5 25" xfId="15751" xr:uid="{00000000-0005-0000-0000-00001A4A0000}"/>
    <cellStyle name="Normal 5 25 2" xfId="22822" xr:uid="{00000000-0005-0000-0000-00001B4A0000}"/>
    <cellStyle name="Normal 5 25 2 2" xfId="34811" xr:uid="{E347FB41-7E3D-4096-A4AC-E32D855C5EAD}"/>
    <cellStyle name="Normal 5 25 3" xfId="28855" xr:uid="{F82B1AAC-C3F1-4967-9AF3-2F1C462DCE70}"/>
    <cellStyle name="Normal 5 25_EBT" xfId="42824" xr:uid="{FEB18C18-672F-4B44-8ECC-37E5C09274ED}"/>
    <cellStyle name="Normal 5 26" xfId="15752" xr:uid="{00000000-0005-0000-0000-00001C4A0000}"/>
    <cellStyle name="Normal 5 26 2" xfId="22823" xr:uid="{00000000-0005-0000-0000-00001D4A0000}"/>
    <cellStyle name="Normal 5 26 2 2" xfId="34812" xr:uid="{D0E212F6-B10A-4769-AA4B-9FCDC6960907}"/>
    <cellStyle name="Normal 5 26 3" xfId="28856" xr:uid="{3A56B2CD-D759-414C-8541-00B5D56D6DF0}"/>
    <cellStyle name="Normal 5 26_EBT" xfId="42825" xr:uid="{3E827C00-D2E7-4B39-9ECF-E41644D74A84}"/>
    <cellStyle name="Normal 5 27" xfId="15753" xr:uid="{00000000-0005-0000-0000-00001E4A0000}"/>
    <cellStyle name="Normal 5 27 2" xfId="22824" xr:uid="{00000000-0005-0000-0000-00001F4A0000}"/>
    <cellStyle name="Normal 5 27 2 2" xfId="34813" xr:uid="{AE92D214-1F66-488C-8252-8517C743B00E}"/>
    <cellStyle name="Normal 5 27 3" xfId="28857" xr:uid="{488207C5-C933-4569-A610-16517A2A7219}"/>
    <cellStyle name="Normal 5 27_EBT" xfId="42826" xr:uid="{799028F8-8348-439E-8A31-7C86115927A5}"/>
    <cellStyle name="Normal 5 28" xfId="15754" xr:uid="{00000000-0005-0000-0000-0000204A0000}"/>
    <cellStyle name="Normal 5 29" xfId="15755" xr:uid="{00000000-0005-0000-0000-0000214A0000}"/>
    <cellStyle name="Normal 5 3" xfId="15756" xr:uid="{00000000-0005-0000-0000-0000224A0000}"/>
    <cellStyle name="Normal 5 3 10" xfId="22825" xr:uid="{00000000-0005-0000-0000-0000234A0000}"/>
    <cellStyle name="Normal 5 3 10 2" xfId="34814" xr:uid="{09CE0A3D-A0F2-4759-A6C5-D8F3F4B69277}"/>
    <cellStyle name="Normal 5 3 11" xfId="28858" xr:uid="{EF72458D-11DC-47F3-89E2-7530011D7F45}"/>
    <cellStyle name="Normal 5 3 2" xfId="15757" xr:uid="{00000000-0005-0000-0000-0000244A0000}"/>
    <cellStyle name="Normal 5 3 2 2" xfId="15758" xr:uid="{00000000-0005-0000-0000-0000254A0000}"/>
    <cellStyle name="Normal 5 3 2 2 2" xfId="15759" xr:uid="{00000000-0005-0000-0000-0000264A0000}"/>
    <cellStyle name="Normal 5 3 2 2 2 2" xfId="22828" xr:uid="{00000000-0005-0000-0000-0000274A0000}"/>
    <cellStyle name="Normal 5 3 2 2 2 2 2" xfId="34817" xr:uid="{64E77F3F-CC2D-4EA0-9BBA-27C48B2A7CBD}"/>
    <cellStyle name="Normal 5 3 2 2 2 3" xfId="28861" xr:uid="{68E7299E-555E-4FED-BE5F-C5DDCB2A7392}"/>
    <cellStyle name="Normal 5 3 2 2 2_EBT" xfId="42830" xr:uid="{F4071630-E321-4AA8-BEA3-3AB062C19543}"/>
    <cellStyle name="Normal 5 3 2 2 3" xfId="15760" xr:uid="{00000000-0005-0000-0000-0000284A0000}"/>
    <cellStyle name="Normal 5 3 2 2 3 2" xfId="22829" xr:uid="{00000000-0005-0000-0000-0000294A0000}"/>
    <cellStyle name="Normal 5 3 2 2 3 2 2" xfId="34818" xr:uid="{855FBEE4-A128-4676-8C0A-6655C8CD15BE}"/>
    <cellStyle name="Normal 5 3 2 2 3 3" xfId="28862" xr:uid="{2FC516C5-AD4D-4841-8989-A00E81D75CB4}"/>
    <cellStyle name="Normal 5 3 2 2 3_EBT" xfId="42831" xr:uid="{F5E25981-E570-442C-B4BE-567AFD5B19A9}"/>
    <cellStyle name="Normal 5 3 2 2 4" xfId="15761" xr:uid="{00000000-0005-0000-0000-00002A4A0000}"/>
    <cellStyle name="Normal 5 3 2 2 5" xfId="15762" xr:uid="{00000000-0005-0000-0000-00002B4A0000}"/>
    <cellStyle name="Normal 5 3 2 2 6" xfId="22827" xr:uid="{00000000-0005-0000-0000-00002C4A0000}"/>
    <cellStyle name="Normal 5 3 2 2 6 2" xfId="34816" xr:uid="{6E77AADE-8091-4F23-969B-4C6EE44F57A7}"/>
    <cellStyle name="Normal 5 3 2 2 7" xfId="28860" xr:uid="{C0410DF0-7829-451A-8895-195236336BB8}"/>
    <cellStyle name="Normal 5 3 2 2_EBT" xfId="42829" xr:uid="{87BAF172-2BB3-46E4-BDB9-E33EEAD2633D}"/>
    <cellStyle name="Normal 5 3 2 3" xfId="15763" xr:uid="{00000000-0005-0000-0000-00002D4A0000}"/>
    <cellStyle name="Normal 5 3 2 3 2" xfId="22830" xr:uid="{00000000-0005-0000-0000-00002E4A0000}"/>
    <cellStyle name="Normal 5 3 2 3 2 2" xfId="34819" xr:uid="{0564B71F-9199-4FAE-A5EA-E41E6FA2788E}"/>
    <cellStyle name="Normal 5 3 2 3 3" xfId="28863" xr:uid="{2E0E8581-AE99-4C85-8B93-950342923965}"/>
    <cellStyle name="Normal 5 3 2 3_EBT" xfId="42832" xr:uid="{A2BDDC3D-BF55-4DC6-A70D-F97FA7F97432}"/>
    <cellStyle name="Normal 5 3 2 4" xfId="15764" xr:uid="{00000000-0005-0000-0000-00002F4A0000}"/>
    <cellStyle name="Normal 5 3 2 4 2" xfId="22831" xr:uid="{00000000-0005-0000-0000-0000304A0000}"/>
    <cellStyle name="Normal 5 3 2 4 2 2" xfId="34820" xr:uid="{7B9B361A-C5D7-44C7-A638-E6F2049F3665}"/>
    <cellStyle name="Normal 5 3 2 4 3" xfId="28864" xr:uid="{B9B1F0B4-8C0B-4F1A-AD58-2901A6B581B5}"/>
    <cellStyle name="Normal 5 3 2 4_EBT" xfId="42833" xr:uid="{E4E0CE1B-332B-453D-B603-8320BAA8E516}"/>
    <cellStyle name="Normal 5 3 2 5" xfId="15765" xr:uid="{00000000-0005-0000-0000-0000314A0000}"/>
    <cellStyle name="Normal 5 3 2 6" xfId="15766" xr:uid="{00000000-0005-0000-0000-0000324A0000}"/>
    <cellStyle name="Normal 5 3 2 7" xfId="22826" xr:uid="{00000000-0005-0000-0000-0000334A0000}"/>
    <cellStyle name="Normal 5 3 2 7 2" xfId="34815" xr:uid="{01BF9BF2-FE63-4204-9526-70036C57EF06}"/>
    <cellStyle name="Normal 5 3 2 8" xfId="28859" xr:uid="{83DDB7FB-43A7-41CA-BA97-071AD9F4125A}"/>
    <cellStyle name="Normal 5 3 2_EBT" xfId="42828" xr:uid="{649AC60E-4A51-44D0-BB10-7E358CFAEFA3}"/>
    <cellStyle name="Normal 5 3 3" xfId="15767" xr:uid="{00000000-0005-0000-0000-0000344A0000}"/>
    <cellStyle name="Normal 5 3 3 2" xfId="15768" xr:uid="{00000000-0005-0000-0000-0000354A0000}"/>
    <cellStyle name="Normal 5 3 3 2 2" xfId="22833" xr:uid="{00000000-0005-0000-0000-0000364A0000}"/>
    <cellStyle name="Normal 5 3 3 2 2 2" xfId="34822" xr:uid="{0489FBA0-C7FC-4C2D-A353-3263606EC048}"/>
    <cellStyle name="Normal 5 3 3 2 3" xfId="28866" xr:uid="{70ECFE34-EA22-4BC0-BF8C-B854ACDE2970}"/>
    <cellStyle name="Normal 5 3 3 2_EBT" xfId="42835" xr:uid="{303C9D2B-B5F8-4A30-A40B-DA615F92250B}"/>
    <cellStyle name="Normal 5 3 3 3" xfId="15769" xr:uid="{00000000-0005-0000-0000-0000374A0000}"/>
    <cellStyle name="Normal 5 3 3 3 2" xfId="22834" xr:uid="{00000000-0005-0000-0000-0000384A0000}"/>
    <cellStyle name="Normal 5 3 3 3 2 2" xfId="34823" xr:uid="{03B0719F-91C7-4026-82C7-06AA4D0505E0}"/>
    <cellStyle name="Normal 5 3 3 3 3" xfId="28867" xr:uid="{2BB66CD6-B1B6-4B44-A800-9B4873230296}"/>
    <cellStyle name="Normal 5 3 3 3_EBT" xfId="42836" xr:uid="{D5CC3FC4-0DDA-4B20-8A0B-871816E62FB3}"/>
    <cellStyle name="Normal 5 3 3 4" xfId="15770" xr:uid="{00000000-0005-0000-0000-0000394A0000}"/>
    <cellStyle name="Normal 5 3 3 5" xfId="15771" xr:uid="{00000000-0005-0000-0000-00003A4A0000}"/>
    <cellStyle name="Normal 5 3 3 6" xfId="22832" xr:uid="{00000000-0005-0000-0000-00003B4A0000}"/>
    <cellStyle name="Normal 5 3 3 6 2" xfId="34821" xr:uid="{7EEBCD3C-153B-4864-95A6-EFD63B99B481}"/>
    <cellStyle name="Normal 5 3 3 7" xfId="28865" xr:uid="{71D8BFE0-A418-4CE7-BFAB-997DF766ADFD}"/>
    <cellStyle name="Normal 5 3 3_EBT" xfId="42834" xr:uid="{A9EDB3A8-6F1B-46E8-8FAE-0E2C0F52794F}"/>
    <cellStyle name="Normal 5 3 4" xfId="15772" xr:uid="{00000000-0005-0000-0000-00003C4A0000}"/>
    <cellStyle name="Normal 5 3 4 2" xfId="22835" xr:uid="{00000000-0005-0000-0000-00003D4A0000}"/>
    <cellStyle name="Normal 5 3 4 2 2" xfId="34824" xr:uid="{975CC433-9189-4F07-8608-22EDE50146FD}"/>
    <cellStyle name="Normal 5 3 4 3" xfId="28868" xr:uid="{71C95EB3-ECD3-4AC9-82D5-DF16003BF3F7}"/>
    <cellStyle name="Normal 5 3 4_EBT" xfId="42837" xr:uid="{977727BD-1904-4F21-9801-E91DB1F27B25}"/>
    <cellStyle name="Normal 5 3 5" xfId="15773" xr:uid="{00000000-0005-0000-0000-00003E4A0000}"/>
    <cellStyle name="Normal 5 3 5 2" xfId="22836" xr:uid="{00000000-0005-0000-0000-00003F4A0000}"/>
    <cellStyle name="Normal 5 3 5 2 2" xfId="34825" xr:uid="{909EF2A2-A307-48FD-AF8C-13C15A9C81A1}"/>
    <cellStyle name="Normal 5 3 5 3" xfId="28869" xr:uid="{34CD6A0D-225D-4D86-87F9-8B2ADCF9B50A}"/>
    <cellStyle name="Normal 5 3 5_EBT" xfId="42838" xr:uid="{31AB36B9-A42D-40CE-822E-F16489F50E39}"/>
    <cellStyle name="Normal 5 3 6" xfId="15774" xr:uid="{00000000-0005-0000-0000-0000404A0000}"/>
    <cellStyle name="Normal 5 3 7" xfId="15775" xr:uid="{00000000-0005-0000-0000-0000414A0000}"/>
    <cellStyle name="Normal 5 3 7 2" xfId="15776" xr:uid="{00000000-0005-0000-0000-0000424A0000}"/>
    <cellStyle name="Normal 5 3 7 3" xfId="15777" xr:uid="{00000000-0005-0000-0000-0000434A0000}"/>
    <cellStyle name="Normal 5 3 7_EBT" xfId="42839" xr:uid="{08F4D730-D0F3-45CD-A0F8-42190324FBBB}"/>
    <cellStyle name="Normal 5 3 8" xfId="15778" xr:uid="{00000000-0005-0000-0000-0000444A0000}"/>
    <cellStyle name="Normal 5 3 9" xfId="15779" xr:uid="{00000000-0005-0000-0000-0000454A0000}"/>
    <cellStyle name="Normal 5 3_EBT" xfId="42827" xr:uid="{F099CEC8-FFE9-4599-A7D4-E046708E8CCA}"/>
    <cellStyle name="Normal 5 30" xfId="22666" xr:uid="{00000000-0005-0000-0000-0000464A0000}"/>
    <cellStyle name="Normal 5 30 2" xfId="34655" xr:uid="{BA640A3E-2062-4CB8-AD39-948DAD9D3FDF}"/>
    <cellStyle name="Normal 5 31" xfId="28699" xr:uid="{5511C371-3DBD-45C0-B775-102D63412547}"/>
    <cellStyle name="Normal 5 4" xfId="15780" xr:uid="{00000000-0005-0000-0000-0000474A0000}"/>
    <cellStyle name="Normal 5 4 10" xfId="22837" xr:uid="{00000000-0005-0000-0000-0000484A0000}"/>
    <cellStyle name="Normal 5 4 10 2" xfId="34826" xr:uid="{A68AB554-7BBB-4BA8-A8AC-DC7A8ACBF30F}"/>
    <cellStyle name="Normal 5 4 11" xfId="28870" xr:uid="{DEECE5D8-643D-4172-83B6-37024EF0DF28}"/>
    <cellStyle name="Normal 5 4 2" xfId="15781" xr:uid="{00000000-0005-0000-0000-0000494A0000}"/>
    <cellStyle name="Normal 5 4 2 10" xfId="28871" xr:uid="{5442D7CA-DCA7-42C9-85C8-60374937BB75}"/>
    <cellStyle name="Normal 5 4 2 2" xfId="15782" xr:uid="{00000000-0005-0000-0000-00004A4A0000}"/>
    <cellStyle name="Normal 5 4 2 2 2" xfId="15783" xr:uid="{00000000-0005-0000-0000-00004B4A0000}"/>
    <cellStyle name="Normal 5 4 2 2 2 2" xfId="15784" xr:uid="{00000000-0005-0000-0000-00004C4A0000}"/>
    <cellStyle name="Normal 5 4 2 2 2 2 2" xfId="22841" xr:uid="{00000000-0005-0000-0000-00004D4A0000}"/>
    <cellStyle name="Normal 5 4 2 2 2 2 2 2" xfId="34830" xr:uid="{A282493C-A9C6-409F-A0D4-46436D3AA7D1}"/>
    <cellStyle name="Normal 5 4 2 2 2 2 3" xfId="28874" xr:uid="{84E3076C-352C-43BB-932E-A3F6D4D1ADF7}"/>
    <cellStyle name="Normal 5 4 2 2 2 2_EBT" xfId="42844" xr:uid="{0A2F52EA-E217-4872-8F13-2B0671E6745D}"/>
    <cellStyle name="Normal 5 4 2 2 2 3" xfId="15785" xr:uid="{00000000-0005-0000-0000-00004E4A0000}"/>
    <cellStyle name="Normal 5 4 2 2 2 3 2" xfId="22842" xr:uid="{00000000-0005-0000-0000-00004F4A0000}"/>
    <cellStyle name="Normal 5 4 2 2 2 3 2 2" xfId="34831" xr:uid="{A1DEFF42-072B-467E-95C4-97921A5E5A7D}"/>
    <cellStyle name="Normal 5 4 2 2 2 3 3" xfId="28875" xr:uid="{D02B514D-4CE7-465C-A7D7-9029EFAE3DA9}"/>
    <cellStyle name="Normal 5 4 2 2 2 3_EBT" xfId="42845" xr:uid="{AC88F32C-E611-4EB3-BC50-560B7027A0CD}"/>
    <cellStyle name="Normal 5 4 2 2 2 4" xfId="22840" xr:uid="{00000000-0005-0000-0000-0000504A0000}"/>
    <cellStyle name="Normal 5 4 2 2 2 4 2" xfId="34829" xr:uid="{C9F014BE-277D-4189-8C0E-0568AA2F88CF}"/>
    <cellStyle name="Normal 5 4 2 2 2 5" xfId="28873" xr:uid="{25C96E15-9990-4D0B-965D-8985E9106391}"/>
    <cellStyle name="Normal 5 4 2 2 2_EBT" xfId="42843" xr:uid="{0B629D9D-2047-4A14-8C7B-389D3EA964B2}"/>
    <cellStyle name="Normal 5 4 2 2 3" xfId="15786" xr:uid="{00000000-0005-0000-0000-0000514A0000}"/>
    <cellStyle name="Normal 5 4 2 2 3 2" xfId="15787" xr:uid="{00000000-0005-0000-0000-0000524A0000}"/>
    <cellStyle name="Normal 5 4 2 2 3 2 2" xfId="22844" xr:uid="{00000000-0005-0000-0000-0000534A0000}"/>
    <cellStyle name="Normal 5 4 2 2 3 2 2 2" xfId="34833" xr:uid="{6842A9D9-EC93-4931-B347-3BFE3ECAED61}"/>
    <cellStyle name="Normal 5 4 2 2 3 2 3" xfId="28877" xr:uid="{3885536D-2A65-4AF1-88BA-9D949C442498}"/>
    <cellStyle name="Normal 5 4 2 2 3 2_EBT" xfId="42847" xr:uid="{FF9ECE3A-6603-456E-8B0B-3716A4547FEB}"/>
    <cellStyle name="Normal 5 4 2 2 3 3" xfId="22843" xr:uid="{00000000-0005-0000-0000-0000544A0000}"/>
    <cellStyle name="Normal 5 4 2 2 3 3 2" xfId="34832" xr:uid="{AE4D06AE-2B7B-4BD5-8035-5E577FD1E947}"/>
    <cellStyle name="Normal 5 4 2 2 3 4" xfId="28876" xr:uid="{AA5A66A6-BD88-44E2-9B45-CB35D1A8E268}"/>
    <cellStyle name="Normal 5 4 2 2 3_EBT" xfId="42846" xr:uid="{4AC0C648-6CB2-4C10-8B9D-579FDD0E00D8}"/>
    <cellStyle name="Normal 5 4 2 2 4" xfId="15788" xr:uid="{00000000-0005-0000-0000-0000554A0000}"/>
    <cellStyle name="Normal 5 4 2 2 4 2" xfId="22845" xr:uid="{00000000-0005-0000-0000-0000564A0000}"/>
    <cellStyle name="Normal 5 4 2 2 4 2 2" xfId="34834" xr:uid="{F6D8B782-58DD-4E63-BFAA-B8D478F84F7A}"/>
    <cellStyle name="Normal 5 4 2 2 4 3" xfId="28878" xr:uid="{DA877425-0A72-4902-9765-CD0D9DA432AF}"/>
    <cellStyle name="Normal 5 4 2 2 4_EBT" xfId="42848" xr:uid="{7D6026BF-D3B9-4536-87C3-B82ABBE742EE}"/>
    <cellStyle name="Normal 5 4 2 2 5" xfId="22839" xr:uid="{00000000-0005-0000-0000-0000574A0000}"/>
    <cellStyle name="Normal 5 4 2 2 5 2" xfId="34828" xr:uid="{FDE41F5F-F5B0-43AE-987B-B6C91B12447B}"/>
    <cellStyle name="Normal 5 4 2 2 6" xfId="28872" xr:uid="{0A5AF872-6F11-4F47-9224-B8C22BB7F2FB}"/>
    <cellStyle name="Normal 5 4 2 2_EBT" xfId="42842" xr:uid="{0393D769-35E8-4400-9192-BE1D96878463}"/>
    <cellStyle name="Normal 5 4 2 3" xfId="15789" xr:uid="{00000000-0005-0000-0000-0000584A0000}"/>
    <cellStyle name="Normal 5 4 2 3 2" xfId="15790" xr:uid="{00000000-0005-0000-0000-0000594A0000}"/>
    <cellStyle name="Normal 5 4 2 3 2 2" xfId="15791" xr:uid="{00000000-0005-0000-0000-00005A4A0000}"/>
    <cellStyle name="Normal 5 4 2 3 2 2 2" xfId="22848" xr:uid="{00000000-0005-0000-0000-00005B4A0000}"/>
    <cellStyle name="Normal 5 4 2 3 2 2 2 2" xfId="34837" xr:uid="{5CF41D34-EAF4-41A1-85B4-8BD3898B1589}"/>
    <cellStyle name="Normal 5 4 2 3 2 2 3" xfId="28881" xr:uid="{61687994-3368-48F9-81A9-E799502E3E78}"/>
    <cellStyle name="Normal 5 4 2 3 2 2_EBT" xfId="42851" xr:uid="{7B24D08D-BF68-4357-BF8D-BCC003753ED9}"/>
    <cellStyle name="Normal 5 4 2 3 2 3" xfId="22847" xr:uid="{00000000-0005-0000-0000-00005C4A0000}"/>
    <cellStyle name="Normal 5 4 2 3 2 3 2" xfId="34836" xr:uid="{ECD7803F-B72F-4F96-BED0-5B938A2E6287}"/>
    <cellStyle name="Normal 5 4 2 3 2 4" xfId="28880" xr:uid="{7AFA7102-7572-4601-B90D-E7664A255D29}"/>
    <cellStyle name="Normal 5 4 2 3 2_EBT" xfId="42850" xr:uid="{CDBEB4DA-6757-4D5F-9CD3-8D409CD563C8}"/>
    <cellStyle name="Normal 5 4 2 3 3" xfId="15792" xr:uid="{00000000-0005-0000-0000-00005D4A0000}"/>
    <cellStyle name="Normal 5 4 2 3 3 2" xfId="22849" xr:uid="{00000000-0005-0000-0000-00005E4A0000}"/>
    <cellStyle name="Normal 5 4 2 3 3 2 2" xfId="34838" xr:uid="{85579603-EC06-4430-AE5A-2B2C5ADE5CC5}"/>
    <cellStyle name="Normal 5 4 2 3 3 3" xfId="28882" xr:uid="{8EBD9A98-1131-416A-995A-5118991D225B}"/>
    <cellStyle name="Normal 5 4 2 3 3_EBT" xfId="42852" xr:uid="{40997708-EE74-4FCE-9681-5A21C6651B8C}"/>
    <cellStyle name="Normal 5 4 2 3 4" xfId="22846" xr:uid="{00000000-0005-0000-0000-00005F4A0000}"/>
    <cellStyle name="Normal 5 4 2 3 4 2" xfId="34835" xr:uid="{A74125AE-C178-49BA-9D9A-B82B45484933}"/>
    <cellStyle name="Normal 5 4 2 3 5" xfId="28879" xr:uid="{AB256BE1-54BD-484F-9C28-22C95001472E}"/>
    <cellStyle name="Normal 5 4 2 3_EBT" xfId="42849" xr:uid="{903AA293-2E81-420E-8239-6DDC6D2E9F7D}"/>
    <cellStyle name="Normal 5 4 2 4" xfId="15793" xr:uid="{00000000-0005-0000-0000-0000604A0000}"/>
    <cellStyle name="Normal 5 4 2 4 2" xfId="15794" xr:uid="{00000000-0005-0000-0000-0000614A0000}"/>
    <cellStyle name="Normal 5 4 2 4 2 2" xfId="22851" xr:uid="{00000000-0005-0000-0000-0000624A0000}"/>
    <cellStyle name="Normal 5 4 2 4 2 2 2" xfId="34840" xr:uid="{137F1462-67FB-4195-BB1A-B7AC008F56A4}"/>
    <cellStyle name="Normal 5 4 2 4 2 3" xfId="28884" xr:uid="{29CDFC68-7AC0-4616-A770-F91C3C09DC4F}"/>
    <cellStyle name="Normal 5 4 2 4 2_EBT" xfId="42854" xr:uid="{42AD20AD-87FF-454F-A9F6-AA1E616734DF}"/>
    <cellStyle name="Normal 5 4 2 4 3" xfId="15795" xr:uid="{00000000-0005-0000-0000-0000634A0000}"/>
    <cellStyle name="Normal 5 4 2 4 4" xfId="22850" xr:uid="{00000000-0005-0000-0000-0000644A0000}"/>
    <cellStyle name="Normal 5 4 2 4 4 2" xfId="34839" xr:uid="{9E82F89D-D0C5-4064-A8BB-2FEC6CFA0ABB}"/>
    <cellStyle name="Normal 5 4 2 4 5" xfId="28883" xr:uid="{040A136E-4A52-4034-8EE5-E05124634004}"/>
    <cellStyle name="Normal 5 4 2 4_EBT" xfId="42853" xr:uid="{A1456E60-FD47-47AC-92EE-365FE7B7EA73}"/>
    <cellStyle name="Normal 5 4 2 5" xfId="15796" xr:uid="{00000000-0005-0000-0000-0000654A0000}"/>
    <cellStyle name="Normal 5 4 2 5 2" xfId="15797" xr:uid="{00000000-0005-0000-0000-0000664A0000}"/>
    <cellStyle name="Normal 5 4 2 5 3" xfId="22852" xr:uid="{00000000-0005-0000-0000-0000674A0000}"/>
    <cellStyle name="Normal 5 4 2 5 3 2" xfId="34841" xr:uid="{4685EDB6-AA9E-4C60-8551-1A9D7419925C}"/>
    <cellStyle name="Normal 5 4 2 5 4" xfId="28885" xr:uid="{3694AF84-D346-4E4C-8571-E176EA21120E}"/>
    <cellStyle name="Normal 5 4 2 5_EBT" xfId="42855" xr:uid="{A55B14A0-144F-4967-BCF4-DFD13E40253D}"/>
    <cellStyle name="Normal 5 4 2 6" xfId="15798" xr:uid="{00000000-0005-0000-0000-0000684A0000}"/>
    <cellStyle name="Normal 5 4 2 6 2" xfId="22853" xr:uid="{00000000-0005-0000-0000-0000694A0000}"/>
    <cellStyle name="Normal 5 4 2 6 2 2" xfId="34842" xr:uid="{948B771D-23DA-4BF6-81FF-0465F542CCE9}"/>
    <cellStyle name="Normal 5 4 2 6 3" xfId="28886" xr:uid="{D57C172F-434B-4806-A377-5A886BDBD9EF}"/>
    <cellStyle name="Normal 5 4 2 6_EBT" xfId="42856" xr:uid="{025A56EB-E0DA-4D67-A0BC-D2296D076DF1}"/>
    <cellStyle name="Normal 5 4 2 7" xfId="15799" xr:uid="{00000000-0005-0000-0000-00006A4A0000}"/>
    <cellStyle name="Normal 5 4 2 7 2" xfId="22854" xr:uid="{00000000-0005-0000-0000-00006B4A0000}"/>
    <cellStyle name="Normal 5 4 2 7 2 2" xfId="34843" xr:uid="{D05AE8A1-E175-4682-BC64-30CD147485CE}"/>
    <cellStyle name="Normal 5 4 2 7 3" xfId="28887" xr:uid="{78564730-10E5-4359-8AB5-43696E070CB0}"/>
    <cellStyle name="Normal 5 4 2 7_EBT" xfId="42857" xr:uid="{E41989D2-2F65-4BDF-AA64-A5A0B4866981}"/>
    <cellStyle name="Normal 5 4 2 8" xfId="15800" xr:uid="{00000000-0005-0000-0000-00006C4A0000}"/>
    <cellStyle name="Normal 5 4 2 8 2" xfId="22855" xr:uid="{00000000-0005-0000-0000-00006D4A0000}"/>
    <cellStyle name="Normal 5 4 2 8 2 2" xfId="34844" xr:uid="{7392D712-D547-4695-ADD7-033438E7C8B3}"/>
    <cellStyle name="Normal 5 4 2 8 3" xfId="28888" xr:uid="{EDC96077-C43B-4059-BF06-90BBB560FFD5}"/>
    <cellStyle name="Normal 5 4 2 8_EBT" xfId="42858" xr:uid="{4A34CEE0-823D-49DE-9D9D-153250D36764}"/>
    <cellStyle name="Normal 5 4 2 9" xfId="22838" xr:uid="{00000000-0005-0000-0000-00006E4A0000}"/>
    <cellStyle name="Normal 5 4 2 9 2" xfId="34827" xr:uid="{5B6C2583-CF4E-49C2-B6D4-94CD26950B17}"/>
    <cellStyle name="Normal 5 4 2_EBT" xfId="42841" xr:uid="{5F74E14E-ABE8-4403-BA32-BD18BA599268}"/>
    <cellStyle name="Normal 5 4 3" xfId="15801" xr:uid="{00000000-0005-0000-0000-00006F4A0000}"/>
    <cellStyle name="Normal 5 4 3 2" xfId="15802" xr:uid="{00000000-0005-0000-0000-0000704A0000}"/>
    <cellStyle name="Normal 5 4 3 2 2" xfId="15803" xr:uid="{00000000-0005-0000-0000-0000714A0000}"/>
    <cellStyle name="Normal 5 4 3 2 2 2" xfId="22858" xr:uid="{00000000-0005-0000-0000-0000724A0000}"/>
    <cellStyle name="Normal 5 4 3 2 2 2 2" xfId="34847" xr:uid="{5A27A0CB-42A8-4FBF-B850-F518E922B9F3}"/>
    <cellStyle name="Normal 5 4 3 2 2 3" xfId="28891" xr:uid="{95AE072A-EEDC-46D9-AAEC-36D5942C2C44}"/>
    <cellStyle name="Normal 5 4 3 2 2_EBT" xfId="42861" xr:uid="{38E806F3-DD0E-4327-B25C-ECA232486009}"/>
    <cellStyle name="Normal 5 4 3 2 3" xfId="15804" xr:uid="{00000000-0005-0000-0000-0000734A0000}"/>
    <cellStyle name="Normal 5 4 3 2 3 2" xfId="22859" xr:uid="{00000000-0005-0000-0000-0000744A0000}"/>
    <cellStyle name="Normal 5 4 3 2 3 2 2" xfId="34848" xr:uid="{DC19C264-83B4-4453-A68C-B8D041103A70}"/>
    <cellStyle name="Normal 5 4 3 2 3 3" xfId="28892" xr:uid="{87046712-68F2-4EDF-AC86-29E0D56B716D}"/>
    <cellStyle name="Normal 5 4 3 2 3_EBT" xfId="42862" xr:uid="{3963ACF6-8A6E-4F36-92C1-47484E72E518}"/>
    <cellStyle name="Normal 5 4 3 2 4" xfId="22857" xr:uid="{00000000-0005-0000-0000-0000754A0000}"/>
    <cellStyle name="Normal 5 4 3 2 4 2" xfId="34846" xr:uid="{290CD832-C441-438A-96F5-7B41AD9014AB}"/>
    <cellStyle name="Normal 5 4 3 2 5" xfId="28890" xr:uid="{7188462B-E94A-4406-B6C9-C72FF64529EA}"/>
    <cellStyle name="Normal 5 4 3 2_EBT" xfId="42860" xr:uid="{68B929F3-F69D-4846-BE69-B4DF55646986}"/>
    <cellStyle name="Normal 5 4 3 3" xfId="15805" xr:uid="{00000000-0005-0000-0000-0000764A0000}"/>
    <cellStyle name="Normal 5 4 3 3 2" xfId="15806" xr:uid="{00000000-0005-0000-0000-0000774A0000}"/>
    <cellStyle name="Normal 5 4 3 3 2 2" xfId="22861" xr:uid="{00000000-0005-0000-0000-0000784A0000}"/>
    <cellStyle name="Normal 5 4 3 3 2 2 2" xfId="34850" xr:uid="{626EA798-514F-4F94-B466-F097D7C57000}"/>
    <cellStyle name="Normal 5 4 3 3 2 3" xfId="28894" xr:uid="{C53009F9-F161-4242-AA5D-3AFD84E39AF9}"/>
    <cellStyle name="Normal 5 4 3 3 2_EBT" xfId="42864" xr:uid="{C8D9B17D-3343-4090-A64D-3D8493BBA5B0}"/>
    <cellStyle name="Normal 5 4 3 3 3" xfId="22860" xr:uid="{00000000-0005-0000-0000-0000794A0000}"/>
    <cellStyle name="Normal 5 4 3 3 3 2" xfId="34849" xr:uid="{77B9C6E7-47CB-49C7-A4C0-100BC13921D6}"/>
    <cellStyle name="Normal 5 4 3 3 4" xfId="28893" xr:uid="{F34D69E9-F42D-4683-8B85-E7779EE762DE}"/>
    <cellStyle name="Normal 5 4 3 3_EBT" xfId="42863" xr:uid="{6F18ECD2-5F35-437F-9032-78F61D6DD1E3}"/>
    <cellStyle name="Normal 5 4 3 4" xfId="15807" xr:uid="{00000000-0005-0000-0000-00007A4A0000}"/>
    <cellStyle name="Normal 5 4 3 4 2" xfId="22862" xr:uid="{00000000-0005-0000-0000-00007B4A0000}"/>
    <cellStyle name="Normal 5 4 3 4 2 2" xfId="34851" xr:uid="{93B5AD43-3731-45F3-B584-80C9F4B501DE}"/>
    <cellStyle name="Normal 5 4 3 4 3" xfId="28895" xr:uid="{0000FE46-B14C-482C-A807-CC304EACF57D}"/>
    <cellStyle name="Normal 5 4 3 4_EBT" xfId="42865" xr:uid="{97AA8EF2-0FF3-47AC-A4A5-7B819E08660B}"/>
    <cellStyle name="Normal 5 4 3 5" xfId="15808" xr:uid="{00000000-0005-0000-0000-00007C4A0000}"/>
    <cellStyle name="Normal 5 4 3 5 2" xfId="22863" xr:uid="{00000000-0005-0000-0000-00007D4A0000}"/>
    <cellStyle name="Normal 5 4 3 5 2 2" xfId="34852" xr:uid="{98FCE616-CFDE-4EFF-A587-72421C3D361F}"/>
    <cellStyle name="Normal 5 4 3 5 3" xfId="28896" xr:uid="{5D68A30F-0BC5-48AB-BC9F-44C64709E6B9}"/>
    <cellStyle name="Normal 5 4 3 5_EBT" xfId="42866" xr:uid="{4020F4CF-E493-40CD-9D24-71FBDB640416}"/>
    <cellStyle name="Normal 5 4 3 6" xfId="22856" xr:uid="{00000000-0005-0000-0000-00007E4A0000}"/>
    <cellStyle name="Normal 5 4 3 6 2" xfId="34845" xr:uid="{14595EC5-4C98-4ED0-A248-4CFD094419B7}"/>
    <cellStyle name="Normal 5 4 3 7" xfId="28889" xr:uid="{DEB0884C-93D1-492E-ABC7-BA562152483D}"/>
    <cellStyle name="Normal 5 4 3_EBT" xfId="42859" xr:uid="{3067F995-C9BA-4245-AB87-55B1A4F856C9}"/>
    <cellStyle name="Normal 5 4 4" xfId="15809" xr:uid="{00000000-0005-0000-0000-00007F4A0000}"/>
    <cellStyle name="Normal 5 4 4 2" xfId="15810" xr:uid="{00000000-0005-0000-0000-0000804A0000}"/>
    <cellStyle name="Normal 5 4 4 2 2" xfId="15811" xr:uid="{00000000-0005-0000-0000-0000814A0000}"/>
    <cellStyle name="Normal 5 4 4 2 2 2" xfId="22866" xr:uid="{00000000-0005-0000-0000-0000824A0000}"/>
    <cellStyle name="Normal 5 4 4 2 2 2 2" xfId="34855" xr:uid="{527527E9-00F7-40C9-804B-706E8C7C12F1}"/>
    <cellStyle name="Normal 5 4 4 2 2 3" xfId="28899" xr:uid="{EA4AA19E-AB21-4995-A7E7-9CB366B150E2}"/>
    <cellStyle name="Normal 5 4 4 2 2_EBT" xfId="42869" xr:uid="{E842E85F-A68F-40B1-91E1-AAAC3DCC6952}"/>
    <cellStyle name="Normal 5 4 4 2 3" xfId="22865" xr:uid="{00000000-0005-0000-0000-0000834A0000}"/>
    <cellStyle name="Normal 5 4 4 2 3 2" xfId="34854" xr:uid="{EF269347-D599-4377-82C9-74D79983D8FD}"/>
    <cellStyle name="Normal 5 4 4 2 4" xfId="28898" xr:uid="{AA6DCAEF-0190-4E05-82D0-7D1380BF77BC}"/>
    <cellStyle name="Normal 5 4 4 2_EBT" xfId="42868" xr:uid="{C6C581E1-15ED-49DD-90AA-8824052B1575}"/>
    <cellStyle name="Normal 5 4 4 3" xfId="15812" xr:uid="{00000000-0005-0000-0000-0000844A0000}"/>
    <cellStyle name="Normal 5 4 4 3 2" xfId="22867" xr:uid="{00000000-0005-0000-0000-0000854A0000}"/>
    <cellStyle name="Normal 5 4 4 3 2 2" xfId="34856" xr:uid="{049630CE-3AAE-4E43-B269-2D2B6AA01240}"/>
    <cellStyle name="Normal 5 4 4 3 3" xfId="28900" xr:uid="{A8E8C70E-4A6D-4CCD-84F1-A393719D902C}"/>
    <cellStyle name="Normal 5 4 4 3_EBT" xfId="42870" xr:uid="{4709B59A-4C1C-4CC5-A8FE-41D4908BD642}"/>
    <cellStyle name="Normal 5 4 4 4" xfId="15813" xr:uid="{00000000-0005-0000-0000-0000864A0000}"/>
    <cellStyle name="Normal 5 4 4 4 2" xfId="22868" xr:uid="{00000000-0005-0000-0000-0000874A0000}"/>
    <cellStyle name="Normal 5 4 4 4 2 2" xfId="34857" xr:uid="{71B092A6-84B4-41B2-B92A-4CD7FC0C2495}"/>
    <cellStyle name="Normal 5 4 4 4 3" xfId="28901" xr:uid="{FA3AB7A9-21E9-4471-82BD-D4A5CBB5756E}"/>
    <cellStyle name="Normal 5 4 4 4_EBT" xfId="42871" xr:uid="{E2FCB36E-C87F-4C3E-B3FC-ADE5BB11F595}"/>
    <cellStyle name="Normal 5 4 4 5" xfId="22864" xr:uid="{00000000-0005-0000-0000-0000884A0000}"/>
    <cellStyle name="Normal 5 4 4 5 2" xfId="34853" xr:uid="{9AC56B9A-08DE-4EBF-BADF-34FE72B3D762}"/>
    <cellStyle name="Normal 5 4 4 6" xfId="28897" xr:uid="{C326747B-D186-4A12-9554-2AF2580EF258}"/>
    <cellStyle name="Normal 5 4 4_EBT" xfId="42867" xr:uid="{B65A32EE-43C8-484E-9B96-50540D4F96D3}"/>
    <cellStyle name="Normal 5 4 5" xfId="15814" xr:uid="{00000000-0005-0000-0000-0000894A0000}"/>
    <cellStyle name="Normal 5 4 5 2" xfId="15815" xr:uid="{00000000-0005-0000-0000-00008A4A0000}"/>
    <cellStyle name="Normal 5 4 5 2 2" xfId="22870" xr:uid="{00000000-0005-0000-0000-00008B4A0000}"/>
    <cellStyle name="Normal 5 4 5 2 2 2" xfId="34859" xr:uid="{B3AF10FB-363A-4041-8BFC-421F3422B6FB}"/>
    <cellStyle name="Normal 5 4 5 2 3" xfId="28903" xr:uid="{46EF0066-F102-4E8F-97C7-16C55094CF27}"/>
    <cellStyle name="Normal 5 4 5 2_EBT" xfId="42873" xr:uid="{6D62F2C5-BDB0-490A-815C-1B5CDD0E0947}"/>
    <cellStyle name="Normal 5 4 5 3" xfId="15816" xr:uid="{00000000-0005-0000-0000-00008C4A0000}"/>
    <cellStyle name="Normal 5 4 5 4" xfId="22869" xr:uid="{00000000-0005-0000-0000-00008D4A0000}"/>
    <cellStyle name="Normal 5 4 5 4 2" xfId="34858" xr:uid="{18451C9B-A566-4B8E-A8D0-E350D280FA58}"/>
    <cellStyle name="Normal 5 4 5 5" xfId="28902" xr:uid="{47D1C137-D982-4288-89FA-42B0D13CB975}"/>
    <cellStyle name="Normal 5 4 5_EBT" xfId="42872" xr:uid="{17807311-5073-4B8C-B7B9-723E6A843988}"/>
    <cellStyle name="Normal 5 4 6" xfId="15817" xr:uid="{00000000-0005-0000-0000-00008E4A0000}"/>
    <cellStyle name="Normal 5 4 6 2" xfId="15818" xr:uid="{00000000-0005-0000-0000-00008F4A0000}"/>
    <cellStyle name="Normal 5 4 6 3" xfId="22871" xr:uid="{00000000-0005-0000-0000-0000904A0000}"/>
    <cellStyle name="Normal 5 4 6 3 2" xfId="34860" xr:uid="{9685800B-08B2-4D48-850C-DF517266FE0C}"/>
    <cellStyle name="Normal 5 4 6 4" xfId="28904" xr:uid="{FFA3EC1E-FE03-4BA4-97BA-A12129FC2E04}"/>
    <cellStyle name="Normal 5 4 6_EBT" xfId="42874" xr:uid="{2FA0ED8D-3289-4881-9C4D-FEAF184D7AC6}"/>
    <cellStyle name="Normal 5 4 7" xfId="15819" xr:uid="{00000000-0005-0000-0000-0000914A0000}"/>
    <cellStyle name="Normal 5 4 7 2" xfId="22872" xr:uid="{00000000-0005-0000-0000-0000924A0000}"/>
    <cellStyle name="Normal 5 4 7 2 2" xfId="34861" xr:uid="{C6B484D8-177D-40CE-8D8F-A4E581268F9A}"/>
    <cellStyle name="Normal 5 4 7 3" xfId="28905" xr:uid="{8304F24C-2D59-47DA-8905-79AD8AEDD975}"/>
    <cellStyle name="Normal 5 4 7_EBT" xfId="42875" xr:uid="{8140BEB7-C1CA-42ED-9171-AF688E6579FE}"/>
    <cellStyle name="Normal 5 4 8" xfId="15820" xr:uid="{00000000-0005-0000-0000-0000934A0000}"/>
    <cellStyle name="Normal 5 4 8 2" xfId="22873" xr:uid="{00000000-0005-0000-0000-0000944A0000}"/>
    <cellStyle name="Normal 5 4 8 2 2" xfId="34862" xr:uid="{E0901A00-1A85-4367-8BEC-BFF9B30BD82C}"/>
    <cellStyle name="Normal 5 4 8 3" xfId="28906" xr:uid="{B1006814-F1D2-42B2-8B11-0C009A48C70E}"/>
    <cellStyle name="Normal 5 4 8_EBT" xfId="42876" xr:uid="{5E799E93-42FE-4612-AFCB-05A2387BF0C1}"/>
    <cellStyle name="Normal 5 4 9" xfId="15821" xr:uid="{00000000-0005-0000-0000-0000954A0000}"/>
    <cellStyle name="Normal 5 4 9 2" xfId="22874" xr:uid="{00000000-0005-0000-0000-0000964A0000}"/>
    <cellStyle name="Normal 5 4 9 2 2" xfId="34863" xr:uid="{4E71A1CA-3C99-4384-85A1-10C619703976}"/>
    <cellStyle name="Normal 5 4 9 3" xfId="28907" xr:uid="{7A7EC40E-D6E5-4AFD-8059-EB748D658D36}"/>
    <cellStyle name="Normal 5 4 9_EBT" xfId="42877" xr:uid="{C75CAEDF-1A2E-49E6-83AD-946F8AAFAEC7}"/>
    <cellStyle name="Normal 5 4_EBT" xfId="42840" xr:uid="{A76D5E56-A378-4064-91B4-BAD80D2B1DCB}"/>
    <cellStyle name="Normal 5 5" xfId="15822" xr:uid="{00000000-0005-0000-0000-0000974A0000}"/>
    <cellStyle name="Normal 5 5 2" xfId="15823" xr:uid="{00000000-0005-0000-0000-0000984A0000}"/>
    <cellStyle name="Normal 5 5 2 2" xfId="15824" xr:uid="{00000000-0005-0000-0000-0000994A0000}"/>
    <cellStyle name="Normal 5 5 2 2 2" xfId="15825" xr:uid="{00000000-0005-0000-0000-00009A4A0000}"/>
    <cellStyle name="Normal 5 5 2 2 3" xfId="22877" xr:uid="{00000000-0005-0000-0000-00009B4A0000}"/>
    <cellStyle name="Normal 5 5 2 2 3 2" xfId="34866" xr:uid="{93F86B73-586D-405B-97EF-26BB2D2019F9}"/>
    <cellStyle name="Normal 5 5 2 2 4" xfId="28910" xr:uid="{993053F6-B7E4-41F7-883F-2EE9965FAC73}"/>
    <cellStyle name="Normal 5 5 2 2_EBT" xfId="42880" xr:uid="{EC770A70-1547-42F3-AD56-98ADE4C2E336}"/>
    <cellStyle name="Normal 5 5 2 3" xfId="15826" xr:uid="{00000000-0005-0000-0000-00009C4A0000}"/>
    <cellStyle name="Normal 5 5 2 4" xfId="15827" xr:uid="{00000000-0005-0000-0000-00009D4A0000}"/>
    <cellStyle name="Normal 5 5 2 5" xfId="22876" xr:uid="{00000000-0005-0000-0000-00009E4A0000}"/>
    <cellStyle name="Normal 5 5 2 5 2" xfId="34865" xr:uid="{3E501CF7-9015-4E17-9460-A1A952D21DAE}"/>
    <cellStyle name="Normal 5 5 2 6" xfId="28909" xr:uid="{B3470FC7-33C7-4186-A8CC-D19F26319DF2}"/>
    <cellStyle name="Normal 5 5 2_EBT" xfId="42879" xr:uid="{7D396F39-550B-4A66-ADD5-9DD0D4899B41}"/>
    <cellStyle name="Normal 5 5 3" xfId="15828" xr:uid="{00000000-0005-0000-0000-00009F4A0000}"/>
    <cellStyle name="Normal 5 5 3 2" xfId="15829" xr:uid="{00000000-0005-0000-0000-0000A04A0000}"/>
    <cellStyle name="Normal 5 5 3 3" xfId="15830" xr:uid="{00000000-0005-0000-0000-0000A14A0000}"/>
    <cellStyle name="Normal 5 5 3 4" xfId="15831" xr:uid="{00000000-0005-0000-0000-0000A24A0000}"/>
    <cellStyle name="Normal 5 5 3 5" xfId="22878" xr:uid="{00000000-0005-0000-0000-0000A34A0000}"/>
    <cellStyle name="Normal 5 5 3 5 2" xfId="34867" xr:uid="{2889F99A-6B80-4BFE-871B-5982D2C4BC51}"/>
    <cellStyle name="Normal 5 5 3 6" xfId="28911" xr:uid="{69EF1740-239E-4E2A-8B57-94F5E766B392}"/>
    <cellStyle name="Normal 5 5 3_EBT" xfId="42881" xr:uid="{CFB71ADA-4DCC-4A9C-A020-68FE37B082C6}"/>
    <cellStyle name="Normal 5 5 4" xfId="15832" xr:uid="{00000000-0005-0000-0000-0000A44A0000}"/>
    <cellStyle name="Normal 5 5 4 2" xfId="15833" xr:uid="{00000000-0005-0000-0000-0000A54A0000}"/>
    <cellStyle name="Normal 5 5 4 3" xfId="22879" xr:uid="{00000000-0005-0000-0000-0000A64A0000}"/>
    <cellStyle name="Normal 5 5 4 3 2" xfId="34868" xr:uid="{46B53A34-507E-4349-AB67-35DD22E0BD43}"/>
    <cellStyle name="Normal 5 5 4 4" xfId="28912" xr:uid="{C21981E3-8B1B-46CC-B929-327F7A4E3099}"/>
    <cellStyle name="Normal 5 5 4_EBT" xfId="42882" xr:uid="{20548543-3C07-4203-B72E-6ECFFDB5C3DA}"/>
    <cellStyle name="Normal 5 5 5" xfId="15834" xr:uid="{00000000-0005-0000-0000-0000A74A0000}"/>
    <cellStyle name="Normal 5 5 5 2" xfId="15835" xr:uid="{00000000-0005-0000-0000-0000A84A0000}"/>
    <cellStyle name="Normal 5 5 5 3" xfId="22880" xr:uid="{00000000-0005-0000-0000-0000A94A0000}"/>
    <cellStyle name="Normal 5 5 5 3 2" xfId="34869" xr:uid="{83FFF6C1-A014-4201-8276-7AB15B2170D5}"/>
    <cellStyle name="Normal 5 5 5 4" xfId="28913" xr:uid="{5C50C666-A691-4F98-B7F7-F15D2C39C53F}"/>
    <cellStyle name="Normal 5 5 5_EBT" xfId="42883" xr:uid="{35EA4285-E5EC-491F-9F32-D3FB3340A80C}"/>
    <cellStyle name="Normal 5 5 6" xfId="15836" xr:uid="{00000000-0005-0000-0000-0000AA4A0000}"/>
    <cellStyle name="Normal 5 5 6 2" xfId="22881" xr:uid="{00000000-0005-0000-0000-0000AB4A0000}"/>
    <cellStyle name="Normal 5 5 6 2 2" xfId="34870" xr:uid="{B147F734-7CE5-422A-AF83-241A2B68EC72}"/>
    <cellStyle name="Normal 5 5 6 3" xfId="28914" xr:uid="{D89C969D-299F-4127-9EAD-52DD43DC9FF4}"/>
    <cellStyle name="Normal 5 5 6_EBT" xfId="42884" xr:uid="{206BA920-D153-4C4A-B608-98339BD60781}"/>
    <cellStyle name="Normal 5 5 7" xfId="15837" xr:uid="{00000000-0005-0000-0000-0000AC4A0000}"/>
    <cellStyle name="Normal 5 5 8" xfId="22875" xr:uid="{00000000-0005-0000-0000-0000AD4A0000}"/>
    <cellStyle name="Normal 5 5 8 2" xfId="34864" xr:uid="{70A793FD-A6ED-4CD8-8841-C1C0B1F3F1A9}"/>
    <cellStyle name="Normal 5 5 9" xfId="28908" xr:uid="{1191534E-2CB5-41EC-8EAE-3B3759EEBF4B}"/>
    <cellStyle name="Normal 5 5_EBT" xfId="42878" xr:uid="{78F61522-057D-462E-95D8-861FE02E4553}"/>
    <cellStyle name="Normal 5 6" xfId="15838" xr:uid="{00000000-0005-0000-0000-0000AE4A0000}"/>
    <cellStyle name="Normal 5 6 10" xfId="15839" xr:uid="{00000000-0005-0000-0000-0000AF4A0000}"/>
    <cellStyle name="Normal 5 6 11" xfId="22882" xr:uid="{00000000-0005-0000-0000-0000B04A0000}"/>
    <cellStyle name="Normal 5 6 11 2" xfId="34871" xr:uid="{2CAEB47F-E505-495D-A329-49316E9426F3}"/>
    <cellStyle name="Normal 5 6 12" xfId="28915" xr:uid="{06E38DA8-38B4-4792-9C3A-78758018769A}"/>
    <cellStyle name="Normal 5 6 2" xfId="15840" xr:uid="{00000000-0005-0000-0000-0000B14A0000}"/>
    <cellStyle name="Normal 5 6 2 10" xfId="22883" xr:uid="{00000000-0005-0000-0000-0000B24A0000}"/>
    <cellStyle name="Normal 5 6 2 10 2" xfId="34872" xr:uid="{A6A289DA-340B-438B-8D29-1142DDFABD6A}"/>
    <cellStyle name="Normal 5 6 2 11" xfId="28916" xr:uid="{DA2591FD-03B6-4D4E-B224-F0C0AD73A745}"/>
    <cellStyle name="Normal 5 6 2 2" xfId="15841" xr:uid="{00000000-0005-0000-0000-0000B34A0000}"/>
    <cellStyle name="Normal 5 6 2 2 2" xfId="15842" xr:uid="{00000000-0005-0000-0000-0000B44A0000}"/>
    <cellStyle name="Normal 5 6 2 2 2 2" xfId="15843" xr:uid="{00000000-0005-0000-0000-0000B54A0000}"/>
    <cellStyle name="Normal 5 6 2 2 2 2 2" xfId="22886" xr:uid="{00000000-0005-0000-0000-0000B64A0000}"/>
    <cellStyle name="Normal 5 6 2 2 2 2 2 2" xfId="34875" xr:uid="{8F7ECEF7-4BA4-4E17-AC6B-3D2034D023D6}"/>
    <cellStyle name="Normal 5 6 2 2 2 2 3" xfId="28919" xr:uid="{2819606D-BBCD-486A-A622-DCE3D3A01EE2}"/>
    <cellStyle name="Normal 5 6 2 2 2 2_EBT" xfId="42889" xr:uid="{0CE69FBD-3686-462D-B08E-D7B4A349C3CC}"/>
    <cellStyle name="Normal 5 6 2 2 2 3" xfId="15844" xr:uid="{00000000-0005-0000-0000-0000B74A0000}"/>
    <cellStyle name="Normal 5 6 2 2 2 3 2" xfId="22887" xr:uid="{00000000-0005-0000-0000-0000B84A0000}"/>
    <cellStyle name="Normal 5 6 2 2 2 3 2 2" xfId="34876" xr:uid="{92D0B524-679D-42F8-B49B-4006F318B940}"/>
    <cellStyle name="Normal 5 6 2 2 2 3 3" xfId="28920" xr:uid="{C82B86B6-804F-4EE3-A0A7-734A35F7091A}"/>
    <cellStyle name="Normal 5 6 2 2 2 3_EBT" xfId="42890" xr:uid="{0CFC29F1-42B7-4F23-BFBF-67294A0EB0CC}"/>
    <cellStyle name="Normal 5 6 2 2 2 4" xfId="22885" xr:uid="{00000000-0005-0000-0000-0000B94A0000}"/>
    <cellStyle name="Normal 5 6 2 2 2 4 2" xfId="34874" xr:uid="{79DE44A5-D815-4DB0-9D8F-6299C5608D07}"/>
    <cellStyle name="Normal 5 6 2 2 2 5" xfId="28918" xr:uid="{32C6631E-CC49-4D40-A9DF-065D367F00CF}"/>
    <cellStyle name="Normal 5 6 2 2 2_EBT" xfId="42888" xr:uid="{7E5EC4FA-EC82-430C-99C3-9960585CE413}"/>
    <cellStyle name="Normal 5 6 2 2 3" xfId="15845" xr:uid="{00000000-0005-0000-0000-0000BA4A0000}"/>
    <cellStyle name="Normal 5 6 2 2 3 2" xfId="15846" xr:uid="{00000000-0005-0000-0000-0000BB4A0000}"/>
    <cellStyle name="Normal 5 6 2 2 3 2 2" xfId="22889" xr:uid="{00000000-0005-0000-0000-0000BC4A0000}"/>
    <cellStyle name="Normal 5 6 2 2 3 2 2 2" xfId="34878" xr:uid="{907416F6-54C0-4426-8B8C-D558539D8653}"/>
    <cellStyle name="Normal 5 6 2 2 3 2 3" xfId="28922" xr:uid="{9EAA7BE1-2F99-4CE9-BCF5-794C38E32689}"/>
    <cellStyle name="Normal 5 6 2 2 3 2_EBT" xfId="42892" xr:uid="{5F2B11D0-85E4-4116-95C0-6DAC1908654A}"/>
    <cellStyle name="Normal 5 6 2 2 3 3" xfId="22888" xr:uid="{00000000-0005-0000-0000-0000BD4A0000}"/>
    <cellStyle name="Normal 5 6 2 2 3 3 2" xfId="34877" xr:uid="{B33460B8-DF13-41E6-97B0-A3E090C51AE1}"/>
    <cellStyle name="Normal 5 6 2 2 3 4" xfId="28921" xr:uid="{1AADF423-41A5-44EF-BE6D-A83BF94D05B6}"/>
    <cellStyle name="Normal 5 6 2 2 3_EBT" xfId="42891" xr:uid="{B87DC542-DCA7-45CB-A86A-4A78A597F13A}"/>
    <cellStyle name="Normal 5 6 2 2 4" xfId="15847" xr:uid="{00000000-0005-0000-0000-0000BE4A0000}"/>
    <cellStyle name="Normal 5 6 2 2 4 2" xfId="22890" xr:uid="{00000000-0005-0000-0000-0000BF4A0000}"/>
    <cellStyle name="Normal 5 6 2 2 4 2 2" xfId="34879" xr:uid="{F9C3FA70-51CA-44FC-BDD3-6D0E55FA9B4A}"/>
    <cellStyle name="Normal 5 6 2 2 4 3" xfId="28923" xr:uid="{9474E0D3-6D5E-4B44-BE25-E405D434D757}"/>
    <cellStyle name="Normal 5 6 2 2 4_EBT" xfId="42893" xr:uid="{52EA0A03-F406-49B1-8C43-9E63FF5C8E34}"/>
    <cellStyle name="Normal 5 6 2 2 5" xfId="22884" xr:uid="{00000000-0005-0000-0000-0000C04A0000}"/>
    <cellStyle name="Normal 5 6 2 2 5 2" xfId="34873" xr:uid="{41C6C9E5-2C19-4EB5-A6B1-933B0D5AECF0}"/>
    <cellStyle name="Normal 5 6 2 2 6" xfId="28917" xr:uid="{7304BB91-E9B6-4740-ABCD-A7D1B6199106}"/>
    <cellStyle name="Normal 5 6 2 2_EBT" xfId="42887" xr:uid="{A4849B19-0497-447D-A08D-61B79CA6BA79}"/>
    <cellStyle name="Normal 5 6 2 3" xfId="15848" xr:uid="{00000000-0005-0000-0000-0000C14A0000}"/>
    <cellStyle name="Normal 5 6 2 3 2" xfId="15849" xr:uid="{00000000-0005-0000-0000-0000C24A0000}"/>
    <cellStyle name="Normal 5 6 2 3 2 2" xfId="15850" xr:uid="{00000000-0005-0000-0000-0000C34A0000}"/>
    <cellStyle name="Normal 5 6 2 3 2 2 2" xfId="22893" xr:uid="{00000000-0005-0000-0000-0000C44A0000}"/>
    <cellStyle name="Normal 5 6 2 3 2 2 2 2" xfId="34882" xr:uid="{561B40A9-F7A5-4D61-815E-E3CAF5C55408}"/>
    <cellStyle name="Normal 5 6 2 3 2 2 3" xfId="28926" xr:uid="{EE819741-3166-47EB-894B-2887B763899A}"/>
    <cellStyle name="Normal 5 6 2 3 2 2_EBT" xfId="42896" xr:uid="{10404D48-9B4E-441C-842E-88E47F8B3FB0}"/>
    <cellStyle name="Normal 5 6 2 3 2 3" xfId="22892" xr:uid="{00000000-0005-0000-0000-0000C54A0000}"/>
    <cellStyle name="Normal 5 6 2 3 2 3 2" xfId="34881" xr:uid="{03A428B3-DBCA-41A4-A637-455AA09DB042}"/>
    <cellStyle name="Normal 5 6 2 3 2 4" xfId="28925" xr:uid="{75298350-2748-4ED8-94A0-5BC7CFDBE9FA}"/>
    <cellStyle name="Normal 5 6 2 3 2_EBT" xfId="42895" xr:uid="{F9BB48A3-EC68-49E9-812F-6A72563CEBDA}"/>
    <cellStyle name="Normal 5 6 2 3 3" xfId="15851" xr:uid="{00000000-0005-0000-0000-0000C64A0000}"/>
    <cellStyle name="Normal 5 6 2 3 3 2" xfId="22894" xr:uid="{00000000-0005-0000-0000-0000C74A0000}"/>
    <cellStyle name="Normal 5 6 2 3 3 2 2" xfId="34883" xr:uid="{67BB9C3B-1463-4950-9C8C-BC7429F2CFF4}"/>
    <cellStyle name="Normal 5 6 2 3 3 3" xfId="28927" xr:uid="{F193AD38-E5FD-4DF1-8427-CE16A2C9CCF0}"/>
    <cellStyle name="Normal 5 6 2 3 3_EBT" xfId="42897" xr:uid="{3515060A-D3BB-4CE2-B1D5-D24C1DDCE4A1}"/>
    <cellStyle name="Normal 5 6 2 3 4" xfId="22891" xr:uid="{00000000-0005-0000-0000-0000C84A0000}"/>
    <cellStyle name="Normal 5 6 2 3 4 2" xfId="34880" xr:uid="{532B5B60-A940-40EB-BFC3-F06231BC1462}"/>
    <cellStyle name="Normal 5 6 2 3 5" xfId="28924" xr:uid="{30F66FC3-33D9-4456-9D42-DB3579D997D7}"/>
    <cellStyle name="Normal 5 6 2 3_EBT" xfId="42894" xr:uid="{03B3C096-D8FB-46B4-8528-04C51C713090}"/>
    <cellStyle name="Normal 5 6 2 4" xfId="15852" xr:uid="{00000000-0005-0000-0000-0000C94A0000}"/>
    <cellStyle name="Normal 5 6 2 4 2" xfId="15853" xr:uid="{00000000-0005-0000-0000-0000CA4A0000}"/>
    <cellStyle name="Normal 5 6 2 4 2 2" xfId="22896" xr:uid="{00000000-0005-0000-0000-0000CB4A0000}"/>
    <cellStyle name="Normal 5 6 2 4 2 2 2" xfId="34885" xr:uid="{577D6B3D-1120-4B57-A171-14F7D9D988E8}"/>
    <cellStyle name="Normal 5 6 2 4 2 3" xfId="28929" xr:uid="{B7C7D302-D1F5-4CF4-B0A5-4336F8E1AB57}"/>
    <cellStyle name="Normal 5 6 2 4 2_EBT" xfId="42899" xr:uid="{DE216800-A0B8-499D-B726-C08D4FF10711}"/>
    <cellStyle name="Normal 5 6 2 4 3" xfId="22895" xr:uid="{00000000-0005-0000-0000-0000CC4A0000}"/>
    <cellStyle name="Normal 5 6 2 4 3 2" xfId="34884" xr:uid="{65245295-B79E-4709-AD02-B2F14EA5F56B}"/>
    <cellStyle name="Normal 5 6 2 4 4" xfId="28928" xr:uid="{840EEAB8-954A-4A6A-9D6E-DA89319037D2}"/>
    <cellStyle name="Normal 5 6 2 4_EBT" xfId="42898" xr:uid="{EE656E5E-9EDA-40D9-83AF-000DEB0370FB}"/>
    <cellStyle name="Normal 5 6 2 5" xfId="15854" xr:uid="{00000000-0005-0000-0000-0000CD4A0000}"/>
    <cellStyle name="Normal 5 6 2 5 2" xfId="22897" xr:uid="{00000000-0005-0000-0000-0000CE4A0000}"/>
    <cellStyle name="Normal 5 6 2 5 2 2" xfId="34886" xr:uid="{A956D644-45A3-4A1F-B776-114007075F7F}"/>
    <cellStyle name="Normal 5 6 2 5 3" xfId="28930" xr:uid="{38F3022A-B06C-4C56-B929-6A91E622AC44}"/>
    <cellStyle name="Normal 5 6 2 5_EBT" xfId="42900" xr:uid="{78E17716-BD3D-4B78-BA2B-44BF0DE82DFC}"/>
    <cellStyle name="Normal 5 6 2 6" xfId="15855" xr:uid="{00000000-0005-0000-0000-0000CF4A0000}"/>
    <cellStyle name="Normal 5 6 2 6 2" xfId="22898" xr:uid="{00000000-0005-0000-0000-0000D04A0000}"/>
    <cellStyle name="Normal 5 6 2 6 2 2" xfId="34887" xr:uid="{60C642A1-8702-4131-A416-86EAC6F29BD8}"/>
    <cellStyle name="Normal 5 6 2 6 3" xfId="28931" xr:uid="{A92B1B57-9BDC-488A-93E4-A0478E44BFB8}"/>
    <cellStyle name="Normal 5 6 2 6_EBT" xfId="42901" xr:uid="{94A915DC-CDAA-403A-901D-3604873FF722}"/>
    <cellStyle name="Normal 5 6 2 7" xfId="15856" xr:uid="{00000000-0005-0000-0000-0000D14A0000}"/>
    <cellStyle name="Normal 5 6 2 7 2" xfId="22899" xr:uid="{00000000-0005-0000-0000-0000D24A0000}"/>
    <cellStyle name="Normal 5 6 2 7 2 2" xfId="34888" xr:uid="{583A4A96-D38B-4FD1-878E-469A114DDBD9}"/>
    <cellStyle name="Normal 5 6 2 7 3" xfId="28932" xr:uid="{2A0CA788-55D1-447D-BE81-CFD8D3F4249C}"/>
    <cellStyle name="Normal 5 6 2 7_EBT" xfId="42902" xr:uid="{F68E5ECB-8A2A-48D4-B35A-4A2947C843D6}"/>
    <cellStyle name="Normal 5 6 2 8" xfId="15857" xr:uid="{00000000-0005-0000-0000-0000D34A0000}"/>
    <cellStyle name="Normal 5 6 2 8 2" xfId="22900" xr:uid="{00000000-0005-0000-0000-0000D44A0000}"/>
    <cellStyle name="Normal 5 6 2 8 2 2" xfId="34889" xr:uid="{C4874287-119F-4C5A-B124-9B62325882D2}"/>
    <cellStyle name="Normal 5 6 2 8 3" xfId="28933" xr:uid="{D52CC558-E388-481B-AC03-EF00204858FE}"/>
    <cellStyle name="Normal 5 6 2 8_EBT" xfId="42903" xr:uid="{8243C9FD-F2E7-4CB5-B202-ACC497B0292F}"/>
    <cellStyle name="Normal 5 6 2 9" xfId="15858" xr:uid="{00000000-0005-0000-0000-0000D54A0000}"/>
    <cellStyle name="Normal 5 6 2_EBT" xfId="42886" xr:uid="{D6D0519C-057F-482C-99E9-341F85BE18D7}"/>
    <cellStyle name="Normal 5 6 3" xfId="15859" xr:uid="{00000000-0005-0000-0000-0000D64A0000}"/>
    <cellStyle name="Normal 5 6 3 2" xfId="15860" xr:uid="{00000000-0005-0000-0000-0000D74A0000}"/>
    <cellStyle name="Normal 5 6 3 2 2" xfId="15861" xr:uid="{00000000-0005-0000-0000-0000D84A0000}"/>
    <cellStyle name="Normal 5 6 3 2 2 2" xfId="22903" xr:uid="{00000000-0005-0000-0000-0000D94A0000}"/>
    <cellStyle name="Normal 5 6 3 2 2 2 2" xfId="34892" xr:uid="{37DCA649-E807-48AE-8BDE-03F366C53F96}"/>
    <cellStyle name="Normal 5 6 3 2 2 3" xfId="28936" xr:uid="{A6C3F171-74F2-433B-89FB-7977A22DCC4D}"/>
    <cellStyle name="Normal 5 6 3 2 2_EBT" xfId="42906" xr:uid="{262D8C25-DECC-43B2-8C19-68A97FF4D07B}"/>
    <cellStyle name="Normal 5 6 3 2 3" xfId="15862" xr:uid="{00000000-0005-0000-0000-0000DA4A0000}"/>
    <cellStyle name="Normal 5 6 3 2 3 2" xfId="22904" xr:uid="{00000000-0005-0000-0000-0000DB4A0000}"/>
    <cellStyle name="Normal 5 6 3 2 3 2 2" xfId="34893" xr:uid="{2480D29A-968E-4D02-A16D-F94544A8E96D}"/>
    <cellStyle name="Normal 5 6 3 2 3 3" xfId="28937" xr:uid="{41106AE2-5243-4605-AE4B-E845B01BA557}"/>
    <cellStyle name="Normal 5 6 3 2 3_EBT" xfId="42907" xr:uid="{7C60C2AF-D273-48F4-A5F3-1317D4EAC17E}"/>
    <cellStyle name="Normal 5 6 3 2 4" xfId="22902" xr:uid="{00000000-0005-0000-0000-0000DC4A0000}"/>
    <cellStyle name="Normal 5 6 3 2 4 2" xfId="34891" xr:uid="{F77D6BFF-D7AD-4380-B08A-7D153BB725C2}"/>
    <cellStyle name="Normal 5 6 3 2 5" xfId="28935" xr:uid="{B8C2F194-CEEC-4EE8-879B-94FF6426BD72}"/>
    <cellStyle name="Normal 5 6 3 2_EBT" xfId="42905" xr:uid="{4E7C4E5F-CE33-4687-929C-DD34758C84CB}"/>
    <cellStyle name="Normal 5 6 3 3" xfId="15863" xr:uid="{00000000-0005-0000-0000-0000DD4A0000}"/>
    <cellStyle name="Normal 5 6 3 3 2" xfId="15864" xr:uid="{00000000-0005-0000-0000-0000DE4A0000}"/>
    <cellStyle name="Normal 5 6 3 3 2 2" xfId="22906" xr:uid="{00000000-0005-0000-0000-0000DF4A0000}"/>
    <cellStyle name="Normal 5 6 3 3 2 2 2" xfId="34895" xr:uid="{F50B46F5-C76D-4EB5-98AA-5DC63DA58F49}"/>
    <cellStyle name="Normal 5 6 3 3 2 3" xfId="28939" xr:uid="{7DA22A14-8A2F-4FD9-BCA1-43A6C335606B}"/>
    <cellStyle name="Normal 5 6 3 3 2_EBT" xfId="42909" xr:uid="{D4016C73-1673-4357-99B9-7363C037A372}"/>
    <cellStyle name="Normal 5 6 3 3 3" xfId="22905" xr:uid="{00000000-0005-0000-0000-0000E04A0000}"/>
    <cellStyle name="Normal 5 6 3 3 3 2" xfId="34894" xr:uid="{63096DDF-DCAB-4504-B86B-26DC34D115D7}"/>
    <cellStyle name="Normal 5 6 3 3 4" xfId="28938" xr:uid="{C59EEFB9-7279-484C-9B18-58F1B1A44B62}"/>
    <cellStyle name="Normal 5 6 3 3_EBT" xfId="42908" xr:uid="{90B578DF-3B83-4A80-B7B0-A6749249814A}"/>
    <cellStyle name="Normal 5 6 3 4" xfId="15865" xr:uid="{00000000-0005-0000-0000-0000E14A0000}"/>
    <cellStyle name="Normal 5 6 3 4 2" xfId="22907" xr:uid="{00000000-0005-0000-0000-0000E24A0000}"/>
    <cellStyle name="Normal 5 6 3 4 2 2" xfId="34896" xr:uid="{7F959D78-1F12-46BC-AEC7-49191964EFF5}"/>
    <cellStyle name="Normal 5 6 3 4 3" xfId="28940" xr:uid="{354FE6F8-FD70-4491-A028-650DBDF37FBA}"/>
    <cellStyle name="Normal 5 6 3 4_EBT" xfId="42910" xr:uid="{FF88060B-97CD-41BE-9325-86615787AAD8}"/>
    <cellStyle name="Normal 5 6 3 5" xfId="15866" xr:uid="{00000000-0005-0000-0000-0000E34A0000}"/>
    <cellStyle name="Normal 5 6 3 5 2" xfId="22908" xr:uid="{00000000-0005-0000-0000-0000E44A0000}"/>
    <cellStyle name="Normal 5 6 3 5 2 2" xfId="34897" xr:uid="{68C6CABE-0879-4758-A68B-96C89827D25F}"/>
    <cellStyle name="Normal 5 6 3 5 3" xfId="28941" xr:uid="{A793A786-8D9F-4066-A386-715E4C69A2AE}"/>
    <cellStyle name="Normal 5 6 3 5_EBT" xfId="42911" xr:uid="{39B351FC-2AE7-471A-A72C-A5CC0FBED6CC}"/>
    <cellStyle name="Normal 5 6 3 6" xfId="15867" xr:uid="{00000000-0005-0000-0000-0000E54A0000}"/>
    <cellStyle name="Normal 5 6 3 7" xfId="22901" xr:uid="{00000000-0005-0000-0000-0000E64A0000}"/>
    <cellStyle name="Normal 5 6 3 7 2" xfId="34890" xr:uid="{3265A192-B6FC-4A36-ACBF-94D2735DA2B2}"/>
    <cellStyle name="Normal 5 6 3 8" xfId="28934" xr:uid="{4C569876-EF6E-405F-B1F3-0741A8D21A6E}"/>
    <cellStyle name="Normal 5 6 3_EBT" xfId="42904" xr:uid="{1DAC478B-9595-4A2D-919B-229A4616C87A}"/>
    <cellStyle name="Normal 5 6 4" xfId="15868" xr:uid="{00000000-0005-0000-0000-0000E74A0000}"/>
    <cellStyle name="Normal 5 6 4 2" xfId="15869" xr:uid="{00000000-0005-0000-0000-0000E84A0000}"/>
    <cellStyle name="Normal 5 6 4 2 2" xfId="15870" xr:uid="{00000000-0005-0000-0000-0000E94A0000}"/>
    <cellStyle name="Normal 5 6 4 2 2 2" xfId="22911" xr:uid="{00000000-0005-0000-0000-0000EA4A0000}"/>
    <cellStyle name="Normal 5 6 4 2 2 2 2" xfId="34900" xr:uid="{F81C8A88-9353-471C-B517-9E5AACF5469F}"/>
    <cellStyle name="Normal 5 6 4 2 2 3" xfId="28944" xr:uid="{66E14F25-8E7A-4698-8592-941E7894E787}"/>
    <cellStyle name="Normal 5 6 4 2 2_EBT" xfId="42914" xr:uid="{4522C5B6-8133-4FD2-A9F3-5514A1502BFA}"/>
    <cellStyle name="Normal 5 6 4 2 3" xfId="22910" xr:uid="{00000000-0005-0000-0000-0000EB4A0000}"/>
    <cellStyle name="Normal 5 6 4 2 3 2" xfId="34899" xr:uid="{A8EECEAD-CB7A-487D-BC59-18DBF4A74EB7}"/>
    <cellStyle name="Normal 5 6 4 2 4" xfId="28943" xr:uid="{1474F611-47D8-4412-955F-E518C25AA726}"/>
    <cellStyle name="Normal 5 6 4 2_EBT" xfId="42913" xr:uid="{AF93944B-F336-49FA-924B-7E61D82148A2}"/>
    <cellStyle name="Normal 5 6 4 3" xfId="15871" xr:uid="{00000000-0005-0000-0000-0000EC4A0000}"/>
    <cellStyle name="Normal 5 6 4 3 2" xfId="22912" xr:uid="{00000000-0005-0000-0000-0000ED4A0000}"/>
    <cellStyle name="Normal 5 6 4 3 2 2" xfId="34901" xr:uid="{7AFE1309-E63C-4442-B9E7-FFBAF38FF0C3}"/>
    <cellStyle name="Normal 5 6 4 3 3" xfId="28945" xr:uid="{0C88F086-7ECD-49A6-8A36-C21DD97790C4}"/>
    <cellStyle name="Normal 5 6 4 3_EBT" xfId="42915" xr:uid="{F1CA3452-6D3C-4FD0-9BFB-FA8078B942D5}"/>
    <cellStyle name="Normal 5 6 4 4" xfId="15872" xr:uid="{00000000-0005-0000-0000-0000EE4A0000}"/>
    <cellStyle name="Normal 5 6 4 4 2" xfId="22913" xr:uid="{00000000-0005-0000-0000-0000EF4A0000}"/>
    <cellStyle name="Normal 5 6 4 4 2 2" xfId="34902" xr:uid="{F9D76F14-EAE9-4904-9183-011C2561D454}"/>
    <cellStyle name="Normal 5 6 4 4 3" xfId="28946" xr:uid="{C70EF08E-6101-409D-B031-D9E6852CAA62}"/>
    <cellStyle name="Normal 5 6 4 4_EBT" xfId="42916" xr:uid="{34ADAE48-7F62-47B6-A19A-D9BC134A9C00}"/>
    <cellStyle name="Normal 5 6 4 5" xfId="22909" xr:uid="{00000000-0005-0000-0000-0000F04A0000}"/>
    <cellStyle name="Normal 5 6 4 5 2" xfId="34898" xr:uid="{0923A1B6-6418-4C72-8456-2A872B97EEFB}"/>
    <cellStyle name="Normal 5 6 4 6" xfId="28942" xr:uid="{C0C22D13-E932-47D9-B9AA-94896340B0CA}"/>
    <cellStyle name="Normal 5 6 4_EBT" xfId="42912" xr:uid="{9E508690-BA15-4D36-A58F-CEB748DCD49B}"/>
    <cellStyle name="Normal 5 6 5" xfId="15873" xr:uid="{00000000-0005-0000-0000-0000F14A0000}"/>
    <cellStyle name="Normal 5 6 5 2" xfId="15874" xr:uid="{00000000-0005-0000-0000-0000F24A0000}"/>
    <cellStyle name="Normal 5 6 5 2 2" xfId="22915" xr:uid="{00000000-0005-0000-0000-0000F34A0000}"/>
    <cellStyle name="Normal 5 6 5 2 2 2" xfId="34904" xr:uid="{ED5B63CD-04D5-4EAF-A16C-5F21A988EE51}"/>
    <cellStyle name="Normal 5 6 5 2 3" xfId="28948" xr:uid="{D74D766E-910F-4DC8-9C26-F2763FDCB26A}"/>
    <cellStyle name="Normal 5 6 5 2_EBT" xfId="42918" xr:uid="{8B89F87E-B002-4360-AB6C-3D50EE977A4C}"/>
    <cellStyle name="Normal 5 6 5 3" xfId="22914" xr:uid="{00000000-0005-0000-0000-0000F44A0000}"/>
    <cellStyle name="Normal 5 6 5 3 2" xfId="34903" xr:uid="{4906FACC-5676-4877-8280-FBDACEA7228A}"/>
    <cellStyle name="Normal 5 6 5 4" xfId="28947" xr:uid="{8E8EE561-8ECA-4431-B552-8C566DE53952}"/>
    <cellStyle name="Normal 5 6 5_EBT" xfId="42917" xr:uid="{87E4F749-BCA6-42CE-8548-9D30B06CFC33}"/>
    <cellStyle name="Normal 5 6 6" xfId="15875" xr:uid="{00000000-0005-0000-0000-0000F54A0000}"/>
    <cellStyle name="Normal 5 6 6 2" xfId="22916" xr:uid="{00000000-0005-0000-0000-0000F64A0000}"/>
    <cellStyle name="Normal 5 6 6 2 2" xfId="34905" xr:uid="{1A50779C-B07B-4C2C-B781-ECC9C2999CF0}"/>
    <cellStyle name="Normal 5 6 6 3" xfId="28949" xr:uid="{752EAC41-3260-49CF-9FF7-CE069402D58A}"/>
    <cellStyle name="Normal 5 6 6_EBT" xfId="42919" xr:uid="{D147B4BE-8BC9-4C73-91B7-98E6238A2685}"/>
    <cellStyle name="Normal 5 6 7" xfId="15876" xr:uid="{00000000-0005-0000-0000-0000F74A0000}"/>
    <cellStyle name="Normal 5 6 7 2" xfId="22917" xr:uid="{00000000-0005-0000-0000-0000F84A0000}"/>
    <cellStyle name="Normal 5 6 7 2 2" xfId="34906" xr:uid="{BDEA046B-12A7-4352-B040-FFA447579C93}"/>
    <cellStyle name="Normal 5 6 7 3" xfId="28950" xr:uid="{BBCD0C5A-98B2-433A-BA4C-BCD544D27B5C}"/>
    <cellStyle name="Normal 5 6 7_EBT" xfId="42920" xr:uid="{95772906-49CD-416B-BE33-D33ADCFEACED}"/>
    <cellStyle name="Normal 5 6 8" xfId="15877" xr:uid="{00000000-0005-0000-0000-0000F94A0000}"/>
    <cellStyle name="Normal 5 6 8 2" xfId="22918" xr:uid="{00000000-0005-0000-0000-0000FA4A0000}"/>
    <cellStyle name="Normal 5 6 8 2 2" xfId="34907" xr:uid="{3F1DF55F-78C9-4A35-93B7-8DEF75C30A27}"/>
    <cellStyle name="Normal 5 6 8 3" xfId="28951" xr:uid="{04EE9F2B-CCFD-460D-A577-FC6256F1AF92}"/>
    <cellStyle name="Normal 5 6 8_EBT" xfId="42921" xr:uid="{E3EE3979-D457-4DAC-BA85-2118EFEDDB07}"/>
    <cellStyle name="Normal 5 6 9" xfId="15878" xr:uid="{00000000-0005-0000-0000-0000FB4A0000}"/>
    <cellStyle name="Normal 5 6 9 2" xfId="22919" xr:uid="{00000000-0005-0000-0000-0000FC4A0000}"/>
    <cellStyle name="Normal 5 6 9 2 2" xfId="34908" xr:uid="{2CF076C7-AD8F-4162-BC3C-263C4B107DA8}"/>
    <cellStyle name="Normal 5 6 9 3" xfId="28952" xr:uid="{A60EEFEE-B045-4D84-A398-56B70B090867}"/>
    <cellStyle name="Normal 5 6 9_EBT" xfId="42922" xr:uid="{80629AD1-1C36-4E23-A658-E1C43B94AD12}"/>
    <cellStyle name="Normal 5 6_EBT" xfId="42885" xr:uid="{E333A0F8-7D31-4CB4-B4A6-66D9DCC2E143}"/>
    <cellStyle name="Normal 5 7" xfId="15879" xr:uid="{00000000-0005-0000-0000-0000FD4A0000}"/>
    <cellStyle name="Normal 5 7 10" xfId="22920" xr:uid="{00000000-0005-0000-0000-0000FE4A0000}"/>
    <cellStyle name="Normal 5 7 10 2" xfId="34909" xr:uid="{399FF679-9BA0-4391-99BF-8E707BF73954}"/>
    <cellStyle name="Normal 5 7 11" xfId="28953" xr:uid="{E04FDF7C-B3B0-42D9-95E1-C09AA2AEBDA5}"/>
    <cellStyle name="Normal 5 7 2" xfId="15880" xr:uid="{00000000-0005-0000-0000-0000FF4A0000}"/>
    <cellStyle name="Normal 5 7 2 2" xfId="15881" xr:uid="{00000000-0005-0000-0000-0000004B0000}"/>
    <cellStyle name="Normal 5 7 2 2 2" xfId="15882" xr:uid="{00000000-0005-0000-0000-0000014B0000}"/>
    <cellStyle name="Normal 5 7 2 2 2 2" xfId="22923" xr:uid="{00000000-0005-0000-0000-0000024B0000}"/>
    <cellStyle name="Normal 5 7 2 2 2 2 2" xfId="34912" xr:uid="{40BD7254-4321-4DBD-B1B3-A7C9555B22D6}"/>
    <cellStyle name="Normal 5 7 2 2 2 3" xfId="28956" xr:uid="{FAC2FB73-C1C7-4CB2-A26B-0C901CFA519E}"/>
    <cellStyle name="Normal 5 7 2 2 2_EBT" xfId="42926" xr:uid="{18C63E83-95D6-4922-95BD-84A6888D51F2}"/>
    <cellStyle name="Normal 5 7 2 2 3" xfId="15883" xr:uid="{00000000-0005-0000-0000-0000034B0000}"/>
    <cellStyle name="Normal 5 7 2 2 3 2" xfId="22924" xr:uid="{00000000-0005-0000-0000-0000044B0000}"/>
    <cellStyle name="Normal 5 7 2 2 3 2 2" xfId="34913" xr:uid="{5727C24F-21C2-4F56-9020-C0460F1F59D6}"/>
    <cellStyle name="Normal 5 7 2 2 3 3" xfId="28957" xr:uid="{E0526EF1-C483-40A4-AB52-080C9CDD0243}"/>
    <cellStyle name="Normal 5 7 2 2 3_EBT" xfId="42927" xr:uid="{73F706EC-B728-477F-B594-1EC77A4350E3}"/>
    <cellStyle name="Normal 5 7 2 2 4" xfId="22922" xr:uid="{00000000-0005-0000-0000-0000054B0000}"/>
    <cellStyle name="Normal 5 7 2 2 4 2" xfId="34911" xr:uid="{2658F864-6F69-4F01-BA86-F88ACC53FA79}"/>
    <cellStyle name="Normal 5 7 2 2 5" xfId="28955" xr:uid="{99FEAFAB-EFF6-45BE-B9F8-75873080EB9E}"/>
    <cellStyle name="Normal 5 7 2 2_EBT" xfId="42925" xr:uid="{A2412B90-474C-4F4B-ACD3-909E3A884168}"/>
    <cellStyle name="Normal 5 7 2 3" xfId="15884" xr:uid="{00000000-0005-0000-0000-0000064B0000}"/>
    <cellStyle name="Normal 5 7 2 3 2" xfId="15885" xr:uid="{00000000-0005-0000-0000-0000074B0000}"/>
    <cellStyle name="Normal 5 7 2 3 2 2" xfId="22926" xr:uid="{00000000-0005-0000-0000-0000084B0000}"/>
    <cellStyle name="Normal 5 7 2 3 2 2 2" xfId="34915" xr:uid="{089DAB2F-AE3B-4D6C-BF0C-66D0312E11B5}"/>
    <cellStyle name="Normal 5 7 2 3 2 3" xfId="28959" xr:uid="{13E8644C-7214-4EE6-9981-F77C76EC0608}"/>
    <cellStyle name="Normal 5 7 2 3 2_EBT" xfId="42929" xr:uid="{55348C3B-7573-469F-B87D-664CB52EA0C0}"/>
    <cellStyle name="Normal 5 7 2 3 3" xfId="22925" xr:uid="{00000000-0005-0000-0000-0000094B0000}"/>
    <cellStyle name="Normal 5 7 2 3 3 2" xfId="34914" xr:uid="{C238A740-5CDD-48B1-A2A2-7EC128823D40}"/>
    <cellStyle name="Normal 5 7 2 3 4" xfId="28958" xr:uid="{4371432E-2BC5-4FE5-966E-300CB0A2339A}"/>
    <cellStyle name="Normal 5 7 2 3_EBT" xfId="42928" xr:uid="{F6385F86-1DA4-4DE5-9E98-F1AAA3302231}"/>
    <cellStyle name="Normal 5 7 2 4" xfId="15886" xr:uid="{00000000-0005-0000-0000-00000A4B0000}"/>
    <cellStyle name="Normal 5 7 2 4 2" xfId="22927" xr:uid="{00000000-0005-0000-0000-00000B4B0000}"/>
    <cellStyle name="Normal 5 7 2 4 2 2" xfId="34916" xr:uid="{81982F55-EF69-495C-8748-D7E73344DCBE}"/>
    <cellStyle name="Normal 5 7 2 4 3" xfId="28960" xr:uid="{40E0719C-CC66-4AC3-9145-7FE064EBAF83}"/>
    <cellStyle name="Normal 5 7 2 4_EBT" xfId="42930" xr:uid="{B7A76421-C82A-4DDC-B052-CE0722D018BB}"/>
    <cellStyle name="Normal 5 7 2 5" xfId="15887" xr:uid="{00000000-0005-0000-0000-00000C4B0000}"/>
    <cellStyle name="Normal 5 7 2 5 2" xfId="22928" xr:uid="{00000000-0005-0000-0000-00000D4B0000}"/>
    <cellStyle name="Normal 5 7 2 5 2 2" xfId="34917" xr:uid="{A5BB8464-FFC7-43D1-BA0D-7C4C0D29AC4A}"/>
    <cellStyle name="Normal 5 7 2 5 3" xfId="28961" xr:uid="{E11B5C94-C467-45C0-89EB-061863BE2D82}"/>
    <cellStyle name="Normal 5 7 2 5_EBT" xfId="42931" xr:uid="{B4349A91-1D02-4E39-8A22-F8CEAFEBE669}"/>
    <cellStyle name="Normal 5 7 2 6" xfId="15888" xr:uid="{00000000-0005-0000-0000-00000E4B0000}"/>
    <cellStyle name="Normal 5 7 2 6 2" xfId="22929" xr:uid="{00000000-0005-0000-0000-00000F4B0000}"/>
    <cellStyle name="Normal 5 7 2 6 2 2" xfId="34918" xr:uid="{2D0C0F8D-A046-4C85-906E-4C54667C3C83}"/>
    <cellStyle name="Normal 5 7 2 6 3" xfId="28962" xr:uid="{65B839AB-D2BF-4343-A9BE-7642DDFA3CF8}"/>
    <cellStyle name="Normal 5 7 2 6_EBT" xfId="42932" xr:uid="{BFE1FE50-A486-4E12-9924-2AEA3675AB05}"/>
    <cellStyle name="Normal 5 7 2 7" xfId="15889" xr:uid="{00000000-0005-0000-0000-0000104B0000}"/>
    <cellStyle name="Normal 5 7 2 7 2" xfId="22930" xr:uid="{00000000-0005-0000-0000-0000114B0000}"/>
    <cellStyle name="Normal 5 7 2 7 2 2" xfId="34919" xr:uid="{A725DACF-811B-4911-96F8-475F86B20376}"/>
    <cellStyle name="Normal 5 7 2 7 3" xfId="28963" xr:uid="{C71A9048-D8F3-485F-A9C2-4434C71E7FBD}"/>
    <cellStyle name="Normal 5 7 2 7_EBT" xfId="42933" xr:uid="{D883CB65-889B-4DBA-8AB1-8AF8EDF9CB51}"/>
    <cellStyle name="Normal 5 7 2 8" xfId="22921" xr:uid="{00000000-0005-0000-0000-0000124B0000}"/>
    <cellStyle name="Normal 5 7 2 8 2" xfId="34910" xr:uid="{FCB13131-51F2-40BA-B6D3-F08177504DA6}"/>
    <cellStyle name="Normal 5 7 2 9" xfId="28954" xr:uid="{33F464AB-9B01-4A7E-B73F-2539596BE53C}"/>
    <cellStyle name="Normal 5 7 2_EBT" xfId="42924" xr:uid="{AB51FD86-2A1F-4547-BCDF-91212D27C87F}"/>
    <cellStyle name="Normal 5 7 3" xfId="15890" xr:uid="{00000000-0005-0000-0000-0000134B0000}"/>
    <cellStyle name="Normal 5 7 3 2" xfId="15891" xr:uid="{00000000-0005-0000-0000-0000144B0000}"/>
    <cellStyle name="Normal 5 7 3 2 2" xfId="15892" xr:uid="{00000000-0005-0000-0000-0000154B0000}"/>
    <cellStyle name="Normal 5 7 3 2 2 2" xfId="22933" xr:uid="{00000000-0005-0000-0000-0000164B0000}"/>
    <cellStyle name="Normal 5 7 3 2 2 2 2" xfId="34922" xr:uid="{093A6B6C-472F-4244-9CD6-CEC1B396C974}"/>
    <cellStyle name="Normal 5 7 3 2 2 3" xfId="28966" xr:uid="{2FCB156F-C300-4B4D-8483-4FEAD5FE9DA4}"/>
    <cellStyle name="Normal 5 7 3 2 2_EBT" xfId="42936" xr:uid="{95C68F0D-50DE-46A4-9BDE-7FDFCD5EE804}"/>
    <cellStyle name="Normal 5 7 3 2 3" xfId="22932" xr:uid="{00000000-0005-0000-0000-0000174B0000}"/>
    <cellStyle name="Normal 5 7 3 2 3 2" xfId="34921" xr:uid="{B840EEF3-2062-4F25-BEE3-D5AF2123941C}"/>
    <cellStyle name="Normal 5 7 3 2 4" xfId="28965" xr:uid="{DEBF05F8-9B38-48D2-B4E4-6502E17F8E8E}"/>
    <cellStyle name="Normal 5 7 3 2_EBT" xfId="42935" xr:uid="{DD767801-E93F-47EF-9BD8-1C552B5C98A9}"/>
    <cellStyle name="Normal 5 7 3 3" xfId="15893" xr:uid="{00000000-0005-0000-0000-0000184B0000}"/>
    <cellStyle name="Normal 5 7 3 3 2" xfId="22934" xr:uid="{00000000-0005-0000-0000-0000194B0000}"/>
    <cellStyle name="Normal 5 7 3 3 2 2" xfId="34923" xr:uid="{10715A69-0158-48D2-88D3-E237022027AD}"/>
    <cellStyle name="Normal 5 7 3 3 3" xfId="28967" xr:uid="{B64567ED-7011-493A-A95D-B6516667C1AB}"/>
    <cellStyle name="Normal 5 7 3 3_EBT" xfId="42937" xr:uid="{73303FA1-8354-485F-AE33-95649A1BC5A1}"/>
    <cellStyle name="Normal 5 7 3 4" xfId="15894" xr:uid="{00000000-0005-0000-0000-00001A4B0000}"/>
    <cellStyle name="Normal 5 7 3 4 2" xfId="22935" xr:uid="{00000000-0005-0000-0000-00001B4B0000}"/>
    <cellStyle name="Normal 5 7 3 4 2 2" xfId="34924" xr:uid="{18B61A2E-76DA-4C89-BC4A-FF86BCC74FD9}"/>
    <cellStyle name="Normal 5 7 3 4 3" xfId="28968" xr:uid="{E80CAF7B-618E-4A3C-BA11-1C37E15CA439}"/>
    <cellStyle name="Normal 5 7 3 4_EBT" xfId="42938" xr:uid="{8F8554E9-D588-4AF4-B03F-8C1CEE6D536D}"/>
    <cellStyle name="Normal 5 7 3 5" xfId="22931" xr:uid="{00000000-0005-0000-0000-00001C4B0000}"/>
    <cellStyle name="Normal 5 7 3 5 2" xfId="34920" xr:uid="{C81BC9D3-10DF-4E80-A666-6E760D0909F6}"/>
    <cellStyle name="Normal 5 7 3 6" xfId="28964" xr:uid="{61D624C4-F673-4E13-A175-4B92A3B36E3D}"/>
    <cellStyle name="Normal 5 7 3_EBT" xfId="42934" xr:uid="{B7E96FCD-9188-4C70-8413-A6B6A996D9DC}"/>
    <cellStyle name="Normal 5 7 4" xfId="15895" xr:uid="{00000000-0005-0000-0000-00001D4B0000}"/>
    <cellStyle name="Normal 5 7 4 2" xfId="15896" xr:uid="{00000000-0005-0000-0000-00001E4B0000}"/>
    <cellStyle name="Normal 5 7 4 2 2" xfId="22937" xr:uid="{00000000-0005-0000-0000-00001F4B0000}"/>
    <cellStyle name="Normal 5 7 4 2 2 2" xfId="34926" xr:uid="{9FA8AC0E-FD7A-4197-A7A5-72D77C02B0B9}"/>
    <cellStyle name="Normal 5 7 4 2 3" xfId="28970" xr:uid="{3DD77FB2-2783-48B4-9FCF-35A3EB4BD954}"/>
    <cellStyle name="Normal 5 7 4 2_EBT" xfId="42940" xr:uid="{D1B603BB-B1AE-43E3-97D7-2ADFBD4CEE04}"/>
    <cellStyle name="Normal 5 7 4 3" xfId="15897" xr:uid="{00000000-0005-0000-0000-0000204B0000}"/>
    <cellStyle name="Normal 5 7 4 3 2" xfId="22938" xr:uid="{00000000-0005-0000-0000-0000214B0000}"/>
    <cellStyle name="Normal 5 7 4 3 2 2" xfId="34927" xr:uid="{2DAD4213-63FC-4431-821E-DE60A81FE997}"/>
    <cellStyle name="Normal 5 7 4 3 3" xfId="28971" xr:uid="{11688452-5387-42E5-BC7A-9EF458F451DE}"/>
    <cellStyle name="Normal 5 7 4 3_EBT" xfId="42941" xr:uid="{E317216B-A9F2-41AD-9FEC-7CD21FDBCC29}"/>
    <cellStyle name="Normal 5 7 4 4" xfId="22936" xr:uid="{00000000-0005-0000-0000-0000224B0000}"/>
    <cellStyle name="Normal 5 7 4 4 2" xfId="34925" xr:uid="{FBDCDAC0-28A1-477A-AA62-38A3E5C0F070}"/>
    <cellStyle name="Normal 5 7 4 5" xfId="28969" xr:uid="{3FAA5589-EC00-4ACB-B041-2F93E8DE520F}"/>
    <cellStyle name="Normal 5 7 4_EBT" xfId="42939" xr:uid="{E9DB5620-C45E-47D2-AB1F-E1E942FDA295}"/>
    <cellStyle name="Normal 5 7 5" xfId="15898" xr:uid="{00000000-0005-0000-0000-0000234B0000}"/>
    <cellStyle name="Normal 5 7 5 2" xfId="22939" xr:uid="{00000000-0005-0000-0000-0000244B0000}"/>
    <cellStyle name="Normal 5 7 5 2 2" xfId="34928" xr:uid="{73926DAA-6A15-4E6E-985A-041DF7573EAB}"/>
    <cellStyle name="Normal 5 7 5 3" xfId="28972" xr:uid="{27809CB8-8A2E-4F61-B77F-4E60FBA55C9D}"/>
    <cellStyle name="Normal 5 7 5_EBT" xfId="42942" xr:uid="{CEA910C6-C4A1-4475-BDC1-122FA34E0BC0}"/>
    <cellStyle name="Normal 5 7 6" xfId="15899" xr:uid="{00000000-0005-0000-0000-0000254B0000}"/>
    <cellStyle name="Normal 5 7 6 2" xfId="22940" xr:uid="{00000000-0005-0000-0000-0000264B0000}"/>
    <cellStyle name="Normal 5 7 6 2 2" xfId="34929" xr:uid="{3F4D45F0-AED7-478B-84F1-AD4BCA4566AD}"/>
    <cellStyle name="Normal 5 7 6 3" xfId="28973" xr:uid="{B93FD8EF-6F3F-4032-9F14-1210A6E54CDE}"/>
    <cellStyle name="Normal 5 7 6_EBT" xfId="42943" xr:uid="{9959561F-967F-4585-B36A-FFF51E003C9D}"/>
    <cellStyle name="Normal 5 7 7" xfId="15900" xr:uid="{00000000-0005-0000-0000-0000274B0000}"/>
    <cellStyle name="Normal 5 7 7 2" xfId="22941" xr:uid="{00000000-0005-0000-0000-0000284B0000}"/>
    <cellStyle name="Normal 5 7 7 2 2" xfId="34930" xr:uid="{F776B15D-DF45-4C35-8DEB-5D58639E0F14}"/>
    <cellStyle name="Normal 5 7 7 3" xfId="28974" xr:uid="{CECD00B6-7441-457D-A5B2-F96594F0BA38}"/>
    <cellStyle name="Normal 5 7 7_EBT" xfId="42944" xr:uid="{D5CD3559-64EF-4C32-9BE8-4E120226ED5A}"/>
    <cellStyle name="Normal 5 7 8" xfId="15901" xr:uid="{00000000-0005-0000-0000-0000294B0000}"/>
    <cellStyle name="Normal 5 7 8 2" xfId="22942" xr:uid="{00000000-0005-0000-0000-00002A4B0000}"/>
    <cellStyle name="Normal 5 7 8 2 2" xfId="34931" xr:uid="{542FF25D-A24C-4B72-84BF-4DBC1B84D33F}"/>
    <cellStyle name="Normal 5 7 8 3" xfId="28975" xr:uid="{B4AB9F22-D576-47C0-AEAF-B3DF1320ACF2}"/>
    <cellStyle name="Normal 5 7 8_EBT" xfId="42945" xr:uid="{16B589D0-1D76-4CB6-9616-F1C9810675B4}"/>
    <cellStyle name="Normal 5 7 9" xfId="15902" xr:uid="{00000000-0005-0000-0000-00002B4B0000}"/>
    <cellStyle name="Normal 5 7_EBT" xfId="42923" xr:uid="{57F478CF-E9A6-4A00-9400-509917549609}"/>
    <cellStyle name="Normal 5 8" xfId="15903" xr:uid="{00000000-0005-0000-0000-00002C4B0000}"/>
    <cellStyle name="Normal 5 8 10" xfId="22943" xr:uid="{00000000-0005-0000-0000-00002D4B0000}"/>
    <cellStyle name="Normal 5 8 10 2" xfId="34932" xr:uid="{3EF36A81-D92D-4D55-8207-419A58A0A900}"/>
    <cellStyle name="Normal 5 8 11" xfId="28976" xr:uid="{DA60E537-2BDC-49ED-82BC-047AFF268D81}"/>
    <cellStyle name="Normal 5 8 2" xfId="15904" xr:uid="{00000000-0005-0000-0000-00002E4B0000}"/>
    <cellStyle name="Normal 5 8 2 2" xfId="15905" xr:uid="{00000000-0005-0000-0000-00002F4B0000}"/>
    <cellStyle name="Normal 5 8 2 2 2" xfId="15906" xr:uid="{00000000-0005-0000-0000-0000304B0000}"/>
    <cellStyle name="Normal 5 8 2 2 2 2" xfId="22946" xr:uid="{00000000-0005-0000-0000-0000314B0000}"/>
    <cellStyle name="Normal 5 8 2 2 2 2 2" xfId="34935" xr:uid="{872E36A1-5EB6-4D33-BBF2-D3F88311818D}"/>
    <cellStyle name="Normal 5 8 2 2 2 3" xfId="28979" xr:uid="{47F5DB8D-8AE8-4EAB-8269-9F155454C443}"/>
    <cellStyle name="Normal 5 8 2 2 2_EBT" xfId="42949" xr:uid="{47360FF2-91C3-4570-A88B-115BA4A7E100}"/>
    <cellStyle name="Normal 5 8 2 2 3" xfId="15907" xr:uid="{00000000-0005-0000-0000-0000324B0000}"/>
    <cellStyle name="Normal 5 8 2 2 3 2" xfId="22947" xr:uid="{00000000-0005-0000-0000-0000334B0000}"/>
    <cellStyle name="Normal 5 8 2 2 3 2 2" xfId="34936" xr:uid="{41B37D2A-9F52-4387-990D-C7205FCEF535}"/>
    <cellStyle name="Normal 5 8 2 2 3 3" xfId="28980" xr:uid="{55255EC5-2C1E-4286-86CA-8690187C3DA2}"/>
    <cellStyle name="Normal 5 8 2 2 3_EBT" xfId="42950" xr:uid="{8340DB19-3412-4C1F-98F1-81BF2E83F8FA}"/>
    <cellStyle name="Normal 5 8 2 2 4" xfId="22945" xr:uid="{00000000-0005-0000-0000-0000344B0000}"/>
    <cellStyle name="Normal 5 8 2 2 4 2" xfId="34934" xr:uid="{327C5BD6-D997-4850-BD1F-F31F9CDEF159}"/>
    <cellStyle name="Normal 5 8 2 2 5" xfId="28978" xr:uid="{B4D2B0CB-E16A-4A0D-A0EC-3CDEC59F769A}"/>
    <cellStyle name="Normal 5 8 2 2_EBT" xfId="42948" xr:uid="{C12641C1-D0C3-4D7C-B198-7CBF61EBFE0B}"/>
    <cellStyle name="Normal 5 8 2 3" xfId="15908" xr:uid="{00000000-0005-0000-0000-0000354B0000}"/>
    <cellStyle name="Normal 5 8 2 3 2" xfId="22948" xr:uid="{00000000-0005-0000-0000-0000364B0000}"/>
    <cellStyle name="Normal 5 8 2 3 2 2" xfId="34937" xr:uid="{F756F5BB-1C88-41D3-B390-DEA11FFE8556}"/>
    <cellStyle name="Normal 5 8 2 3 3" xfId="28981" xr:uid="{424C21CB-4461-4292-A2B2-CC67117606CD}"/>
    <cellStyle name="Normal 5 8 2 3_EBT" xfId="42951" xr:uid="{25A4DC1D-33C1-440B-8F31-3394F6BAD58D}"/>
    <cellStyle name="Normal 5 8 2 4" xfId="15909" xr:uid="{00000000-0005-0000-0000-0000374B0000}"/>
    <cellStyle name="Normal 5 8 2 4 2" xfId="22949" xr:uid="{00000000-0005-0000-0000-0000384B0000}"/>
    <cellStyle name="Normal 5 8 2 4 2 2" xfId="34938" xr:uid="{F214EC05-1885-42BA-A777-F345C2026437}"/>
    <cellStyle name="Normal 5 8 2 4 3" xfId="28982" xr:uid="{2BB4C527-73B6-480E-9BE4-08983E03FDF5}"/>
    <cellStyle name="Normal 5 8 2 4_EBT" xfId="42952" xr:uid="{F9903D7F-ECEB-47F9-B039-BFA8DC73B687}"/>
    <cellStyle name="Normal 5 8 2 5" xfId="15910" xr:uid="{00000000-0005-0000-0000-0000394B0000}"/>
    <cellStyle name="Normal 5 8 2 5 2" xfId="22950" xr:uid="{00000000-0005-0000-0000-00003A4B0000}"/>
    <cellStyle name="Normal 5 8 2 5 2 2" xfId="34939" xr:uid="{012CFF55-2B13-497B-9AFE-FFDF499A0331}"/>
    <cellStyle name="Normal 5 8 2 5 3" xfId="28983" xr:uid="{7E3A65FE-EBFF-4ECF-8C00-B484CC6430DB}"/>
    <cellStyle name="Normal 5 8 2 5_EBT" xfId="42953" xr:uid="{995A0E42-A858-4DA7-978B-8FE971C8B484}"/>
    <cellStyle name="Normal 5 8 2 6" xfId="15911" xr:uid="{00000000-0005-0000-0000-00003B4B0000}"/>
    <cellStyle name="Normal 5 8 2 6 2" xfId="22951" xr:uid="{00000000-0005-0000-0000-00003C4B0000}"/>
    <cellStyle name="Normal 5 8 2 6 2 2" xfId="34940" xr:uid="{EE659851-5A32-4FB0-BAA6-32558E293467}"/>
    <cellStyle name="Normal 5 8 2 6 3" xfId="28984" xr:uid="{27961D73-A6F0-4389-8EC4-5D4D933CA561}"/>
    <cellStyle name="Normal 5 8 2 6_EBT" xfId="42954" xr:uid="{38E22F4D-5631-46D1-A9D8-EDFE4F9E9983}"/>
    <cellStyle name="Normal 5 8 2 7" xfId="15912" xr:uid="{00000000-0005-0000-0000-00003D4B0000}"/>
    <cellStyle name="Normal 5 8 2 7 2" xfId="22952" xr:uid="{00000000-0005-0000-0000-00003E4B0000}"/>
    <cellStyle name="Normal 5 8 2 7 2 2" xfId="34941" xr:uid="{4D59BF57-E035-4C18-962B-320EE4F134B7}"/>
    <cellStyle name="Normal 5 8 2 7 3" xfId="28985" xr:uid="{BED27047-2DBE-49E6-BDAB-F2E336EE649C}"/>
    <cellStyle name="Normal 5 8 2 7_EBT" xfId="42955" xr:uid="{7EF720FC-7D9F-44EE-8DDA-F68E8EBC2588}"/>
    <cellStyle name="Normal 5 8 2 8" xfId="22944" xr:uid="{00000000-0005-0000-0000-00003F4B0000}"/>
    <cellStyle name="Normal 5 8 2 8 2" xfId="34933" xr:uid="{F1F4C87D-D973-4F6A-8D25-8DEA22495D36}"/>
    <cellStyle name="Normal 5 8 2 9" xfId="28977" xr:uid="{76A00F3C-760D-496B-A88C-09A456254068}"/>
    <cellStyle name="Normal 5 8 2_EBT" xfId="42947" xr:uid="{C7B091AC-F785-40C6-8928-DC42D8FE7939}"/>
    <cellStyle name="Normal 5 8 3" xfId="15913" xr:uid="{00000000-0005-0000-0000-0000404B0000}"/>
    <cellStyle name="Normal 5 8 3 2" xfId="15914" xr:uid="{00000000-0005-0000-0000-0000414B0000}"/>
    <cellStyle name="Normal 5 8 3 2 2" xfId="22954" xr:uid="{00000000-0005-0000-0000-0000424B0000}"/>
    <cellStyle name="Normal 5 8 3 2 2 2" xfId="34943" xr:uid="{A9C8EC21-0728-4D31-947E-73D2D905E4EF}"/>
    <cellStyle name="Normal 5 8 3 2 3" xfId="28987" xr:uid="{E445A380-A5F4-4CCF-BDE3-8E606634B0BB}"/>
    <cellStyle name="Normal 5 8 3 2_EBT" xfId="42957" xr:uid="{36C94123-44D6-40D8-BCCC-2CABBF3937DF}"/>
    <cellStyle name="Normal 5 8 3 3" xfId="15915" xr:uid="{00000000-0005-0000-0000-0000434B0000}"/>
    <cellStyle name="Normal 5 8 3 3 2" xfId="22955" xr:uid="{00000000-0005-0000-0000-0000444B0000}"/>
    <cellStyle name="Normal 5 8 3 3 2 2" xfId="34944" xr:uid="{C75CBC9D-A8D5-417B-90E5-D128F634ACAD}"/>
    <cellStyle name="Normal 5 8 3 3 3" xfId="28988" xr:uid="{5A23345A-FAF7-4DCB-BAA6-433FC2B6AB11}"/>
    <cellStyle name="Normal 5 8 3 3_EBT" xfId="42958" xr:uid="{48064FA7-AFAD-43F2-BCBB-83435C1A61F9}"/>
    <cellStyle name="Normal 5 8 3 4" xfId="15916" xr:uid="{00000000-0005-0000-0000-0000454B0000}"/>
    <cellStyle name="Normal 5 8 3 4 2" xfId="22956" xr:uid="{00000000-0005-0000-0000-0000464B0000}"/>
    <cellStyle name="Normal 5 8 3 4 2 2" xfId="34945" xr:uid="{9BE39F55-92D6-4797-87F4-2CC9220E6635}"/>
    <cellStyle name="Normal 5 8 3 4 3" xfId="28989" xr:uid="{6FACE619-7289-4628-A94E-810FCBF3FB3B}"/>
    <cellStyle name="Normal 5 8 3 4_EBT" xfId="42959" xr:uid="{7F754E70-BDA5-4C02-BE16-04A585311EC3}"/>
    <cellStyle name="Normal 5 8 3 5" xfId="22953" xr:uid="{00000000-0005-0000-0000-0000474B0000}"/>
    <cellStyle name="Normal 5 8 3 5 2" xfId="34942" xr:uid="{AE110C7C-AEEB-4461-B359-39904E3D014A}"/>
    <cellStyle name="Normal 5 8 3 6" xfId="28986" xr:uid="{FD5165C9-0783-4AA8-9217-DAE8B0E1B51E}"/>
    <cellStyle name="Normal 5 8 3_EBT" xfId="42956" xr:uid="{B3A54878-F2BF-4B96-A206-0BC7D9320492}"/>
    <cellStyle name="Normal 5 8 4" xfId="15917" xr:uid="{00000000-0005-0000-0000-0000484B0000}"/>
    <cellStyle name="Normal 5 8 4 2" xfId="15918" xr:uid="{00000000-0005-0000-0000-0000494B0000}"/>
    <cellStyle name="Normal 5 8 4 2 2" xfId="22958" xr:uid="{00000000-0005-0000-0000-00004A4B0000}"/>
    <cellStyle name="Normal 5 8 4 2 2 2" xfId="34947" xr:uid="{B94C8FFF-C6E6-4033-9F43-E442C0C4C399}"/>
    <cellStyle name="Normal 5 8 4 2 3" xfId="28991" xr:uid="{CF91C7FA-9259-42C1-9E88-176B1A07D6C8}"/>
    <cellStyle name="Normal 5 8 4 2_EBT" xfId="42961" xr:uid="{6927E86F-C683-43AC-8AA2-73923BF3163F}"/>
    <cellStyle name="Normal 5 8 4 3" xfId="22957" xr:uid="{00000000-0005-0000-0000-00004B4B0000}"/>
    <cellStyle name="Normal 5 8 4 3 2" xfId="34946" xr:uid="{81E0229E-2199-4369-B190-CF90563E2778}"/>
    <cellStyle name="Normal 5 8 4 4" xfId="28990" xr:uid="{643325F3-85C0-4ACE-A359-E7EEF4F6436C}"/>
    <cellStyle name="Normal 5 8 4_EBT" xfId="42960" xr:uid="{805806AE-8C6D-488F-97AF-29D6551FF7DF}"/>
    <cellStyle name="Normal 5 8 5" xfId="15919" xr:uid="{00000000-0005-0000-0000-00004C4B0000}"/>
    <cellStyle name="Normal 5 8 5 2" xfId="22959" xr:uid="{00000000-0005-0000-0000-00004D4B0000}"/>
    <cellStyle name="Normal 5 8 5 2 2" xfId="34948" xr:uid="{2D958060-BF0B-4ED4-B155-8EF281CC2232}"/>
    <cellStyle name="Normal 5 8 5 3" xfId="28992" xr:uid="{45ACE577-E00B-4FCF-BD65-0D29B50CA31B}"/>
    <cellStyle name="Normal 5 8 5_EBT" xfId="42962" xr:uid="{B8413B64-9B12-48AD-BF43-834A89A7D98F}"/>
    <cellStyle name="Normal 5 8 6" xfId="15920" xr:uid="{00000000-0005-0000-0000-00004E4B0000}"/>
    <cellStyle name="Normal 5 8 6 2" xfId="22960" xr:uid="{00000000-0005-0000-0000-00004F4B0000}"/>
    <cellStyle name="Normal 5 8 6 2 2" xfId="34949" xr:uid="{B374775C-D21B-4318-A34F-F42B65992498}"/>
    <cellStyle name="Normal 5 8 6 3" xfId="28993" xr:uid="{66D9306B-79D7-46D2-8D63-A037696E452A}"/>
    <cellStyle name="Normal 5 8 6_EBT" xfId="42963" xr:uid="{1C6A9324-46AF-4DE7-B7EF-412D99BE5544}"/>
    <cellStyle name="Normal 5 8 7" xfId="15921" xr:uid="{00000000-0005-0000-0000-0000504B0000}"/>
    <cellStyle name="Normal 5 8 7 2" xfId="22961" xr:uid="{00000000-0005-0000-0000-0000514B0000}"/>
    <cellStyle name="Normal 5 8 7 2 2" xfId="34950" xr:uid="{E315B2FD-4DEC-42A7-91E0-3A4465A23A9C}"/>
    <cellStyle name="Normal 5 8 7 3" xfId="28994" xr:uid="{3C2FECD3-AE56-43E2-9521-A26404ECC0BB}"/>
    <cellStyle name="Normal 5 8 7_EBT" xfId="42964" xr:uid="{87D954B7-7D91-4B54-B0A4-0B790E75F097}"/>
    <cellStyle name="Normal 5 8 8" xfId="15922" xr:uid="{00000000-0005-0000-0000-0000524B0000}"/>
    <cellStyle name="Normal 5 8 8 2" xfId="22962" xr:uid="{00000000-0005-0000-0000-0000534B0000}"/>
    <cellStyle name="Normal 5 8 8 2 2" xfId="34951" xr:uid="{1C390C81-EFF7-4246-BFC4-9590BE06A892}"/>
    <cellStyle name="Normal 5 8 8 3" xfId="28995" xr:uid="{EC7847CA-2CCE-4087-B4D1-4C7A13867EC8}"/>
    <cellStyle name="Normal 5 8 8_EBT" xfId="42965" xr:uid="{59E87058-00DC-4036-830A-3AD97C301B5B}"/>
    <cellStyle name="Normal 5 8 9" xfId="15923" xr:uid="{00000000-0005-0000-0000-0000544B0000}"/>
    <cellStyle name="Normal 5 8_EBT" xfId="42946" xr:uid="{2A10BEEA-A642-4157-9B4D-DB06BFDA1E57}"/>
    <cellStyle name="Normal 5 9" xfId="15924" xr:uid="{00000000-0005-0000-0000-0000554B0000}"/>
    <cellStyle name="Normal 5 9 10" xfId="28996" xr:uid="{B3113DB7-6483-4D3E-B7CE-5F4885110796}"/>
    <cellStyle name="Normal 5 9 2" xfId="15925" xr:uid="{00000000-0005-0000-0000-0000564B0000}"/>
    <cellStyle name="Normal 5 9 2 2" xfId="15926" xr:uid="{00000000-0005-0000-0000-0000574B0000}"/>
    <cellStyle name="Normal 5 9 2 2 2" xfId="22965" xr:uid="{00000000-0005-0000-0000-0000584B0000}"/>
    <cellStyle name="Normal 5 9 2 2 2 2" xfId="34954" xr:uid="{216E09DE-DD72-48BB-B072-C69BC2FF8D51}"/>
    <cellStyle name="Normal 5 9 2 2 3" xfId="28998" xr:uid="{72A266CA-A958-4525-B7B4-FF89E2D3E90B}"/>
    <cellStyle name="Normal 5 9 2 2_EBT" xfId="42968" xr:uid="{29C84F24-1D43-422D-B8E0-2DA422D9EE25}"/>
    <cellStyle name="Normal 5 9 2 3" xfId="15927" xr:uid="{00000000-0005-0000-0000-0000594B0000}"/>
    <cellStyle name="Normal 5 9 2 3 2" xfId="22966" xr:uid="{00000000-0005-0000-0000-00005A4B0000}"/>
    <cellStyle name="Normal 5 9 2 3 2 2" xfId="34955" xr:uid="{88B314C9-5D65-48EB-84B3-8C080110762F}"/>
    <cellStyle name="Normal 5 9 2 3 3" xfId="28999" xr:uid="{C9765B9C-2613-474F-A2F1-B1821224DED0}"/>
    <cellStyle name="Normal 5 9 2 3_EBT" xfId="42969" xr:uid="{7B191B3E-5CE0-44AE-A7DD-7F0A88D7F613}"/>
    <cellStyle name="Normal 5 9 2 4" xfId="15928" xr:uid="{00000000-0005-0000-0000-00005B4B0000}"/>
    <cellStyle name="Normal 5 9 2 4 2" xfId="22967" xr:uid="{00000000-0005-0000-0000-00005C4B0000}"/>
    <cellStyle name="Normal 5 9 2 4 2 2" xfId="34956" xr:uid="{DD216AA7-65A9-4332-9530-17FBFC80B862}"/>
    <cellStyle name="Normal 5 9 2 4 3" xfId="29000" xr:uid="{8F2385F6-4C96-4E58-A59C-7A12ABADFBDB}"/>
    <cellStyle name="Normal 5 9 2 4_EBT" xfId="42970" xr:uid="{1CB18F7E-529E-4EE6-8611-D2CC25AC161C}"/>
    <cellStyle name="Normal 5 9 2 5" xfId="15929" xr:uid="{00000000-0005-0000-0000-00005D4B0000}"/>
    <cellStyle name="Normal 5 9 2 5 2" xfId="22968" xr:uid="{00000000-0005-0000-0000-00005E4B0000}"/>
    <cellStyle name="Normal 5 9 2 5 2 2" xfId="34957" xr:uid="{247C3739-892D-4FCD-B373-23376C5A720E}"/>
    <cellStyle name="Normal 5 9 2 5 3" xfId="29001" xr:uid="{B5186E78-94F4-4320-A002-765CB3EEE705}"/>
    <cellStyle name="Normal 5 9 2 5_EBT" xfId="42971" xr:uid="{1D7B7DC9-A0C7-4158-A241-4E11AD2739ED}"/>
    <cellStyle name="Normal 5 9 2 6" xfId="15930" xr:uid="{00000000-0005-0000-0000-00005F4B0000}"/>
    <cellStyle name="Normal 5 9 2 6 2" xfId="22969" xr:uid="{00000000-0005-0000-0000-0000604B0000}"/>
    <cellStyle name="Normal 5 9 2 6 2 2" xfId="34958" xr:uid="{7427C5C6-B1AD-45F0-BFEF-A8D25FC3628A}"/>
    <cellStyle name="Normal 5 9 2 6 3" xfId="29002" xr:uid="{07326879-89B5-4BCC-B689-EA9F8BC80A11}"/>
    <cellStyle name="Normal 5 9 2 6_EBT" xfId="42972" xr:uid="{4EF6B1BF-BA81-458B-9B67-2D57E9A52B38}"/>
    <cellStyle name="Normal 5 9 2 7" xfId="22964" xr:uid="{00000000-0005-0000-0000-0000614B0000}"/>
    <cellStyle name="Normal 5 9 2 7 2" xfId="34953" xr:uid="{89221A05-9758-4770-B195-07558DE51EA9}"/>
    <cellStyle name="Normal 5 9 2 8" xfId="28997" xr:uid="{3AAC52A4-F630-401C-851D-D7366D724698}"/>
    <cellStyle name="Normal 5 9 2_EBT" xfId="42967" xr:uid="{166F4FF1-D863-4E05-85AE-9A42628BB9B3}"/>
    <cellStyle name="Normal 5 9 3" xfId="15931" xr:uid="{00000000-0005-0000-0000-0000624B0000}"/>
    <cellStyle name="Normal 5 9 3 2" xfId="15932" xr:uid="{00000000-0005-0000-0000-0000634B0000}"/>
    <cellStyle name="Normal 5 9 3 2 2" xfId="22971" xr:uid="{00000000-0005-0000-0000-0000644B0000}"/>
    <cellStyle name="Normal 5 9 3 2 2 2" xfId="34960" xr:uid="{2CA6FD1D-E56C-4992-9F97-042AF5079749}"/>
    <cellStyle name="Normal 5 9 3 2 3" xfId="29004" xr:uid="{320F36FF-EB4A-42B8-BB5F-DA70071A53D0}"/>
    <cellStyle name="Normal 5 9 3 2_EBT" xfId="42974" xr:uid="{90C57DE7-DB52-4D50-8C2B-3C0997AB3515}"/>
    <cellStyle name="Normal 5 9 3 3" xfId="22970" xr:uid="{00000000-0005-0000-0000-0000654B0000}"/>
    <cellStyle name="Normal 5 9 3 3 2" xfId="34959" xr:uid="{021FAA64-0DB4-4072-9D70-B6294D33FE85}"/>
    <cellStyle name="Normal 5 9 3 4" xfId="29003" xr:uid="{21EE414E-8D1C-4D66-B4F3-0BC91792FD16}"/>
    <cellStyle name="Normal 5 9 3_EBT" xfId="42973" xr:uid="{FDC8C033-607E-4A2A-9A4E-1DD3012130C8}"/>
    <cellStyle name="Normal 5 9 4" xfId="15933" xr:uid="{00000000-0005-0000-0000-0000664B0000}"/>
    <cellStyle name="Normal 5 9 4 2" xfId="15934" xr:uid="{00000000-0005-0000-0000-0000674B0000}"/>
    <cellStyle name="Normal 5 9 4 2 2" xfId="22973" xr:uid="{00000000-0005-0000-0000-0000684B0000}"/>
    <cellStyle name="Normal 5 9 4 2 2 2" xfId="34962" xr:uid="{136D5149-0B1A-4707-B32F-D24AAC986409}"/>
    <cellStyle name="Normal 5 9 4 2 3" xfId="29006" xr:uid="{FA7AAC55-60D0-444A-83D9-F20C3DDC7435}"/>
    <cellStyle name="Normal 5 9 4 2_EBT" xfId="42976" xr:uid="{706BA0ED-2D9F-43DD-8805-5FCD497E73CC}"/>
    <cellStyle name="Normal 5 9 4 3" xfId="22972" xr:uid="{00000000-0005-0000-0000-0000694B0000}"/>
    <cellStyle name="Normal 5 9 4 3 2" xfId="34961" xr:uid="{14752764-F223-4CA8-8C1A-E9EF4C660371}"/>
    <cellStyle name="Normal 5 9 4 4" xfId="29005" xr:uid="{9259C6F5-FE48-4CE1-B1B7-2413EE91EA82}"/>
    <cellStyle name="Normal 5 9 4_EBT" xfId="42975" xr:uid="{D72260C2-C4E5-4C80-91E1-F09776C8B094}"/>
    <cellStyle name="Normal 5 9 5" xfId="15935" xr:uid="{00000000-0005-0000-0000-00006A4B0000}"/>
    <cellStyle name="Normal 5 9 5 2" xfId="22974" xr:uid="{00000000-0005-0000-0000-00006B4B0000}"/>
    <cellStyle name="Normal 5 9 5 2 2" xfId="34963" xr:uid="{8EA5C241-2ABA-4B14-B35C-39EE29D91A7D}"/>
    <cellStyle name="Normal 5 9 5 3" xfId="29007" xr:uid="{E8CA28C1-0539-45B4-B459-6BB67B512645}"/>
    <cellStyle name="Normal 5 9 5_EBT" xfId="42977" xr:uid="{9D1EAA06-DDE3-49EB-919B-CF8A1DB77F72}"/>
    <cellStyle name="Normal 5 9 6" xfId="15936" xr:uid="{00000000-0005-0000-0000-00006C4B0000}"/>
    <cellStyle name="Normal 5 9 6 2" xfId="22975" xr:uid="{00000000-0005-0000-0000-00006D4B0000}"/>
    <cellStyle name="Normal 5 9 6 2 2" xfId="34964" xr:uid="{A19D9D5F-5CC2-4C29-8B27-8463CCEBD1D4}"/>
    <cellStyle name="Normal 5 9 6 3" xfId="29008" xr:uid="{641B2076-3711-4BCB-B24B-F2B443C9EC76}"/>
    <cellStyle name="Normal 5 9 6_EBT" xfId="42978" xr:uid="{0BB2D65E-1A16-425D-B310-C18ECE37245C}"/>
    <cellStyle name="Normal 5 9 7" xfId="15937" xr:uid="{00000000-0005-0000-0000-00006E4B0000}"/>
    <cellStyle name="Normal 5 9 7 2" xfId="22976" xr:uid="{00000000-0005-0000-0000-00006F4B0000}"/>
    <cellStyle name="Normal 5 9 7 2 2" xfId="34965" xr:uid="{CCD5DA19-B5A1-484A-A5FB-7720A963FE21}"/>
    <cellStyle name="Normal 5 9 7 3" xfId="29009" xr:uid="{E4D610BA-34E1-4FA7-A368-01D81C1BEE76}"/>
    <cellStyle name="Normal 5 9 7_EBT" xfId="42979" xr:uid="{24D730AE-B73A-4DF6-999C-6F2EEE5CC9CE}"/>
    <cellStyle name="Normal 5 9 8" xfId="15938" xr:uid="{00000000-0005-0000-0000-0000704B0000}"/>
    <cellStyle name="Normal 5 9 9" xfId="22963" xr:uid="{00000000-0005-0000-0000-0000714B0000}"/>
    <cellStyle name="Normal 5 9 9 2" xfId="34952" xr:uid="{4624F11D-069B-463C-8491-E5A5EE270841}"/>
    <cellStyle name="Normal 5 9_EBT" xfId="42966" xr:uid="{D1DEFB05-1646-4884-AA80-DCB23E55C090}"/>
    <cellStyle name="Normal 5_EBT" xfId="42668" xr:uid="{EA9D4DD9-CA4E-46D7-B61F-897530A3281E}"/>
    <cellStyle name="Normal 50" xfId="15939" xr:uid="{00000000-0005-0000-0000-0000724B0000}"/>
    <cellStyle name="Normal 50 2" xfId="22977" xr:uid="{00000000-0005-0000-0000-0000734B0000}"/>
    <cellStyle name="Normal 50 2 2" xfId="34966" xr:uid="{0DAB6513-2D4C-4368-9ECC-09C14392C12C}"/>
    <cellStyle name="Normal 50 3" xfId="29010" xr:uid="{2FC7DD1B-47EC-4167-B757-6F6D46A2F58E}"/>
    <cellStyle name="Normal 50_EBT" xfId="42980" xr:uid="{9AD555C4-D37E-4E4E-B859-468DD205E564}"/>
    <cellStyle name="Normal 500" xfId="15940" xr:uid="{00000000-0005-0000-0000-0000744B0000}"/>
    <cellStyle name="Normal 500 2" xfId="22978" xr:uid="{00000000-0005-0000-0000-0000754B0000}"/>
    <cellStyle name="Normal 500 2 2" xfId="34967" xr:uid="{26996DC4-8055-419A-8A4C-7B290375E1A2}"/>
    <cellStyle name="Normal 500 3" xfId="29011" xr:uid="{B5E1B2EC-622E-48F9-B130-F332C4B630D7}"/>
    <cellStyle name="Normal 500_EBT" xfId="42981" xr:uid="{3FB6C957-1B1E-4EEE-97D5-67504B79B2AA}"/>
    <cellStyle name="Normal 501" xfId="15941" xr:uid="{00000000-0005-0000-0000-0000764B0000}"/>
    <cellStyle name="Normal 501 2" xfId="22979" xr:uid="{00000000-0005-0000-0000-0000774B0000}"/>
    <cellStyle name="Normal 501 2 2" xfId="34968" xr:uid="{D31B041A-194F-4BC3-BB33-4703385B47E7}"/>
    <cellStyle name="Normal 501 3" xfId="29012" xr:uid="{E62AF946-3124-4A35-994D-D1702C593595}"/>
    <cellStyle name="Normal 501_EBT" xfId="42982" xr:uid="{FCBA8611-7A52-468F-B458-D4075EA753D0}"/>
    <cellStyle name="Normal 502" xfId="15942" xr:uid="{00000000-0005-0000-0000-0000784B0000}"/>
    <cellStyle name="Normal 502 2" xfId="22980" xr:uid="{00000000-0005-0000-0000-0000794B0000}"/>
    <cellStyle name="Normal 502 2 2" xfId="34969" xr:uid="{E08CFA4F-68D3-403C-8DAB-6A7FF3D79633}"/>
    <cellStyle name="Normal 502 3" xfId="29013" xr:uid="{6DF0E7AD-C710-4C2B-87E5-E97FAD1A8267}"/>
    <cellStyle name="Normal 502_EBT" xfId="42983" xr:uid="{CE5245A9-B134-44A4-92FB-624BF21D3055}"/>
    <cellStyle name="Normal 503" xfId="15943" xr:uid="{00000000-0005-0000-0000-00007A4B0000}"/>
    <cellStyle name="Normal 503 2" xfId="22981" xr:uid="{00000000-0005-0000-0000-00007B4B0000}"/>
    <cellStyle name="Normal 503 2 2" xfId="34970" xr:uid="{24EA621E-C221-4613-A76B-F99AE4656013}"/>
    <cellStyle name="Normal 503 3" xfId="29014" xr:uid="{F74413D3-17E9-410A-9FAC-8E7577D2EE51}"/>
    <cellStyle name="Normal 503_EBT" xfId="42984" xr:uid="{980E5221-5970-4E36-8A33-C0DD60F14667}"/>
    <cellStyle name="Normal 504" xfId="15944" xr:uid="{00000000-0005-0000-0000-00007C4B0000}"/>
    <cellStyle name="Normal 504 2" xfId="22982" xr:uid="{00000000-0005-0000-0000-00007D4B0000}"/>
    <cellStyle name="Normal 504 2 2" xfId="34971" xr:uid="{5FF96567-564F-45D6-98C2-98F5BC46823F}"/>
    <cellStyle name="Normal 504 3" xfId="29015" xr:uid="{EF7B086D-EFD1-4C94-95DF-5FDA0C4A12E7}"/>
    <cellStyle name="Normal 504_EBT" xfId="42985" xr:uid="{8524C71F-156A-439E-90E7-949553D3C73B}"/>
    <cellStyle name="Normal 505" xfId="15945" xr:uid="{00000000-0005-0000-0000-00007E4B0000}"/>
    <cellStyle name="Normal 505 2" xfId="22983" xr:uid="{00000000-0005-0000-0000-00007F4B0000}"/>
    <cellStyle name="Normal 505 2 2" xfId="34972" xr:uid="{BF00C937-BC8C-4A37-A246-B4F2CD6C93D2}"/>
    <cellStyle name="Normal 505 3" xfId="29016" xr:uid="{18D21A4B-2AA5-476A-9705-37D61808B902}"/>
    <cellStyle name="Normal 505_EBT" xfId="42986" xr:uid="{A002A1B9-A236-4724-9EDC-11A628D6A07B}"/>
    <cellStyle name="Normal 506" xfId="15946" xr:uid="{00000000-0005-0000-0000-0000804B0000}"/>
    <cellStyle name="Normal 506 2" xfId="22984" xr:uid="{00000000-0005-0000-0000-0000814B0000}"/>
    <cellStyle name="Normal 506 2 2" xfId="34973" xr:uid="{EE7BBF47-B4F3-4B1C-A878-A27203475875}"/>
    <cellStyle name="Normal 506 3" xfId="29017" xr:uid="{EC0328D4-5913-4A1C-B670-0660BAB6975F}"/>
    <cellStyle name="Normal 506_EBT" xfId="42987" xr:uid="{9AD18973-F915-4580-A49C-54E6A1AAD5DC}"/>
    <cellStyle name="Normal 507" xfId="15947" xr:uid="{00000000-0005-0000-0000-0000824B0000}"/>
    <cellStyle name="Normal 507 2" xfId="22985" xr:uid="{00000000-0005-0000-0000-0000834B0000}"/>
    <cellStyle name="Normal 507 2 2" xfId="34974" xr:uid="{81FBC893-649C-49FA-A3CA-AB1751498969}"/>
    <cellStyle name="Normal 507 3" xfId="29018" xr:uid="{BD46200B-8F3A-4BB0-9357-B42A18BC79A3}"/>
    <cellStyle name="Normal 507_EBT" xfId="42988" xr:uid="{A2D502EB-E873-47D8-9743-B232E6A3FD0C}"/>
    <cellStyle name="Normal 508" xfId="15948" xr:uid="{00000000-0005-0000-0000-0000844B0000}"/>
    <cellStyle name="Normal 509" xfId="15949" xr:uid="{00000000-0005-0000-0000-0000854B0000}"/>
    <cellStyle name="Normal 51" xfId="15950" xr:uid="{00000000-0005-0000-0000-0000864B0000}"/>
    <cellStyle name="Normal 51 2" xfId="22986" xr:uid="{00000000-0005-0000-0000-0000874B0000}"/>
    <cellStyle name="Normal 51 2 2" xfId="34975" xr:uid="{78FF5DE9-179A-4966-B894-6BB0F22E700B}"/>
    <cellStyle name="Normal 51 3" xfId="29019" xr:uid="{1A014F39-5ED8-4D57-AC12-8372688BDD16}"/>
    <cellStyle name="Normal 51_EBT" xfId="42989" xr:uid="{5A558838-E54A-464E-A775-DCA9A6DF2B99}"/>
    <cellStyle name="Normal 510" xfId="15951" xr:uid="{00000000-0005-0000-0000-0000884B0000}"/>
    <cellStyle name="Normal 511" xfId="15952" xr:uid="{00000000-0005-0000-0000-0000894B0000}"/>
    <cellStyle name="Normal 512" xfId="15953" xr:uid="{00000000-0005-0000-0000-00008A4B0000}"/>
    <cellStyle name="Normal 513" xfId="15954" xr:uid="{00000000-0005-0000-0000-00008B4B0000}"/>
    <cellStyle name="Normal 514" xfId="15955" xr:uid="{00000000-0005-0000-0000-00008C4B0000}"/>
    <cellStyle name="Normal 515" xfId="15956" xr:uid="{00000000-0005-0000-0000-00008D4B0000}"/>
    <cellStyle name="Normal 516" xfId="15957" xr:uid="{00000000-0005-0000-0000-00008E4B0000}"/>
    <cellStyle name="Normal 517" xfId="15958" xr:uid="{00000000-0005-0000-0000-00008F4B0000}"/>
    <cellStyle name="Normal 518" xfId="15959" xr:uid="{00000000-0005-0000-0000-0000904B0000}"/>
    <cellStyle name="Normal 519" xfId="15960" xr:uid="{00000000-0005-0000-0000-0000914B0000}"/>
    <cellStyle name="Normal 52" xfId="15961" xr:uid="{00000000-0005-0000-0000-0000924B0000}"/>
    <cellStyle name="Normal 52 2" xfId="22987" xr:uid="{00000000-0005-0000-0000-0000934B0000}"/>
    <cellStyle name="Normal 52 2 2" xfId="34976" xr:uid="{4272CA1C-4398-474F-BE86-E7AD77325227}"/>
    <cellStyle name="Normal 52 3" xfId="29020" xr:uid="{E3CF13CE-768B-4E48-802D-D94EA595708F}"/>
    <cellStyle name="Normal 52_EBT" xfId="42990" xr:uid="{707A1BE2-46F7-43E0-BBF5-840453BA0A68}"/>
    <cellStyle name="Normal 520" xfId="15962" xr:uid="{00000000-0005-0000-0000-0000944B0000}"/>
    <cellStyle name="Normal 521" xfId="15963" xr:uid="{00000000-0005-0000-0000-0000954B0000}"/>
    <cellStyle name="Normal 522" xfId="15964" xr:uid="{00000000-0005-0000-0000-0000964B0000}"/>
    <cellStyle name="Normal 523" xfId="15965" xr:uid="{00000000-0005-0000-0000-0000974B0000}"/>
    <cellStyle name="Normal 524" xfId="15966" xr:uid="{00000000-0005-0000-0000-0000984B0000}"/>
    <cellStyle name="Normal 525" xfId="15967" xr:uid="{00000000-0005-0000-0000-0000994B0000}"/>
    <cellStyle name="Normal 526" xfId="15968" xr:uid="{00000000-0005-0000-0000-00009A4B0000}"/>
    <cellStyle name="Normal 527" xfId="15969" xr:uid="{00000000-0005-0000-0000-00009B4B0000}"/>
    <cellStyle name="Normal 528" xfId="15970" xr:uid="{00000000-0005-0000-0000-00009C4B0000}"/>
    <cellStyle name="Normal 529" xfId="15971" xr:uid="{00000000-0005-0000-0000-00009D4B0000}"/>
    <cellStyle name="Normal 53" xfId="15972" xr:uid="{00000000-0005-0000-0000-00009E4B0000}"/>
    <cellStyle name="Normal 53 2" xfId="22988" xr:uid="{00000000-0005-0000-0000-00009F4B0000}"/>
    <cellStyle name="Normal 53 2 2" xfId="34977" xr:uid="{C15296A8-3804-4167-9044-FE8A7E712748}"/>
    <cellStyle name="Normal 53 3" xfId="29021" xr:uid="{AE91CF33-246C-408C-B8A9-E5C5395BBA17}"/>
    <cellStyle name="Normal 53_EBT" xfId="42991" xr:uid="{BCF531A9-9DB6-445D-A9C0-3DC06518C513}"/>
    <cellStyle name="Normal 530" xfId="15973" xr:uid="{00000000-0005-0000-0000-0000A04B0000}"/>
    <cellStyle name="Normal 531" xfId="15974" xr:uid="{00000000-0005-0000-0000-0000A14B0000}"/>
    <cellStyle name="Normal 532" xfId="15975" xr:uid="{00000000-0005-0000-0000-0000A24B0000}"/>
    <cellStyle name="Normal 533" xfId="15976" xr:uid="{00000000-0005-0000-0000-0000A34B0000}"/>
    <cellStyle name="Normal 534" xfId="15977" xr:uid="{00000000-0005-0000-0000-0000A44B0000}"/>
    <cellStyle name="Normal 535" xfId="15978" xr:uid="{00000000-0005-0000-0000-0000A54B0000}"/>
    <cellStyle name="Normal 536" xfId="15979" xr:uid="{00000000-0005-0000-0000-0000A64B0000}"/>
    <cellStyle name="Normal 537" xfId="15980" xr:uid="{00000000-0005-0000-0000-0000A74B0000}"/>
    <cellStyle name="Normal 538" xfId="15981" xr:uid="{00000000-0005-0000-0000-0000A84B0000}"/>
    <cellStyle name="Normal 539" xfId="15982" xr:uid="{00000000-0005-0000-0000-0000A94B0000}"/>
    <cellStyle name="Normal 54" xfId="15983" xr:uid="{00000000-0005-0000-0000-0000AA4B0000}"/>
    <cellStyle name="Normal 54 2" xfId="22989" xr:uid="{00000000-0005-0000-0000-0000AB4B0000}"/>
    <cellStyle name="Normal 54 2 2" xfId="34978" xr:uid="{69B85163-1CCF-4BD9-81A3-B4A5C761D66D}"/>
    <cellStyle name="Normal 54 3" xfId="29022" xr:uid="{CA5DF24E-1E21-4D12-8564-9B97675505B6}"/>
    <cellStyle name="Normal 54_EBT" xfId="42992" xr:uid="{1EF3CC25-692E-4902-89C5-39DFAC1C5A03}"/>
    <cellStyle name="Normal 540" xfId="15984" xr:uid="{00000000-0005-0000-0000-0000AC4B0000}"/>
    <cellStyle name="Normal 541" xfId="15985" xr:uid="{00000000-0005-0000-0000-0000AD4B0000}"/>
    <cellStyle name="Normal 542" xfId="15986" xr:uid="{00000000-0005-0000-0000-0000AE4B0000}"/>
    <cellStyle name="Normal 543" xfId="15987" xr:uid="{00000000-0005-0000-0000-0000AF4B0000}"/>
    <cellStyle name="Normal 544" xfId="15988" xr:uid="{00000000-0005-0000-0000-0000B04B0000}"/>
    <cellStyle name="Normal 545" xfId="15989" xr:uid="{00000000-0005-0000-0000-0000B14B0000}"/>
    <cellStyle name="Normal 546" xfId="15990" xr:uid="{00000000-0005-0000-0000-0000B24B0000}"/>
    <cellStyle name="Normal 547" xfId="15991" xr:uid="{00000000-0005-0000-0000-0000B34B0000}"/>
    <cellStyle name="Normal 548" xfId="15992" xr:uid="{00000000-0005-0000-0000-0000B44B0000}"/>
    <cellStyle name="Normal 549" xfId="15993" xr:uid="{00000000-0005-0000-0000-0000B54B0000}"/>
    <cellStyle name="Normal 55" xfId="15994" xr:uid="{00000000-0005-0000-0000-0000B64B0000}"/>
    <cellStyle name="Normal 55 2" xfId="22990" xr:uid="{00000000-0005-0000-0000-0000B74B0000}"/>
    <cellStyle name="Normal 55 2 2" xfId="34979" xr:uid="{65DC0F9D-18D2-46D3-AAC9-08B5B4316B52}"/>
    <cellStyle name="Normal 55 3" xfId="29023" xr:uid="{6AD5A81C-A345-487B-A3D0-B4D1E5D6E6A5}"/>
    <cellStyle name="Normal 55_EBT" xfId="42993" xr:uid="{47295FD3-4F5D-414A-ACE8-2F4FB7FDBE50}"/>
    <cellStyle name="Normal 550" xfId="15995" xr:uid="{00000000-0005-0000-0000-0000B84B0000}"/>
    <cellStyle name="Normal 551" xfId="15996" xr:uid="{00000000-0005-0000-0000-0000B94B0000}"/>
    <cellStyle name="Normal 552" xfId="15997" xr:uid="{00000000-0005-0000-0000-0000BA4B0000}"/>
    <cellStyle name="Normal 553" xfId="15998" xr:uid="{00000000-0005-0000-0000-0000BB4B0000}"/>
    <cellStyle name="Normal 554" xfId="15999" xr:uid="{00000000-0005-0000-0000-0000BC4B0000}"/>
    <cellStyle name="Normal 555" xfId="16000" xr:uid="{00000000-0005-0000-0000-0000BD4B0000}"/>
    <cellStyle name="Normal 556" xfId="16001" xr:uid="{00000000-0005-0000-0000-0000BE4B0000}"/>
    <cellStyle name="Normal 557" xfId="16002" xr:uid="{00000000-0005-0000-0000-0000BF4B0000}"/>
    <cellStyle name="Normal 558" xfId="16003" xr:uid="{00000000-0005-0000-0000-0000C04B0000}"/>
    <cellStyle name="Normal 559" xfId="16004" xr:uid="{00000000-0005-0000-0000-0000C14B0000}"/>
    <cellStyle name="Normal 56" xfId="16005" xr:uid="{00000000-0005-0000-0000-0000C24B0000}"/>
    <cellStyle name="Normal 56 2" xfId="22991" xr:uid="{00000000-0005-0000-0000-0000C34B0000}"/>
    <cellStyle name="Normal 56 2 2" xfId="34980" xr:uid="{86154A72-3136-4CB7-8DEA-431CDA6B023B}"/>
    <cellStyle name="Normal 56 3" xfId="29024" xr:uid="{5BE7D3D7-CE7F-4DEA-B4D6-B1B8570203B3}"/>
    <cellStyle name="Normal 56_EBT" xfId="42994" xr:uid="{DE79D9E5-85DC-43E5-903B-18921EC38CF7}"/>
    <cellStyle name="Normal 560" xfId="16006" xr:uid="{00000000-0005-0000-0000-0000C44B0000}"/>
    <cellStyle name="Normal 561" xfId="16007" xr:uid="{00000000-0005-0000-0000-0000C54B0000}"/>
    <cellStyle name="Normal 562" xfId="16008" xr:uid="{00000000-0005-0000-0000-0000C64B0000}"/>
    <cellStyle name="Normal 563" xfId="16009" xr:uid="{00000000-0005-0000-0000-0000C74B0000}"/>
    <cellStyle name="Normal 564" xfId="16010" xr:uid="{00000000-0005-0000-0000-0000C84B0000}"/>
    <cellStyle name="Normal 565" xfId="16011" xr:uid="{00000000-0005-0000-0000-0000C94B0000}"/>
    <cellStyle name="Normal 566" xfId="16012" xr:uid="{00000000-0005-0000-0000-0000CA4B0000}"/>
    <cellStyle name="Normal 567" xfId="16013" xr:uid="{00000000-0005-0000-0000-0000CB4B0000}"/>
    <cellStyle name="Normal 568" xfId="16014" xr:uid="{00000000-0005-0000-0000-0000CC4B0000}"/>
    <cellStyle name="Normal 569" xfId="16015" xr:uid="{00000000-0005-0000-0000-0000CD4B0000}"/>
    <cellStyle name="Normal 57" xfId="16016" xr:uid="{00000000-0005-0000-0000-0000CE4B0000}"/>
    <cellStyle name="Normal 57 2" xfId="22992" xr:uid="{00000000-0005-0000-0000-0000CF4B0000}"/>
    <cellStyle name="Normal 57 2 2" xfId="34981" xr:uid="{ACA1A480-A726-4CBE-9A2A-34A6E6747EC0}"/>
    <cellStyle name="Normal 57 3" xfId="29025" xr:uid="{D004AE7D-BA7B-4F7A-A274-39EA50131EFF}"/>
    <cellStyle name="Normal 57_EBT" xfId="42995" xr:uid="{BC7C1A50-44BA-4C3B-9D95-ABEB26EB8549}"/>
    <cellStyle name="Normal 570" xfId="16017" xr:uid="{00000000-0005-0000-0000-0000D04B0000}"/>
    <cellStyle name="Normal 571" xfId="16018" xr:uid="{00000000-0005-0000-0000-0000D14B0000}"/>
    <cellStyle name="Normal 571 2" xfId="16019" xr:uid="{00000000-0005-0000-0000-0000D24B0000}"/>
    <cellStyle name="Normal 571_EBT" xfId="42996" xr:uid="{5911607D-F5DC-4C4A-9371-D03FCFBB51F8}"/>
    <cellStyle name="Normal 572" xfId="16020" xr:uid="{00000000-0005-0000-0000-0000D34B0000}"/>
    <cellStyle name="Normal 572 2" xfId="16021" xr:uid="{00000000-0005-0000-0000-0000D44B0000}"/>
    <cellStyle name="Normal 572_EBT" xfId="42997" xr:uid="{247914C4-948D-4C5C-852D-F94A5E89B9E0}"/>
    <cellStyle name="Normal 573" xfId="16022" xr:uid="{00000000-0005-0000-0000-0000D54B0000}"/>
    <cellStyle name="Normal 573 2" xfId="16023" xr:uid="{00000000-0005-0000-0000-0000D64B0000}"/>
    <cellStyle name="Normal 573_EBT" xfId="42998" xr:uid="{F2B3FE6C-7ED5-4034-8401-7826544D7AB0}"/>
    <cellStyle name="Normal 574" xfId="16024" xr:uid="{00000000-0005-0000-0000-0000D74B0000}"/>
    <cellStyle name="Normal 574 2" xfId="16025" xr:uid="{00000000-0005-0000-0000-0000D84B0000}"/>
    <cellStyle name="Normal 574_EBT" xfId="42999" xr:uid="{E6F5B861-14E2-4A99-9735-A56109BD23F6}"/>
    <cellStyle name="Normal 575" xfId="16026" xr:uid="{00000000-0005-0000-0000-0000D94B0000}"/>
    <cellStyle name="Normal 575 2" xfId="16027" xr:uid="{00000000-0005-0000-0000-0000DA4B0000}"/>
    <cellStyle name="Normal 575_EBT" xfId="43000" xr:uid="{CEE26792-F860-4FE3-B3A6-1C6BD61D7F34}"/>
    <cellStyle name="Normal 576" xfId="16028" xr:uid="{00000000-0005-0000-0000-0000DB4B0000}"/>
    <cellStyle name="Normal 576 2" xfId="16029" xr:uid="{00000000-0005-0000-0000-0000DC4B0000}"/>
    <cellStyle name="Normal 576_EBT" xfId="43001" xr:uid="{12701525-8807-4077-9687-18F443F2BEF8}"/>
    <cellStyle name="Normal 577" xfId="16030" xr:uid="{00000000-0005-0000-0000-0000DD4B0000}"/>
    <cellStyle name="Normal 577 2" xfId="16031" xr:uid="{00000000-0005-0000-0000-0000DE4B0000}"/>
    <cellStyle name="Normal 577_EBT" xfId="43002" xr:uid="{30BFB006-B129-4877-BCA5-744D44AB5306}"/>
    <cellStyle name="Normal 578" xfId="16032" xr:uid="{00000000-0005-0000-0000-0000DF4B0000}"/>
    <cellStyle name="Normal 578 2" xfId="16033" xr:uid="{00000000-0005-0000-0000-0000E04B0000}"/>
    <cellStyle name="Normal 578_EBT" xfId="43003" xr:uid="{B41EA88F-5A19-47E7-96BA-A6FAFAACAFA7}"/>
    <cellStyle name="Normal 579" xfId="16034" xr:uid="{00000000-0005-0000-0000-0000E14B0000}"/>
    <cellStyle name="Normal 579 2" xfId="16035" xr:uid="{00000000-0005-0000-0000-0000E24B0000}"/>
    <cellStyle name="Normal 579_EBT" xfId="43004" xr:uid="{48F86821-48E6-4C93-9D55-7D3282E86708}"/>
    <cellStyle name="Normal 58" xfId="16036" xr:uid="{00000000-0005-0000-0000-0000E34B0000}"/>
    <cellStyle name="Normal 58 2" xfId="16037" xr:uid="{00000000-0005-0000-0000-0000E44B0000}"/>
    <cellStyle name="Normal 58 2 2" xfId="22994" xr:uid="{00000000-0005-0000-0000-0000E54B0000}"/>
    <cellStyle name="Normal 58 2 2 2" xfId="34983" xr:uid="{C477F2F9-BA2F-4018-81EB-33F855946E92}"/>
    <cellStyle name="Normal 58 2 3" xfId="29027" xr:uid="{8220EEFB-EE9B-4967-854D-BD7AC5506D88}"/>
    <cellStyle name="Normal 58 2_EBT" xfId="43006" xr:uid="{FC93BCFD-0BF9-4B50-B30D-CCE7E691B3DE}"/>
    <cellStyle name="Normal 58 3" xfId="16038" xr:uid="{00000000-0005-0000-0000-0000E64B0000}"/>
    <cellStyle name="Normal 58 3 2" xfId="22995" xr:uid="{00000000-0005-0000-0000-0000E74B0000}"/>
    <cellStyle name="Normal 58 3 2 2" xfId="34984" xr:uid="{607765BA-C670-4101-9B99-6327D2379021}"/>
    <cellStyle name="Normal 58 3 3" xfId="29028" xr:uid="{BC6DAC8A-BD21-4F30-8C46-B39A7D108175}"/>
    <cellStyle name="Normal 58 3_EBT" xfId="43007" xr:uid="{435198B6-1CED-4267-92D7-6B4C2DFBAEBA}"/>
    <cellStyle name="Normal 58 4" xfId="22993" xr:uid="{00000000-0005-0000-0000-0000E84B0000}"/>
    <cellStyle name="Normal 58 4 2" xfId="34982" xr:uid="{44E91D60-ABED-46A5-9030-0EECA2F5D840}"/>
    <cellStyle name="Normal 58 5" xfId="29026" xr:uid="{E1E69416-3DDD-405A-9523-82901D7868CE}"/>
    <cellStyle name="Normal 58_EBT" xfId="43005" xr:uid="{C5A04FEB-ED80-4BE6-A741-9A9F236226F2}"/>
    <cellStyle name="Normal 580" xfId="16039" xr:uid="{00000000-0005-0000-0000-0000E94B0000}"/>
    <cellStyle name="Normal 580 2" xfId="16040" xr:uid="{00000000-0005-0000-0000-0000EA4B0000}"/>
    <cellStyle name="Normal 580_EBT" xfId="43008" xr:uid="{3634996C-C3A2-4097-881E-7E72D96B1C07}"/>
    <cellStyle name="Normal 581" xfId="16041" xr:uid="{00000000-0005-0000-0000-0000EB4B0000}"/>
    <cellStyle name="Normal 581 2" xfId="16042" xr:uid="{00000000-0005-0000-0000-0000EC4B0000}"/>
    <cellStyle name="Normal 581_EBT" xfId="43009" xr:uid="{5E322F7F-3F28-4658-ADA6-8B11D4893DD1}"/>
    <cellStyle name="Normal 582" xfId="16043" xr:uid="{00000000-0005-0000-0000-0000ED4B0000}"/>
    <cellStyle name="Normal 582 2" xfId="16044" xr:uid="{00000000-0005-0000-0000-0000EE4B0000}"/>
    <cellStyle name="Normal 582_EBT" xfId="43010" xr:uid="{E80900FE-8939-4BA4-A1E8-EEA731B16DD2}"/>
    <cellStyle name="Normal 583" xfId="16045" xr:uid="{00000000-0005-0000-0000-0000EF4B0000}"/>
    <cellStyle name="Normal 583 2" xfId="16046" xr:uid="{00000000-0005-0000-0000-0000F04B0000}"/>
    <cellStyle name="Normal 583_EBT" xfId="43011" xr:uid="{8B56730B-5EF2-4053-A0C4-B3059643383B}"/>
    <cellStyle name="Normal 584" xfId="16047" xr:uid="{00000000-0005-0000-0000-0000F14B0000}"/>
    <cellStyle name="Normal 584 2" xfId="16048" xr:uid="{00000000-0005-0000-0000-0000F24B0000}"/>
    <cellStyle name="Normal 584_EBT" xfId="43012" xr:uid="{352DD762-2ADA-4A99-84A0-63740A8BCD2C}"/>
    <cellStyle name="Normal 585" xfId="16049" xr:uid="{00000000-0005-0000-0000-0000F34B0000}"/>
    <cellStyle name="Normal 585 2" xfId="16050" xr:uid="{00000000-0005-0000-0000-0000F44B0000}"/>
    <cellStyle name="Normal 585_EBT" xfId="43013" xr:uid="{6BA92088-1D3E-4313-9870-2F6501F43276}"/>
    <cellStyle name="Normal 586" xfId="16051" xr:uid="{00000000-0005-0000-0000-0000F54B0000}"/>
    <cellStyle name="Normal 586 2" xfId="16052" xr:uid="{00000000-0005-0000-0000-0000F64B0000}"/>
    <cellStyle name="Normal 586_EBT" xfId="43014" xr:uid="{7E7D1C0C-A565-4F8D-B2EE-5F3ADE92C67A}"/>
    <cellStyle name="Normal 587" xfId="16053" xr:uid="{00000000-0005-0000-0000-0000F74B0000}"/>
    <cellStyle name="Normal 587 2" xfId="16054" xr:uid="{00000000-0005-0000-0000-0000F84B0000}"/>
    <cellStyle name="Normal 587_EBT" xfId="43015" xr:uid="{CA00DC00-A319-4A8A-9B28-01672A34288C}"/>
    <cellStyle name="Normal 588" xfId="16055" xr:uid="{00000000-0005-0000-0000-0000F94B0000}"/>
    <cellStyle name="Normal 588 2" xfId="16056" xr:uid="{00000000-0005-0000-0000-0000FA4B0000}"/>
    <cellStyle name="Normal 588_EBT" xfId="43016" xr:uid="{940D6063-CA4E-41B0-BB95-F58D2261A684}"/>
    <cellStyle name="Normal 589" xfId="16057" xr:uid="{00000000-0005-0000-0000-0000FB4B0000}"/>
    <cellStyle name="Normal 589 2" xfId="16058" xr:uid="{00000000-0005-0000-0000-0000FC4B0000}"/>
    <cellStyle name="Normal 589_EBT" xfId="43017" xr:uid="{FF744A70-1860-4C72-9BD3-49967BE8824B}"/>
    <cellStyle name="Normal 59" xfId="16059" xr:uid="{00000000-0005-0000-0000-0000FD4B0000}"/>
    <cellStyle name="Normal 59 2" xfId="16060" xr:uid="{00000000-0005-0000-0000-0000FE4B0000}"/>
    <cellStyle name="Normal 59 2 2" xfId="22997" xr:uid="{00000000-0005-0000-0000-0000FF4B0000}"/>
    <cellStyle name="Normal 59 2 2 2" xfId="34986" xr:uid="{8F30B4E4-0022-4C4C-971F-13ECDF94DF5A}"/>
    <cellStyle name="Normal 59 2 3" xfId="29030" xr:uid="{21943D9E-3691-40C6-9424-BCDA3E5DBAA8}"/>
    <cellStyle name="Normal 59 2_EBT" xfId="43019" xr:uid="{707DE1E9-8A2E-4F07-8C08-0D3398AA6F09}"/>
    <cellStyle name="Normal 59 3" xfId="16061" xr:uid="{00000000-0005-0000-0000-0000004C0000}"/>
    <cellStyle name="Normal 59 3 2" xfId="22998" xr:uid="{00000000-0005-0000-0000-0000014C0000}"/>
    <cellStyle name="Normal 59 3 2 2" xfId="34987" xr:uid="{59452724-659E-4C99-8A99-0F02E0AEA4CB}"/>
    <cellStyle name="Normal 59 3 3" xfId="29031" xr:uid="{5711C40B-74F8-41A1-BB6E-0ACF63AC1F34}"/>
    <cellStyle name="Normal 59 3_EBT" xfId="43020" xr:uid="{5F974642-8162-406A-B456-120288F9ACF2}"/>
    <cellStyle name="Normal 59 4" xfId="16062" xr:uid="{00000000-0005-0000-0000-0000024C0000}"/>
    <cellStyle name="Normal 59 4 2" xfId="22999" xr:uid="{00000000-0005-0000-0000-0000034C0000}"/>
    <cellStyle name="Normal 59 4 2 2" xfId="34988" xr:uid="{E06E06EA-F337-4B7A-8EFB-8D659C143B4A}"/>
    <cellStyle name="Normal 59 4 3" xfId="29032" xr:uid="{6E5D5128-2A0B-43F3-901A-E5123186B5C4}"/>
    <cellStyle name="Normal 59 4_EBT" xfId="43021" xr:uid="{8547BDFF-EFB5-4311-BE2E-C9123802CCB3}"/>
    <cellStyle name="Normal 59 5" xfId="22996" xr:uid="{00000000-0005-0000-0000-0000044C0000}"/>
    <cellStyle name="Normal 59 5 2" xfId="34985" xr:uid="{59A334B5-2B75-433C-940E-485DEEE0582C}"/>
    <cellStyle name="Normal 59 6" xfId="29029" xr:uid="{8611FBB6-F569-4325-A823-989F373E92D1}"/>
    <cellStyle name="Normal 59_EBT" xfId="43018" xr:uid="{2BFFE9C4-22A6-4EC4-A885-7344A32101BD}"/>
    <cellStyle name="Normal 590" xfId="16063" xr:uid="{00000000-0005-0000-0000-0000054C0000}"/>
    <cellStyle name="Normal 590 2" xfId="16064" xr:uid="{00000000-0005-0000-0000-0000064C0000}"/>
    <cellStyle name="Normal 590_EBT" xfId="43022" xr:uid="{75129E75-1D95-494C-9839-05B5CFE38DD8}"/>
    <cellStyle name="Normal 591" xfId="16065" xr:uid="{00000000-0005-0000-0000-0000074C0000}"/>
    <cellStyle name="Normal 591 2" xfId="16066" xr:uid="{00000000-0005-0000-0000-0000084C0000}"/>
    <cellStyle name="Normal 591_EBT" xfId="43023" xr:uid="{D20865E0-E0EC-4EBC-94C7-0634C6FA0AAF}"/>
    <cellStyle name="Normal 592" xfId="16067" xr:uid="{00000000-0005-0000-0000-0000094C0000}"/>
    <cellStyle name="Normal 592 2" xfId="16068" xr:uid="{00000000-0005-0000-0000-00000A4C0000}"/>
    <cellStyle name="Normal 592_EBT" xfId="43024" xr:uid="{F4F2FDFF-4D15-427D-9E41-5D6D139161BC}"/>
    <cellStyle name="Normal 593" xfId="16069" xr:uid="{00000000-0005-0000-0000-00000B4C0000}"/>
    <cellStyle name="Normal 593 2" xfId="16070" xr:uid="{00000000-0005-0000-0000-00000C4C0000}"/>
    <cellStyle name="Normal 593_EBT" xfId="43025" xr:uid="{ABC098A6-4B16-4D7C-A26B-681CBDA14608}"/>
    <cellStyle name="Normal 594" xfId="16071" xr:uid="{00000000-0005-0000-0000-00000D4C0000}"/>
    <cellStyle name="Normal 594 2" xfId="16072" xr:uid="{00000000-0005-0000-0000-00000E4C0000}"/>
    <cellStyle name="Normal 594_EBT" xfId="43026" xr:uid="{B88E5628-B0A1-4CDA-8872-3B04DB72B242}"/>
    <cellStyle name="Normal 595" xfId="16073" xr:uid="{00000000-0005-0000-0000-00000F4C0000}"/>
    <cellStyle name="Normal 596" xfId="16074" xr:uid="{00000000-0005-0000-0000-0000104C0000}"/>
    <cellStyle name="Normal 597" xfId="16075" xr:uid="{00000000-0005-0000-0000-0000114C0000}"/>
    <cellStyle name="Normal 598" xfId="16076" xr:uid="{00000000-0005-0000-0000-0000124C0000}"/>
    <cellStyle name="Normal 599" xfId="16077" xr:uid="{00000000-0005-0000-0000-0000134C0000}"/>
    <cellStyle name="Normal 599 2" xfId="16078" xr:uid="{00000000-0005-0000-0000-0000144C0000}"/>
    <cellStyle name="Normal 599_EBT" xfId="43027" xr:uid="{EEA5F3E5-DBFC-41E3-BFEA-A68AFB9DFD03}"/>
    <cellStyle name="Normal 6" xfId="16079" xr:uid="{00000000-0005-0000-0000-0000154C0000}"/>
    <cellStyle name="Normal 6 10" xfId="16080" xr:uid="{00000000-0005-0000-0000-0000164C0000}"/>
    <cellStyle name="Normal 6 10 2" xfId="16081" xr:uid="{00000000-0005-0000-0000-0000174C0000}"/>
    <cellStyle name="Normal 6 10 2 2" xfId="16082" xr:uid="{00000000-0005-0000-0000-0000184C0000}"/>
    <cellStyle name="Normal 6 10 2 2 2" xfId="23002" xr:uid="{00000000-0005-0000-0000-0000194C0000}"/>
    <cellStyle name="Normal 6 10 2 2 2 2" xfId="34991" xr:uid="{0A637FFC-127D-4610-A4FA-0257453998EE}"/>
    <cellStyle name="Normal 6 10 2 2 3" xfId="29035" xr:uid="{C5CA7036-FBC6-4F55-A740-231B91114951}"/>
    <cellStyle name="Normal 6 10 2 2_EBT" xfId="43031" xr:uid="{D9B26A7D-46FB-4C8A-8A3C-5350CA1A9A9E}"/>
    <cellStyle name="Normal 6 10 2 3" xfId="16083" xr:uid="{00000000-0005-0000-0000-00001A4C0000}"/>
    <cellStyle name="Normal 6 10 2 3 2" xfId="23003" xr:uid="{00000000-0005-0000-0000-00001B4C0000}"/>
    <cellStyle name="Normal 6 10 2 3 2 2" xfId="34992" xr:uid="{E5BD414F-2540-45D6-8F5C-92EB4920E77A}"/>
    <cellStyle name="Normal 6 10 2 3 3" xfId="29036" xr:uid="{31054F8D-E2B5-47B8-878E-2F36034D934B}"/>
    <cellStyle name="Normal 6 10 2 3_EBT" xfId="43032" xr:uid="{7F83DCEC-6570-444E-AEE9-F85C26D77600}"/>
    <cellStyle name="Normal 6 10 2 4" xfId="16084" xr:uid="{00000000-0005-0000-0000-00001C4C0000}"/>
    <cellStyle name="Normal 6 10 2 4 2" xfId="23004" xr:uid="{00000000-0005-0000-0000-00001D4C0000}"/>
    <cellStyle name="Normal 6 10 2 4 2 2" xfId="34993" xr:uid="{96CA6DFA-A306-415F-8702-B73359F3272B}"/>
    <cellStyle name="Normal 6 10 2 4 3" xfId="29037" xr:uid="{C0C5051E-7DD5-49E4-A279-65155EAA218A}"/>
    <cellStyle name="Normal 6 10 2 4_EBT" xfId="43033" xr:uid="{B8FB60AE-0DEF-436E-9239-DE2A05327E29}"/>
    <cellStyle name="Normal 6 10 2 5" xfId="16085" xr:uid="{00000000-0005-0000-0000-00001E4C0000}"/>
    <cellStyle name="Normal 6 10 2 5 2" xfId="23005" xr:uid="{00000000-0005-0000-0000-00001F4C0000}"/>
    <cellStyle name="Normal 6 10 2 5 2 2" xfId="34994" xr:uid="{F35C0739-7B40-4976-ACF8-206828C49FDD}"/>
    <cellStyle name="Normal 6 10 2 5 3" xfId="29038" xr:uid="{462286DC-69FC-4D9B-9790-E30FE343BABE}"/>
    <cellStyle name="Normal 6 10 2 5_EBT" xfId="43034" xr:uid="{ABA56AB4-5803-44E9-A426-6863C3CFC517}"/>
    <cellStyle name="Normal 6 10 2 6" xfId="23001" xr:uid="{00000000-0005-0000-0000-0000204C0000}"/>
    <cellStyle name="Normal 6 10 2 6 2" xfId="34990" xr:uid="{037B7888-5F18-4C12-87E3-2ED25BBCCBF0}"/>
    <cellStyle name="Normal 6 10 2 7" xfId="29034" xr:uid="{B588FF20-1268-4651-916C-DBDE9DFF9785}"/>
    <cellStyle name="Normal 6 10 2_EBT" xfId="43030" xr:uid="{A2E9C987-031B-4799-B1C9-732954D7E2B7}"/>
    <cellStyle name="Normal 6 10 3" xfId="16086" xr:uid="{00000000-0005-0000-0000-0000214C0000}"/>
    <cellStyle name="Normal 6 10 3 2" xfId="16087" xr:uid="{00000000-0005-0000-0000-0000224C0000}"/>
    <cellStyle name="Normal 6 10 3 2 2" xfId="23007" xr:uid="{00000000-0005-0000-0000-0000234C0000}"/>
    <cellStyle name="Normal 6 10 3 2 2 2" xfId="34996" xr:uid="{CC5F079C-DC27-40FB-B8F9-AC656A587B1C}"/>
    <cellStyle name="Normal 6 10 3 2 3" xfId="29040" xr:uid="{291EED33-95CE-47DB-BD6C-4F354D329FA2}"/>
    <cellStyle name="Normal 6 10 3 2_EBT" xfId="43036" xr:uid="{F5719F41-936B-4A25-A38F-D1064B8A9C9E}"/>
    <cellStyle name="Normal 6 10 3 3" xfId="23006" xr:uid="{00000000-0005-0000-0000-0000244C0000}"/>
    <cellStyle name="Normal 6 10 3 3 2" xfId="34995" xr:uid="{B2450133-DB71-46ED-8A15-915FE0DF23E7}"/>
    <cellStyle name="Normal 6 10 3 4" xfId="29039" xr:uid="{844E7A4E-859B-49EA-BAF1-6732E6D1F6E0}"/>
    <cellStyle name="Normal 6 10 3_EBT" xfId="43035" xr:uid="{BF332BA0-CC9B-4C0A-ABB4-B5791B45E0E7}"/>
    <cellStyle name="Normal 6 10 4" xfId="16088" xr:uid="{00000000-0005-0000-0000-0000254C0000}"/>
    <cellStyle name="Normal 6 10 4 2" xfId="16089" xr:uid="{00000000-0005-0000-0000-0000264C0000}"/>
    <cellStyle name="Normal 6 10 4 2 2" xfId="23009" xr:uid="{00000000-0005-0000-0000-0000274C0000}"/>
    <cellStyle name="Normal 6 10 4 2 2 2" xfId="34998" xr:uid="{7F515A6E-6798-453A-9464-2181E39ED636}"/>
    <cellStyle name="Normal 6 10 4 2 3" xfId="29042" xr:uid="{8E9B4338-6371-4846-9D94-F7962E52AA17}"/>
    <cellStyle name="Normal 6 10 4 2_EBT" xfId="43038" xr:uid="{83382C83-90E6-46C2-A5B8-22506F9C0C15}"/>
    <cellStyle name="Normal 6 10 4 3" xfId="23008" xr:uid="{00000000-0005-0000-0000-0000284C0000}"/>
    <cellStyle name="Normal 6 10 4 3 2" xfId="34997" xr:uid="{5E41CC4A-2D7F-444E-9628-97E2357DCF30}"/>
    <cellStyle name="Normal 6 10 4 4" xfId="29041" xr:uid="{F6273051-9680-4FC8-A319-52946F854E9D}"/>
    <cellStyle name="Normal 6 10 4_EBT" xfId="43037" xr:uid="{E4FBAE04-BE87-4C4D-9414-91AE050B8D15}"/>
    <cellStyle name="Normal 6 10 5" xfId="16090" xr:uid="{00000000-0005-0000-0000-0000294C0000}"/>
    <cellStyle name="Normal 6 10 5 2" xfId="23010" xr:uid="{00000000-0005-0000-0000-00002A4C0000}"/>
    <cellStyle name="Normal 6 10 5 2 2" xfId="34999" xr:uid="{0BE73536-0D4D-48AE-9334-E17768E94FDF}"/>
    <cellStyle name="Normal 6 10 5 3" xfId="29043" xr:uid="{DE87DDA9-6A19-4299-86F5-A514CCAB28A5}"/>
    <cellStyle name="Normal 6 10 5_EBT" xfId="43039" xr:uid="{39F062CF-91AC-4842-93D6-094E5E63ECFC}"/>
    <cellStyle name="Normal 6 10 6" xfId="16091" xr:uid="{00000000-0005-0000-0000-00002B4C0000}"/>
    <cellStyle name="Normal 6 10 6 2" xfId="23011" xr:uid="{00000000-0005-0000-0000-00002C4C0000}"/>
    <cellStyle name="Normal 6 10 6 2 2" xfId="35000" xr:uid="{6B8F8895-0B54-4F3C-8D43-E3ABFDBC8363}"/>
    <cellStyle name="Normal 6 10 6 3" xfId="29044" xr:uid="{BE82F263-FA96-4D8E-BDC0-C78981A48ABC}"/>
    <cellStyle name="Normal 6 10 6_EBT" xfId="43040" xr:uid="{F31B48C4-7657-44F5-9DF2-17040B83D577}"/>
    <cellStyle name="Normal 6 10 7" xfId="23000" xr:uid="{00000000-0005-0000-0000-00002D4C0000}"/>
    <cellStyle name="Normal 6 10 7 2" xfId="34989" xr:uid="{0FA3E0DF-40CE-41C8-A09F-3F127F85BC14}"/>
    <cellStyle name="Normal 6 10 8" xfId="29033" xr:uid="{48F65C31-5A8F-4C5C-B9DC-372552855935}"/>
    <cellStyle name="Normal 6 10_EBT" xfId="43029" xr:uid="{54FA5AB2-1DAA-48E3-8667-62E3BB3516E3}"/>
    <cellStyle name="Normal 6 11" xfId="16092" xr:uid="{00000000-0005-0000-0000-00002E4C0000}"/>
    <cellStyle name="Normal 6 11 2" xfId="16093" xr:uid="{00000000-0005-0000-0000-00002F4C0000}"/>
    <cellStyle name="Normal 6 11 2 2" xfId="16094" xr:uid="{00000000-0005-0000-0000-0000304C0000}"/>
    <cellStyle name="Normal 6 11 2 2 2" xfId="23014" xr:uid="{00000000-0005-0000-0000-0000314C0000}"/>
    <cellStyle name="Normal 6 11 2 2 2 2" xfId="35003" xr:uid="{E2602DE9-5C48-446A-A537-D0AC412DFB8B}"/>
    <cellStyle name="Normal 6 11 2 2 3" xfId="29047" xr:uid="{03EEE8A7-AB12-48FC-A94C-CBE474D66636}"/>
    <cellStyle name="Normal 6 11 2 2_EBT" xfId="43043" xr:uid="{37BC262E-3C7A-4952-B835-44089FC31285}"/>
    <cellStyle name="Normal 6 11 2 3" xfId="23013" xr:uid="{00000000-0005-0000-0000-0000324C0000}"/>
    <cellStyle name="Normal 6 11 2 3 2" xfId="35002" xr:uid="{565E6281-4C90-4A7B-AAA2-2B3BC87661D8}"/>
    <cellStyle name="Normal 6 11 2 4" xfId="29046" xr:uid="{CFACC54B-68A2-492C-BF28-FDF47B089D5C}"/>
    <cellStyle name="Normal 6 11 2_EBT" xfId="43042" xr:uid="{09D9929B-D98F-4AC5-B5DD-FFD75EF8A3F1}"/>
    <cellStyle name="Normal 6 11 3" xfId="16095" xr:uid="{00000000-0005-0000-0000-0000334C0000}"/>
    <cellStyle name="Normal 6 11 3 2" xfId="16096" xr:uid="{00000000-0005-0000-0000-0000344C0000}"/>
    <cellStyle name="Normal 6 11 3 2 2" xfId="23016" xr:uid="{00000000-0005-0000-0000-0000354C0000}"/>
    <cellStyle name="Normal 6 11 3 2 2 2" xfId="35005" xr:uid="{F8534AEE-036F-4FC2-BD30-BC042B31B127}"/>
    <cellStyle name="Normal 6 11 3 2 3" xfId="29049" xr:uid="{6BBA225D-FD30-4456-9DFA-E679FA69C2FB}"/>
    <cellStyle name="Normal 6 11 3 2_EBT" xfId="43045" xr:uid="{0C994942-2D2C-4384-A083-C9A264DC14FB}"/>
    <cellStyle name="Normal 6 11 3 3" xfId="23015" xr:uid="{00000000-0005-0000-0000-0000364C0000}"/>
    <cellStyle name="Normal 6 11 3 3 2" xfId="35004" xr:uid="{A908606F-A01F-450D-BC57-C1BDBE25FC1A}"/>
    <cellStyle name="Normal 6 11 3 4" xfId="29048" xr:uid="{C36DDBDA-E202-4879-B5A3-A9C0FE70F5C2}"/>
    <cellStyle name="Normal 6 11 3_EBT" xfId="43044" xr:uid="{62AF1C46-66AC-4636-AF48-11C541D3421B}"/>
    <cellStyle name="Normal 6 11 4" xfId="16097" xr:uid="{00000000-0005-0000-0000-0000374C0000}"/>
    <cellStyle name="Normal 6 11 4 2" xfId="16098" xr:uid="{00000000-0005-0000-0000-0000384C0000}"/>
    <cellStyle name="Normal 6 11 4 2 2" xfId="23018" xr:uid="{00000000-0005-0000-0000-0000394C0000}"/>
    <cellStyle name="Normal 6 11 4 2 2 2" xfId="35007" xr:uid="{E3580E22-7533-4A9C-A99D-08E560EC8EE5}"/>
    <cellStyle name="Normal 6 11 4 2 3" xfId="29051" xr:uid="{774006EB-6C6A-48D2-A210-95E3BBDEE367}"/>
    <cellStyle name="Normal 6 11 4 2_EBT" xfId="43047" xr:uid="{C2DD3F09-1D51-43C1-A470-3D256936336B}"/>
    <cellStyle name="Normal 6 11 4 3" xfId="23017" xr:uid="{00000000-0005-0000-0000-00003A4C0000}"/>
    <cellStyle name="Normal 6 11 4 3 2" xfId="35006" xr:uid="{5EF19F4B-D79D-4FEF-884D-91FEB659A592}"/>
    <cellStyle name="Normal 6 11 4 4" xfId="29050" xr:uid="{0113E687-1CF5-4358-980B-0A3E1D3AF62E}"/>
    <cellStyle name="Normal 6 11 4_EBT" xfId="43046" xr:uid="{017D1140-B141-41FF-84B2-FBDBC4B19E0D}"/>
    <cellStyle name="Normal 6 11 5" xfId="16099" xr:uid="{00000000-0005-0000-0000-00003B4C0000}"/>
    <cellStyle name="Normal 6 11 5 2" xfId="23019" xr:uid="{00000000-0005-0000-0000-00003C4C0000}"/>
    <cellStyle name="Normal 6 11 5 2 2" xfId="35008" xr:uid="{AD3106EF-C1FD-405C-9BD0-9E2E0FACAF1B}"/>
    <cellStyle name="Normal 6 11 5 3" xfId="29052" xr:uid="{0DACCB37-1EDE-4AFB-908A-5445BB6087C0}"/>
    <cellStyle name="Normal 6 11 5_EBT" xfId="43048" xr:uid="{4C823798-F93C-46D6-B003-49189FFBE3E3}"/>
    <cellStyle name="Normal 6 11 6" xfId="16100" xr:uid="{00000000-0005-0000-0000-00003D4C0000}"/>
    <cellStyle name="Normal 6 11 6 2" xfId="23020" xr:uid="{00000000-0005-0000-0000-00003E4C0000}"/>
    <cellStyle name="Normal 6 11 6 2 2" xfId="35009" xr:uid="{8B5655BC-BED1-4F7A-B526-9092EF1CF9D8}"/>
    <cellStyle name="Normal 6 11 6 3" xfId="29053" xr:uid="{B19C5118-8D91-4613-BD19-5A5617090EBC}"/>
    <cellStyle name="Normal 6 11 6_EBT" xfId="43049" xr:uid="{D8E383AA-EC9C-4B63-952A-30F5ABD93C51}"/>
    <cellStyle name="Normal 6 11 7" xfId="23012" xr:uid="{00000000-0005-0000-0000-00003F4C0000}"/>
    <cellStyle name="Normal 6 11 7 2" xfId="35001" xr:uid="{8B89CD54-5C0E-4B45-9CB6-0FF99B5AFA45}"/>
    <cellStyle name="Normal 6 11 8" xfId="29045" xr:uid="{DBFAE1BE-483B-4D73-8232-9E000D771A33}"/>
    <cellStyle name="Normal 6 11_EBT" xfId="43041" xr:uid="{1501CC8A-AD4D-43E2-9AF8-54C412567ECC}"/>
    <cellStyle name="Normal 6 12" xfId="16101" xr:uid="{00000000-0005-0000-0000-0000404C0000}"/>
    <cellStyle name="Normal 6 12 2" xfId="16102" xr:uid="{00000000-0005-0000-0000-0000414C0000}"/>
    <cellStyle name="Normal 6 12 2 2" xfId="16103" xr:uid="{00000000-0005-0000-0000-0000424C0000}"/>
    <cellStyle name="Normal 6 12 2 2 2" xfId="23023" xr:uid="{00000000-0005-0000-0000-0000434C0000}"/>
    <cellStyle name="Normal 6 12 2 2 2 2" xfId="35012" xr:uid="{2480921F-0AFA-4EDB-BEC0-2AB6226958F1}"/>
    <cellStyle name="Normal 6 12 2 2 3" xfId="29056" xr:uid="{A9EF0800-EA04-4968-92FF-90869B18DDA3}"/>
    <cellStyle name="Normal 6 12 2 2_EBT" xfId="43052" xr:uid="{9261B3BD-3F0B-4F03-AA23-E5CD3A14DD9B}"/>
    <cellStyle name="Normal 6 12 2 3" xfId="23022" xr:uid="{00000000-0005-0000-0000-0000444C0000}"/>
    <cellStyle name="Normal 6 12 2 3 2" xfId="35011" xr:uid="{91B93A50-DDBA-43CD-B949-F57AF2C1D7B0}"/>
    <cellStyle name="Normal 6 12 2 4" xfId="29055" xr:uid="{4C4ADD7E-F855-4687-ABAB-7BFEA0F8B6FE}"/>
    <cellStyle name="Normal 6 12 2_EBT" xfId="43051" xr:uid="{955F1DD5-7F57-4A1E-AF8A-6FD366534EFC}"/>
    <cellStyle name="Normal 6 12 3" xfId="16104" xr:uid="{00000000-0005-0000-0000-0000454C0000}"/>
    <cellStyle name="Normal 6 12 3 2" xfId="23024" xr:uid="{00000000-0005-0000-0000-0000464C0000}"/>
    <cellStyle name="Normal 6 12 3 2 2" xfId="35013" xr:uid="{795FD1EA-3ED7-4CF1-AD4D-4A3C64BAB2BA}"/>
    <cellStyle name="Normal 6 12 3 3" xfId="29057" xr:uid="{A46C95D3-8DF7-4FDF-BCEB-9268D6D1B6E2}"/>
    <cellStyle name="Normal 6 12 3_EBT" xfId="43053" xr:uid="{B023CBA8-3706-4581-81DA-313CA6516187}"/>
    <cellStyle name="Normal 6 12 4" xfId="16105" xr:uid="{00000000-0005-0000-0000-0000474C0000}"/>
    <cellStyle name="Normal 6 12 4 2" xfId="23025" xr:uid="{00000000-0005-0000-0000-0000484C0000}"/>
    <cellStyle name="Normal 6 12 4 2 2" xfId="35014" xr:uid="{0862929A-96EA-4C19-9BF7-D37D9BCDA506}"/>
    <cellStyle name="Normal 6 12 4 3" xfId="29058" xr:uid="{02633797-0823-4A91-9C18-D3AFF66DEB60}"/>
    <cellStyle name="Normal 6 12 4_EBT" xfId="43054" xr:uid="{2F613986-B114-4CF7-AC7F-1065D5B68296}"/>
    <cellStyle name="Normal 6 12 5" xfId="16106" xr:uid="{00000000-0005-0000-0000-0000494C0000}"/>
    <cellStyle name="Normal 6 12 5 2" xfId="23026" xr:uid="{00000000-0005-0000-0000-00004A4C0000}"/>
    <cellStyle name="Normal 6 12 5 2 2" xfId="35015" xr:uid="{FE55E8AF-029A-431D-B9E5-3469A18CB3CE}"/>
    <cellStyle name="Normal 6 12 5 3" xfId="29059" xr:uid="{05E82747-E13C-4E2E-8182-2AED506D7A64}"/>
    <cellStyle name="Normal 6 12 5_EBT" xfId="43055" xr:uid="{82144BF6-099A-44CB-8C32-381F883ACCC3}"/>
    <cellStyle name="Normal 6 12 6" xfId="23021" xr:uid="{00000000-0005-0000-0000-00004B4C0000}"/>
    <cellStyle name="Normal 6 12 6 2" xfId="35010" xr:uid="{28BDA8DC-2D04-4930-B372-17012B010BF3}"/>
    <cellStyle name="Normal 6 12 7" xfId="29054" xr:uid="{B162F44C-56B2-463F-AC7B-FAE7FCCEDA42}"/>
    <cellStyle name="Normal 6 12_EBT" xfId="43050" xr:uid="{A15E572B-38BA-4A45-8526-C6DF9FD810B4}"/>
    <cellStyle name="Normal 6 13" xfId="16107" xr:uid="{00000000-0005-0000-0000-00004C4C0000}"/>
    <cellStyle name="Normal 6 13 2" xfId="16108" xr:uid="{00000000-0005-0000-0000-00004D4C0000}"/>
    <cellStyle name="Normal 6 13 2 2" xfId="16109" xr:uid="{00000000-0005-0000-0000-00004E4C0000}"/>
    <cellStyle name="Normal 6 13 2 2 2" xfId="23029" xr:uid="{00000000-0005-0000-0000-00004F4C0000}"/>
    <cellStyle name="Normal 6 13 2 2 2 2" xfId="35018" xr:uid="{B82349A8-5D18-4085-A52C-EFEC3D41F848}"/>
    <cellStyle name="Normal 6 13 2 2 3" xfId="29062" xr:uid="{E2F0A32B-F206-4F2C-969C-3EAD175D2D03}"/>
    <cellStyle name="Normal 6 13 2 2_EBT" xfId="43058" xr:uid="{2FEEB34B-D7CF-41C6-8623-641F79FE999B}"/>
    <cellStyle name="Normal 6 13 2 3" xfId="23028" xr:uid="{00000000-0005-0000-0000-0000504C0000}"/>
    <cellStyle name="Normal 6 13 2 3 2" xfId="35017" xr:uid="{41C2E85B-078B-49E6-8688-1FB36282162A}"/>
    <cellStyle name="Normal 6 13 2 4" xfId="29061" xr:uid="{DDC2D038-F32E-473D-8AAF-7F9DB0873C1A}"/>
    <cellStyle name="Normal 6 13 2_EBT" xfId="43057" xr:uid="{1178187E-5E19-4CDB-B9F2-B0C45E96EA31}"/>
    <cellStyle name="Normal 6 13 3" xfId="16110" xr:uid="{00000000-0005-0000-0000-0000514C0000}"/>
    <cellStyle name="Normal 6 13 3 2" xfId="23030" xr:uid="{00000000-0005-0000-0000-0000524C0000}"/>
    <cellStyle name="Normal 6 13 3 2 2" xfId="35019" xr:uid="{40F893F6-F2FF-478D-96CF-574D2205E2FC}"/>
    <cellStyle name="Normal 6 13 3 3" xfId="29063" xr:uid="{4E402EA4-F79F-4A02-8E8C-050F61E44086}"/>
    <cellStyle name="Normal 6 13 3_EBT" xfId="43059" xr:uid="{BDDD62E9-4686-4336-BCB1-D2C0983484A4}"/>
    <cellStyle name="Normal 6 13 4" xfId="16111" xr:uid="{00000000-0005-0000-0000-0000534C0000}"/>
    <cellStyle name="Normal 6 13 4 2" xfId="23031" xr:uid="{00000000-0005-0000-0000-0000544C0000}"/>
    <cellStyle name="Normal 6 13 4 2 2" xfId="35020" xr:uid="{8D605EAC-60F1-4CCD-93C3-5F384ECBBA39}"/>
    <cellStyle name="Normal 6 13 4 3" xfId="29064" xr:uid="{8592F67E-3EE0-4492-8ED6-E44B7D874796}"/>
    <cellStyle name="Normal 6 13 4_EBT" xfId="43060" xr:uid="{8941FE78-2062-40B9-866E-4986B94320AB}"/>
    <cellStyle name="Normal 6 13 5" xfId="16112" xr:uid="{00000000-0005-0000-0000-0000554C0000}"/>
    <cellStyle name="Normal 6 13 5 2" xfId="23032" xr:uid="{00000000-0005-0000-0000-0000564C0000}"/>
    <cellStyle name="Normal 6 13 5 2 2" xfId="35021" xr:uid="{F901B9FB-1893-4F43-8421-41F3852C983C}"/>
    <cellStyle name="Normal 6 13 5 3" xfId="29065" xr:uid="{79991406-5764-4FB9-976F-5CB6F86B6EB2}"/>
    <cellStyle name="Normal 6 13 5_EBT" xfId="43061" xr:uid="{86925BD6-E0AC-469B-8F68-A79DCCD085A0}"/>
    <cellStyle name="Normal 6 13 6" xfId="23027" xr:uid="{00000000-0005-0000-0000-0000574C0000}"/>
    <cellStyle name="Normal 6 13 6 2" xfId="35016" xr:uid="{74E8D115-21E4-4F3F-A73D-41B8738502E6}"/>
    <cellStyle name="Normal 6 13 7" xfId="29060" xr:uid="{C9692C8F-15C6-421D-A0B6-8DC9FEA18172}"/>
    <cellStyle name="Normal 6 13_EBT" xfId="43056" xr:uid="{6BE6CE58-1D3F-47FD-8330-21CE9C3543B9}"/>
    <cellStyle name="Normal 6 14" xfId="16113" xr:uid="{00000000-0005-0000-0000-0000584C0000}"/>
    <cellStyle name="Normal 6 14 2" xfId="16114" xr:uid="{00000000-0005-0000-0000-0000594C0000}"/>
    <cellStyle name="Normal 6 14 2 2" xfId="16115" xr:uid="{00000000-0005-0000-0000-00005A4C0000}"/>
    <cellStyle name="Normal 6 14 2 2 2" xfId="23035" xr:uid="{00000000-0005-0000-0000-00005B4C0000}"/>
    <cellStyle name="Normal 6 14 2 2 2 2" xfId="35024" xr:uid="{C276CB36-9630-436E-82AF-02ACE1EED717}"/>
    <cellStyle name="Normal 6 14 2 2 3" xfId="29068" xr:uid="{74A87600-F51C-4DE3-8E1F-20ED84DA1953}"/>
    <cellStyle name="Normal 6 14 2 2_EBT" xfId="43064" xr:uid="{61F59940-9958-4BDB-BE8E-F2C10179F774}"/>
    <cellStyle name="Normal 6 14 2 3" xfId="23034" xr:uid="{00000000-0005-0000-0000-00005C4C0000}"/>
    <cellStyle name="Normal 6 14 2 3 2" xfId="35023" xr:uid="{3E5A403C-FCBC-4D37-B375-9144F34CC433}"/>
    <cellStyle name="Normal 6 14 2 4" xfId="29067" xr:uid="{28221B76-BD67-4C0A-8834-AA5F79DC6E18}"/>
    <cellStyle name="Normal 6 14 2_EBT" xfId="43063" xr:uid="{778FA941-4B59-4E61-BDB7-5B4D26A7AD2E}"/>
    <cellStyle name="Normal 6 14 3" xfId="16116" xr:uid="{00000000-0005-0000-0000-00005D4C0000}"/>
    <cellStyle name="Normal 6 14 3 2" xfId="23036" xr:uid="{00000000-0005-0000-0000-00005E4C0000}"/>
    <cellStyle name="Normal 6 14 3 2 2" xfId="35025" xr:uid="{8B86728F-05F8-49E7-A996-A34C961FF232}"/>
    <cellStyle name="Normal 6 14 3 3" xfId="29069" xr:uid="{139E6936-40AD-4694-A116-D3BAEA5FDC5F}"/>
    <cellStyle name="Normal 6 14 3_EBT" xfId="43065" xr:uid="{BD676DF0-8E32-450F-AA10-D3AC01C961E9}"/>
    <cellStyle name="Normal 6 14 4" xfId="16117" xr:uid="{00000000-0005-0000-0000-00005F4C0000}"/>
    <cellStyle name="Normal 6 14 4 2" xfId="23037" xr:uid="{00000000-0005-0000-0000-0000604C0000}"/>
    <cellStyle name="Normal 6 14 4 2 2" xfId="35026" xr:uid="{DBDE3F95-FCA3-4E9A-ACAB-0BB6EDCDC803}"/>
    <cellStyle name="Normal 6 14 4 3" xfId="29070" xr:uid="{076DD69F-2684-48AC-8A41-C5699A66B6E2}"/>
    <cellStyle name="Normal 6 14 4_EBT" xfId="43066" xr:uid="{E0160258-0643-4C99-A3FC-06706CF7C005}"/>
    <cellStyle name="Normal 6 14 5" xfId="16118" xr:uid="{00000000-0005-0000-0000-0000614C0000}"/>
    <cellStyle name="Normal 6 14 5 2" xfId="23038" xr:uid="{00000000-0005-0000-0000-0000624C0000}"/>
    <cellStyle name="Normal 6 14 5 2 2" xfId="35027" xr:uid="{5CE825F9-9A75-4E4F-8F56-ECF8FAF9187E}"/>
    <cellStyle name="Normal 6 14 5 3" xfId="29071" xr:uid="{84C223BD-4C90-4EFD-A77A-75E60EF5A0A1}"/>
    <cellStyle name="Normal 6 14 5_EBT" xfId="43067" xr:uid="{2AB3EB88-4780-4986-8CF7-0C0383057F5B}"/>
    <cellStyle name="Normal 6 14 6" xfId="23033" xr:uid="{00000000-0005-0000-0000-0000634C0000}"/>
    <cellStyle name="Normal 6 14 6 2" xfId="35022" xr:uid="{4D266011-6390-4906-9682-06681E98D91B}"/>
    <cellStyle name="Normal 6 14 7" xfId="29066" xr:uid="{53581021-514F-4755-B6D5-235565EBB9E1}"/>
    <cellStyle name="Normal 6 14_EBT" xfId="43062" xr:uid="{C0CE801F-8D51-405C-B4C6-A7990A738568}"/>
    <cellStyle name="Normal 6 15" xfId="16119" xr:uid="{00000000-0005-0000-0000-0000644C0000}"/>
    <cellStyle name="Normal 6 15 2" xfId="16120" xr:uid="{00000000-0005-0000-0000-0000654C0000}"/>
    <cellStyle name="Normal 6 15 2 2" xfId="16121" xr:uid="{00000000-0005-0000-0000-0000664C0000}"/>
    <cellStyle name="Normal 6 15 2 2 2" xfId="23041" xr:uid="{00000000-0005-0000-0000-0000674C0000}"/>
    <cellStyle name="Normal 6 15 2 2 2 2" xfId="35030" xr:uid="{C5EBEE6A-39D9-4A0C-99C5-EF827D2595AA}"/>
    <cellStyle name="Normal 6 15 2 2 3" xfId="29074" xr:uid="{52C62F8B-54AC-4B12-AF6C-347C339B1828}"/>
    <cellStyle name="Normal 6 15 2 2_EBT" xfId="43070" xr:uid="{5CB6DDEA-D183-4443-B6AB-AD1826023702}"/>
    <cellStyle name="Normal 6 15 2 3" xfId="23040" xr:uid="{00000000-0005-0000-0000-0000684C0000}"/>
    <cellStyle name="Normal 6 15 2 3 2" xfId="35029" xr:uid="{52496ED4-C686-48C8-99E9-94C73A3359C4}"/>
    <cellStyle name="Normal 6 15 2 4" xfId="29073" xr:uid="{43669322-ED3B-4A98-9337-D37627E6C89A}"/>
    <cellStyle name="Normal 6 15 2_EBT" xfId="43069" xr:uid="{723EF493-AFD6-4107-B5E8-B2A0BC1A77FB}"/>
    <cellStyle name="Normal 6 15 3" xfId="16122" xr:uid="{00000000-0005-0000-0000-0000694C0000}"/>
    <cellStyle name="Normal 6 15 3 2" xfId="23042" xr:uid="{00000000-0005-0000-0000-00006A4C0000}"/>
    <cellStyle name="Normal 6 15 3 2 2" xfId="35031" xr:uid="{16D74F10-7C54-435D-BFAE-8BA396F7D61D}"/>
    <cellStyle name="Normal 6 15 3 3" xfId="29075" xr:uid="{0264F122-FF12-4AB9-AD85-DA685DD77BA2}"/>
    <cellStyle name="Normal 6 15 3_EBT" xfId="43071" xr:uid="{9415966F-4874-4737-BF1F-8B67C12E2D38}"/>
    <cellStyle name="Normal 6 15 4" xfId="16123" xr:uid="{00000000-0005-0000-0000-00006B4C0000}"/>
    <cellStyle name="Normal 6 15 4 2" xfId="23043" xr:uid="{00000000-0005-0000-0000-00006C4C0000}"/>
    <cellStyle name="Normal 6 15 4 2 2" xfId="35032" xr:uid="{F51C6BC5-7027-4A83-AE7B-9E1834C81BA8}"/>
    <cellStyle name="Normal 6 15 4 3" xfId="29076" xr:uid="{F89C9845-E9AD-4E36-B30D-4D1EA7C6DDC2}"/>
    <cellStyle name="Normal 6 15 4_EBT" xfId="43072" xr:uid="{C22E288D-19A5-4AC1-942A-9413CBDA6FBD}"/>
    <cellStyle name="Normal 6 15 5" xfId="16124" xr:uid="{00000000-0005-0000-0000-00006D4C0000}"/>
    <cellStyle name="Normal 6 15 5 2" xfId="23044" xr:uid="{00000000-0005-0000-0000-00006E4C0000}"/>
    <cellStyle name="Normal 6 15 5 2 2" xfId="35033" xr:uid="{9BD34710-77A5-4B71-8BA6-D33E3CA02063}"/>
    <cellStyle name="Normal 6 15 5 3" xfId="29077" xr:uid="{57FE2253-28BD-4ED5-A9E2-98C484126D6F}"/>
    <cellStyle name="Normal 6 15 5_EBT" xfId="43073" xr:uid="{FFE4AD58-14B4-4C1C-86E0-733F9D1537D7}"/>
    <cellStyle name="Normal 6 15 6" xfId="23039" xr:uid="{00000000-0005-0000-0000-00006F4C0000}"/>
    <cellStyle name="Normal 6 15 6 2" xfId="35028" xr:uid="{AAB45172-86B1-4FF8-9F99-98C6E66C5D40}"/>
    <cellStyle name="Normal 6 15 7" xfId="29072" xr:uid="{33EDB3C4-AA32-49B7-9A4F-4056AF9A46A6}"/>
    <cellStyle name="Normal 6 15_EBT" xfId="43068" xr:uid="{FD3F4486-92E1-45E4-A2E1-AD9EBA1A7025}"/>
    <cellStyle name="Normal 6 16" xfId="16125" xr:uid="{00000000-0005-0000-0000-0000704C0000}"/>
    <cellStyle name="Normal 6 16 2" xfId="16126" xr:uid="{00000000-0005-0000-0000-0000714C0000}"/>
    <cellStyle name="Normal 6 16 2 2" xfId="16127" xr:uid="{00000000-0005-0000-0000-0000724C0000}"/>
    <cellStyle name="Normal 6 16 2 2 2" xfId="23047" xr:uid="{00000000-0005-0000-0000-0000734C0000}"/>
    <cellStyle name="Normal 6 16 2 2 2 2" xfId="35036" xr:uid="{0D49B373-A480-4147-AAD5-B33B3D7370DD}"/>
    <cellStyle name="Normal 6 16 2 2 3" xfId="29080" xr:uid="{C2E3C425-65FC-466A-BAFA-7B3F88F4899E}"/>
    <cellStyle name="Normal 6 16 2 2_EBT" xfId="43076" xr:uid="{6D3D139C-9113-42A4-8307-57CC42B3AFB2}"/>
    <cellStyle name="Normal 6 16 2 3" xfId="23046" xr:uid="{00000000-0005-0000-0000-0000744C0000}"/>
    <cellStyle name="Normal 6 16 2 3 2" xfId="35035" xr:uid="{3C79F2AF-FC7F-4420-9DBF-0428D92F2F68}"/>
    <cellStyle name="Normal 6 16 2 4" xfId="29079" xr:uid="{6CE89A4B-3E6C-4C45-BB6B-ABE20F7252DC}"/>
    <cellStyle name="Normal 6 16 2_EBT" xfId="43075" xr:uid="{DACF5F2C-1DCE-4064-9AFA-F3F308EF2E86}"/>
    <cellStyle name="Normal 6 16 3" xfId="16128" xr:uid="{00000000-0005-0000-0000-0000754C0000}"/>
    <cellStyle name="Normal 6 16 3 2" xfId="23048" xr:uid="{00000000-0005-0000-0000-0000764C0000}"/>
    <cellStyle name="Normal 6 16 3 2 2" xfId="35037" xr:uid="{429957D4-A7D9-4916-BA1F-FBFFCF407209}"/>
    <cellStyle name="Normal 6 16 3 3" xfId="29081" xr:uid="{CCD717A3-0FC1-4DAD-A42F-35016FC9D025}"/>
    <cellStyle name="Normal 6 16 3_EBT" xfId="43077" xr:uid="{95E8ADE5-DB48-408E-B1DF-6B5233B0C520}"/>
    <cellStyle name="Normal 6 16 4" xfId="16129" xr:uid="{00000000-0005-0000-0000-0000774C0000}"/>
    <cellStyle name="Normal 6 16 4 2" xfId="23049" xr:uid="{00000000-0005-0000-0000-0000784C0000}"/>
    <cellStyle name="Normal 6 16 4 2 2" xfId="35038" xr:uid="{242E76BD-EA70-4526-AFCE-7A6730CA9757}"/>
    <cellStyle name="Normal 6 16 4 3" xfId="29082" xr:uid="{BAEB5598-9D79-4758-8388-35BC54E6C99A}"/>
    <cellStyle name="Normal 6 16 4_EBT" xfId="43078" xr:uid="{E58BFF74-A6B1-40B0-B4D3-781F0BB5ED05}"/>
    <cellStyle name="Normal 6 16 5" xfId="16130" xr:uid="{00000000-0005-0000-0000-0000794C0000}"/>
    <cellStyle name="Normal 6 16 5 2" xfId="23050" xr:uid="{00000000-0005-0000-0000-00007A4C0000}"/>
    <cellStyle name="Normal 6 16 5 2 2" xfId="35039" xr:uid="{8FA50054-210B-43F9-B635-05C787C4F383}"/>
    <cellStyle name="Normal 6 16 5 3" xfId="29083" xr:uid="{EFCAFE45-D0AA-45BC-84A3-8CDCFFF6E6B9}"/>
    <cellStyle name="Normal 6 16 5_EBT" xfId="43079" xr:uid="{78F92282-998C-4993-AC0C-770E0CBCEC2C}"/>
    <cellStyle name="Normal 6 16 6" xfId="23045" xr:uid="{00000000-0005-0000-0000-00007B4C0000}"/>
    <cellStyle name="Normal 6 16 6 2" xfId="35034" xr:uid="{7F0D5C9E-649A-4ACA-BE26-AEDDC80DF176}"/>
    <cellStyle name="Normal 6 16 7" xfId="29078" xr:uid="{75E921B8-9FBF-4198-992A-8F3DF72BE572}"/>
    <cellStyle name="Normal 6 16_EBT" xfId="43074" xr:uid="{4B9EF798-DB71-4492-9A04-5E7FC8B22CA0}"/>
    <cellStyle name="Normal 6 17" xfId="16131" xr:uid="{00000000-0005-0000-0000-00007C4C0000}"/>
    <cellStyle name="Normal 6 17 2" xfId="16132" xr:uid="{00000000-0005-0000-0000-00007D4C0000}"/>
    <cellStyle name="Normal 6 17 2 2" xfId="16133" xr:uid="{00000000-0005-0000-0000-00007E4C0000}"/>
    <cellStyle name="Normal 6 17 2 2 2" xfId="23053" xr:uid="{00000000-0005-0000-0000-00007F4C0000}"/>
    <cellStyle name="Normal 6 17 2 2 2 2" xfId="35042" xr:uid="{7C200856-7BB6-471B-BCD4-DE49685E3DB0}"/>
    <cellStyle name="Normal 6 17 2 2 3" xfId="29086" xr:uid="{58893485-3466-4797-9ACF-0C6E1F904CE1}"/>
    <cellStyle name="Normal 6 17 2 2_EBT" xfId="43082" xr:uid="{49DBA13D-FE4C-46AE-9FA1-FB1451E49E0D}"/>
    <cellStyle name="Normal 6 17 2 3" xfId="23052" xr:uid="{00000000-0005-0000-0000-0000804C0000}"/>
    <cellStyle name="Normal 6 17 2 3 2" xfId="35041" xr:uid="{AAA81DD6-1919-4349-9754-721B7D06161B}"/>
    <cellStyle name="Normal 6 17 2 4" xfId="29085" xr:uid="{21360D58-E79A-4B6C-8964-2F4F1C432481}"/>
    <cellStyle name="Normal 6 17 2_EBT" xfId="43081" xr:uid="{895705D4-2E71-461A-8AD7-95EDD91E138D}"/>
    <cellStyle name="Normal 6 17 3" xfId="16134" xr:uid="{00000000-0005-0000-0000-0000814C0000}"/>
    <cellStyle name="Normal 6 17 3 2" xfId="23054" xr:uid="{00000000-0005-0000-0000-0000824C0000}"/>
    <cellStyle name="Normal 6 17 3 2 2" xfId="35043" xr:uid="{9A9D53BF-2726-4E2F-8469-4968DD5ED983}"/>
    <cellStyle name="Normal 6 17 3 3" xfId="29087" xr:uid="{3D070AAD-8856-468D-A0C9-CE58D121D8D3}"/>
    <cellStyle name="Normal 6 17 3_EBT" xfId="43083" xr:uid="{84F82A1E-A4DE-4293-9769-219CC987326F}"/>
    <cellStyle name="Normal 6 17 4" xfId="16135" xr:uid="{00000000-0005-0000-0000-0000834C0000}"/>
    <cellStyle name="Normal 6 17 4 2" xfId="23055" xr:uid="{00000000-0005-0000-0000-0000844C0000}"/>
    <cellStyle name="Normal 6 17 4 2 2" xfId="35044" xr:uid="{C40BDCCF-A9ED-4F6B-B6FF-C9BBDACD8F00}"/>
    <cellStyle name="Normal 6 17 4 3" xfId="29088" xr:uid="{CBA36E07-1600-4175-AEF1-182CF732173A}"/>
    <cellStyle name="Normal 6 17 4_EBT" xfId="43084" xr:uid="{DD31871E-EE49-4A69-8AA5-ACB17215F1CC}"/>
    <cellStyle name="Normal 6 17 5" xfId="16136" xr:uid="{00000000-0005-0000-0000-0000854C0000}"/>
    <cellStyle name="Normal 6 17 5 2" xfId="23056" xr:uid="{00000000-0005-0000-0000-0000864C0000}"/>
    <cellStyle name="Normal 6 17 5 2 2" xfId="35045" xr:uid="{BA4BBDFB-F5B6-425D-B6AA-2F488299C925}"/>
    <cellStyle name="Normal 6 17 5 3" xfId="29089" xr:uid="{9324565F-06FA-4424-B713-B22BA5FCB935}"/>
    <cellStyle name="Normal 6 17 5_EBT" xfId="43085" xr:uid="{04B71E1C-F35F-44E6-A439-6AF222CEE146}"/>
    <cellStyle name="Normal 6 17 6" xfId="23051" xr:uid="{00000000-0005-0000-0000-0000874C0000}"/>
    <cellStyle name="Normal 6 17 6 2" xfId="35040" xr:uid="{9BC77C0B-534A-4081-9C0F-0D4FBD7D6AD5}"/>
    <cellStyle name="Normal 6 17 7" xfId="29084" xr:uid="{2619CFF1-68CB-40AB-8BB6-E5DE6EB63955}"/>
    <cellStyle name="Normal 6 17_EBT" xfId="43080" xr:uid="{7D084C58-9FF8-415A-9B79-CBD6455EBDC3}"/>
    <cellStyle name="Normal 6 18" xfId="16137" xr:uid="{00000000-0005-0000-0000-0000884C0000}"/>
    <cellStyle name="Normal 6 18 2" xfId="16138" xr:uid="{00000000-0005-0000-0000-0000894C0000}"/>
    <cellStyle name="Normal 6 18 2 2" xfId="16139" xr:uid="{00000000-0005-0000-0000-00008A4C0000}"/>
    <cellStyle name="Normal 6 18 2 2 2" xfId="16140" xr:uid="{00000000-0005-0000-0000-00008B4C0000}"/>
    <cellStyle name="Normal 6 18 2 2 2 2" xfId="23060" xr:uid="{00000000-0005-0000-0000-00008C4C0000}"/>
    <cellStyle name="Normal 6 18 2 2 2 2 2" xfId="35049" xr:uid="{E0F7C51F-F1B4-497F-9F8A-C32C26699509}"/>
    <cellStyle name="Normal 6 18 2 2 2 3" xfId="29093" xr:uid="{00B049B8-09F4-4FA2-93BB-1CAA33EFB3F8}"/>
    <cellStyle name="Normal 6 18 2 2 2_EBT" xfId="43089" xr:uid="{1AED583C-ADFE-4774-AF53-56EC814801A1}"/>
    <cellStyle name="Normal 6 18 2 2 3" xfId="23059" xr:uid="{00000000-0005-0000-0000-00008D4C0000}"/>
    <cellStyle name="Normal 6 18 2 2 3 2" xfId="35048" xr:uid="{7ABDEDDE-83F3-4129-974D-2E723B5EAB79}"/>
    <cellStyle name="Normal 6 18 2 2 4" xfId="29092" xr:uid="{DA346FB8-AA10-4E72-BFCC-234841D18FDC}"/>
    <cellStyle name="Normal 6 18 2 2_EBT" xfId="43088" xr:uid="{5BADF1D9-E003-44CF-850D-E7BD4744F9E6}"/>
    <cellStyle name="Normal 6 18 2 3" xfId="16141" xr:uid="{00000000-0005-0000-0000-00008E4C0000}"/>
    <cellStyle name="Normal 6 18 2 3 2" xfId="23061" xr:uid="{00000000-0005-0000-0000-00008F4C0000}"/>
    <cellStyle name="Normal 6 18 2 3 2 2" xfId="35050" xr:uid="{FC3F760B-718B-446C-B9F1-C0C279AC828D}"/>
    <cellStyle name="Normal 6 18 2 3 3" xfId="29094" xr:uid="{20E65D13-D0AA-4DA1-92EF-A017565D0957}"/>
    <cellStyle name="Normal 6 18 2 3_EBT" xfId="43090" xr:uid="{932F0E88-409A-4CDE-BE05-C1C52A7A6EF0}"/>
    <cellStyle name="Normal 6 18 2 4" xfId="16142" xr:uid="{00000000-0005-0000-0000-0000904C0000}"/>
    <cellStyle name="Normal 6 18 2 4 2" xfId="23062" xr:uid="{00000000-0005-0000-0000-0000914C0000}"/>
    <cellStyle name="Normal 6 18 2 4 2 2" xfId="35051" xr:uid="{10AC79A2-6D1A-4522-8C11-B8FDF287DFFA}"/>
    <cellStyle name="Normal 6 18 2 4 3" xfId="29095" xr:uid="{DEE2FE17-842C-456B-A384-BF3C68F4B7EE}"/>
    <cellStyle name="Normal 6 18 2 4_EBT" xfId="43091" xr:uid="{68E078B1-3C26-467E-890A-231AE07EE16D}"/>
    <cellStyle name="Normal 6 18 2 5" xfId="23058" xr:uid="{00000000-0005-0000-0000-0000924C0000}"/>
    <cellStyle name="Normal 6 18 2 5 2" xfId="35047" xr:uid="{FBFF5E62-AFB1-4054-947F-1692ADB28916}"/>
    <cellStyle name="Normal 6 18 2 6" xfId="29091" xr:uid="{90C9C305-8C72-4685-8129-DA023855DDCA}"/>
    <cellStyle name="Normal 6 18 2_EBT" xfId="43087" xr:uid="{9885C98D-8919-459F-B252-BF93605DD894}"/>
    <cellStyle name="Normal 6 18 3" xfId="16143" xr:uid="{00000000-0005-0000-0000-0000934C0000}"/>
    <cellStyle name="Normal 6 18 3 2" xfId="16144" xr:uid="{00000000-0005-0000-0000-0000944C0000}"/>
    <cellStyle name="Normal 6 18 3 2 2" xfId="23064" xr:uid="{00000000-0005-0000-0000-0000954C0000}"/>
    <cellStyle name="Normal 6 18 3 2 2 2" xfId="35053" xr:uid="{CE455885-65D9-4423-8B98-4C5D532C8C73}"/>
    <cellStyle name="Normal 6 18 3 2 3" xfId="29097" xr:uid="{D9C8476E-30FA-45FD-95A2-0C47AC413210}"/>
    <cellStyle name="Normal 6 18 3 2_EBT" xfId="43093" xr:uid="{EDAAD6E6-6FD8-4835-B998-A8B1226C60B6}"/>
    <cellStyle name="Normal 6 18 3 3" xfId="23063" xr:uid="{00000000-0005-0000-0000-0000964C0000}"/>
    <cellStyle name="Normal 6 18 3 3 2" xfId="35052" xr:uid="{BF50388B-E258-4728-BE75-04524C0D85EC}"/>
    <cellStyle name="Normal 6 18 3 4" xfId="29096" xr:uid="{343E2B52-BB6E-456C-ACCB-F55AD79F1219}"/>
    <cellStyle name="Normal 6 18 3_EBT" xfId="43092" xr:uid="{08B3CA65-D527-451D-AD8F-E7DBBD771CF6}"/>
    <cellStyle name="Normal 6 18 4" xfId="16145" xr:uid="{00000000-0005-0000-0000-0000974C0000}"/>
    <cellStyle name="Normal 6 18 4 2" xfId="23065" xr:uid="{00000000-0005-0000-0000-0000984C0000}"/>
    <cellStyle name="Normal 6 18 4 2 2" xfId="35054" xr:uid="{0F2AE908-824B-4CE8-A010-008470DBE7AD}"/>
    <cellStyle name="Normal 6 18 4 3" xfId="29098" xr:uid="{6D16042A-356D-4144-AD56-2CC07D139AE7}"/>
    <cellStyle name="Normal 6 18 4_EBT" xfId="43094" xr:uid="{3E478E5F-7889-4672-AE33-B0815A4A8AB1}"/>
    <cellStyle name="Normal 6 18 5" xfId="16146" xr:uid="{00000000-0005-0000-0000-0000994C0000}"/>
    <cellStyle name="Normal 6 18 5 2" xfId="23066" xr:uid="{00000000-0005-0000-0000-00009A4C0000}"/>
    <cellStyle name="Normal 6 18 5 2 2" xfId="35055" xr:uid="{96FB1469-4F3A-40B9-8E06-71812F166D91}"/>
    <cellStyle name="Normal 6 18 5 3" xfId="29099" xr:uid="{D57C5940-C7B1-4AA9-AB82-3526D99B4BCD}"/>
    <cellStyle name="Normal 6 18 5_EBT" xfId="43095" xr:uid="{A3AAEC2C-6BC8-40E0-8ADE-F4E079BBF094}"/>
    <cellStyle name="Normal 6 18 6" xfId="23057" xr:uid="{00000000-0005-0000-0000-00009B4C0000}"/>
    <cellStyle name="Normal 6 18 6 2" xfId="35046" xr:uid="{4792E8F5-17B8-48A8-93B9-E75FF5B45418}"/>
    <cellStyle name="Normal 6 18 7" xfId="29090" xr:uid="{7368C599-25CB-46E5-8D0F-753A8FC8F9AA}"/>
    <cellStyle name="Normal 6 18_EBT" xfId="43086" xr:uid="{B73AF038-7237-4892-9B30-50EA4AF9030F}"/>
    <cellStyle name="Normal 6 19" xfId="16147" xr:uid="{00000000-0005-0000-0000-00009C4C0000}"/>
    <cellStyle name="Normal 6 19 2" xfId="16148" xr:uid="{00000000-0005-0000-0000-00009D4C0000}"/>
    <cellStyle name="Normal 6 19 2 2" xfId="23068" xr:uid="{00000000-0005-0000-0000-00009E4C0000}"/>
    <cellStyle name="Normal 6 19 2 2 2" xfId="35057" xr:uid="{CDDD7AE5-4B24-4BB8-B030-97264FA88520}"/>
    <cellStyle name="Normal 6 19 2 3" xfId="29101" xr:uid="{4104D827-B50C-4A90-A02B-31FC8C92320C}"/>
    <cellStyle name="Normal 6 19 2_EBT" xfId="43097" xr:uid="{B1448C45-6F29-405F-8F38-152CAC3335EF}"/>
    <cellStyle name="Normal 6 19 3" xfId="16149" xr:uid="{00000000-0005-0000-0000-00009F4C0000}"/>
    <cellStyle name="Normal 6 19 3 2" xfId="23069" xr:uid="{00000000-0005-0000-0000-0000A04C0000}"/>
    <cellStyle name="Normal 6 19 3 2 2" xfId="35058" xr:uid="{53CA3543-F8B4-4904-93C7-49E508AC425E}"/>
    <cellStyle name="Normal 6 19 3 3" xfId="29102" xr:uid="{A6F109DE-2133-48B4-B11F-8C65CD075D3C}"/>
    <cellStyle name="Normal 6 19 3_EBT" xfId="43098" xr:uid="{B877B2C1-0567-405D-B271-B838772FA906}"/>
    <cellStyle name="Normal 6 19 4" xfId="23067" xr:uid="{00000000-0005-0000-0000-0000A14C0000}"/>
    <cellStyle name="Normal 6 19 4 2" xfId="35056" xr:uid="{A55A82C6-6CF0-40A7-B66D-5EE32FC24826}"/>
    <cellStyle name="Normal 6 19 5" xfId="29100" xr:uid="{F2780044-39B1-47A1-A64C-15D97EFC9BA9}"/>
    <cellStyle name="Normal 6 19_EBT" xfId="43096" xr:uid="{A414EA1C-F919-4EC2-9621-DA94DC84F653}"/>
    <cellStyle name="Normal 6 2" xfId="16150" xr:uid="{00000000-0005-0000-0000-0000A24C0000}"/>
    <cellStyle name="Normal 6 2 10" xfId="16151" xr:uid="{00000000-0005-0000-0000-0000A34C0000}"/>
    <cellStyle name="Normal 6 2 10 2" xfId="23070" xr:uid="{00000000-0005-0000-0000-0000A44C0000}"/>
    <cellStyle name="Normal 6 2 10 2 2" xfId="35059" xr:uid="{D01AB182-88AE-4305-9FA5-084B5E639903}"/>
    <cellStyle name="Normal 6 2 10 3" xfId="29103" xr:uid="{6C9DFC7A-4B30-44D6-A4DE-DBE255605A99}"/>
    <cellStyle name="Normal 6 2 10_EBT" xfId="43099" xr:uid="{538E80AE-C00F-46A6-889D-5D5735653156}"/>
    <cellStyle name="Normal 6 2 11" xfId="16152" xr:uid="{00000000-0005-0000-0000-0000A54C0000}"/>
    <cellStyle name="Normal 6 2 11 2" xfId="23071" xr:uid="{00000000-0005-0000-0000-0000A64C0000}"/>
    <cellStyle name="Normal 6 2 11 2 2" xfId="35060" xr:uid="{FF579C53-F85E-4851-A63D-5607AB74CE05}"/>
    <cellStyle name="Normal 6 2 11 3" xfId="29104" xr:uid="{507590F0-0D99-45E5-B77B-09C08ECF508E}"/>
    <cellStyle name="Normal 6 2 11_EBT" xfId="43100" xr:uid="{37B3B154-8F58-44A7-B3E9-4EB98527D171}"/>
    <cellStyle name="Normal 6 2 2" xfId="16153" xr:uid="{00000000-0005-0000-0000-0000A74C0000}"/>
    <cellStyle name="Normal 6 2 2 10" xfId="29105" xr:uid="{754E74F4-18F5-425E-B5E3-C0D09FAC25F9}"/>
    <cellStyle name="Normal 6 2 2 2" xfId="16154" xr:uid="{00000000-0005-0000-0000-0000A84C0000}"/>
    <cellStyle name="Normal 6 2 2 2 2" xfId="16155" xr:uid="{00000000-0005-0000-0000-0000A94C0000}"/>
    <cellStyle name="Normal 6 2 2 2 2 2" xfId="16156" xr:uid="{00000000-0005-0000-0000-0000AA4C0000}"/>
    <cellStyle name="Normal 6 2 2 2 2 2 2" xfId="23075" xr:uid="{00000000-0005-0000-0000-0000AB4C0000}"/>
    <cellStyle name="Normal 6 2 2 2 2 2 2 2" xfId="35064" xr:uid="{9E708DE2-DF7F-44BA-B287-D4F00BF0C013}"/>
    <cellStyle name="Normal 6 2 2 2 2 2 3" xfId="29108" xr:uid="{195A5892-9F5D-48DF-8FBC-2B6D9626CD14}"/>
    <cellStyle name="Normal 6 2 2 2 2 2_EBT" xfId="43104" xr:uid="{F12CB32E-31AF-4BB1-99FB-19C5C5AA8537}"/>
    <cellStyle name="Normal 6 2 2 2 2 3" xfId="16157" xr:uid="{00000000-0005-0000-0000-0000AC4C0000}"/>
    <cellStyle name="Normal 6 2 2 2 2 3 2" xfId="23076" xr:uid="{00000000-0005-0000-0000-0000AD4C0000}"/>
    <cellStyle name="Normal 6 2 2 2 2 3 2 2" xfId="35065" xr:uid="{12AE13AB-268C-4091-92AA-4C83BB7619A6}"/>
    <cellStyle name="Normal 6 2 2 2 2 3 3" xfId="29109" xr:uid="{5E1B850A-AC17-40B7-98F5-0095D2C69055}"/>
    <cellStyle name="Normal 6 2 2 2 2 3_EBT" xfId="43105" xr:uid="{9403A086-F311-42B3-9050-EA5429459054}"/>
    <cellStyle name="Normal 6 2 2 2 2 4" xfId="16158" xr:uid="{00000000-0005-0000-0000-0000AE4C0000}"/>
    <cellStyle name="Normal 6 2 2 2 2 5" xfId="16159" xr:uid="{00000000-0005-0000-0000-0000AF4C0000}"/>
    <cellStyle name="Normal 6 2 2 2 2 6" xfId="23074" xr:uid="{00000000-0005-0000-0000-0000B04C0000}"/>
    <cellStyle name="Normal 6 2 2 2 2 6 2" xfId="35063" xr:uid="{CA3A3F1C-F023-49DF-B06A-81155CC18259}"/>
    <cellStyle name="Normal 6 2 2 2 2 7" xfId="29107" xr:uid="{E3554F7F-E623-414E-A5A8-CB4404C2DC2F}"/>
    <cellStyle name="Normal 6 2 2 2 2_EBT" xfId="43103" xr:uid="{8108D8B5-DB75-4871-A79B-D582233EA323}"/>
    <cellStyle name="Normal 6 2 2 2 3" xfId="16160" xr:uid="{00000000-0005-0000-0000-0000B14C0000}"/>
    <cellStyle name="Normal 6 2 2 2 3 2" xfId="16161" xr:uid="{00000000-0005-0000-0000-0000B24C0000}"/>
    <cellStyle name="Normal 6 2 2 2 3 2 2" xfId="23078" xr:uid="{00000000-0005-0000-0000-0000B34C0000}"/>
    <cellStyle name="Normal 6 2 2 2 3 2 2 2" xfId="35067" xr:uid="{CACB5381-6565-457C-81EE-7BBC8C9B0CBE}"/>
    <cellStyle name="Normal 6 2 2 2 3 2 3" xfId="29111" xr:uid="{354DA96D-28E0-4AFB-8BF1-14362AA30E7A}"/>
    <cellStyle name="Normal 6 2 2 2 3 2_EBT" xfId="43107" xr:uid="{98C6C27C-7E33-4E48-B2F5-56C14A6B619C}"/>
    <cellStyle name="Normal 6 2 2 2 3 3" xfId="23077" xr:uid="{00000000-0005-0000-0000-0000B44C0000}"/>
    <cellStyle name="Normal 6 2 2 2 3 3 2" xfId="35066" xr:uid="{88030E16-4761-452E-B766-F0F8C279B510}"/>
    <cellStyle name="Normal 6 2 2 2 3 4" xfId="29110" xr:uid="{27226ED4-E259-43D7-9350-C7ABAAF0914F}"/>
    <cellStyle name="Normal 6 2 2 2 3_EBT" xfId="43106" xr:uid="{7997F905-A9C0-49A3-92CD-ABF525BEDFC8}"/>
    <cellStyle name="Normal 6 2 2 2 4" xfId="16162" xr:uid="{00000000-0005-0000-0000-0000B54C0000}"/>
    <cellStyle name="Normal 6 2 2 2 4 2" xfId="23079" xr:uid="{00000000-0005-0000-0000-0000B64C0000}"/>
    <cellStyle name="Normal 6 2 2 2 4 2 2" xfId="35068" xr:uid="{49351536-87E7-44A5-BD43-A9D6675F2CCC}"/>
    <cellStyle name="Normal 6 2 2 2 4 3" xfId="29112" xr:uid="{6B063BCB-EB5D-4428-BF00-FB630BBFE187}"/>
    <cellStyle name="Normal 6 2 2 2 4_EBT" xfId="43108" xr:uid="{E3DDA829-DF93-40E4-8521-19626DE84FA8}"/>
    <cellStyle name="Normal 6 2 2 2 5" xfId="16163" xr:uid="{00000000-0005-0000-0000-0000B74C0000}"/>
    <cellStyle name="Normal 6 2 2 2 5 2" xfId="16164" xr:uid="{00000000-0005-0000-0000-0000B84C0000}"/>
    <cellStyle name="Normal 6 2 2 2 5 3" xfId="23080" xr:uid="{00000000-0005-0000-0000-0000B94C0000}"/>
    <cellStyle name="Normal 6 2 2 2 5 3 2" xfId="35069" xr:uid="{339B8106-E0F6-4133-807B-208D6371C16C}"/>
    <cellStyle name="Normal 6 2 2 2 5 4" xfId="29113" xr:uid="{A554F35B-1AE8-460B-BBBC-24CF684DF0CE}"/>
    <cellStyle name="Normal 6 2 2 2 5_EBT" xfId="43109" xr:uid="{8106A803-F5D2-4C5E-B9DC-FF148958D450}"/>
    <cellStyle name="Normal 6 2 2 2 6" xfId="16165" xr:uid="{00000000-0005-0000-0000-0000BA4C0000}"/>
    <cellStyle name="Normal 6 2 2 2 6 2" xfId="16166" xr:uid="{00000000-0005-0000-0000-0000BB4C0000}"/>
    <cellStyle name="Normal 6 2 2 2 6 3" xfId="23081" xr:uid="{00000000-0005-0000-0000-0000BC4C0000}"/>
    <cellStyle name="Normal 6 2 2 2 6 3 2" xfId="35070" xr:uid="{38AF3CCE-8D41-45B9-BD6D-CCC49827380D}"/>
    <cellStyle name="Normal 6 2 2 2 6 4" xfId="29114" xr:uid="{D2FB47DE-A032-416D-AFC7-B7ED3E3FA7F8}"/>
    <cellStyle name="Normal 6 2 2 2 6_EBT" xfId="43110" xr:uid="{BEDE3079-831A-47DB-A046-DF4997B43A25}"/>
    <cellStyle name="Normal 6 2 2 2 7" xfId="23073" xr:uid="{00000000-0005-0000-0000-0000BD4C0000}"/>
    <cellStyle name="Normal 6 2 2 2 7 2" xfId="35062" xr:uid="{BF9957F7-3DCD-4749-A3D3-0B33C411424E}"/>
    <cellStyle name="Normal 6 2 2 2 8" xfId="29106" xr:uid="{41DCA073-9828-49BF-A069-6C3BFCF861EF}"/>
    <cellStyle name="Normal 6 2 2 2_EBT" xfId="43102" xr:uid="{6B805C1C-EEEE-4EC9-8E4E-857D98359F89}"/>
    <cellStyle name="Normal 6 2 2 3" xfId="16167" xr:uid="{00000000-0005-0000-0000-0000BE4C0000}"/>
    <cellStyle name="Normal 6 2 2 3 2" xfId="16168" xr:uid="{00000000-0005-0000-0000-0000BF4C0000}"/>
    <cellStyle name="Normal 6 2 2 3 2 2" xfId="16169" xr:uid="{00000000-0005-0000-0000-0000C04C0000}"/>
    <cellStyle name="Normal 6 2 2 3 2 2 2" xfId="23084" xr:uid="{00000000-0005-0000-0000-0000C14C0000}"/>
    <cellStyle name="Normal 6 2 2 3 2 2 2 2" xfId="35073" xr:uid="{0601FA35-B896-4C80-9177-8543A96D20F3}"/>
    <cellStyle name="Normal 6 2 2 3 2 2 3" xfId="29117" xr:uid="{E024C2DA-ADB5-462F-8CA2-9E3FCB466DCE}"/>
    <cellStyle name="Normal 6 2 2 3 2 2_EBT" xfId="43113" xr:uid="{F3D0BDBC-D798-438B-A55E-5A7E2F37F8CE}"/>
    <cellStyle name="Normal 6 2 2 3 2 3" xfId="23083" xr:uid="{00000000-0005-0000-0000-0000C24C0000}"/>
    <cellStyle name="Normal 6 2 2 3 2 3 2" xfId="35072" xr:uid="{70D08EF6-D350-4444-9B43-AA190731EA2D}"/>
    <cellStyle name="Normal 6 2 2 3 2 4" xfId="29116" xr:uid="{498F6DBE-55A1-4805-999A-02C68B1404A5}"/>
    <cellStyle name="Normal 6 2 2 3 2_EBT" xfId="43112" xr:uid="{ED0B865D-3AE4-4726-9506-D8B5FF053A7A}"/>
    <cellStyle name="Normal 6 2 2 3 3" xfId="16170" xr:uid="{00000000-0005-0000-0000-0000C34C0000}"/>
    <cellStyle name="Normal 6 2 2 3 3 2" xfId="23085" xr:uid="{00000000-0005-0000-0000-0000C44C0000}"/>
    <cellStyle name="Normal 6 2 2 3 3 2 2" xfId="35074" xr:uid="{EBF21C8C-8F1A-4EB7-BC51-A5D96A565C84}"/>
    <cellStyle name="Normal 6 2 2 3 3 3" xfId="29118" xr:uid="{5D77DABA-AA0C-473B-B4E7-CDDB77815E78}"/>
    <cellStyle name="Normal 6 2 2 3 3_EBT" xfId="43114" xr:uid="{23FB0EFF-A39F-45A4-941F-E45A900775A5}"/>
    <cellStyle name="Normal 6 2 2 3 4" xfId="16171" xr:uid="{00000000-0005-0000-0000-0000C54C0000}"/>
    <cellStyle name="Normal 6 2 2 3 5" xfId="16172" xr:uid="{00000000-0005-0000-0000-0000C64C0000}"/>
    <cellStyle name="Normal 6 2 2 3 6" xfId="23082" xr:uid="{00000000-0005-0000-0000-0000C74C0000}"/>
    <cellStyle name="Normal 6 2 2 3 6 2" xfId="35071" xr:uid="{31E7CE0C-D5C6-4359-9DC4-A9792E7CE9E6}"/>
    <cellStyle name="Normal 6 2 2 3 7" xfId="29115" xr:uid="{F7C01129-78AE-4384-8617-E58AB72C44CC}"/>
    <cellStyle name="Normal 6 2 2 3_EBT" xfId="43111" xr:uid="{C32608D2-A2E7-4C77-B9A5-8F06A48D169B}"/>
    <cellStyle name="Normal 6 2 2 4" xfId="16173" xr:uid="{00000000-0005-0000-0000-0000C84C0000}"/>
    <cellStyle name="Normal 6 2 2 4 2" xfId="16174" xr:uid="{00000000-0005-0000-0000-0000C94C0000}"/>
    <cellStyle name="Normal 6 2 2 4 2 2" xfId="23087" xr:uid="{00000000-0005-0000-0000-0000CA4C0000}"/>
    <cellStyle name="Normal 6 2 2 4 2 2 2" xfId="35076" xr:uid="{AB9A4F26-41B4-42B9-B0F5-5C1C82632241}"/>
    <cellStyle name="Normal 6 2 2 4 2 3" xfId="29120" xr:uid="{39A5BDB9-BF6F-4B7A-A359-039DEE4DE25C}"/>
    <cellStyle name="Normal 6 2 2 4 2_EBT" xfId="43116" xr:uid="{B748D135-28BC-4597-AE3F-5BC2411472E3}"/>
    <cellStyle name="Normal 6 2 2 4 3" xfId="23086" xr:uid="{00000000-0005-0000-0000-0000CB4C0000}"/>
    <cellStyle name="Normal 6 2 2 4 3 2" xfId="35075" xr:uid="{204A8B5E-E9A6-41B1-9416-070FCADD81E8}"/>
    <cellStyle name="Normal 6 2 2 4 4" xfId="29119" xr:uid="{5BBA0F26-EB18-4469-A3BC-AD4681FFE9FC}"/>
    <cellStyle name="Normal 6 2 2 4_EBT" xfId="43115" xr:uid="{4ED3383C-7B78-4F08-BF8D-09D775076476}"/>
    <cellStyle name="Normal 6 2 2 5" xfId="16175" xr:uid="{00000000-0005-0000-0000-0000CC4C0000}"/>
    <cellStyle name="Normal 6 2 2 5 2" xfId="23088" xr:uid="{00000000-0005-0000-0000-0000CD4C0000}"/>
    <cellStyle name="Normal 6 2 2 5 2 2" xfId="35077" xr:uid="{97247743-1EA6-4485-A3FA-F8CBCD5FFD8B}"/>
    <cellStyle name="Normal 6 2 2 5 3" xfId="29121" xr:uid="{DEA9381F-D334-4BBF-BB2C-7984429EB316}"/>
    <cellStyle name="Normal 6 2 2 5_EBT" xfId="43117" xr:uid="{FD1AEE3F-60D6-4E0D-85C2-57DF9383816B}"/>
    <cellStyle name="Normal 6 2 2 6" xfId="16176" xr:uid="{00000000-0005-0000-0000-0000CE4C0000}"/>
    <cellStyle name="Normal 6 2 2 6 2" xfId="16177" xr:uid="{00000000-0005-0000-0000-0000CF4C0000}"/>
    <cellStyle name="Normal 6 2 2 6 3" xfId="23089" xr:uid="{00000000-0005-0000-0000-0000D04C0000}"/>
    <cellStyle name="Normal 6 2 2 6 3 2" xfId="35078" xr:uid="{74A4061D-CD3E-49A3-99E9-40178271A5F7}"/>
    <cellStyle name="Normal 6 2 2 6 4" xfId="29122" xr:uid="{F0877FEA-0FFF-44FD-9DEE-08A364EE3A1B}"/>
    <cellStyle name="Normal 6 2 2 6_EBT" xfId="43118" xr:uid="{8D737B76-8D92-455C-9F4D-3E2192C8D539}"/>
    <cellStyle name="Normal 6 2 2 7" xfId="16178" xr:uid="{00000000-0005-0000-0000-0000D14C0000}"/>
    <cellStyle name="Normal 6 2 2 7 2" xfId="16179" xr:uid="{00000000-0005-0000-0000-0000D24C0000}"/>
    <cellStyle name="Normal 6 2 2 7 3" xfId="23090" xr:uid="{00000000-0005-0000-0000-0000D34C0000}"/>
    <cellStyle name="Normal 6 2 2 7 3 2" xfId="35079" xr:uid="{AE891B09-ACFA-4A2F-A558-E2A0B453D2F1}"/>
    <cellStyle name="Normal 6 2 2 7 4" xfId="29123" xr:uid="{023ABFA5-FB82-48F3-939B-C04F19830A37}"/>
    <cellStyle name="Normal 6 2 2 7_EBT" xfId="43119" xr:uid="{5F6F8CE2-8AA4-40DB-914D-B347F42F9E6A}"/>
    <cellStyle name="Normal 6 2 2 8" xfId="16180" xr:uid="{00000000-0005-0000-0000-0000D44C0000}"/>
    <cellStyle name="Normal 6 2 2 8 2" xfId="23091" xr:uid="{00000000-0005-0000-0000-0000D54C0000}"/>
    <cellStyle name="Normal 6 2 2 8 2 2" xfId="35080" xr:uid="{8EC56DE6-2A24-4A05-8113-630DF45EE0F7}"/>
    <cellStyle name="Normal 6 2 2 8 3" xfId="29124" xr:uid="{282C039D-135B-4BA7-B91E-023BB411C32D}"/>
    <cellStyle name="Normal 6 2 2 8_EBT" xfId="43120" xr:uid="{F9E17157-2F97-4D48-8960-20BFCAC94FFD}"/>
    <cellStyle name="Normal 6 2 2 9" xfId="23072" xr:uid="{00000000-0005-0000-0000-0000D64C0000}"/>
    <cellStyle name="Normal 6 2 2 9 2" xfId="35061" xr:uid="{13F54555-811A-4636-B7CC-DC4460AA9EAF}"/>
    <cellStyle name="Normal 6 2 2_EBT" xfId="43101" xr:uid="{885A0C1C-3C94-4565-8388-3058563697D1}"/>
    <cellStyle name="Normal 6 2 3" xfId="16181" xr:uid="{00000000-0005-0000-0000-0000D74C0000}"/>
    <cellStyle name="Normal 6 2 3 2" xfId="16182" xr:uid="{00000000-0005-0000-0000-0000D84C0000}"/>
    <cellStyle name="Normal 6 2 3 2 2" xfId="16183" xr:uid="{00000000-0005-0000-0000-0000D94C0000}"/>
    <cellStyle name="Normal 6 2 3 2 2 2" xfId="23094" xr:uid="{00000000-0005-0000-0000-0000DA4C0000}"/>
    <cellStyle name="Normal 6 2 3 2 2 2 2" xfId="35083" xr:uid="{409D1667-012F-482E-A2E0-796590574D8C}"/>
    <cellStyle name="Normal 6 2 3 2 2 3" xfId="29127" xr:uid="{27D239E3-1E2C-4F23-86F0-50F72EA7620F}"/>
    <cellStyle name="Normal 6 2 3 2 2_EBT" xfId="43123" xr:uid="{FC2ECD89-FBFA-4CE4-A797-C8F0BBC7CF08}"/>
    <cellStyle name="Normal 6 2 3 2 3" xfId="16184" xr:uid="{00000000-0005-0000-0000-0000DB4C0000}"/>
    <cellStyle name="Normal 6 2 3 2 3 2" xfId="23095" xr:uid="{00000000-0005-0000-0000-0000DC4C0000}"/>
    <cellStyle name="Normal 6 2 3 2 3 2 2" xfId="35084" xr:uid="{95A3758C-B6AD-4F28-AB09-D3943EC49EB8}"/>
    <cellStyle name="Normal 6 2 3 2 3 3" xfId="29128" xr:uid="{ACF1D16B-2781-4BB5-A2AE-D95269764DAA}"/>
    <cellStyle name="Normal 6 2 3 2 3_EBT" xfId="43124" xr:uid="{F89F6AAC-3DFF-4953-A79B-4524561C9884}"/>
    <cellStyle name="Normal 6 2 3 2 4" xfId="16185" xr:uid="{00000000-0005-0000-0000-0000DD4C0000}"/>
    <cellStyle name="Normal 6 2 3 2 5" xfId="16186" xr:uid="{00000000-0005-0000-0000-0000DE4C0000}"/>
    <cellStyle name="Normal 6 2 3 2 6" xfId="23093" xr:uid="{00000000-0005-0000-0000-0000DF4C0000}"/>
    <cellStyle name="Normal 6 2 3 2 6 2" xfId="35082" xr:uid="{E7C11761-BCFC-44BA-817F-FDFA51FA6A91}"/>
    <cellStyle name="Normal 6 2 3 2 7" xfId="29126" xr:uid="{0E6A200D-1945-43EB-9550-0C770383BC9C}"/>
    <cellStyle name="Normal 6 2 3 2_EBT" xfId="43122" xr:uid="{362E530D-C844-4115-87CF-7E3539D3291C}"/>
    <cellStyle name="Normal 6 2 3 3" xfId="16187" xr:uid="{00000000-0005-0000-0000-0000E04C0000}"/>
    <cellStyle name="Normal 6 2 3 3 2" xfId="16188" xr:uid="{00000000-0005-0000-0000-0000E14C0000}"/>
    <cellStyle name="Normal 6 2 3 3 2 2" xfId="23097" xr:uid="{00000000-0005-0000-0000-0000E24C0000}"/>
    <cellStyle name="Normal 6 2 3 3 2 2 2" xfId="35086" xr:uid="{23B144D0-CF96-4BC6-9C56-84E9F027E78B}"/>
    <cellStyle name="Normal 6 2 3 3 2 3" xfId="29130" xr:uid="{3F657700-C45B-4C15-B62A-8B54E1FDFB67}"/>
    <cellStyle name="Normal 6 2 3 3 2_EBT" xfId="43126" xr:uid="{DB5010EC-3BB1-4EFA-84B8-B6B1A03427FC}"/>
    <cellStyle name="Normal 6 2 3 3 3" xfId="23096" xr:uid="{00000000-0005-0000-0000-0000E34C0000}"/>
    <cellStyle name="Normal 6 2 3 3 3 2" xfId="35085" xr:uid="{F47FB4E9-0D4A-484A-AEC3-71DA2129EBFE}"/>
    <cellStyle name="Normal 6 2 3 3 4" xfId="29129" xr:uid="{39BDD599-E2F4-4852-9839-5BD3418438A6}"/>
    <cellStyle name="Normal 6 2 3 3_EBT" xfId="43125" xr:uid="{4DEBF2DD-BB2F-4D56-A226-84992D10121F}"/>
    <cellStyle name="Normal 6 2 3 4" xfId="16189" xr:uid="{00000000-0005-0000-0000-0000E44C0000}"/>
    <cellStyle name="Normal 6 2 3 4 2" xfId="23098" xr:uid="{00000000-0005-0000-0000-0000E54C0000}"/>
    <cellStyle name="Normal 6 2 3 4 2 2" xfId="35087" xr:uid="{CF33EDB0-4755-4D85-A752-7275B890C6EB}"/>
    <cellStyle name="Normal 6 2 3 4 3" xfId="29131" xr:uid="{8DBB5A7C-4FA9-4983-B989-08A5CD75B0A9}"/>
    <cellStyle name="Normal 6 2 3 4_EBT" xfId="43127" xr:uid="{BB9ABABF-8843-4B88-BE56-2484886D4440}"/>
    <cellStyle name="Normal 6 2 3 5" xfId="16190" xr:uid="{00000000-0005-0000-0000-0000E64C0000}"/>
    <cellStyle name="Normal 6 2 3 5 2" xfId="16191" xr:uid="{00000000-0005-0000-0000-0000E74C0000}"/>
    <cellStyle name="Normal 6 2 3 5 3" xfId="23099" xr:uid="{00000000-0005-0000-0000-0000E84C0000}"/>
    <cellStyle name="Normal 6 2 3 5 3 2" xfId="35088" xr:uid="{4AD9B331-409F-4015-A9FD-7FB2E4F8F64F}"/>
    <cellStyle name="Normal 6 2 3 5 4" xfId="29132" xr:uid="{1C4E0E63-E9E7-4AAD-A54C-3A4C68F5C0E9}"/>
    <cellStyle name="Normal 6 2 3 5_EBT" xfId="43128" xr:uid="{4B913B1A-7EC2-47C9-9F64-C85955C9CEF8}"/>
    <cellStyle name="Normal 6 2 3 6" xfId="16192" xr:uid="{00000000-0005-0000-0000-0000E94C0000}"/>
    <cellStyle name="Normal 6 2 3 6 2" xfId="16193" xr:uid="{00000000-0005-0000-0000-0000EA4C0000}"/>
    <cellStyle name="Normal 6 2 3 6 3" xfId="23100" xr:uid="{00000000-0005-0000-0000-0000EB4C0000}"/>
    <cellStyle name="Normal 6 2 3 6 3 2" xfId="35089" xr:uid="{8A327FBA-DFF2-4EA6-ACDB-D86303B88B54}"/>
    <cellStyle name="Normal 6 2 3 6 4" xfId="29133" xr:uid="{69277C6B-2E93-4B52-B960-24D48529B1FB}"/>
    <cellStyle name="Normal 6 2 3 6_EBT" xfId="43129" xr:uid="{67F0BAE9-B146-4C32-BAAE-FECD268F29CC}"/>
    <cellStyle name="Normal 6 2 3 7" xfId="16194" xr:uid="{00000000-0005-0000-0000-0000EC4C0000}"/>
    <cellStyle name="Normal 6 2 3 7 2" xfId="23101" xr:uid="{00000000-0005-0000-0000-0000ED4C0000}"/>
    <cellStyle name="Normal 6 2 3 7 2 2" xfId="35090" xr:uid="{0235D595-3FA3-4CDA-B3CA-99A1049F339E}"/>
    <cellStyle name="Normal 6 2 3 7 3" xfId="29134" xr:uid="{571C6E7D-89BD-4EBA-B654-7711CB9A0147}"/>
    <cellStyle name="Normal 6 2 3 7_EBT" xfId="43130" xr:uid="{8B7DBD16-14CD-4A2D-970C-565365A2F999}"/>
    <cellStyle name="Normal 6 2 3 8" xfId="23092" xr:uid="{00000000-0005-0000-0000-0000EE4C0000}"/>
    <cellStyle name="Normal 6 2 3 8 2" xfId="35081" xr:uid="{F2368629-1DB2-4ECB-88BA-6E15FA6E2B39}"/>
    <cellStyle name="Normal 6 2 3 9" xfId="29125" xr:uid="{7A64C02D-F9F5-42DF-8DD1-8FEF21C0AB1A}"/>
    <cellStyle name="Normal 6 2 3_EBT" xfId="43121" xr:uid="{292B190F-CF52-4B9F-888B-2EA727608CE7}"/>
    <cellStyle name="Normal 6 2 4" xfId="16195" xr:uid="{00000000-0005-0000-0000-0000EF4C0000}"/>
    <cellStyle name="Normal 6 2 4 2" xfId="16196" xr:uid="{00000000-0005-0000-0000-0000F04C0000}"/>
    <cellStyle name="Normal 6 2 4 2 2" xfId="16197" xr:uid="{00000000-0005-0000-0000-0000F14C0000}"/>
    <cellStyle name="Normal 6 2 4 2 2 2" xfId="23104" xr:uid="{00000000-0005-0000-0000-0000F24C0000}"/>
    <cellStyle name="Normal 6 2 4 2 2 2 2" xfId="35093" xr:uid="{9506B578-84B8-4407-B23B-522E3719EFEE}"/>
    <cellStyle name="Normal 6 2 4 2 2 3" xfId="29137" xr:uid="{B5466F97-00C2-4A8F-9C21-A45B0B1C153A}"/>
    <cellStyle name="Normal 6 2 4 2 2_EBT" xfId="43133" xr:uid="{C1EBC189-5BCC-452C-BEB3-6B2381DC2C86}"/>
    <cellStyle name="Normal 6 2 4 2 3" xfId="23103" xr:uid="{00000000-0005-0000-0000-0000F34C0000}"/>
    <cellStyle name="Normal 6 2 4 2 3 2" xfId="35092" xr:uid="{4E9AF92D-AD60-4A00-AFFF-FB4766F0BF0D}"/>
    <cellStyle name="Normal 6 2 4 2 4" xfId="29136" xr:uid="{D0DA4D80-73D2-4BA4-81ED-7A67B7D88170}"/>
    <cellStyle name="Normal 6 2 4 2_EBT" xfId="43132" xr:uid="{5FE79946-C441-4B7E-90CC-9DBD258072C3}"/>
    <cellStyle name="Normal 6 2 4 3" xfId="16198" xr:uid="{00000000-0005-0000-0000-0000F44C0000}"/>
    <cellStyle name="Normal 6 2 4 3 2" xfId="23105" xr:uid="{00000000-0005-0000-0000-0000F54C0000}"/>
    <cellStyle name="Normal 6 2 4 3 2 2" xfId="35094" xr:uid="{D9EE5582-0167-4A1A-8251-249F6B4F4011}"/>
    <cellStyle name="Normal 6 2 4 3 3" xfId="29138" xr:uid="{993ED395-15F2-4214-A2CF-86E8ADD78CC1}"/>
    <cellStyle name="Normal 6 2 4 3_EBT" xfId="43134" xr:uid="{114B4436-27BE-49AE-B9BA-AD31A0C82CB5}"/>
    <cellStyle name="Normal 6 2 4 4" xfId="16199" xr:uid="{00000000-0005-0000-0000-0000F64C0000}"/>
    <cellStyle name="Normal 6 2 4 4 2" xfId="16200" xr:uid="{00000000-0005-0000-0000-0000F74C0000}"/>
    <cellStyle name="Normal 6 2 4 4 3" xfId="23106" xr:uid="{00000000-0005-0000-0000-0000F84C0000}"/>
    <cellStyle name="Normal 6 2 4 4 3 2" xfId="35095" xr:uid="{B3F5C590-6066-4AD3-A1E9-7F2FAA92158C}"/>
    <cellStyle name="Normal 6 2 4 4 4" xfId="29139" xr:uid="{108E3CDD-588B-4524-BA36-5E6D19521DE3}"/>
    <cellStyle name="Normal 6 2 4 4_EBT" xfId="43135" xr:uid="{18A3D856-D901-413F-B0A2-06DE1F7745E5}"/>
    <cellStyle name="Normal 6 2 4 5" xfId="16201" xr:uid="{00000000-0005-0000-0000-0000F94C0000}"/>
    <cellStyle name="Normal 6 2 4 6" xfId="23102" xr:uid="{00000000-0005-0000-0000-0000FA4C0000}"/>
    <cellStyle name="Normal 6 2 4 6 2" xfId="35091" xr:uid="{A64FEC43-D387-428C-A9A3-59C797F1F302}"/>
    <cellStyle name="Normal 6 2 4 7" xfId="29135" xr:uid="{BD198A4A-5684-49C6-9692-BD373A5C3BF5}"/>
    <cellStyle name="Normal 6 2 4_EBT" xfId="43131" xr:uid="{F10FF468-658F-4630-8ACC-23A816E04A79}"/>
    <cellStyle name="Normal 6 2 5" xfId="16202" xr:uid="{00000000-0005-0000-0000-0000FB4C0000}"/>
    <cellStyle name="Normal 6 2 5 2" xfId="16203" xr:uid="{00000000-0005-0000-0000-0000FC4C0000}"/>
    <cellStyle name="Normal 6 2 5 2 2" xfId="23108" xr:uid="{00000000-0005-0000-0000-0000FD4C0000}"/>
    <cellStyle name="Normal 6 2 5 2 2 2" xfId="35097" xr:uid="{51BC6FAA-A75C-499F-B955-DF82C3E18606}"/>
    <cellStyle name="Normal 6 2 5 2 3" xfId="29141" xr:uid="{EFFF8CA0-2E3E-4E4C-8549-F132061758D7}"/>
    <cellStyle name="Normal 6 2 5 2_EBT" xfId="43137" xr:uid="{0CC4BACC-85D2-4B40-BF93-F1C39D93F6A7}"/>
    <cellStyle name="Normal 6 2 5 3" xfId="16204" xr:uid="{00000000-0005-0000-0000-0000FE4C0000}"/>
    <cellStyle name="Normal 6 2 5 3 2" xfId="23109" xr:uid="{00000000-0005-0000-0000-0000FF4C0000}"/>
    <cellStyle name="Normal 6 2 5 3 2 2" xfId="35098" xr:uid="{1B35954D-2C3C-4C35-A3DC-6FE6F841CF5F}"/>
    <cellStyle name="Normal 6 2 5 3 3" xfId="29142" xr:uid="{30C78EB5-EF6B-43D7-B3EA-55E615BA5BE2}"/>
    <cellStyle name="Normal 6 2 5 3_EBT" xfId="43138" xr:uid="{B4B93686-1BC2-4302-AE3A-6B7827B807E8}"/>
    <cellStyle name="Normal 6 2 5 4" xfId="23107" xr:uid="{00000000-0005-0000-0000-0000004D0000}"/>
    <cellStyle name="Normal 6 2 5 4 2" xfId="35096" xr:uid="{D6C433CF-AEF6-47A7-AC46-C6D701E6B5DF}"/>
    <cellStyle name="Normal 6 2 5 5" xfId="29140" xr:uid="{69BF0E07-454F-46E0-8DFB-0F35CB6FEF12}"/>
    <cellStyle name="Normal 6 2 5_EBT" xfId="43136" xr:uid="{5641DC58-0AB4-4591-B093-4FE685F23583}"/>
    <cellStyle name="Normal 6 2 6" xfId="16205" xr:uid="{00000000-0005-0000-0000-0000014D0000}"/>
    <cellStyle name="Normal 6 2 6 2" xfId="16206" xr:uid="{00000000-0005-0000-0000-0000024D0000}"/>
    <cellStyle name="Normal 6 2 6 2 2" xfId="23111" xr:uid="{00000000-0005-0000-0000-0000034D0000}"/>
    <cellStyle name="Normal 6 2 6 2 2 2" xfId="35100" xr:uid="{1E76E09B-188E-4CF1-A2D3-DD23D91E1510}"/>
    <cellStyle name="Normal 6 2 6 2 3" xfId="29144" xr:uid="{BBF480BB-EBBC-4908-88E2-CAB08B824997}"/>
    <cellStyle name="Normal 6 2 6 2_EBT" xfId="43140" xr:uid="{4154735D-A7A9-452F-874A-787C9B318544}"/>
    <cellStyle name="Normal 6 2 6 3" xfId="23110" xr:uid="{00000000-0005-0000-0000-0000044D0000}"/>
    <cellStyle name="Normal 6 2 6 3 2" xfId="35099" xr:uid="{E66E58DC-6D22-4F4E-91A9-E973C9CBC2E1}"/>
    <cellStyle name="Normal 6 2 6 4" xfId="29143" xr:uid="{12BC1B4B-8EC5-4970-984E-0A40D9C0F95E}"/>
    <cellStyle name="Normal 6 2 6_EBT" xfId="43139" xr:uid="{C8690410-3BED-4250-8560-A59D60FB8887}"/>
    <cellStyle name="Normal 6 2 7" xfId="16207" xr:uid="{00000000-0005-0000-0000-0000054D0000}"/>
    <cellStyle name="Normal 6 2 7 2" xfId="16208" xr:uid="{00000000-0005-0000-0000-0000064D0000}"/>
    <cellStyle name="Normal 6 2 7 3" xfId="23112" xr:uid="{00000000-0005-0000-0000-0000074D0000}"/>
    <cellStyle name="Normal 6 2 7 3 2" xfId="35101" xr:uid="{75881870-646A-4251-82B5-82940DB5D743}"/>
    <cellStyle name="Normal 6 2 7 4" xfId="29145" xr:uid="{608853F6-0C6E-446B-BE20-DEA5359A2BE4}"/>
    <cellStyle name="Normal 6 2 7_EBT" xfId="43141" xr:uid="{70D61AAE-CB29-457A-8DC4-82B6CFACF97E}"/>
    <cellStyle name="Normal 6 2 8" xfId="16209" xr:uid="{00000000-0005-0000-0000-0000084D0000}"/>
    <cellStyle name="Normal 6 2 8 2" xfId="16210" xr:uid="{00000000-0005-0000-0000-0000094D0000}"/>
    <cellStyle name="Normal 6 2 8 3" xfId="23113" xr:uid="{00000000-0005-0000-0000-00000A4D0000}"/>
    <cellStyle name="Normal 6 2 8 3 2" xfId="35102" xr:uid="{DAAB1E88-F668-4402-B0E9-44D4D79CCDB8}"/>
    <cellStyle name="Normal 6 2 8 4" xfId="29146" xr:uid="{92C1A323-C784-4D8C-AE47-A2AB3E60EB1D}"/>
    <cellStyle name="Normal 6 2 8_EBT" xfId="43142" xr:uid="{4B53EAD0-503E-4798-89F0-BE4009F6550B}"/>
    <cellStyle name="Normal 6 2 9" xfId="16211" xr:uid="{00000000-0005-0000-0000-00000B4D0000}"/>
    <cellStyle name="Normal 6 2 9 2" xfId="23114" xr:uid="{00000000-0005-0000-0000-00000C4D0000}"/>
    <cellStyle name="Normal 6 2 9 2 2" xfId="35103" xr:uid="{DFAC3970-CE13-47FA-B656-8953C3BC5866}"/>
    <cellStyle name="Normal 6 2 9 3" xfId="29147" xr:uid="{60FB586F-6348-4FA9-9761-8577EA255BCA}"/>
    <cellStyle name="Normal 6 2 9_EBT" xfId="43143" xr:uid="{3728D620-E187-4927-9244-2AB7EEAC876D}"/>
    <cellStyle name="Normal 6 2_EBT" xfId="25609" xr:uid="{00000000-0005-0000-0000-00000D4D0000}"/>
    <cellStyle name="Normal 6 20" xfId="16212" xr:uid="{00000000-0005-0000-0000-00000E4D0000}"/>
    <cellStyle name="Normal 6 20 2" xfId="16213" xr:uid="{00000000-0005-0000-0000-00000F4D0000}"/>
    <cellStyle name="Normal 6 20 2 2" xfId="23116" xr:uid="{00000000-0005-0000-0000-0000104D0000}"/>
    <cellStyle name="Normal 6 20 2 2 2" xfId="35105" xr:uid="{698CA519-F30A-4247-8387-FB933F1E9673}"/>
    <cellStyle name="Normal 6 20 2 3" xfId="29149" xr:uid="{5907D4C3-9DE4-4C84-8DAA-C4D511BADAAD}"/>
    <cellStyle name="Normal 6 20 2_EBT" xfId="43145" xr:uid="{7E28708E-1340-4302-B4E4-9AF6CF2F8A0E}"/>
    <cellStyle name="Normal 6 20 3" xfId="16214" xr:uid="{00000000-0005-0000-0000-0000114D0000}"/>
    <cellStyle name="Normal 6 20 3 2" xfId="23117" xr:uid="{00000000-0005-0000-0000-0000124D0000}"/>
    <cellStyle name="Normal 6 20 3 2 2" xfId="35106" xr:uid="{5C50DB6A-1AC8-41B2-9C13-7D1F128CCD02}"/>
    <cellStyle name="Normal 6 20 3 3" xfId="29150" xr:uid="{89CDFE2D-3E73-4377-976C-D4F7BBD92701}"/>
    <cellStyle name="Normal 6 20 3_EBT" xfId="43146" xr:uid="{2E55AFAC-C5DD-48D0-81CE-60573C313821}"/>
    <cellStyle name="Normal 6 20 4" xfId="23115" xr:uid="{00000000-0005-0000-0000-0000134D0000}"/>
    <cellStyle name="Normal 6 20 4 2" xfId="35104" xr:uid="{85B5BE54-A77E-4D9B-8F65-615E1964CCDA}"/>
    <cellStyle name="Normal 6 20 5" xfId="29148" xr:uid="{087F373F-4586-484A-8D28-D65278098A40}"/>
    <cellStyle name="Normal 6 20_EBT" xfId="43144" xr:uid="{2F1C939B-EEAE-4284-9627-A5120D869711}"/>
    <cellStyle name="Normal 6 21" xfId="16215" xr:uid="{00000000-0005-0000-0000-0000144D0000}"/>
    <cellStyle name="Normal 6 21 2" xfId="16216" xr:uid="{00000000-0005-0000-0000-0000154D0000}"/>
    <cellStyle name="Normal 6 21 2 2" xfId="23119" xr:uid="{00000000-0005-0000-0000-0000164D0000}"/>
    <cellStyle name="Normal 6 21 2 2 2" xfId="35108" xr:uid="{0FC1D2C2-2408-47FF-B574-BA2ED5EB617C}"/>
    <cellStyle name="Normal 6 21 2 3" xfId="29152" xr:uid="{78FFE0ED-AA9C-4A51-BFDE-DD2F231D2052}"/>
    <cellStyle name="Normal 6 21 2_EBT" xfId="43148" xr:uid="{049DA94A-539D-431E-A61E-90A49D954FA5}"/>
    <cellStyle name="Normal 6 21 3" xfId="16217" xr:uid="{00000000-0005-0000-0000-0000174D0000}"/>
    <cellStyle name="Normal 6 21 3 2" xfId="23120" xr:uid="{00000000-0005-0000-0000-0000184D0000}"/>
    <cellStyle name="Normal 6 21 3 2 2" xfId="35109" xr:uid="{07C9EDC1-CE26-414E-A7A6-9157D2A996D5}"/>
    <cellStyle name="Normal 6 21 3 3" xfId="29153" xr:uid="{68AEA4D6-D4F9-464E-8114-9DA9C9FC9F1B}"/>
    <cellStyle name="Normal 6 21 3_EBT" xfId="43149" xr:uid="{02C2D8CB-EF21-488D-BE36-DA0AA1F63BA8}"/>
    <cellStyle name="Normal 6 21 4" xfId="23118" xr:uid="{00000000-0005-0000-0000-0000194D0000}"/>
    <cellStyle name="Normal 6 21 4 2" xfId="35107" xr:uid="{7F4317DD-32B1-46C8-A32D-8B8B55236D5F}"/>
    <cellStyle name="Normal 6 21 5" xfId="29151" xr:uid="{E81AEFB4-2970-4274-940D-CCAD5CC887B3}"/>
    <cellStyle name="Normal 6 21_EBT" xfId="43147" xr:uid="{C40AFA28-ECA2-40AE-A0A9-AA6A5A9562BB}"/>
    <cellStyle name="Normal 6 22" xfId="16218" xr:uid="{00000000-0005-0000-0000-00001A4D0000}"/>
    <cellStyle name="Normal 6 22 2" xfId="16219" xr:uid="{00000000-0005-0000-0000-00001B4D0000}"/>
    <cellStyle name="Normal 6 22 2 2" xfId="23122" xr:uid="{00000000-0005-0000-0000-00001C4D0000}"/>
    <cellStyle name="Normal 6 22 2 2 2" xfId="35111" xr:uid="{3C23B697-F3F6-4713-BAA4-262839690037}"/>
    <cellStyle name="Normal 6 22 2 3" xfId="29155" xr:uid="{FFEBE091-4801-4B7E-8CD3-D7A6F942025D}"/>
    <cellStyle name="Normal 6 22 2_EBT" xfId="43151" xr:uid="{A8428694-37BA-49C2-90C9-552897410B48}"/>
    <cellStyle name="Normal 6 22 3" xfId="23121" xr:uid="{00000000-0005-0000-0000-00001D4D0000}"/>
    <cellStyle name="Normal 6 22 3 2" xfId="35110" xr:uid="{D3C066C6-0A7A-4765-9158-5AB3F701B705}"/>
    <cellStyle name="Normal 6 22 4" xfId="29154" xr:uid="{5BA1588A-96D1-4132-A3BA-E0AD1BCF9D74}"/>
    <cellStyle name="Normal 6 22_EBT" xfId="43150" xr:uid="{93528BAE-BAFD-42C0-BEA3-4A8791F6B1C5}"/>
    <cellStyle name="Normal 6 23" xfId="16220" xr:uid="{00000000-0005-0000-0000-00001E4D0000}"/>
    <cellStyle name="Normal 6 23 2" xfId="16221" xr:uid="{00000000-0005-0000-0000-00001F4D0000}"/>
    <cellStyle name="Normal 6 23 2 2" xfId="23124" xr:uid="{00000000-0005-0000-0000-0000204D0000}"/>
    <cellStyle name="Normal 6 23 2 2 2" xfId="35113" xr:uid="{C22000D4-2963-470E-8561-BE7E06A27181}"/>
    <cellStyle name="Normal 6 23 2 3" xfId="29157" xr:uid="{BD29A15E-DC99-41AF-A9F3-A84C32750B45}"/>
    <cellStyle name="Normal 6 23 2_EBT" xfId="43153" xr:uid="{F1426FAC-357A-42EA-8610-09645D4312FA}"/>
    <cellStyle name="Normal 6 23 3" xfId="23123" xr:uid="{00000000-0005-0000-0000-0000214D0000}"/>
    <cellStyle name="Normal 6 23 3 2" xfId="35112" xr:uid="{F13FB175-059C-4ED3-AC87-A64394C60911}"/>
    <cellStyle name="Normal 6 23 4" xfId="29156" xr:uid="{C571E610-DA09-495E-81D7-0527E1432CA0}"/>
    <cellStyle name="Normal 6 23_EBT" xfId="43152" xr:uid="{0E04C797-4727-4697-8A22-56E101CFFC6A}"/>
    <cellStyle name="Normal 6 24" xfId="16222" xr:uid="{00000000-0005-0000-0000-0000224D0000}"/>
    <cellStyle name="Normal 6 24 2" xfId="16223" xr:uid="{00000000-0005-0000-0000-0000234D0000}"/>
    <cellStyle name="Normal 6 24 2 2" xfId="23126" xr:uid="{00000000-0005-0000-0000-0000244D0000}"/>
    <cellStyle name="Normal 6 24 2 2 2" xfId="35115" xr:uid="{5B4B49FA-BBD1-4282-BE23-9888CFE698D2}"/>
    <cellStyle name="Normal 6 24 2 3" xfId="29159" xr:uid="{42D85F06-0101-406D-877E-875BB48F3E5B}"/>
    <cellStyle name="Normal 6 24 2_EBT" xfId="43155" xr:uid="{0270327F-55CB-4351-93EF-5EF5CB03070D}"/>
    <cellStyle name="Normal 6 24 3" xfId="23125" xr:uid="{00000000-0005-0000-0000-0000254D0000}"/>
    <cellStyle name="Normal 6 24 3 2" xfId="35114" xr:uid="{43689333-B1C9-4882-9BBA-A382912AA265}"/>
    <cellStyle name="Normal 6 24 4" xfId="29158" xr:uid="{7A66060A-EEE5-4C02-9D62-1504896DBB77}"/>
    <cellStyle name="Normal 6 24_EBT" xfId="43154" xr:uid="{E277DEF8-4A6E-40B8-8BCF-7CFDBADBC51B}"/>
    <cellStyle name="Normal 6 25" xfId="16224" xr:uid="{00000000-0005-0000-0000-0000264D0000}"/>
    <cellStyle name="Normal 6 25 2" xfId="23127" xr:uid="{00000000-0005-0000-0000-0000274D0000}"/>
    <cellStyle name="Normal 6 25 2 2" xfId="35116" xr:uid="{D7650966-C4FF-44A6-B1F7-3CC52113C37C}"/>
    <cellStyle name="Normal 6 25 3" xfId="29160" xr:uid="{9E4560BD-1E3E-4C16-8BE6-D45CDCA47ACC}"/>
    <cellStyle name="Normal 6 25_EBT" xfId="43156" xr:uid="{430B2610-216E-4D7C-BC02-C1568104612F}"/>
    <cellStyle name="Normal 6 26" xfId="16225" xr:uid="{00000000-0005-0000-0000-0000284D0000}"/>
    <cellStyle name="Normal 6 26 2" xfId="23128" xr:uid="{00000000-0005-0000-0000-0000294D0000}"/>
    <cellStyle name="Normal 6 26 2 2" xfId="35117" xr:uid="{2CA672A7-554F-40D6-98F0-723C78DEE1AF}"/>
    <cellStyle name="Normal 6 26 3" xfId="29161" xr:uid="{9886CE42-E964-4F3C-8035-C1E026BE85F5}"/>
    <cellStyle name="Normal 6 26_EBT" xfId="43157" xr:uid="{9B27A6E6-ABBD-42C8-AAB3-9CE6A4FFA7DF}"/>
    <cellStyle name="Normal 6 27" xfId="16226" xr:uid="{00000000-0005-0000-0000-00002A4D0000}"/>
    <cellStyle name="Normal 6 27 2" xfId="23129" xr:uid="{00000000-0005-0000-0000-00002B4D0000}"/>
    <cellStyle name="Normal 6 27 2 2" xfId="35118" xr:uid="{F41041FB-4C81-473C-B287-8629C76E1A06}"/>
    <cellStyle name="Normal 6 27 3" xfId="29162" xr:uid="{60BCBC14-8260-4C4D-B414-AFB2E68C4239}"/>
    <cellStyle name="Normal 6 27_EBT" xfId="43158" xr:uid="{CDFD9B8F-F4BE-4682-84A5-58E47CFE374D}"/>
    <cellStyle name="Normal 6 28" xfId="16227" xr:uid="{00000000-0005-0000-0000-00002C4D0000}"/>
    <cellStyle name="Normal 6 28 2" xfId="23130" xr:uid="{00000000-0005-0000-0000-00002D4D0000}"/>
    <cellStyle name="Normal 6 28 2 2" xfId="35119" xr:uid="{0E8C0F0B-E029-472F-BF1F-AC3B86FEDAE9}"/>
    <cellStyle name="Normal 6 28 3" xfId="29163" xr:uid="{6207E61C-86E5-4983-99C0-03830241A407}"/>
    <cellStyle name="Normal 6 28_EBT" xfId="43159" xr:uid="{0F0D77BE-89D0-44B0-AB68-F17874B12A6A}"/>
    <cellStyle name="Normal 6 29" xfId="16228" xr:uid="{00000000-0005-0000-0000-00002E4D0000}"/>
    <cellStyle name="Normal 6 29 2" xfId="23131" xr:uid="{00000000-0005-0000-0000-00002F4D0000}"/>
    <cellStyle name="Normal 6 29 2 2" xfId="35120" xr:uid="{6B81115B-BA3F-41A3-96F6-1694BB309D6F}"/>
    <cellStyle name="Normal 6 29 3" xfId="29164" xr:uid="{3E2EF73D-3F2F-413B-A30D-1DF2324436B1}"/>
    <cellStyle name="Normal 6 29_EBT" xfId="43160" xr:uid="{B54ACFD6-C2E1-40D0-9E42-0CF0AE2F4F10}"/>
    <cellStyle name="Normal 6 3" xfId="16229" xr:uid="{00000000-0005-0000-0000-0000304D0000}"/>
    <cellStyle name="Normal 6 3 10" xfId="16230" xr:uid="{00000000-0005-0000-0000-0000314D0000}"/>
    <cellStyle name="Normal 6 3 10 2" xfId="23132" xr:uid="{00000000-0005-0000-0000-0000324D0000}"/>
    <cellStyle name="Normal 6 3 10 2 2" xfId="35121" xr:uid="{D7DF642B-25E7-4059-B906-F3FF68389761}"/>
    <cellStyle name="Normal 6 3 10 3" xfId="29165" xr:uid="{FC45EA8F-CB4A-4BC9-A380-2FCAB36D0199}"/>
    <cellStyle name="Normal 6 3 10_EBT" xfId="43162" xr:uid="{82EBBDBA-D832-4A92-BB63-0DEDB4B5F26C}"/>
    <cellStyle name="Normal 6 3 2" xfId="16231" xr:uid="{00000000-0005-0000-0000-0000334D0000}"/>
    <cellStyle name="Normal 6 3 2 2" xfId="16232" xr:uid="{00000000-0005-0000-0000-0000344D0000}"/>
    <cellStyle name="Normal 6 3 2 2 2" xfId="16233" xr:uid="{00000000-0005-0000-0000-0000354D0000}"/>
    <cellStyle name="Normal 6 3 2 2 2 2" xfId="23135" xr:uid="{00000000-0005-0000-0000-0000364D0000}"/>
    <cellStyle name="Normal 6 3 2 2 2 2 2" xfId="35124" xr:uid="{02DD32C9-9204-4524-AB18-0C03E2A5F284}"/>
    <cellStyle name="Normal 6 3 2 2 2 3" xfId="29168" xr:uid="{8CA3E5FF-4B8A-449B-A9B2-E0EE72312EA8}"/>
    <cellStyle name="Normal 6 3 2 2 2_EBT" xfId="43165" xr:uid="{C51C65D5-D933-4193-B1B0-7B63ED873A38}"/>
    <cellStyle name="Normal 6 3 2 2 3" xfId="16234" xr:uid="{00000000-0005-0000-0000-0000374D0000}"/>
    <cellStyle name="Normal 6 3 2 2 3 2" xfId="23136" xr:uid="{00000000-0005-0000-0000-0000384D0000}"/>
    <cellStyle name="Normal 6 3 2 2 3 2 2" xfId="35125" xr:uid="{88A637F3-B1C0-4366-9B0C-E978055313EB}"/>
    <cellStyle name="Normal 6 3 2 2 3 3" xfId="29169" xr:uid="{F00077C7-5360-44D1-A06C-432F9A5F0E42}"/>
    <cellStyle name="Normal 6 3 2 2 3_EBT" xfId="43166" xr:uid="{85B7E01F-C760-4B25-B463-1881E9DD41AB}"/>
    <cellStyle name="Normal 6 3 2 2 4" xfId="16235" xr:uid="{00000000-0005-0000-0000-0000394D0000}"/>
    <cellStyle name="Normal 6 3 2 2 5" xfId="16236" xr:uid="{00000000-0005-0000-0000-00003A4D0000}"/>
    <cellStyle name="Normal 6 3 2 2 6" xfId="23134" xr:uid="{00000000-0005-0000-0000-00003B4D0000}"/>
    <cellStyle name="Normal 6 3 2 2 6 2" xfId="35123" xr:uid="{F22E19F4-61AF-4279-9AB9-C6AAD14CD8A7}"/>
    <cellStyle name="Normal 6 3 2 2 7" xfId="29167" xr:uid="{1F47F796-4E33-45D2-A338-E5E7B21FBB8F}"/>
    <cellStyle name="Normal 6 3 2 2_EBT" xfId="43164" xr:uid="{AAED73A6-AA12-4260-975E-51E78CE9354A}"/>
    <cellStyle name="Normal 6 3 2 3" xfId="16237" xr:uid="{00000000-0005-0000-0000-00003C4D0000}"/>
    <cellStyle name="Normal 6 3 2 3 2" xfId="16238" xr:uid="{00000000-0005-0000-0000-00003D4D0000}"/>
    <cellStyle name="Normal 6 3 2 3 2 2" xfId="23138" xr:uid="{00000000-0005-0000-0000-00003E4D0000}"/>
    <cellStyle name="Normal 6 3 2 3 2 2 2" xfId="35127" xr:uid="{A6FC719E-0FAC-464D-9114-B66CFD902556}"/>
    <cellStyle name="Normal 6 3 2 3 2 3" xfId="29171" xr:uid="{615E898E-E209-4E79-BC62-796451173E26}"/>
    <cellStyle name="Normal 6 3 2 3 2_EBT" xfId="43168" xr:uid="{8D30DB42-4647-4BEF-9AEC-4B6FDC4FC02A}"/>
    <cellStyle name="Normal 6 3 2 3 3" xfId="23137" xr:uid="{00000000-0005-0000-0000-00003F4D0000}"/>
    <cellStyle name="Normal 6 3 2 3 3 2" xfId="35126" xr:uid="{38D6945A-9CD2-4B5B-AFED-280D2D2267B0}"/>
    <cellStyle name="Normal 6 3 2 3 4" xfId="29170" xr:uid="{E30E705C-7239-48B1-911E-7BD51E02078B}"/>
    <cellStyle name="Normal 6 3 2 3_EBT" xfId="43167" xr:uid="{A7B451EF-D4E9-4E1D-9509-2299FAB58084}"/>
    <cellStyle name="Normal 6 3 2 4" xfId="16239" xr:uid="{00000000-0005-0000-0000-0000404D0000}"/>
    <cellStyle name="Normal 6 3 2 4 2" xfId="23139" xr:uid="{00000000-0005-0000-0000-0000414D0000}"/>
    <cellStyle name="Normal 6 3 2 4 2 2" xfId="35128" xr:uid="{7A65EA6A-44DD-480E-97D1-64E60CE1744F}"/>
    <cellStyle name="Normal 6 3 2 4 3" xfId="29172" xr:uid="{6EADC3A5-EA96-44F4-A070-DD6DD5402F09}"/>
    <cellStyle name="Normal 6 3 2 4_EBT" xfId="43169" xr:uid="{F7224C3F-99C8-4066-85C6-CF8CADBF00B5}"/>
    <cellStyle name="Normal 6 3 2 5" xfId="16240" xr:uid="{00000000-0005-0000-0000-0000424D0000}"/>
    <cellStyle name="Normal 6 3 2 5 2" xfId="16241" xr:uid="{00000000-0005-0000-0000-0000434D0000}"/>
    <cellStyle name="Normal 6 3 2 5 3" xfId="23140" xr:uid="{00000000-0005-0000-0000-0000444D0000}"/>
    <cellStyle name="Normal 6 3 2 5 3 2" xfId="35129" xr:uid="{B45C2E56-084A-47EF-B342-672468260F4F}"/>
    <cellStyle name="Normal 6 3 2 5 4" xfId="29173" xr:uid="{9F85562B-BE38-4C17-9692-E26F6ADFA915}"/>
    <cellStyle name="Normal 6 3 2 5_EBT" xfId="43170" xr:uid="{2CCD9A8C-96E7-4B92-B1D5-ECF00FD3D52E}"/>
    <cellStyle name="Normal 6 3 2 6" xfId="16242" xr:uid="{00000000-0005-0000-0000-0000454D0000}"/>
    <cellStyle name="Normal 6 3 2 6 2" xfId="16243" xr:uid="{00000000-0005-0000-0000-0000464D0000}"/>
    <cellStyle name="Normal 6 3 2 6 3" xfId="23141" xr:uid="{00000000-0005-0000-0000-0000474D0000}"/>
    <cellStyle name="Normal 6 3 2 6 3 2" xfId="35130" xr:uid="{7642D2BD-368D-4B86-9831-76236C521239}"/>
    <cellStyle name="Normal 6 3 2 6 4" xfId="29174" xr:uid="{927EF186-E761-42E2-88E5-6F00A610B401}"/>
    <cellStyle name="Normal 6 3 2 6_EBT" xfId="43171" xr:uid="{9DAD7955-314A-41F6-8CA2-39644C6EE061}"/>
    <cellStyle name="Normal 6 3 2 7" xfId="16244" xr:uid="{00000000-0005-0000-0000-0000484D0000}"/>
    <cellStyle name="Normal 6 3 2 7 2" xfId="23142" xr:uid="{00000000-0005-0000-0000-0000494D0000}"/>
    <cellStyle name="Normal 6 3 2 7 2 2" xfId="35131" xr:uid="{F867E08A-D8DE-4CB4-946E-AD6CB8E933C2}"/>
    <cellStyle name="Normal 6 3 2 7 3" xfId="29175" xr:uid="{74CC9B71-0604-45FB-B270-C32C5F8C29D8}"/>
    <cellStyle name="Normal 6 3 2 7_EBT" xfId="43172" xr:uid="{C4CEE239-23AC-47A6-B61E-5537C32AD059}"/>
    <cellStyle name="Normal 6 3 2 8" xfId="23133" xr:uid="{00000000-0005-0000-0000-00004A4D0000}"/>
    <cellStyle name="Normal 6 3 2 8 2" xfId="35122" xr:uid="{77556A3D-ED46-4227-BC94-A3A454CF7CA0}"/>
    <cellStyle name="Normal 6 3 2 9" xfId="29166" xr:uid="{7E7E2BE0-45CE-4952-874C-74B30E80EC98}"/>
    <cellStyle name="Normal 6 3 2_EBT" xfId="43163" xr:uid="{7143B994-6322-43FE-8B58-3C878715EBFB}"/>
    <cellStyle name="Normal 6 3 3" xfId="16245" xr:uid="{00000000-0005-0000-0000-00004B4D0000}"/>
    <cellStyle name="Normal 6 3 3 2" xfId="16246" xr:uid="{00000000-0005-0000-0000-00004C4D0000}"/>
    <cellStyle name="Normal 6 3 3 2 2" xfId="16247" xr:uid="{00000000-0005-0000-0000-00004D4D0000}"/>
    <cellStyle name="Normal 6 3 3 2 2 2" xfId="23145" xr:uid="{00000000-0005-0000-0000-00004E4D0000}"/>
    <cellStyle name="Normal 6 3 3 2 2 2 2" xfId="35134" xr:uid="{D53C78E8-38A5-4F76-87EB-2FAAE30B9B86}"/>
    <cellStyle name="Normal 6 3 3 2 2 3" xfId="29178" xr:uid="{C353D284-B019-4F8D-ABD4-385DE5539150}"/>
    <cellStyle name="Normal 6 3 3 2 2_EBT" xfId="43175" xr:uid="{21247108-87D7-4175-A24F-D395C6859760}"/>
    <cellStyle name="Normal 6 3 3 2 3" xfId="23144" xr:uid="{00000000-0005-0000-0000-00004F4D0000}"/>
    <cellStyle name="Normal 6 3 3 2 3 2" xfId="35133" xr:uid="{0676C63C-13E5-4A21-A8B9-3BB756203D58}"/>
    <cellStyle name="Normal 6 3 3 2 4" xfId="29177" xr:uid="{F509AFD5-E141-4EF5-A3FE-A051428AAF12}"/>
    <cellStyle name="Normal 6 3 3 2_EBT" xfId="43174" xr:uid="{529F1227-EF2F-4B1A-B635-4667EE842326}"/>
    <cellStyle name="Normal 6 3 3 3" xfId="16248" xr:uid="{00000000-0005-0000-0000-0000504D0000}"/>
    <cellStyle name="Normal 6 3 3 3 2" xfId="23146" xr:uid="{00000000-0005-0000-0000-0000514D0000}"/>
    <cellStyle name="Normal 6 3 3 3 2 2" xfId="35135" xr:uid="{F1741E78-D9B0-41FB-98C9-64E4AC76A267}"/>
    <cellStyle name="Normal 6 3 3 3 3" xfId="29179" xr:uid="{437A1F13-0D6E-4703-8BA6-75CD39FB36A0}"/>
    <cellStyle name="Normal 6 3 3 3_EBT" xfId="43176" xr:uid="{5D7640F1-DD0F-49E2-9BFB-3F57CE1B243B}"/>
    <cellStyle name="Normal 6 3 3 4" xfId="16249" xr:uid="{00000000-0005-0000-0000-0000524D0000}"/>
    <cellStyle name="Normal 6 3 3 4 2" xfId="16250" xr:uid="{00000000-0005-0000-0000-0000534D0000}"/>
    <cellStyle name="Normal 6 3 3 4 3" xfId="23147" xr:uid="{00000000-0005-0000-0000-0000544D0000}"/>
    <cellStyle name="Normal 6 3 3 4 3 2" xfId="35136" xr:uid="{A95E88F8-FE8C-4DDC-ABA6-A6716B36F651}"/>
    <cellStyle name="Normal 6 3 3 4 4" xfId="29180" xr:uid="{48E9DCD1-A608-4C2D-83D8-1910B6C91436}"/>
    <cellStyle name="Normal 6 3 3 4_EBT" xfId="43177" xr:uid="{C3991331-89F5-42C1-AB39-59A2A19B8331}"/>
    <cellStyle name="Normal 6 3 3 5" xfId="16251" xr:uid="{00000000-0005-0000-0000-0000554D0000}"/>
    <cellStyle name="Normal 6 3 3 6" xfId="23143" xr:uid="{00000000-0005-0000-0000-0000564D0000}"/>
    <cellStyle name="Normal 6 3 3 6 2" xfId="35132" xr:uid="{039208A6-4DB2-44D4-9183-3963FC6C83BD}"/>
    <cellStyle name="Normal 6 3 3 7" xfId="29176" xr:uid="{7B05F739-BCF1-4F68-88B2-2CCC14175B5E}"/>
    <cellStyle name="Normal 6 3 3_EBT" xfId="43173" xr:uid="{DC2A1C9D-6CD1-4FA4-999D-8D027A8364FF}"/>
    <cellStyle name="Normal 6 3 4" xfId="16252" xr:uid="{00000000-0005-0000-0000-0000574D0000}"/>
    <cellStyle name="Normal 6 3 4 2" xfId="16253" xr:uid="{00000000-0005-0000-0000-0000584D0000}"/>
    <cellStyle name="Normal 6 3 4 2 2" xfId="23149" xr:uid="{00000000-0005-0000-0000-0000594D0000}"/>
    <cellStyle name="Normal 6 3 4 2 2 2" xfId="35138" xr:uid="{49831821-6240-49D0-BA8D-2663203331A7}"/>
    <cellStyle name="Normal 6 3 4 2 3" xfId="29182" xr:uid="{45451791-2D2F-4C32-B87D-106C7E101C7C}"/>
    <cellStyle name="Normal 6 3 4 2_EBT" xfId="43179" xr:uid="{14CF0866-D016-42FA-9C64-B96CA65A6DDF}"/>
    <cellStyle name="Normal 6 3 4 3" xfId="16254" xr:uid="{00000000-0005-0000-0000-00005A4D0000}"/>
    <cellStyle name="Normal 6 3 4 3 2" xfId="23150" xr:uid="{00000000-0005-0000-0000-00005B4D0000}"/>
    <cellStyle name="Normal 6 3 4 3 2 2" xfId="35139" xr:uid="{389DEDF4-D98F-416B-9519-6D93AC3655DE}"/>
    <cellStyle name="Normal 6 3 4 3 3" xfId="29183" xr:uid="{D96E5C07-0D55-438A-A585-FB310E85B8C9}"/>
    <cellStyle name="Normal 6 3 4 3_EBT" xfId="43180" xr:uid="{75682BFD-C1CC-4C62-9EED-6EA8870F5C9B}"/>
    <cellStyle name="Normal 6 3 4 4" xfId="23148" xr:uid="{00000000-0005-0000-0000-00005C4D0000}"/>
    <cellStyle name="Normal 6 3 4 4 2" xfId="35137" xr:uid="{F48AC6C2-2FED-4C3A-B4C6-DAA3BBC8314E}"/>
    <cellStyle name="Normal 6 3 4 5" xfId="29181" xr:uid="{F05DD724-F229-4047-AA5C-2D13E21EB10B}"/>
    <cellStyle name="Normal 6 3 4_EBT" xfId="43178" xr:uid="{6C4C214C-2091-4FD7-BB96-908A95130745}"/>
    <cellStyle name="Normal 6 3 5" xfId="16255" xr:uid="{00000000-0005-0000-0000-00005D4D0000}"/>
    <cellStyle name="Normal 6 3 5 2" xfId="23151" xr:uid="{00000000-0005-0000-0000-00005E4D0000}"/>
    <cellStyle name="Normal 6 3 5 2 2" xfId="35140" xr:uid="{9619527A-1CEE-47AB-A758-35FAD6BAEF15}"/>
    <cellStyle name="Normal 6 3 5 3" xfId="29184" xr:uid="{8CCA7AFA-6799-463C-BCB2-70060A5FC783}"/>
    <cellStyle name="Normal 6 3 5_EBT" xfId="43181" xr:uid="{AB1EECB6-B852-4A6B-94B4-21EF0E0AEE0F}"/>
    <cellStyle name="Normal 6 3 6" xfId="16256" xr:uid="{00000000-0005-0000-0000-00005F4D0000}"/>
    <cellStyle name="Normal 6 3 6 2" xfId="16257" xr:uid="{00000000-0005-0000-0000-0000604D0000}"/>
    <cellStyle name="Normal 6 3 6 3" xfId="23152" xr:uid="{00000000-0005-0000-0000-0000614D0000}"/>
    <cellStyle name="Normal 6 3 6 3 2" xfId="35141" xr:uid="{2BA09A63-AE84-4283-952F-428060A7233E}"/>
    <cellStyle name="Normal 6 3 6 4" xfId="29185" xr:uid="{4753A0D8-A39D-44F5-9B4E-9E325230AA5D}"/>
    <cellStyle name="Normal 6 3 6_EBT" xfId="43182" xr:uid="{F9D734FF-0AE2-48B9-9042-80001555C113}"/>
    <cellStyle name="Normal 6 3 7" xfId="16258" xr:uid="{00000000-0005-0000-0000-0000624D0000}"/>
    <cellStyle name="Normal 6 3 7 2" xfId="16259" xr:uid="{00000000-0005-0000-0000-0000634D0000}"/>
    <cellStyle name="Normal 6 3 7 3" xfId="23153" xr:uid="{00000000-0005-0000-0000-0000644D0000}"/>
    <cellStyle name="Normal 6 3 7 3 2" xfId="35142" xr:uid="{A54FCB35-57E3-4445-A798-804E51B1E8FE}"/>
    <cellStyle name="Normal 6 3 7 4" xfId="29186" xr:uid="{58E7AA1D-3D12-4307-AAE0-C9B8C2F63631}"/>
    <cellStyle name="Normal 6 3 7_EBT" xfId="43183" xr:uid="{E2B9F184-7B45-4572-9B0A-156EDE072FD6}"/>
    <cellStyle name="Normal 6 3 8" xfId="16260" xr:uid="{00000000-0005-0000-0000-0000654D0000}"/>
    <cellStyle name="Normal 6 3 8 2" xfId="23154" xr:uid="{00000000-0005-0000-0000-0000664D0000}"/>
    <cellStyle name="Normal 6 3 8 2 2" xfId="35143" xr:uid="{ECB43958-DEFE-4D50-8FDE-329ECDA8C962}"/>
    <cellStyle name="Normal 6 3 8 3" xfId="29187" xr:uid="{9D744D1D-E38F-46F3-B104-BF21A128CF5B}"/>
    <cellStyle name="Normal 6 3 8_EBT" xfId="43184" xr:uid="{E6FA67F8-B14E-4BB9-A893-514006F9A5CA}"/>
    <cellStyle name="Normal 6 3 9" xfId="16261" xr:uid="{00000000-0005-0000-0000-0000674D0000}"/>
    <cellStyle name="Normal 6 3 9 2" xfId="23155" xr:uid="{00000000-0005-0000-0000-0000684D0000}"/>
    <cellStyle name="Normal 6 3 9 2 2" xfId="35144" xr:uid="{B11D456E-257A-401E-BBB8-4F715ADD0D5B}"/>
    <cellStyle name="Normal 6 3 9 3" xfId="29188" xr:uid="{167BFAAD-3F5F-4FA9-9B6F-F8B8513877EE}"/>
    <cellStyle name="Normal 6 3 9_EBT" xfId="43185" xr:uid="{DA656F76-6CBF-474E-8B34-477F81E90DE9}"/>
    <cellStyle name="Normal 6 3_EBT" xfId="43161" xr:uid="{F65FA4D1-80AD-4A77-B268-35899F9FD7A1}"/>
    <cellStyle name="Normal 6 30" xfId="16262" xr:uid="{00000000-0005-0000-0000-0000694D0000}"/>
    <cellStyle name="Normal 6 30 2" xfId="23156" xr:uid="{00000000-0005-0000-0000-00006A4D0000}"/>
    <cellStyle name="Normal 6 30 2 2" xfId="35145" xr:uid="{9C65387D-7363-4FF8-A07A-D0A51C84309A}"/>
    <cellStyle name="Normal 6 30 3" xfId="29189" xr:uid="{395BEFFF-C5DC-4E44-9E17-550AC4C94ADA}"/>
    <cellStyle name="Normal 6 30_EBT" xfId="43186" xr:uid="{66B9258B-CAC7-4B7B-966E-3477FE60ED92}"/>
    <cellStyle name="Normal 6 31" xfId="16263" xr:uid="{00000000-0005-0000-0000-00006B4D0000}"/>
    <cellStyle name="Normal 6 31 2" xfId="23157" xr:uid="{00000000-0005-0000-0000-00006C4D0000}"/>
    <cellStyle name="Normal 6 31 2 2" xfId="35146" xr:uid="{764A1F67-1AF0-4001-A099-13E4A0767061}"/>
    <cellStyle name="Normal 6 31 3" xfId="29190" xr:uid="{12B8A835-DD32-4A4E-B3E1-287D9DD9FF00}"/>
    <cellStyle name="Normal 6 31_EBT" xfId="43187" xr:uid="{F3D64226-B48F-4E7E-B44E-2853E971DDF2}"/>
    <cellStyle name="Normal 6 4" xfId="16264" xr:uid="{00000000-0005-0000-0000-00006D4D0000}"/>
    <cellStyle name="Normal 6 4 10" xfId="29191" xr:uid="{90BB7729-B018-475F-8E80-A6ADA72B39D1}"/>
    <cellStyle name="Normal 6 4 2" xfId="16265" xr:uid="{00000000-0005-0000-0000-00006E4D0000}"/>
    <cellStyle name="Normal 6 4 2 2" xfId="16266" xr:uid="{00000000-0005-0000-0000-00006F4D0000}"/>
    <cellStyle name="Normal 6 4 2 2 2" xfId="16267" xr:uid="{00000000-0005-0000-0000-0000704D0000}"/>
    <cellStyle name="Normal 6 4 2 2 2 2" xfId="23161" xr:uid="{00000000-0005-0000-0000-0000714D0000}"/>
    <cellStyle name="Normal 6 4 2 2 2 2 2" xfId="35150" xr:uid="{F585269C-873F-450D-A851-4E2E5BEEA301}"/>
    <cellStyle name="Normal 6 4 2 2 2 3" xfId="29194" xr:uid="{C72CB2E1-3901-4781-8C58-BE4B99876A5E}"/>
    <cellStyle name="Normal 6 4 2 2 2_EBT" xfId="43191" xr:uid="{AD5AEDAD-497D-4874-978F-D20D26A2F445}"/>
    <cellStyle name="Normal 6 4 2 2 3" xfId="16268" xr:uid="{00000000-0005-0000-0000-0000724D0000}"/>
    <cellStyle name="Normal 6 4 2 2 3 2" xfId="23162" xr:uid="{00000000-0005-0000-0000-0000734D0000}"/>
    <cellStyle name="Normal 6 4 2 2 3 2 2" xfId="35151" xr:uid="{20F7714E-84E2-4D98-BE48-1E627172C1FA}"/>
    <cellStyle name="Normal 6 4 2 2 3 3" xfId="29195" xr:uid="{3C4B3F1F-6232-4DC6-9403-6D7D4E512B55}"/>
    <cellStyle name="Normal 6 4 2 2 3_EBT" xfId="43192" xr:uid="{9EAF7130-8168-40EF-B75B-08143D1AFA90}"/>
    <cellStyle name="Normal 6 4 2 2 4" xfId="23160" xr:uid="{00000000-0005-0000-0000-0000744D0000}"/>
    <cellStyle name="Normal 6 4 2 2 4 2" xfId="35149" xr:uid="{502E0FBD-02EB-489F-8B43-BC390DD3562F}"/>
    <cellStyle name="Normal 6 4 2 2 5" xfId="29193" xr:uid="{E0811969-E88A-4F87-A497-49A5BBBFDDCD}"/>
    <cellStyle name="Normal 6 4 2 2_EBT" xfId="43190" xr:uid="{3BFED5DE-7B12-4F7D-880A-EFA367664771}"/>
    <cellStyle name="Normal 6 4 2 3" xfId="16269" xr:uid="{00000000-0005-0000-0000-0000754D0000}"/>
    <cellStyle name="Normal 6 4 2 3 2" xfId="16270" xr:uid="{00000000-0005-0000-0000-0000764D0000}"/>
    <cellStyle name="Normal 6 4 2 3 2 2" xfId="23164" xr:uid="{00000000-0005-0000-0000-0000774D0000}"/>
    <cellStyle name="Normal 6 4 2 3 2 2 2" xfId="35153" xr:uid="{9A86B142-A7E7-4F22-AD2D-1960AFDBDEF5}"/>
    <cellStyle name="Normal 6 4 2 3 2 3" xfId="29197" xr:uid="{FD1CEF02-BD93-4A20-86EA-D5E366852A1E}"/>
    <cellStyle name="Normal 6 4 2 3 2_EBT" xfId="43194" xr:uid="{68CB0E37-2C4C-4BF4-ADD7-2D876B9D2329}"/>
    <cellStyle name="Normal 6 4 2 3 3" xfId="23163" xr:uid="{00000000-0005-0000-0000-0000784D0000}"/>
    <cellStyle name="Normal 6 4 2 3 3 2" xfId="35152" xr:uid="{02E60739-9095-4991-AC9E-BB38A6F681DA}"/>
    <cellStyle name="Normal 6 4 2 3 4" xfId="29196" xr:uid="{6E10F7B6-41A2-44A9-BBE4-2859E0B49397}"/>
    <cellStyle name="Normal 6 4 2 3_EBT" xfId="43193" xr:uid="{E75BF285-B949-417D-9DCB-608E20A35EDC}"/>
    <cellStyle name="Normal 6 4 2 4" xfId="16271" xr:uid="{00000000-0005-0000-0000-0000794D0000}"/>
    <cellStyle name="Normal 6 4 2 4 2" xfId="16272" xr:uid="{00000000-0005-0000-0000-00007A4D0000}"/>
    <cellStyle name="Normal 6 4 2 4 3" xfId="23165" xr:uid="{00000000-0005-0000-0000-00007B4D0000}"/>
    <cellStyle name="Normal 6 4 2 4 3 2" xfId="35154" xr:uid="{D8F81231-8600-4BBE-949D-3986B3349E03}"/>
    <cellStyle name="Normal 6 4 2 4 4" xfId="29198" xr:uid="{793D8137-4363-4F78-94D1-012959C726C0}"/>
    <cellStyle name="Normal 6 4 2 4_EBT" xfId="43195" xr:uid="{483972CB-7B48-47B3-8904-C9C308B5A1B9}"/>
    <cellStyle name="Normal 6 4 2 5" xfId="16273" xr:uid="{00000000-0005-0000-0000-00007C4D0000}"/>
    <cellStyle name="Normal 6 4 2 5 2" xfId="16274" xr:uid="{00000000-0005-0000-0000-00007D4D0000}"/>
    <cellStyle name="Normal 6 4 2 5 3" xfId="23166" xr:uid="{00000000-0005-0000-0000-00007E4D0000}"/>
    <cellStyle name="Normal 6 4 2 5 3 2" xfId="35155" xr:uid="{DB43E5C4-DB5B-4323-872E-8993459FB40D}"/>
    <cellStyle name="Normal 6 4 2 5 4" xfId="29199" xr:uid="{13F451D1-D54D-448B-A63B-0DB0C36BDE22}"/>
    <cellStyle name="Normal 6 4 2 5_EBT" xfId="43196" xr:uid="{AD23C1BE-536D-44E6-9440-1AD578443B7E}"/>
    <cellStyle name="Normal 6 4 2 6" xfId="16275" xr:uid="{00000000-0005-0000-0000-00007F4D0000}"/>
    <cellStyle name="Normal 6 4 2 6 2" xfId="23167" xr:uid="{00000000-0005-0000-0000-0000804D0000}"/>
    <cellStyle name="Normal 6 4 2 6 2 2" xfId="35156" xr:uid="{8E1C850A-10A6-400F-9272-520EF6EC244E}"/>
    <cellStyle name="Normal 6 4 2 6 3" xfId="29200" xr:uid="{1CE47CF4-6A9C-4C9A-B170-4C880CE33928}"/>
    <cellStyle name="Normal 6 4 2 6_EBT" xfId="43197" xr:uid="{2A983CFC-5C8F-4257-B86F-EFF77F7B1E64}"/>
    <cellStyle name="Normal 6 4 2 7" xfId="16276" xr:uid="{00000000-0005-0000-0000-0000814D0000}"/>
    <cellStyle name="Normal 6 4 2 7 2" xfId="23168" xr:uid="{00000000-0005-0000-0000-0000824D0000}"/>
    <cellStyle name="Normal 6 4 2 7 2 2" xfId="35157" xr:uid="{6B2BFDE4-F3E7-48B6-A1B0-59004F618AA2}"/>
    <cellStyle name="Normal 6 4 2 7 3" xfId="29201" xr:uid="{D9824DDB-0FE5-4608-94B4-4CB571A595DE}"/>
    <cellStyle name="Normal 6 4 2 7_EBT" xfId="43198" xr:uid="{0761B311-E6BE-44CC-BA73-19D9CB8E47F5}"/>
    <cellStyle name="Normal 6 4 2 8" xfId="23159" xr:uid="{00000000-0005-0000-0000-0000834D0000}"/>
    <cellStyle name="Normal 6 4 2 8 2" xfId="35148" xr:uid="{288BC2B8-00FC-43F3-BEF0-E281A3F8CB83}"/>
    <cellStyle name="Normal 6 4 2 9" xfId="29192" xr:uid="{C927534D-196C-4629-882B-AC46C35A1433}"/>
    <cellStyle name="Normal 6 4 2_EBT" xfId="43189" xr:uid="{ED411D34-38A6-4788-90F5-4F9766C8C4A9}"/>
    <cellStyle name="Normal 6 4 3" xfId="16277" xr:uid="{00000000-0005-0000-0000-0000844D0000}"/>
    <cellStyle name="Normal 6 4 3 2" xfId="16278" xr:uid="{00000000-0005-0000-0000-0000854D0000}"/>
    <cellStyle name="Normal 6 4 3 2 2" xfId="16279" xr:uid="{00000000-0005-0000-0000-0000864D0000}"/>
    <cellStyle name="Normal 6 4 3 2 2 2" xfId="23171" xr:uid="{00000000-0005-0000-0000-0000874D0000}"/>
    <cellStyle name="Normal 6 4 3 2 2 2 2" xfId="35160" xr:uid="{04FB20C9-F5BB-4D61-9D9B-394B6DEF89FA}"/>
    <cellStyle name="Normal 6 4 3 2 2 3" xfId="29204" xr:uid="{2CEBCB61-4305-4757-8B2F-E2683F5ACC28}"/>
    <cellStyle name="Normal 6 4 3 2 2_EBT" xfId="43201" xr:uid="{476EC2F4-2A2D-424C-9BF8-B31F933EAA69}"/>
    <cellStyle name="Normal 6 4 3 2 3" xfId="23170" xr:uid="{00000000-0005-0000-0000-0000884D0000}"/>
    <cellStyle name="Normal 6 4 3 2 3 2" xfId="35159" xr:uid="{E79973BC-C888-4EC1-93A8-229BF726A035}"/>
    <cellStyle name="Normal 6 4 3 2 4" xfId="29203" xr:uid="{93F1F5A6-DB1C-4496-B552-620B54CE4E6F}"/>
    <cellStyle name="Normal 6 4 3 2_EBT" xfId="43200" xr:uid="{ACA38F67-58DE-4888-8E9E-A9163FFF4A8F}"/>
    <cellStyle name="Normal 6 4 3 3" xfId="16280" xr:uid="{00000000-0005-0000-0000-0000894D0000}"/>
    <cellStyle name="Normal 6 4 3 3 2" xfId="23172" xr:uid="{00000000-0005-0000-0000-00008A4D0000}"/>
    <cellStyle name="Normal 6 4 3 3 2 2" xfId="35161" xr:uid="{D7A0DC0B-AD0D-474E-AC95-4999043D9E26}"/>
    <cellStyle name="Normal 6 4 3 3 3" xfId="29205" xr:uid="{BC814902-AC70-4479-9ACC-32FD8137C977}"/>
    <cellStyle name="Normal 6 4 3 3_EBT" xfId="43202" xr:uid="{065398F4-F629-4D29-9E9C-FB7A6D243C1C}"/>
    <cellStyle name="Normal 6 4 3 4" xfId="16281" xr:uid="{00000000-0005-0000-0000-00008B4D0000}"/>
    <cellStyle name="Normal 6 4 3 4 2" xfId="23173" xr:uid="{00000000-0005-0000-0000-00008C4D0000}"/>
    <cellStyle name="Normal 6 4 3 4 2 2" xfId="35162" xr:uid="{A88F53F1-1571-4640-9916-1A7A87A3A370}"/>
    <cellStyle name="Normal 6 4 3 4 3" xfId="29206" xr:uid="{7302E371-F9E3-4FFE-88DF-A44872C856E1}"/>
    <cellStyle name="Normal 6 4 3 4_EBT" xfId="43203" xr:uid="{11821AB2-CD58-42E3-9C50-776F07A8786C}"/>
    <cellStyle name="Normal 6 4 3 5" xfId="23169" xr:uid="{00000000-0005-0000-0000-00008D4D0000}"/>
    <cellStyle name="Normal 6 4 3 5 2" xfId="35158" xr:uid="{DFC656DE-DB17-40FF-90AD-C45E729DADB3}"/>
    <cellStyle name="Normal 6 4 3 6" xfId="29202" xr:uid="{E0E104DA-8BE5-4663-9E7F-BB2AE78BDF0E}"/>
    <cellStyle name="Normal 6 4 3_EBT" xfId="43199" xr:uid="{7F85ED7D-631D-4AC6-834C-60E01A413B25}"/>
    <cellStyle name="Normal 6 4 4" xfId="16282" xr:uid="{00000000-0005-0000-0000-00008E4D0000}"/>
    <cellStyle name="Normal 6 4 4 2" xfId="16283" xr:uid="{00000000-0005-0000-0000-00008F4D0000}"/>
    <cellStyle name="Normal 6 4 4 2 2" xfId="23175" xr:uid="{00000000-0005-0000-0000-0000904D0000}"/>
    <cellStyle name="Normal 6 4 4 2 2 2" xfId="35164" xr:uid="{E1D7DBF4-2F3E-41F8-8C94-75026F3805F4}"/>
    <cellStyle name="Normal 6 4 4 2 3" xfId="29208" xr:uid="{CC5F1E2B-A4BD-4A40-BD5E-2DEA947ACE42}"/>
    <cellStyle name="Normal 6 4 4 2_EBT" xfId="43205" xr:uid="{1CF63342-2D30-4E9B-A40F-E3CE0B069730}"/>
    <cellStyle name="Normal 6 4 4 3" xfId="16284" xr:uid="{00000000-0005-0000-0000-0000914D0000}"/>
    <cellStyle name="Normal 6 4 4 3 2" xfId="23176" xr:uid="{00000000-0005-0000-0000-0000924D0000}"/>
    <cellStyle name="Normal 6 4 4 3 2 2" xfId="35165" xr:uid="{C1EA411C-D83A-495E-9685-2771B7A532A5}"/>
    <cellStyle name="Normal 6 4 4 3 3" xfId="29209" xr:uid="{081F813C-8F32-41F2-B1BE-0A3C03742910}"/>
    <cellStyle name="Normal 6 4 4 3_EBT" xfId="43206" xr:uid="{04966314-B59B-4691-B2E9-0C47778DADEB}"/>
    <cellStyle name="Normal 6 4 4 4" xfId="23174" xr:uid="{00000000-0005-0000-0000-0000934D0000}"/>
    <cellStyle name="Normal 6 4 4 4 2" xfId="35163" xr:uid="{7CD994E4-9725-4C63-9703-F434AA3F48DB}"/>
    <cellStyle name="Normal 6 4 4 5" xfId="29207" xr:uid="{CD7AB30C-E5E3-480A-B76F-B20DB3D519EA}"/>
    <cellStyle name="Normal 6 4 4_EBT" xfId="43204" xr:uid="{613E6626-44F4-4D6E-A271-7EF39D9D1E9F}"/>
    <cellStyle name="Normal 6 4 5" xfId="16285" xr:uid="{00000000-0005-0000-0000-0000944D0000}"/>
    <cellStyle name="Normal 6 4 5 2" xfId="16286" xr:uid="{00000000-0005-0000-0000-0000954D0000}"/>
    <cellStyle name="Normal 6 4 5 3" xfId="23177" xr:uid="{00000000-0005-0000-0000-0000964D0000}"/>
    <cellStyle name="Normal 6 4 5 3 2" xfId="35166" xr:uid="{AC70A1DB-A414-4BF7-A3D7-09FD2176686F}"/>
    <cellStyle name="Normal 6 4 5 4" xfId="29210" xr:uid="{C8D41C73-32F9-4176-B754-28F2275E5E93}"/>
    <cellStyle name="Normal 6 4 5_EBT" xfId="43207" xr:uid="{396D8747-B1E2-4F2E-9EA5-72762A6223A7}"/>
    <cellStyle name="Normal 6 4 6" xfId="16287" xr:uid="{00000000-0005-0000-0000-0000974D0000}"/>
    <cellStyle name="Normal 6 4 6 2" xfId="16288" xr:uid="{00000000-0005-0000-0000-0000984D0000}"/>
    <cellStyle name="Normal 6 4 6 3" xfId="23178" xr:uid="{00000000-0005-0000-0000-0000994D0000}"/>
    <cellStyle name="Normal 6 4 6 3 2" xfId="35167" xr:uid="{3714D614-0788-449B-BB52-60A80E5D9E17}"/>
    <cellStyle name="Normal 6 4 6 4" xfId="29211" xr:uid="{36317EDD-8FF8-48B5-8FD0-2EA8E8F5611E}"/>
    <cellStyle name="Normal 6 4 6_EBT" xfId="43208" xr:uid="{3A5D0A5E-0AEF-405D-9773-4B4A96F85726}"/>
    <cellStyle name="Normal 6 4 7" xfId="16289" xr:uid="{00000000-0005-0000-0000-00009A4D0000}"/>
    <cellStyle name="Normal 6 4 7 2" xfId="23179" xr:uid="{00000000-0005-0000-0000-00009B4D0000}"/>
    <cellStyle name="Normal 6 4 7 2 2" xfId="35168" xr:uid="{AD405D73-C625-4DD0-9D36-3206F04E953B}"/>
    <cellStyle name="Normal 6 4 7 3" xfId="29212" xr:uid="{128889DC-23FD-4793-A611-30BE1DA404DE}"/>
    <cellStyle name="Normal 6 4 7_EBT" xfId="43209" xr:uid="{3210C705-C7FE-4143-B206-1E1B66D517E1}"/>
    <cellStyle name="Normal 6 4 8" xfId="16290" xr:uid="{00000000-0005-0000-0000-00009C4D0000}"/>
    <cellStyle name="Normal 6 4 8 2" xfId="23180" xr:uid="{00000000-0005-0000-0000-00009D4D0000}"/>
    <cellStyle name="Normal 6 4 8 2 2" xfId="35169" xr:uid="{4CD07AC2-B3B7-4E6F-B1E9-B9432D341F7F}"/>
    <cellStyle name="Normal 6 4 8 3" xfId="29213" xr:uid="{251B7126-57DE-4588-A67F-57B7633CF126}"/>
    <cellStyle name="Normal 6 4 8_EBT" xfId="43210" xr:uid="{50CFA02C-9AAA-4F1F-9BC0-89EA79FE96E0}"/>
    <cellStyle name="Normal 6 4 9" xfId="23158" xr:uid="{00000000-0005-0000-0000-00009E4D0000}"/>
    <cellStyle name="Normal 6 4 9 2" xfId="35147" xr:uid="{6D9519A4-728F-49BD-BEFA-EF6C4C551944}"/>
    <cellStyle name="Normal 6 4_EBT" xfId="43188" xr:uid="{358C4E1C-5FC0-44CF-A366-263602F77F86}"/>
    <cellStyle name="Normal 6 5" xfId="16291" xr:uid="{00000000-0005-0000-0000-00009F4D0000}"/>
    <cellStyle name="Normal 6 5 10" xfId="29214" xr:uid="{86AC7CEA-27B4-483F-A157-812099269B0D}"/>
    <cellStyle name="Normal 6 5 2" xfId="16292" xr:uid="{00000000-0005-0000-0000-0000A04D0000}"/>
    <cellStyle name="Normal 6 5 2 2" xfId="16293" xr:uid="{00000000-0005-0000-0000-0000A14D0000}"/>
    <cellStyle name="Normal 6 5 2 2 2" xfId="16294" xr:uid="{00000000-0005-0000-0000-0000A24D0000}"/>
    <cellStyle name="Normal 6 5 2 2 2 2" xfId="23184" xr:uid="{00000000-0005-0000-0000-0000A34D0000}"/>
    <cellStyle name="Normal 6 5 2 2 2 2 2" xfId="35173" xr:uid="{D99F555C-D3E2-496F-B873-15DFB47F0D9E}"/>
    <cellStyle name="Normal 6 5 2 2 2 3" xfId="29217" xr:uid="{9254F19A-0020-4CFC-98BE-E94EBD83CF94}"/>
    <cellStyle name="Normal 6 5 2 2 2_EBT" xfId="43214" xr:uid="{2D6DE007-9171-4937-BA10-EAB55E13284D}"/>
    <cellStyle name="Normal 6 5 2 2 3" xfId="16295" xr:uid="{00000000-0005-0000-0000-0000A44D0000}"/>
    <cellStyle name="Normal 6 5 2 2 3 2" xfId="23185" xr:uid="{00000000-0005-0000-0000-0000A54D0000}"/>
    <cellStyle name="Normal 6 5 2 2 3 2 2" xfId="35174" xr:uid="{70498714-C30F-409E-90CB-353F2CD99FF0}"/>
    <cellStyle name="Normal 6 5 2 2 3 3" xfId="29218" xr:uid="{990C6CF8-90E1-4910-859B-AFAA9000F5FC}"/>
    <cellStyle name="Normal 6 5 2 2 3_EBT" xfId="43215" xr:uid="{7C00B977-0E22-4537-8857-1ABD94AE4438}"/>
    <cellStyle name="Normal 6 5 2 2 4" xfId="23183" xr:uid="{00000000-0005-0000-0000-0000A64D0000}"/>
    <cellStyle name="Normal 6 5 2 2 4 2" xfId="35172" xr:uid="{B43EBEAE-8FA3-405A-8917-FF0EFD863AB1}"/>
    <cellStyle name="Normal 6 5 2 2 5" xfId="29216" xr:uid="{332D61CF-B815-46D8-82B3-57A01A0999D3}"/>
    <cellStyle name="Normal 6 5 2 2_EBT" xfId="43213" xr:uid="{9083990E-A3EB-4FA9-90F0-A61FA9D6FDF8}"/>
    <cellStyle name="Normal 6 5 2 3" xfId="16296" xr:uid="{00000000-0005-0000-0000-0000A74D0000}"/>
    <cellStyle name="Normal 6 5 2 3 2" xfId="23186" xr:uid="{00000000-0005-0000-0000-0000A84D0000}"/>
    <cellStyle name="Normal 6 5 2 3 2 2" xfId="35175" xr:uid="{D48FAAE8-5920-4A7C-833C-0DD94363F296}"/>
    <cellStyle name="Normal 6 5 2 3 3" xfId="29219" xr:uid="{B457BC2D-B186-43FD-ACDB-53DFAF16B37D}"/>
    <cellStyle name="Normal 6 5 2 3_EBT" xfId="43216" xr:uid="{F1F1EB38-7280-4145-9AE5-68151920F1B7}"/>
    <cellStyle name="Normal 6 5 2 4" xfId="16297" xr:uid="{00000000-0005-0000-0000-0000A94D0000}"/>
    <cellStyle name="Normal 6 5 2 4 2" xfId="23187" xr:uid="{00000000-0005-0000-0000-0000AA4D0000}"/>
    <cellStyle name="Normal 6 5 2 4 2 2" xfId="35176" xr:uid="{0E214AC3-110E-4638-8523-8327CF67C62B}"/>
    <cellStyle name="Normal 6 5 2 4 3" xfId="29220" xr:uid="{062943B9-4D67-48DA-9698-544EB7AFE420}"/>
    <cellStyle name="Normal 6 5 2 4_EBT" xfId="43217" xr:uid="{762CFEFE-43F1-448B-B853-88EB72B10B24}"/>
    <cellStyle name="Normal 6 5 2 5" xfId="16298" xr:uid="{00000000-0005-0000-0000-0000AB4D0000}"/>
    <cellStyle name="Normal 6 5 2 5 2" xfId="23188" xr:uid="{00000000-0005-0000-0000-0000AC4D0000}"/>
    <cellStyle name="Normal 6 5 2 5 2 2" xfId="35177" xr:uid="{51B71855-43CC-4118-A80D-E15245FC8CE1}"/>
    <cellStyle name="Normal 6 5 2 5 3" xfId="29221" xr:uid="{15CA20D2-0C6F-4CD6-8263-1D5E75515728}"/>
    <cellStyle name="Normal 6 5 2 5_EBT" xfId="43218" xr:uid="{C2560354-935C-4594-A984-D348C1D0E64E}"/>
    <cellStyle name="Normal 6 5 2 6" xfId="16299" xr:uid="{00000000-0005-0000-0000-0000AD4D0000}"/>
    <cellStyle name="Normal 6 5 2 6 2" xfId="23189" xr:uid="{00000000-0005-0000-0000-0000AE4D0000}"/>
    <cellStyle name="Normal 6 5 2 6 2 2" xfId="35178" xr:uid="{F922BDAC-9E45-4475-8618-9D29653FB49D}"/>
    <cellStyle name="Normal 6 5 2 6 3" xfId="29222" xr:uid="{EE460674-0497-4E24-BC77-EA171A88B8C8}"/>
    <cellStyle name="Normal 6 5 2 6_EBT" xfId="43219" xr:uid="{E9CCB5F2-04E9-44E9-B153-9FDBD0DCD002}"/>
    <cellStyle name="Normal 6 5 2 7" xfId="16300" xr:uid="{00000000-0005-0000-0000-0000AF4D0000}"/>
    <cellStyle name="Normal 6 5 2 7 2" xfId="23190" xr:uid="{00000000-0005-0000-0000-0000B04D0000}"/>
    <cellStyle name="Normal 6 5 2 7 2 2" xfId="35179" xr:uid="{55EF0AA8-9FC6-474C-9182-5F157835B07C}"/>
    <cellStyle name="Normal 6 5 2 7 3" xfId="29223" xr:uid="{D4E3E7CD-84FB-438A-BCAD-6FE265EEE404}"/>
    <cellStyle name="Normal 6 5 2 7_EBT" xfId="43220" xr:uid="{40CACCBF-1D10-420F-A50A-BAA10F90A6FC}"/>
    <cellStyle name="Normal 6 5 2 8" xfId="23182" xr:uid="{00000000-0005-0000-0000-0000B14D0000}"/>
    <cellStyle name="Normal 6 5 2 8 2" xfId="35171" xr:uid="{7CFAF810-9E38-43DE-B7D4-F295FAB5617B}"/>
    <cellStyle name="Normal 6 5 2 9" xfId="29215" xr:uid="{5967E565-A5B7-49D4-A407-19D7346BA014}"/>
    <cellStyle name="Normal 6 5 2_EBT" xfId="43212" xr:uid="{8C9C4990-B908-46BC-A8E9-848E0C4F52D5}"/>
    <cellStyle name="Normal 6 5 3" xfId="16301" xr:uid="{00000000-0005-0000-0000-0000B24D0000}"/>
    <cellStyle name="Normal 6 5 3 2" xfId="16302" xr:uid="{00000000-0005-0000-0000-0000B34D0000}"/>
    <cellStyle name="Normal 6 5 3 2 2" xfId="23192" xr:uid="{00000000-0005-0000-0000-0000B44D0000}"/>
    <cellStyle name="Normal 6 5 3 2 2 2" xfId="35181" xr:uid="{A33B7995-65B7-4480-BA36-D8F2CD69E710}"/>
    <cellStyle name="Normal 6 5 3 2 3" xfId="29225" xr:uid="{09E881E6-7325-435E-8AE5-ACE279C7943D}"/>
    <cellStyle name="Normal 6 5 3 2_EBT" xfId="43222" xr:uid="{914542C1-E02C-4FCE-BC03-5287CA4114C2}"/>
    <cellStyle name="Normal 6 5 3 3" xfId="16303" xr:uid="{00000000-0005-0000-0000-0000B54D0000}"/>
    <cellStyle name="Normal 6 5 3 3 2" xfId="23193" xr:uid="{00000000-0005-0000-0000-0000B64D0000}"/>
    <cellStyle name="Normal 6 5 3 3 2 2" xfId="35182" xr:uid="{27C871FD-5BA7-4880-AD9F-26FA39B9F97C}"/>
    <cellStyle name="Normal 6 5 3 3 3" xfId="29226" xr:uid="{3372259C-8966-47AD-AFE2-61FB6C4D58D0}"/>
    <cellStyle name="Normal 6 5 3 3_EBT" xfId="43223" xr:uid="{84FF6DE3-22B5-4FED-A2DC-0D7916735401}"/>
    <cellStyle name="Normal 6 5 3 4" xfId="16304" xr:uid="{00000000-0005-0000-0000-0000B74D0000}"/>
    <cellStyle name="Normal 6 5 3 4 2" xfId="23194" xr:uid="{00000000-0005-0000-0000-0000B84D0000}"/>
    <cellStyle name="Normal 6 5 3 4 2 2" xfId="35183" xr:uid="{98F0929C-4D19-4554-A65C-F9D7733A8385}"/>
    <cellStyle name="Normal 6 5 3 4 3" xfId="29227" xr:uid="{8C6BBDB7-CE92-4B1C-AB8F-951673BC0B43}"/>
    <cellStyle name="Normal 6 5 3 4_EBT" xfId="43224" xr:uid="{78A5BCDB-2093-4E21-BA62-EC213FFEA768}"/>
    <cellStyle name="Normal 6 5 3 5" xfId="23191" xr:uid="{00000000-0005-0000-0000-0000B94D0000}"/>
    <cellStyle name="Normal 6 5 3 5 2" xfId="35180" xr:uid="{FC3F784E-0A17-49E0-A8A5-44EB41A5BB08}"/>
    <cellStyle name="Normal 6 5 3 6" xfId="29224" xr:uid="{E1B53BA9-1F2A-44FC-89F0-2F3988A55C64}"/>
    <cellStyle name="Normal 6 5 3_EBT" xfId="43221" xr:uid="{C5674A1F-2718-479C-9967-D46CFEBBD0D5}"/>
    <cellStyle name="Normal 6 5 4" xfId="16305" xr:uid="{00000000-0005-0000-0000-0000BA4D0000}"/>
    <cellStyle name="Normal 6 5 4 2" xfId="16306" xr:uid="{00000000-0005-0000-0000-0000BB4D0000}"/>
    <cellStyle name="Normal 6 5 4 2 2" xfId="23196" xr:uid="{00000000-0005-0000-0000-0000BC4D0000}"/>
    <cellStyle name="Normal 6 5 4 2 2 2" xfId="35185" xr:uid="{4E98CDA5-2A91-4405-8861-C1DAA73C6CEF}"/>
    <cellStyle name="Normal 6 5 4 2 3" xfId="29229" xr:uid="{CAB88479-BA5B-4A07-9227-FB5E515DC846}"/>
    <cellStyle name="Normal 6 5 4 2_EBT" xfId="43226" xr:uid="{84D0A706-5F0C-4FCB-8194-56AE66F525AA}"/>
    <cellStyle name="Normal 6 5 4 3" xfId="16307" xr:uid="{00000000-0005-0000-0000-0000BD4D0000}"/>
    <cellStyle name="Normal 6 5 4 3 2" xfId="23197" xr:uid="{00000000-0005-0000-0000-0000BE4D0000}"/>
    <cellStyle name="Normal 6 5 4 3 2 2" xfId="35186" xr:uid="{FFF0B4E0-4998-4B1B-869A-E3FC12BC8842}"/>
    <cellStyle name="Normal 6 5 4 3 3" xfId="29230" xr:uid="{4F392632-914A-4075-B9C7-3F890DCD69DE}"/>
    <cellStyle name="Normal 6 5 4 3_EBT" xfId="43227" xr:uid="{C346E052-216B-499E-853D-4307895F4B26}"/>
    <cellStyle name="Normal 6 5 4 4" xfId="16308" xr:uid="{00000000-0005-0000-0000-0000BF4D0000}"/>
    <cellStyle name="Normal 6 5 4 5" xfId="23195" xr:uid="{00000000-0005-0000-0000-0000C04D0000}"/>
    <cellStyle name="Normal 6 5 4 5 2" xfId="35184" xr:uid="{FC03EB65-33AB-4113-9C0C-D8A854D82A7D}"/>
    <cellStyle name="Normal 6 5 4 6" xfId="29228" xr:uid="{3FBD2A1B-F8F4-49D6-9CEA-17CAC73158CF}"/>
    <cellStyle name="Normal 6 5 4_EBT" xfId="43225" xr:uid="{6EBFE90C-7474-48E2-A948-6744EE409D3F}"/>
    <cellStyle name="Normal 6 5 5" xfId="16309" xr:uid="{00000000-0005-0000-0000-0000C14D0000}"/>
    <cellStyle name="Normal 6 5 5 2" xfId="16310" xr:uid="{00000000-0005-0000-0000-0000C24D0000}"/>
    <cellStyle name="Normal 6 5 5 3" xfId="23198" xr:uid="{00000000-0005-0000-0000-0000C34D0000}"/>
    <cellStyle name="Normal 6 5 5 3 2" xfId="35187" xr:uid="{4C631C2A-F722-40EA-8730-E7DED6147923}"/>
    <cellStyle name="Normal 6 5 5 4" xfId="29231" xr:uid="{3B3BB1BA-2D12-4EA7-AF0B-577D3054AF75}"/>
    <cellStyle name="Normal 6 5 5_EBT" xfId="43228" xr:uid="{58C315C8-E014-4FAE-A732-BABEE7DEA7AA}"/>
    <cellStyle name="Normal 6 5 6" xfId="16311" xr:uid="{00000000-0005-0000-0000-0000C44D0000}"/>
    <cellStyle name="Normal 6 5 6 2" xfId="23199" xr:uid="{00000000-0005-0000-0000-0000C54D0000}"/>
    <cellStyle name="Normal 6 5 6 2 2" xfId="35188" xr:uid="{58D8E326-C4AA-4D3C-B47D-559C70FE993B}"/>
    <cellStyle name="Normal 6 5 6 3" xfId="29232" xr:uid="{5F2C0A55-0F2C-4015-91B4-6131E4F2A294}"/>
    <cellStyle name="Normal 6 5 6_EBT" xfId="43229" xr:uid="{343136BB-FACD-47F5-9A5D-7299BA009BAE}"/>
    <cellStyle name="Normal 6 5 7" xfId="16312" xr:uid="{00000000-0005-0000-0000-0000C64D0000}"/>
    <cellStyle name="Normal 6 5 7 2" xfId="23200" xr:uid="{00000000-0005-0000-0000-0000C74D0000}"/>
    <cellStyle name="Normal 6 5 7 2 2" xfId="35189" xr:uid="{7A164C6D-AA68-49EC-B490-405D32F3FEB8}"/>
    <cellStyle name="Normal 6 5 7 3" xfId="29233" xr:uid="{97C6F435-905C-4DC9-95A9-AEC2A14B532C}"/>
    <cellStyle name="Normal 6 5 7_EBT" xfId="43230" xr:uid="{3EC6C8AF-52BC-4399-99D4-9E2A8CA63A6E}"/>
    <cellStyle name="Normal 6 5 8" xfId="16313" xr:uid="{00000000-0005-0000-0000-0000C84D0000}"/>
    <cellStyle name="Normal 6 5 8 2" xfId="23201" xr:uid="{00000000-0005-0000-0000-0000C94D0000}"/>
    <cellStyle name="Normal 6 5 8 2 2" xfId="35190" xr:uid="{C434109A-BA07-48C7-BC61-98E9820FD5D7}"/>
    <cellStyle name="Normal 6 5 8 3" xfId="29234" xr:uid="{AA8E682C-0248-487F-901D-69D2565F2523}"/>
    <cellStyle name="Normal 6 5 8_EBT" xfId="43231" xr:uid="{4205F381-DAF7-42E0-9331-D0CEC8660593}"/>
    <cellStyle name="Normal 6 5 9" xfId="23181" xr:uid="{00000000-0005-0000-0000-0000CA4D0000}"/>
    <cellStyle name="Normal 6 5 9 2" xfId="35170" xr:uid="{C511D4BF-D782-4FEF-89F6-3FA49DDDD44A}"/>
    <cellStyle name="Normal 6 5_EBT" xfId="43211" xr:uid="{2AF9184E-DF10-492E-82B6-FA9473FD953C}"/>
    <cellStyle name="Normal 6 6" xfId="16314" xr:uid="{00000000-0005-0000-0000-0000CB4D0000}"/>
    <cellStyle name="Normal 6 6 2" xfId="16315" xr:uid="{00000000-0005-0000-0000-0000CC4D0000}"/>
    <cellStyle name="Normal 6 6 2 2" xfId="16316" xr:uid="{00000000-0005-0000-0000-0000CD4D0000}"/>
    <cellStyle name="Normal 6 6 2 2 2" xfId="23204" xr:uid="{00000000-0005-0000-0000-0000CE4D0000}"/>
    <cellStyle name="Normal 6 6 2 2 2 2" xfId="35193" xr:uid="{9671DBFD-BA0D-4A16-AFCB-75F0D7333972}"/>
    <cellStyle name="Normal 6 6 2 2 3" xfId="29237" xr:uid="{1E3CF71C-7263-4767-8CF4-06DE752C7D8F}"/>
    <cellStyle name="Normal 6 6 2 2_EBT" xfId="43234" xr:uid="{D6CCFB7F-EF7B-45B8-A02F-4E8D72F38711}"/>
    <cellStyle name="Normal 6 6 2 3" xfId="16317" xr:uid="{00000000-0005-0000-0000-0000CF4D0000}"/>
    <cellStyle name="Normal 6 6 2 3 2" xfId="23205" xr:uid="{00000000-0005-0000-0000-0000D04D0000}"/>
    <cellStyle name="Normal 6 6 2 3 2 2" xfId="35194" xr:uid="{A66E74C1-521F-42FB-B34D-304FB7BC74DB}"/>
    <cellStyle name="Normal 6 6 2 3 3" xfId="29238" xr:uid="{177D4BFF-7457-4C65-9F71-39A4D6150285}"/>
    <cellStyle name="Normal 6 6 2 3_EBT" xfId="43235" xr:uid="{BA26C707-84DB-4EF9-8AF5-EF6BAD793BD3}"/>
    <cellStyle name="Normal 6 6 2 4" xfId="16318" xr:uid="{00000000-0005-0000-0000-0000D14D0000}"/>
    <cellStyle name="Normal 6 6 2 4 2" xfId="23206" xr:uid="{00000000-0005-0000-0000-0000D24D0000}"/>
    <cellStyle name="Normal 6 6 2 4 2 2" xfId="35195" xr:uid="{5ACC7A4C-A7AE-4221-B873-CFCA5FCF6A19}"/>
    <cellStyle name="Normal 6 6 2 4 3" xfId="29239" xr:uid="{7486C39E-DD02-4965-A765-CD94C233DC30}"/>
    <cellStyle name="Normal 6 6 2 4_EBT" xfId="43236" xr:uid="{B5A32647-A965-4A6C-84D1-EE4884E799AE}"/>
    <cellStyle name="Normal 6 6 2 5" xfId="16319" xr:uid="{00000000-0005-0000-0000-0000D34D0000}"/>
    <cellStyle name="Normal 6 6 2 5 2" xfId="23207" xr:uid="{00000000-0005-0000-0000-0000D44D0000}"/>
    <cellStyle name="Normal 6 6 2 5 2 2" xfId="35196" xr:uid="{653FE89D-F233-4BA8-B697-5A928B549F3E}"/>
    <cellStyle name="Normal 6 6 2 5 3" xfId="29240" xr:uid="{FF2812F1-3BAF-4294-AF50-807ADB58B6DC}"/>
    <cellStyle name="Normal 6 6 2 5_EBT" xfId="43237" xr:uid="{D86EDE7F-C811-4DFA-A4A9-772059E24D8C}"/>
    <cellStyle name="Normal 6 6 2 6" xfId="16320" xr:uid="{00000000-0005-0000-0000-0000D54D0000}"/>
    <cellStyle name="Normal 6 6 2 6 2" xfId="23208" xr:uid="{00000000-0005-0000-0000-0000D64D0000}"/>
    <cellStyle name="Normal 6 6 2 6 2 2" xfId="35197" xr:uid="{5986258D-6340-4FAD-8C91-56CBEAC92CCA}"/>
    <cellStyle name="Normal 6 6 2 6 3" xfId="29241" xr:uid="{454C2592-D1F2-4CAD-A5AD-20361F2896E6}"/>
    <cellStyle name="Normal 6 6 2 6_EBT" xfId="43238" xr:uid="{850304E9-19DB-4B6F-AB1F-A22AB6C1B6C5}"/>
    <cellStyle name="Normal 6 6 2 7" xfId="23203" xr:uid="{00000000-0005-0000-0000-0000D74D0000}"/>
    <cellStyle name="Normal 6 6 2 7 2" xfId="35192" xr:uid="{EBE5E9AE-B1E1-47E7-B094-7165924C3560}"/>
    <cellStyle name="Normal 6 6 2 8" xfId="29236" xr:uid="{767B4BD1-283A-4CBF-81F6-55C6A227D56F}"/>
    <cellStyle name="Normal 6 6 2_EBT" xfId="43233" xr:uid="{6911D2A8-B3AD-4E3B-8D64-394B08BADF1F}"/>
    <cellStyle name="Normal 6 6 3" xfId="16321" xr:uid="{00000000-0005-0000-0000-0000D84D0000}"/>
    <cellStyle name="Normal 6 6 3 2" xfId="16322" xr:uid="{00000000-0005-0000-0000-0000D94D0000}"/>
    <cellStyle name="Normal 6 6 3 2 2" xfId="23210" xr:uid="{00000000-0005-0000-0000-0000DA4D0000}"/>
    <cellStyle name="Normal 6 6 3 2 2 2" xfId="35199" xr:uid="{4434EECB-C8BB-42C3-9DB2-17154E64C09F}"/>
    <cellStyle name="Normal 6 6 3 2 3" xfId="29243" xr:uid="{4B75ED32-567E-4DDA-9B71-CEF9D20B94FB}"/>
    <cellStyle name="Normal 6 6 3 2_EBT" xfId="43240" xr:uid="{E7A9B921-D411-47CC-8F40-B19E9FADF064}"/>
    <cellStyle name="Normal 6 6 3 3" xfId="16323" xr:uid="{00000000-0005-0000-0000-0000DB4D0000}"/>
    <cellStyle name="Normal 6 6 3 3 2" xfId="23211" xr:uid="{00000000-0005-0000-0000-0000DC4D0000}"/>
    <cellStyle name="Normal 6 6 3 3 2 2" xfId="35200" xr:uid="{F0A7E462-BFDD-4491-9D11-9FA867AEF5B8}"/>
    <cellStyle name="Normal 6 6 3 3 3" xfId="29244" xr:uid="{497DD028-5FBE-42BC-BD39-EC789122F561}"/>
    <cellStyle name="Normal 6 6 3 3_EBT" xfId="43241" xr:uid="{F8019709-2AB9-49B5-ADE4-50415187073C}"/>
    <cellStyle name="Normal 6 6 3 4" xfId="23209" xr:uid="{00000000-0005-0000-0000-0000DD4D0000}"/>
    <cellStyle name="Normal 6 6 3 4 2" xfId="35198" xr:uid="{8CDD0338-A584-4E48-98D7-569D1EF1FB57}"/>
    <cellStyle name="Normal 6 6 3 5" xfId="29242" xr:uid="{9339F64A-DEF0-4132-B3EB-F99C53C6B072}"/>
    <cellStyle name="Normal 6 6 3_EBT" xfId="43239" xr:uid="{9CE4A29D-0771-48EC-93CB-15EC389B7AEC}"/>
    <cellStyle name="Normal 6 6 4" xfId="16324" xr:uid="{00000000-0005-0000-0000-0000DE4D0000}"/>
    <cellStyle name="Normal 6 6 4 2" xfId="16325" xr:uid="{00000000-0005-0000-0000-0000DF4D0000}"/>
    <cellStyle name="Normal 6 6 4 2 2" xfId="23213" xr:uid="{00000000-0005-0000-0000-0000E04D0000}"/>
    <cellStyle name="Normal 6 6 4 2 2 2" xfId="35202" xr:uid="{74522701-DF30-4CE3-9579-43535B994BBD}"/>
    <cellStyle name="Normal 6 6 4 2 3" xfId="29246" xr:uid="{B56BB9B1-FC69-49B8-9DDC-53ACD81727D8}"/>
    <cellStyle name="Normal 6 6 4 2_EBT" xfId="43243" xr:uid="{ACCA87F0-76D7-427D-AADF-AF568B0C220F}"/>
    <cellStyle name="Normal 6 6 4 3" xfId="23212" xr:uid="{00000000-0005-0000-0000-0000E14D0000}"/>
    <cellStyle name="Normal 6 6 4 3 2" xfId="35201" xr:uid="{3EB7D6FB-2991-4CC6-9621-336E827FD0C9}"/>
    <cellStyle name="Normal 6 6 4 4" xfId="29245" xr:uid="{3A767B14-DED4-49DD-85D6-894E7DC3584E}"/>
    <cellStyle name="Normal 6 6 4_EBT" xfId="43242" xr:uid="{8E83044C-E982-4BA7-9C11-C4AAB539AEC1}"/>
    <cellStyle name="Normal 6 6 5" xfId="16326" xr:uid="{00000000-0005-0000-0000-0000E24D0000}"/>
    <cellStyle name="Normal 6 6 5 2" xfId="23214" xr:uid="{00000000-0005-0000-0000-0000E34D0000}"/>
    <cellStyle name="Normal 6 6 5 2 2" xfId="35203" xr:uid="{181EA30F-FB0B-4428-BF78-0131DC37DD07}"/>
    <cellStyle name="Normal 6 6 5 3" xfId="29247" xr:uid="{40664853-10F9-4240-B882-5BD2548A9F1D}"/>
    <cellStyle name="Normal 6 6 5_EBT" xfId="43244" xr:uid="{00F0FFD4-CE79-4243-83BC-183941AE682D}"/>
    <cellStyle name="Normal 6 6 6" xfId="16327" xr:uid="{00000000-0005-0000-0000-0000E44D0000}"/>
    <cellStyle name="Normal 6 6 6 2" xfId="23215" xr:uid="{00000000-0005-0000-0000-0000E54D0000}"/>
    <cellStyle name="Normal 6 6 6 2 2" xfId="35204" xr:uid="{18A8877C-AFFE-46A7-B997-1619FAFC65C0}"/>
    <cellStyle name="Normal 6 6 6 3" xfId="29248" xr:uid="{C638C79E-DBF4-47EF-B0DC-742E2C1CFD59}"/>
    <cellStyle name="Normal 6 6 6_EBT" xfId="43245" xr:uid="{35D9A9DB-F485-443F-864B-1B74AF894273}"/>
    <cellStyle name="Normal 6 6 7" xfId="16328" xr:uid="{00000000-0005-0000-0000-0000E64D0000}"/>
    <cellStyle name="Normal 6 6 7 2" xfId="23216" xr:uid="{00000000-0005-0000-0000-0000E74D0000}"/>
    <cellStyle name="Normal 6 6 7 2 2" xfId="35205" xr:uid="{DBAFE0C2-0855-4974-A3B0-82904881EF72}"/>
    <cellStyle name="Normal 6 6 7 3" xfId="29249" xr:uid="{DD3C401B-0569-4B3A-B31A-04D3044173C7}"/>
    <cellStyle name="Normal 6 6 7_EBT" xfId="43246" xr:uid="{BED19010-A0AC-4233-B3FF-FCBC29F8707F}"/>
    <cellStyle name="Normal 6 6 8" xfId="23202" xr:uid="{00000000-0005-0000-0000-0000E84D0000}"/>
    <cellStyle name="Normal 6 6 8 2" xfId="35191" xr:uid="{50795A95-6A9D-4D6B-B4A0-D057AC3939FC}"/>
    <cellStyle name="Normal 6 6 9" xfId="29235" xr:uid="{B1761CA4-309F-4ADB-973D-B3309F71AD95}"/>
    <cellStyle name="Normal 6 6_EBT" xfId="43232" xr:uid="{00E037D0-C912-4EEC-853E-B31AEB3367AE}"/>
    <cellStyle name="Normal 6 7" xfId="16329" xr:uid="{00000000-0005-0000-0000-0000E94D0000}"/>
    <cellStyle name="Normal 6 7 10" xfId="29250" xr:uid="{79C790CF-9E27-4EC8-842E-AD1454F04AD9}"/>
    <cellStyle name="Normal 6 7 2" xfId="16330" xr:uid="{00000000-0005-0000-0000-0000EA4D0000}"/>
    <cellStyle name="Normal 6 7 2 2" xfId="16331" xr:uid="{00000000-0005-0000-0000-0000EB4D0000}"/>
    <cellStyle name="Normal 6 7 2 2 2" xfId="23219" xr:uid="{00000000-0005-0000-0000-0000EC4D0000}"/>
    <cellStyle name="Normal 6 7 2 2 2 2" xfId="35208" xr:uid="{5545A335-2EF7-4080-A632-4BB2A9E6E4F4}"/>
    <cellStyle name="Normal 6 7 2 2 3" xfId="29252" xr:uid="{3DDF840F-474E-4658-AE33-5BB4D8531D6A}"/>
    <cellStyle name="Normal 6 7 2 2_EBT" xfId="43249" xr:uid="{4A0AE079-B62D-435B-BE71-0AB773710127}"/>
    <cellStyle name="Normal 6 7 2 3" xfId="16332" xr:uid="{00000000-0005-0000-0000-0000ED4D0000}"/>
    <cellStyle name="Normal 6 7 2 3 2" xfId="23220" xr:uid="{00000000-0005-0000-0000-0000EE4D0000}"/>
    <cellStyle name="Normal 6 7 2 3 2 2" xfId="35209" xr:uid="{71451472-696D-4835-8A38-30B589107506}"/>
    <cellStyle name="Normal 6 7 2 3 3" xfId="29253" xr:uid="{F087CE76-AF81-48AD-8092-E78B0A3FDAB6}"/>
    <cellStyle name="Normal 6 7 2 3_EBT" xfId="43250" xr:uid="{9FD24766-A339-45F6-8DB9-DA1B6E0B1E3A}"/>
    <cellStyle name="Normal 6 7 2 4" xfId="16333" xr:uid="{00000000-0005-0000-0000-0000EF4D0000}"/>
    <cellStyle name="Normal 6 7 2 4 2" xfId="23221" xr:uid="{00000000-0005-0000-0000-0000F04D0000}"/>
    <cellStyle name="Normal 6 7 2 4 2 2" xfId="35210" xr:uid="{CF995143-4504-4023-9C01-C4200AAC8E0C}"/>
    <cellStyle name="Normal 6 7 2 4 3" xfId="29254" xr:uid="{036C3712-A821-44E8-9E9E-8CE94C646CE9}"/>
    <cellStyle name="Normal 6 7 2 4_EBT" xfId="43251" xr:uid="{70389236-3CDA-4C47-8877-64168FE5D872}"/>
    <cellStyle name="Normal 6 7 2 5" xfId="16334" xr:uid="{00000000-0005-0000-0000-0000F14D0000}"/>
    <cellStyle name="Normal 6 7 2 5 2" xfId="23222" xr:uid="{00000000-0005-0000-0000-0000F24D0000}"/>
    <cellStyle name="Normal 6 7 2 5 2 2" xfId="35211" xr:uid="{B459D8F8-5E15-4064-BABC-3FCE0A75C930}"/>
    <cellStyle name="Normal 6 7 2 5 3" xfId="29255" xr:uid="{876A154E-345A-4DB9-96A2-96C3AA22BF96}"/>
    <cellStyle name="Normal 6 7 2 5_EBT" xfId="43252" xr:uid="{5CD57A38-211E-4C05-90DA-03671107863D}"/>
    <cellStyle name="Normal 6 7 2 6" xfId="16335" xr:uid="{00000000-0005-0000-0000-0000F34D0000}"/>
    <cellStyle name="Normal 6 7 2 6 2" xfId="23223" xr:uid="{00000000-0005-0000-0000-0000F44D0000}"/>
    <cellStyle name="Normal 6 7 2 6 2 2" xfId="35212" xr:uid="{CBF9016F-8577-42F2-A64C-F4370FCF9C75}"/>
    <cellStyle name="Normal 6 7 2 6 3" xfId="29256" xr:uid="{9591064E-193C-47CE-9A35-DB758B31719B}"/>
    <cellStyle name="Normal 6 7 2 6_EBT" xfId="43253" xr:uid="{94744BD9-3514-486B-A1D4-B0EDA3CD6EC9}"/>
    <cellStyle name="Normal 6 7 2 7" xfId="23218" xr:uid="{00000000-0005-0000-0000-0000F54D0000}"/>
    <cellStyle name="Normal 6 7 2 7 2" xfId="35207" xr:uid="{3B786CF4-F65F-49CD-8520-A72B57F64FE0}"/>
    <cellStyle name="Normal 6 7 2 8" xfId="29251" xr:uid="{4BEF1AE1-67F5-4ADA-BB6F-5FE7559E525A}"/>
    <cellStyle name="Normal 6 7 2_EBT" xfId="43248" xr:uid="{D3EDB869-D48C-46D1-A520-360C8CA0495C}"/>
    <cellStyle name="Normal 6 7 3" xfId="16336" xr:uid="{00000000-0005-0000-0000-0000F64D0000}"/>
    <cellStyle name="Normal 6 7 3 2" xfId="16337" xr:uid="{00000000-0005-0000-0000-0000F74D0000}"/>
    <cellStyle name="Normal 6 7 3 2 2" xfId="23225" xr:uid="{00000000-0005-0000-0000-0000F84D0000}"/>
    <cellStyle name="Normal 6 7 3 2 2 2" xfId="35214" xr:uid="{EE0F4817-0D6C-4A98-B82F-2D0EE0AE2F77}"/>
    <cellStyle name="Normal 6 7 3 2 3" xfId="29258" xr:uid="{D3CB489A-B2A8-4006-9B1A-9C2C4EA4AEB5}"/>
    <cellStyle name="Normal 6 7 3 2_EBT" xfId="43255" xr:uid="{82EA53BD-AB92-4D29-A8F9-543885B55BE9}"/>
    <cellStyle name="Normal 6 7 3 3" xfId="16338" xr:uid="{00000000-0005-0000-0000-0000F94D0000}"/>
    <cellStyle name="Normal 6 7 3 3 2" xfId="23226" xr:uid="{00000000-0005-0000-0000-0000FA4D0000}"/>
    <cellStyle name="Normal 6 7 3 3 2 2" xfId="35215" xr:uid="{42C670B7-F625-4F26-BB9E-92E2ECC119DC}"/>
    <cellStyle name="Normal 6 7 3 3 3" xfId="29259" xr:uid="{AF4BD135-A483-482A-9CE0-DF4DBAEAFFB3}"/>
    <cellStyle name="Normal 6 7 3 3_EBT" xfId="43256" xr:uid="{40A72D90-DB06-4DE0-A5EB-06754515FBC2}"/>
    <cellStyle name="Normal 6 7 3 4" xfId="23224" xr:uid="{00000000-0005-0000-0000-0000FB4D0000}"/>
    <cellStyle name="Normal 6 7 3 4 2" xfId="35213" xr:uid="{6D29F979-C1B4-43AA-B159-7F15A32A3BAB}"/>
    <cellStyle name="Normal 6 7 3 5" xfId="29257" xr:uid="{8F747D95-CA51-4649-B5CB-243A0E10D783}"/>
    <cellStyle name="Normal 6 7 3_EBT" xfId="43254" xr:uid="{D0DF9DE1-AB29-405F-99FA-835E2C879DDF}"/>
    <cellStyle name="Normal 6 7 4" xfId="16339" xr:uid="{00000000-0005-0000-0000-0000FC4D0000}"/>
    <cellStyle name="Normal 6 7 4 2" xfId="16340" xr:uid="{00000000-0005-0000-0000-0000FD4D0000}"/>
    <cellStyle name="Normal 6 7 4 2 2" xfId="23228" xr:uid="{00000000-0005-0000-0000-0000FE4D0000}"/>
    <cellStyle name="Normal 6 7 4 2 2 2" xfId="35217" xr:uid="{58391263-A3C2-4502-979D-A8FBECFA6AF4}"/>
    <cellStyle name="Normal 6 7 4 2 3" xfId="29261" xr:uid="{A6D517AF-7DEC-4D22-8589-F8CF3C7249BB}"/>
    <cellStyle name="Normal 6 7 4 2_EBT" xfId="43258" xr:uid="{A8DF6D85-BAB6-4B8F-A0E7-649423AE61DA}"/>
    <cellStyle name="Normal 6 7 4 3" xfId="23227" xr:uid="{00000000-0005-0000-0000-0000FF4D0000}"/>
    <cellStyle name="Normal 6 7 4 3 2" xfId="35216" xr:uid="{E0557533-9751-4395-B242-87315E0572BF}"/>
    <cellStyle name="Normal 6 7 4 4" xfId="29260" xr:uid="{098DCF12-F759-4355-B392-0A3BA80F138B}"/>
    <cellStyle name="Normal 6 7 4_EBT" xfId="43257" xr:uid="{9F203A16-7E0D-4C1E-87FC-7F16DF18C1E1}"/>
    <cellStyle name="Normal 6 7 5" xfId="16341" xr:uid="{00000000-0005-0000-0000-0000004E0000}"/>
    <cellStyle name="Normal 6 7 5 2" xfId="23229" xr:uid="{00000000-0005-0000-0000-0000014E0000}"/>
    <cellStyle name="Normal 6 7 5 2 2" xfId="35218" xr:uid="{8FDAF35F-B066-43EA-8EF9-D542BF06753E}"/>
    <cellStyle name="Normal 6 7 5 3" xfId="29262" xr:uid="{94EAAD38-8BBE-4EC1-86D3-3A91B65F0E7F}"/>
    <cellStyle name="Normal 6 7 5_EBT" xfId="43259" xr:uid="{F6ACACE8-0DC9-440E-A157-7B1AE3C44632}"/>
    <cellStyle name="Normal 6 7 6" xfId="16342" xr:uid="{00000000-0005-0000-0000-0000024E0000}"/>
    <cellStyle name="Normal 6 7 6 2" xfId="23230" xr:uid="{00000000-0005-0000-0000-0000034E0000}"/>
    <cellStyle name="Normal 6 7 6 2 2" xfId="35219" xr:uid="{3286F39C-2159-41E1-BE22-8C924EF99D8C}"/>
    <cellStyle name="Normal 6 7 6 3" xfId="29263" xr:uid="{97E6AA3F-E7B8-4845-8B88-89F13422A9DF}"/>
    <cellStyle name="Normal 6 7 6_EBT" xfId="43260" xr:uid="{4E86F6B2-D34C-4BAB-8A63-FFA909F0F8D9}"/>
    <cellStyle name="Normal 6 7 7" xfId="16343" xr:uid="{00000000-0005-0000-0000-0000044E0000}"/>
    <cellStyle name="Normal 6 7 7 2" xfId="23231" xr:uid="{00000000-0005-0000-0000-0000054E0000}"/>
    <cellStyle name="Normal 6 7 7 2 2" xfId="35220" xr:uid="{07AADB2B-A5C0-4961-9280-D27FFF5329A5}"/>
    <cellStyle name="Normal 6 7 7 3" xfId="29264" xr:uid="{30B70B66-0990-4B44-947B-1C25DCCFA160}"/>
    <cellStyle name="Normal 6 7 7_EBT" xfId="43261" xr:uid="{D2DAE941-4F5A-49D7-8F10-98DDBE4606F2}"/>
    <cellStyle name="Normal 6 7 8" xfId="16344" xr:uid="{00000000-0005-0000-0000-0000064E0000}"/>
    <cellStyle name="Normal 6 7 9" xfId="23217" xr:uid="{00000000-0005-0000-0000-0000074E0000}"/>
    <cellStyle name="Normal 6 7 9 2" xfId="35206" xr:uid="{F428AF16-5189-408F-885A-C37906925DF8}"/>
    <cellStyle name="Normal 6 7_EBT" xfId="43247" xr:uid="{C03DCEEA-E405-41E9-99D0-355CF39913A2}"/>
    <cellStyle name="Normal 6 8" xfId="16345" xr:uid="{00000000-0005-0000-0000-0000084E0000}"/>
    <cellStyle name="Normal 6 8 10" xfId="29265" xr:uid="{1053CC5A-42D7-4595-9CC6-CA0FAFE4AA29}"/>
    <cellStyle name="Normal 6 8 2" xfId="16346" xr:uid="{00000000-0005-0000-0000-0000094E0000}"/>
    <cellStyle name="Normal 6 8 2 2" xfId="16347" xr:uid="{00000000-0005-0000-0000-00000A4E0000}"/>
    <cellStyle name="Normal 6 8 2 2 2" xfId="23234" xr:uid="{00000000-0005-0000-0000-00000B4E0000}"/>
    <cellStyle name="Normal 6 8 2 2 2 2" xfId="35223" xr:uid="{EE6E8BEA-A145-4790-8949-D0AACC4629D4}"/>
    <cellStyle name="Normal 6 8 2 2 3" xfId="29267" xr:uid="{050B04C1-6E75-4645-A57F-478A5E5C204E}"/>
    <cellStyle name="Normal 6 8 2 2_EBT" xfId="43264" xr:uid="{9AFA2BB1-9223-4778-BCB4-F95159D4BDB8}"/>
    <cellStyle name="Normal 6 8 2 3" xfId="16348" xr:uid="{00000000-0005-0000-0000-00000C4E0000}"/>
    <cellStyle name="Normal 6 8 2 3 2" xfId="23235" xr:uid="{00000000-0005-0000-0000-00000D4E0000}"/>
    <cellStyle name="Normal 6 8 2 3 2 2" xfId="35224" xr:uid="{FE3CED24-1BBD-4F55-A334-E5B003D954C2}"/>
    <cellStyle name="Normal 6 8 2 3 3" xfId="29268" xr:uid="{1C2A795B-D68F-4A3F-87D2-6D902012F172}"/>
    <cellStyle name="Normal 6 8 2 3_EBT" xfId="43265" xr:uid="{7329DDE9-0602-47D0-A870-7990673B8FA6}"/>
    <cellStyle name="Normal 6 8 2 4" xfId="16349" xr:uid="{00000000-0005-0000-0000-00000E4E0000}"/>
    <cellStyle name="Normal 6 8 2 4 2" xfId="23236" xr:uid="{00000000-0005-0000-0000-00000F4E0000}"/>
    <cellStyle name="Normal 6 8 2 4 2 2" xfId="35225" xr:uid="{9F7E81DE-B39F-4D62-8654-4BB69C55114C}"/>
    <cellStyle name="Normal 6 8 2 4 3" xfId="29269" xr:uid="{5439214B-0B28-430C-9A7A-78218EBC0F82}"/>
    <cellStyle name="Normal 6 8 2 4_EBT" xfId="43266" xr:uid="{5E5B10EA-110C-4628-B67F-EBE2523B37D5}"/>
    <cellStyle name="Normal 6 8 2 5" xfId="16350" xr:uid="{00000000-0005-0000-0000-0000104E0000}"/>
    <cellStyle name="Normal 6 8 2 5 2" xfId="23237" xr:uid="{00000000-0005-0000-0000-0000114E0000}"/>
    <cellStyle name="Normal 6 8 2 5 2 2" xfId="35226" xr:uid="{186D7F35-290B-4DCB-83A1-CD870CFD2027}"/>
    <cellStyle name="Normal 6 8 2 5 3" xfId="29270" xr:uid="{69F9F320-A706-4E82-B1CD-28D9C940D89D}"/>
    <cellStyle name="Normal 6 8 2 5_EBT" xfId="43267" xr:uid="{118AA8B7-88AB-418A-B0A6-15CCAB54B016}"/>
    <cellStyle name="Normal 6 8 2 6" xfId="16351" xr:uid="{00000000-0005-0000-0000-0000124E0000}"/>
    <cellStyle name="Normal 6 8 2 6 2" xfId="23238" xr:uid="{00000000-0005-0000-0000-0000134E0000}"/>
    <cellStyle name="Normal 6 8 2 6 2 2" xfId="35227" xr:uid="{4DAE0CF6-CC7F-4CE6-8F4C-3C239333183D}"/>
    <cellStyle name="Normal 6 8 2 6 3" xfId="29271" xr:uid="{B1271E64-D7D8-4E16-8A1D-335CF15373E5}"/>
    <cellStyle name="Normal 6 8 2 6_EBT" xfId="43268" xr:uid="{620810E3-54A9-44DB-AB78-2A017583DF8E}"/>
    <cellStyle name="Normal 6 8 2 7" xfId="23233" xr:uid="{00000000-0005-0000-0000-0000144E0000}"/>
    <cellStyle name="Normal 6 8 2 7 2" xfId="35222" xr:uid="{80E58A75-A6FC-427B-8409-93848B86A500}"/>
    <cellStyle name="Normal 6 8 2 8" xfId="29266" xr:uid="{59177B26-A3A4-4BD9-97D4-8F2A9FA99D4D}"/>
    <cellStyle name="Normal 6 8 2_EBT" xfId="43263" xr:uid="{D3F5B085-AAE8-4320-B444-6C7EC8475DD7}"/>
    <cellStyle name="Normal 6 8 3" xfId="16352" xr:uid="{00000000-0005-0000-0000-0000154E0000}"/>
    <cellStyle name="Normal 6 8 3 2" xfId="16353" xr:uid="{00000000-0005-0000-0000-0000164E0000}"/>
    <cellStyle name="Normal 6 8 3 2 2" xfId="23240" xr:uid="{00000000-0005-0000-0000-0000174E0000}"/>
    <cellStyle name="Normal 6 8 3 2 2 2" xfId="35229" xr:uid="{4BF03A05-D0AC-4745-BB38-CF63F0CF27DE}"/>
    <cellStyle name="Normal 6 8 3 2 3" xfId="29273" xr:uid="{BD4473A5-F067-4DAC-A397-72C2F3D8ED2C}"/>
    <cellStyle name="Normal 6 8 3 2_EBT" xfId="43270" xr:uid="{79C5333D-F800-448B-82CC-E03B2BA3739C}"/>
    <cellStyle name="Normal 6 8 3 3" xfId="23239" xr:uid="{00000000-0005-0000-0000-0000184E0000}"/>
    <cellStyle name="Normal 6 8 3 3 2" xfId="35228" xr:uid="{74B317B1-FC7F-48A5-B287-899808EB9482}"/>
    <cellStyle name="Normal 6 8 3 4" xfId="29272" xr:uid="{892C3FC2-79C1-40B8-82A0-D9C07F26B46B}"/>
    <cellStyle name="Normal 6 8 3_EBT" xfId="43269" xr:uid="{0EC484CF-CFA0-49AA-B2C5-5B2B3798A051}"/>
    <cellStyle name="Normal 6 8 4" xfId="16354" xr:uid="{00000000-0005-0000-0000-0000194E0000}"/>
    <cellStyle name="Normal 6 8 4 2" xfId="16355" xr:uid="{00000000-0005-0000-0000-00001A4E0000}"/>
    <cellStyle name="Normal 6 8 4 2 2" xfId="23242" xr:uid="{00000000-0005-0000-0000-00001B4E0000}"/>
    <cellStyle name="Normal 6 8 4 2 2 2" xfId="35231" xr:uid="{6AB70067-891D-4B9D-9571-E241A01D8CB3}"/>
    <cellStyle name="Normal 6 8 4 2 3" xfId="29275" xr:uid="{0365B71C-83D0-4975-AB5C-5232B8DA267A}"/>
    <cellStyle name="Normal 6 8 4 2_EBT" xfId="43272" xr:uid="{D1F8CAF7-B021-4AD9-94FD-EC2BA4FB918D}"/>
    <cellStyle name="Normal 6 8 4 3" xfId="23241" xr:uid="{00000000-0005-0000-0000-00001C4E0000}"/>
    <cellStyle name="Normal 6 8 4 3 2" xfId="35230" xr:uid="{5519FD19-8D13-4843-B1BB-42A9AE4C8CFE}"/>
    <cellStyle name="Normal 6 8 4 4" xfId="29274" xr:uid="{D6F384E2-A9EC-46F4-BEA8-6095DFBE4BF7}"/>
    <cellStyle name="Normal 6 8 4_EBT" xfId="43271" xr:uid="{6FA1CB9A-E09D-46C9-AF81-B970083AB779}"/>
    <cellStyle name="Normal 6 8 5" xfId="16356" xr:uid="{00000000-0005-0000-0000-00001D4E0000}"/>
    <cellStyle name="Normal 6 8 5 2" xfId="23243" xr:uid="{00000000-0005-0000-0000-00001E4E0000}"/>
    <cellStyle name="Normal 6 8 5 2 2" xfId="35232" xr:uid="{59E0CB9A-673A-4CAE-B18B-F61A085EE266}"/>
    <cellStyle name="Normal 6 8 5 3" xfId="29276" xr:uid="{621728CE-72BD-498E-94E7-DEE38D8F10A7}"/>
    <cellStyle name="Normal 6 8 5_EBT" xfId="43273" xr:uid="{F17F17EB-D75D-40FD-8E88-4694AD94C6BD}"/>
    <cellStyle name="Normal 6 8 6" xfId="16357" xr:uid="{00000000-0005-0000-0000-00001F4E0000}"/>
    <cellStyle name="Normal 6 8 6 2" xfId="23244" xr:uid="{00000000-0005-0000-0000-0000204E0000}"/>
    <cellStyle name="Normal 6 8 6 2 2" xfId="35233" xr:uid="{048071B4-3BBC-4792-84BA-4CA4C3D0E541}"/>
    <cellStyle name="Normal 6 8 6 3" xfId="29277" xr:uid="{AB964DE0-1179-4B78-8ED2-875A7F13241D}"/>
    <cellStyle name="Normal 6 8 6_EBT" xfId="43274" xr:uid="{A1F95D52-64DB-4C52-8094-E53B219473A6}"/>
    <cellStyle name="Normal 6 8 7" xfId="16358" xr:uid="{00000000-0005-0000-0000-0000214E0000}"/>
    <cellStyle name="Normal 6 8 7 2" xfId="23245" xr:uid="{00000000-0005-0000-0000-0000224E0000}"/>
    <cellStyle name="Normal 6 8 7 2 2" xfId="35234" xr:uid="{7BB40AAF-DB17-45AE-B19C-579CC823AF91}"/>
    <cellStyle name="Normal 6 8 7 3" xfId="29278" xr:uid="{3BD1461F-413E-4019-A5AF-C6B47B2B3C8D}"/>
    <cellStyle name="Normal 6 8 7_EBT" xfId="43275" xr:uid="{C317C135-ED4B-4059-B86C-274925626E83}"/>
    <cellStyle name="Normal 6 8 8" xfId="16359" xr:uid="{00000000-0005-0000-0000-0000234E0000}"/>
    <cellStyle name="Normal 6 8 9" xfId="23232" xr:uid="{00000000-0005-0000-0000-0000244E0000}"/>
    <cellStyle name="Normal 6 8 9 2" xfId="35221" xr:uid="{DDC95EB6-D1AB-45F8-9E89-A21CAE919D82}"/>
    <cellStyle name="Normal 6 8_EBT" xfId="43262" xr:uid="{9CC32FF6-64DA-4C3D-85E4-A38349B17317}"/>
    <cellStyle name="Normal 6 9" xfId="16360" xr:uid="{00000000-0005-0000-0000-0000254E0000}"/>
    <cellStyle name="Normal 6 9 2" xfId="16361" xr:uid="{00000000-0005-0000-0000-0000264E0000}"/>
    <cellStyle name="Normal 6 9 2 2" xfId="16362" xr:uid="{00000000-0005-0000-0000-0000274E0000}"/>
    <cellStyle name="Normal 6 9 2 2 2" xfId="23248" xr:uid="{00000000-0005-0000-0000-0000284E0000}"/>
    <cellStyle name="Normal 6 9 2 2 2 2" xfId="35237" xr:uid="{80F3A608-C452-44F1-8B62-78805FC5827E}"/>
    <cellStyle name="Normal 6 9 2 2 3" xfId="29281" xr:uid="{ECD0BA0D-7BC1-4FEA-BA3B-EB34EE6CF54D}"/>
    <cellStyle name="Normal 6 9 2 2_EBT" xfId="43278" xr:uid="{3DCBF74E-A5B0-4E9A-84D5-27028155E853}"/>
    <cellStyle name="Normal 6 9 2 3" xfId="16363" xr:uid="{00000000-0005-0000-0000-0000294E0000}"/>
    <cellStyle name="Normal 6 9 2 3 2" xfId="23249" xr:uid="{00000000-0005-0000-0000-00002A4E0000}"/>
    <cellStyle name="Normal 6 9 2 3 2 2" xfId="35238" xr:uid="{056059B7-4C56-481D-B5D5-B86642F0483B}"/>
    <cellStyle name="Normal 6 9 2 3 3" xfId="29282" xr:uid="{8548F511-4FC6-4DA6-A12A-FD469F2B4F89}"/>
    <cellStyle name="Normal 6 9 2 3_EBT" xfId="43279" xr:uid="{28855AE0-7E13-4E5D-9DD2-98976EE34978}"/>
    <cellStyle name="Normal 6 9 2 4" xfId="16364" xr:uid="{00000000-0005-0000-0000-00002B4E0000}"/>
    <cellStyle name="Normal 6 9 2 4 2" xfId="23250" xr:uid="{00000000-0005-0000-0000-00002C4E0000}"/>
    <cellStyle name="Normal 6 9 2 4 2 2" xfId="35239" xr:uid="{5DF807E0-2381-4193-BB5D-8151F5C7C585}"/>
    <cellStyle name="Normal 6 9 2 4 3" xfId="29283" xr:uid="{BD902899-84F5-4589-9405-64E20B4CE314}"/>
    <cellStyle name="Normal 6 9 2 4_EBT" xfId="43280" xr:uid="{7A502F53-A5BC-405E-9B6A-7739617A9A07}"/>
    <cellStyle name="Normal 6 9 2 5" xfId="16365" xr:uid="{00000000-0005-0000-0000-00002D4E0000}"/>
    <cellStyle name="Normal 6 9 2 5 2" xfId="23251" xr:uid="{00000000-0005-0000-0000-00002E4E0000}"/>
    <cellStyle name="Normal 6 9 2 5 2 2" xfId="35240" xr:uid="{4A7C3EB1-DC57-4214-98B7-BD529EB61EE3}"/>
    <cellStyle name="Normal 6 9 2 5 3" xfId="29284" xr:uid="{F2C93D82-1541-4B75-A26C-25F5D1A5160D}"/>
    <cellStyle name="Normal 6 9 2 5_EBT" xfId="43281" xr:uid="{3FA03A4C-5AF2-4A73-A1C8-5455E2F86498}"/>
    <cellStyle name="Normal 6 9 2 6" xfId="23247" xr:uid="{00000000-0005-0000-0000-00002F4E0000}"/>
    <cellStyle name="Normal 6 9 2 6 2" xfId="35236" xr:uid="{E42D58EC-4FB3-4DDB-ACB3-3BDE5499D6BA}"/>
    <cellStyle name="Normal 6 9 2 7" xfId="29280" xr:uid="{9C44E376-7819-464A-9CD9-E90413A0A46F}"/>
    <cellStyle name="Normal 6 9 2_EBT" xfId="43277" xr:uid="{77F2645D-8CC6-4D08-8586-AD115FED7CB5}"/>
    <cellStyle name="Normal 6 9 3" xfId="16366" xr:uid="{00000000-0005-0000-0000-0000304E0000}"/>
    <cellStyle name="Normal 6 9 3 2" xfId="16367" xr:uid="{00000000-0005-0000-0000-0000314E0000}"/>
    <cellStyle name="Normal 6 9 3 2 2" xfId="23253" xr:uid="{00000000-0005-0000-0000-0000324E0000}"/>
    <cellStyle name="Normal 6 9 3 2 2 2" xfId="35242" xr:uid="{C15469C3-20CC-4246-BE8D-7A934A9770E1}"/>
    <cellStyle name="Normal 6 9 3 2 3" xfId="29286" xr:uid="{357E31CC-5AAA-43CF-8522-98B8FFFD2218}"/>
    <cellStyle name="Normal 6 9 3 2_EBT" xfId="43283" xr:uid="{4FCB4615-0039-4E16-9BAB-5943ACE07102}"/>
    <cellStyle name="Normal 6 9 3 3" xfId="23252" xr:uid="{00000000-0005-0000-0000-0000334E0000}"/>
    <cellStyle name="Normal 6 9 3 3 2" xfId="35241" xr:uid="{18A8ABEF-2537-4C40-AD63-9E2D4C9D6821}"/>
    <cellStyle name="Normal 6 9 3 4" xfId="29285" xr:uid="{6F5807C8-3BEC-4308-A4F8-770D86E7BE36}"/>
    <cellStyle name="Normal 6 9 3_EBT" xfId="43282" xr:uid="{97DD0E99-3EF1-4D4B-A607-E194AEDBAB97}"/>
    <cellStyle name="Normal 6 9 4" xfId="16368" xr:uid="{00000000-0005-0000-0000-0000344E0000}"/>
    <cellStyle name="Normal 6 9 4 2" xfId="16369" xr:uid="{00000000-0005-0000-0000-0000354E0000}"/>
    <cellStyle name="Normal 6 9 4 2 2" xfId="23255" xr:uid="{00000000-0005-0000-0000-0000364E0000}"/>
    <cellStyle name="Normal 6 9 4 2 2 2" xfId="35244" xr:uid="{5F802141-7A83-4E86-95F7-B6320B314079}"/>
    <cellStyle name="Normal 6 9 4 2 3" xfId="29288" xr:uid="{FAA4DD27-8B1E-41E6-B152-64FBB655D7C0}"/>
    <cellStyle name="Normal 6 9 4 2_EBT" xfId="43285" xr:uid="{0DB2874A-3C7F-4B39-9E27-AC3C52CE35FB}"/>
    <cellStyle name="Normal 6 9 4 3" xfId="23254" xr:uid="{00000000-0005-0000-0000-0000374E0000}"/>
    <cellStyle name="Normal 6 9 4 3 2" xfId="35243" xr:uid="{5ED78D67-41B4-4556-93BF-C3DABCFCFA3C}"/>
    <cellStyle name="Normal 6 9 4 4" xfId="29287" xr:uid="{E9A2884D-F666-4ABD-925D-1190952E0686}"/>
    <cellStyle name="Normal 6 9 4_EBT" xfId="43284" xr:uid="{DD2FAFE4-441D-4782-B012-530B192325D0}"/>
    <cellStyle name="Normal 6 9 5" xfId="16370" xr:uid="{00000000-0005-0000-0000-0000384E0000}"/>
    <cellStyle name="Normal 6 9 5 2" xfId="23256" xr:uid="{00000000-0005-0000-0000-0000394E0000}"/>
    <cellStyle name="Normal 6 9 5 2 2" xfId="35245" xr:uid="{1BC0319C-3536-4E7A-9430-71BEDEC11431}"/>
    <cellStyle name="Normal 6 9 5 3" xfId="29289" xr:uid="{0224BDCC-B9B0-421E-A42F-1A0FE95EB740}"/>
    <cellStyle name="Normal 6 9 5_EBT" xfId="43286" xr:uid="{001CA527-E064-4522-89A7-C2411F3DDB34}"/>
    <cellStyle name="Normal 6 9 6" xfId="16371" xr:uid="{00000000-0005-0000-0000-00003A4E0000}"/>
    <cellStyle name="Normal 6 9 6 2" xfId="23257" xr:uid="{00000000-0005-0000-0000-00003B4E0000}"/>
    <cellStyle name="Normal 6 9 6 2 2" xfId="35246" xr:uid="{5971A929-B32B-4296-9824-1D28AA97D9E9}"/>
    <cellStyle name="Normal 6 9 6 3" xfId="29290" xr:uid="{39F64B53-46A4-4F6E-96D1-D3079227F487}"/>
    <cellStyle name="Normal 6 9 6_EBT" xfId="43287" xr:uid="{0A8E8A73-7404-4FA6-9A8B-E4A656D6425D}"/>
    <cellStyle name="Normal 6 9 7" xfId="16372" xr:uid="{00000000-0005-0000-0000-00003C4E0000}"/>
    <cellStyle name="Normal 6 9 8" xfId="23246" xr:uid="{00000000-0005-0000-0000-00003D4E0000}"/>
    <cellStyle name="Normal 6 9 8 2" xfId="35235" xr:uid="{F6B5238F-F47F-4BF2-9981-CC1565453BEC}"/>
    <cellStyle name="Normal 6 9 9" xfId="29279" xr:uid="{EC839FF5-C686-4A44-BF93-C69F34F09602}"/>
    <cellStyle name="Normal 6 9_EBT" xfId="43276" xr:uid="{09B46201-5BED-45B4-84C7-A295853A6BEE}"/>
    <cellStyle name="Normal 6_EBT" xfId="43028" xr:uid="{DEDD1B95-33B8-4DC2-A646-BEAA344A22B1}"/>
    <cellStyle name="Normal 60" xfId="16373" xr:uid="{00000000-0005-0000-0000-00003E4E0000}"/>
    <cellStyle name="Normal 60 2" xfId="16374" xr:uid="{00000000-0005-0000-0000-00003F4E0000}"/>
    <cellStyle name="Normal 60 2 2" xfId="23259" xr:uid="{00000000-0005-0000-0000-0000404E0000}"/>
    <cellStyle name="Normal 60 2 2 2" xfId="35248" xr:uid="{58F3971B-F4A3-4EA4-B3CC-558A0195D5DD}"/>
    <cellStyle name="Normal 60 2 3" xfId="29292" xr:uid="{3021FFE1-4BEC-4EEF-A608-1AF0DB3354FE}"/>
    <cellStyle name="Normal 60 2_EBT" xfId="43289" xr:uid="{35186D44-ED33-4472-9847-F28E0489C1CC}"/>
    <cellStyle name="Normal 60 3" xfId="16375" xr:uid="{00000000-0005-0000-0000-0000414E0000}"/>
    <cellStyle name="Normal 60 3 2" xfId="23260" xr:uid="{00000000-0005-0000-0000-0000424E0000}"/>
    <cellStyle name="Normal 60 3 2 2" xfId="35249" xr:uid="{C680CCFD-219C-4B6E-A919-E403308F9E53}"/>
    <cellStyle name="Normal 60 3 3" xfId="29293" xr:uid="{8A7DEAD3-908F-431A-9B30-3A47EB7C050C}"/>
    <cellStyle name="Normal 60 3_EBT" xfId="43290" xr:uid="{44C22A4B-7D86-4512-9A0A-AE5682BB36F4}"/>
    <cellStyle name="Normal 60 4" xfId="16376" xr:uid="{00000000-0005-0000-0000-0000434E0000}"/>
    <cellStyle name="Normal 60 4 2" xfId="23261" xr:uid="{00000000-0005-0000-0000-0000444E0000}"/>
    <cellStyle name="Normal 60 4 2 2" xfId="35250" xr:uid="{5007CEB6-9350-4FF0-89AD-D89EE37A930D}"/>
    <cellStyle name="Normal 60 4 3" xfId="29294" xr:uid="{BB5CAB60-EA2E-4C60-BAC0-EFCC47917728}"/>
    <cellStyle name="Normal 60 4_EBT" xfId="43291" xr:uid="{FCBAB3D6-2E84-4F2F-A230-86D9E40F302F}"/>
    <cellStyle name="Normal 60 5" xfId="23258" xr:uid="{00000000-0005-0000-0000-0000454E0000}"/>
    <cellStyle name="Normal 60 5 2" xfId="35247" xr:uid="{1BBFCA19-E874-4774-8766-4C24EDDE1BF4}"/>
    <cellStyle name="Normal 60 6" xfId="29291" xr:uid="{1F0CD9FD-8DEA-4471-88FA-56BF6E04F5EC}"/>
    <cellStyle name="Normal 60_EBT" xfId="43288" xr:uid="{1C437921-D274-4CDD-A435-173E634AE087}"/>
    <cellStyle name="Normal 600" xfId="16377" xr:uid="{00000000-0005-0000-0000-0000464E0000}"/>
    <cellStyle name="Normal 600 2" xfId="16378" xr:uid="{00000000-0005-0000-0000-0000474E0000}"/>
    <cellStyle name="Normal 600_EBT" xfId="43292" xr:uid="{6BCE9A1D-6F16-421E-89B7-6FB5990F4F07}"/>
    <cellStyle name="Normal 601" xfId="16379" xr:uid="{00000000-0005-0000-0000-0000484E0000}"/>
    <cellStyle name="Normal 601 2" xfId="16380" xr:uid="{00000000-0005-0000-0000-0000494E0000}"/>
    <cellStyle name="Normal 601_EBT" xfId="43293" xr:uid="{A52C6C73-3DD3-4A72-805A-CE96AE975D85}"/>
    <cellStyle name="Normal 602" xfId="16381" xr:uid="{00000000-0005-0000-0000-00004A4E0000}"/>
    <cellStyle name="Normal 603" xfId="16382" xr:uid="{00000000-0005-0000-0000-00004B4E0000}"/>
    <cellStyle name="Normal 604" xfId="16383" xr:uid="{00000000-0005-0000-0000-00004C4E0000}"/>
    <cellStyle name="Normal 605" xfId="16384" xr:uid="{00000000-0005-0000-0000-00004D4E0000}"/>
    <cellStyle name="Normal 606" xfId="16385" xr:uid="{00000000-0005-0000-0000-00004E4E0000}"/>
    <cellStyle name="Normal 607" xfId="16386" xr:uid="{00000000-0005-0000-0000-00004F4E0000}"/>
    <cellStyle name="Normal 608" xfId="16387" xr:uid="{00000000-0005-0000-0000-0000504E0000}"/>
    <cellStyle name="Normal 609" xfId="16388" xr:uid="{00000000-0005-0000-0000-0000514E0000}"/>
    <cellStyle name="Normal 61" xfId="16389" xr:uid="{00000000-0005-0000-0000-0000524E0000}"/>
    <cellStyle name="Normal 61 2" xfId="16390" xr:uid="{00000000-0005-0000-0000-0000534E0000}"/>
    <cellStyle name="Normal 61 2 2" xfId="23263" xr:uid="{00000000-0005-0000-0000-0000544E0000}"/>
    <cellStyle name="Normal 61 2 2 2" xfId="35252" xr:uid="{8AA87D25-2D9A-4F92-A8FB-8F89FBC627F7}"/>
    <cellStyle name="Normal 61 2 3" xfId="29296" xr:uid="{BEE7E78D-9FCA-43F5-9A35-98E58C046279}"/>
    <cellStyle name="Normal 61 2_EBT" xfId="43295" xr:uid="{8A27881D-34E6-4B49-B7FD-E1279ECAA829}"/>
    <cellStyle name="Normal 61 3" xfId="23262" xr:uid="{00000000-0005-0000-0000-0000554E0000}"/>
    <cellStyle name="Normal 61 3 2" xfId="35251" xr:uid="{CAB8E591-5304-4455-B365-E3524CF17EAA}"/>
    <cellStyle name="Normal 61 4" xfId="29295" xr:uid="{C41BE0E0-569B-40B7-A2DB-1C677D75754D}"/>
    <cellStyle name="Normal 61_EBT" xfId="43294" xr:uid="{F2E7761F-9104-4A2D-B76D-EEAED93D8E0C}"/>
    <cellStyle name="Normal 610" xfId="25581" xr:uid="{00000000-0005-0000-0000-0000564E0000}"/>
    <cellStyle name="Normal 610 2" xfId="45916" xr:uid="{CC9705B6-A9D9-4073-93D3-3B7BABD492E7}"/>
    <cellStyle name="Normal 611" xfId="25590" xr:uid="{00000000-0005-0000-0000-0000574E0000}"/>
    <cellStyle name="Normal 612" xfId="25597" xr:uid="{00000000-0005-0000-0000-0000584E0000}"/>
    <cellStyle name="Normal 613" xfId="25601" xr:uid="{00000000-0005-0000-0000-0000594E0000}"/>
    <cellStyle name="Normal 614" xfId="25602" xr:uid="{00000000-0005-0000-0000-00005A4E0000}"/>
    <cellStyle name="Normal 615" xfId="25606" xr:uid="{00000000-0005-0000-0000-00005B4E0000}"/>
    <cellStyle name="Normal 616" xfId="25617" xr:uid="{695ABE84-2183-4023-B87D-B21781806E5D}"/>
    <cellStyle name="Normal 62" xfId="16391" xr:uid="{00000000-0005-0000-0000-00005C4E0000}"/>
    <cellStyle name="Normal 62 2" xfId="16392" xr:uid="{00000000-0005-0000-0000-00005D4E0000}"/>
    <cellStyle name="Normal 62 2 2" xfId="23265" xr:uid="{00000000-0005-0000-0000-00005E4E0000}"/>
    <cellStyle name="Normal 62 2 2 2" xfId="35254" xr:uid="{F0A1F5AF-CE91-43D1-BD71-EE1E414DB4DB}"/>
    <cellStyle name="Normal 62 2 3" xfId="29298" xr:uid="{4706CFEA-B2DA-4096-9E92-947B5322D8F0}"/>
    <cellStyle name="Normal 62 2_EBT" xfId="43297" xr:uid="{A20A1586-FB0E-4882-A34C-AF79C5AF90D4}"/>
    <cellStyle name="Normal 62 3" xfId="23264" xr:uid="{00000000-0005-0000-0000-00005F4E0000}"/>
    <cellStyle name="Normal 62 3 2" xfId="35253" xr:uid="{A2F6E807-8219-4DFB-83A0-17F0750692E5}"/>
    <cellStyle name="Normal 62 4" xfId="29297" xr:uid="{B412A088-2423-4685-92F9-361345A3A14C}"/>
    <cellStyle name="Normal 62_EBT" xfId="43296" xr:uid="{3E8BDFC3-E162-40AB-BF66-486E15F18C64}"/>
    <cellStyle name="Normal 63" xfId="16393" xr:uid="{00000000-0005-0000-0000-0000604E0000}"/>
    <cellStyle name="Normal 63 2" xfId="16394" xr:uid="{00000000-0005-0000-0000-0000614E0000}"/>
    <cellStyle name="Normal 63 2 2" xfId="23267" xr:uid="{00000000-0005-0000-0000-0000624E0000}"/>
    <cellStyle name="Normal 63 2 2 2" xfId="35256" xr:uid="{83CF7163-BA83-492A-88BA-C33FF061AC9D}"/>
    <cellStyle name="Normal 63 2 3" xfId="29300" xr:uid="{B37ACF1A-6B29-43BA-827C-868AFBD20759}"/>
    <cellStyle name="Normal 63 2_EBT" xfId="43299" xr:uid="{F68EDD98-B00B-4676-9631-8DE4F0EB44AB}"/>
    <cellStyle name="Normal 63 3" xfId="23266" xr:uid="{00000000-0005-0000-0000-0000634E0000}"/>
    <cellStyle name="Normal 63 3 2" xfId="35255" xr:uid="{CD79B859-271D-480E-8CF6-E8169FA8BDF3}"/>
    <cellStyle name="Normal 63 4" xfId="29299" xr:uid="{B7E06804-2DC6-4B34-8FEF-51A8C017B6C1}"/>
    <cellStyle name="Normal 63_EBT" xfId="43298" xr:uid="{80A8220D-C73B-42AC-B353-E85D33E479B7}"/>
    <cellStyle name="Normal 64" xfId="16395" xr:uid="{00000000-0005-0000-0000-0000644E0000}"/>
    <cellStyle name="Normal 64 2" xfId="16396" xr:uid="{00000000-0005-0000-0000-0000654E0000}"/>
    <cellStyle name="Normal 64 2 2" xfId="23269" xr:uid="{00000000-0005-0000-0000-0000664E0000}"/>
    <cellStyle name="Normal 64 2 2 2" xfId="35258" xr:uid="{A3B30197-8A51-451A-B058-C0635F40DF6B}"/>
    <cellStyle name="Normal 64 2 3" xfId="29302" xr:uid="{EB85A758-BA89-468E-AD53-7DB642B94FFB}"/>
    <cellStyle name="Normal 64 2_EBT" xfId="43301" xr:uid="{19724BD0-1F86-48B0-A23A-183F6780B793}"/>
    <cellStyle name="Normal 64 3" xfId="23268" xr:uid="{00000000-0005-0000-0000-0000674E0000}"/>
    <cellStyle name="Normal 64 3 2" xfId="35257" xr:uid="{F6FCFADB-967E-4D01-9BFA-541A3DAA8B0E}"/>
    <cellStyle name="Normal 64 4" xfId="29301" xr:uid="{17BE4B50-3EC9-40D8-9FB6-E0BC47608CBA}"/>
    <cellStyle name="Normal 64_EBT" xfId="43300" xr:uid="{D26487E0-8C29-41E4-B250-97549C4D2809}"/>
    <cellStyle name="Normal 65" xfId="16397" xr:uid="{00000000-0005-0000-0000-0000684E0000}"/>
    <cellStyle name="Normal 65 2" xfId="16398" xr:uid="{00000000-0005-0000-0000-0000694E0000}"/>
    <cellStyle name="Normal 65 2 2" xfId="23271" xr:uid="{00000000-0005-0000-0000-00006A4E0000}"/>
    <cellStyle name="Normal 65 2 2 2" xfId="35260" xr:uid="{445F7E35-6FFF-4709-A239-10A90DE8B414}"/>
    <cellStyle name="Normal 65 2 3" xfId="29304" xr:uid="{572CC3EC-0470-4DC7-8E29-C8C850245752}"/>
    <cellStyle name="Normal 65 2_EBT" xfId="43303" xr:uid="{DD4903C4-52C2-456F-BEBF-91654D89A7D0}"/>
    <cellStyle name="Normal 65 3" xfId="23270" xr:uid="{00000000-0005-0000-0000-00006B4E0000}"/>
    <cellStyle name="Normal 65 3 2" xfId="35259" xr:uid="{6DE89624-AB04-4472-A939-AEEA022A86E5}"/>
    <cellStyle name="Normal 65 4" xfId="29303" xr:uid="{D7AC2B8C-0A11-4C60-8089-1594510040B7}"/>
    <cellStyle name="Normal 65_EBT" xfId="43302" xr:uid="{2F61308F-0E07-4CA4-8FBB-3C308F4F2E3B}"/>
    <cellStyle name="Normal 66" xfId="16399" xr:uid="{00000000-0005-0000-0000-00006C4E0000}"/>
    <cellStyle name="Normal 66 2" xfId="16400" xr:uid="{00000000-0005-0000-0000-00006D4E0000}"/>
    <cellStyle name="Normal 66 2 2" xfId="23272" xr:uid="{00000000-0005-0000-0000-00006E4E0000}"/>
    <cellStyle name="Normal 66 2 2 2" xfId="35261" xr:uid="{44D5415B-807D-478E-9BE9-CE9B9E6CE554}"/>
    <cellStyle name="Normal 66 2 3" xfId="29305" xr:uid="{3EE1D29F-CC98-464F-BCC5-782E5D395A47}"/>
    <cellStyle name="Normal 66 2_EBT" xfId="43305" xr:uid="{1B544C31-A64A-41AF-8C14-05906CAC8E20}"/>
    <cellStyle name="Normal 66 3" xfId="16401" xr:uid="{00000000-0005-0000-0000-00006F4E0000}"/>
    <cellStyle name="Normal 66 3 2" xfId="23273" xr:uid="{00000000-0005-0000-0000-0000704E0000}"/>
    <cellStyle name="Normal 66 3 2 2" xfId="35262" xr:uid="{CD51257E-A682-4469-806D-88C0714A5FF2}"/>
    <cellStyle name="Normal 66 3 3" xfId="29306" xr:uid="{916FC030-5C50-49B3-85B6-67BFA95F2482}"/>
    <cellStyle name="Normal 66 3_EBT" xfId="43306" xr:uid="{21D9727F-1F09-4A93-9338-EF896C82E3C3}"/>
    <cellStyle name="Normal 66 4" xfId="16402" xr:uid="{00000000-0005-0000-0000-0000714E0000}"/>
    <cellStyle name="Normal 66 4 2" xfId="23274" xr:uid="{00000000-0005-0000-0000-0000724E0000}"/>
    <cellStyle name="Normal 66 4 2 2" xfId="35263" xr:uid="{37ADD8C9-73DC-4594-B3B9-799D3E1CD8E7}"/>
    <cellStyle name="Normal 66 4 3" xfId="29307" xr:uid="{5552C0FF-FE96-4B50-9A25-BEC4A20D8867}"/>
    <cellStyle name="Normal 66 4_EBT" xfId="43307" xr:uid="{A850C2AF-CEB2-4DED-9D6A-E9FE3F878144}"/>
    <cellStyle name="Normal 66_EBT" xfId="43304" xr:uid="{28797D20-537B-45C0-9DA8-E9766B40EEF0}"/>
    <cellStyle name="Normal 67" xfId="16403" xr:uid="{00000000-0005-0000-0000-0000734E0000}"/>
    <cellStyle name="Normal 67 2" xfId="16404" xr:uid="{00000000-0005-0000-0000-0000744E0000}"/>
    <cellStyle name="Normal 67 2 2" xfId="23275" xr:uid="{00000000-0005-0000-0000-0000754E0000}"/>
    <cellStyle name="Normal 67 2 2 2" xfId="35264" xr:uid="{A841CAB6-FE34-4C66-8789-8C5D9EE1E030}"/>
    <cellStyle name="Normal 67 2 3" xfId="29308" xr:uid="{664B2F78-22E7-4E5D-9F9B-BEB1126DBB84}"/>
    <cellStyle name="Normal 67 2_EBT" xfId="43309" xr:uid="{6B4A86B3-FBB4-4705-847C-742F2B0B5ABD}"/>
    <cellStyle name="Normal 67 3" xfId="16405" xr:uid="{00000000-0005-0000-0000-0000764E0000}"/>
    <cellStyle name="Normal 67 3 2" xfId="23276" xr:uid="{00000000-0005-0000-0000-0000774E0000}"/>
    <cellStyle name="Normal 67 3 2 2" xfId="35265" xr:uid="{8A689B4A-288C-4883-8C43-B4BBA90F0F49}"/>
    <cellStyle name="Normal 67 3 3" xfId="29309" xr:uid="{CB0E3221-D17F-4F9D-9B18-AF8867CD0E23}"/>
    <cellStyle name="Normal 67 3_EBT" xfId="43310" xr:uid="{D2DA05C6-1106-4D11-B5D4-A6FF3E836416}"/>
    <cellStyle name="Normal 67 4" xfId="16406" xr:uid="{00000000-0005-0000-0000-0000784E0000}"/>
    <cellStyle name="Normal 67 4 2" xfId="23277" xr:uid="{00000000-0005-0000-0000-0000794E0000}"/>
    <cellStyle name="Normal 67 4 2 2" xfId="35266" xr:uid="{68949F62-02B6-4B72-86CC-60658FECE597}"/>
    <cellStyle name="Normal 67 4 3" xfId="29310" xr:uid="{6F8B5FBC-F177-43AB-BAF8-B0C160DAB3AB}"/>
    <cellStyle name="Normal 67 4_EBT" xfId="43311" xr:uid="{B5C01D74-10E0-47C2-875D-07D5630E1405}"/>
    <cellStyle name="Normal 67_EBT" xfId="43308" xr:uid="{F03037D1-2EDB-4967-ADBC-CAA058AFAC41}"/>
    <cellStyle name="Normal 68" xfId="16407" xr:uid="{00000000-0005-0000-0000-00007A4E0000}"/>
    <cellStyle name="Normal 68 2" xfId="16408" xr:uid="{00000000-0005-0000-0000-00007B4E0000}"/>
    <cellStyle name="Normal 68 2 2" xfId="23278" xr:uid="{00000000-0005-0000-0000-00007C4E0000}"/>
    <cellStyle name="Normal 68 2 2 2" xfId="35267" xr:uid="{76CF3B2E-A6FB-4356-8EBD-527B180319C6}"/>
    <cellStyle name="Normal 68 2 3" xfId="29311" xr:uid="{3DE74430-5FCB-49FA-B873-299A101F5482}"/>
    <cellStyle name="Normal 68 2_EBT" xfId="43313" xr:uid="{361879D9-27FA-464C-A3CB-3D9D240620B9}"/>
    <cellStyle name="Normal 68 3" xfId="16409" xr:uid="{00000000-0005-0000-0000-00007D4E0000}"/>
    <cellStyle name="Normal 68 3 2" xfId="23279" xr:uid="{00000000-0005-0000-0000-00007E4E0000}"/>
    <cellStyle name="Normal 68 3 2 2" xfId="35268" xr:uid="{B6BA0950-024D-421E-8A60-12AA91264A8F}"/>
    <cellStyle name="Normal 68 3 3" xfId="29312" xr:uid="{B366A397-4209-494B-84D3-B3E6897B675F}"/>
    <cellStyle name="Normal 68 3_EBT" xfId="43314" xr:uid="{74EE8EF9-7706-4299-91D1-C4B664CF6718}"/>
    <cellStyle name="Normal 68_EBT" xfId="43312" xr:uid="{4EE58E11-9166-4847-B9E1-BAC860EC7A38}"/>
    <cellStyle name="Normal 69" xfId="16410" xr:uid="{00000000-0005-0000-0000-00007F4E0000}"/>
    <cellStyle name="Normal 69 2" xfId="16411" xr:uid="{00000000-0005-0000-0000-0000804E0000}"/>
    <cellStyle name="Normal 69 2 2" xfId="23280" xr:uid="{00000000-0005-0000-0000-0000814E0000}"/>
    <cellStyle name="Normal 69 2 2 2" xfId="35269" xr:uid="{E3A25E6C-B691-40C6-83FA-29051BB7C579}"/>
    <cellStyle name="Normal 69 2 3" xfId="29313" xr:uid="{12A29222-6AE0-429C-996F-69F8EAAD1DE0}"/>
    <cellStyle name="Normal 69 2_EBT" xfId="43316" xr:uid="{1F926AF3-5340-4152-BF8C-083841912645}"/>
    <cellStyle name="Normal 69 3" xfId="16412" xr:uid="{00000000-0005-0000-0000-0000824E0000}"/>
    <cellStyle name="Normal 69 3 2" xfId="23281" xr:uid="{00000000-0005-0000-0000-0000834E0000}"/>
    <cellStyle name="Normal 69 3 2 2" xfId="35270" xr:uid="{AD5EE3BD-D7BC-4343-B9DA-4210C776B25D}"/>
    <cellStyle name="Normal 69 3 3" xfId="29314" xr:uid="{3EC3B0FD-4AA7-4ED3-9A41-5D7BDC7721D2}"/>
    <cellStyle name="Normal 69 3_EBT" xfId="43317" xr:uid="{F6F0E925-7078-49F6-91DF-C53806415709}"/>
    <cellStyle name="Normal 69 4" xfId="25611" xr:uid="{00000000-0005-0000-0000-0000844E0000}"/>
    <cellStyle name="Normal 69_EBT" xfId="43315" xr:uid="{D8DD3938-DDEF-461A-AB6B-914EA03D8262}"/>
    <cellStyle name="Normal 7" xfId="16413" xr:uid="{00000000-0005-0000-0000-0000854E0000}"/>
    <cellStyle name="Normal 7 10" xfId="16414" xr:uid="{00000000-0005-0000-0000-0000864E0000}"/>
    <cellStyle name="Normal 7 10 2" xfId="16415" xr:uid="{00000000-0005-0000-0000-0000874E0000}"/>
    <cellStyle name="Normal 7 10 2 2" xfId="23283" xr:uid="{00000000-0005-0000-0000-0000884E0000}"/>
    <cellStyle name="Normal 7 10 2 2 2" xfId="35272" xr:uid="{85393DA3-354E-4B1A-BD69-0F1A60512054}"/>
    <cellStyle name="Normal 7 10 2 3" xfId="29316" xr:uid="{92CEAB92-D1B4-4A07-85B6-FE6EE7E25DF3}"/>
    <cellStyle name="Normal 7 10 2_EBT" xfId="43320" xr:uid="{C1328C38-D644-46E6-98CB-808DD60324D5}"/>
    <cellStyle name="Normal 7 10 3" xfId="16416" xr:uid="{00000000-0005-0000-0000-0000894E0000}"/>
    <cellStyle name="Normal 7 10 3 2" xfId="23284" xr:uid="{00000000-0005-0000-0000-00008A4E0000}"/>
    <cellStyle name="Normal 7 10 3 2 2" xfId="35273" xr:uid="{3E5AB633-9F0B-4CED-956C-61C137DE5ECC}"/>
    <cellStyle name="Normal 7 10 3 3" xfId="29317" xr:uid="{CDFE0BA8-822E-46E4-A945-CCB07B76D41C}"/>
    <cellStyle name="Normal 7 10 3_EBT" xfId="43321" xr:uid="{E5BFB1E9-5A95-44E4-A6EE-A2867957F7C5}"/>
    <cellStyle name="Normal 7 10 4" xfId="16417" xr:uid="{00000000-0005-0000-0000-00008B4E0000}"/>
    <cellStyle name="Normal 7 10 4 2" xfId="23285" xr:uid="{00000000-0005-0000-0000-00008C4E0000}"/>
    <cellStyle name="Normal 7 10 4 2 2" xfId="35274" xr:uid="{52D8C627-D42C-4E00-BA7A-2F2B272ADD7C}"/>
    <cellStyle name="Normal 7 10 4 3" xfId="29318" xr:uid="{CAF66A50-2432-44E1-A76C-9A9D74C55011}"/>
    <cellStyle name="Normal 7 10 4_EBT" xfId="43322" xr:uid="{E00EF756-B34C-490E-85A3-6D43423D4DB1}"/>
    <cellStyle name="Normal 7 10 5" xfId="16418" xr:uid="{00000000-0005-0000-0000-00008D4E0000}"/>
    <cellStyle name="Normal 7 10 5 2" xfId="23286" xr:uid="{00000000-0005-0000-0000-00008E4E0000}"/>
    <cellStyle name="Normal 7 10 5 2 2" xfId="35275" xr:uid="{4CE2CA39-9E52-46F5-865B-CE06A3E98817}"/>
    <cellStyle name="Normal 7 10 5 3" xfId="29319" xr:uid="{D5431774-F75D-40F8-AD28-DE6D75C890A5}"/>
    <cellStyle name="Normal 7 10 5_EBT" xfId="43323" xr:uid="{3A70BFBC-C348-4F1D-8DD7-03EA66520BAC}"/>
    <cellStyle name="Normal 7 10 6" xfId="16419" xr:uid="{00000000-0005-0000-0000-00008F4E0000}"/>
    <cellStyle name="Normal 7 10 7" xfId="23282" xr:uid="{00000000-0005-0000-0000-0000904E0000}"/>
    <cellStyle name="Normal 7 10 7 2" xfId="35271" xr:uid="{8AD71069-F217-4824-B51B-A0E1406278CF}"/>
    <cellStyle name="Normal 7 10 8" xfId="29315" xr:uid="{46581BAB-D6E9-4531-B96C-18CD89DBD3D9}"/>
    <cellStyle name="Normal 7 10_EBT" xfId="43319" xr:uid="{67031D53-0AED-48BA-9079-6FC5AF08C2F9}"/>
    <cellStyle name="Normal 7 11" xfId="16420" xr:uid="{00000000-0005-0000-0000-0000914E0000}"/>
    <cellStyle name="Normal 7 11 2" xfId="16421" xr:uid="{00000000-0005-0000-0000-0000924E0000}"/>
    <cellStyle name="Normal 7 11 2 2" xfId="23288" xr:uid="{00000000-0005-0000-0000-0000934E0000}"/>
    <cellStyle name="Normal 7 11 2 2 2" xfId="35277" xr:uid="{16ADD23C-CE2F-41D6-9648-75FE4DD29CA2}"/>
    <cellStyle name="Normal 7 11 2 3" xfId="29321" xr:uid="{7CC71FB3-579D-44D6-91A8-6CE9E04DE7BA}"/>
    <cellStyle name="Normal 7 11 2_EBT" xfId="43325" xr:uid="{57F2C3F4-13BC-4777-ACFE-26CC1DA0CABF}"/>
    <cellStyle name="Normal 7 11 3" xfId="16422" xr:uid="{00000000-0005-0000-0000-0000944E0000}"/>
    <cellStyle name="Normal 7 11 3 2" xfId="23289" xr:uid="{00000000-0005-0000-0000-0000954E0000}"/>
    <cellStyle name="Normal 7 11 3 2 2" xfId="35278" xr:uid="{C9180544-7CD3-4464-8A12-8AF6E8E1643E}"/>
    <cellStyle name="Normal 7 11 3 3" xfId="29322" xr:uid="{897524A5-B804-44BA-8C24-751BCCB4E769}"/>
    <cellStyle name="Normal 7 11 3_EBT" xfId="43326" xr:uid="{E74E3CFF-EEFB-4A3F-A764-87E657C5466E}"/>
    <cellStyle name="Normal 7 11 4" xfId="16423" xr:uid="{00000000-0005-0000-0000-0000964E0000}"/>
    <cellStyle name="Normal 7 11 4 2" xfId="23290" xr:uid="{00000000-0005-0000-0000-0000974E0000}"/>
    <cellStyle name="Normal 7 11 4 2 2" xfId="35279" xr:uid="{03560BAD-DF96-4AF2-91D4-5B0D0D09E533}"/>
    <cellStyle name="Normal 7 11 4 3" xfId="29323" xr:uid="{9BD40591-3FEF-4C4C-833A-C1B53F06C1B2}"/>
    <cellStyle name="Normal 7 11 4_EBT" xfId="43327" xr:uid="{59779DD1-1ECD-4F9D-9C6E-0213B6B4651B}"/>
    <cellStyle name="Normal 7 11 5" xfId="16424" xr:uid="{00000000-0005-0000-0000-0000984E0000}"/>
    <cellStyle name="Normal 7 11 5 2" xfId="23291" xr:uid="{00000000-0005-0000-0000-0000994E0000}"/>
    <cellStyle name="Normal 7 11 5 2 2" xfId="35280" xr:uid="{EA788E7D-6991-4663-854D-93AA32A32A24}"/>
    <cellStyle name="Normal 7 11 5 3" xfId="29324" xr:uid="{5E8B06DF-CB59-4DC9-8405-5E2A57C82A22}"/>
    <cellStyle name="Normal 7 11 5_EBT" xfId="43328" xr:uid="{A8B7159F-6F5E-4D9D-8DA1-BCECEA1FDFB8}"/>
    <cellStyle name="Normal 7 11 6" xfId="16425" xr:uid="{00000000-0005-0000-0000-00009A4E0000}"/>
    <cellStyle name="Normal 7 11 7" xfId="23287" xr:uid="{00000000-0005-0000-0000-00009B4E0000}"/>
    <cellStyle name="Normal 7 11 7 2" xfId="35276" xr:uid="{A40CA0A9-FFC6-402C-ADEC-73B5FECD5053}"/>
    <cellStyle name="Normal 7 11 8" xfId="29320" xr:uid="{0395C944-82FD-403B-B912-91CA119BA7C3}"/>
    <cellStyle name="Normal 7 11_EBT" xfId="43324" xr:uid="{5D1A5F92-0DA3-4D6E-8BD5-6D911935F6CB}"/>
    <cellStyle name="Normal 7 12" xfId="16426" xr:uid="{00000000-0005-0000-0000-00009C4E0000}"/>
    <cellStyle name="Normal 7 12 2" xfId="16427" xr:uid="{00000000-0005-0000-0000-00009D4E0000}"/>
    <cellStyle name="Normal 7 12 2 2" xfId="23293" xr:uid="{00000000-0005-0000-0000-00009E4E0000}"/>
    <cellStyle name="Normal 7 12 2 2 2" xfId="35282" xr:uid="{DBB81D91-1A93-4F84-A96B-9511656645AC}"/>
    <cellStyle name="Normal 7 12 2 3" xfId="29326" xr:uid="{9748702A-77A6-4828-BE16-90B14E2886F4}"/>
    <cellStyle name="Normal 7 12 2_EBT" xfId="43330" xr:uid="{3D1CB0EA-66ED-45D3-B35C-FCD33BBB3655}"/>
    <cellStyle name="Normal 7 12 3" xfId="16428" xr:uid="{00000000-0005-0000-0000-00009F4E0000}"/>
    <cellStyle name="Normal 7 12 3 2" xfId="23294" xr:uid="{00000000-0005-0000-0000-0000A04E0000}"/>
    <cellStyle name="Normal 7 12 3 2 2" xfId="35283" xr:uid="{E5C42FBA-2D4A-4C57-A79C-8A31BD5F49E1}"/>
    <cellStyle name="Normal 7 12 3 3" xfId="29327" xr:uid="{89677C8E-7281-413B-AA03-27E000CCC1D2}"/>
    <cellStyle name="Normal 7 12 3_EBT" xfId="43331" xr:uid="{7E1100D4-8802-4E4D-9959-71699D36B29F}"/>
    <cellStyle name="Normal 7 12 4" xfId="16429" xr:uid="{00000000-0005-0000-0000-0000A14E0000}"/>
    <cellStyle name="Normal 7 12 4 2" xfId="23295" xr:uid="{00000000-0005-0000-0000-0000A24E0000}"/>
    <cellStyle name="Normal 7 12 4 2 2" xfId="35284" xr:uid="{75A39B4C-611F-4807-8066-542175B57B24}"/>
    <cellStyle name="Normal 7 12 4 3" xfId="29328" xr:uid="{6297F479-83CD-4E03-A95C-05A79831F15C}"/>
    <cellStyle name="Normal 7 12 4_EBT" xfId="43332" xr:uid="{846A4225-5CB8-4781-85C5-30AADC444A40}"/>
    <cellStyle name="Normal 7 12 5" xfId="16430" xr:uid="{00000000-0005-0000-0000-0000A34E0000}"/>
    <cellStyle name="Normal 7 12 5 2" xfId="23296" xr:uid="{00000000-0005-0000-0000-0000A44E0000}"/>
    <cellStyle name="Normal 7 12 5 2 2" xfId="35285" xr:uid="{5536B5D1-6CB1-43D4-AFC4-EC81D4C915BE}"/>
    <cellStyle name="Normal 7 12 5 3" xfId="29329" xr:uid="{5EDBCEC2-B66A-46C7-BDC0-D735387AC772}"/>
    <cellStyle name="Normal 7 12 5_EBT" xfId="43333" xr:uid="{A4780A72-C309-4AC6-A5DB-244AB2400B12}"/>
    <cellStyle name="Normal 7 12 6" xfId="23292" xr:uid="{00000000-0005-0000-0000-0000A54E0000}"/>
    <cellStyle name="Normal 7 12 6 2" xfId="35281" xr:uid="{3DD0665A-B0EC-4E85-B8F3-96E0DF51AB44}"/>
    <cellStyle name="Normal 7 12 7" xfId="29325" xr:uid="{9908F2EE-77F4-4FE6-A5A9-56CF4A240278}"/>
    <cellStyle name="Normal 7 12_EBT" xfId="43329" xr:uid="{B9DE582D-2EE4-4E52-8C9E-A8450D0FD52A}"/>
    <cellStyle name="Normal 7 13" xfId="16431" xr:uid="{00000000-0005-0000-0000-0000A64E0000}"/>
    <cellStyle name="Normal 7 13 2" xfId="16432" xr:uid="{00000000-0005-0000-0000-0000A74E0000}"/>
    <cellStyle name="Normal 7 13 2 2" xfId="23298" xr:uid="{00000000-0005-0000-0000-0000A84E0000}"/>
    <cellStyle name="Normal 7 13 2 2 2" xfId="35287" xr:uid="{1F9B8FEC-3670-4EF6-A880-31602CB3557E}"/>
    <cellStyle name="Normal 7 13 2 3" xfId="29331" xr:uid="{209114A5-AFC6-4CEE-96BC-0881C15A4CCE}"/>
    <cellStyle name="Normal 7 13 2_EBT" xfId="43335" xr:uid="{EE184E2F-C428-45C1-BEF7-17E573DB0589}"/>
    <cellStyle name="Normal 7 13 3" xfId="16433" xr:uid="{00000000-0005-0000-0000-0000A94E0000}"/>
    <cellStyle name="Normal 7 13 3 2" xfId="23299" xr:uid="{00000000-0005-0000-0000-0000AA4E0000}"/>
    <cellStyle name="Normal 7 13 3 2 2" xfId="35288" xr:uid="{152D531F-6B05-48A2-9A72-A60C8646B151}"/>
    <cellStyle name="Normal 7 13 3 3" xfId="29332" xr:uid="{1F6E465E-1179-41E2-9E72-F94E30724B56}"/>
    <cellStyle name="Normal 7 13 3_EBT" xfId="43336" xr:uid="{FBAFF5A2-0159-4451-A5C9-79D230FC8D46}"/>
    <cellStyle name="Normal 7 13 4" xfId="16434" xr:uid="{00000000-0005-0000-0000-0000AB4E0000}"/>
    <cellStyle name="Normal 7 13 4 2" xfId="23300" xr:uid="{00000000-0005-0000-0000-0000AC4E0000}"/>
    <cellStyle name="Normal 7 13 4 2 2" xfId="35289" xr:uid="{C3C2B467-73A6-4766-8B84-016D4CD447E8}"/>
    <cellStyle name="Normal 7 13 4 3" xfId="29333" xr:uid="{92EE8250-9DEB-4FAD-AC5C-A2FE291A86B4}"/>
    <cellStyle name="Normal 7 13 4_EBT" xfId="43337" xr:uid="{E42C4B43-E11B-422C-A315-85E206DAB205}"/>
    <cellStyle name="Normal 7 13 5" xfId="23297" xr:uid="{00000000-0005-0000-0000-0000AD4E0000}"/>
    <cellStyle name="Normal 7 13 5 2" xfId="35286" xr:uid="{C77034BB-3675-4899-B132-07489C76F3D8}"/>
    <cellStyle name="Normal 7 13 6" xfId="29330" xr:uid="{7F788B60-8DBE-46FF-989D-7786FA0CC308}"/>
    <cellStyle name="Normal 7 13_EBT" xfId="43334" xr:uid="{E6CF5E53-496E-4607-802F-4473F3896834}"/>
    <cellStyle name="Normal 7 14" xfId="16435" xr:uid="{00000000-0005-0000-0000-0000AE4E0000}"/>
    <cellStyle name="Normal 7 14 2" xfId="16436" xr:uid="{00000000-0005-0000-0000-0000AF4E0000}"/>
    <cellStyle name="Normal 7 14 2 2" xfId="23302" xr:uid="{00000000-0005-0000-0000-0000B04E0000}"/>
    <cellStyle name="Normal 7 14 2 2 2" xfId="35291" xr:uid="{CD7FB23F-69F6-43A1-92B3-617FEC44438C}"/>
    <cellStyle name="Normal 7 14 2 3" xfId="29335" xr:uid="{13E4DDBA-6ECE-40D5-9F2D-05C1A5F161A9}"/>
    <cellStyle name="Normal 7 14 2_EBT" xfId="43339" xr:uid="{A82689AD-18BA-4C24-A5A0-47F2A9ED5120}"/>
    <cellStyle name="Normal 7 14 3" xfId="16437" xr:uid="{00000000-0005-0000-0000-0000B14E0000}"/>
    <cellStyle name="Normal 7 14 3 2" xfId="23303" xr:uid="{00000000-0005-0000-0000-0000B24E0000}"/>
    <cellStyle name="Normal 7 14 3 2 2" xfId="35292" xr:uid="{9E16A3F5-FF6B-4D81-A94A-B5B1EE75462E}"/>
    <cellStyle name="Normal 7 14 3 3" xfId="29336" xr:uid="{3DA13157-EAF5-4F04-9B19-41F8E1498571}"/>
    <cellStyle name="Normal 7 14 3_EBT" xfId="43340" xr:uid="{85117664-AAA5-4A1B-B718-4B6121CB615F}"/>
    <cellStyle name="Normal 7 14 4" xfId="16438" xr:uid="{00000000-0005-0000-0000-0000B34E0000}"/>
    <cellStyle name="Normal 7 14 4 2" xfId="23304" xr:uid="{00000000-0005-0000-0000-0000B44E0000}"/>
    <cellStyle name="Normal 7 14 4 2 2" xfId="35293" xr:uid="{489A8CE0-DE84-4A43-BB44-4370CB63C96C}"/>
    <cellStyle name="Normal 7 14 4 3" xfId="29337" xr:uid="{F4D84545-81AD-4468-92A4-2790DCCA7CB1}"/>
    <cellStyle name="Normal 7 14 4_EBT" xfId="43341" xr:uid="{57B3D4FB-58BA-49FD-B560-9EC8DA863D1A}"/>
    <cellStyle name="Normal 7 14 5" xfId="23301" xr:uid="{00000000-0005-0000-0000-0000B54E0000}"/>
    <cellStyle name="Normal 7 14 5 2" xfId="35290" xr:uid="{7B091E5F-9DDC-425E-9AC7-2F5D1EAAA4EB}"/>
    <cellStyle name="Normal 7 14 6" xfId="29334" xr:uid="{4148CD53-F753-4185-9869-8F7D652CE0A7}"/>
    <cellStyle name="Normal 7 14_EBT" xfId="43338" xr:uid="{0E646131-6956-455A-81FF-0F7E0F49A8F1}"/>
    <cellStyle name="Normal 7 15" xfId="16439" xr:uid="{00000000-0005-0000-0000-0000B64E0000}"/>
    <cellStyle name="Normal 7 15 2" xfId="16440" xr:uid="{00000000-0005-0000-0000-0000B74E0000}"/>
    <cellStyle name="Normal 7 15 2 2" xfId="23306" xr:uid="{00000000-0005-0000-0000-0000B84E0000}"/>
    <cellStyle name="Normal 7 15 2 2 2" xfId="35295" xr:uid="{5271C3FE-0ED3-4AB1-87AB-C125C80548B3}"/>
    <cellStyle name="Normal 7 15 2 3" xfId="29339" xr:uid="{BCE235C8-7DA2-4F3E-8226-28558FE69D54}"/>
    <cellStyle name="Normal 7 15 2_EBT" xfId="43343" xr:uid="{90FD9D6D-CF9A-433A-BA2F-8167EF57BA68}"/>
    <cellStyle name="Normal 7 15 3" xfId="16441" xr:uid="{00000000-0005-0000-0000-0000B94E0000}"/>
    <cellStyle name="Normal 7 15 3 2" xfId="23307" xr:uid="{00000000-0005-0000-0000-0000BA4E0000}"/>
    <cellStyle name="Normal 7 15 3 2 2" xfId="35296" xr:uid="{4CD6D9A4-F878-42D4-928C-117EF1E5746F}"/>
    <cellStyle name="Normal 7 15 3 3" xfId="29340" xr:uid="{D295EB03-CD3B-4C7A-A90B-1469EA1747A9}"/>
    <cellStyle name="Normal 7 15 3_EBT" xfId="43344" xr:uid="{BC119981-9AC1-41AE-ADBE-E5A6B43D68EA}"/>
    <cellStyle name="Normal 7 15 4" xfId="16442" xr:uid="{00000000-0005-0000-0000-0000BB4E0000}"/>
    <cellStyle name="Normal 7 15 4 2" xfId="23308" xr:uid="{00000000-0005-0000-0000-0000BC4E0000}"/>
    <cellStyle name="Normal 7 15 4 2 2" xfId="35297" xr:uid="{F6C6A6DA-E083-4ABA-858B-CEC88CA1DE61}"/>
    <cellStyle name="Normal 7 15 4 3" xfId="29341" xr:uid="{558E5AEC-E745-4420-8B34-B4965C04F447}"/>
    <cellStyle name="Normal 7 15 4_EBT" xfId="43345" xr:uid="{CE62966D-928A-4DE0-A5EF-CFC17E202C61}"/>
    <cellStyle name="Normal 7 15 5" xfId="23305" xr:uid="{00000000-0005-0000-0000-0000BD4E0000}"/>
    <cellStyle name="Normal 7 15 5 2" xfId="35294" xr:uid="{EABB0377-2304-473B-8836-3C0DB33F59B6}"/>
    <cellStyle name="Normal 7 15 6" xfId="29338" xr:uid="{9CCCDBB6-BABD-4E28-A015-3F6F7C052078}"/>
    <cellStyle name="Normal 7 15_EBT" xfId="43342" xr:uid="{CBCA9989-4463-46B9-BD43-99BED95ED738}"/>
    <cellStyle name="Normal 7 16" xfId="16443" xr:uid="{00000000-0005-0000-0000-0000BE4E0000}"/>
    <cellStyle name="Normal 7 16 2" xfId="16444" xr:uid="{00000000-0005-0000-0000-0000BF4E0000}"/>
    <cellStyle name="Normal 7 16 2 2" xfId="23310" xr:uid="{00000000-0005-0000-0000-0000C04E0000}"/>
    <cellStyle name="Normal 7 16 2 2 2" xfId="35299" xr:uid="{8D24E304-2811-430F-A45B-628E08CF40A0}"/>
    <cellStyle name="Normal 7 16 2 3" xfId="29343" xr:uid="{0337F010-A469-4016-BEA8-FA1086E13900}"/>
    <cellStyle name="Normal 7 16 2_EBT" xfId="43347" xr:uid="{697864CC-5297-4D58-93C2-BA771362229A}"/>
    <cellStyle name="Normal 7 16 3" xfId="16445" xr:uid="{00000000-0005-0000-0000-0000C14E0000}"/>
    <cellStyle name="Normal 7 16 3 2" xfId="23311" xr:uid="{00000000-0005-0000-0000-0000C24E0000}"/>
    <cellStyle name="Normal 7 16 3 2 2" xfId="35300" xr:uid="{73A9FFE0-C416-4BE7-BECA-C1CB99D4393E}"/>
    <cellStyle name="Normal 7 16 3 3" xfId="29344" xr:uid="{15ED0B97-F364-4060-8932-BE21F2817C5C}"/>
    <cellStyle name="Normal 7 16 3_EBT" xfId="43348" xr:uid="{3A685043-142D-4D04-94FA-31E7B0BBC627}"/>
    <cellStyle name="Normal 7 16 4" xfId="16446" xr:uid="{00000000-0005-0000-0000-0000C34E0000}"/>
    <cellStyle name="Normal 7 16 4 2" xfId="23312" xr:uid="{00000000-0005-0000-0000-0000C44E0000}"/>
    <cellStyle name="Normal 7 16 4 2 2" xfId="35301" xr:uid="{3C7EB63D-C095-4B23-ADCD-6B933536B1C1}"/>
    <cellStyle name="Normal 7 16 4 3" xfId="29345" xr:uid="{02CFC638-FB6C-4CCB-AD29-DA643047C66C}"/>
    <cellStyle name="Normal 7 16 4_EBT" xfId="43349" xr:uid="{2053F679-9E72-473F-9D62-7B65373D1F86}"/>
    <cellStyle name="Normal 7 16 5" xfId="23309" xr:uid="{00000000-0005-0000-0000-0000C54E0000}"/>
    <cellStyle name="Normal 7 16 5 2" xfId="35298" xr:uid="{7D9B7FD9-6935-4636-90D4-CD2CB32534AE}"/>
    <cellStyle name="Normal 7 16 6" xfId="29342" xr:uid="{78B66B29-370B-483C-86B8-3E552892595B}"/>
    <cellStyle name="Normal 7 16_EBT" xfId="43346" xr:uid="{71C34214-7B7C-46DB-8773-5B43D65A0B95}"/>
    <cellStyle name="Normal 7 17" xfId="16447" xr:uid="{00000000-0005-0000-0000-0000C64E0000}"/>
    <cellStyle name="Normal 7 17 2" xfId="16448" xr:uid="{00000000-0005-0000-0000-0000C74E0000}"/>
    <cellStyle name="Normal 7 17 2 2" xfId="23314" xr:uid="{00000000-0005-0000-0000-0000C84E0000}"/>
    <cellStyle name="Normal 7 17 2 2 2" xfId="35303" xr:uid="{B533F375-A84E-4E5B-A5E3-2A593E9D78F7}"/>
    <cellStyle name="Normal 7 17 2 3" xfId="29347" xr:uid="{F0D48B5A-8BB6-47B1-BA08-788F568BA0DD}"/>
    <cellStyle name="Normal 7 17 2_EBT" xfId="43351" xr:uid="{B7BF2FA0-FD3F-4DCE-9E5F-F90C46900141}"/>
    <cellStyle name="Normal 7 17 3" xfId="16449" xr:uid="{00000000-0005-0000-0000-0000C94E0000}"/>
    <cellStyle name="Normal 7 17 3 2" xfId="23315" xr:uid="{00000000-0005-0000-0000-0000CA4E0000}"/>
    <cellStyle name="Normal 7 17 3 2 2" xfId="35304" xr:uid="{ED7890FF-3B15-4F56-B508-CA32C7BBB74A}"/>
    <cellStyle name="Normal 7 17 3 3" xfId="29348" xr:uid="{8ADA5501-C9B7-4B49-BA9A-A5C6956F02E9}"/>
    <cellStyle name="Normal 7 17 3_EBT" xfId="43352" xr:uid="{9260C171-852C-42FA-9EB4-49E7BB046E6A}"/>
    <cellStyle name="Normal 7 17 4" xfId="16450" xr:uid="{00000000-0005-0000-0000-0000CB4E0000}"/>
    <cellStyle name="Normal 7 17 4 2" xfId="23316" xr:uid="{00000000-0005-0000-0000-0000CC4E0000}"/>
    <cellStyle name="Normal 7 17 4 2 2" xfId="35305" xr:uid="{B455ED24-D04E-49FD-8B92-08079690A885}"/>
    <cellStyle name="Normal 7 17 4 3" xfId="29349" xr:uid="{5B64AAF2-908F-4DE1-BAB8-7262BF25D1F0}"/>
    <cellStyle name="Normal 7 17 4_EBT" xfId="43353" xr:uid="{FEDAE6E2-0800-4AC6-ADA2-D1A301F1845D}"/>
    <cellStyle name="Normal 7 17 5" xfId="23313" xr:uid="{00000000-0005-0000-0000-0000CD4E0000}"/>
    <cellStyle name="Normal 7 17 5 2" xfId="35302" xr:uid="{169CB3B8-380D-4D91-A703-4B7342B3370F}"/>
    <cellStyle name="Normal 7 17 6" xfId="29346" xr:uid="{1CFB0E64-C42C-4DA0-9842-9C099D75C551}"/>
    <cellStyle name="Normal 7 17_EBT" xfId="43350" xr:uid="{798E72D2-9397-4F66-8CFC-9770F07DEBBB}"/>
    <cellStyle name="Normal 7 18" xfId="16451" xr:uid="{00000000-0005-0000-0000-0000CE4E0000}"/>
    <cellStyle name="Normal 7 18 2" xfId="16452" xr:uid="{00000000-0005-0000-0000-0000CF4E0000}"/>
    <cellStyle name="Normal 7 18 2 2" xfId="16453" xr:uid="{00000000-0005-0000-0000-0000D04E0000}"/>
    <cellStyle name="Normal 7 18 2 2 2" xfId="16454" xr:uid="{00000000-0005-0000-0000-0000D14E0000}"/>
    <cellStyle name="Normal 7 18 2 2 2 2" xfId="23320" xr:uid="{00000000-0005-0000-0000-0000D24E0000}"/>
    <cellStyle name="Normal 7 18 2 2 2 2 2" xfId="35309" xr:uid="{16828712-5E8B-44C3-AF41-F929CF15B2CD}"/>
    <cellStyle name="Normal 7 18 2 2 2 3" xfId="29353" xr:uid="{A66E80F7-47D1-4071-B485-B07BCDC5C762}"/>
    <cellStyle name="Normal 7 18 2 2 2_EBT" xfId="43357" xr:uid="{E238841D-DCD1-40F4-AF6B-DB471AD51330}"/>
    <cellStyle name="Normal 7 18 2 2 3" xfId="23319" xr:uid="{00000000-0005-0000-0000-0000D34E0000}"/>
    <cellStyle name="Normal 7 18 2 2 3 2" xfId="35308" xr:uid="{01B7AD70-0EE8-4E5A-BB52-EF0FAAFE0DF6}"/>
    <cellStyle name="Normal 7 18 2 2 4" xfId="29352" xr:uid="{686C6A65-B518-43BB-A0E8-AF49F8BF6115}"/>
    <cellStyle name="Normal 7 18 2 2_EBT" xfId="43356" xr:uid="{DB3955FD-6B73-42F0-A0FB-E21CDC187C27}"/>
    <cellStyle name="Normal 7 18 2 3" xfId="16455" xr:uid="{00000000-0005-0000-0000-0000D44E0000}"/>
    <cellStyle name="Normal 7 18 2 3 2" xfId="23321" xr:uid="{00000000-0005-0000-0000-0000D54E0000}"/>
    <cellStyle name="Normal 7 18 2 3 2 2" xfId="35310" xr:uid="{72687280-6009-4739-99BA-E7540AFC364E}"/>
    <cellStyle name="Normal 7 18 2 3 3" xfId="29354" xr:uid="{3F27B0E4-109C-485E-A401-14D3DDFF8905}"/>
    <cellStyle name="Normal 7 18 2 3_EBT" xfId="43358" xr:uid="{55D1544B-7E85-4371-B9F0-358A33203C23}"/>
    <cellStyle name="Normal 7 18 2 4" xfId="23318" xr:uid="{00000000-0005-0000-0000-0000D64E0000}"/>
    <cellStyle name="Normal 7 18 2 4 2" xfId="35307" xr:uid="{0E3C43EA-FB07-453B-B514-CDD0BE2ECA7D}"/>
    <cellStyle name="Normal 7 18 2 5" xfId="29351" xr:uid="{49ED3B41-705A-4C49-83B7-0359C90DFFEF}"/>
    <cellStyle name="Normal 7 18 2_EBT" xfId="43355" xr:uid="{ABA6265E-7231-44B9-9E0C-608BEE756741}"/>
    <cellStyle name="Normal 7 18 3" xfId="16456" xr:uid="{00000000-0005-0000-0000-0000D74E0000}"/>
    <cellStyle name="Normal 7 18 3 2" xfId="16457" xr:uid="{00000000-0005-0000-0000-0000D84E0000}"/>
    <cellStyle name="Normal 7 18 3 2 2" xfId="23323" xr:uid="{00000000-0005-0000-0000-0000D94E0000}"/>
    <cellStyle name="Normal 7 18 3 2 2 2" xfId="35312" xr:uid="{5F645B1D-C216-4E7B-A66F-14A2BD9AB0BE}"/>
    <cellStyle name="Normal 7 18 3 2 3" xfId="29356" xr:uid="{5094BF37-39AB-4097-B8B1-D585B2390F6F}"/>
    <cellStyle name="Normal 7 18 3 2_EBT" xfId="43360" xr:uid="{607FC2AB-2314-4F6F-8599-AAA41DA047EC}"/>
    <cellStyle name="Normal 7 18 3 3" xfId="23322" xr:uid="{00000000-0005-0000-0000-0000DA4E0000}"/>
    <cellStyle name="Normal 7 18 3 3 2" xfId="35311" xr:uid="{2E305DCC-A0BA-4386-917B-524D314EDCDF}"/>
    <cellStyle name="Normal 7 18 3 4" xfId="29355" xr:uid="{0058C838-0A17-4D4B-8301-F91BEF7AF119}"/>
    <cellStyle name="Normal 7 18 3_EBT" xfId="43359" xr:uid="{78B2883F-7438-4B62-9CFC-E981F1D91B8A}"/>
    <cellStyle name="Normal 7 18 4" xfId="16458" xr:uid="{00000000-0005-0000-0000-0000DB4E0000}"/>
    <cellStyle name="Normal 7 18 4 2" xfId="23324" xr:uid="{00000000-0005-0000-0000-0000DC4E0000}"/>
    <cellStyle name="Normal 7 18 4 2 2" xfId="35313" xr:uid="{B31A0813-B3BE-458F-8790-072087CC6562}"/>
    <cellStyle name="Normal 7 18 4 3" xfId="29357" xr:uid="{691361C6-EBCE-4E15-8D43-FB837D57D1DF}"/>
    <cellStyle name="Normal 7 18 4_EBT" xfId="43361" xr:uid="{D6236F2C-02B2-4BB3-805A-F61C575C6904}"/>
    <cellStyle name="Normal 7 18 5" xfId="23317" xr:uid="{00000000-0005-0000-0000-0000DD4E0000}"/>
    <cellStyle name="Normal 7 18 5 2" xfId="35306" xr:uid="{0593574E-AF23-4143-9E31-EFCE3DD241C1}"/>
    <cellStyle name="Normal 7 18 6" xfId="29350" xr:uid="{3E67DE56-79DA-47F7-938D-76CED0C2A73A}"/>
    <cellStyle name="Normal 7 18_EBT" xfId="43354" xr:uid="{00E3A213-95E1-4151-96EF-50B10A1C9DEA}"/>
    <cellStyle name="Normal 7 19" xfId="16459" xr:uid="{00000000-0005-0000-0000-0000DE4E0000}"/>
    <cellStyle name="Normal 7 19 2" xfId="23325" xr:uid="{00000000-0005-0000-0000-0000DF4E0000}"/>
    <cellStyle name="Normal 7 19 2 2" xfId="35314" xr:uid="{C9952D2A-5C21-4C58-8536-4CA0ACF81CA8}"/>
    <cellStyle name="Normal 7 19 3" xfId="29358" xr:uid="{31080D31-CD62-40E6-A67D-7787873AEB86}"/>
    <cellStyle name="Normal 7 19_EBT" xfId="43362" xr:uid="{91A49C85-7B05-4B4D-B2E4-919FEE5DDE52}"/>
    <cellStyle name="Normal 7 2" xfId="16460" xr:uid="{00000000-0005-0000-0000-0000E04E0000}"/>
    <cellStyle name="Normal 7 2 10" xfId="16461" xr:uid="{00000000-0005-0000-0000-0000E14E0000}"/>
    <cellStyle name="Normal 7 2 10 2" xfId="16462" xr:uid="{00000000-0005-0000-0000-0000E24E0000}"/>
    <cellStyle name="Normal 7 2 10_EBT" xfId="43364" xr:uid="{1D23A9F1-5920-4270-822B-967B7F63B145}"/>
    <cellStyle name="Normal 7 2 11" xfId="16463" xr:uid="{00000000-0005-0000-0000-0000E34E0000}"/>
    <cellStyle name="Normal 7 2 12" xfId="16464" xr:uid="{00000000-0005-0000-0000-0000E44E0000}"/>
    <cellStyle name="Normal 7 2 13" xfId="16465" xr:uid="{00000000-0005-0000-0000-0000E54E0000}"/>
    <cellStyle name="Normal 7 2 14" xfId="16466" xr:uid="{00000000-0005-0000-0000-0000E64E0000}"/>
    <cellStyle name="Normal 7 2 15" xfId="16467" xr:uid="{00000000-0005-0000-0000-0000E74E0000}"/>
    <cellStyle name="Normal 7 2 16" xfId="16468" xr:uid="{00000000-0005-0000-0000-0000E84E0000}"/>
    <cellStyle name="Normal 7 2 16 2" xfId="23326" xr:uid="{00000000-0005-0000-0000-0000E94E0000}"/>
    <cellStyle name="Normal 7 2 16 2 2" xfId="35315" xr:uid="{6E8A7AEE-AFCF-4474-AA40-501D30BBC137}"/>
    <cellStyle name="Normal 7 2 16 3" xfId="29359" xr:uid="{9DF03C3D-0B3B-4B16-B370-018533C06814}"/>
    <cellStyle name="Normal 7 2 16_EBT" xfId="43365" xr:uid="{39C4CE78-59ED-4F7A-81D9-97DAC739E7A5}"/>
    <cellStyle name="Normal 7 2 17" xfId="16469" xr:uid="{00000000-0005-0000-0000-0000EA4E0000}"/>
    <cellStyle name="Normal 7 2 17 2" xfId="23327" xr:uid="{00000000-0005-0000-0000-0000EB4E0000}"/>
    <cellStyle name="Normal 7 2 17 2 2" xfId="35316" xr:uid="{C0AA41AA-FEDA-4FA2-9C7C-106568697486}"/>
    <cellStyle name="Normal 7 2 17 3" xfId="29360" xr:uid="{944B7593-3D39-48FC-8DC6-D8B160158393}"/>
    <cellStyle name="Normal 7 2 17_EBT" xfId="43366" xr:uid="{2181F89B-914F-4204-A4EA-606B373C7668}"/>
    <cellStyle name="Normal 7 2 2" xfId="16470" xr:uid="{00000000-0005-0000-0000-0000EC4E0000}"/>
    <cellStyle name="Normal 7 2 2 10" xfId="16471" xr:uid="{00000000-0005-0000-0000-0000ED4E0000}"/>
    <cellStyle name="Normal 7 2 2 10 2" xfId="23328" xr:uid="{00000000-0005-0000-0000-0000EE4E0000}"/>
    <cellStyle name="Normal 7 2 2 10 2 2" xfId="35317" xr:uid="{AE4ACBEA-EC46-4E05-912E-19E56D932D71}"/>
    <cellStyle name="Normal 7 2 2 10 3" xfId="29361" xr:uid="{03998927-5401-47C6-9EDB-E8653A7F6ABA}"/>
    <cellStyle name="Normal 7 2 2 10_EBT" xfId="43368" xr:uid="{2CE24AB8-ECAA-4BEC-9F4C-2AADABE1349A}"/>
    <cellStyle name="Normal 7 2 2 2" xfId="16472" xr:uid="{00000000-0005-0000-0000-0000EF4E0000}"/>
    <cellStyle name="Normal 7 2 2 2 2" xfId="16473" xr:uid="{00000000-0005-0000-0000-0000F04E0000}"/>
    <cellStyle name="Normal 7 2 2 2 2 2" xfId="16474" xr:uid="{00000000-0005-0000-0000-0000F14E0000}"/>
    <cellStyle name="Normal 7 2 2 2 2 2 2" xfId="23331" xr:uid="{00000000-0005-0000-0000-0000F24E0000}"/>
    <cellStyle name="Normal 7 2 2 2 2 2 2 2" xfId="35320" xr:uid="{B530A9E0-3D1D-451F-8E8A-ED377DCBD05E}"/>
    <cellStyle name="Normal 7 2 2 2 2 2 3" xfId="29364" xr:uid="{0F14ADD2-5CAF-4169-8803-555E83DB63DB}"/>
    <cellStyle name="Normal 7 2 2 2 2 2_EBT" xfId="43371" xr:uid="{37A6B3EC-848E-4D8D-964F-DFE3D93695AA}"/>
    <cellStyle name="Normal 7 2 2 2 2 3" xfId="16475" xr:uid="{00000000-0005-0000-0000-0000F34E0000}"/>
    <cellStyle name="Normal 7 2 2 2 2 3 2" xfId="23332" xr:uid="{00000000-0005-0000-0000-0000F44E0000}"/>
    <cellStyle name="Normal 7 2 2 2 2 3 2 2" xfId="35321" xr:uid="{C778AAC4-23F4-479D-8082-2E9819D8F4B3}"/>
    <cellStyle name="Normal 7 2 2 2 2 3 3" xfId="29365" xr:uid="{9CAAFD5E-AE45-49F9-A72B-3C35371F7D9E}"/>
    <cellStyle name="Normal 7 2 2 2 2 3_EBT" xfId="43372" xr:uid="{C3188FAD-2191-4590-8883-8729D7C70641}"/>
    <cellStyle name="Normal 7 2 2 2 2 4" xfId="16476" xr:uid="{00000000-0005-0000-0000-0000F54E0000}"/>
    <cellStyle name="Normal 7 2 2 2 2 5" xfId="16477" xr:uid="{00000000-0005-0000-0000-0000F64E0000}"/>
    <cellStyle name="Normal 7 2 2 2 2 6" xfId="23330" xr:uid="{00000000-0005-0000-0000-0000F74E0000}"/>
    <cellStyle name="Normal 7 2 2 2 2 6 2" xfId="35319" xr:uid="{DF058DB5-9595-4090-8F44-7F74CD4E9A57}"/>
    <cellStyle name="Normal 7 2 2 2 2 7" xfId="29363" xr:uid="{618A9831-AE0F-4828-A855-53AD55CEB266}"/>
    <cellStyle name="Normal 7 2 2 2 2_EBT" xfId="43370" xr:uid="{753BCD06-8DD8-452F-859C-B2F3FD9C6B50}"/>
    <cellStyle name="Normal 7 2 2 2 3" xfId="16478" xr:uid="{00000000-0005-0000-0000-0000F84E0000}"/>
    <cellStyle name="Normal 7 2 2 2 3 2" xfId="16479" xr:uid="{00000000-0005-0000-0000-0000F94E0000}"/>
    <cellStyle name="Normal 7 2 2 2 3 2 2" xfId="23334" xr:uid="{00000000-0005-0000-0000-0000FA4E0000}"/>
    <cellStyle name="Normal 7 2 2 2 3 2 2 2" xfId="35323" xr:uid="{E855593C-5D38-46B6-8B81-BD3C2C9856D2}"/>
    <cellStyle name="Normal 7 2 2 2 3 2 3" xfId="29367" xr:uid="{5FC97E96-A0A8-4418-A3E7-F6B293188E35}"/>
    <cellStyle name="Normal 7 2 2 2 3 2_EBT" xfId="43374" xr:uid="{7C0544BE-27F2-4A0C-A062-F7229009BE06}"/>
    <cellStyle name="Normal 7 2 2 2 3 3" xfId="23333" xr:uid="{00000000-0005-0000-0000-0000FB4E0000}"/>
    <cellStyle name="Normal 7 2 2 2 3 3 2" xfId="35322" xr:uid="{86A882E3-FF73-470E-9F9C-4D3868D29306}"/>
    <cellStyle name="Normal 7 2 2 2 3 4" xfId="29366" xr:uid="{52A57ED4-7B22-49C9-B546-209460CBBB6B}"/>
    <cellStyle name="Normal 7 2 2 2 3_EBT" xfId="43373" xr:uid="{0750E98E-816C-41BA-9F88-7F4DB0FAE44A}"/>
    <cellStyle name="Normal 7 2 2 2 4" xfId="16480" xr:uid="{00000000-0005-0000-0000-0000FC4E0000}"/>
    <cellStyle name="Normal 7 2 2 2 4 2" xfId="23335" xr:uid="{00000000-0005-0000-0000-0000FD4E0000}"/>
    <cellStyle name="Normal 7 2 2 2 4 2 2" xfId="35324" xr:uid="{AAC8948B-376D-4701-A27A-25BAC3AA3795}"/>
    <cellStyle name="Normal 7 2 2 2 4 3" xfId="29368" xr:uid="{721476F0-F1C8-430C-B259-4A8F26069BE1}"/>
    <cellStyle name="Normal 7 2 2 2 4_EBT" xfId="43375" xr:uid="{1FCF9642-D63A-4609-8799-E01ACBDA1B41}"/>
    <cellStyle name="Normal 7 2 2 2 5" xfId="16481" xr:uid="{00000000-0005-0000-0000-0000FE4E0000}"/>
    <cellStyle name="Normal 7 2 2 2 6" xfId="16482" xr:uid="{00000000-0005-0000-0000-0000FF4E0000}"/>
    <cellStyle name="Normal 7 2 2 2 7" xfId="23329" xr:uid="{00000000-0005-0000-0000-0000004F0000}"/>
    <cellStyle name="Normal 7 2 2 2 7 2" xfId="35318" xr:uid="{97C61711-1077-4DAB-8F8B-D46F97F07288}"/>
    <cellStyle name="Normal 7 2 2 2 8" xfId="29362" xr:uid="{657368AA-763E-4675-B271-2EFA16420CE7}"/>
    <cellStyle name="Normal 7 2 2 2_EBT" xfId="43369" xr:uid="{2CE0460A-45CB-4846-8CF3-307FD35ACA1A}"/>
    <cellStyle name="Normal 7 2 2 3" xfId="16483" xr:uid="{00000000-0005-0000-0000-0000014F0000}"/>
    <cellStyle name="Normal 7 2 2 3 2" xfId="16484" xr:uid="{00000000-0005-0000-0000-0000024F0000}"/>
    <cellStyle name="Normal 7 2 2 3 2 2" xfId="16485" xr:uid="{00000000-0005-0000-0000-0000034F0000}"/>
    <cellStyle name="Normal 7 2 2 3 2 2 2" xfId="23338" xr:uid="{00000000-0005-0000-0000-0000044F0000}"/>
    <cellStyle name="Normal 7 2 2 3 2 2 2 2" xfId="35327" xr:uid="{46772121-AFD0-4F26-8F80-2C70DE12DA66}"/>
    <cellStyle name="Normal 7 2 2 3 2 2 3" xfId="29371" xr:uid="{2157D70F-31AA-452F-97BF-161D1EB3EABC}"/>
    <cellStyle name="Normal 7 2 2 3 2 2_EBT" xfId="43378" xr:uid="{870DDFFC-B4A5-4FBF-A5E3-9687BE24706C}"/>
    <cellStyle name="Normal 7 2 2 3 2 3" xfId="23337" xr:uid="{00000000-0005-0000-0000-0000054F0000}"/>
    <cellStyle name="Normal 7 2 2 3 2 3 2" xfId="35326" xr:uid="{4E2FD05E-D978-4FC1-961F-2B3E6F3537A6}"/>
    <cellStyle name="Normal 7 2 2 3 2 4" xfId="29370" xr:uid="{7A77D9D5-6125-4963-B4FB-0BB2F75E85F0}"/>
    <cellStyle name="Normal 7 2 2 3 2_EBT" xfId="43377" xr:uid="{D34A345E-9BD1-4869-899F-8D8C553DC9E2}"/>
    <cellStyle name="Normal 7 2 2 3 3" xfId="16486" xr:uid="{00000000-0005-0000-0000-0000064F0000}"/>
    <cellStyle name="Normal 7 2 2 3 3 2" xfId="23339" xr:uid="{00000000-0005-0000-0000-0000074F0000}"/>
    <cellStyle name="Normal 7 2 2 3 3 2 2" xfId="35328" xr:uid="{1F14F6E9-F0AB-4E54-89FD-113B9AAA5597}"/>
    <cellStyle name="Normal 7 2 2 3 3 3" xfId="29372" xr:uid="{14D88060-5912-489D-8788-5E15A168F4D1}"/>
    <cellStyle name="Normal 7 2 2 3 3_EBT" xfId="43379" xr:uid="{A6EF7B6C-0178-4FCF-A875-CEAA6A50EF9D}"/>
    <cellStyle name="Normal 7 2 2 3 4" xfId="16487" xr:uid="{00000000-0005-0000-0000-0000084F0000}"/>
    <cellStyle name="Normal 7 2 2 3 5" xfId="16488" xr:uid="{00000000-0005-0000-0000-0000094F0000}"/>
    <cellStyle name="Normal 7 2 2 3 6" xfId="23336" xr:uid="{00000000-0005-0000-0000-00000A4F0000}"/>
    <cellStyle name="Normal 7 2 2 3 6 2" xfId="35325" xr:uid="{E8CE0AB9-C6A5-4ACB-9DC5-41EC56824D87}"/>
    <cellStyle name="Normal 7 2 2 3 7" xfId="29369" xr:uid="{78E5FCA3-8B3D-49C3-BE2B-8A53A6D1EB92}"/>
    <cellStyle name="Normal 7 2 2 3_EBT" xfId="43376" xr:uid="{D0B8B42E-56AE-4492-95A9-ACAB7904A400}"/>
    <cellStyle name="Normal 7 2 2 4" xfId="16489" xr:uid="{00000000-0005-0000-0000-00000B4F0000}"/>
    <cellStyle name="Normal 7 2 2 4 2" xfId="16490" xr:uid="{00000000-0005-0000-0000-00000C4F0000}"/>
    <cellStyle name="Normal 7 2 2 4 2 2" xfId="23341" xr:uid="{00000000-0005-0000-0000-00000D4F0000}"/>
    <cellStyle name="Normal 7 2 2 4 2 2 2" xfId="35330" xr:uid="{D09B1618-945F-40CA-8390-7A170F948B9F}"/>
    <cellStyle name="Normal 7 2 2 4 2 3" xfId="29374" xr:uid="{3432CF22-4624-49D3-9822-B3164837575F}"/>
    <cellStyle name="Normal 7 2 2 4 2_EBT" xfId="43381" xr:uid="{417C4F38-542C-417A-BF5F-9D218622F1B2}"/>
    <cellStyle name="Normal 7 2 2 4 3" xfId="23340" xr:uid="{00000000-0005-0000-0000-00000E4F0000}"/>
    <cellStyle name="Normal 7 2 2 4 3 2" xfId="35329" xr:uid="{0DD6FE0C-B7E9-4831-834D-A08CC31DC721}"/>
    <cellStyle name="Normal 7 2 2 4 4" xfId="29373" xr:uid="{192AD7A8-010D-4969-8A99-46F9A67AE6D0}"/>
    <cellStyle name="Normal 7 2 2 4_EBT" xfId="43380" xr:uid="{08F3DFB4-7C8B-431B-ABE8-2BFF00BEA511}"/>
    <cellStyle name="Normal 7 2 2 5" xfId="16491" xr:uid="{00000000-0005-0000-0000-00000F4F0000}"/>
    <cellStyle name="Normal 7 2 2 5 2" xfId="23342" xr:uid="{00000000-0005-0000-0000-0000104F0000}"/>
    <cellStyle name="Normal 7 2 2 5 2 2" xfId="35331" xr:uid="{8CB36F5A-8402-459B-BF41-C3172BBE70D8}"/>
    <cellStyle name="Normal 7 2 2 5 3" xfId="29375" xr:uid="{4B4795B2-EF13-486E-8F23-239945B6A5D5}"/>
    <cellStyle name="Normal 7 2 2 5_EBT" xfId="43382" xr:uid="{E51E6717-02DC-4F7E-B52A-E135730E3DAB}"/>
    <cellStyle name="Normal 7 2 2 6" xfId="16492" xr:uid="{00000000-0005-0000-0000-0000114F0000}"/>
    <cellStyle name="Normal 7 2 2 6 2" xfId="16493" xr:uid="{00000000-0005-0000-0000-0000124F0000}"/>
    <cellStyle name="Normal 7 2 2 6 3" xfId="23343" xr:uid="{00000000-0005-0000-0000-0000134F0000}"/>
    <cellStyle name="Normal 7 2 2 6 3 2" xfId="35332" xr:uid="{F4D2C43B-D5C2-4A13-84E5-189A8916F9CD}"/>
    <cellStyle name="Normal 7 2 2 6 4" xfId="29376" xr:uid="{F191D485-F367-46E5-AB34-27C9CD67DF61}"/>
    <cellStyle name="Normal 7 2 2 6_EBT" xfId="43383" xr:uid="{8F8A74F8-E878-4C90-A71A-A6655F5F1F84}"/>
    <cellStyle name="Normal 7 2 2 7" xfId="16494" xr:uid="{00000000-0005-0000-0000-0000144F0000}"/>
    <cellStyle name="Normal 7 2 2 7 2" xfId="16495" xr:uid="{00000000-0005-0000-0000-0000154F0000}"/>
    <cellStyle name="Normal 7 2 2 7 3" xfId="23344" xr:uid="{00000000-0005-0000-0000-0000164F0000}"/>
    <cellStyle name="Normal 7 2 2 7 3 2" xfId="35333" xr:uid="{D83FE6A0-E12C-45C5-B255-6719BA485538}"/>
    <cellStyle name="Normal 7 2 2 7 4" xfId="29377" xr:uid="{1F892A4D-E577-4933-B7EB-189150D7CAD2}"/>
    <cellStyle name="Normal 7 2 2 7_EBT" xfId="43384" xr:uid="{001D2624-59BF-4CE7-9ACA-2B891FBBBD01}"/>
    <cellStyle name="Normal 7 2 2 8" xfId="16496" xr:uid="{00000000-0005-0000-0000-0000174F0000}"/>
    <cellStyle name="Normal 7 2 2 8 2" xfId="23345" xr:uid="{00000000-0005-0000-0000-0000184F0000}"/>
    <cellStyle name="Normal 7 2 2 8 2 2" xfId="35334" xr:uid="{ED813356-3A05-43DB-8592-7EB0CEF72706}"/>
    <cellStyle name="Normal 7 2 2 8 3" xfId="29378" xr:uid="{2F0BAA9F-A45B-47A9-8F2A-5DC86C07BECA}"/>
    <cellStyle name="Normal 7 2 2 8_EBT" xfId="43385" xr:uid="{3861D0FF-14CC-4292-98AF-75B67AE24A3B}"/>
    <cellStyle name="Normal 7 2 2 9" xfId="16497" xr:uid="{00000000-0005-0000-0000-0000194F0000}"/>
    <cellStyle name="Normal 7 2 2 9 2" xfId="23346" xr:uid="{00000000-0005-0000-0000-00001A4F0000}"/>
    <cellStyle name="Normal 7 2 2 9 2 2" xfId="35335" xr:uid="{B3C65A29-2FB0-411A-9313-E3080E956F3B}"/>
    <cellStyle name="Normal 7 2 2 9 3" xfId="29379" xr:uid="{2E9C43E3-8653-4913-A9F6-1D1ABDCFDBEE}"/>
    <cellStyle name="Normal 7 2 2 9_EBT" xfId="43386" xr:uid="{B8140E66-8C2B-44AB-9455-B4AFEEB30372}"/>
    <cellStyle name="Normal 7 2 2_EBT" xfId="43367" xr:uid="{6C04AC6F-733E-487A-9D52-CDC219F00440}"/>
    <cellStyle name="Normal 7 2 3" xfId="16498" xr:uid="{00000000-0005-0000-0000-00001B4F0000}"/>
    <cellStyle name="Normal 7 2 3 2" xfId="16499" xr:uid="{00000000-0005-0000-0000-00001C4F0000}"/>
    <cellStyle name="Normal 7 2 3 2 2" xfId="16500" xr:uid="{00000000-0005-0000-0000-00001D4F0000}"/>
    <cellStyle name="Normal 7 2 3 2 2 2" xfId="23348" xr:uid="{00000000-0005-0000-0000-00001E4F0000}"/>
    <cellStyle name="Normal 7 2 3 2 2 2 2" xfId="35337" xr:uid="{98247007-EC6E-492A-8289-6CB00FD51931}"/>
    <cellStyle name="Normal 7 2 3 2 2 3" xfId="29381" xr:uid="{DFA92E9D-64D7-482C-ADCD-A16A27F326DA}"/>
    <cellStyle name="Normal 7 2 3 2 2_EBT" xfId="43389" xr:uid="{DA7DDA73-2880-4CA6-9521-59FE8E7C8378}"/>
    <cellStyle name="Normal 7 2 3 2 3" xfId="16501" xr:uid="{00000000-0005-0000-0000-00001F4F0000}"/>
    <cellStyle name="Normal 7 2 3 2 3 2" xfId="23349" xr:uid="{00000000-0005-0000-0000-0000204F0000}"/>
    <cellStyle name="Normal 7 2 3 2 3 2 2" xfId="35338" xr:uid="{9CAF9316-CB9E-4E31-9284-D174445E90A5}"/>
    <cellStyle name="Normal 7 2 3 2 3 3" xfId="29382" xr:uid="{1696F201-CAA7-440B-BD0C-40DD393E6FB3}"/>
    <cellStyle name="Normal 7 2 3 2 3_EBT" xfId="43390" xr:uid="{9824DC2E-6108-4979-84A8-9D81A92430A0}"/>
    <cellStyle name="Normal 7 2 3 2 4" xfId="16502" xr:uid="{00000000-0005-0000-0000-0000214F0000}"/>
    <cellStyle name="Normal 7 2 3 2 5" xfId="16503" xr:uid="{00000000-0005-0000-0000-0000224F0000}"/>
    <cellStyle name="Normal 7 2 3 2 6" xfId="23347" xr:uid="{00000000-0005-0000-0000-0000234F0000}"/>
    <cellStyle name="Normal 7 2 3 2 6 2" xfId="35336" xr:uid="{60D0B1D6-FAA4-4E49-BB9C-E4CFE2235D8F}"/>
    <cellStyle name="Normal 7 2 3 2 7" xfId="29380" xr:uid="{1DC84B2E-DA78-49A8-9794-B31E38787DC7}"/>
    <cellStyle name="Normal 7 2 3 2_EBT" xfId="43388" xr:uid="{0B565CBC-D3B6-4A40-9BFD-613FF3539801}"/>
    <cellStyle name="Normal 7 2 3 3" xfId="16504" xr:uid="{00000000-0005-0000-0000-0000244F0000}"/>
    <cellStyle name="Normal 7 2 3 3 2" xfId="16505" xr:uid="{00000000-0005-0000-0000-0000254F0000}"/>
    <cellStyle name="Normal 7 2 3 3 2 2" xfId="23351" xr:uid="{00000000-0005-0000-0000-0000264F0000}"/>
    <cellStyle name="Normal 7 2 3 3 2 2 2" xfId="35340" xr:uid="{AD539675-93EC-499F-B1A7-B96B6516728A}"/>
    <cellStyle name="Normal 7 2 3 3 2 3" xfId="29384" xr:uid="{683A7D66-CF87-41CB-A6A1-ED10E3723C95}"/>
    <cellStyle name="Normal 7 2 3 3 2_EBT" xfId="43392" xr:uid="{B7E12910-4538-4536-B603-89CF1B871CDA}"/>
    <cellStyle name="Normal 7 2 3 3 3" xfId="23350" xr:uid="{00000000-0005-0000-0000-0000274F0000}"/>
    <cellStyle name="Normal 7 2 3 3 3 2" xfId="35339" xr:uid="{81204173-19FB-4203-9222-155B0857D9C0}"/>
    <cellStyle name="Normal 7 2 3 3 4" xfId="29383" xr:uid="{46584FD2-3B20-4BCE-BAC9-928D781F0B02}"/>
    <cellStyle name="Normal 7 2 3 3_EBT" xfId="43391" xr:uid="{1CA5E8C2-AB04-4F78-8F5E-886A6E698689}"/>
    <cellStyle name="Normal 7 2 3 4" xfId="16506" xr:uid="{00000000-0005-0000-0000-0000284F0000}"/>
    <cellStyle name="Normal 7 2 3 4 2" xfId="23352" xr:uid="{00000000-0005-0000-0000-0000294F0000}"/>
    <cellStyle name="Normal 7 2 3 4 2 2" xfId="35341" xr:uid="{36084770-A5BF-4C87-8BAA-EFA1EBD835EE}"/>
    <cellStyle name="Normal 7 2 3 4 3" xfId="29385" xr:uid="{42966186-2EB9-4AAE-B0C6-3BD55AEE484B}"/>
    <cellStyle name="Normal 7 2 3 4_EBT" xfId="43393" xr:uid="{1E5BDAE7-DC66-4A7C-A09B-1F05EB3471D8}"/>
    <cellStyle name="Normal 7 2 3 5" xfId="16507" xr:uid="{00000000-0005-0000-0000-00002A4F0000}"/>
    <cellStyle name="Normal 7 2 3 5 2" xfId="16508" xr:uid="{00000000-0005-0000-0000-00002B4F0000}"/>
    <cellStyle name="Normal 7 2 3 5 3" xfId="23353" xr:uid="{00000000-0005-0000-0000-00002C4F0000}"/>
    <cellStyle name="Normal 7 2 3 5 3 2" xfId="35342" xr:uid="{EAF955FB-EEA0-4569-A6B0-03F40469DC16}"/>
    <cellStyle name="Normal 7 2 3 5 4" xfId="29386" xr:uid="{AEAB0FF7-EC8D-43EE-8D79-32DC54C2B214}"/>
    <cellStyle name="Normal 7 2 3 5_EBT" xfId="43394" xr:uid="{6AB0E4C7-6BA8-4624-B658-9D8CBDA7DCC7}"/>
    <cellStyle name="Normal 7 2 3 6" xfId="16509" xr:uid="{00000000-0005-0000-0000-00002D4F0000}"/>
    <cellStyle name="Normal 7 2 3 6 2" xfId="16510" xr:uid="{00000000-0005-0000-0000-00002E4F0000}"/>
    <cellStyle name="Normal 7 2 3 6 3" xfId="23354" xr:uid="{00000000-0005-0000-0000-00002F4F0000}"/>
    <cellStyle name="Normal 7 2 3 6 3 2" xfId="35343" xr:uid="{E48B8DE3-82C3-4291-A6A3-CB231C1B0815}"/>
    <cellStyle name="Normal 7 2 3 6 4" xfId="29387" xr:uid="{BF80C34E-6CC8-4FFF-8EDA-21150200BBBB}"/>
    <cellStyle name="Normal 7 2 3 6_EBT" xfId="43395" xr:uid="{1A726216-88B2-471C-9050-E7F5C69248EE}"/>
    <cellStyle name="Normal 7 2 3 7" xfId="16511" xr:uid="{00000000-0005-0000-0000-0000304F0000}"/>
    <cellStyle name="Normal 7 2 3 7 2" xfId="23355" xr:uid="{00000000-0005-0000-0000-0000314F0000}"/>
    <cellStyle name="Normal 7 2 3 7 2 2" xfId="35344" xr:uid="{6C821B22-9D4D-4BB7-9D6F-FA5A8BD8D5D6}"/>
    <cellStyle name="Normal 7 2 3 7 3" xfId="29388" xr:uid="{F18BCC28-88B1-45C4-98F4-F6B67638A879}"/>
    <cellStyle name="Normal 7 2 3 7_EBT" xfId="43396" xr:uid="{EAE53D34-7BEA-478E-B621-A82BDE06F3BB}"/>
    <cellStyle name="Normal 7 2 3_EBT" xfId="43387" xr:uid="{C8A7BA02-6EA1-47C9-A03E-A8F1928E71C0}"/>
    <cellStyle name="Normal 7 2 4" xfId="16512" xr:uid="{00000000-0005-0000-0000-0000324F0000}"/>
    <cellStyle name="Normal 7 2 4 2" xfId="16513" xr:uid="{00000000-0005-0000-0000-0000334F0000}"/>
    <cellStyle name="Normal 7 2 4 2 2" xfId="16514" xr:uid="{00000000-0005-0000-0000-0000344F0000}"/>
    <cellStyle name="Normal 7 2 4 2 2 2" xfId="23357" xr:uid="{00000000-0005-0000-0000-0000354F0000}"/>
    <cellStyle name="Normal 7 2 4 2 2 2 2" xfId="35346" xr:uid="{0576ACEA-87DB-4B13-BB1E-BA9040E18562}"/>
    <cellStyle name="Normal 7 2 4 2 2 3" xfId="29390" xr:uid="{04578AFE-A249-4B61-AE07-F6289C8C3016}"/>
    <cellStyle name="Normal 7 2 4 2 2_EBT" xfId="43399" xr:uid="{B8A0E400-9CBE-43E2-9CB8-5F8C3CADE361}"/>
    <cellStyle name="Normal 7 2 4 2 3" xfId="23356" xr:uid="{00000000-0005-0000-0000-0000364F0000}"/>
    <cellStyle name="Normal 7 2 4 2 3 2" xfId="35345" xr:uid="{907ABA7E-9901-42BC-8038-2D8B47B0C274}"/>
    <cellStyle name="Normal 7 2 4 2 4" xfId="29389" xr:uid="{A56ACEEB-630B-45E4-AC02-DC306EB3EAC1}"/>
    <cellStyle name="Normal 7 2 4 2_EBT" xfId="43398" xr:uid="{984D823A-AC56-4CDE-83C0-C2A93F31242F}"/>
    <cellStyle name="Normal 7 2 4 3" xfId="16515" xr:uid="{00000000-0005-0000-0000-0000374F0000}"/>
    <cellStyle name="Normal 7 2 4 3 2" xfId="23358" xr:uid="{00000000-0005-0000-0000-0000384F0000}"/>
    <cellStyle name="Normal 7 2 4 3 2 2" xfId="35347" xr:uid="{4CE89639-9E08-41E6-9946-CB3A30F2C36B}"/>
    <cellStyle name="Normal 7 2 4 3 3" xfId="29391" xr:uid="{520FDCE7-E45D-496A-BFDC-2BFED3D3CF52}"/>
    <cellStyle name="Normal 7 2 4 3_EBT" xfId="43400" xr:uid="{FDC58B27-8D12-47A6-8B5A-B219450AF9D2}"/>
    <cellStyle name="Normal 7 2 4 4" xfId="16516" xr:uid="{00000000-0005-0000-0000-0000394F0000}"/>
    <cellStyle name="Normal 7 2 4 4 2" xfId="16517" xr:uid="{00000000-0005-0000-0000-00003A4F0000}"/>
    <cellStyle name="Normal 7 2 4 4 3" xfId="23359" xr:uid="{00000000-0005-0000-0000-00003B4F0000}"/>
    <cellStyle name="Normal 7 2 4 4 3 2" xfId="35348" xr:uid="{10E27CE7-7F79-4D35-A9C6-EB218FBD8E8D}"/>
    <cellStyle name="Normal 7 2 4 4 4" xfId="29392" xr:uid="{B8EF5875-FE6C-4F8A-ACE8-C71DB83EC1B6}"/>
    <cellStyle name="Normal 7 2 4 4_EBT" xfId="43401" xr:uid="{021BF1C7-7B92-4BEE-A2BB-DF58CCB1ED1F}"/>
    <cellStyle name="Normal 7 2 4 5" xfId="16518" xr:uid="{00000000-0005-0000-0000-00003C4F0000}"/>
    <cellStyle name="Normal 7 2 4 5 2" xfId="16519" xr:uid="{00000000-0005-0000-0000-00003D4F0000}"/>
    <cellStyle name="Normal 7 2 4 5 3" xfId="23360" xr:uid="{00000000-0005-0000-0000-00003E4F0000}"/>
    <cellStyle name="Normal 7 2 4 5 3 2" xfId="35349" xr:uid="{69A50DAE-BF00-44D2-85BF-464A1A16E5B8}"/>
    <cellStyle name="Normal 7 2 4 5 4" xfId="29393" xr:uid="{D425DA32-0601-4132-9B05-5733CF1272C8}"/>
    <cellStyle name="Normal 7 2 4 5_EBT" xfId="43402" xr:uid="{0A13D8E0-733D-4EA0-AE8A-E26F8834CB2B}"/>
    <cellStyle name="Normal 7 2 4 6" xfId="16520" xr:uid="{00000000-0005-0000-0000-00003F4F0000}"/>
    <cellStyle name="Normal 7 2 4 6 2" xfId="23361" xr:uid="{00000000-0005-0000-0000-0000404F0000}"/>
    <cellStyle name="Normal 7 2 4 6 2 2" xfId="35350" xr:uid="{AFBD61C1-C680-4636-AB78-78329138C7B4}"/>
    <cellStyle name="Normal 7 2 4 6 3" xfId="29394" xr:uid="{D5D42241-E473-4F53-8CD7-342566DDAAF8}"/>
    <cellStyle name="Normal 7 2 4 6_EBT" xfId="43403" xr:uid="{ECA258F4-6F1F-4929-8165-15CFC2872417}"/>
    <cellStyle name="Normal 7 2 4_EBT" xfId="43397" xr:uid="{2C41943B-5F5F-4F64-985F-F90ECE6D2F46}"/>
    <cellStyle name="Normal 7 2 5" xfId="16521" xr:uid="{00000000-0005-0000-0000-0000414F0000}"/>
    <cellStyle name="Normal 7 2 5 2" xfId="16522" xr:uid="{00000000-0005-0000-0000-0000424F0000}"/>
    <cellStyle name="Normal 7 2 5 2 2" xfId="16523" xr:uid="{00000000-0005-0000-0000-0000434F0000}"/>
    <cellStyle name="Normal 7 2 5 2 2 2" xfId="16524" xr:uid="{00000000-0005-0000-0000-0000444F0000}"/>
    <cellStyle name="Normal 7 2 5 2 2 2 2" xfId="23364" xr:uid="{00000000-0005-0000-0000-0000454F0000}"/>
    <cellStyle name="Normal 7 2 5 2 2 2 2 2" xfId="35353" xr:uid="{3E5F3EEF-C04B-479D-9C26-1A72E4C79B13}"/>
    <cellStyle name="Normal 7 2 5 2 2 2 3" xfId="29397" xr:uid="{BD504EA8-1B07-4A19-AD09-219B3BC1CC75}"/>
    <cellStyle name="Normal 7 2 5 2 2 2_EBT" xfId="43407" xr:uid="{28580D3F-BAAD-44E1-8F82-9C8E0C11770F}"/>
    <cellStyle name="Normal 7 2 5 2 2 3" xfId="23363" xr:uid="{00000000-0005-0000-0000-0000464F0000}"/>
    <cellStyle name="Normal 7 2 5 2 2 3 2" xfId="35352" xr:uid="{1382C08E-1141-4FFD-8299-154B75CD5920}"/>
    <cellStyle name="Normal 7 2 5 2 2 4" xfId="29396" xr:uid="{65562CA7-0975-4A1B-B3F8-E4850C6DBB85}"/>
    <cellStyle name="Normal 7 2 5 2 2_EBT" xfId="43406" xr:uid="{115AAA70-46BC-4C42-AA40-DA857669B63D}"/>
    <cellStyle name="Normal 7 2 5 2 3" xfId="16525" xr:uid="{00000000-0005-0000-0000-0000474F0000}"/>
    <cellStyle name="Normal 7 2 5 2 3 2" xfId="23365" xr:uid="{00000000-0005-0000-0000-0000484F0000}"/>
    <cellStyle name="Normal 7 2 5 2 3 2 2" xfId="35354" xr:uid="{8ED38D22-A291-4158-98E8-811407701A0D}"/>
    <cellStyle name="Normal 7 2 5 2 3 3" xfId="29398" xr:uid="{E335F405-DE11-40DD-969A-ECD41412FFC0}"/>
    <cellStyle name="Normal 7 2 5 2 3_EBT" xfId="43408" xr:uid="{CA541AFC-5F4A-4A19-A17B-17F8E23B1720}"/>
    <cellStyle name="Normal 7 2 5 2 4" xfId="16526" xr:uid="{00000000-0005-0000-0000-0000494F0000}"/>
    <cellStyle name="Normal 7 2 5 2 4 2" xfId="23366" xr:uid="{00000000-0005-0000-0000-00004A4F0000}"/>
    <cellStyle name="Normal 7 2 5 2 4 2 2" xfId="35355" xr:uid="{A8D55183-AFE2-471E-BBEA-D054F6714F9F}"/>
    <cellStyle name="Normal 7 2 5 2 4 3" xfId="29399" xr:uid="{8E11930C-68BF-4FB3-9EB7-FD6EA594A3B3}"/>
    <cellStyle name="Normal 7 2 5 2 4_EBT" xfId="43409" xr:uid="{69CF5C5C-0FF1-4D09-B80B-0FB05502A75F}"/>
    <cellStyle name="Normal 7 2 5 2 5" xfId="23362" xr:uid="{00000000-0005-0000-0000-00004B4F0000}"/>
    <cellStyle name="Normal 7 2 5 2 5 2" xfId="35351" xr:uid="{4DA87CE1-8DB5-47F1-9EC9-19D863BE442F}"/>
    <cellStyle name="Normal 7 2 5 2 6" xfId="29395" xr:uid="{DE5EF00D-7B41-4B6A-9289-92CA707ED569}"/>
    <cellStyle name="Normal 7 2 5 2_EBT" xfId="43405" xr:uid="{3447BEA0-65F0-44C1-81E2-BD5AF422A6F0}"/>
    <cellStyle name="Normal 7 2 5 3" xfId="16527" xr:uid="{00000000-0005-0000-0000-00004C4F0000}"/>
    <cellStyle name="Normal 7 2 5 3 2" xfId="16528" xr:uid="{00000000-0005-0000-0000-00004D4F0000}"/>
    <cellStyle name="Normal 7 2 5 3 2 2" xfId="23368" xr:uid="{00000000-0005-0000-0000-00004E4F0000}"/>
    <cellStyle name="Normal 7 2 5 3 2 2 2" xfId="35357" xr:uid="{339E3C33-39FA-4F89-ACB2-D0AE7CCB254F}"/>
    <cellStyle name="Normal 7 2 5 3 2 3" xfId="29401" xr:uid="{4097A58B-CFA5-4519-BF2B-2DFAB836A1A6}"/>
    <cellStyle name="Normal 7 2 5 3 2_EBT" xfId="43411" xr:uid="{2C933329-04C8-4675-8E4A-6414C52BAC6C}"/>
    <cellStyle name="Normal 7 2 5 3 3" xfId="23367" xr:uid="{00000000-0005-0000-0000-00004F4F0000}"/>
    <cellStyle name="Normal 7 2 5 3 3 2" xfId="35356" xr:uid="{44072B26-503F-4572-A192-449091636A7D}"/>
    <cellStyle name="Normal 7 2 5 3 4" xfId="29400" xr:uid="{58453590-C33A-4665-9004-2CA34650A140}"/>
    <cellStyle name="Normal 7 2 5 3_EBT" xfId="43410" xr:uid="{BE8E614F-B806-4FB6-BB28-97F92AAB35F6}"/>
    <cellStyle name="Normal 7 2 5 4" xfId="16529" xr:uid="{00000000-0005-0000-0000-0000504F0000}"/>
    <cellStyle name="Normal 7 2 5 4 2" xfId="23369" xr:uid="{00000000-0005-0000-0000-0000514F0000}"/>
    <cellStyle name="Normal 7 2 5 4 2 2" xfId="35358" xr:uid="{26394996-AC4B-4E03-9C3A-4A2AB3724308}"/>
    <cellStyle name="Normal 7 2 5 4 3" xfId="29402" xr:uid="{AF15E474-A70B-4EA1-BB28-96E324472D4E}"/>
    <cellStyle name="Normal 7 2 5 4_EBT" xfId="43412" xr:uid="{8134C49C-B950-4106-BD5A-F649EC948F0D}"/>
    <cellStyle name="Normal 7 2 5 5" xfId="16530" xr:uid="{00000000-0005-0000-0000-0000524F0000}"/>
    <cellStyle name="Normal 7 2 5 5 2" xfId="23370" xr:uid="{00000000-0005-0000-0000-0000534F0000}"/>
    <cellStyle name="Normal 7 2 5 5 2 2" xfId="35359" xr:uid="{7B6510A0-FD14-46F4-9EAA-AABCC354D58F}"/>
    <cellStyle name="Normal 7 2 5 5 3" xfId="29403" xr:uid="{602B56E4-4ED3-493A-8C5F-A4ED593031E5}"/>
    <cellStyle name="Normal 7 2 5 5_EBT" xfId="43413" xr:uid="{9519D989-B0B9-4CBB-AF1B-7C0A9FC07204}"/>
    <cellStyle name="Normal 7 2 5 6" xfId="16531" xr:uid="{00000000-0005-0000-0000-0000544F0000}"/>
    <cellStyle name="Normal 7 2 5 6 2" xfId="23371" xr:uid="{00000000-0005-0000-0000-0000554F0000}"/>
    <cellStyle name="Normal 7 2 5 6 2 2" xfId="35360" xr:uid="{35E99F2D-3DEC-4554-B537-09676E00B2F5}"/>
    <cellStyle name="Normal 7 2 5 6 3" xfId="29404" xr:uid="{9BC7A559-71CE-49D8-9C31-736CA8D91D17}"/>
    <cellStyle name="Normal 7 2 5 6_EBT" xfId="43414" xr:uid="{69E01322-E5DD-489F-9E57-F898E0E8A9F4}"/>
    <cellStyle name="Normal 7 2 5 7" xfId="16532" xr:uid="{00000000-0005-0000-0000-0000564F0000}"/>
    <cellStyle name="Normal 7 2 5 7 2" xfId="23372" xr:uid="{00000000-0005-0000-0000-0000574F0000}"/>
    <cellStyle name="Normal 7 2 5 7 2 2" xfId="35361" xr:uid="{534DA106-F226-4B40-A286-580A55522F02}"/>
    <cellStyle name="Normal 7 2 5 7 3" xfId="29405" xr:uid="{D24F5CE3-EFD1-432E-B684-609417803E33}"/>
    <cellStyle name="Normal 7 2 5 7_EBT" xfId="43415" xr:uid="{3B3A34C0-4B1E-4D10-9D0B-2B37966E4760}"/>
    <cellStyle name="Normal 7 2 5_EBT" xfId="43404" xr:uid="{2F2FD282-AF3F-467E-9ADE-7CCD89A1EEFE}"/>
    <cellStyle name="Normal 7 2 6" xfId="16533" xr:uid="{00000000-0005-0000-0000-0000584F0000}"/>
    <cellStyle name="Normal 7 2 6 2" xfId="16534" xr:uid="{00000000-0005-0000-0000-0000594F0000}"/>
    <cellStyle name="Normal 7 2 6 2 2" xfId="23373" xr:uid="{00000000-0005-0000-0000-00005A4F0000}"/>
    <cellStyle name="Normal 7 2 6 2 2 2" xfId="35362" xr:uid="{2B391B82-DFA0-40DE-9F8F-3310AC5F7D11}"/>
    <cellStyle name="Normal 7 2 6 2 3" xfId="29406" xr:uid="{59DBC585-37A2-4E2B-ADE9-9111BA5A015A}"/>
    <cellStyle name="Normal 7 2 6 2_EBT" xfId="43417" xr:uid="{7760B441-F346-4402-88A5-D1AACC1A9825}"/>
    <cellStyle name="Normal 7 2 6 3" xfId="16535" xr:uid="{00000000-0005-0000-0000-00005B4F0000}"/>
    <cellStyle name="Normal 7 2 6 3 2" xfId="23374" xr:uid="{00000000-0005-0000-0000-00005C4F0000}"/>
    <cellStyle name="Normal 7 2 6 3 2 2" xfId="35363" xr:uid="{00D176FA-1D55-49AB-A7D8-D8AB489254BF}"/>
    <cellStyle name="Normal 7 2 6 3 3" xfId="29407" xr:uid="{FF9E4F46-46CF-46EF-A480-0999A979F912}"/>
    <cellStyle name="Normal 7 2 6 3_EBT" xfId="43418" xr:uid="{A87D882D-3C88-46A6-994D-9DC4794C3D9B}"/>
    <cellStyle name="Normal 7 2 6 4" xfId="16536" xr:uid="{00000000-0005-0000-0000-00005D4F0000}"/>
    <cellStyle name="Normal 7 2 6 4 2" xfId="23375" xr:uid="{00000000-0005-0000-0000-00005E4F0000}"/>
    <cellStyle name="Normal 7 2 6 4 2 2" xfId="35364" xr:uid="{B5BFBB66-4464-43E8-A9B7-0048982B80CD}"/>
    <cellStyle name="Normal 7 2 6 4 3" xfId="29408" xr:uid="{F2CFE66F-C5DD-4900-A10C-840E9C356588}"/>
    <cellStyle name="Normal 7 2 6 4_EBT" xfId="43419" xr:uid="{932F349E-FBF8-49D1-93E1-391580D0C846}"/>
    <cellStyle name="Normal 7 2 6_EBT" xfId="43416" xr:uid="{3FB9E91A-5B70-4892-9388-903CC1F6F3DE}"/>
    <cellStyle name="Normal 7 2 7" xfId="16537" xr:uid="{00000000-0005-0000-0000-00005F4F0000}"/>
    <cellStyle name="Normal 7 2 7 2" xfId="16538" xr:uid="{00000000-0005-0000-0000-0000604F0000}"/>
    <cellStyle name="Normal 7 2 7 2 2" xfId="23376" xr:uid="{00000000-0005-0000-0000-0000614F0000}"/>
    <cellStyle name="Normal 7 2 7 2 2 2" xfId="35365" xr:uid="{CC519D01-759A-42CB-B987-7E419EA2BA3D}"/>
    <cellStyle name="Normal 7 2 7 2 3" xfId="29409" xr:uid="{9F0ECD37-FBC5-42D0-B6F1-0B39D48FB67C}"/>
    <cellStyle name="Normal 7 2 7 2_EBT" xfId="43421" xr:uid="{C1389F1E-A6BC-4F67-BF70-78E108D06DE4}"/>
    <cellStyle name="Normal 7 2 7 3" xfId="16539" xr:uid="{00000000-0005-0000-0000-0000624F0000}"/>
    <cellStyle name="Normal 7 2 7 3 2" xfId="23377" xr:uid="{00000000-0005-0000-0000-0000634F0000}"/>
    <cellStyle name="Normal 7 2 7 3 2 2" xfId="35366" xr:uid="{3DCCB8B8-E90F-4D33-8820-9275EB1EC0DE}"/>
    <cellStyle name="Normal 7 2 7 3 3" xfId="29410" xr:uid="{15D4B04B-8BC9-494C-A9D2-64E8B4D9B4DA}"/>
    <cellStyle name="Normal 7 2 7 3_EBT" xfId="43422" xr:uid="{18DE4E8F-284E-4577-92E3-3AD84D55127F}"/>
    <cellStyle name="Normal 7 2 7 4" xfId="16540" xr:uid="{00000000-0005-0000-0000-0000644F0000}"/>
    <cellStyle name="Normal 7 2 7_EBT" xfId="43420" xr:uid="{D002271C-A55C-4F03-845C-E4BE71F1BE85}"/>
    <cellStyle name="Normal 7 2 8" xfId="16541" xr:uid="{00000000-0005-0000-0000-0000654F0000}"/>
    <cellStyle name="Normal 7 2 8 2" xfId="16542" xr:uid="{00000000-0005-0000-0000-0000664F0000}"/>
    <cellStyle name="Normal 7 2 8 2 2" xfId="16543" xr:uid="{00000000-0005-0000-0000-0000674F0000}"/>
    <cellStyle name="Normal 7 2 8 2 3" xfId="23378" xr:uid="{00000000-0005-0000-0000-0000684F0000}"/>
    <cellStyle name="Normal 7 2 8 2 3 2" xfId="35367" xr:uid="{5EBEB1A6-3F6C-4982-AD7D-4BA1A1D1EE5F}"/>
    <cellStyle name="Normal 7 2 8 2 4" xfId="29411" xr:uid="{C7991665-AFF0-4BFF-AFD8-346245DC69DC}"/>
    <cellStyle name="Normal 7 2 8 2_EBT" xfId="43424" xr:uid="{A23D2C88-FEC8-439C-B7B9-CA299EB4371F}"/>
    <cellStyle name="Normal 7 2 8 3" xfId="16544" xr:uid="{00000000-0005-0000-0000-0000694F0000}"/>
    <cellStyle name="Normal 7 2 8 3 2" xfId="16545" xr:uid="{00000000-0005-0000-0000-00006A4F0000}"/>
    <cellStyle name="Normal 7 2 8 3 3" xfId="23379" xr:uid="{00000000-0005-0000-0000-00006B4F0000}"/>
    <cellStyle name="Normal 7 2 8 3 3 2" xfId="35368" xr:uid="{C264C623-8C9A-4431-97FC-CD7C7FFE0D87}"/>
    <cellStyle name="Normal 7 2 8 3 4" xfId="29412" xr:uid="{A3D27F64-A98D-4FBB-9B49-4CEABC70303E}"/>
    <cellStyle name="Normal 7 2 8 3_EBT" xfId="43425" xr:uid="{86154AB8-0C2F-4A1C-BA89-9A4EAA3D76D5}"/>
    <cellStyle name="Normal 7 2 8 4" xfId="16546" xr:uid="{00000000-0005-0000-0000-00006C4F0000}"/>
    <cellStyle name="Normal 7 2 8_EBT" xfId="43423" xr:uid="{F1AEA297-DEE9-4AFE-8624-8F390932E448}"/>
    <cellStyle name="Normal 7 2 9" xfId="16547" xr:uid="{00000000-0005-0000-0000-00006D4F0000}"/>
    <cellStyle name="Normal 7 2 9 2" xfId="16548" xr:uid="{00000000-0005-0000-0000-00006E4F0000}"/>
    <cellStyle name="Normal 7 2 9 2 2" xfId="23380" xr:uid="{00000000-0005-0000-0000-00006F4F0000}"/>
    <cellStyle name="Normal 7 2 9 2 2 2" xfId="35369" xr:uid="{7243360D-F48B-4293-9708-34405DBC0685}"/>
    <cellStyle name="Normal 7 2 9 2 3" xfId="29413" xr:uid="{8DE6A1F2-566A-4E8F-99DC-C45E98AFAE74}"/>
    <cellStyle name="Normal 7 2 9 2_EBT" xfId="43427" xr:uid="{2F49049A-1DFB-4D2C-B2D3-0E327603B2A8}"/>
    <cellStyle name="Normal 7 2 9 3" xfId="16549" xr:uid="{00000000-0005-0000-0000-0000704F0000}"/>
    <cellStyle name="Normal 7 2 9 3 2" xfId="23381" xr:uid="{00000000-0005-0000-0000-0000714F0000}"/>
    <cellStyle name="Normal 7 2 9 3 2 2" xfId="35370" xr:uid="{91558872-F102-4122-9F51-C67F9F73C17B}"/>
    <cellStyle name="Normal 7 2 9 3 3" xfId="29414" xr:uid="{DA9EA7B8-7391-4CCA-81C0-80C74FBC4DD6}"/>
    <cellStyle name="Normal 7 2 9 3_EBT" xfId="43428" xr:uid="{C6E44457-6CF2-488F-8394-FFFF31B767B8}"/>
    <cellStyle name="Normal 7 2 9 4" xfId="16550" xr:uid="{00000000-0005-0000-0000-0000724F0000}"/>
    <cellStyle name="Normal 7 2 9_EBT" xfId="43426" xr:uid="{38AD87AB-89E2-4520-9CD3-02D5A86F622D}"/>
    <cellStyle name="Normal 7 2_EBT" xfId="43363" xr:uid="{2CD2BCCA-B828-44E7-B8DD-88C0C8F7B8AD}"/>
    <cellStyle name="Normal 7 20" xfId="16551" xr:uid="{00000000-0005-0000-0000-0000734F0000}"/>
    <cellStyle name="Normal 7 20 2" xfId="16552" xr:uid="{00000000-0005-0000-0000-0000744F0000}"/>
    <cellStyle name="Normal 7 20 2 2" xfId="16553" xr:uid="{00000000-0005-0000-0000-0000754F0000}"/>
    <cellStyle name="Normal 7 20 2 2 2" xfId="23384" xr:uid="{00000000-0005-0000-0000-0000764F0000}"/>
    <cellStyle name="Normal 7 20 2 2 2 2" xfId="35373" xr:uid="{B81C55F4-BA27-4A2C-8C93-57BD9C20675C}"/>
    <cellStyle name="Normal 7 20 2 2 3" xfId="29417" xr:uid="{94B884E6-8585-4332-961C-78F20CA1DB37}"/>
    <cellStyle name="Normal 7 20 2 2_EBT" xfId="43431" xr:uid="{E59BB280-52CA-4EE5-86A6-90A6AFAF316B}"/>
    <cellStyle name="Normal 7 20 2 3" xfId="23383" xr:uid="{00000000-0005-0000-0000-0000774F0000}"/>
    <cellStyle name="Normal 7 20 2 3 2" xfId="35372" xr:uid="{644C9882-AA5A-4025-9ECD-89E4C6AEFF10}"/>
    <cellStyle name="Normal 7 20 2 4" xfId="29416" xr:uid="{F4B7AB24-D3F5-4AAE-8664-DE6D39286DD9}"/>
    <cellStyle name="Normal 7 20 2_EBT" xfId="43430" xr:uid="{69C07785-6CFC-4F3A-8AF4-2D6567D1C4FF}"/>
    <cellStyle name="Normal 7 20 3" xfId="16554" xr:uid="{00000000-0005-0000-0000-0000784F0000}"/>
    <cellStyle name="Normal 7 20 3 2" xfId="23385" xr:uid="{00000000-0005-0000-0000-0000794F0000}"/>
    <cellStyle name="Normal 7 20 3 2 2" xfId="35374" xr:uid="{59FC341D-23BD-4CEB-8AB6-BB055C32B2D1}"/>
    <cellStyle name="Normal 7 20 3 3" xfId="29418" xr:uid="{E29D8A19-A7C2-4C26-BB84-50E49D9BC94F}"/>
    <cellStyle name="Normal 7 20 3_EBT" xfId="43432" xr:uid="{D58BB769-ED2B-4F25-9110-E0D6738A1547}"/>
    <cellStyle name="Normal 7 20 4" xfId="23382" xr:uid="{00000000-0005-0000-0000-00007A4F0000}"/>
    <cellStyle name="Normal 7 20 4 2" xfId="35371" xr:uid="{2E4A45A4-29FF-4401-BBC2-844A604D31D5}"/>
    <cellStyle name="Normal 7 20 5" xfId="29415" xr:uid="{50D9F213-E3D9-4C8C-9074-EA9DFD4C708B}"/>
    <cellStyle name="Normal 7 20_EBT" xfId="43429" xr:uid="{6B47276B-E9AE-48E2-ACCB-7F36A17AC312}"/>
    <cellStyle name="Normal 7 21" xfId="16555" xr:uid="{00000000-0005-0000-0000-00007B4F0000}"/>
    <cellStyle name="Normal 7 21 2" xfId="16556" xr:uid="{00000000-0005-0000-0000-00007C4F0000}"/>
    <cellStyle name="Normal 7 21 2 2" xfId="23387" xr:uid="{00000000-0005-0000-0000-00007D4F0000}"/>
    <cellStyle name="Normal 7 21 2 2 2" xfId="35376" xr:uid="{DB2BC798-B2EF-470B-96EF-2359F5926EE8}"/>
    <cellStyle name="Normal 7 21 2 3" xfId="29420" xr:uid="{48D4CBCD-630C-4F19-B7AC-FEEA7672D22C}"/>
    <cellStyle name="Normal 7 21 2_EBT" xfId="43434" xr:uid="{F3257A42-ABF1-4253-B317-10E1DE7D94E3}"/>
    <cellStyle name="Normal 7 21 3" xfId="23386" xr:uid="{00000000-0005-0000-0000-00007E4F0000}"/>
    <cellStyle name="Normal 7 21 3 2" xfId="35375" xr:uid="{A73ADEDA-18C2-481A-8FF2-A9E6C2916D01}"/>
    <cellStyle name="Normal 7 21 4" xfId="29419" xr:uid="{4804AAD0-65E2-4F1F-AFF9-EC0B362AB90E}"/>
    <cellStyle name="Normal 7 21_EBT" xfId="43433" xr:uid="{3A25D429-24CB-41B1-B67E-2660514318A0}"/>
    <cellStyle name="Normal 7 22" xfId="16557" xr:uid="{00000000-0005-0000-0000-00007F4F0000}"/>
    <cellStyle name="Normal 7 22 2" xfId="23388" xr:uid="{00000000-0005-0000-0000-0000804F0000}"/>
    <cellStyle name="Normal 7 22 2 2" xfId="35377" xr:uid="{4DB435B8-5F97-43C7-886B-F8C39C163829}"/>
    <cellStyle name="Normal 7 22 3" xfId="29421" xr:uid="{20790CFF-81EF-4C44-BAAB-47998724A9C5}"/>
    <cellStyle name="Normal 7 22_EBT" xfId="43435" xr:uid="{CEFDF745-9CCA-450E-B765-B6A973B4C55C}"/>
    <cellStyle name="Normal 7 23" xfId="16558" xr:uid="{00000000-0005-0000-0000-0000814F0000}"/>
    <cellStyle name="Normal 7 23 2" xfId="23389" xr:uid="{00000000-0005-0000-0000-0000824F0000}"/>
    <cellStyle name="Normal 7 23 2 2" xfId="35378" xr:uid="{F29E0198-A246-4D21-A0A5-5538171330AE}"/>
    <cellStyle name="Normal 7 23 3" xfId="29422" xr:uid="{423299ED-FC80-489C-A4F3-AA0821F722FA}"/>
    <cellStyle name="Normal 7 23_EBT" xfId="43436" xr:uid="{6F1D9483-D048-4745-A503-BD40BAFC6B85}"/>
    <cellStyle name="Normal 7 24" xfId="16559" xr:uid="{00000000-0005-0000-0000-0000834F0000}"/>
    <cellStyle name="Normal 7 24 2" xfId="23390" xr:uid="{00000000-0005-0000-0000-0000844F0000}"/>
    <cellStyle name="Normal 7 24 2 2" xfId="35379" xr:uid="{CB531D30-002C-4B42-8ABE-92EF1E4C7D17}"/>
    <cellStyle name="Normal 7 24 3" xfId="29423" xr:uid="{5F08DC07-B4F9-4308-8B83-A7FD8B919BC0}"/>
    <cellStyle name="Normal 7 24_EBT" xfId="43437" xr:uid="{B113842D-3756-468A-9722-42ED0E14125C}"/>
    <cellStyle name="Normal 7 25" xfId="16560" xr:uid="{00000000-0005-0000-0000-0000854F0000}"/>
    <cellStyle name="Normal 7 25 2" xfId="23391" xr:uid="{00000000-0005-0000-0000-0000864F0000}"/>
    <cellStyle name="Normal 7 25 2 2" xfId="35380" xr:uid="{13B7E884-9880-4541-A7C3-A2292C5BE8E2}"/>
    <cellStyle name="Normal 7 25 3" xfId="29424" xr:uid="{A1EF1F77-4F88-4CD7-A7E5-8EFF82C39FFC}"/>
    <cellStyle name="Normal 7 25_EBT" xfId="43438" xr:uid="{5EC7AF71-D2E8-4577-95C2-89106280968A}"/>
    <cellStyle name="Normal 7 26" xfId="16561" xr:uid="{00000000-0005-0000-0000-0000874F0000}"/>
    <cellStyle name="Normal 7 26 2" xfId="23392" xr:uid="{00000000-0005-0000-0000-0000884F0000}"/>
    <cellStyle name="Normal 7 26 2 2" xfId="35381" xr:uid="{EA97F0DF-B075-4271-AF76-370E5D464C8F}"/>
    <cellStyle name="Normal 7 26 3" xfId="29425" xr:uid="{B2886CEC-2315-4510-A593-F87F28048E3E}"/>
    <cellStyle name="Normal 7 26_EBT" xfId="43439" xr:uid="{0FDCC544-F66B-4170-89D1-995F7C87999E}"/>
    <cellStyle name="Normal 7 27" xfId="25591" xr:uid="{00000000-0005-0000-0000-0000894F0000}"/>
    <cellStyle name="Normal 7 3" xfId="16562" xr:uid="{00000000-0005-0000-0000-00008A4F0000}"/>
    <cellStyle name="Normal 7 3 10" xfId="16563" xr:uid="{00000000-0005-0000-0000-00008B4F0000}"/>
    <cellStyle name="Normal 7 3 10 2" xfId="23393" xr:uid="{00000000-0005-0000-0000-00008C4F0000}"/>
    <cellStyle name="Normal 7 3 10 2 2" xfId="35382" xr:uid="{4E0460BF-1706-4F1A-93C6-C106148412AC}"/>
    <cellStyle name="Normal 7 3 10 3" xfId="29426" xr:uid="{301FB8BA-5547-4279-AECF-24F6211F1883}"/>
    <cellStyle name="Normal 7 3 10_EBT" xfId="43441" xr:uid="{15E13BB6-127E-4AC8-A050-3A0FB87E592C}"/>
    <cellStyle name="Normal 7 3 2" xfId="16564" xr:uid="{00000000-0005-0000-0000-00008D4F0000}"/>
    <cellStyle name="Normal 7 3 2 2" xfId="16565" xr:uid="{00000000-0005-0000-0000-00008E4F0000}"/>
    <cellStyle name="Normal 7 3 2 2 2" xfId="16566" xr:uid="{00000000-0005-0000-0000-00008F4F0000}"/>
    <cellStyle name="Normal 7 3 2 2 2 2" xfId="23396" xr:uid="{00000000-0005-0000-0000-0000904F0000}"/>
    <cellStyle name="Normal 7 3 2 2 2 2 2" xfId="35385" xr:uid="{14005E98-E724-4870-AFCA-17B23412CC78}"/>
    <cellStyle name="Normal 7 3 2 2 2 3" xfId="29429" xr:uid="{27EE1378-B71E-4C7C-A523-D13464480873}"/>
    <cellStyle name="Normal 7 3 2 2 2_EBT" xfId="43444" xr:uid="{F12EE629-8E44-4FF1-888E-F2303627829A}"/>
    <cellStyle name="Normal 7 3 2 2 3" xfId="16567" xr:uid="{00000000-0005-0000-0000-0000914F0000}"/>
    <cellStyle name="Normal 7 3 2 2 3 2" xfId="23397" xr:uid="{00000000-0005-0000-0000-0000924F0000}"/>
    <cellStyle name="Normal 7 3 2 2 3 2 2" xfId="35386" xr:uid="{2C307FE6-8C0C-443E-B075-584B5603E0DB}"/>
    <cellStyle name="Normal 7 3 2 2 3 3" xfId="29430" xr:uid="{D2B14A03-EC1A-412E-88A1-F9A27DC20E71}"/>
    <cellStyle name="Normal 7 3 2 2 3_EBT" xfId="43445" xr:uid="{B21D75AA-6FAF-4362-88FC-05A38B4D50FA}"/>
    <cellStyle name="Normal 7 3 2 2 4" xfId="16568" xr:uid="{00000000-0005-0000-0000-0000934F0000}"/>
    <cellStyle name="Normal 7 3 2 2 5" xfId="16569" xr:uid="{00000000-0005-0000-0000-0000944F0000}"/>
    <cellStyle name="Normal 7 3 2 2 6" xfId="23395" xr:uid="{00000000-0005-0000-0000-0000954F0000}"/>
    <cellStyle name="Normal 7 3 2 2 6 2" xfId="35384" xr:uid="{739F4223-3EC2-4921-A5FC-D7461FBD332A}"/>
    <cellStyle name="Normal 7 3 2 2 7" xfId="29428" xr:uid="{18B6952F-29EC-4438-8652-8B7043C77E4E}"/>
    <cellStyle name="Normal 7 3 2 2_EBT" xfId="43443" xr:uid="{F6238F31-A631-4EDB-9178-14B569B09840}"/>
    <cellStyle name="Normal 7 3 2 3" xfId="16570" xr:uid="{00000000-0005-0000-0000-0000964F0000}"/>
    <cellStyle name="Normal 7 3 2 3 2" xfId="16571" xr:uid="{00000000-0005-0000-0000-0000974F0000}"/>
    <cellStyle name="Normal 7 3 2 3 2 2" xfId="23399" xr:uid="{00000000-0005-0000-0000-0000984F0000}"/>
    <cellStyle name="Normal 7 3 2 3 2 2 2" xfId="35388" xr:uid="{925FC607-6EE9-481D-AF38-3738E8FB0BBD}"/>
    <cellStyle name="Normal 7 3 2 3 2 3" xfId="29432" xr:uid="{2DD6174E-D10C-470A-967A-A6A754BCBB7A}"/>
    <cellStyle name="Normal 7 3 2 3 2_EBT" xfId="43447" xr:uid="{DD982DE0-0FB9-4C6F-944C-E3EFBDC1737C}"/>
    <cellStyle name="Normal 7 3 2 3 3" xfId="23398" xr:uid="{00000000-0005-0000-0000-0000994F0000}"/>
    <cellStyle name="Normal 7 3 2 3 3 2" xfId="35387" xr:uid="{ECC2A5BC-5AE5-45BB-9B1B-CD8490AB26FB}"/>
    <cellStyle name="Normal 7 3 2 3 4" xfId="29431" xr:uid="{F5BC48FF-C9A4-42E6-96BF-B7B880129682}"/>
    <cellStyle name="Normal 7 3 2 3_EBT" xfId="43446" xr:uid="{93C2D69E-38A4-4C4D-9D07-F69D2B00DBC0}"/>
    <cellStyle name="Normal 7 3 2 4" xfId="16572" xr:uid="{00000000-0005-0000-0000-00009A4F0000}"/>
    <cellStyle name="Normal 7 3 2 4 2" xfId="23400" xr:uid="{00000000-0005-0000-0000-00009B4F0000}"/>
    <cellStyle name="Normal 7 3 2 4 2 2" xfId="35389" xr:uid="{963B5C48-7ECC-4E98-BD79-BB440F3A2696}"/>
    <cellStyle name="Normal 7 3 2 4 3" xfId="29433" xr:uid="{5073917C-6363-4306-BFF5-5B9362096F8A}"/>
    <cellStyle name="Normal 7 3 2 4_EBT" xfId="43448" xr:uid="{868CADA7-2F13-4B7A-AE64-85FCB38EB645}"/>
    <cellStyle name="Normal 7 3 2 5" xfId="16573" xr:uid="{00000000-0005-0000-0000-00009C4F0000}"/>
    <cellStyle name="Normal 7 3 2 5 2" xfId="16574" xr:uid="{00000000-0005-0000-0000-00009D4F0000}"/>
    <cellStyle name="Normal 7 3 2 5 3" xfId="23401" xr:uid="{00000000-0005-0000-0000-00009E4F0000}"/>
    <cellStyle name="Normal 7 3 2 5 3 2" xfId="35390" xr:uid="{AB7CDB33-555F-4FEC-A44D-FBFB4657D871}"/>
    <cellStyle name="Normal 7 3 2 5 4" xfId="29434" xr:uid="{8BD3A85A-02CC-4D49-9646-9A0B40C686D3}"/>
    <cellStyle name="Normal 7 3 2 5_EBT" xfId="43449" xr:uid="{210BC41E-8E5C-45C7-8101-7D59D7C07154}"/>
    <cellStyle name="Normal 7 3 2 6" xfId="16575" xr:uid="{00000000-0005-0000-0000-00009F4F0000}"/>
    <cellStyle name="Normal 7 3 2 7" xfId="23394" xr:uid="{00000000-0005-0000-0000-0000A04F0000}"/>
    <cellStyle name="Normal 7 3 2 7 2" xfId="35383" xr:uid="{5EA8390C-887A-488A-BD83-7B53B153C442}"/>
    <cellStyle name="Normal 7 3 2 8" xfId="29427" xr:uid="{17C026E8-DA56-46E9-AB01-7B6B2CB04F73}"/>
    <cellStyle name="Normal 7 3 2_EBT" xfId="43442" xr:uid="{626AF066-ED96-4156-ABEB-418A3B24DEBB}"/>
    <cellStyle name="Normal 7 3 3" xfId="16576" xr:uid="{00000000-0005-0000-0000-0000A14F0000}"/>
    <cellStyle name="Normal 7 3 3 2" xfId="16577" xr:uid="{00000000-0005-0000-0000-0000A24F0000}"/>
    <cellStyle name="Normal 7 3 3 2 2" xfId="16578" xr:uid="{00000000-0005-0000-0000-0000A34F0000}"/>
    <cellStyle name="Normal 7 3 3 2 2 2" xfId="23404" xr:uid="{00000000-0005-0000-0000-0000A44F0000}"/>
    <cellStyle name="Normal 7 3 3 2 2 2 2" xfId="35393" xr:uid="{4BA2E5EA-F908-4FB7-98A3-97114E16B3CF}"/>
    <cellStyle name="Normal 7 3 3 2 2 3" xfId="29437" xr:uid="{46793DA0-46CA-41E6-A7D7-C8D2A7F1F8BD}"/>
    <cellStyle name="Normal 7 3 3 2 2_EBT" xfId="43452" xr:uid="{526A4019-A494-4E4B-8803-DD042FE16537}"/>
    <cellStyle name="Normal 7 3 3 2 3" xfId="23403" xr:uid="{00000000-0005-0000-0000-0000A54F0000}"/>
    <cellStyle name="Normal 7 3 3 2 3 2" xfId="35392" xr:uid="{E189B55F-2B1C-42BF-9522-FBDF6830909F}"/>
    <cellStyle name="Normal 7 3 3 2 4" xfId="29436" xr:uid="{D7D0E87B-76CA-4D7B-84A2-AB508A734D36}"/>
    <cellStyle name="Normal 7 3 3 2_EBT" xfId="43451" xr:uid="{CDA0A5B3-0C39-4DBD-9D91-7730214D428F}"/>
    <cellStyle name="Normal 7 3 3 3" xfId="16579" xr:uid="{00000000-0005-0000-0000-0000A64F0000}"/>
    <cellStyle name="Normal 7 3 3 3 2" xfId="23405" xr:uid="{00000000-0005-0000-0000-0000A74F0000}"/>
    <cellStyle name="Normal 7 3 3 3 2 2" xfId="35394" xr:uid="{A9874E4D-8532-45C0-8072-710FF737B6A7}"/>
    <cellStyle name="Normal 7 3 3 3 3" xfId="29438" xr:uid="{7BA1C6DE-6AD8-4401-805A-6DB979EFF303}"/>
    <cellStyle name="Normal 7 3 3 3_EBT" xfId="43453" xr:uid="{461FB966-0A36-4E0F-845B-6B66D37FA5A9}"/>
    <cellStyle name="Normal 7 3 3 4" xfId="16580" xr:uid="{00000000-0005-0000-0000-0000A84F0000}"/>
    <cellStyle name="Normal 7 3 3 4 2" xfId="16581" xr:uid="{00000000-0005-0000-0000-0000A94F0000}"/>
    <cellStyle name="Normal 7 3 3 4 3" xfId="23406" xr:uid="{00000000-0005-0000-0000-0000AA4F0000}"/>
    <cellStyle name="Normal 7 3 3 4 3 2" xfId="35395" xr:uid="{C54060A0-A21D-468F-949E-8BD8699C7D72}"/>
    <cellStyle name="Normal 7 3 3 4 4" xfId="29439" xr:uid="{A89EE815-BCB4-4A77-8ABB-B6432BA21188}"/>
    <cellStyle name="Normal 7 3 3 4_EBT" xfId="43454" xr:uid="{12C13686-C6DE-45B8-87CC-9C3217C3C28E}"/>
    <cellStyle name="Normal 7 3 3 5" xfId="16582" xr:uid="{00000000-0005-0000-0000-0000AB4F0000}"/>
    <cellStyle name="Normal 7 3 3 6" xfId="23402" xr:uid="{00000000-0005-0000-0000-0000AC4F0000}"/>
    <cellStyle name="Normal 7 3 3 6 2" xfId="35391" xr:uid="{F09006C8-8E25-4C59-8A78-2FEC2C2397C4}"/>
    <cellStyle name="Normal 7 3 3 7" xfId="29435" xr:uid="{619F712D-CCBE-4056-9672-23F3F6014304}"/>
    <cellStyle name="Normal 7 3 3_EBT" xfId="43450" xr:uid="{080FE81C-51C0-4406-B654-F6FB631BCCAA}"/>
    <cellStyle name="Normal 7 3 4" xfId="16583" xr:uid="{00000000-0005-0000-0000-0000AD4F0000}"/>
    <cellStyle name="Normal 7 3 4 2" xfId="16584" xr:uid="{00000000-0005-0000-0000-0000AE4F0000}"/>
    <cellStyle name="Normal 7 3 4 2 2" xfId="23408" xr:uid="{00000000-0005-0000-0000-0000AF4F0000}"/>
    <cellStyle name="Normal 7 3 4 2 2 2" xfId="35397" xr:uid="{088DB476-44B6-46F9-9184-A8473AECD9E5}"/>
    <cellStyle name="Normal 7 3 4 2 3" xfId="29441" xr:uid="{2B11EBAD-D58B-420F-97DC-6DC080691AAD}"/>
    <cellStyle name="Normal 7 3 4 2_EBT" xfId="43456" xr:uid="{8B0987B6-C039-4A00-91EC-B64F3FEA1E50}"/>
    <cellStyle name="Normal 7 3 4 3" xfId="16585" xr:uid="{00000000-0005-0000-0000-0000B04F0000}"/>
    <cellStyle name="Normal 7 3 4 3 2" xfId="23409" xr:uid="{00000000-0005-0000-0000-0000B14F0000}"/>
    <cellStyle name="Normal 7 3 4 3 2 2" xfId="35398" xr:uid="{1DF5C025-F364-418B-A98D-0A346DB50F88}"/>
    <cellStyle name="Normal 7 3 4 3 3" xfId="29442" xr:uid="{9C04D6F4-3FD7-4020-8ACB-342E6574E16E}"/>
    <cellStyle name="Normal 7 3 4 3_EBT" xfId="43457" xr:uid="{0C1BA04E-A5E6-4119-9668-38AAA45AFD3A}"/>
    <cellStyle name="Normal 7 3 4 4" xfId="23407" xr:uid="{00000000-0005-0000-0000-0000B24F0000}"/>
    <cellStyle name="Normal 7 3 4 4 2" xfId="35396" xr:uid="{AF24445B-FCA3-4C89-AB97-D646854AD802}"/>
    <cellStyle name="Normal 7 3 4 5" xfId="29440" xr:uid="{980DA5E1-BA59-47E2-801C-8208F773E113}"/>
    <cellStyle name="Normal 7 3 4_EBT" xfId="43455" xr:uid="{737425C3-01FE-415E-890A-2F274D99F5C5}"/>
    <cellStyle name="Normal 7 3 5" xfId="16586" xr:uid="{00000000-0005-0000-0000-0000B34F0000}"/>
    <cellStyle name="Normal 7 3 5 2" xfId="23410" xr:uid="{00000000-0005-0000-0000-0000B44F0000}"/>
    <cellStyle name="Normal 7 3 5 2 2" xfId="35399" xr:uid="{95BF2F98-B57F-4474-8B20-50E723C016B1}"/>
    <cellStyle name="Normal 7 3 5 3" xfId="29443" xr:uid="{19099500-C1FA-481F-828C-568BE88E0996}"/>
    <cellStyle name="Normal 7 3 5_EBT" xfId="43458" xr:uid="{79BCF354-2A41-4A5C-AD53-B31E99D536AC}"/>
    <cellStyle name="Normal 7 3 6" xfId="16587" xr:uid="{00000000-0005-0000-0000-0000B54F0000}"/>
    <cellStyle name="Normal 7 3 6 2" xfId="16588" xr:uid="{00000000-0005-0000-0000-0000B64F0000}"/>
    <cellStyle name="Normal 7 3 6 3" xfId="23411" xr:uid="{00000000-0005-0000-0000-0000B74F0000}"/>
    <cellStyle name="Normal 7 3 6 3 2" xfId="35400" xr:uid="{63EA1420-8ECB-4651-AF00-29676A152383}"/>
    <cellStyle name="Normal 7 3 6 4" xfId="29444" xr:uid="{C99A024F-CCC4-4D12-9F2B-C34BCC146EED}"/>
    <cellStyle name="Normal 7 3 6_EBT" xfId="43459" xr:uid="{36028AC9-1EFA-4148-88D8-3A346DBDBAC8}"/>
    <cellStyle name="Normal 7 3 7" xfId="16589" xr:uid="{00000000-0005-0000-0000-0000B84F0000}"/>
    <cellStyle name="Normal 7 3 7 2" xfId="16590" xr:uid="{00000000-0005-0000-0000-0000B94F0000}"/>
    <cellStyle name="Normal 7 3 7 3" xfId="23412" xr:uid="{00000000-0005-0000-0000-0000BA4F0000}"/>
    <cellStyle name="Normal 7 3 7 3 2" xfId="35401" xr:uid="{0B03562D-EB6B-4E8B-BDE5-5F6B6A32774C}"/>
    <cellStyle name="Normal 7 3 7 4" xfId="29445" xr:uid="{B1B81FAB-5652-4825-9C1E-93721D01A083}"/>
    <cellStyle name="Normal 7 3 7_EBT" xfId="43460" xr:uid="{7F88E369-6B38-435B-A792-E8BADAFA2358}"/>
    <cellStyle name="Normal 7 3 8" xfId="16591" xr:uid="{00000000-0005-0000-0000-0000BB4F0000}"/>
    <cellStyle name="Normal 7 3 8 2" xfId="23413" xr:uid="{00000000-0005-0000-0000-0000BC4F0000}"/>
    <cellStyle name="Normal 7 3 8 2 2" xfId="35402" xr:uid="{E2B09608-2318-406E-BDF7-B1A155A7A9FF}"/>
    <cellStyle name="Normal 7 3 8 3" xfId="29446" xr:uid="{3D2F05C0-2B38-4EFE-8954-29698924C567}"/>
    <cellStyle name="Normal 7 3 8_EBT" xfId="43461" xr:uid="{090CB71A-7E8A-45A7-9755-A4E02C113D3C}"/>
    <cellStyle name="Normal 7 3 9" xfId="16592" xr:uid="{00000000-0005-0000-0000-0000BD4F0000}"/>
    <cellStyle name="Normal 7 3 9 2" xfId="23414" xr:uid="{00000000-0005-0000-0000-0000BE4F0000}"/>
    <cellStyle name="Normal 7 3 9 2 2" xfId="35403" xr:uid="{5A3779FC-F6A8-4040-A5D3-9D1592648B66}"/>
    <cellStyle name="Normal 7 3 9 3" xfId="29447" xr:uid="{AE58D28B-86B5-4E9C-82BE-353646858ACB}"/>
    <cellStyle name="Normal 7 3 9_EBT" xfId="43462" xr:uid="{92477DE6-F8EA-43AE-9135-49FA9DEEC5B5}"/>
    <cellStyle name="Normal 7 3_EBT" xfId="43440" xr:uid="{20577ADE-11C1-42FC-9DC3-83648771195C}"/>
    <cellStyle name="Normal 7 4" xfId="16593" xr:uid="{00000000-0005-0000-0000-0000BF4F0000}"/>
    <cellStyle name="Normal 7 4 2" xfId="16594" xr:uid="{00000000-0005-0000-0000-0000C04F0000}"/>
    <cellStyle name="Normal 7 4 2 2" xfId="16595" xr:uid="{00000000-0005-0000-0000-0000C14F0000}"/>
    <cellStyle name="Normal 7 4 2 2 2" xfId="16596" xr:uid="{00000000-0005-0000-0000-0000C24F0000}"/>
    <cellStyle name="Normal 7 4 2 2 2 2" xfId="23418" xr:uid="{00000000-0005-0000-0000-0000C34F0000}"/>
    <cellStyle name="Normal 7 4 2 2 2 2 2" xfId="35407" xr:uid="{ABE70E16-98F7-421D-88D8-1DC290EDFE31}"/>
    <cellStyle name="Normal 7 4 2 2 2 3" xfId="29451" xr:uid="{13D95947-726E-442D-9023-1F88CE4B7D0D}"/>
    <cellStyle name="Normal 7 4 2 2 2_EBT" xfId="43466" xr:uid="{BFB01209-4F8F-4CC4-AF29-34F5C6F8D193}"/>
    <cellStyle name="Normal 7 4 2 2 3" xfId="16597" xr:uid="{00000000-0005-0000-0000-0000C44F0000}"/>
    <cellStyle name="Normal 7 4 2 2 3 2" xfId="23419" xr:uid="{00000000-0005-0000-0000-0000C54F0000}"/>
    <cellStyle name="Normal 7 4 2 2 3 2 2" xfId="35408" xr:uid="{9E192DC2-D2A7-4949-B71D-A9660827E7B9}"/>
    <cellStyle name="Normal 7 4 2 2 3 3" xfId="29452" xr:uid="{AE9C5E70-3516-4C6A-A865-9B3221DC7677}"/>
    <cellStyle name="Normal 7 4 2 2 3_EBT" xfId="43467" xr:uid="{13CA6ECF-C8C1-4900-B809-FD9665916CCD}"/>
    <cellStyle name="Normal 7 4 2 2 4" xfId="23417" xr:uid="{00000000-0005-0000-0000-0000C64F0000}"/>
    <cellStyle name="Normal 7 4 2 2 4 2" xfId="35406" xr:uid="{9CCABF2A-623F-4E4B-B83B-3D4DDF28BECE}"/>
    <cellStyle name="Normal 7 4 2 2 5" xfId="29450" xr:uid="{3BC951B9-776C-46DF-8145-0F330E6407ED}"/>
    <cellStyle name="Normal 7 4 2 2_EBT" xfId="43465" xr:uid="{9FF524C2-8C69-457A-BB97-415325705FC2}"/>
    <cellStyle name="Normal 7 4 2 3" xfId="16598" xr:uid="{00000000-0005-0000-0000-0000C74F0000}"/>
    <cellStyle name="Normal 7 4 2 3 2" xfId="23420" xr:uid="{00000000-0005-0000-0000-0000C84F0000}"/>
    <cellStyle name="Normal 7 4 2 3 2 2" xfId="35409" xr:uid="{AA165811-3674-467F-8C68-7375DB0BC8C7}"/>
    <cellStyle name="Normal 7 4 2 3 3" xfId="29453" xr:uid="{DB3BC3E6-353B-4E4D-9EFC-78866B0DE073}"/>
    <cellStyle name="Normal 7 4 2 3_EBT" xfId="43468" xr:uid="{A2566C5E-FBE3-4A0A-A934-0665CA7AF707}"/>
    <cellStyle name="Normal 7 4 2 4" xfId="16599" xr:uid="{00000000-0005-0000-0000-0000C94F0000}"/>
    <cellStyle name="Normal 7 4 2 4 2" xfId="16600" xr:uid="{00000000-0005-0000-0000-0000CA4F0000}"/>
    <cellStyle name="Normal 7 4 2 4 3" xfId="23421" xr:uid="{00000000-0005-0000-0000-0000CB4F0000}"/>
    <cellStyle name="Normal 7 4 2 4 3 2" xfId="35410" xr:uid="{D4FDD7AD-E895-4A4C-9CFF-14F3BCE0CEFF}"/>
    <cellStyle name="Normal 7 4 2 4 4" xfId="29454" xr:uid="{A2A94346-C78F-41BB-9918-8599A5F13520}"/>
    <cellStyle name="Normal 7 4 2 4_EBT" xfId="43469" xr:uid="{6C8B8624-B29E-426B-ADF2-9C69FC277C79}"/>
    <cellStyle name="Normal 7 4 2 5" xfId="16601" xr:uid="{00000000-0005-0000-0000-0000CC4F0000}"/>
    <cellStyle name="Normal 7 4 2 5 2" xfId="16602" xr:uid="{00000000-0005-0000-0000-0000CD4F0000}"/>
    <cellStyle name="Normal 7 4 2 5 3" xfId="23422" xr:uid="{00000000-0005-0000-0000-0000CE4F0000}"/>
    <cellStyle name="Normal 7 4 2 5 3 2" xfId="35411" xr:uid="{7B42D841-7BB7-43CB-8BF1-2897B2A38C2E}"/>
    <cellStyle name="Normal 7 4 2 5 4" xfId="29455" xr:uid="{B2645D8F-753C-476F-8F1A-E16D1231A91F}"/>
    <cellStyle name="Normal 7 4 2 5_EBT" xfId="43470" xr:uid="{BFF00D64-23BD-46CE-949A-0979928F998B}"/>
    <cellStyle name="Normal 7 4 2 6" xfId="23416" xr:uid="{00000000-0005-0000-0000-0000CF4F0000}"/>
    <cellStyle name="Normal 7 4 2 6 2" xfId="35405" xr:uid="{FFD87852-FFF3-431D-85C1-80963C933A4B}"/>
    <cellStyle name="Normal 7 4 2 7" xfId="29449" xr:uid="{9A9BC008-9E32-4A83-B9F6-3999C01695F9}"/>
    <cellStyle name="Normal 7 4 2_EBT" xfId="43464" xr:uid="{C3C7C702-AEAB-4986-9ABD-DA9781D286FE}"/>
    <cellStyle name="Normal 7 4 3" xfId="16603" xr:uid="{00000000-0005-0000-0000-0000D04F0000}"/>
    <cellStyle name="Normal 7 4 3 2" xfId="16604" xr:uid="{00000000-0005-0000-0000-0000D14F0000}"/>
    <cellStyle name="Normal 7 4 3 2 2" xfId="23424" xr:uid="{00000000-0005-0000-0000-0000D24F0000}"/>
    <cellStyle name="Normal 7 4 3 2 2 2" xfId="35413" xr:uid="{35953793-926C-47C3-81F5-B24325AC7EA9}"/>
    <cellStyle name="Normal 7 4 3 2 3" xfId="29457" xr:uid="{7CE5137E-DE90-4C73-B894-A7FA08B014C9}"/>
    <cellStyle name="Normal 7 4 3 2_EBT" xfId="43472" xr:uid="{543A632B-6AFD-41B2-95F6-DC8153B2F53E}"/>
    <cellStyle name="Normal 7 4 3 3" xfId="16605" xr:uid="{00000000-0005-0000-0000-0000D34F0000}"/>
    <cellStyle name="Normal 7 4 3 3 2" xfId="23425" xr:uid="{00000000-0005-0000-0000-0000D44F0000}"/>
    <cellStyle name="Normal 7 4 3 3 2 2" xfId="35414" xr:uid="{CA837205-CCD4-4FC7-AC75-9FA19AF993C8}"/>
    <cellStyle name="Normal 7 4 3 3 3" xfId="29458" xr:uid="{43E1969A-0783-424C-8C8F-310BBCC5F587}"/>
    <cellStyle name="Normal 7 4 3 3_EBT" xfId="43473" xr:uid="{A4702B88-8225-432F-A6FD-1ACDAB655BA1}"/>
    <cellStyle name="Normal 7 4 3 4" xfId="16606" xr:uid="{00000000-0005-0000-0000-0000D54F0000}"/>
    <cellStyle name="Normal 7 4 3 4 2" xfId="23426" xr:uid="{00000000-0005-0000-0000-0000D64F0000}"/>
    <cellStyle name="Normal 7 4 3 4 2 2" xfId="35415" xr:uid="{3E8146BA-4421-4462-BE99-054B9B60EA3B}"/>
    <cellStyle name="Normal 7 4 3 4 3" xfId="29459" xr:uid="{924BCE1C-56EC-4A82-AF37-E518D373770F}"/>
    <cellStyle name="Normal 7 4 3 4_EBT" xfId="43474" xr:uid="{0C57F4DE-19E6-4842-B24D-F8B06AE96AF7}"/>
    <cellStyle name="Normal 7 4 3 5" xfId="23423" xr:uid="{00000000-0005-0000-0000-0000D74F0000}"/>
    <cellStyle name="Normal 7 4 3 5 2" xfId="35412" xr:uid="{25D113A5-E988-46FE-9353-4B9C0EA2A747}"/>
    <cellStyle name="Normal 7 4 3 6" xfId="29456" xr:uid="{342748DB-CD66-442C-8987-EEC4CDF3C217}"/>
    <cellStyle name="Normal 7 4 3_EBT" xfId="43471" xr:uid="{457FF2D1-7BF7-4672-ABF4-5C8CCCED2E7E}"/>
    <cellStyle name="Normal 7 4 4" xfId="16607" xr:uid="{00000000-0005-0000-0000-0000D84F0000}"/>
    <cellStyle name="Normal 7 4 4 2" xfId="16608" xr:uid="{00000000-0005-0000-0000-0000D94F0000}"/>
    <cellStyle name="Normal 7 4 4 2 2" xfId="23428" xr:uid="{00000000-0005-0000-0000-0000DA4F0000}"/>
    <cellStyle name="Normal 7 4 4 2 2 2" xfId="35417" xr:uid="{E8804E07-F614-40D5-87E0-C764FCCE0583}"/>
    <cellStyle name="Normal 7 4 4 2 3" xfId="29461" xr:uid="{8ADC4B7E-6528-47E6-95F4-FE67876CE398}"/>
    <cellStyle name="Normal 7 4 4 2_EBT" xfId="43476" xr:uid="{3EA1E482-42B6-4F1F-A3F8-2F666EA899A9}"/>
    <cellStyle name="Normal 7 4 4 3" xfId="16609" xr:uid="{00000000-0005-0000-0000-0000DB4F0000}"/>
    <cellStyle name="Normal 7 4 4 3 2" xfId="23429" xr:uid="{00000000-0005-0000-0000-0000DC4F0000}"/>
    <cellStyle name="Normal 7 4 4 3 2 2" xfId="35418" xr:uid="{EBE25154-A416-47DB-A4BB-9E25ECBE6BF6}"/>
    <cellStyle name="Normal 7 4 4 3 3" xfId="29462" xr:uid="{5B1CB6EC-4CD1-4CB9-88AF-BCCD7B3319E9}"/>
    <cellStyle name="Normal 7 4 4 3_EBT" xfId="43477" xr:uid="{EBB2C0EE-40E4-406E-90DD-4E75336FB2DC}"/>
    <cellStyle name="Normal 7 4 4 4" xfId="23427" xr:uid="{00000000-0005-0000-0000-0000DD4F0000}"/>
    <cellStyle name="Normal 7 4 4 4 2" xfId="35416" xr:uid="{5191CC49-964E-46A2-865E-B7F65ADCBC1E}"/>
    <cellStyle name="Normal 7 4 4 5" xfId="29460" xr:uid="{44DD934B-7409-4FBE-83D4-ED10B80ED23D}"/>
    <cellStyle name="Normal 7 4 4_EBT" xfId="43475" xr:uid="{7CB73379-AEF5-410B-8FF4-C321FE55F858}"/>
    <cellStyle name="Normal 7 4 5" xfId="16610" xr:uid="{00000000-0005-0000-0000-0000DE4F0000}"/>
    <cellStyle name="Normal 7 4 5 2" xfId="16611" xr:uid="{00000000-0005-0000-0000-0000DF4F0000}"/>
    <cellStyle name="Normal 7 4 5 3" xfId="23430" xr:uid="{00000000-0005-0000-0000-0000E04F0000}"/>
    <cellStyle name="Normal 7 4 5 3 2" xfId="35419" xr:uid="{6C806CBF-1B77-4A62-BD56-4236BF7DE947}"/>
    <cellStyle name="Normal 7 4 5 4" xfId="29463" xr:uid="{989D267A-6576-4B0E-A1AB-B0D17674DBDD}"/>
    <cellStyle name="Normal 7 4 5_EBT" xfId="43478" xr:uid="{367042ED-F2C8-4370-9208-ECEC8DAE0102}"/>
    <cellStyle name="Normal 7 4 6" xfId="16612" xr:uid="{00000000-0005-0000-0000-0000E14F0000}"/>
    <cellStyle name="Normal 7 4 6 2" xfId="16613" xr:uid="{00000000-0005-0000-0000-0000E24F0000}"/>
    <cellStyle name="Normal 7 4 6 3" xfId="23431" xr:uid="{00000000-0005-0000-0000-0000E34F0000}"/>
    <cellStyle name="Normal 7 4 6 3 2" xfId="35420" xr:uid="{51E04E1B-301E-442D-8DE9-37192CCDF7EF}"/>
    <cellStyle name="Normal 7 4 6 4" xfId="29464" xr:uid="{1ECD9B4E-C13B-4FE2-9E8C-160087E7C1C4}"/>
    <cellStyle name="Normal 7 4 6_EBT" xfId="43479" xr:uid="{1AF1860C-E6E3-463C-8434-20314ACC35AF}"/>
    <cellStyle name="Normal 7 4 7" xfId="23415" xr:uid="{00000000-0005-0000-0000-0000E44F0000}"/>
    <cellStyle name="Normal 7 4 7 2" xfId="35404" xr:uid="{0CFF6A5D-66EF-4052-B96C-E4DC870C9DD3}"/>
    <cellStyle name="Normal 7 4 8" xfId="29448" xr:uid="{A5EC7AFD-5EC4-416A-ACCF-89B10CBE6665}"/>
    <cellStyle name="Normal 7 4_EBT" xfId="43463" xr:uid="{2CBEF194-B0F8-40FF-ACD9-CB4EE12A9E7C}"/>
    <cellStyle name="Normal 7 5" xfId="16614" xr:uid="{00000000-0005-0000-0000-0000E54F0000}"/>
    <cellStyle name="Normal 7 5 2" xfId="16615" xr:uid="{00000000-0005-0000-0000-0000E64F0000}"/>
    <cellStyle name="Normal 7 5 2 2" xfId="16616" xr:uid="{00000000-0005-0000-0000-0000E74F0000}"/>
    <cellStyle name="Normal 7 5 2 2 2" xfId="23434" xr:uid="{00000000-0005-0000-0000-0000E84F0000}"/>
    <cellStyle name="Normal 7 5 2 2 2 2" xfId="35423" xr:uid="{30740ADE-4820-477B-AA67-D9A0C7E5EE8C}"/>
    <cellStyle name="Normal 7 5 2 2 3" xfId="29467" xr:uid="{BD37613F-777D-4E6A-BFB4-F7BE62BDB743}"/>
    <cellStyle name="Normal 7 5 2 2_EBT" xfId="43482" xr:uid="{B81344AE-37F0-4130-8900-5A8480C28C54}"/>
    <cellStyle name="Normal 7 5 2 3" xfId="23433" xr:uid="{00000000-0005-0000-0000-0000E94F0000}"/>
    <cellStyle name="Normal 7 5 2 3 2" xfId="35422" xr:uid="{84119C68-781D-4BD2-9A87-F7F38490B896}"/>
    <cellStyle name="Normal 7 5 2 4" xfId="29466" xr:uid="{223C254F-DBA6-4658-8954-5B98F5525BA1}"/>
    <cellStyle name="Normal 7 5 2_EBT" xfId="43481" xr:uid="{A4CDC0A5-DE26-46CA-9798-6C334A8F7D68}"/>
    <cellStyle name="Normal 7 5 3" xfId="16617" xr:uid="{00000000-0005-0000-0000-0000EA4F0000}"/>
    <cellStyle name="Normal 7 5 3 2" xfId="16618" xr:uid="{00000000-0005-0000-0000-0000EB4F0000}"/>
    <cellStyle name="Normal 7 5 3 2 2" xfId="23436" xr:uid="{00000000-0005-0000-0000-0000EC4F0000}"/>
    <cellStyle name="Normal 7 5 3 2 2 2" xfId="35425" xr:uid="{BF21F1CF-CD9B-4A34-A1FE-65DA55C4226D}"/>
    <cellStyle name="Normal 7 5 3 2 3" xfId="29469" xr:uid="{C67ABF41-4CA2-4CA0-95A0-8B4656FA2CE1}"/>
    <cellStyle name="Normal 7 5 3 2_EBT" xfId="43484" xr:uid="{835E4BC1-DC8F-41B2-B913-EAF0248AA73A}"/>
    <cellStyle name="Normal 7 5 3 3" xfId="16619" xr:uid="{00000000-0005-0000-0000-0000ED4F0000}"/>
    <cellStyle name="Normal 7 5 3 3 2" xfId="23437" xr:uid="{00000000-0005-0000-0000-0000EE4F0000}"/>
    <cellStyle name="Normal 7 5 3 3 2 2" xfId="35426" xr:uid="{AE4F0593-4026-489F-AB9A-87B4DF2F2440}"/>
    <cellStyle name="Normal 7 5 3 3 3" xfId="29470" xr:uid="{AFC76737-7F75-485B-A51E-E40D8D1FF61F}"/>
    <cellStyle name="Normal 7 5 3 3_EBT" xfId="43485" xr:uid="{F390CAF0-72A7-4D1C-966E-CC9DEB5B4426}"/>
    <cellStyle name="Normal 7 5 3 4" xfId="16620" xr:uid="{00000000-0005-0000-0000-0000EF4F0000}"/>
    <cellStyle name="Normal 7 5 3 4 2" xfId="23438" xr:uid="{00000000-0005-0000-0000-0000F04F0000}"/>
    <cellStyle name="Normal 7 5 3 4 2 2" xfId="35427" xr:uid="{529921B5-7250-4AFC-B24D-621E06CB7BB9}"/>
    <cellStyle name="Normal 7 5 3 4 3" xfId="29471" xr:uid="{4AEA6466-2CDB-4D42-8F56-194067D33A0C}"/>
    <cellStyle name="Normal 7 5 3 4_EBT" xfId="43486" xr:uid="{719CECB3-EDCB-43EF-B543-26490B984584}"/>
    <cellStyle name="Normal 7 5 3 5" xfId="23435" xr:uid="{00000000-0005-0000-0000-0000F14F0000}"/>
    <cellStyle name="Normal 7 5 3 5 2" xfId="35424" xr:uid="{78AE935A-FFE8-4241-B48C-3C4868AD8773}"/>
    <cellStyle name="Normal 7 5 3 6" xfId="29468" xr:uid="{24C39AAD-9F07-4512-A4C4-9D20644AB947}"/>
    <cellStyle name="Normal 7 5 3_EBT" xfId="43483" xr:uid="{9326E863-41C2-44E3-A54B-366CE904CC60}"/>
    <cellStyle name="Normal 7 5 4" xfId="16621" xr:uid="{00000000-0005-0000-0000-0000F24F0000}"/>
    <cellStyle name="Normal 7 5 4 2" xfId="16622" xr:uid="{00000000-0005-0000-0000-0000F34F0000}"/>
    <cellStyle name="Normal 7 5 4 2 2" xfId="23440" xr:uid="{00000000-0005-0000-0000-0000F44F0000}"/>
    <cellStyle name="Normal 7 5 4 2 2 2" xfId="35429" xr:uid="{5ED6F8C9-8AF5-471B-8E98-37BBE00205DA}"/>
    <cellStyle name="Normal 7 5 4 2 3" xfId="29473" xr:uid="{CD36B4DF-45AC-4E1C-B240-68A099E3CE41}"/>
    <cellStyle name="Normal 7 5 4 2_EBT" xfId="43488" xr:uid="{57BECBC3-193B-4134-A76C-13109F1F94B9}"/>
    <cellStyle name="Normal 7 5 4 3" xfId="16623" xr:uid="{00000000-0005-0000-0000-0000F54F0000}"/>
    <cellStyle name="Normal 7 5 4 3 2" xfId="23441" xr:uid="{00000000-0005-0000-0000-0000F64F0000}"/>
    <cellStyle name="Normal 7 5 4 3 2 2" xfId="35430" xr:uid="{77E50F93-0A7D-48E3-BBBA-3118BB0DFFFB}"/>
    <cellStyle name="Normal 7 5 4 3 3" xfId="29474" xr:uid="{031C6D7D-38CC-495D-B305-F045985BDD63}"/>
    <cellStyle name="Normal 7 5 4 3_EBT" xfId="43489" xr:uid="{DC9AEF60-9793-474E-93A9-4E089FE0ED35}"/>
    <cellStyle name="Normal 7 5 4 4" xfId="16624" xr:uid="{00000000-0005-0000-0000-0000F74F0000}"/>
    <cellStyle name="Normal 7 5 4 5" xfId="23439" xr:uid="{00000000-0005-0000-0000-0000F84F0000}"/>
    <cellStyle name="Normal 7 5 4 5 2" xfId="35428" xr:uid="{E22E8661-5C1B-41C2-98FA-F7B15D48E356}"/>
    <cellStyle name="Normal 7 5 4 6" xfId="29472" xr:uid="{F9D60D2B-FADD-42E7-8E62-028D3D25CDE8}"/>
    <cellStyle name="Normal 7 5 4_EBT" xfId="43487" xr:uid="{9889E09A-4AFF-4FF3-A5A4-21A0A04D9D1D}"/>
    <cellStyle name="Normal 7 5 5" xfId="16625" xr:uid="{00000000-0005-0000-0000-0000F94F0000}"/>
    <cellStyle name="Normal 7 5 5 2" xfId="16626" xr:uid="{00000000-0005-0000-0000-0000FA4F0000}"/>
    <cellStyle name="Normal 7 5 5 3" xfId="23442" xr:uid="{00000000-0005-0000-0000-0000FB4F0000}"/>
    <cellStyle name="Normal 7 5 5 3 2" xfId="35431" xr:uid="{34BEAC50-8B3F-4241-ABC2-A66649669377}"/>
    <cellStyle name="Normal 7 5 5 4" xfId="29475" xr:uid="{3D8575FD-48C3-4769-AEAF-55687548A7E0}"/>
    <cellStyle name="Normal 7 5 5_EBT" xfId="43490" xr:uid="{9444CA4E-15E8-458B-A109-593869FAA251}"/>
    <cellStyle name="Normal 7 5 6" xfId="16627" xr:uid="{00000000-0005-0000-0000-0000FC4F0000}"/>
    <cellStyle name="Normal 7 5 6 2" xfId="23443" xr:uid="{00000000-0005-0000-0000-0000FD4F0000}"/>
    <cellStyle name="Normal 7 5 6 2 2" xfId="35432" xr:uid="{E3885020-0FEB-465B-9BC6-71A82370DD3B}"/>
    <cellStyle name="Normal 7 5 6 3" xfId="29476" xr:uid="{58B94BA0-D291-4C58-95DE-6B116B104845}"/>
    <cellStyle name="Normal 7 5 6_EBT" xfId="43491" xr:uid="{319A0137-1102-41D1-B928-ACB8A6A5E35D}"/>
    <cellStyle name="Normal 7 5 7" xfId="23432" xr:uid="{00000000-0005-0000-0000-0000FE4F0000}"/>
    <cellStyle name="Normal 7 5 7 2" xfId="35421" xr:uid="{F47F925E-9204-4395-8694-55FACC906698}"/>
    <cellStyle name="Normal 7 5 8" xfId="29465" xr:uid="{0B4CD62B-86F4-45F3-A92C-E2A9FEC12057}"/>
    <cellStyle name="Normal 7 5_EBT" xfId="43480" xr:uid="{2457B7F6-F8E1-4345-B6A3-E72CBEC5715D}"/>
    <cellStyle name="Normal 7 6" xfId="16628" xr:uid="{00000000-0005-0000-0000-0000FF4F0000}"/>
    <cellStyle name="Normal 7 6 2" xfId="16629" xr:uid="{00000000-0005-0000-0000-000000500000}"/>
    <cellStyle name="Normal 7 6 2 2" xfId="16630" xr:uid="{00000000-0005-0000-0000-000001500000}"/>
    <cellStyle name="Normal 7 6 2 2 2" xfId="16631" xr:uid="{00000000-0005-0000-0000-000002500000}"/>
    <cellStyle name="Normal 7 6 2 2 3" xfId="16632" xr:uid="{00000000-0005-0000-0000-000003500000}"/>
    <cellStyle name="Normal 7 6 2 2 4" xfId="16633" xr:uid="{00000000-0005-0000-0000-000004500000}"/>
    <cellStyle name="Normal 7 6 2 2 5" xfId="23446" xr:uid="{00000000-0005-0000-0000-000005500000}"/>
    <cellStyle name="Normal 7 6 2 2 5 2" xfId="35435" xr:uid="{1782445F-A435-4078-8B96-B3F74C78E1C2}"/>
    <cellStyle name="Normal 7 6 2 2 6" xfId="29479" xr:uid="{ACD0D508-E61E-4C5C-B13E-0F1618D1AF25}"/>
    <cellStyle name="Normal 7 6 2 2_EBT" xfId="43494" xr:uid="{4D91DBD6-16F1-43AD-8246-DEC36EE4CA63}"/>
    <cellStyle name="Normal 7 6 2 3" xfId="16634" xr:uid="{00000000-0005-0000-0000-000006500000}"/>
    <cellStyle name="Normal 7 6 2 3 2" xfId="16635" xr:uid="{00000000-0005-0000-0000-000007500000}"/>
    <cellStyle name="Normal 7 6 2 3 3" xfId="23447" xr:uid="{00000000-0005-0000-0000-000008500000}"/>
    <cellStyle name="Normal 7 6 2 3 3 2" xfId="35436" xr:uid="{50F04A94-31D2-42F8-9318-4501CEC5151A}"/>
    <cellStyle name="Normal 7 6 2 3 4" xfId="29480" xr:uid="{2387534F-C1A3-4EFE-806B-9D37867DD068}"/>
    <cellStyle name="Normal 7 6 2 3_EBT" xfId="43495" xr:uid="{F97C6FB8-4404-4958-92C2-5AD64C0D81E0}"/>
    <cellStyle name="Normal 7 6 2 4" xfId="16636" xr:uid="{00000000-0005-0000-0000-000009500000}"/>
    <cellStyle name="Normal 7 6 2 4 2" xfId="16637" xr:uid="{00000000-0005-0000-0000-00000A500000}"/>
    <cellStyle name="Normal 7 6 2 4 3" xfId="23448" xr:uid="{00000000-0005-0000-0000-00000B500000}"/>
    <cellStyle name="Normal 7 6 2 4 3 2" xfId="35437" xr:uid="{794AC7E3-CF8C-400B-A221-976E9C789F44}"/>
    <cellStyle name="Normal 7 6 2 4 4" xfId="29481" xr:uid="{3488E761-44AF-4F28-ACA6-A00745E38E1E}"/>
    <cellStyle name="Normal 7 6 2 4_EBT" xfId="43496" xr:uid="{50DEFD72-23C1-480A-A7A2-D77A6DCA3A0E}"/>
    <cellStyle name="Normal 7 6 2 5" xfId="16638" xr:uid="{00000000-0005-0000-0000-00000C500000}"/>
    <cellStyle name="Normal 7 6 2 6" xfId="23445" xr:uid="{00000000-0005-0000-0000-00000D500000}"/>
    <cellStyle name="Normal 7 6 2 6 2" xfId="35434" xr:uid="{9EDB3E14-89A9-4D59-BE61-608FBEEB6003}"/>
    <cellStyle name="Normal 7 6 2 7" xfId="29478" xr:uid="{E18F7961-FFC6-4CF1-9EC7-36A3B37D7984}"/>
    <cellStyle name="Normal 7 6 2_EBT" xfId="43493" xr:uid="{253C9A2B-BF44-46E8-BC1A-E371A76ED0E0}"/>
    <cellStyle name="Normal 7 6 3" xfId="16639" xr:uid="{00000000-0005-0000-0000-00000E500000}"/>
    <cellStyle name="Normal 7 6 3 2" xfId="16640" xr:uid="{00000000-0005-0000-0000-00000F500000}"/>
    <cellStyle name="Normal 7 6 3 2 2" xfId="23450" xr:uid="{00000000-0005-0000-0000-000010500000}"/>
    <cellStyle name="Normal 7 6 3 2 2 2" xfId="35439" xr:uid="{A2E74E19-6A50-48A7-8179-7A761F20BBBB}"/>
    <cellStyle name="Normal 7 6 3 2 3" xfId="29483" xr:uid="{B4A98816-3E86-4FE7-8F0C-235D636B6038}"/>
    <cellStyle name="Normal 7 6 3 2_EBT" xfId="43498" xr:uid="{AF177BF0-189F-475D-9F59-93DB953A9C0B}"/>
    <cellStyle name="Normal 7 6 3 3" xfId="23449" xr:uid="{00000000-0005-0000-0000-000011500000}"/>
    <cellStyle name="Normal 7 6 3 3 2" xfId="35438" xr:uid="{D089BFDD-2272-4E81-8CE7-2C5EF7DEA858}"/>
    <cellStyle name="Normal 7 6 3 4" xfId="29482" xr:uid="{767286EF-FFA8-42DE-B6F6-854A49016A80}"/>
    <cellStyle name="Normal 7 6 3_EBT" xfId="43497" xr:uid="{33A292F7-8EE7-4F46-903F-89660B8AD479}"/>
    <cellStyle name="Normal 7 6 4" xfId="16641" xr:uid="{00000000-0005-0000-0000-000012500000}"/>
    <cellStyle name="Normal 7 6 4 2" xfId="16642" xr:uid="{00000000-0005-0000-0000-000013500000}"/>
    <cellStyle name="Normal 7 6 4 2 2" xfId="23452" xr:uid="{00000000-0005-0000-0000-000014500000}"/>
    <cellStyle name="Normal 7 6 4 2 2 2" xfId="35441" xr:uid="{08F6673C-443F-4118-9298-EC233D0FC131}"/>
    <cellStyle name="Normal 7 6 4 2 3" xfId="29485" xr:uid="{53760106-14C4-4CC9-A59D-B3733089E80D}"/>
    <cellStyle name="Normal 7 6 4 2_EBT" xfId="43500" xr:uid="{9ACFD241-66C7-4027-A50B-38A28859A95A}"/>
    <cellStyle name="Normal 7 6 4 3" xfId="16643" xr:uid="{00000000-0005-0000-0000-000015500000}"/>
    <cellStyle name="Normal 7 6 4 4" xfId="23451" xr:uid="{00000000-0005-0000-0000-000016500000}"/>
    <cellStyle name="Normal 7 6 4 4 2" xfId="35440" xr:uid="{38216046-5717-4DEF-A5F6-73CFA2491474}"/>
    <cellStyle name="Normal 7 6 4 5" xfId="29484" xr:uid="{1C714143-6F43-4F93-8953-60A829111F61}"/>
    <cellStyle name="Normal 7 6 4_EBT" xfId="43499" xr:uid="{D395136E-C745-4683-A513-5AE6400FC061}"/>
    <cellStyle name="Normal 7 6 5" xfId="16644" xr:uid="{00000000-0005-0000-0000-000017500000}"/>
    <cellStyle name="Normal 7 6 5 2" xfId="16645" xr:uid="{00000000-0005-0000-0000-000018500000}"/>
    <cellStyle name="Normal 7 6 5 3" xfId="23453" xr:uid="{00000000-0005-0000-0000-000019500000}"/>
    <cellStyle name="Normal 7 6 5 3 2" xfId="35442" xr:uid="{A632238F-6574-4039-A43D-0DCF724B1DC5}"/>
    <cellStyle name="Normal 7 6 5 4" xfId="29486" xr:uid="{C8C28A81-2905-4D57-9ADD-A608D8EE2999}"/>
    <cellStyle name="Normal 7 6 5_EBT" xfId="43501" xr:uid="{1074C875-7FD8-498D-92C6-6AB7ACC955CA}"/>
    <cellStyle name="Normal 7 6 6" xfId="16646" xr:uid="{00000000-0005-0000-0000-00001A500000}"/>
    <cellStyle name="Normal 7 6 7" xfId="16647" xr:uid="{00000000-0005-0000-0000-00001B500000}"/>
    <cellStyle name="Normal 7 6 8" xfId="23444" xr:uid="{00000000-0005-0000-0000-00001C500000}"/>
    <cellStyle name="Normal 7 6 8 2" xfId="35433" xr:uid="{417A7F09-E181-4E36-803B-5A7E682D7A88}"/>
    <cellStyle name="Normal 7 6 9" xfId="29477" xr:uid="{5F5D07EB-09D3-4979-B0BA-18DF7EF9FC58}"/>
    <cellStyle name="Normal 7 6_EBT" xfId="43492" xr:uid="{28C280B5-542A-4E1E-86C9-89FCCEA927AF}"/>
    <cellStyle name="Normal 7 7" xfId="16648" xr:uid="{00000000-0005-0000-0000-00001D500000}"/>
    <cellStyle name="Normal 7 7 2" xfId="16649" xr:uid="{00000000-0005-0000-0000-00001E500000}"/>
    <cellStyle name="Normal 7 7 2 2" xfId="16650" xr:uid="{00000000-0005-0000-0000-00001F500000}"/>
    <cellStyle name="Normal 7 7 2 2 2" xfId="23456" xr:uid="{00000000-0005-0000-0000-000020500000}"/>
    <cellStyle name="Normal 7 7 2 2 2 2" xfId="35445" xr:uid="{AD6275DF-7489-4F93-BBD5-F32CAD6D5527}"/>
    <cellStyle name="Normal 7 7 2 2 3" xfId="29489" xr:uid="{7A097E44-5CC9-476F-B2AA-7960E61B6B0D}"/>
    <cellStyle name="Normal 7 7 2 2_EBT" xfId="43504" xr:uid="{868BF2E5-FC2C-4E56-8992-9C707788D7ED}"/>
    <cellStyle name="Normal 7 7 2 3" xfId="23455" xr:uid="{00000000-0005-0000-0000-000021500000}"/>
    <cellStyle name="Normal 7 7 2 3 2" xfId="35444" xr:uid="{0B882ED1-2B13-49E4-A92E-0A8DA3F47800}"/>
    <cellStyle name="Normal 7 7 2 4" xfId="29488" xr:uid="{9D14E2B2-1CAC-4C0E-B24E-3EEA48AEF72D}"/>
    <cellStyle name="Normal 7 7 2_EBT" xfId="43503" xr:uid="{6A47659C-09B3-42F4-AE5E-0D73BF4896DA}"/>
    <cellStyle name="Normal 7 7 3" xfId="16651" xr:uid="{00000000-0005-0000-0000-000022500000}"/>
    <cellStyle name="Normal 7 7 3 2" xfId="23457" xr:uid="{00000000-0005-0000-0000-000023500000}"/>
    <cellStyle name="Normal 7 7 3 2 2" xfId="35446" xr:uid="{F4A53CC7-E5F3-4886-B8C9-14B4927F347B}"/>
    <cellStyle name="Normal 7 7 3 3" xfId="29490" xr:uid="{0EFFEAA5-D559-4B72-8410-D63F4D6E3DE4}"/>
    <cellStyle name="Normal 7 7 3_EBT" xfId="43505" xr:uid="{FF0BFADE-9505-4F71-A4DE-C49095D418AA}"/>
    <cellStyle name="Normal 7 7 4" xfId="16652" xr:uid="{00000000-0005-0000-0000-000024500000}"/>
    <cellStyle name="Normal 7 7 4 2" xfId="23458" xr:uid="{00000000-0005-0000-0000-000025500000}"/>
    <cellStyle name="Normal 7 7 4 2 2" xfId="35447" xr:uid="{CCB3A663-F623-41F4-99E6-2E85F9E8799D}"/>
    <cellStyle name="Normal 7 7 4 3" xfId="29491" xr:uid="{83E76F12-CDF3-4678-83FC-23C8C8E2AAF6}"/>
    <cellStyle name="Normal 7 7 4_EBT" xfId="43506" xr:uid="{80DC8010-3ACC-4BE9-AA4F-A577AE3B2316}"/>
    <cellStyle name="Normal 7 7 5" xfId="16653" xr:uid="{00000000-0005-0000-0000-000026500000}"/>
    <cellStyle name="Normal 7 7 5 2" xfId="23459" xr:uid="{00000000-0005-0000-0000-000027500000}"/>
    <cellStyle name="Normal 7 7 5 2 2" xfId="35448" xr:uid="{53BC049A-BC61-4B7E-8FAF-8E6B2E2AB452}"/>
    <cellStyle name="Normal 7 7 5 3" xfId="29492" xr:uid="{977F597F-D8EA-4B57-A497-CF46AFB25AAF}"/>
    <cellStyle name="Normal 7 7 5_EBT" xfId="43507" xr:uid="{8874AA93-582B-4FE3-A46B-040DE5D9F8EB}"/>
    <cellStyle name="Normal 7 7 6" xfId="16654" xr:uid="{00000000-0005-0000-0000-000028500000}"/>
    <cellStyle name="Normal 7 7 7" xfId="23454" xr:uid="{00000000-0005-0000-0000-000029500000}"/>
    <cellStyle name="Normal 7 7 7 2" xfId="35443" xr:uid="{7207D776-BA26-4D69-B657-D18F40D232F7}"/>
    <cellStyle name="Normal 7 7 8" xfId="29487" xr:uid="{EA3B75DD-AC51-4814-9956-A7EAF12D743B}"/>
    <cellStyle name="Normal 7 7_EBT" xfId="43502" xr:uid="{604368D3-3FD0-4ED0-9746-E4A66A6BC880}"/>
    <cellStyle name="Normal 7 8" xfId="16655" xr:uid="{00000000-0005-0000-0000-00002A500000}"/>
    <cellStyle name="Normal 7 8 2" xfId="16656" xr:uid="{00000000-0005-0000-0000-00002B500000}"/>
    <cellStyle name="Normal 7 8 2 2" xfId="23461" xr:uid="{00000000-0005-0000-0000-00002C500000}"/>
    <cellStyle name="Normal 7 8 2 2 2" xfId="35450" xr:uid="{EA3EEDF7-1398-4BCA-BD7A-A3575E3BADC6}"/>
    <cellStyle name="Normal 7 8 2 3" xfId="29494" xr:uid="{7FE9C6A5-2910-4CC7-BA45-70CE132083E2}"/>
    <cellStyle name="Normal 7 8 2_EBT" xfId="43509" xr:uid="{73B7B8D3-E144-443E-9648-F796287666DC}"/>
    <cellStyle name="Normal 7 8 3" xfId="16657" xr:uid="{00000000-0005-0000-0000-00002D500000}"/>
    <cellStyle name="Normal 7 8 3 2" xfId="23462" xr:uid="{00000000-0005-0000-0000-00002E500000}"/>
    <cellStyle name="Normal 7 8 3 2 2" xfId="35451" xr:uid="{40334ECC-C3A9-44E4-8C57-C7558D95E2E8}"/>
    <cellStyle name="Normal 7 8 3 3" xfId="29495" xr:uid="{FEC8C5D4-DD95-45F4-96C5-3A5F405780A2}"/>
    <cellStyle name="Normal 7 8 3_EBT" xfId="43510" xr:uid="{B8030B15-AE7D-4471-8664-F0266425AED0}"/>
    <cellStyle name="Normal 7 8 4" xfId="16658" xr:uid="{00000000-0005-0000-0000-00002F500000}"/>
    <cellStyle name="Normal 7 8 4 2" xfId="23463" xr:uid="{00000000-0005-0000-0000-000030500000}"/>
    <cellStyle name="Normal 7 8 4 2 2" xfId="35452" xr:uid="{2E77BF5B-985F-47DC-A21E-027DDB63C8C2}"/>
    <cellStyle name="Normal 7 8 4 3" xfId="29496" xr:uid="{6C3E87F6-70F0-4243-8C20-71D521D303EB}"/>
    <cellStyle name="Normal 7 8 4_EBT" xfId="43511" xr:uid="{7AFF6231-9A9F-4552-8AE2-5426FF743E66}"/>
    <cellStyle name="Normal 7 8 5" xfId="16659" xr:uid="{00000000-0005-0000-0000-000031500000}"/>
    <cellStyle name="Normal 7 8 5 2" xfId="23464" xr:uid="{00000000-0005-0000-0000-000032500000}"/>
    <cellStyle name="Normal 7 8 5 2 2" xfId="35453" xr:uid="{DEB5AB84-4E4F-4011-9067-4588335271FD}"/>
    <cellStyle name="Normal 7 8 5 3" xfId="29497" xr:uid="{1BBBDC54-6D2F-4226-8AD2-7D532785C1E8}"/>
    <cellStyle name="Normal 7 8 5_EBT" xfId="43512" xr:uid="{49E9B0BF-E056-4F30-8E89-D71154B70C9D}"/>
    <cellStyle name="Normal 7 8 6" xfId="23460" xr:uid="{00000000-0005-0000-0000-000033500000}"/>
    <cellStyle name="Normal 7 8 6 2" xfId="35449" xr:uid="{8591DD39-AD95-4C8D-AAA1-646255613C3A}"/>
    <cellStyle name="Normal 7 8 7" xfId="29493" xr:uid="{DB413A8D-68C5-4632-B073-091A6696CC8F}"/>
    <cellStyle name="Normal 7 8_EBT" xfId="43508" xr:uid="{A6433A75-5A37-4435-9699-75F719C5FEF2}"/>
    <cellStyle name="Normal 7 9" xfId="16660" xr:uid="{00000000-0005-0000-0000-000034500000}"/>
    <cellStyle name="Normal 7 9 2" xfId="16661" xr:uid="{00000000-0005-0000-0000-000035500000}"/>
    <cellStyle name="Normal 7 9 2 2" xfId="23466" xr:uid="{00000000-0005-0000-0000-000036500000}"/>
    <cellStyle name="Normal 7 9 2 2 2" xfId="35455" xr:uid="{722414C4-4C86-4AF8-880C-FC1644A587C5}"/>
    <cellStyle name="Normal 7 9 2 3" xfId="29499" xr:uid="{01F34C2F-DE9B-4808-8BE4-37E9060033CB}"/>
    <cellStyle name="Normal 7 9 2_EBT" xfId="43514" xr:uid="{7F97F8C2-DF5B-4D52-9D02-933EE3B482E4}"/>
    <cellStyle name="Normal 7 9 3" xfId="16662" xr:uid="{00000000-0005-0000-0000-000037500000}"/>
    <cellStyle name="Normal 7 9 3 2" xfId="23467" xr:uid="{00000000-0005-0000-0000-000038500000}"/>
    <cellStyle name="Normal 7 9 3 2 2" xfId="35456" xr:uid="{7C8BFF28-8E96-482B-9451-648710ECBDAB}"/>
    <cellStyle name="Normal 7 9 3 3" xfId="29500" xr:uid="{80308013-9146-4295-B315-47B1DEF944FF}"/>
    <cellStyle name="Normal 7 9 3_EBT" xfId="43515" xr:uid="{A0FEDB16-B32B-455F-B668-97F79DA77F4E}"/>
    <cellStyle name="Normal 7 9 4" xfId="16663" xr:uid="{00000000-0005-0000-0000-000039500000}"/>
    <cellStyle name="Normal 7 9 4 2" xfId="23468" xr:uid="{00000000-0005-0000-0000-00003A500000}"/>
    <cellStyle name="Normal 7 9 4 2 2" xfId="35457" xr:uid="{2318035F-BBB0-4BC3-A137-181F3B701236}"/>
    <cellStyle name="Normal 7 9 4 3" xfId="29501" xr:uid="{4EBAE1FD-FD5B-452E-A4C7-ACDEF22BADAE}"/>
    <cellStyle name="Normal 7 9 4_EBT" xfId="43516" xr:uid="{79E9031F-CFFB-48D7-96D3-D16D2120677C}"/>
    <cellStyle name="Normal 7 9 5" xfId="16664" xr:uid="{00000000-0005-0000-0000-00003B500000}"/>
    <cellStyle name="Normal 7 9 5 2" xfId="23469" xr:uid="{00000000-0005-0000-0000-00003C500000}"/>
    <cellStyle name="Normal 7 9 5 2 2" xfId="35458" xr:uid="{07882B58-FEFC-4EC0-BAFD-5D7F62BF7E27}"/>
    <cellStyle name="Normal 7 9 5 3" xfId="29502" xr:uid="{A7629AD0-121A-4720-9F8E-2050C4979293}"/>
    <cellStyle name="Normal 7 9 5_EBT" xfId="43517" xr:uid="{241D42FA-DECC-4C70-BCD0-6044309DDD07}"/>
    <cellStyle name="Normal 7 9 6" xfId="16665" xr:uid="{00000000-0005-0000-0000-00003D500000}"/>
    <cellStyle name="Normal 7 9 7" xfId="23465" xr:uid="{00000000-0005-0000-0000-00003E500000}"/>
    <cellStyle name="Normal 7 9 7 2" xfId="35454" xr:uid="{495003A1-BB6E-45FF-8B57-91589BA64221}"/>
    <cellStyle name="Normal 7 9 8" xfId="29498" xr:uid="{02F3168F-D77D-4707-AB2B-E004EDB63355}"/>
    <cellStyle name="Normal 7 9_EBT" xfId="43513" xr:uid="{9BA48533-5B71-4684-9C70-B087D0C757D3}"/>
    <cellStyle name="Normal 7_EBT" xfId="43318" xr:uid="{BFD2769F-5A14-4696-9391-F6139E865C91}"/>
    <cellStyle name="Normal 70" xfId="16666" xr:uid="{00000000-0005-0000-0000-00003F500000}"/>
    <cellStyle name="Normal 70 2" xfId="16667" xr:uid="{00000000-0005-0000-0000-000040500000}"/>
    <cellStyle name="Normal 70 2 2" xfId="23470" xr:uid="{00000000-0005-0000-0000-000041500000}"/>
    <cellStyle name="Normal 70 2 2 2" xfId="35459" xr:uid="{7F29EC8B-9B62-492E-B6EA-9CADDCE00C82}"/>
    <cellStyle name="Normal 70 2 3" xfId="29503" xr:uid="{17BB4AB0-A922-49A7-A7A9-FF32F71A9842}"/>
    <cellStyle name="Normal 70 2_EBT" xfId="43519" xr:uid="{02E08DA5-7A65-4663-8A6F-8FC565693475}"/>
    <cellStyle name="Normal 70 3" xfId="16668" xr:uid="{00000000-0005-0000-0000-000042500000}"/>
    <cellStyle name="Normal 70 3 2" xfId="23471" xr:uid="{00000000-0005-0000-0000-000043500000}"/>
    <cellStyle name="Normal 70 3 2 2" xfId="35460" xr:uid="{11CA0592-692A-443C-ABE4-0CD8D606BB19}"/>
    <cellStyle name="Normal 70 3 3" xfId="29504" xr:uid="{2A8A5FA5-DC51-40D2-BF10-3834D2850866}"/>
    <cellStyle name="Normal 70 3_EBT" xfId="43520" xr:uid="{73A69C84-8A81-40F3-83B0-9CFDAF316D04}"/>
    <cellStyle name="Normal 70_EBT" xfId="43518" xr:uid="{479E3499-4C2B-4F0F-ACF8-7CF3DA6AFE86}"/>
    <cellStyle name="Normal 71" xfId="16669" xr:uid="{00000000-0005-0000-0000-000044500000}"/>
    <cellStyle name="Normal 71 2" xfId="16670" xr:uid="{00000000-0005-0000-0000-000045500000}"/>
    <cellStyle name="Normal 71 2 2" xfId="23472" xr:uid="{00000000-0005-0000-0000-000046500000}"/>
    <cellStyle name="Normal 71 2 2 2" xfId="35461" xr:uid="{C15A1E9B-7330-4FD1-8722-8CBB9A905536}"/>
    <cellStyle name="Normal 71 2 3" xfId="29505" xr:uid="{46CF5E30-D978-4AE8-9D6D-357E3F15778B}"/>
    <cellStyle name="Normal 71 2_EBT" xfId="43522" xr:uid="{4B9271EB-14B0-4918-BD73-2AF874F78DD8}"/>
    <cellStyle name="Normal 71 3" xfId="16671" xr:uid="{00000000-0005-0000-0000-000047500000}"/>
    <cellStyle name="Normal 71 3 2" xfId="23473" xr:uid="{00000000-0005-0000-0000-000048500000}"/>
    <cellStyle name="Normal 71 3 2 2" xfId="35462" xr:uid="{C7F21336-F0F0-4BF8-A9EE-1281B4DF574B}"/>
    <cellStyle name="Normal 71 3 3" xfId="29506" xr:uid="{39BC03BB-81AF-4381-8B14-BFA861EC77EA}"/>
    <cellStyle name="Normal 71 3_EBT" xfId="43523" xr:uid="{D3545A69-1C71-421E-B209-E465FC300326}"/>
    <cellStyle name="Normal 71_EBT" xfId="43521" xr:uid="{BA8B7936-FAFD-480E-BF1A-153D157BB8F9}"/>
    <cellStyle name="Normal 72" xfId="16672" xr:uid="{00000000-0005-0000-0000-000049500000}"/>
    <cellStyle name="Normal 72 2" xfId="16673" xr:uid="{00000000-0005-0000-0000-00004A500000}"/>
    <cellStyle name="Normal 72 2 2" xfId="23474" xr:uid="{00000000-0005-0000-0000-00004B500000}"/>
    <cellStyle name="Normal 72 2 2 2" xfId="35463" xr:uid="{33BAA798-2011-4A28-81E8-E1C16A722402}"/>
    <cellStyle name="Normal 72 2 3" xfId="29507" xr:uid="{DD78874E-C923-47FB-8B61-CD7271F3E50B}"/>
    <cellStyle name="Normal 72 2_EBT" xfId="43525" xr:uid="{DA63BDF8-B155-46D7-9843-F96E942D5E6C}"/>
    <cellStyle name="Normal 72 3" xfId="16674" xr:uid="{00000000-0005-0000-0000-00004C500000}"/>
    <cellStyle name="Normal 72 3 2" xfId="23475" xr:uid="{00000000-0005-0000-0000-00004D500000}"/>
    <cellStyle name="Normal 72 3 2 2" xfId="35464" xr:uid="{8A951915-67F3-4FEB-A52F-E3B4B647BA3D}"/>
    <cellStyle name="Normal 72 3 3" xfId="29508" xr:uid="{A0C81C2F-1DF3-4147-BB76-8D09ECEA1BEE}"/>
    <cellStyle name="Normal 72 3_EBT" xfId="43526" xr:uid="{36E8504E-4CE3-4BBB-904B-32FDDB96AB6A}"/>
    <cellStyle name="Normal 72_EBT" xfId="43524" xr:uid="{4C1FC27C-2F92-4857-9E32-0FD03776A3FB}"/>
    <cellStyle name="Normal 73" xfId="16675" xr:uid="{00000000-0005-0000-0000-00004E500000}"/>
    <cellStyle name="Normal 73 2" xfId="16676" xr:uid="{00000000-0005-0000-0000-00004F500000}"/>
    <cellStyle name="Normal 73 2 2" xfId="23476" xr:uid="{00000000-0005-0000-0000-000050500000}"/>
    <cellStyle name="Normal 73 2 2 2" xfId="35465" xr:uid="{87DE290F-7CFE-4F64-B5E7-FDAE4F416C84}"/>
    <cellStyle name="Normal 73 2 3" xfId="29509" xr:uid="{F38B2C91-9EF8-4353-99C8-0DF2DDA1C6EF}"/>
    <cellStyle name="Normal 73 2_EBT" xfId="43528" xr:uid="{5C8432F7-6C57-4143-B706-4A80A40805C6}"/>
    <cellStyle name="Normal 73 3" xfId="16677" xr:uid="{00000000-0005-0000-0000-000051500000}"/>
    <cellStyle name="Normal 73 3 2" xfId="23477" xr:uid="{00000000-0005-0000-0000-000052500000}"/>
    <cellStyle name="Normal 73 3 2 2" xfId="35466" xr:uid="{8A3EEAD4-2B27-450D-B1AC-F909EDBCCAC3}"/>
    <cellStyle name="Normal 73 3 3" xfId="29510" xr:uid="{E294AD6E-E7E5-454B-90A0-AD09E348EC4F}"/>
    <cellStyle name="Normal 73 3_EBT" xfId="43529" xr:uid="{96877163-BCCD-4377-AE01-6C66D873AD66}"/>
    <cellStyle name="Normal 73_EBT" xfId="43527" xr:uid="{46009982-CAA6-4F34-B652-2315FEC342EA}"/>
    <cellStyle name="Normal 74" xfId="16678" xr:uid="{00000000-0005-0000-0000-000053500000}"/>
    <cellStyle name="Normal 74 2" xfId="16679" xr:uid="{00000000-0005-0000-0000-000054500000}"/>
    <cellStyle name="Normal 74 2 2" xfId="23478" xr:uid="{00000000-0005-0000-0000-000055500000}"/>
    <cellStyle name="Normal 74 2 2 2" xfId="35467" xr:uid="{C77A78EE-9A3E-4CF1-93A5-B05EBB3BC186}"/>
    <cellStyle name="Normal 74 2 3" xfId="29511" xr:uid="{A25CD16F-2B6A-4FF2-A505-39D3580100BB}"/>
    <cellStyle name="Normal 74 2_EBT" xfId="43531" xr:uid="{1B651002-841A-4D15-8723-4C774CA1ED8A}"/>
    <cellStyle name="Normal 74 3" xfId="16680" xr:uid="{00000000-0005-0000-0000-000056500000}"/>
    <cellStyle name="Normal 74 3 2" xfId="23479" xr:uid="{00000000-0005-0000-0000-000057500000}"/>
    <cellStyle name="Normal 74 3 2 2" xfId="35468" xr:uid="{77ED3864-09F1-44AB-A98A-B006828D516E}"/>
    <cellStyle name="Normal 74 3 3" xfId="29512" xr:uid="{2306673A-E511-47AE-B9A3-17C10D712F38}"/>
    <cellStyle name="Normal 74 3_EBT" xfId="43532" xr:uid="{B00A7B39-084B-4E9D-821F-1DBFE25EB88F}"/>
    <cellStyle name="Normal 74_EBT" xfId="43530" xr:uid="{656F2782-2B59-49D3-948D-35EA0324367C}"/>
    <cellStyle name="Normal 75" xfId="16681" xr:uid="{00000000-0005-0000-0000-000058500000}"/>
    <cellStyle name="Normal 75 2" xfId="16682" xr:uid="{00000000-0005-0000-0000-000059500000}"/>
    <cellStyle name="Normal 75 2 2" xfId="23480" xr:uid="{00000000-0005-0000-0000-00005A500000}"/>
    <cellStyle name="Normal 75 2 2 2" xfId="35469" xr:uid="{FE94F129-A649-4C3B-A62A-59D443BC55E7}"/>
    <cellStyle name="Normal 75 2 3" xfId="29513" xr:uid="{5F54297C-5EB1-4CA5-81D2-E2FB4630EE50}"/>
    <cellStyle name="Normal 75 2_EBT" xfId="43534" xr:uid="{3098639E-1921-444F-BF49-93394C8216F4}"/>
    <cellStyle name="Normal 75 3" xfId="16683" xr:uid="{00000000-0005-0000-0000-00005B500000}"/>
    <cellStyle name="Normal 75 3 2" xfId="23481" xr:uid="{00000000-0005-0000-0000-00005C500000}"/>
    <cellStyle name="Normal 75 3 2 2" xfId="35470" xr:uid="{3A4FBD8A-6613-417A-9192-AB7C150D8E0C}"/>
    <cellStyle name="Normal 75 3 3" xfId="29514" xr:uid="{AA3AF833-3536-4AA8-94CE-60AF8C0592B4}"/>
    <cellStyle name="Normal 75 3_EBT" xfId="43535" xr:uid="{54781244-9270-4C3E-84D3-677CC10DD06B}"/>
    <cellStyle name="Normal 75_EBT" xfId="43533" xr:uid="{02BA733C-E8D8-49D9-9645-773E117B2F00}"/>
    <cellStyle name="Normal 76" xfId="16684" xr:uid="{00000000-0005-0000-0000-00005D500000}"/>
    <cellStyle name="Normal 76 2" xfId="16685" xr:uid="{00000000-0005-0000-0000-00005E500000}"/>
    <cellStyle name="Normal 76 2 2" xfId="23482" xr:uid="{00000000-0005-0000-0000-00005F500000}"/>
    <cellStyle name="Normal 76 2 2 2" xfId="35471" xr:uid="{D7D79F5B-20E9-4EF1-8F29-09E9AB887851}"/>
    <cellStyle name="Normal 76 2 3" xfId="29515" xr:uid="{172FD6A8-1A8A-476E-BACA-5F31BCDAF481}"/>
    <cellStyle name="Normal 76 2_EBT" xfId="43537" xr:uid="{7F6B2271-7F19-40A6-BCD1-C8B3EA2019B4}"/>
    <cellStyle name="Normal 76 3" xfId="16686" xr:uid="{00000000-0005-0000-0000-000060500000}"/>
    <cellStyle name="Normal 76 3 2" xfId="23483" xr:uid="{00000000-0005-0000-0000-000061500000}"/>
    <cellStyle name="Normal 76 3 2 2" xfId="35472" xr:uid="{2C773028-0B97-4801-AEB4-B77B83B8C593}"/>
    <cellStyle name="Normal 76 3 3" xfId="29516" xr:uid="{55E5CB85-E62B-46AB-ABE9-FEF8035596F6}"/>
    <cellStyle name="Normal 76 3_EBT" xfId="43538" xr:uid="{648241DB-829D-4DA3-9C52-85143311939E}"/>
    <cellStyle name="Normal 76_EBT" xfId="43536" xr:uid="{4B7357EC-5BEE-4BEF-81E5-BEFFFD1233F1}"/>
    <cellStyle name="Normal 77" xfId="16687" xr:uid="{00000000-0005-0000-0000-000062500000}"/>
    <cellStyle name="Normal 77 2" xfId="16688" xr:uid="{00000000-0005-0000-0000-000063500000}"/>
    <cellStyle name="Normal 77 2 2" xfId="23484" xr:uid="{00000000-0005-0000-0000-000064500000}"/>
    <cellStyle name="Normal 77 2 2 2" xfId="35473" xr:uid="{7189BCAE-CD8D-4DB6-AB80-19421178B3C1}"/>
    <cellStyle name="Normal 77 2 3" xfId="29517" xr:uid="{45B1C830-F3E0-44CE-8F67-F2595E5A42CC}"/>
    <cellStyle name="Normal 77 2_EBT" xfId="43540" xr:uid="{F027F446-FEC1-42FB-B254-0C2A2B39AB1D}"/>
    <cellStyle name="Normal 77 3" xfId="16689" xr:uid="{00000000-0005-0000-0000-000065500000}"/>
    <cellStyle name="Normal 77 3 2" xfId="23485" xr:uid="{00000000-0005-0000-0000-000066500000}"/>
    <cellStyle name="Normal 77 3 2 2" xfId="35474" xr:uid="{E1E1E101-0A63-47A7-9BC1-8C0E7D0DD21B}"/>
    <cellStyle name="Normal 77 3 3" xfId="29518" xr:uid="{47BFF161-118E-4253-8EF1-454258A7D80A}"/>
    <cellStyle name="Normal 77 3_EBT" xfId="43541" xr:uid="{D7D7635C-5B09-470B-9A49-C153F757C623}"/>
    <cellStyle name="Normal 77_EBT" xfId="43539" xr:uid="{792F8F89-916D-49BE-8712-736438A26176}"/>
    <cellStyle name="Normal 78" xfId="16690" xr:uid="{00000000-0005-0000-0000-000067500000}"/>
    <cellStyle name="Normal 78 2" xfId="16691" xr:uid="{00000000-0005-0000-0000-000068500000}"/>
    <cellStyle name="Normal 78 2 2" xfId="23486" xr:uid="{00000000-0005-0000-0000-000069500000}"/>
    <cellStyle name="Normal 78 2 2 2" xfId="35475" xr:uid="{9D862199-F57A-4128-8F02-75CA0340B728}"/>
    <cellStyle name="Normal 78 2 3" xfId="29519" xr:uid="{CF4C42DE-3787-497A-8EFE-13FFC855B50B}"/>
    <cellStyle name="Normal 78 2_EBT" xfId="43543" xr:uid="{3D86B14B-91BA-44FF-B41A-9EE4386964B1}"/>
    <cellStyle name="Normal 78 3" xfId="16692" xr:uid="{00000000-0005-0000-0000-00006A500000}"/>
    <cellStyle name="Normal 78 3 2" xfId="23487" xr:uid="{00000000-0005-0000-0000-00006B500000}"/>
    <cellStyle name="Normal 78 3 2 2" xfId="35476" xr:uid="{F455711B-BBBD-473C-9671-CE6C497D6759}"/>
    <cellStyle name="Normal 78 3 3" xfId="29520" xr:uid="{C3BE9F4F-67F7-42DA-B6EF-A3D96FF0F3C3}"/>
    <cellStyle name="Normal 78 3_EBT" xfId="43544" xr:uid="{F355C67E-9A72-4883-8777-51EB118949AD}"/>
    <cellStyle name="Normal 78_EBT" xfId="43542" xr:uid="{4615318D-CF44-4515-8568-BF19E80F1E6A}"/>
    <cellStyle name="Normal 79" xfId="16693" xr:uid="{00000000-0005-0000-0000-00006C500000}"/>
    <cellStyle name="Normal 79 2" xfId="16694" xr:uid="{00000000-0005-0000-0000-00006D500000}"/>
    <cellStyle name="Normal 79 2 2" xfId="23488" xr:uid="{00000000-0005-0000-0000-00006E500000}"/>
    <cellStyle name="Normal 79 2 2 2" xfId="35477" xr:uid="{139A71B4-0668-43E8-A215-E8841F43FC01}"/>
    <cellStyle name="Normal 79 2 3" xfId="29521" xr:uid="{302BEAEC-697B-4894-A0C0-D152D437FB89}"/>
    <cellStyle name="Normal 79 2_EBT" xfId="43546" xr:uid="{1B5C16B9-39DC-4EA9-A3AC-541F3428725B}"/>
    <cellStyle name="Normal 79 3" xfId="16695" xr:uid="{00000000-0005-0000-0000-00006F500000}"/>
    <cellStyle name="Normal 79 3 2" xfId="23489" xr:uid="{00000000-0005-0000-0000-000070500000}"/>
    <cellStyle name="Normal 79 3 2 2" xfId="35478" xr:uid="{70462040-E712-47E6-9909-FC2CB958C5BF}"/>
    <cellStyle name="Normal 79 3 3" xfId="29522" xr:uid="{EF91CDFB-C72C-494C-A8D2-8283388916AD}"/>
    <cellStyle name="Normal 79 3_EBT" xfId="43547" xr:uid="{40184B24-35E6-42CB-BEF2-986B33BE80B5}"/>
    <cellStyle name="Normal 79_EBT" xfId="43545" xr:uid="{B3CF045F-BA9E-4CBD-8D7D-58E5F937A044}"/>
    <cellStyle name="Normal 8" xfId="16696" xr:uid="{00000000-0005-0000-0000-000071500000}"/>
    <cellStyle name="Normal 8 10" xfId="16697" xr:uid="{00000000-0005-0000-0000-000072500000}"/>
    <cellStyle name="Normal 8 10 2" xfId="16698" xr:uid="{00000000-0005-0000-0000-000073500000}"/>
    <cellStyle name="Normal 8 10 2 2" xfId="16699" xr:uid="{00000000-0005-0000-0000-000074500000}"/>
    <cellStyle name="Normal 8 10 2 2 2" xfId="23492" xr:uid="{00000000-0005-0000-0000-000075500000}"/>
    <cellStyle name="Normal 8 10 2 2 2 2" xfId="35481" xr:uid="{6CD65A59-68E4-4EB4-B4DB-CED41FBC7994}"/>
    <cellStyle name="Normal 8 10 2 2 3" xfId="29525" xr:uid="{79221276-0CB9-4889-A4A0-3F0F950C3A7D}"/>
    <cellStyle name="Normal 8 10 2 2_EBT" xfId="43550" xr:uid="{F5E04466-8CFF-4838-B647-6C4E132C259C}"/>
    <cellStyle name="Normal 8 10 2 3" xfId="23491" xr:uid="{00000000-0005-0000-0000-000076500000}"/>
    <cellStyle name="Normal 8 10 2 3 2" xfId="35480" xr:uid="{4BF2B8F0-8F7C-4021-9F54-807C3E58D53D}"/>
    <cellStyle name="Normal 8 10 2 4" xfId="29524" xr:uid="{4169F4BB-18D7-4760-A63C-3B4980CA816A}"/>
    <cellStyle name="Normal 8 10 2_EBT" xfId="43549" xr:uid="{578C3042-999C-412E-BCD8-AD7DD6E3D15C}"/>
    <cellStyle name="Normal 8 10 3" xfId="16700" xr:uid="{00000000-0005-0000-0000-000077500000}"/>
    <cellStyle name="Normal 8 10 3 2" xfId="16701" xr:uid="{00000000-0005-0000-0000-000078500000}"/>
    <cellStyle name="Normal 8 10 3 2 2" xfId="23494" xr:uid="{00000000-0005-0000-0000-000079500000}"/>
    <cellStyle name="Normal 8 10 3 2 2 2" xfId="35483" xr:uid="{6D9737B8-09F7-45A8-BDF8-881C1117FB24}"/>
    <cellStyle name="Normal 8 10 3 2 3" xfId="29527" xr:uid="{60CA816B-702E-4FC4-91F5-A3084939247C}"/>
    <cellStyle name="Normal 8 10 3 2_EBT" xfId="43552" xr:uid="{4998EFDA-2E24-4A32-B385-4D94EDAB65DE}"/>
    <cellStyle name="Normal 8 10 3 3" xfId="23493" xr:uid="{00000000-0005-0000-0000-00007A500000}"/>
    <cellStyle name="Normal 8 10 3 3 2" xfId="35482" xr:uid="{5CF7675E-D679-4CF8-A480-66DF678836F7}"/>
    <cellStyle name="Normal 8 10 3 4" xfId="29526" xr:uid="{CD267C19-409A-4619-A714-D06FB3B437EC}"/>
    <cellStyle name="Normal 8 10 3_EBT" xfId="43551" xr:uid="{24CF3FAA-A415-4AFE-AFFA-AFF0B5853AB0}"/>
    <cellStyle name="Normal 8 10 4" xfId="16702" xr:uid="{00000000-0005-0000-0000-00007B500000}"/>
    <cellStyle name="Normal 8 10 4 2" xfId="16703" xr:uid="{00000000-0005-0000-0000-00007C500000}"/>
    <cellStyle name="Normal 8 10 4 2 2" xfId="23496" xr:uid="{00000000-0005-0000-0000-00007D500000}"/>
    <cellStyle name="Normal 8 10 4 2 2 2" xfId="35485" xr:uid="{AFFC2A6C-6450-40F1-BBCE-9303797250DF}"/>
    <cellStyle name="Normal 8 10 4 2 3" xfId="29529" xr:uid="{FAAEEA29-F249-4284-A780-E7BADC50C6B9}"/>
    <cellStyle name="Normal 8 10 4 2_EBT" xfId="43554" xr:uid="{76305BEB-07F6-4785-BC86-6E59CA074F58}"/>
    <cellStyle name="Normal 8 10 4 3" xfId="23495" xr:uid="{00000000-0005-0000-0000-00007E500000}"/>
    <cellStyle name="Normal 8 10 4 3 2" xfId="35484" xr:uid="{316A269D-39E1-418C-BC91-5A91FA01C0FD}"/>
    <cellStyle name="Normal 8 10 4 4" xfId="29528" xr:uid="{2580A42D-DAAA-453D-B5F0-B0599C94E2C6}"/>
    <cellStyle name="Normal 8 10 4_EBT" xfId="43553" xr:uid="{8BEE6412-6BFD-41F7-B578-31DABAD3E9A2}"/>
    <cellStyle name="Normal 8 10 5" xfId="16704" xr:uid="{00000000-0005-0000-0000-00007F500000}"/>
    <cellStyle name="Normal 8 10 5 2" xfId="23497" xr:uid="{00000000-0005-0000-0000-000080500000}"/>
    <cellStyle name="Normal 8 10 5 2 2" xfId="35486" xr:uid="{AFFECAD4-7245-4E67-A002-A94282A6C0A6}"/>
    <cellStyle name="Normal 8 10 5 3" xfId="29530" xr:uid="{F752A42E-8DD9-4B6B-BC2F-9F94D5E181E5}"/>
    <cellStyle name="Normal 8 10 5_EBT" xfId="43555" xr:uid="{63F81850-DDDB-450B-9078-AEC48B3EC07F}"/>
    <cellStyle name="Normal 8 10 6" xfId="16705" xr:uid="{00000000-0005-0000-0000-000081500000}"/>
    <cellStyle name="Normal 8 10 6 2" xfId="23498" xr:uid="{00000000-0005-0000-0000-000082500000}"/>
    <cellStyle name="Normal 8 10 6 2 2" xfId="35487" xr:uid="{3714D6E4-73A3-4838-9A24-4299598702BC}"/>
    <cellStyle name="Normal 8 10 6 3" xfId="29531" xr:uid="{0E936F4C-3588-42C4-8A8E-9ECBE19200F3}"/>
    <cellStyle name="Normal 8 10 6_EBT" xfId="43556" xr:uid="{10CA3A40-7238-4182-95EE-F6300CD2A59D}"/>
    <cellStyle name="Normal 8 10 7" xfId="16706" xr:uid="{00000000-0005-0000-0000-000083500000}"/>
    <cellStyle name="Normal 8 10 8" xfId="23490" xr:uid="{00000000-0005-0000-0000-000084500000}"/>
    <cellStyle name="Normal 8 10 8 2" xfId="35479" xr:uid="{7AA4FDF9-ABDD-4DED-BDC3-50BAA9795388}"/>
    <cellStyle name="Normal 8 10 9" xfId="29523" xr:uid="{6D57A323-79A7-4EA3-90E6-AB61EF0D6B09}"/>
    <cellStyle name="Normal 8 10_EBT" xfId="43548" xr:uid="{6C92867A-C163-45FB-87C4-40051D4021CB}"/>
    <cellStyle name="Normal 8 11" xfId="16707" xr:uid="{00000000-0005-0000-0000-000085500000}"/>
    <cellStyle name="Normal 8 11 2" xfId="16708" xr:uid="{00000000-0005-0000-0000-000086500000}"/>
    <cellStyle name="Normal 8 11 2 2" xfId="16709" xr:uid="{00000000-0005-0000-0000-000087500000}"/>
    <cellStyle name="Normal 8 11 2 2 2" xfId="23501" xr:uid="{00000000-0005-0000-0000-000088500000}"/>
    <cellStyle name="Normal 8 11 2 2 2 2" xfId="35490" xr:uid="{548263B7-8941-4F57-B222-15A44E8A9566}"/>
    <cellStyle name="Normal 8 11 2 2 3" xfId="29534" xr:uid="{3E7AAB05-EBCB-4EE5-BC89-1008DDFD32A2}"/>
    <cellStyle name="Normal 8 11 2 2_EBT" xfId="43559" xr:uid="{91BF7C4A-C503-466C-9E10-074DF66BDD30}"/>
    <cellStyle name="Normal 8 11 2 3" xfId="23500" xr:uid="{00000000-0005-0000-0000-000089500000}"/>
    <cellStyle name="Normal 8 11 2 3 2" xfId="35489" xr:uid="{EE714485-3969-4624-8544-3C23977D3C3C}"/>
    <cellStyle name="Normal 8 11 2 4" xfId="29533" xr:uid="{D3F2087E-AA85-4330-BF09-3A2EB33F8166}"/>
    <cellStyle name="Normal 8 11 2_EBT" xfId="43558" xr:uid="{60894A97-D387-439F-A574-00C27ED05EB0}"/>
    <cellStyle name="Normal 8 11 3" xfId="16710" xr:uid="{00000000-0005-0000-0000-00008A500000}"/>
    <cellStyle name="Normal 8 11 3 2" xfId="16711" xr:uid="{00000000-0005-0000-0000-00008B500000}"/>
    <cellStyle name="Normal 8 11 3 2 2" xfId="23503" xr:uid="{00000000-0005-0000-0000-00008C500000}"/>
    <cellStyle name="Normal 8 11 3 2 2 2" xfId="35492" xr:uid="{441D870E-38C7-487D-B14D-0EF73A8357E9}"/>
    <cellStyle name="Normal 8 11 3 2 3" xfId="29536" xr:uid="{5B7DFD54-E17B-4869-A89D-02144CC386E3}"/>
    <cellStyle name="Normal 8 11 3 2_EBT" xfId="43561" xr:uid="{63CFD3D8-4AAC-4212-85DF-232E774CBEE6}"/>
    <cellStyle name="Normal 8 11 3 3" xfId="23502" xr:uid="{00000000-0005-0000-0000-00008D500000}"/>
    <cellStyle name="Normal 8 11 3 3 2" xfId="35491" xr:uid="{03E74657-9882-4A41-B9D8-B74AE6611280}"/>
    <cellStyle name="Normal 8 11 3 4" xfId="29535" xr:uid="{C23E0816-E50E-4EBB-AD15-86C5326B0C74}"/>
    <cellStyle name="Normal 8 11 3_EBT" xfId="43560" xr:uid="{FF1BC5F0-7080-417C-862D-BFC183411678}"/>
    <cellStyle name="Normal 8 11 4" xfId="16712" xr:uid="{00000000-0005-0000-0000-00008E500000}"/>
    <cellStyle name="Normal 8 11 4 2" xfId="16713" xr:uid="{00000000-0005-0000-0000-00008F500000}"/>
    <cellStyle name="Normal 8 11 4 2 2" xfId="23505" xr:uid="{00000000-0005-0000-0000-000090500000}"/>
    <cellStyle name="Normal 8 11 4 2 2 2" xfId="35494" xr:uid="{22D1FADD-6380-4560-ADE8-D6DF4514E8CF}"/>
    <cellStyle name="Normal 8 11 4 2 3" xfId="29538" xr:uid="{05276962-AFDC-4755-ACA7-7E41AA004721}"/>
    <cellStyle name="Normal 8 11 4 2_EBT" xfId="43563" xr:uid="{6CF4CD8D-F66B-4B83-8555-0E27CBAAB060}"/>
    <cellStyle name="Normal 8 11 4 3" xfId="23504" xr:uid="{00000000-0005-0000-0000-000091500000}"/>
    <cellStyle name="Normal 8 11 4 3 2" xfId="35493" xr:uid="{FB68315E-3651-40F8-AB64-23093430B4C2}"/>
    <cellStyle name="Normal 8 11 4 4" xfId="29537" xr:uid="{383AF554-3662-4C2C-974C-EBC912BE4138}"/>
    <cellStyle name="Normal 8 11 4_EBT" xfId="43562" xr:uid="{CF2DE8C6-0C3D-4690-95CD-323C6062B0B4}"/>
    <cellStyle name="Normal 8 11 5" xfId="16714" xr:uid="{00000000-0005-0000-0000-000092500000}"/>
    <cellStyle name="Normal 8 11 5 2" xfId="23506" xr:uid="{00000000-0005-0000-0000-000093500000}"/>
    <cellStyle name="Normal 8 11 5 2 2" xfId="35495" xr:uid="{26238E87-A3F1-4623-BBDF-B6172CAE3A24}"/>
    <cellStyle name="Normal 8 11 5 3" xfId="29539" xr:uid="{BC498CA6-A0C7-4C64-9747-E288A5324393}"/>
    <cellStyle name="Normal 8 11 5_EBT" xfId="43564" xr:uid="{65E2EA5C-1AC6-4B0E-A217-68DCD99C7267}"/>
    <cellStyle name="Normal 8 11 6" xfId="16715" xr:uid="{00000000-0005-0000-0000-000094500000}"/>
    <cellStyle name="Normal 8 11 6 2" xfId="23507" xr:uid="{00000000-0005-0000-0000-000095500000}"/>
    <cellStyle name="Normal 8 11 6 2 2" xfId="35496" xr:uid="{92947502-70A0-4D4C-BC2C-BA61FDF1C583}"/>
    <cellStyle name="Normal 8 11 6 3" xfId="29540" xr:uid="{0A3D8441-822F-4876-BFFB-3D5DD87B500E}"/>
    <cellStyle name="Normal 8 11 6_EBT" xfId="43565" xr:uid="{F4CF9A67-B487-43A5-BEBF-C449F09838E5}"/>
    <cellStyle name="Normal 8 11 7" xfId="23499" xr:uid="{00000000-0005-0000-0000-000096500000}"/>
    <cellStyle name="Normal 8 11 7 2" xfId="35488" xr:uid="{CC19A70D-4801-47A0-BB60-202A093BCB0A}"/>
    <cellStyle name="Normal 8 11 8" xfId="29532" xr:uid="{CE17A434-CAD4-40BE-96E1-70AAE47B87D5}"/>
    <cellStyle name="Normal 8 11_EBT" xfId="43557" xr:uid="{CC413171-DCDC-4393-BD90-6A407E8242B8}"/>
    <cellStyle name="Normal 8 12" xfId="16716" xr:uid="{00000000-0005-0000-0000-000097500000}"/>
    <cellStyle name="Normal 8 12 2" xfId="16717" xr:uid="{00000000-0005-0000-0000-000098500000}"/>
    <cellStyle name="Normal 8 12 2 2" xfId="16718" xr:uid="{00000000-0005-0000-0000-000099500000}"/>
    <cellStyle name="Normal 8 12 2 2 2" xfId="23510" xr:uid="{00000000-0005-0000-0000-00009A500000}"/>
    <cellStyle name="Normal 8 12 2 2 2 2" xfId="35499" xr:uid="{009BB6A8-771B-467A-8D0B-6F69B44E6D6D}"/>
    <cellStyle name="Normal 8 12 2 2 3" xfId="29543" xr:uid="{D7881C86-C3DD-4E5A-A159-DA1B47FAB7D7}"/>
    <cellStyle name="Normal 8 12 2 2_EBT" xfId="43568" xr:uid="{3254E2AF-3ED7-4632-A2EB-ABA215C38FAB}"/>
    <cellStyle name="Normal 8 12 2 3" xfId="23509" xr:uid="{00000000-0005-0000-0000-00009B500000}"/>
    <cellStyle name="Normal 8 12 2 3 2" xfId="35498" xr:uid="{0CB4F0F4-BDB9-4EA0-BD7D-90C0623A2928}"/>
    <cellStyle name="Normal 8 12 2 4" xfId="29542" xr:uid="{A0643312-B3F7-4650-B0B6-8FCA1932693C}"/>
    <cellStyle name="Normal 8 12 2_EBT" xfId="43567" xr:uid="{D8394A19-56BF-4114-95C0-3368F1C6B20A}"/>
    <cellStyle name="Normal 8 12 3" xfId="16719" xr:uid="{00000000-0005-0000-0000-00009C500000}"/>
    <cellStyle name="Normal 8 12 3 2" xfId="23511" xr:uid="{00000000-0005-0000-0000-00009D500000}"/>
    <cellStyle name="Normal 8 12 3 2 2" xfId="35500" xr:uid="{AAC13C8D-DF91-42F2-876B-C19698A3AE1B}"/>
    <cellStyle name="Normal 8 12 3 3" xfId="29544" xr:uid="{8FCDEB5F-97FA-4363-9B7D-287A585E0F4C}"/>
    <cellStyle name="Normal 8 12 3_EBT" xfId="43569" xr:uid="{09679CE3-BBFB-465F-BFB5-7824FDDEC954}"/>
    <cellStyle name="Normal 8 12 4" xfId="16720" xr:uid="{00000000-0005-0000-0000-00009E500000}"/>
    <cellStyle name="Normal 8 12 4 2" xfId="23512" xr:uid="{00000000-0005-0000-0000-00009F500000}"/>
    <cellStyle name="Normal 8 12 4 2 2" xfId="35501" xr:uid="{AAE6CD1E-E443-401C-BA6A-B87E1EAFE7EE}"/>
    <cellStyle name="Normal 8 12 4 3" xfId="29545" xr:uid="{D44311E0-BC24-48B1-8682-B8724F0A637A}"/>
    <cellStyle name="Normal 8 12 4_EBT" xfId="43570" xr:uid="{0F809F71-60CE-45D1-B226-09D0FC5B11C6}"/>
    <cellStyle name="Normal 8 12 5" xfId="16721" xr:uid="{00000000-0005-0000-0000-0000A0500000}"/>
    <cellStyle name="Normal 8 12 5 2" xfId="23513" xr:uid="{00000000-0005-0000-0000-0000A1500000}"/>
    <cellStyle name="Normal 8 12 5 2 2" xfId="35502" xr:uid="{D36DD227-7DF3-443F-93AC-C57ADB636D3C}"/>
    <cellStyle name="Normal 8 12 5 3" xfId="29546" xr:uid="{2CDE0A91-265D-4317-A0BE-5A28E0B0F335}"/>
    <cellStyle name="Normal 8 12 5_EBT" xfId="43571" xr:uid="{BE8C0866-9B74-4708-9B77-0A52C708E35E}"/>
    <cellStyle name="Normal 8 12 6" xfId="23508" xr:uid="{00000000-0005-0000-0000-0000A2500000}"/>
    <cellStyle name="Normal 8 12 6 2" xfId="35497" xr:uid="{AC3C8E2F-61DD-42E0-9A08-D94076D03942}"/>
    <cellStyle name="Normal 8 12 7" xfId="29541" xr:uid="{98AD0311-FA5B-4D0B-8B95-8A2F070BA20B}"/>
    <cellStyle name="Normal 8 12_EBT" xfId="43566" xr:uid="{3FA0F226-0F63-4176-A8AA-12697ED6DAC0}"/>
    <cellStyle name="Normal 8 13" xfId="16722" xr:uid="{00000000-0005-0000-0000-0000A3500000}"/>
    <cellStyle name="Normal 8 13 2" xfId="16723" xr:uid="{00000000-0005-0000-0000-0000A4500000}"/>
    <cellStyle name="Normal 8 13 2 2" xfId="16724" xr:uid="{00000000-0005-0000-0000-0000A5500000}"/>
    <cellStyle name="Normal 8 13 2 2 2" xfId="23516" xr:uid="{00000000-0005-0000-0000-0000A6500000}"/>
    <cellStyle name="Normal 8 13 2 2 2 2" xfId="35505" xr:uid="{8AC13688-47BE-4D48-B15E-782993E33E4C}"/>
    <cellStyle name="Normal 8 13 2 2 3" xfId="29549" xr:uid="{DA42CF06-E16D-42B7-A81E-8E95555B2025}"/>
    <cellStyle name="Normal 8 13 2 2_EBT" xfId="43574" xr:uid="{E78322B4-E96E-44E6-B976-A03DE0475C8D}"/>
    <cellStyle name="Normal 8 13 2 3" xfId="23515" xr:uid="{00000000-0005-0000-0000-0000A7500000}"/>
    <cellStyle name="Normal 8 13 2 3 2" xfId="35504" xr:uid="{B71E5ED6-856D-4DA0-BCFB-0CDBE6E69CC5}"/>
    <cellStyle name="Normal 8 13 2 4" xfId="29548" xr:uid="{38518E5C-5978-43A5-858D-0DE86C6CEBC8}"/>
    <cellStyle name="Normal 8 13 2_EBT" xfId="43573" xr:uid="{82B34581-F90F-47BC-BA70-FE0AA6A91024}"/>
    <cellStyle name="Normal 8 13 3" xfId="16725" xr:uid="{00000000-0005-0000-0000-0000A8500000}"/>
    <cellStyle name="Normal 8 13 3 2" xfId="23517" xr:uid="{00000000-0005-0000-0000-0000A9500000}"/>
    <cellStyle name="Normal 8 13 3 2 2" xfId="35506" xr:uid="{1A6917AD-247D-4546-8DCB-458C3A9319DB}"/>
    <cellStyle name="Normal 8 13 3 3" xfId="29550" xr:uid="{4D03621B-3935-4AC2-B5E6-59CD06F38767}"/>
    <cellStyle name="Normal 8 13 3_EBT" xfId="43575" xr:uid="{8D89A5FC-5C40-40CE-B977-8AFF181D91C0}"/>
    <cellStyle name="Normal 8 13 4" xfId="16726" xr:uid="{00000000-0005-0000-0000-0000AA500000}"/>
    <cellStyle name="Normal 8 13 4 2" xfId="23518" xr:uid="{00000000-0005-0000-0000-0000AB500000}"/>
    <cellStyle name="Normal 8 13 4 2 2" xfId="35507" xr:uid="{96BA769D-C2FA-4A10-92A8-5427FDEFFD55}"/>
    <cellStyle name="Normal 8 13 4 3" xfId="29551" xr:uid="{282E519C-9D5B-45FC-AC7F-BA6A76FBE1C1}"/>
    <cellStyle name="Normal 8 13 4_EBT" xfId="43576" xr:uid="{B4B31989-5852-4F26-9478-55AE5F8C9680}"/>
    <cellStyle name="Normal 8 13 5" xfId="16727" xr:uid="{00000000-0005-0000-0000-0000AC500000}"/>
    <cellStyle name="Normal 8 13 5 2" xfId="23519" xr:uid="{00000000-0005-0000-0000-0000AD500000}"/>
    <cellStyle name="Normal 8 13 5 2 2" xfId="35508" xr:uid="{A6E8A6FA-E90F-4CDF-8B78-CF71183F7EC3}"/>
    <cellStyle name="Normal 8 13 5 3" xfId="29552" xr:uid="{6ED8038B-AAE0-490C-A02E-FCEC69923FB1}"/>
    <cellStyle name="Normal 8 13 5_EBT" xfId="43577" xr:uid="{1CF2B01D-ADD3-4A13-B20D-A6F680377525}"/>
    <cellStyle name="Normal 8 13 6" xfId="23514" xr:uid="{00000000-0005-0000-0000-0000AE500000}"/>
    <cellStyle name="Normal 8 13 6 2" xfId="35503" xr:uid="{350C5B95-D5C3-4C25-A605-16A1DCA866AC}"/>
    <cellStyle name="Normal 8 13 7" xfId="29547" xr:uid="{0EAC6487-6BF5-49D6-98DD-790C96D1F93A}"/>
    <cellStyle name="Normal 8 13_EBT" xfId="43572" xr:uid="{F15F5645-79D6-4316-BE93-1E1AA03E092A}"/>
    <cellStyle name="Normal 8 14" xfId="16728" xr:uid="{00000000-0005-0000-0000-0000AF500000}"/>
    <cellStyle name="Normal 8 14 2" xfId="16729" xr:uid="{00000000-0005-0000-0000-0000B0500000}"/>
    <cellStyle name="Normal 8 14 2 2" xfId="16730" xr:uid="{00000000-0005-0000-0000-0000B1500000}"/>
    <cellStyle name="Normal 8 14 2 2 2" xfId="23522" xr:uid="{00000000-0005-0000-0000-0000B2500000}"/>
    <cellStyle name="Normal 8 14 2 2 2 2" xfId="35511" xr:uid="{CA7C8B9F-4551-4268-8DA6-F7D1E39F1CD0}"/>
    <cellStyle name="Normal 8 14 2 2 3" xfId="29555" xr:uid="{7CA5F07D-CF0C-40E1-9AC2-5415F635D2DD}"/>
    <cellStyle name="Normal 8 14 2 2_EBT" xfId="43580" xr:uid="{A59A4C81-9AF1-47CA-B614-E7903D83B705}"/>
    <cellStyle name="Normal 8 14 2 3" xfId="23521" xr:uid="{00000000-0005-0000-0000-0000B3500000}"/>
    <cellStyle name="Normal 8 14 2 3 2" xfId="35510" xr:uid="{DEE6AD2B-E32F-4756-B205-7D232306096A}"/>
    <cellStyle name="Normal 8 14 2 4" xfId="29554" xr:uid="{65B079C9-E37D-42BD-B988-801AE5A09C90}"/>
    <cellStyle name="Normal 8 14 2_EBT" xfId="43579" xr:uid="{7E4AD0C0-E344-4832-9E23-5FC644658F24}"/>
    <cellStyle name="Normal 8 14 3" xfId="16731" xr:uid="{00000000-0005-0000-0000-0000B4500000}"/>
    <cellStyle name="Normal 8 14 3 2" xfId="23523" xr:uid="{00000000-0005-0000-0000-0000B5500000}"/>
    <cellStyle name="Normal 8 14 3 2 2" xfId="35512" xr:uid="{30CC4CE0-C904-4ECB-B46B-2E586C316378}"/>
    <cellStyle name="Normal 8 14 3 3" xfId="29556" xr:uid="{125E6448-9572-4B27-BA95-77ED09411E2B}"/>
    <cellStyle name="Normal 8 14 3_EBT" xfId="43581" xr:uid="{E5E686A1-C496-4EBE-8011-E4FDAF545D7A}"/>
    <cellStyle name="Normal 8 14 4" xfId="16732" xr:uid="{00000000-0005-0000-0000-0000B6500000}"/>
    <cellStyle name="Normal 8 14 4 2" xfId="23524" xr:uid="{00000000-0005-0000-0000-0000B7500000}"/>
    <cellStyle name="Normal 8 14 4 2 2" xfId="35513" xr:uid="{B5642303-ABCB-4A25-9B39-60E9F85526D1}"/>
    <cellStyle name="Normal 8 14 4 3" xfId="29557" xr:uid="{F16BDDD2-A71A-402A-9629-62A7F5AC4263}"/>
    <cellStyle name="Normal 8 14 4_EBT" xfId="43582" xr:uid="{86181F94-744D-4271-8C46-9A553B9D5155}"/>
    <cellStyle name="Normal 8 14 5" xfId="16733" xr:uid="{00000000-0005-0000-0000-0000B8500000}"/>
    <cellStyle name="Normal 8 14 5 2" xfId="23525" xr:uid="{00000000-0005-0000-0000-0000B9500000}"/>
    <cellStyle name="Normal 8 14 5 2 2" xfId="35514" xr:uid="{ECF15026-A7F3-4610-B66A-CA78C316F16D}"/>
    <cellStyle name="Normal 8 14 5 3" xfId="29558" xr:uid="{7F27518A-6599-4812-A637-E19614412A8B}"/>
    <cellStyle name="Normal 8 14 5_EBT" xfId="43583" xr:uid="{CFC56D20-CB4B-41C8-AFCB-DA47E27AEF08}"/>
    <cellStyle name="Normal 8 14 6" xfId="23520" xr:uid="{00000000-0005-0000-0000-0000BA500000}"/>
    <cellStyle name="Normal 8 14 6 2" xfId="35509" xr:uid="{A491479F-CBBB-4852-9CFA-27B0C636AB4A}"/>
    <cellStyle name="Normal 8 14 7" xfId="29553" xr:uid="{7A65DD6C-8287-4B53-A592-DAC7FE277804}"/>
    <cellStyle name="Normal 8 14_EBT" xfId="43578" xr:uid="{B18E0F38-D1A8-4B8D-A6BE-E7CDC33B17F8}"/>
    <cellStyle name="Normal 8 15" xfId="16734" xr:uid="{00000000-0005-0000-0000-0000BB500000}"/>
    <cellStyle name="Normal 8 15 2" xfId="16735" xr:uid="{00000000-0005-0000-0000-0000BC500000}"/>
    <cellStyle name="Normal 8 15 2 2" xfId="16736" xr:uid="{00000000-0005-0000-0000-0000BD500000}"/>
    <cellStyle name="Normal 8 15 2 2 2" xfId="23528" xr:uid="{00000000-0005-0000-0000-0000BE500000}"/>
    <cellStyle name="Normal 8 15 2 2 2 2" xfId="35517" xr:uid="{D76F3015-45D0-420A-9553-F9B36B2E8FEB}"/>
    <cellStyle name="Normal 8 15 2 2 3" xfId="29561" xr:uid="{F7A12BEA-7EF3-4E6D-816D-B0ABF9CE618D}"/>
    <cellStyle name="Normal 8 15 2 2_EBT" xfId="43586" xr:uid="{A2BA760D-0545-4188-A4F5-19115CE92049}"/>
    <cellStyle name="Normal 8 15 2 3" xfId="23527" xr:uid="{00000000-0005-0000-0000-0000BF500000}"/>
    <cellStyle name="Normal 8 15 2 3 2" xfId="35516" xr:uid="{9405A7CC-96B4-42DB-81DA-2E2AA840A061}"/>
    <cellStyle name="Normal 8 15 2 4" xfId="29560" xr:uid="{C39C0F40-39FB-4B8A-95B8-37F7E910B4FB}"/>
    <cellStyle name="Normal 8 15 2_EBT" xfId="43585" xr:uid="{D5468347-33BA-4D7E-BFFA-1887B2ED1A7B}"/>
    <cellStyle name="Normal 8 15 3" xfId="16737" xr:uid="{00000000-0005-0000-0000-0000C0500000}"/>
    <cellStyle name="Normal 8 15 3 2" xfId="23529" xr:uid="{00000000-0005-0000-0000-0000C1500000}"/>
    <cellStyle name="Normal 8 15 3 2 2" xfId="35518" xr:uid="{D1305A35-6F89-4CD1-A09C-94FEC486D15E}"/>
    <cellStyle name="Normal 8 15 3 3" xfId="29562" xr:uid="{B73414C0-BFAF-4EB4-B3B3-89D8E3D9AA4D}"/>
    <cellStyle name="Normal 8 15 3_EBT" xfId="43587" xr:uid="{E609B0B9-8593-432C-9740-2382991A1B77}"/>
    <cellStyle name="Normal 8 15 4" xfId="16738" xr:uid="{00000000-0005-0000-0000-0000C2500000}"/>
    <cellStyle name="Normal 8 15 4 2" xfId="23530" xr:uid="{00000000-0005-0000-0000-0000C3500000}"/>
    <cellStyle name="Normal 8 15 4 2 2" xfId="35519" xr:uid="{F4468BC0-13A8-4558-9A8F-9F26F31F18E1}"/>
    <cellStyle name="Normal 8 15 4 3" xfId="29563" xr:uid="{74046F0D-A292-4837-827C-8F2098991E9D}"/>
    <cellStyle name="Normal 8 15 4_EBT" xfId="43588" xr:uid="{E0149165-CFDD-42D1-8493-746D7A82DCBE}"/>
    <cellStyle name="Normal 8 15 5" xfId="16739" xr:uid="{00000000-0005-0000-0000-0000C4500000}"/>
    <cellStyle name="Normal 8 15 5 2" xfId="23531" xr:uid="{00000000-0005-0000-0000-0000C5500000}"/>
    <cellStyle name="Normal 8 15 5 2 2" xfId="35520" xr:uid="{8D514E77-F8F3-440F-9C39-03C657CA9BC6}"/>
    <cellStyle name="Normal 8 15 5 3" xfId="29564" xr:uid="{F97FBEB6-1BD3-4D76-B261-F3CB43DF4ABC}"/>
    <cellStyle name="Normal 8 15 5_EBT" xfId="43589" xr:uid="{5CB393A4-116B-4C28-907C-72568C574A19}"/>
    <cellStyle name="Normal 8 15 6" xfId="23526" xr:uid="{00000000-0005-0000-0000-0000C6500000}"/>
    <cellStyle name="Normal 8 15 6 2" xfId="35515" xr:uid="{148ED67D-F388-4706-BFF8-03AA1EFA2EAD}"/>
    <cellStyle name="Normal 8 15 7" xfId="29559" xr:uid="{BDDF9B0B-B9D4-473D-A955-B99E84573D0B}"/>
    <cellStyle name="Normal 8 15_EBT" xfId="43584" xr:uid="{EE3DD27B-A093-4D62-A49A-A4F8BF89D6D0}"/>
    <cellStyle name="Normal 8 16" xfId="16740" xr:uid="{00000000-0005-0000-0000-0000C7500000}"/>
    <cellStyle name="Normal 8 16 2" xfId="16741" xr:uid="{00000000-0005-0000-0000-0000C8500000}"/>
    <cellStyle name="Normal 8 16 2 2" xfId="16742" xr:uid="{00000000-0005-0000-0000-0000C9500000}"/>
    <cellStyle name="Normal 8 16 2 2 2" xfId="23534" xr:uid="{00000000-0005-0000-0000-0000CA500000}"/>
    <cellStyle name="Normal 8 16 2 2 2 2" xfId="35523" xr:uid="{86F98D31-0905-42BC-82C9-542DD09C29F1}"/>
    <cellStyle name="Normal 8 16 2 2 3" xfId="29567" xr:uid="{01953719-0FB7-40D4-A399-65EF09E2C7FF}"/>
    <cellStyle name="Normal 8 16 2 2_EBT" xfId="43592" xr:uid="{F4B95E3E-1507-4BEA-8627-370A893E5C97}"/>
    <cellStyle name="Normal 8 16 2 3" xfId="23533" xr:uid="{00000000-0005-0000-0000-0000CB500000}"/>
    <cellStyle name="Normal 8 16 2 3 2" xfId="35522" xr:uid="{690BC996-E4CB-42D3-B273-0137605D50BA}"/>
    <cellStyle name="Normal 8 16 2 4" xfId="29566" xr:uid="{4AF71B10-E2D3-4E8F-860C-8EA77B39BA7A}"/>
    <cellStyle name="Normal 8 16 2_EBT" xfId="43591" xr:uid="{09E4DD61-03E2-4CC1-BBB3-1B62E0C25326}"/>
    <cellStyle name="Normal 8 16 3" xfId="16743" xr:uid="{00000000-0005-0000-0000-0000CC500000}"/>
    <cellStyle name="Normal 8 16 3 2" xfId="23535" xr:uid="{00000000-0005-0000-0000-0000CD500000}"/>
    <cellStyle name="Normal 8 16 3 2 2" xfId="35524" xr:uid="{B80CE31D-28AE-4BAA-A865-02122FF62871}"/>
    <cellStyle name="Normal 8 16 3 3" xfId="29568" xr:uid="{D5D15C4A-5301-4522-B36F-47B794D3E62C}"/>
    <cellStyle name="Normal 8 16 3_EBT" xfId="43593" xr:uid="{585967C1-6E2E-4A8F-ACA1-CE855555145C}"/>
    <cellStyle name="Normal 8 16 4" xfId="16744" xr:uid="{00000000-0005-0000-0000-0000CE500000}"/>
    <cellStyle name="Normal 8 16 4 2" xfId="23536" xr:uid="{00000000-0005-0000-0000-0000CF500000}"/>
    <cellStyle name="Normal 8 16 4 2 2" xfId="35525" xr:uid="{039B3D61-2083-41AE-A85F-63A152039D0D}"/>
    <cellStyle name="Normal 8 16 4 3" xfId="29569" xr:uid="{7386261A-F657-4335-8FC4-E78709EF4DDB}"/>
    <cellStyle name="Normal 8 16 4_EBT" xfId="43594" xr:uid="{0EF67F29-9DF3-401E-8724-BF9DB27470AB}"/>
    <cellStyle name="Normal 8 16 5" xfId="16745" xr:uid="{00000000-0005-0000-0000-0000D0500000}"/>
    <cellStyle name="Normal 8 16 5 2" xfId="23537" xr:uid="{00000000-0005-0000-0000-0000D1500000}"/>
    <cellStyle name="Normal 8 16 5 2 2" xfId="35526" xr:uid="{43ED1FE2-8F11-438C-AC4D-60FFFBCE0BD2}"/>
    <cellStyle name="Normal 8 16 5 3" xfId="29570" xr:uid="{5E73A21D-1EF1-4C74-AB31-FCAB3AE65728}"/>
    <cellStyle name="Normal 8 16 5_EBT" xfId="43595" xr:uid="{F60E48B2-067E-4DF5-BA0D-4BD1DE269509}"/>
    <cellStyle name="Normal 8 16 6" xfId="23532" xr:uid="{00000000-0005-0000-0000-0000D2500000}"/>
    <cellStyle name="Normal 8 16 6 2" xfId="35521" xr:uid="{D93B5000-0FCC-4AAA-B956-0396060DE6DC}"/>
    <cellStyle name="Normal 8 16 7" xfId="29565" xr:uid="{BAD9093B-AA40-41E5-AD69-FC89F8EFEAC6}"/>
    <cellStyle name="Normal 8 16_EBT" xfId="43590" xr:uid="{47D71791-1A89-4737-942E-49A1B704A22E}"/>
    <cellStyle name="Normal 8 17" xfId="16746" xr:uid="{00000000-0005-0000-0000-0000D3500000}"/>
    <cellStyle name="Normal 8 17 2" xfId="16747" xr:uid="{00000000-0005-0000-0000-0000D4500000}"/>
    <cellStyle name="Normal 8 17 2 2" xfId="16748" xr:uid="{00000000-0005-0000-0000-0000D5500000}"/>
    <cellStyle name="Normal 8 17 2 2 2" xfId="23540" xr:uid="{00000000-0005-0000-0000-0000D6500000}"/>
    <cellStyle name="Normal 8 17 2 2 2 2" xfId="35529" xr:uid="{D85F1D7B-AFA6-4CA7-B95F-9A49636261D0}"/>
    <cellStyle name="Normal 8 17 2 2 3" xfId="29573" xr:uid="{0D8BE2C9-6FA4-4354-BDC1-B5A5668EFE06}"/>
    <cellStyle name="Normal 8 17 2 2_EBT" xfId="43598" xr:uid="{5FAAD25F-1F22-4DF7-A898-DE721EE73FA5}"/>
    <cellStyle name="Normal 8 17 2 3" xfId="23539" xr:uid="{00000000-0005-0000-0000-0000D7500000}"/>
    <cellStyle name="Normal 8 17 2 3 2" xfId="35528" xr:uid="{1B71D74B-396F-4207-B24F-EE12A812B1B2}"/>
    <cellStyle name="Normal 8 17 2 4" xfId="29572" xr:uid="{9848907D-6ED8-4FFF-A31D-559DFD489577}"/>
    <cellStyle name="Normal 8 17 2_EBT" xfId="43597" xr:uid="{876B9DE9-E0F0-4FE1-9700-E06331FA28B2}"/>
    <cellStyle name="Normal 8 17 3" xfId="16749" xr:uid="{00000000-0005-0000-0000-0000D8500000}"/>
    <cellStyle name="Normal 8 17 3 2" xfId="23541" xr:uid="{00000000-0005-0000-0000-0000D9500000}"/>
    <cellStyle name="Normal 8 17 3 2 2" xfId="35530" xr:uid="{A627AD60-5B46-48A9-93D2-736D5787C32A}"/>
    <cellStyle name="Normal 8 17 3 3" xfId="29574" xr:uid="{8784A197-A775-4DB1-B81D-6449C1A5E4D7}"/>
    <cellStyle name="Normal 8 17 3_EBT" xfId="43599" xr:uid="{92575DE9-D7F5-46D1-AE2B-CECD72293748}"/>
    <cellStyle name="Normal 8 17 4" xfId="16750" xr:uid="{00000000-0005-0000-0000-0000DA500000}"/>
    <cellStyle name="Normal 8 17 4 2" xfId="23542" xr:uid="{00000000-0005-0000-0000-0000DB500000}"/>
    <cellStyle name="Normal 8 17 4 2 2" xfId="35531" xr:uid="{29378E94-3992-4347-8E75-6FCEE469098F}"/>
    <cellStyle name="Normal 8 17 4 3" xfId="29575" xr:uid="{7254A834-F6D5-4B54-BF82-74DCAC07516E}"/>
    <cellStyle name="Normal 8 17 4_EBT" xfId="43600" xr:uid="{CD333A9B-A452-4862-AD12-7F562487A997}"/>
    <cellStyle name="Normal 8 17 5" xfId="16751" xr:uid="{00000000-0005-0000-0000-0000DC500000}"/>
    <cellStyle name="Normal 8 17 5 2" xfId="23543" xr:uid="{00000000-0005-0000-0000-0000DD500000}"/>
    <cellStyle name="Normal 8 17 5 2 2" xfId="35532" xr:uid="{EDD49931-8153-4BCB-9492-840C54014C22}"/>
    <cellStyle name="Normal 8 17 5 3" xfId="29576" xr:uid="{13C1218E-2FA9-4E1C-BA7E-95BE6147E75E}"/>
    <cellStyle name="Normal 8 17 5_EBT" xfId="43601" xr:uid="{0C85AED5-1AB2-446C-A24D-BD4EA91674B0}"/>
    <cellStyle name="Normal 8 17 6" xfId="23538" xr:uid="{00000000-0005-0000-0000-0000DE500000}"/>
    <cellStyle name="Normal 8 17 6 2" xfId="35527" xr:uid="{43FFAFD0-BEDE-4E41-A2F7-2DD46A3AF037}"/>
    <cellStyle name="Normal 8 17 7" xfId="29571" xr:uid="{29F67294-3DB7-4318-B369-9B0C4040A84E}"/>
    <cellStyle name="Normal 8 17_EBT" xfId="43596" xr:uid="{C366C4D0-0FC1-470E-8A90-AFE4C4AE511D}"/>
    <cellStyle name="Normal 8 18" xfId="16752" xr:uid="{00000000-0005-0000-0000-0000DF500000}"/>
    <cellStyle name="Normal 8 18 2" xfId="16753" xr:uid="{00000000-0005-0000-0000-0000E0500000}"/>
    <cellStyle name="Normal 8 18 2 2" xfId="16754" xr:uid="{00000000-0005-0000-0000-0000E1500000}"/>
    <cellStyle name="Normal 8 18 2 2 2" xfId="16755" xr:uid="{00000000-0005-0000-0000-0000E2500000}"/>
    <cellStyle name="Normal 8 18 2 2 2 2" xfId="23547" xr:uid="{00000000-0005-0000-0000-0000E3500000}"/>
    <cellStyle name="Normal 8 18 2 2 2 2 2" xfId="35536" xr:uid="{FD80C8CA-5195-4916-9CB9-C1A278AEA6A2}"/>
    <cellStyle name="Normal 8 18 2 2 2 3" xfId="29580" xr:uid="{2CC0EB93-6AD0-4E1F-84BA-6CBE71AA0657}"/>
    <cellStyle name="Normal 8 18 2 2 2_EBT" xfId="43605" xr:uid="{5A54FAED-D077-4EC7-AF83-2A819A6C2DD0}"/>
    <cellStyle name="Normal 8 18 2 2 3" xfId="23546" xr:uid="{00000000-0005-0000-0000-0000E4500000}"/>
    <cellStyle name="Normal 8 18 2 2 3 2" xfId="35535" xr:uid="{44BD2969-338B-443F-B937-F3C6C8B7DCF3}"/>
    <cellStyle name="Normal 8 18 2 2 4" xfId="29579" xr:uid="{4D02EED3-CCF5-4129-98B9-C0EC442BD025}"/>
    <cellStyle name="Normal 8 18 2 2_EBT" xfId="43604" xr:uid="{86E01526-5D4F-415D-84F9-242B9DC113CB}"/>
    <cellStyle name="Normal 8 18 2 3" xfId="16756" xr:uid="{00000000-0005-0000-0000-0000E5500000}"/>
    <cellStyle name="Normal 8 18 2 3 2" xfId="23548" xr:uid="{00000000-0005-0000-0000-0000E6500000}"/>
    <cellStyle name="Normal 8 18 2 3 2 2" xfId="35537" xr:uid="{5D21F3F3-697C-4804-9755-99291E92EC92}"/>
    <cellStyle name="Normal 8 18 2 3 3" xfId="29581" xr:uid="{374A5B79-B93C-49F1-A903-33D47ECF57CA}"/>
    <cellStyle name="Normal 8 18 2 3_EBT" xfId="43606" xr:uid="{53BA8205-DD6D-49A4-BDC8-F592A68CFAEA}"/>
    <cellStyle name="Normal 8 18 2 4" xfId="16757" xr:uid="{00000000-0005-0000-0000-0000E7500000}"/>
    <cellStyle name="Normal 8 18 2 4 2" xfId="23549" xr:uid="{00000000-0005-0000-0000-0000E8500000}"/>
    <cellStyle name="Normal 8 18 2 4 2 2" xfId="35538" xr:uid="{68A2A023-7767-4E55-856E-4B333A126C20}"/>
    <cellStyle name="Normal 8 18 2 4 3" xfId="29582" xr:uid="{78A6920F-8049-412C-AAA1-74FBA9BFDF9F}"/>
    <cellStyle name="Normal 8 18 2 4_EBT" xfId="43607" xr:uid="{7F0420AB-F3B1-4BF9-AA98-7747F20776EF}"/>
    <cellStyle name="Normal 8 18 2 5" xfId="23545" xr:uid="{00000000-0005-0000-0000-0000E9500000}"/>
    <cellStyle name="Normal 8 18 2 5 2" xfId="35534" xr:uid="{F43E6FBD-EBE4-4401-B188-06F2DED40779}"/>
    <cellStyle name="Normal 8 18 2 6" xfId="29578" xr:uid="{12B3AAE9-C9F2-42D0-AB78-2063F58F788A}"/>
    <cellStyle name="Normal 8 18 2_EBT" xfId="43603" xr:uid="{C9FBDBC1-D740-40A0-AE0B-F0177EB1799B}"/>
    <cellStyle name="Normal 8 18 3" xfId="16758" xr:uid="{00000000-0005-0000-0000-0000EA500000}"/>
    <cellStyle name="Normal 8 18 3 2" xfId="16759" xr:uid="{00000000-0005-0000-0000-0000EB500000}"/>
    <cellStyle name="Normal 8 18 3 2 2" xfId="23551" xr:uid="{00000000-0005-0000-0000-0000EC500000}"/>
    <cellStyle name="Normal 8 18 3 2 2 2" xfId="35540" xr:uid="{3237DCBF-897D-4D41-A1E9-631E6BBC5629}"/>
    <cellStyle name="Normal 8 18 3 2 3" xfId="29584" xr:uid="{08774AD5-6C7D-4B09-BE81-9402411600FD}"/>
    <cellStyle name="Normal 8 18 3 2_EBT" xfId="43609" xr:uid="{F7ED8F5D-E042-49F9-9074-449DD56169D1}"/>
    <cellStyle name="Normal 8 18 3 3" xfId="23550" xr:uid="{00000000-0005-0000-0000-0000ED500000}"/>
    <cellStyle name="Normal 8 18 3 3 2" xfId="35539" xr:uid="{A0A77FB8-6555-4B2A-B53A-3DA99D8E00F6}"/>
    <cellStyle name="Normal 8 18 3 4" xfId="29583" xr:uid="{E862B3F8-C292-4797-BF77-A72194C0BD1F}"/>
    <cellStyle name="Normal 8 18 3_EBT" xfId="43608" xr:uid="{99D31C54-8220-4EFF-A6B9-2FE9A454AD78}"/>
    <cellStyle name="Normal 8 18 4" xfId="16760" xr:uid="{00000000-0005-0000-0000-0000EE500000}"/>
    <cellStyle name="Normal 8 18 4 2" xfId="23552" xr:uid="{00000000-0005-0000-0000-0000EF500000}"/>
    <cellStyle name="Normal 8 18 4 2 2" xfId="35541" xr:uid="{037A4A4D-768E-4AA1-BBB1-46D1188B3AA7}"/>
    <cellStyle name="Normal 8 18 4 3" xfId="29585" xr:uid="{BC7FACF7-692A-4532-872F-587992BB5AD6}"/>
    <cellStyle name="Normal 8 18 4_EBT" xfId="43610" xr:uid="{951EA520-7EC8-48CD-8794-281352D47132}"/>
    <cellStyle name="Normal 8 18 5" xfId="16761" xr:uid="{00000000-0005-0000-0000-0000F0500000}"/>
    <cellStyle name="Normal 8 18 5 2" xfId="23553" xr:uid="{00000000-0005-0000-0000-0000F1500000}"/>
    <cellStyle name="Normal 8 18 5 2 2" xfId="35542" xr:uid="{DD4AA528-D46D-4772-9A13-C266D8708FD1}"/>
    <cellStyle name="Normal 8 18 5 3" xfId="29586" xr:uid="{1664F4D5-9097-4D84-85FC-329C07ADF53C}"/>
    <cellStyle name="Normal 8 18 5_EBT" xfId="43611" xr:uid="{73732310-485C-4BE8-8294-1A093C839E33}"/>
    <cellStyle name="Normal 8 18 6" xfId="23544" xr:uid="{00000000-0005-0000-0000-0000F2500000}"/>
    <cellStyle name="Normal 8 18 6 2" xfId="35533" xr:uid="{E0836403-BF88-4BF0-9707-8A25C6CD9328}"/>
    <cellStyle name="Normal 8 18 7" xfId="29577" xr:uid="{CB2F65CB-3B51-44B0-8E6F-AD086D72E571}"/>
    <cellStyle name="Normal 8 18_EBT" xfId="43602" xr:uid="{B4D5E4CA-2EBC-419D-B270-4A724F626D44}"/>
    <cellStyle name="Normal 8 19" xfId="16762" xr:uid="{00000000-0005-0000-0000-0000F3500000}"/>
    <cellStyle name="Normal 8 19 2" xfId="16763" xr:uid="{00000000-0005-0000-0000-0000F4500000}"/>
    <cellStyle name="Normal 8 19 2 2" xfId="23555" xr:uid="{00000000-0005-0000-0000-0000F5500000}"/>
    <cellStyle name="Normal 8 19 2 2 2" xfId="35544" xr:uid="{C5F2BE3B-3125-4D14-B983-15D7A468CD10}"/>
    <cellStyle name="Normal 8 19 2 3" xfId="29588" xr:uid="{9A4824FB-4E02-43C8-9AEC-8A8C982B7832}"/>
    <cellStyle name="Normal 8 19 2_EBT" xfId="43613" xr:uid="{B6186676-ADE8-44A7-848D-A12337449A3B}"/>
    <cellStyle name="Normal 8 19 3" xfId="16764" xr:uid="{00000000-0005-0000-0000-0000F6500000}"/>
    <cellStyle name="Normal 8 19 3 2" xfId="23556" xr:uid="{00000000-0005-0000-0000-0000F7500000}"/>
    <cellStyle name="Normal 8 19 3 2 2" xfId="35545" xr:uid="{3F0C71C1-2D1D-4AF5-9AAD-20462B8BED27}"/>
    <cellStyle name="Normal 8 19 3 3" xfId="29589" xr:uid="{FCD2DF7E-F5D8-494C-A808-08E64846B968}"/>
    <cellStyle name="Normal 8 19 3_EBT" xfId="43614" xr:uid="{2D7BA47C-0CB1-41BE-A405-DFEDE39923EB}"/>
    <cellStyle name="Normal 8 19 4" xfId="23554" xr:uid="{00000000-0005-0000-0000-0000F8500000}"/>
    <cellStyle name="Normal 8 19 4 2" xfId="35543" xr:uid="{F7CC3BA4-2E82-432B-B456-1E66EAE1B0DA}"/>
    <cellStyle name="Normal 8 19 5" xfId="29587" xr:uid="{ECEA7C41-F824-442B-9CB7-0375AF2BEADA}"/>
    <cellStyle name="Normal 8 19_EBT" xfId="43612" xr:uid="{6511ED8F-78DC-445F-B947-D931E73A8515}"/>
    <cellStyle name="Normal 8 2" xfId="16765" xr:uid="{00000000-0005-0000-0000-0000F9500000}"/>
    <cellStyle name="Normal 8 2 10" xfId="23557" xr:uid="{00000000-0005-0000-0000-0000FA500000}"/>
    <cellStyle name="Normal 8 2 10 2" xfId="35546" xr:uid="{6AC15758-5066-4AF7-A7AB-105B4EB30C36}"/>
    <cellStyle name="Normal 8 2 11" xfId="29590" xr:uid="{D90A6EDA-62F3-4444-A676-E06AD107E5F6}"/>
    <cellStyle name="Normal 8 2 2" xfId="16766" xr:uid="{00000000-0005-0000-0000-0000FB500000}"/>
    <cellStyle name="Normal 8 2 2 10" xfId="29591" xr:uid="{E34F4631-B02C-4C7B-9325-E6A77B38FE61}"/>
    <cellStyle name="Normal 8 2 2 2" xfId="16767" xr:uid="{00000000-0005-0000-0000-0000FC500000}"/>
    <cellStyle name="Normal 8 2 2 2 2" xfId="16768" xr:uid="{00000000-0005-0000-0000-0000FD500000}"/>
    <cellStyle name="Normal 8 2 2 2 2 2" xfId="16769" xr:uid="{00000000-0005-0000-0000-0000FE500000}"/>
    <cellStyle name="Normal 8 2 2 2 2 2 2" xfId="23561" xr:uid="{00000000-0005-0000-0000-0000FF500000}"/>
    <cellStyle name="Normal 8 2 2 2 2 2 2 2" xfId="35550" xr:uid="{6E8B898C-059E-43AE-B9B7-3A4D8D01DA0C}"/>
    <cellStyle name="Normal 8 2 2 2 2 2 3" xfId="29594" xr:uid="{8335F14F-761C-4ABC-9FD4-40264CE789CC}"/>
    <cellStyle name="Normal 8 2 2 2 2 2_EBT" xfId="43619" xr:uid="{7BD5EA0C-5E36-488C-92A4-6E8DDC69EDBE}"/>
    <cellStyle name="Normal 8 2 2 2 2 3" xfId="16770" xr:uid="{00000000-0005-0000-0000-000000510000}"/>
    <cellStyle name="Normal 8 2 2 2 2 3 2" xfId="23562" xr:uid="{00000000-0005-0000-0000-000001510000}"/>
    <cellStyle name="Normal 8 2 2 2 2 3 2 2" xfId="35551" xr:uid="{9D5C830D-F286-440C-B889-5FEA75A539CD}"/>
    <cellStyle name="Normal 8 2 2 2 2 3 3" xfId="29595" xr:uid="{CE8FFAAD-BF11-4F22-A2DB-AE818832DB4A}"/>
    <cellStyle name="Normal 8 2 2 2 2 3_EBT" xfId="43620" xr:uid="{BF603FCB-4952-4150-8997-0EC7C4FDD14F}"/>
    <cellStyle name="Normal 8 2 2 2 2 4" xfId="16771" xr:uid="{00000000-0005-0000-0000-000002510000}"/>
    <cellStyle name="Normal 8 2 2 2 2 5" xfId="16772" xr:uid="{00000000-0005-0000-0000-000003510000}"/>
    <cellStyle name="Normal 8 2 2 2 2 6" xfId="23560" xr:uid="{00000000-0005-0000-0000-000004510000}"/>
    <cellStyle name="Normal 8 2 2 2 2 6 2" xfId="35549" xr:uid="{6333D051-51F9-437A-9D24-78F8F27B725A}"/>
    <cellStyle name="Normal 8 2 2 2 2 7" xfId="29593" xr:uid="{ACFDD647-DBBF-483F-A9D6-78A1DDBD1A55}"/>
    <cellStyle name="Normal 8 2 2 2 2_EBT" xfId="43618" xr:uid="{2971C6A3-615B-4F00-9647-F35CBCF87387}"/>
    <cellStyle name="Normal 8 2 2 2 3" xfId="16773" xr:uid="{00000000-0005-0000-0000-000005510000}"/>
    <cellStyle name="Normal 8 2 2 2 3 2" xfId="16774" xr:uid="{00000000-0005-0000-0000-000006510000}"/>
    <cellStyle name="Normal 8 2 2 2 3 2 2" xfId="23564" xr:uid="{00000000-0005-0000-0000-000007510000}"/>
    <cellStyle name="Normal 8 2 2 2 3 2 2 2" xfId="35553" xr:uid="{715D331F-BEC8-46AA-979C-A4AC77FD7F17}"/>
    <cellStyle name="Normal 8 2 2 2 3 2 3" xfId="29597" xr:uid="{118DE03C-628B-4B26-A025-428B0F4DEEDA}"/>
    <cellStyle name="Normal 8 2 2 2 3 2_EBT" xfId="43622" xr:uid="{B2167367-BF4D-47B2-ADB6-A61D4558D024}"/>
    <cellStyle name="Normal 8 2 2 2 3 3" xfId="23563" xr:uid="{00000000-0005-0000-0000-000008510000}"/>
    <cellStyle name="Normal 8 2 2 2 3 3 2" xfId="35552" xr:uid="{39988225-C925-4B5F-9121-A23BB3585F2E}"/>
    <cellStyle name="Normal 8 2 2 2 3 4" xfId="29596" xr:uid="{FED412FB-175B-4AF9-BFB6-EAB209126B51}"/>
    <cellStyle name="Normal 8 2 2 2 3_EBT" xfId="43621" xr:uid="{AA6DD341-082C-474C-BFEF-AED3436D763C}"/>
    <cellStyle name="Normal 8 2 2 2 4" xfId="16775" xr:uid="{00000000-0005-0000-0000-000009510000}"/>
    <cellStyle name="Normal 8 2 2 2 4 2" xfId="23565" xr:uid="{00000000-0005-0000-0000-00000A510000}"/>
    <cellStyle name="Normal 8 2 2 2 4 2 2" xfId="35554" xr:uid="{E3A92DFE-D7DD-4E34-92AC-A73F82748F04}"/>
    <cellStyle name="Normal 8 2 2 2 4 3" xfId="29598" xr:uid="{0A49DF1E-A97A-465B-B3B2-CF1C3BC6CC92}"/>
    <cellStyle name="Normal 8 2 2 2 4_EBT" xfId="43623" xr:uid="{3A20212D-78AB-48D3-8C1B-3C8C91EE21F8}"/>
    <cellStyle name="Normal 8 2 2 2 5" xfId="16776" xr:uid="{00000000-0005-0000-0000-00000B510000}"/>
    <cellStyle name="Normal 8 2 2 2 6" xfId="16777" xr:uid="{00000000-0005-0000-0000-00000C510000}"/>
    <cellStyle name="Normal 8 2 2 2 7" xfId="23559" xr:uid="{00000000-0005-0000-0000-00000D510000}"/>
    <cellStyle name="Normal 8 2 2 2 7 2" xfId="35548" xr:uid="{9E4D56B3-F464-4BC1-A484-99D7492EDEF9}"/>
    <cellStyle name="Normal 8 2 2 2 8" xfId="29592" xr:uid="{5DBBE998-417C-436D-A00C-E14536D0A7D5}"/>
    <cellStyle name="Normal 8 2 2 2_EBT" xfId="43617" xr:uid="{7608704C-5683-4B77-B27D-40B0C0536770}"/>
    <cellStyle name="Normal 8 2 2 3" xfId="16778" xr:uid="{00000000-0005-0000-0000-00000E510000}"/>
    <cellStyle name="Normal 8 2 2 3 2" xfId="16779" xr:uid="{00000000-0005-0000-0000-00000F510000}"/>
    <cellStyle name="Normal 8 2 2 3 2 2" xfId="16780" xr:uid="{00000000-0005-0000-0000-000010510000}"/>
    <cellStyle name="Normal 8 2 2 3 2 2 2" xfId="23568" xr:uid="{00000000-0005-0000-0000-000011510000}"/>
    <cellStyle name="Normal 8 2 2 3 2 2 2 2" xfId="35557" xr:uid="{E64FD0A2-99E4-49A6-9545-0BF118365299}"/>
    <cellStyle name="Normal 8 2 2 3 2 2 3" xfId="29601" xr:uid="{45E35806-3584-421C-BECC-D3EFFA4702AD}"/>
    <cellStyle name="Normal 8 2 2 3 2 2_EBT" xfId="43626" xr:uid="{2ABF859F-67EA-46CB-8C69-D296ADD1C4DA}"/>
    <cellStyle name="Normal 8 2 2 3 2 3" xfId="23567" xr:uid="{00000000-0005-0000-0000-000012510000}"/>
    <cellStyle name="Normal 8 2 2 3 2 3 2" xfId="35556" xr:uid="{20721E5D-AB83-4644-AD5D-DC357266378F}"/>
    <cellStyle name="Normal 8 2 2 3 2 4" xfId="29600" xr:uid="{00B9AFC1-FF1D-403B-A684-CD1B88DB78B6}"/>
    <cellStyle name="Normal 8 2 2 3 2_EBT" xfId="43625" xr:uid="{04302656-DAC1-4ABC-B024-FF9460CDA1F8}"/>
    <cellStyle name="Normal 8 2 2 3 3" xfId="16781" xr:uid="{00000000-0005-0000-0000-000013510000}"/>
    <cellStyle name="Normal 8 2 2 3 3 2" xfId="23569" xr:uid="{00000000-0005-0000-0000-000014510000}"/>
    <cellStyle name="Normal 8 2 2 3 3 2 2" xfId="35558" xr:uid="{17CCBCB4-ADFE-428A-9F20-8BF64D8E296F}"/>
    <cellStyle name="Normal 8 2 2 3 3 3" xfId="29602" xr:uid="{4B412446-DDCB-4EB9-B3F6-0F62385CEAF5}"/>
    <cellStyle name="Normal 8 2 2 3 3_EBT" xfId="43627" xr:uid="{7A4BC24B-06BD-433F-94AA-D347EE2079CC}"/>
    <cellStyle name="Normal 8 2 2 3 4" xfId="16782" xr:uid="{00000000-0005-0000-0000-000015510000}"/>
    <cellStyle name="Normal 8 2 2 3 5" xfId="16783" xr:uid="{00000000-0005-0000-0000-000016510000}"/>
    <cellStyle name="Normal 8 2 2 3 6" xfId="23566" xr:uid="{00000000-0005-0000-0000-000017510000}"/>
    <cellStyle name="Normal 8 2 2 3 6 2" xfId="35555" xr:uid="{1435F6F2-8A0F-4160-B490-3155ACB3A3A4}"/>
    <cellStyle name="Normal 8 2 2 3 7" xfId="29599" xr:uid="{7EB54E2E-4BBA-4CD1-889F-5B5A5AB2F314}"/>
    <cellStyle name="Normal 8 2 2 3_EBT" xfId="43624" xr:uid="{6B6217C8-09A3-47A0-8345-D1DC88D054D0}"/>
    <cellStyle name="Normal 8 2 2 4" xfId="16784" xr:uid="{00000000-0005-0000-0000-000018510000}"/>
    <cellStyle name="Normal 8 2 2 4 2" xfId="16785" xr:uid="{00000000-0005-0000-0000-000019510000}"/>
    <cellStyle name="Normal 8 2 2 4 2 2" xfId="23571" xr:uid="{00000000-0005-0000-0000-00001A510000}"/>
    <cellStyle name="Normal 8 2 2 4 2 2 2" xfId="35560" xr:uid="{EEF78962-5A3E-4466-B94E-08A23D4B15AC}"/>
    <cellStyle name="Normal 8 2 2 4 2 3" xfId="29604" xr:uid="{B9E30340-11BE-42D4-9796-B40E7C6A46E8}"/>
    <cellStyle name="Normal 8 2 2 4 2_EBT" xfId="43629" xr:uid="{A1DD7495-558A-47D2-BC89-BCCC3F49D889}"/>
    <cellStyle name="Normal 8 2 2 4 3" xfId="23570" xr:uid="{00000000-0005-0000-0000-00001B510000}"/>
    <cellStyle name="Normal 8 2 2 4 3 2" xfId="35559" xr:uid="{DFE76448-5A58-42D3-859A-54889BDF08EC}"/>
    <cellStyle name="Normal 8 2 2 4 4" xfId="29603" xr:uid="{5D81E3AA-B5CA-4461-8E50-2F2558EE22C5}"/>
    <cellStyle name="Normal 8 2 2 4_EBT" xfId="43628" xr:uid="{DB86D982-F262-4A70-81BB-A22390B0B822}"/>
    <cellStyle name="Normal 8 2 2 5" xfId="16786" xr:uid="{00000000-0005-0000-0000-00001C510000}"/>
    <cellStyle name="Normal 8 2 2 5 2" xfId="23572" xr:uid="{00000000-0005-0000-0000-00001D510000}"/>
    <cellStyle name="Normal 8 2 2 5 2 2" xfId="35561" xr:uid="{8480D868-3561-4746-8F4A-7CDE1DA8382D}"/>
    <cellStyle name="Normal 8 2 2 5 3" xfId="29605" xr:uid="{D08A3F98-471E-44D8-8BAA-42FBFA017C79}"/>
    <cellStyle name="Normal 8 2 2 5_EBT" xfId="43630" xr:uid="{33367B4F-FAB2-4FD4-BDF2-DE24592DAD9C}"/>
    <cellStyle name="Normal 8 2 2 6" xfId="16787" xr:uid="{00000000-0005-0000-0000-00001E510000}"/>
    <cellStyle name="Normal 8 2 2 6 2" xfId="16788" xr:uid="{00000000-0005-0000-0000-00001F510000}"/>
    <cellStyle name="Normal 8 2 2 6 3" xfId="23573" xr:uid="{00000000-0005-0000-0000-000020510000}"/>
    <cellStyle name="Normal 8 2 2 6 3 2" xfId="35562" xr:uid="{BE9D1439-D559-4EE2-B0E4-D29476D22D93}"/>
    <cellStyle name="Normal 8 2 2 6 4" xfId="29606" xr:uid="{339D5AE4-DF4C-4860-AE32-E22F9B11D511}"/>
    <cellStyle name="Normal 8 2 2 6_EBT" xfId="43631" xr:uid="{D4C54FA5-D7D7-413D-B643-3690AD5DE49C}"/>
    <cellStyle name="Normal 8 2 2 7" xfId="16789" xr:uid="{00000000-0005-0000-0000-000021510000}"/>
    <cellStyle name="Normal 8 2 2 7 2" xfId="16790" xr:uid="{00000000-0005-0000-0000-000022510000}"/>
    <cellStyle name="Normal 8 2 2 7 3" xfId="23574" xr:uid="{00000000-0005-0000-0000-000023510000}"/>
    <cellStyle name="Normal 8 2 2 7 3 2" xfId="35563" xr:uid="{9562567D-30C7-48BB-8195-62B537ACD742}"/>
    <cellStyle name="Normal 8 2 2 7 4" xfId="29607" xr:uid="{508A1AE8-2BF6-4B05-AA63-A4B2E3A568C7}"/>
    <cellStyle name="Normal 8 2 2 7_EBT" xfId="43632" xr:uid="{F69FCE13-0ED1-4646-B5C5-DF6F8FDFA639}"/>
    <cellStyle name="Normal 8 2 2 8" xfId="16791" xr:uid="{00000000-0005-0000-0000-000024510000}"/>
    <cellStyle name="Normal 8 2 2 8 2" xfId="23575" xr:uid="{00000000-0005-0000-0000-000025510000}"/>
    <cellStyle name="Normal 8 2 2 8 2 2" xfId="35564" xr:uid="{B7DD3BD8-C645-4CAA-BD7F-223AB0FA981A}"/>
    <cellStyle name="Normal 8 2 2 8 3" xfId="29608" xr:uid="{300DE5A8-53F0-463B-9435-6FB615F24855}"/>
    <cellStyle name="Normal 8 2 2 8_EBT" xfId="43633" xr:uid="{0FFBA1AA-C1FD-4021-ACA3-C587F89FD163}"/>
    <cellStyle name="Normal 8 2 2 9" xfId="23558" xr:uid="{00000000-0005-0000-0000-000026510000}"/>
    <cellStyle name="Normal 8 2 2 9 2" xfId="35547" xr:uid="{6C63D637-15F6-453C-A79B-4F0C5DF1D295}"/>
    <cellStyle name="Normal 8 2 2_EBT" xfId="43616" xr:uid="{B305AC71-637A-4F5E-BA29-B5EC07BC824E}"/>
    <cellStyle name="Normal 8 2 3" xfId="16792" xr:uid="{00000000-0005-0000-0000-000027510000}"/>
    <cellStyle name="Normal 8 2 3 2" xfId="16793" xr:uid="{00000000-0005-0000-0000-000028510000}"/>
    <cellStyle name="Normal 8 2 3 2 2" xfId="16794" xr:uid="{00000000-0005-0000-0000-000029510000}"/>
    <cellStyle name="Normal 8 2 3 2 2 2" xfId="23578" xr:uid="{00000000-0005-0000-0000-00002A510000}"/>
    <cellStyle name="Normal 8 2 3 2 2 2 2" xfId="35567" xr:uid="{BF686B10-C9D5-4D73-8B0D-559E9450D3E7}"/>
    <cellStyle name="Normal 8 2 3 2 2 3" xfId="29611" xr:uid="{56F94845-5106-46E6-A8D1-3DFE93FD0635}"/>
    <cellStyle name="Normal 8 2 3 2 2_EBT" xfId="43636" xr:uid="{A6AE59E1-F976-4100-A0B2-4014B2911832}"/>
    <cellStyle name="Normal 8 2 3 2 3" xfId="16795" xr:uid="{00000000-0005-0000-0000-00002B510000}"/>
    <cellStyle name="Normal 8 2 3 2 3 2" xfId="23579" xr:uid="{00000000-0005-0000-0000-00002C510000}"/>
    <cellStyle name="Normal 8 2 3 2 3 2 2" xfId="35568" xr:uid="{B3D5750D-060F-4E93-8C44-56D81FCB6542}"/>
    <cellStyle name="Normal 8 2 3 2 3 3" xfId="29612" xr:uid="{6DEC126E-8385-45DF-AD33-FB37FC73DED7}"/>
    <cellStyle name="Normal 8 2 3 2 3_EBT" xfId="43637" xr:uid="{9A126C21-5F52-4B29-BEDA-21B5D89F7E92}"/>
    <cellStyle name="Normal 8 2 3 2 4" xfId="16796" xr:uid="{00000000-0005-0000-0000-00002D510000}"/>
    <cellStyle name="Normal 8 2 3 2 5" xfId="16797" xr:uid="{00000000-0005-0000-0000-00002E510000}"/>
    <cellStyle name="Normal 8 2 3 2 6" xfId="23577" xr:uid="{00000000-0005-0000-0000-00002F510000}"/>
    <cellStyle name="Normal 8 2 3 2 6 2" xfId="35566" xr:uid="{15AF91C4-F382-455D-9672-A963195E5B4C}"/>
    <cellStyle name="Normal 8 2 3 2 7" xfId="29610" xr:uid="{26FE663A-C10F-44F0-9C32-C1D3700F10F1}"/>
    <cellStyle name="Normal 8 2 3 2_EBT" xfId="43635" xr:uid="{F9B9D697-AE2D-4B32-8C00-C531489E5767}"/>
    <cellStyle name="Normal 8 2 3 3" xfId="16798" xr:uid="{00000000-0005-0000-0000-000030510000}"/>
    <cellStyle name="Normal 8 2 3 3 2" xfId="16799" xr:uid="{00000000-0005-0000-0000-000031510000}"/>
    <cellStyle name="Normal 8 2 3 3 2 2" xfId="23581" xr:uid="{00000000-0005-0000-0000-000032510000}"/>
    <cellStyle name="Normal 8 2 3 3 2 2 2" xfId="35570" xr:uid="{5A7B44E7-2C49-4D50-BB0E-DAF1B1AEE229}"/>
    <cellStyle name="Normal 8 2 3 3 2 3" xfId="29614" xr:uid="{23E0260C-849E-48F8-95DF-99A0841D02C8}"/>
    <cellStyle name="Normal 8 2 3 3 2_EBT" xfId="43639" xr:uid="{ABA9B5AB-B3A4-4C9A-8896-ADC32822B69B}"/>
    <cellStyle name="Normal 8 2 3 3 3" xfId="23580" xr:uid="{00000000-0005-0000-0000-000033510000}"/>
    <cellStyle name="Normal 8 2 3 3 3 2" xfId="35569" xr:uid="{2E021FD1-6DF3-424E-93D2-9E36AF79D695}"/>
    <cellStyle name="Normal 8 2 3 3 4" xfId="29613" xr:uid="{CA0A9DB9-5433-4274-84F4-BFD4048D1A7B}"/>
    <cellStyle name="Normal 8 2 3 3_EBT" xfId="43638" xr:uid="{5A2BCA0A-70B0-4686-BE86-934BE95058A0}"/>
    <cellStyle name="Normal 8 2 3 4" xfId="16800" xr:uid="{00000000-0005-0000-0000-000034510000}"/>
    <cellStyle name="Normal 8 2 3 4 2" xfId="23582" xr:uid="{00000000-0005-0000-0000-000035510000}"/>
    <cellStyle name="Normal 8 2 3 4 2 2" xfId="35571" xr:uid="{E27E5BA5-BC24-4DC9-8E85-AAEDD4C34BC4}"/>
    <cellStyle name="Normal 8 2 3 4 3" xfId="29615" xr:uid="{B34803CD-1439-4205-BFA8-99015246A0FB}"/>
    <cellStyle name="Normal 8 2 3 4_EBT" xfId="43640" xr:uid="{A6666C82-E45B-44B4-81E1-7972BE990DBD}"/>
    <cellStyle name="Normal 8 2 3 5" xfId="16801" xr:uid="{00000000-0005-0000-0000-000036510000}"/>
    <cellStyle name="Normal 8 2 3 5 2" xfId="16802" xr:uid="{00000000-0005-0000-0000-000037510000}"/>
    <cellStyle name="Normal 8 2 3 5 3" xfId="23583" xr:uid="{00000000-0005-0000-0000-000038510000}"/>
    <cellStyle name="Normal 8 2 3 5 3 2" xfId="35572" xr:uid="{A7588BC8-49BF-4B80-B618-34DC0A1ABB6B}"/>
    <cellStyle name="Normal 8 2 3 5 4" xfId="29616" xr:uid="{1B05CD73-D9B2-4BB6-AF00-4BC56CF89259}"/>
    <cellStyle name="Normal 8 2 3 5_EBT" xfId="43641" xr:uid="{C58A3DCB-26FD-49A0-99B4-F23E997FF64A}"/>
    <cellStyle name="Normal 8 2 3 6" xfId="16803" xr:uid="{00000000-0005-0000-0000-000039510000}"/>
    <cellStyle name="Normal 8 2 3 7" xfId="23576" xr:uid="{00000000-0005-0000-0000-00003A510000}"/>
    <cellStyle name="Normal 8 2 3 7 2" xfId="35565" xr:uid="{45CD1D28-0C14-4F87-B6CA-AA63C9ED03CE}"/>
    <cellStyle name="Normal 8 2 3 8" xfId="29609" xr:uid="{2C79932E-9D37-4C84-B231-A2D7BF338FE4}"/>
    <cellStyle name="Normal 8 2 3_EBT" xfId="43634" xr:uid="{E3F9AC6C-C9BC-4D31-AB22-26BB320431CA}"/>
    <cellStyle name="Normal 8 2 4" xfId="16804" xr:uid="{00000000-0005-0000-0000-00003B510000}"/>
    <cellStyle name="Normal 8 2 4 2" xfId="16805" xr:uid="{00000000-0005-0000-0000-00003C510000}"/>
    <cellStyle name="Normal 8 2 4 2 2" xfId="16806" xr:uid="{00000000-0005-0000-0000-00003D510000}"/>
    <cellStyle name="Normal 8 2 4 2 2 2" xfId="23586" xr:uid="{00000000-0005-0000-0000-00003E510000}"/>
    <cellStyle name="Normal 8 2 4 2 2 2 2" xfId="35575" xr:uid="{9CC412A4-09ED-4874-82BE-07FC56EE37F6}"/>
    <cellStyle name="Normal 8 2 4 2 2 3" xfId="29619" xr:uid="{EDDD46D9-E7DC-47AC-B459-10D669267886}"/>
    <cellStyle name="Normal 8 2 4 2 2_EBT" xfId="43644" xr:uid="{CB18DCB5-D3C4-44AB-9141-98A17D277A99}"/>
    <cellStyle name="Normal 8 2 4 2 3" xfId="23585" xr:uid="{00000000-0005-0000-0000-00003F510000}"/>
    <cellStyle name="Normal 8 2 4 2 3 2" xfId="35574" xr:uid="{133C6C85-49DF-4411-804B-847164F94D24}"/>
    <cellStyle name="Normal 8 2 4 2 4" xfId="29618" xr:uid="{C4DF95AA-564D-4329-BA77-7E6D822A5C09}"/>
    <cellStyle name="Normal 8 2 4 2_EBT" xfId="43643" xr:uid="{BBCF7E28-E3FD-4ED6-9860-B77EB55DC089}"/>
    <cellStyle name="Normal 8 2 4 3" xfId="16807" xr:uid="{00000000-0005-0000-0000-000040510000}"/>
    <cellStyle name="Normal 8 2 4 3 2" xfId="23587" xr:uid="{00000000-0005-0000-0000-000041510000}"/>
    <cellStyle name="Normal 8 2 4 3 2 2" xfId="35576" xr:uid="{70F1A0C0-E6CC-4FD2-B6E5-BEAEB9C00CDA}"/>
    <cellStyle name="Normal 8 2 4 3 3" xfId="29620" xr:uid="{B4802462-160D-42A5-AF38-AE1AEEC183AB}"/>
    <cellStyle name="Normal 8 2 4 3_EBT" xfId="43645" xr:uid="{90D48207-684C-4F77-A5DE-6AFA985E71A1}"/>
    <cellStyle name="Normal 8 2 4 4" xfId="16808" xr:uid="{00000000-0005-0000-0000-000042510000}"/>
    <cellStyle name="Normal 8 2 4 4 2" xfId="16809" xr:uid="{00000000-0005-0000-0000-000043510000}"/>
    <cellStyle name="Normal 8 2 4 4 3" xfId="23588" xr:uid="{00000000-0005-0000-0000-000044510000}"/>
    <cellStyle name="Normal 8 2 4 4 3 2" xfId="35577" xr:uid="{42BE7502-0512-4FE5-90EA-E1C1EAA446DB}"/>
    <cellStyle name="Normal 8 2 4 4 4" xfId="29621" xr:uid="{17AA6AC7-B735-4021-A87F-6E355E53182A}"/>
    <cellStyle name="Normal 8 2 4 4_EBT" xfId="43646" xr:uid="{E0A8CAE2-DA5D-496A-96E5-F10860B26A84}"/>
    <cellStyle name="Normal 8 2 4 5" xfId="16810" xr:uid="{00000000-0005-0000-0000-000045510000}"/>
    <cellStyle name="Normal 8 2 4 6" xfId="23584" xr:uid="{00000000-0005-0000-0000-000046510000}"/>
    <cellStyle name="Normal 8 2 4 6 2" xfId="35573" xr:uid="{C24FAD63-2F4F-4FA0-9214-48B9C5A1DF11}"/>
    <cellStyle name="Normal 8 2 4 7" xfId="29617" xr:uid="{EE917D6E-FFCC-4127-A4CA-07EF5B39B9AC}"/>
    <cellStyle name="Normal 8 2 4_EBT" xfId="43642" xr:uid="{8BCFF507-D2BC-4816-AD03-F8F4737F2A2C}"/>
    <cellStyle name="Normal 8 2 5" xfId="16811" xr:uid="{00000000-0005-0000-0000-000047510000}"/>
    <cellStyle name="Normal 8 2 5 2" xfId="16812" xr:uid="{00000000-0005-0000-0000-000048510000}"/>
    <cellStyle name="Normal 8 2 5 2 2" xfId="23590" xr:uid="{00000000-0005-0000-0000-000049510000}"/>
    <cellStyle name="Normal 8 2 5 2 2 2" xfId="35579" xr:uid="{0E151E85-D33C-4DC2-9229-1DCF4B54F0E8}"/>
    <cellStyle name="Normal 8 2 5 2 3" xfId="29623" xr:uid="{02BEB974-D213-42A0-9B49-BEEDA084A892}"/>
    <cellStyle name="Normal 8 2 5 2_EBT" xfId="43648" xr:uid="{6E864984-02F1-4B78-9BEF-D5CD9D898524}"/>
    <cellStyle name="Normal 8 2 5 3" xfId="23589" xr:uid="{00000000-0005-0000-0000-00004A510000}"/>
    <cellStyle name="Normal 8 2 5 3 2" xfId="35578" xr:uid="{112F4325-9E7C-4E0E-AAB3-8D6BD7D394C7}"/>
    <cellStyle name="Normal 8 2 5 4" xfId="29622" xr:uid="{B3C227EF-2D22-4A99-A665-D7C552D38FE2}"/>
    <cellStyle name="Normal 8 2 5_EBT" xfId="43647" xr:uid="{A910950F-63D0-43C9-B5DE-BD04D35A14A0}"/>
    <cellStyle name="Normal 8 2 6" xfId="16813" xr:uid="{00000000-0005-0000-0000-00004B510000}"/>
    <cellStyle name="Normal 8 2 6 2" xfId="23591" xr:uid="{00000000-0005-0000-0000-00004C510000}"/>
    <cellStyle name="Normal 8 2 6 2 2" xfId="35580" xr:uid="{321E5515-D7AA-4031-9691-2C73520EC3B3}"/>
    <cellStyle name="Normal 8 2 6 3" xfId="29624" xr:uid="{E60187AC-9413-4BDB-87CC-9328D1AF6E58}"/>
    <cellStyle name="Normal 8 2 6_EBT" xfId="43649" xr:uid="{97E028F1-08B3-4ED4-BA52-5FE8A409580B}"/>
    <cellStyle name="Normal 8 2 7" xfId="16814" xr:uid="{00000000-0005-0000-0000-00004D510000}"/>
    <cellStyle name="Normal 8 2 7 2" xfId="16815" xr:uid="{00000000-0005-0000-0000-00004E510000}"/>
    <cellStyle name="Normal 8 2 7 3" xfId="23592" xr:uid="{00000000-0005-0000-0000-00004F510000}"/>
    <cellStyle name="Normal 8 2 7 3 2" xfId="35581" xr:uid="{1FE7886F-4943-4548-BA61-E6E649A6E68D}"/>
    <cellStyle name="Normal 8 2 7 4" xfId="29625" xr:uid="{30FB4AD3-9DFE-43A6-92B6-1B3E2FF7614D}"/>
    <cellStyle name="Normal 8 2 7_EBT" xfId="43650" xr:uid="{519F1FEF-7558-4B6A-94E6-EB3913E132DD}"/>
    <cellStyle name="Normal 8 2 8" xfId="16816" xr:uid="{00000000-0005-0000-0000-000050510000}"/>
    <cellStyle name="Normal 8 2 8 2" xfId="16817" xr:uid="{00000000-0005-0000-0000-000051510000}"/>
    <cellStyle name="Normal 8 2 8 3" xfId="23593" xr:uid="{00000000-0005-0000-0000-000052510000}"/>
    <cellStyle name="Normal 8 2 8 3 2" xfId="35582" xr:uid="{ECCE4471-5FD2-4A18-9423-0D445A56C658}"/>
    <cellStyle name="Normal 8 2 8 4" xfId="29626" xr:uid="{F91DC28E-1D17-4298-8CF5-53490C07FA23}"/>
    <cellStyle name="Normal 8 2 8_EBT" xfId="43651" xr:uid="{C14BE75D-1851-4971-A2A8-753F59B5FBFB}"/>
    <cellStyle name="Normal 8 2 9" xfId="16818" xr:uid="{00000000-0005-0000-0000-000053510000}"/>
    <cellStyle name="Normal 8 2 9 2" xfId="23594" xr:uid="{00000000-0005-0000-0000-000054510000}"/>
    <cellStyle name="Normal 8 2 9 2 2" xfId="35583" xr:uid="{451F2AC0-4200-495F-AA78-24CECB9438C5}"/>
    <cellStyle name="Normal 8 2 9 3" xfId="29627" xr:uid="{2DB2E367-E2C2-40D6-B11E-DD98F178547D}"/>
    <cellStyle name="Normal 8 2 9_EBT" xfId="43652" xr:uid="{F00833E7-50DE-4CAD-8A58-268345FDC054}"/>
    <cellStyle name="Normal 8 2_EBT" xfId="43615" xr:uid="{3DB0517B-BB82-411C-8017-B7DCB9969042}"/>
    <cellStyle name="Normal 8 20" xfId="16819" xr:uid="{00000000-0005-0000-0000-000055510000}"/>
    <cellStyle name="Normal 8 20 2" xfId="16820" xr:uid="{00000000-0005-0000-0000-000056510000}"/>
    <cellStyle name="Normal 8 20 2 2" xfId="23596" xr:uid="{00000000-0005-0000-0000-000057510000}"/>
    <cellStyle name="Normal 8 20 2 2 2" xfId="35585" xr:uid="{130DE5BE-45CE-411B-B0B8-52E89B793572}"/>
    <cellStyle name="Normal 8 20 2 3" xfId="29629" xr:uid="{801955E7-22DC-4391-8B89-CADB67963249}"/>
    <cellStyle name="Normal 8 20 2_EBT" xfId="43654" xr:uid="{B984DFFE-E4C8-47AA-AF28-613768DECFEE}"/>
    <cellStyle name="Normal 8 20 3" xfId="23595" xr:uid="{00000000-0005-0000-0000-000058510000}"/>
    <cellStyle name="Normal 8 20 3 2" xfId="35584" xr:uid="{0E770CC6-3CF9-4E57-AFE8-FB1A2A32A7B8}"/>
    <cellStyle name="Normal 8 20 4" xfId="29628" xr:uid="{F9DE5C6B-5F63-4688-9BCF-BE995E125EC5}"/>
    <cellStyle name="Normal 8 20_EBT" xfId="43653" xr:uid="{91424A23-9BC8-4DAF-82C2-FD7A42B291AB}"/>
    <cellStyle name="Normal 8 21" xfId="16821" xr:uid="{00000000-0005-0000-0000-000059510000}"/>
    <cellStyle name="Normal 8 21 2" xfId="16822" xr:uid="{00000000-0005-0000-0000-00005A510000}"/>
    <cellStyle name="Normal 8 21 2 2" xfId="23598" xr:uid="{00000000-0005-0000-0000-00005B510000}"/>
    <cellStyle name="Normal 8 21 2 2 2" xfId="35587" xr:uid="{DC774977-ECA6-4755-A7B7-F35D41C26398}"/>
    <cellStyle name="Normal 8 21 2 3" xfId="29631" xr:uid="{FD79B2F0-BC5B-4C83-BC06-7807AC501FB2}"/>
    <cellStyle name="Normal 8 21 2_EBT" xfId="43656" xr:uid="{07F5612F-731F-485A-842A-4B083C090E70}"/>
    <cellStyle name="Normal 8 21 3" xfId="23597" xr:uid="{00000000-0005-0000-0000-00005C510000}"/>
    <cellStyle name="Normal 8 21 3 2" xfId="35586" xr:uid="{287831C2-BE84-4E8D-B7E7-8E83D39B673B}"/>
    <cellStyle name="Normal 8 21 4" xfId="29630" xr:uid="{1B1221E5-30C5-4630-8182-0A97131B9BA4}"/>
    <cellStyle name="Normal 8 21_EBT" xfId="43655" xr:uid="{32E5291A-16DD-438F-A9B8-55A19AF859C6}"/>
    <cellStyle name="Normal 8 22" xfId="16823" xr:uid="{00000000-0005-0000-0000-00005D510000}"/>
    <cellStyle name="Normal 8 22 2" xfId="16824" xr:uid="{00000000-0005-0000-0000-00005E510000}"/>
    <cellStyle name="Normal 8 22 2 2" xfId="23600" xr:uid="{00000000-0005-0000-0000-00005F510000}"/>
    <cellStyle name="Normal 8 22 2 2 2" xfId="35589" xr:uid="{394FA0B4-5C6E-4512-8E6D-75DEE86CBE99}"/>
    <cellStyle name="Normal 8 22 2 3" xfId="29633" xr:uid="{0FE28CEC-C113-4467-BBDB-F011BD728492}"/>
    <cellStyle name="Normal 8 22 2_EBT" xfId="43658" xr:uid="{CD634344-7FE5-40B1-A0AB-EC17CCCA2E75}"/>
    <cellStyle name="Normal 8 22 3" xfId="23599" xr:uid="{00000000-0005-0000-0000-000060510000}"/>
    <cellStyle name="Normal 8 22 3 2" xfId="35588" xr:uid="{D71D59E2-3562-4BFA-A0B4-DF86A2449569}"/>
    <cellStyle name="Normal 8 22 4" xfId="29632" xr:uid="{C173F206-CC68-46CD-8A45-EF7F3814C6B7}"/>
    <cellStyle name="Normal 8 22_EBT" xfId="43657" xr:uid="{1062D988-3D1F-42B5-BB60-8DD99EC06BFF}"/>
    <cellStyle name="Normal 8 23" xfId="16825" xr:uid="{00000000-0005-0000-0000-000061510000}"/>
    <cellStyle name="Normal 8 23 2" xfId="16826" xr:uid="{00000000-0005-0000-0000-000062510000}"/>
    <cellStyle name="Normal 8 23 2 2" xfId="23602" xr:uid="{00000000-0005-0000-0000-000063510000}"/>
    <cellStyle name="Normal 8 23 2 2 2" xfId="35591" xr:uid="{44DFBE3B-9D8B-4125-ABC8-6662C8EF9DAB}"/>
    <cellStyle name="Normal 8 23 2 3" xfId="29635" xr:uid="{FA45FD5E-9C90-4186-9D82-94B9D117D65B}"/>
    <cellStyle name="Normal 8 23 2_EBT" xfId="43660" xr:uid="{DD71ABD9-2595-41D0-B501-508D2176B5DE}"/>
    <cellStyle name="Normal 8 23 3" xfId="23601" xr:uid="{00000000-0005-0000-0000-000064510000}"/>
    <cellStyle name="Normal 8 23 3 2" xfId="35590" xr:uid="{1105FB2F-35E5-4D69-8370-991294F6A141}"/>
    <cellStyle name="Normal 8 23 4" xfId="29634" xr:uid="{585E7349-5795-4A2F-8649-95E4DFEE8E94}"/>
    <cellStyle name="Normal 8 23_EBT" xfId="43659" xr:uid="{2E8AA5AA-B42A-4BE2-B0A5-5179C25AF341}"/>
    <cellStyle name="Normal 8 24" xfId="16827" xr:uid="{00000000-0005-0000-0000-000065510000}"/>
    <cellStyle name="Normal 8 24 2" xfId="16828" xr:uid="{00000000-0005-0000-0000-000066510000}"/>
    <cellStyle name="Normal 8 24 2 2" xfId="23604" xr:uid="{00000000-0005-0000-0000-000067510000}"/>
    <cellStyle name="Normal 8 24 2 2 2" xfId="35593" xr:uid="{195730AA-2D02-42CE-B77A-5935F2BBC150}"/>
    <cellStyle name="Normal 8 24 2 3" xfId="29637" xr:uid="{AE65504F-0800-4622-8D0D-8030F981FEE3}"/>
    <cellStyle name="Normal 8 24 2_EBT" xfId="43662" xr:uid="{C1073BA0-D4D9-4A83-944B-806DC64B9E75}"/>
    <cellStyle name="Normal 8 24 3" xfId="23603" xr:uid="{00000000-0005-0000-0000-000068510000}"/>
    <cellStyle name="Normal 8 24 3 2" xfId="35592" xr:uid="{48F6F42C-0093-4689-A813-4D56AF948AA4}"/>
    <cellStyle name="Normal 8 24 4" xfId="29636" xr:uid="{1709E128-A4EE-4405-9C93-E15772D58FE4}"/>
    <cellStyle name="Normal 8 24_EBT" xfId="43661" xr:uid="{4954503E-E4DD-41D7-8A57-4440CF8583B9}"/>
    <cellStyle name="Normal 8 25" xfId="16829" xr:uid="{00000000-0005-0000-0000-000069510000}"/>
    <cellStyle name="Normal 8 25 2" xfId="23605" xr:uid="{00000000-0005-0000-0000-00006A510000}"/>
    <cellStyle name="Normal 8 25 2 2" xfId="35594" xr:uid="{DD9FC6ED-E9E8-4F9D-BFD8-DABB903E1687}"/>
    <cellStyle name="Normal 8 25 3" xfId="29638" xr:uid="{FEBD7A6C-792C-4259-9A02-FAE38FBD38EE}"/>
    <cellStyle name="Normal 8 25_EBT" xfId="43663" xr:uid="{E6D70052-E14A-4DFD-BEA4-279499FCF6B5}"/>
    <cellStyle name="Normal 8 26" xfId="16830" xr:uid="{00000000-0005-0000-0000-00006B510000}"/>
    <cellStyle name="Normal 8 26 2" xfId="23606" xr:uid="{00000000-0005-0000-0000-00006C510000}"/>
    <cellStyle name="Normal 8 26 2 2" xfId="35595" xr:uid="{D33D2FD9-DCA8-401C-91F1-9E8E6BA620B0}"/>
    <cellStyle name="Normal 8 26 3" xfId="29639" xr:uid="{0F29F0EB-DD1B-4C43-B7C1-3B9D7514AA4F}"/>
    <cellStyle name="Normal 8 26_EBT" xfId="43664" xr:uid="{81E4C12D-8CEA-4FA9-ACC5-756F518B0DD0}"/>
    <cellStyle name="Normal 8 27" xfId="16831" xr:uid="{00000000-0005-0000-0000-00006D510000}"/>
    <cellStyle name="Normal 8 27 2" xfId="23607" xr:uid="{00000000-0005-0000-0000-00006E510000}"/>
    <cellStyle name="Normal 8 27 2 2" xfId="35596" xr:uid="{DB425B4F-F6AA-4527-98CC-F341DB7F1926}"/>
    <cellStyle name="Normal 8 27 3" xfId="29640" xr:uid="{9C891DE0-25C3-4598-8D9A-CE4F474CA245}"/>
    <cellStyle name="Normal 8 27_EBT" xfId="43665" xr:uid="{3527FBB6-9EC6-494F-99D7-BB815FFF32DE}"/>
    <cellStyle name="Normal 8 28" xfId="16832" xr:uid="{00000000-0005-0000-0000-00006F510000}"/>
    <cellStyle name="Normal 8 28 2" xfId="23608" xr:uid="{00000000-0005-0000-0000-000070510000}"/>
    <cellStyle name="Normal 8 28 2 2" xfId="35597" xr:uid="{50ABD5E1-95B8-46F8-9A12-978FBFC1A55C}"/>
    <cellStyle name="Normal 8 28 3" xfId="29641" xr:uid="{22642B4E-9B25-41A5-9439-3F6C2E7C3992}"/>
    <cellStyle name="Normal 8 28_EBT" xfId="43666" xr:uid="{C2AEE65D-96AE-4447-92B7-6466260968F3}"/>
    <cellStyle name="Normal 8 29" xfId="16833" xr:uid="{00000000-0005-0000-0000-000071510000}"/>
    <cellStyle name="Normal 8 29 2" xfId="23609" xr:uid="{00000000-0005-0000-0000-000072510000}"/>
    <cellStyle name="Normal 8 29 2 2" xfId="35598" xr:uid="{B293C76E-2F16-48BC-ACB8-2CC160C70236}"/>
    <cellStyle name="Normal 8 29 3" xfId="29642" xr:uid="{D65B2454-9773-4BA7-973F-151A843342F5}"/>
    <cellStyle name="Normal 8 29_EBT" xfId="43667" xr:uid="{E7166F61-FA3B-468A-B481-D4AE318F60AB}"/>
    <cellStyle name="Normal 8 3" xfId="16834" xr:uid="{00000000-0005-0000-0000-000073510000}"/>
    <cellStyle name="Normal 8 3 10" xfId="29643" xr:uid="{BD3BCBAF-4410-4FB9-AE87-9D14B97E2777}"/>
    <cellStyle name="Normal 8 3 2" xfId="16835" xr:uid="{00000000-0005-0000-0000-000074510000}"/>
    <cellStyle name="Normal 8 3 2 2" xfId="16836" xr:uid="{00000000-0005-0000-0000-000075510000}"/>
    <cellStyle name="Normal 8 3 2 2 2" xfId="16837" xr:uid="{00000000-0005-0000-0000-000076510000}"/>
    <cellStyle name="Normal 8 3 2 2 2 2" xfId="23613" xr:uid="{00000000-0005-0000-0000-000077510000}"/>
    <cellStyle name="Normal 8 3 2 2 2 2 2" xfId="35602" xr:uid="{19955228-4F98-4D2B-AF8B-D61ED4872A84}"/>
    <cellStyle name="Normal 8 3 2 2 2 3" xfId="29646" xr:uid="{5CFB2221-70A0-48B1-A461-41ED93831C6A}"/>
    <cellStyle name="Normal 8 3 2 2 2_EBT" xfId="43671" xr:uid="{F699200A-2EB9-44C1-98E8-64BB2444F052}"/>
    <cellStyle name="Normal 8 3 2 2 3" xfId="16838" xr:uid="{00000000-0005-0000-0000-000078510000}"/>
    <cellStyle name="Normal 8 3 2 2 3 2" xfId="23614" xr:uid="{00000000-0005-0000-0000-000079510000}"/>
    <cellStyle name="Normal 8 3 2 2 3 2 2" xfId="35603" xr:uid="{E33D6C55-68FB-49A9-AFEB-D9BFDD45834C}"/>
    <cellStyle name="Normal 8 3 2 2 3 3" xfId="29647" xr:uid="{69C9C862-A196-4E9B-9CF7-9C9AFA2D1644}"/>
    <cellStyle name="Normal 8 3 2 2 3_EBT" xfId="43672" xr:uid="{430CE7D5-46C1-485A-B43C-960429665403}"/>
    <cellStyle name="Normal 8 3 2 2 4" xfId="16839" xr:uid="{00000000-0005-0000-0000-00007A510000}"/>
    <cellStyle name="Normal 8 3 2 2 5" xfId="16840" xr:uid="{00000000-0005-0000-0000-00007B510000}"/>
    <cellStyle name="Normal 8 3 2 2 6" xfId="23612" xr:uid="{00000000-0005-0000-0000-00007C510000}"/>
    <cellStyle name="Normal 8 3 2 2 6 2" xfId="35601" xr:uid="{E08DBA32-D633-4BC8-89AA-15FE237ABFD4}"/>
    <cellStyle name="Normal 8 3 2 2 7" xfId="29645" xr:uid="{CF54A040-A645-40C4-B0DE-163E63F14A66}"/>
    <cellStyle name="Normal 8 3 2 2_EBT" xfId="43670" xr:uid="{67320531-EBF5-49B5-81CC-69917C453171}"/>
    <cellStyle name="Normal 8 3 2 3" xfId="16841" xr:uid="{00000000-0005-0000-0000-00007D510000}"/>
    <cellStyle name="Normal 8 3 2 3 2" xfId="16842" xr:uid="{00000000-0005-0000-0000-00007E510000}"/>
    <cellStyle name="Normal 8 3 2 3 2 2" xfId="23616" xr:uid="{00000000-0005-0000-0000-00007F510000}"/>
    <cellStyle name="Normal 8 3 2 3 2 2 2" xfId="35605" xr:uid="{EE0E9A00-33E8-468F-9789-E870FABC23B9}"/>
    <cellStyle name="Normal 8 3 2 3 2 3" xfId="29649" xr:uid="{4C0728B3-C9D8-46D1-B95E-0D687F1D20A2}"/>
    <cellStyle name="Normal 8 3 2 3 2_EBT" xfId="43674" xr:uid="{78B953C0-23E1-418A-8F23-DF1A210B20E2}"/>
    <cellStyle name="Normal 8 3 2 3 3" xfId="23615" xr:uid="{00000000-0005-0000-0000-000080510000}"/>
    <cellStyle name="Normal 8 3 2 3 3 2" xfId="35604" xr:uid="{ED4A846A-8B01-4B32-82BC-300219E624B7}"/>
    <cellStyle name="Normal 8 3 2 3 4" xfId="29648" xr:uid="{49A9D093-F514-470F-82DE-B02A2796E815}"/>
    <cellStyle name="Normal 8 3 2 3_EBT" xfId="43673" xr:uid="{014D1ADB-F955-4C5E-9BEC-A11D71BFA7FC}"/>
    <cellStyle name="Normal 8 3 2 4" xfId="16843" xr:uid="{00000000-0005-0000-0000-000081510000}"/>
    <cellStyle name="Normal 8 3 2 4 2" xfId="23617" xr:uid="{00000000-0005-0000-0000-000082510000}"/>
    <cellStyle name="Normal 8 3 2 4 2 2" xfId="35606" xr:uid="{B0CED9A5-A3B6-42CB-BD41-4B2ACC85B6FB}"/>
    <cellStyle name="Normal 8 3 2 4 3" xfId="29650" xr:uid="{B22121E8-6FDF-4B14-B7C7-FEDBD763848B}"/>
    <cellStyle name="Normal 8 3 2 4_EBT" xfId="43675" xr:uid="{03187BE7-41D7-4390-8A46-A96E008345E3}"/>
    <cellStyle name="Normal 8 3 2 5" xfId="16844" xr:uid="{00000000-0005-0000-0000-000083510000}"/>
    <cellStyle name="Normal 8 3 2 5 2" xfId="16845" xr:uid="{00000000-0005-0000-0000-000084510000}"/>
    <cellStyle name="Normal 8 3 2 5 3" xfId="23618" xr:uid="{00000000-0005-0000-0000-000085510000}"/>
    <cellStyle name="Normal 8 3 2 5 3 2" xfId="35607" xr:uid="{BF1A14E7-A08E-4E7C-8F93-EFE191FE27A4}"/>
    <cellStyle name="Normal 8 3 2 5 4" xfId="29651" xr:uid="{437677AB-5DE4-485C-863B-41A2EC888BA5}"/>
    <cellStyle name="Normal 8 3 2 5_EBT" xfId="43676" xr:uid="{C06237EC-A7DA-4ABA-816E-FD5B5CD84EEE}"/>
    <cellStyle name="Normal 8 3 2 6" xfId="16846" xr:uid="{00000000-0005-0000-0000-000086510000}"/>
    <cellStyle name="Normal 8 3 2 6 2" xfId="16847" xr:uid="{00000000-0005-0000-0000-000087510000}"/>
    <cellStyle name="Normal 8 3 2 6 3" xfId="23619" xr:uid="{00000000-0005-0000-0000-000088510000}"/>
    <cellStyle name="Normal 8 3 2 6 3 2" xfId="35608" xr:uid="{0A23D656-08F7-491D-8BF2-1BD2E6B62A95}"/>
    <cellStyle name="Normal 8 3 2 6 4" xfId="29652" xr:uid="{86985042-B0A8-4A3F-B772-6AF0A3ED21EA}"/>
    <cellStyle name="Normal 8 3 2 6_EBT" xfId="43677" xr:uid="{15B6D3E6-9597-4679-9ED9-9F8D4EB8292E}"/>
    <cellStyle name="Normal 8 3 2 7" xfId="16848" xr:uid="{00000000-0005-0000-0000-000089510000}"/>
    <cellStyle name="Normal 8 3 2 7 2" xfId="23620" xr:uid="{00000000-0005-0000-0000-00008A510000}"/>
    <cellStyle name="Normal 8 3 2 7 2 2" xfId="35609" xr:uid="{AC54E430-E23D-4888-8A00-FA04D8384049}"/>
    <cellStyle name="Normal 8 3 2 7 3" xfId="29653" xr:uid="{1A813484-2009-4C8B-AFAB-0C4B8B13A7E7}"/>
    <cellStyle name="Normal 8 3 2 7_EBT" xfId="43678" xr:uid="{EA89B5D8-7753-4A4F-BC2F-1D644EFE20EF}"/>
    <cellStyle name="Normal 8 3 2 8" xfId="23611" xr:uid="{00000000-0005-0000-0000-00008B510000}"/>
    <cellStyle name="Normal 8 3 2 8 2" xfId="35600" xr:uid="{22FFB3CC-A6D5-47C4-8998-4F762036BAD3}"/>
    <cellStyle name="Normal 8 3 2 9" xfId="29644" xr:uid="{FE33C369-7719-4FF9-B376-A3CFAC94988B}"/>
    <cellStyle name="Normal 8 3 2_EBT" xfId="43669" xr:uid="{8B079E66-E016-4BBB-8BE5-3DB2AD35C727}"/>
    <cellStyle name="Normal 8 3 3" xfId="16849" xr:uid="{00000000-0005-0000-0000-00008C510000}"/>
    <cellStyle name="Normal 8 3 3 2" xfId="16850" xr:uid="{00000000-0005-0000-0000-00008D510000}"/>
    <cellStyle name="Normal 8 3 3 2 2" xfId="16851" xr:uid="{00000000-0005-0000-0000-00008E510000}"/>
    <cellStyle name="Normal 8 3 3 2 2 2" xfId="23623" xr:uid="{00000000-0005-0000-0000-00008F510000}"/>
    <cellStyle name="Normal 8 3 3 2 2 2 2" xfId="35612" xr:uid="{7DDF738B-D660-48BB-94D5-C83B953DB8DC}"/>
    <cellStyle name="Normal 8 3 3 2 2 3" xfId="29656" xr:uid="{58FB0CD7-B82F-48BF-86C8-A196E98A242B}"/>
    <cellStyle name="Normal 8 3 3 2 2_EBT" xfId="43681" xr:uid="{6E222CD8-B172-4329-BCDE-7DDDC366CA45}"/>
    <cellStyle name="Normal 8 3 3 2 3" xfId="23622" xr:uid="{00000000-0005-0000-0000-000090510000}"/>
    <cellStyle name="Normal 8 3 3 2 3 2" xfId="35611" xr:uid="{3405CD4A-59D7-40C9-ACC3-5899233B9B56}"/>
    <cellStyle name="Normal 8 3 3 2 4" xfId="29655" xr:uid="{FE9BFDA3-2344-40A7-9979-B42D350CDE4E}"/>
    <cellStyle name="Normal 8 3 3 2_EBT" xfId="43680" xr:uid="{B48DAE9A-749B-4492-B073-8B01EBBAFC59}"/>
    <cellStyle name="Normal 8 3 3 3" xfId="16852" xr:uid="{00000000-0005-0000-0000-000091510000}"/>
    <cellStyle name="Normal 8 3 3 3 2" xfId="23624" xr:uid="{00000000-0005-0000-0000-000092510000}"/>
    <cellStyle name="Normal 8 3 3 3 2 2" xfId="35613" xr:uid="{A4D9201A-6F69-4542-B10C-4BD19E01466A}"/>
    <cellStyle name="Normal 8 3 3 3 3" xfId="29657" xr:uid="{C68CE1AD-77A6-4651-ACF3-0C55CF237A5A}"/>
    <cellStyle name="Normal 8 3 3 3_EBT" xfId="43682" xr:uid="{EFA14FD3-9BFB-40DE-99DD-1FCE9D701FC3}"/>
    <cellStyle name="Normal 8 3 3 4" xfId="16853" xr:uid="{00000000-0005-0000-0000-000093510000}"/>
    <cellStyle name="Normal 8 3 3 4 2" xfId="16854" xr:uid="{00000000-0005-0000-0000-000094510000}"/>
    <cellStyle name="Normal 8 3 3 4 3" xfId="23625" xr:uid="{00000000-0005-0000-0000-000095510000}"/>
    <cellStyle name="Normal 8 3 3 4 3 2" xfId="35614" xr:uid="{6256CCFE-52CE-4A7D-B1E9-188A08AF17A2}"/>
    <cellStyle name="Normal 8 3 3 4 4" xfId="29658" xr:uid="{5F8EF94C-F811-44A8-B28C-A21BDCF2E4C5}"/>
    <cellStyle name="Normal 8 3 3 4_EBT" xfId="43683" xr:uid="{98900607-CBC1-4008-BD44-D913C0B5F1F2}"/>
    <cellStyle name="Normal 8 3 3 5" xfId="16855" xr:uid="{00000000-0005-0000-0000-000096510000}"/>
    <cellStyle name="Normal 8 3 3 6" xfId="23621" xr:uid="{00000000-0005-0000-0000-000097510000}"/>
    <cellStyle name="Normal 8 3 3 6 2" xfId="35610" xr:uid="{4EB7B2CD-FCD6-4425-8C4B-1282E0A1564E}"/>
    <cellStyle name="Normal 8 3 3 7" xfId="29654" xr:uid="{B108300F-A5D3-4A44-9310-C3651C1FF8E1}"/>
    <cellStyle name="Normal 8 3 3_EBT" xfId="43679" xr:uid="{4FE88053-D13F-4EF6-AC70-786E8C92EBD1}"/>
    <cellStyle name="Normal 8 3 4" xfId="16856" xr:uid="{00000000-0005-0000-0000-000098510000}"/>
    <cellStyle name="Normal 8 3 4 2" xfId="16857" xr:uid="{00000000-0005-0000-0000-000099510000}"/>
    <cellStyle name="Normal 8 3 4 2 2" xfId="23627" xr:uid="{00000000-0005-0000-0000-00009A510000}"/>
    <cellStyle name="Normal 8 3 4 2 2 2" xfId="35616" xr:uid="{B07A7EC8-3EA6-485E-8AD4-7FDCF6342770}"/>
    <cellStyle name="Normal 8 3 4 2 3" xfId="29660" xr:uid="{85492296-8B55-4173-B4F6-FC051FD2829B}"/>
    <cellStyle name="Normal 8 3 4 2_EBT" xfId="43685" xr:uid="{BF442F34-512B-489A-A3CF-C9075E01276C}"/>
    <cellStyle name="Normal 8 3 4 3" xfId="16858" xr:uid="{00000000-0005-0000-0000-00009B510000}"/>
    <cellStyle name="Normal 8 3 4 3 2" xfId="23628" xr:uid="{00000000-0005-0000-0000-00009C510000}"/>
    <cellStyle name="Normal 8 3 4 3 2 2" xfId="35617" xr:uid="{9AACEC3A-0FE5-44E2-B117-9A89C803E7D5}"/>
    <cellStyle name="Normal 8 3 4 3 3" xfId="29661" xr:uid="{49B52E1B-8FD0-4E4D-B47C-17A74E1C673C}"/>
    <cellStyle name="Normal 8 3 4 3_EBT" xfId="43686" xr:uid="{E22DD930-12F3-4E97-8632-A4E7068E58C4}"/>
    <cellStyle name="Normal 8 3 4 4" xfId="23626" xr:uid="{00000000-0005-0000-0000-00009D510000}"/>
    <cellStyle name="Normal 8 3 4 4 2" xfId="35615" xr:uid="{4AD472E8-3AEC-49ED-93A8-CF5A147D2C9F}"/>
    <cellStyle name="Normal 8 3 4 5" xfId="29659" xr:uid="{3A9EA03A-C70D-4F4E-B5EC-1110A7EC2BD4}"/>
    <cellStyle name="Normal 8 3 4_EBT" xfId="43684" xr:uid="{78384097-CB13-4FD3-A948-6A0DAA40CE55}"/>
    <cellStyle name="Normal 8 3 5" xfId="16859" xr:uid="{00000000-0005-0000-0000-00009E510000}"/>
    <cellStyle name="Normal 8 3 5 2" xfId="23629" xr:uid="{00000000-0005-0000-0000-00009F510000}"/>
    <cellStyle name="Normal 8 3 5 2 2" xfId="35618" xr:uid="{C3B37911-E0F3-4EEB-B6AF-36C9322958BA}"/>
    <cellStyle name="Normal 8 3 5 3" xfId="29662" xr:uid="{A9A7B1EA-B699-41E5-A59F-4EAD8BD6C90B}"/>
    <cellStyle name="Normal 8 3 5_EBT" xfId="43687" xr:uid="{084FFE68-9B96-4449-9EF1-3423C52B60C1}"/>
    <cellStyle name="Normal 8 3 6" xfId="16860" xr:uid="{00000000-0005-0000-0000-0000A0510000}"/>
    <cellStyle name="Normal 8 3 6 2" xfId="16861" xr:uid="{00000000-0005-0000-0000-0000A1510000}"/>
    <cellStyle name="Normal 8 3 6 3" xfId="23630" xr:uid="{00000000-0005-0000-0000-0000A2510000}"/>
    <cellStyle name="Normal 8 3 6 3 2" xfId="35619" xr:uid="{370C2CDA-6EBA-4D85-B988-31C4ED868E57}"/>
    <cellStyle name="Normal 8 3 6 4" xfId="29663" xr:uid="{D282E36C-F943-4CE1-A31B-3FACA1B2DAE5}"/>
    <cellStyle name="Normal 8 3 6_EBT" xfId="43688" xr:uid="{06717FB8-9B18-4F54-88DD-191EE4BB77ED}"/>
    <cellStyle name="Normal 8 3 7" xfId="16862" xr:uid="{00000000-0005-0000-0000-0000A3510000}"/>
    <cellStyle name="Normal 8 3 7 2" xfId="16863" xr:uid="{00000000-0005-0000-0000-0000A4510000}"/>
    <cellStyle name="Normal 8 3 7 3" xfId="23631" xr:uid="{00000000-0005-0000-0000-0000A5510000}"/>
    <cellStyle name="Normal 8 3 7 3 2" xfId="35620" xr:uid="{EFC2ADC1-05CC-4A6C-AFE2-023A9EFC37E4}"/>
    <cellStyle name="Normal 8 3 7 4" xfId="29664" xr:uid="{CE77953B-2564-4AF6-BC54-AC634BBB5B8C}"/>
    <cellStyle name="Normal 8 3 7_EBT" xfId="43689" xr:uid="{66BCB206-5CD3-485A-91CF-3670F4600FFF}"/>
    <cellStyle name="Normal 8 3 8" xfId="16864" xr:uid="{00000000-0005-0000-0000-0000A6510000}"/>
    <cellStyle name="Normal 8 3 8 2" xfId="23632" xr:uid="{00000000-0005-0000-0000-0000A7510000}"/>
    <cellStyle name="Normal 8 3 8 2 2" xfId="35621" xr:uid="{C44D2C6C-9A40-49E7-943A-9E7CF465CF92}"/>
    <cellStyle name="Normal 8 3 8 3" xfId="29665" xr:uid="{DF51D2F4-4015-4D1F-91B3-BFCB9830AE30}"/>
    <cellStyle name="Normal 8 3 8_EBT" xfId="43690" xr:uid="{F28E6ED6-5FEC-44CF-B41F-AF4BDD1D88DC}"/>
    <cellStyle name="Normal 8 3 9" xfId="23610" xr:uid="{00000000-0005-0000-0000-0000A8510000}"/>
    <cellStyle name="Normal 8 3 9 2" xfId="35599" xr:uid="{5E8F386E-B88D-42FA-B683-36E781DED19B}"/>
    <cellStyle name="Normal 8 3_EBT" xfId="43668" xr:uid="{4F7A312B-6E41-43F3-833E-85120DDA97DD}"/>
    <cellStyle name="Normal 8 30" xfId="25592" xr:uid="{00000000-0005-0000-0000-0000A9510000}"/>
    <cellStyle name="Normal 8 4" xfId="16865" xr:uid="{00000000-0005-0000-0000-0000AA510000}"/>
    <cellStyle name="Normal 8 4 10" xfId="29666" xr:uid="{D5107B59-FAFC-40C7-B923-31954904B614}"/>
    <cellStyle name="Normal 8 4 2" xfId="16866" xr:uid="{00000000-0005-0000-0000-0000AB510000}"/>
    <cellStyle name="Normal 8 4 2 2" xfId="16867" xr:uid="{00000000-0005-0000-0000-0000AC510000}"/>
    <cellStyle name="Normal 8 4 2 2 2" xfId="16868" xr:uid="{00000000-0005-0000-0000-0000AD510000}"/>
    <cellStyle name="Normal 8 4 2 2 2 2" xfId="23636" xr:uid="{00000000-0005-0000-0000-0000AE510000}"/>
    <cellStyle name="Normal 8 4 2 2 2 2 2" xfId="35625" xr:uid="{573AA373-F2AE-4410-B1D2-9D322EEA5B71}"/>
    <cellStyle name="Normal 8 4 2 2 2 3" xfId="29669" xr:uid="{5C6140DF-85A4-4D66-B0CA-8FD5EE277C05}"/>
    <cellStyle name="Normal 8 4 2 2 2_EBT" xfId="43694" xr:uid="{44F7A774-45B5-4444-B1B5-E15DA5208B4D}"/>
    <cellStyle name="Normal 8 4 2 2 3" xfId="16869" xr:uid="{00000000-0005-0000-0000-0000AF510000}"/>
    <cellStyle name="Normal 8 4 2 2 3 2" xfId="23637" xr:uid="{00000000-0005-0000-0000-0000B0510000}"/>
    <cellStyle name="Normal 8 4 2 2 3 2 2" xfId="35626" xr:uid="{2A1E4340-9F57-4389-8C0E-0B8FFA62E4FA}"/>
    <cellStyle name="Normal 8 4 2 2 3 3" xfId="29670" xr:uid="{03225DD7-A075-4A66-BFD5-24F6175A423F}"/>
    <cellStyle name="Normal 8 4 2 2 3_EBT" xfId="43695" xr:uid="{4AE879EF-A9A5-4606-9B89-7007BCFED418}"/>
    <cellStyle name="Normal 8 4 2 2 4" xfId="23635" xr:uid="{00000000-0005-0000-0000-0000B1510000}"/>
    <cellStyle name="Normal 8 4 2 2 4 2" xfId="35624" xr:uid="{7CA929B7-B3B6-4C9B-96D2-10D1484D96D3}"/>
    <cellStyle name="Normal 8 4 2 2 5" xfId="29668" xr:uid="{7C3B9C03-324A-47B5-92F7-C2AAB15A1A67}"/>
    <cellStyle name="Normal 8 4 2 2_EBT" xfId="43693" xr:uid="{0C6338AB-F73F-442B-AFA9-4327AA46EF3C}"/>
    <cellStyle name="Normal 8 4 2 3" xfId="16870" xr:uid="{00000000-0005-0000-0000-0000B2510000}"/>
    <cellStyle name="Normal 8 4 2 3 2" xfId="23638" xr:uid="{00000000-0005-0000-0000-0000B3510000}"/>
    <cellStyle name="Normal 8 4 2 3 2 2" xfId="35627" xr:uid="{993C5EFE-2C9F-4388-8C28-C20B06468425}"/>
    <cellStyle name="Normal 8 4 2 3 3" xfId="29671" xr:uid="{A7300C60-9680-447E-8D75-B027F11DCC93}"/>
    <cellStyle name="Normal 8 4 2 3_EBT" xfId="43696" xr:uid="{1F955801-EA56-4A3D-AD70-4CFB84FCF809}"/>
    <cellStyle name="Normal 8 4 2 4" xfId="16871" xr:uid="{00000000-0005-0000-0000-0000B4510000}"/>
    <cellStyle name="Normal 8 4 2 4 2" xfId="16872" xr:uid="{00000000-0005-0000-0000-0000B5510000}"/>
    <cellStyle name="Normal 8 4 2 4 3" xfId="23639" xr:uid="{00000000-0005-0000-0000-0000B6510000}"/>
    <cellStyle name="Normal 8 4 2 4 3 2" xfId="35628" xr:uid="{99AEB53D-F242-4D2D-ACE4-F4DC764FF03C}"/>
    <cellStyle name="Normal 8 4 2 4 4" xfId="29672" xr:uid="{47B4592D-A85C-46A6-B5E3-84EDB9E3B5C1}"/>
    <cellStyle name="Normal 8 4 2 4_EBT" xfId="43697" xr:uid="{C8F77711-213F-45DD-ADD5-BECB16654A47}"/>
    <cellStyle name="Normal 8 4 2 5" xfId="16873" xr:uid="{00000000-0005-0000-0000-0000B7510000}"/>
    <cellStyle name="Normal 8 4 2 5 2" xfId="16874" xr:uid="{00000000-0005-0000-0000-0000B8510000}"/>
    <cellStyle name="Normal 8 4 2 5 3" xfId="23640" xr:uid="{00000000-0005-0000-0000-0000B9510000}"/>
    <cellStyle name="Normal 8 4 2 5 3 2" xfId="35629" xr:uid="{2108A097-F69D-4AF7-880A-EBBB8F9A2C46}"/>
    <cellStyle name="Normal 8 4 2 5 4" xfId="29673" xr:uid="{ED657EF6-4CF5-466B-AC18-BD19419443D9}"/>
    <cellStyle name="Normal 8 4 2 5_EBT" xfId="43698" xr:uid="{D406ADEB-E4C6-4FB4-A6F2-66AA86CFF7C1}"/>
    <cellStyle name="Normal 8 4 2 6" xfId="16875" xr:uid="{00000000-0005-0000-0000-0000BA510000}"/>
    <cellStyle name="Normal 8 4 2 6 2" xfId="23641" xr:uid="{00000000-0005-0000-0000-0000BB510000}"/>
    <cellStyle name="Normal 8 4 2 6 2 2" xfId="35630" xr:uid="{AE284557-D83E-4E8A-A660-6B478F4DD9B7}"/>
    <cellStyle name="Normal 8 4 2 6 3" xfId="29674" xr:uid="{3758DA56-3189-4810-9356-DE7B18F12C45}"/>
    <cellStyle name="Normal 8 4 2 6_EBT" xfId="43699" xr:uid="{FE29D3E7-5EEC-4F05-B4AC-5EA6F659E1DB}"/>
    <cellStyle name="Normal 8 4 2 7" xfId="16876" xr:uid="{00000000-0005-0000-0000-0000BC510000}"/>
    <cellStyle name="Normal 8 4 2 7 2" xfId="23642" xr:uid="{00000000-0005-0000-0000-0000BD510000}"/>
    <cellStyle name="Normal 8 4 2 7 2 2" xfId="35631" xr:uid="{5EFC3AE1-495E-4B4D-8055-569C15634115}"/>
    <cellStyle name="Normal 8 4 2 7 3" xfId="29675" xr:uid="{112443C4-36BE-4EF0-B982-C8984D87849B}"/>
    <cellStyle name="Normal 8 4 2 7_EBT" xfId="43700" xr:uid="{05893542-6A92-4674-9B03-690ACBBB4D99}"/>
    <cellStyle name="Normal 8 4 2 8" xfId="23634" xr:uid="{00000000-0005-0000-0000-0000BE510000}"/>
    <cellStyle name="Normal 8 4 2 8 2" xfId="35623" xr:uid="{8D80C8CA-7A64-44AE-B814-E862275262F6}"/>
    <cellStyle name="Normal 8 4 2 9" xfId="29667" xr:uid="{432B4725-FD8C-496D-90F9-B4E93F9CB013}"/>
    <cellStyle name="Normal 8 4 2_EBT" xfId="43692" xr:uid="{9E955145-6A2E-4D70-91AF-0215AD412A18}"/>
    <cellStyle name="Normal 8 4 3" xfId="16877" xr:uid="{00000000-0005-0000-0000-0000BF510000}"/>
    <cellStyle name="Normal 8 4 3 2" xfId="16878" xr:uid="{00000000-0005-0000-0000-0000C0510000}"/>
    <cellStyle name="Normal 8 4 3 2 2" xfId="23644" xr:uid="{00000000-0005-0000-0000-0000C1510000}"/>
    <cellStyle name="Normal 8 4 3 2 2 2" xfId="35633" xr:uid="{33E651E5-8936-47F2-B531-2A9817D44790}"/>
    <cellStyle name="Normal 8 4 3 2 3" xfId="29677" xr:uid="{94690C43-D02A-4FEF-B9D1-89BD03D72665}"/>
    <cellStyle name="Normal 8 4 3 2_EBT" xfId="43702" xr:uid="{07715C0D-E74C-4DF0-B651-0DC458CEEA8D}"/>
    <cellStyle name="Normal 8 4 3 3" xfId="16879" xr:uid="{00000000-0005-0000-0000-0000C2510000}"/>
    <cellStyle name="Normal 8 4 3 3 2" xfId="23645" xr:uid="{00000000-0005-0000-0000-0000C3510000}"/>
    <cellStyle name="Normal 8 4 3 3 2 2" xfId="35634" xr:uid="{4972654D-59D3-4501-A485-4E8E13AE3FC9}"/>
    <cellStyle name="Normal 8 4 3 3 3" xfId="29678" xr:uid="{96A31F44-F735-4398-BB53-F2CED11C2F0F}"/>
    <cellStyle name="Normal 8 4 3 3_EBT" xfId="43703" xr:uid="{8C15ED97-8360-4608-B3AE-BA02E4C8E3B5}"/>
    <cellStyle name="Normal 8 4 3 4" xfId="16880" xr:uid="{00000000-0005-0000-0000-0000C4510000}"/>
    <cellStyle name="Normal 8 4 3 4 2" xfId="23646" xr:uid="{00000000-0005-0000-0000-0000C5510000}"/>
    <cellStyle name="Normal 8 4 3 4 2 2" xfId="35635" xr:uid="{1E8CA266-E49D-4EDA-B458-F3BFC791564E}"/>
    <cellStyle name="Normal 8 4 3 4 3" xfId="29679" xr:uid="{C88D4689-F30B-4088-8FB4-08231708F4B2}"/>
    <cellStyle name="Normal 8 4 3 4_EBT" xfId="43704" xr:uid="{D783F998-2EE5-48A8-A10F-FA6570FCD527}"/>
    <cellStyle name="Normal 8 4 3 5" xfId="23643" xr:uid="{00000000-0005-0000-0000-0000C6510000}"/>
    <cellStyle name="Normal 8 4 3 5 2" xfId="35632" xr:uid="{AFCFFDFF-193D-476D-A377-5C82DA00ACC2}"/>
    <cellStyle name="Normal 8 4 3 6" xfId="29676" xr:uid="{9493B904-C7E5-4D33-A754-5464448AC6AE}"/>
    <cellStyle name="Normal 8 4 3_EBT" xfId="43701" xr:uid="{A5FDD081-CCC8-4C28-BEC5-27D83456262C}"/>
    <cellStyle name="Normal 8 4 4" xfId="16881" xr:uid="{00000000-0005-0000-0000-0000C7510000}"/>
    <cellStyle name="Normal 8 4 4 2" xfId="16882" xr:uid="{00000000-0005-0000-0000-0000C8510000}"/>
    <cellStyle name="Normal 8 4 4 2 2" xfId="23648" xr:uid="{00000000-0005-0000-0000-0000C9510000}"/>
    <cellStyle name="Normal 8 4 4 2 2 2" xfId="35637" xr:uid="{314D49FA-191F-48F0-9D8E-CA0EE2EC4DE2}"/>
    <cellStyle name="Normal 8 4 4 2 3" xfId="29681" xr:uid="{7185A239-09D0-4821-BFF9-1FF3B5E6221D}"/>
    <cellStyle name="Normal 8 4 4 2_EBT" xfId="43706" xr:uid="{F5528FB2-1BE5-442E-BB99-F3552B4AFE8F}"/>
    <cellStyle name="Normal 8 4 4 3" xfId="16883" xr:uid="{00000000-0005-0000-0000-0000CA510000}"/>
    <cellStyle name="Normal 8 4 4 3 2" xfId="23649" xr:uid="{00000000-0005-0000-0000-0000CB510000}"/>
    <cellStyle name="Normal 8 4 4 3 2 2" xfId="35638" xr:uid="{9E2C245E-FE7C-40D4-A0F6-3D9BDBDFBDEF}"/>
    <cellStyle name="Normal 8 4 4 3 3" xfId="29682" xr:uid="{272093EC-90C0-490E-9FED-43338E3F0A94}"/>
    <cellStyle name="Normal 8 4 4 3_EBT" xfId="43707" xr:uid="{1B96C465-5F3F-4055-B5A1-477E42BFA9A0}"/>
    <cellStyle name="Normal 8 4 4 4" xfId="23647" xr:uid="{00000000-0005-0000-0000-0000CC510000}"/>
    <cellStyle name="Normal 8 4 4 4 2" xfId="35636" xr:uid="{03AAC33E-5F87-44AB-BEF3-CDA121E95BBF}"/>
    <cellStyle name="Normal 8 4 4 5" xfId="29680" xr:uid="{8385ED63-4706-4B0F-9AE1-8A73649A1170}"/>
    <cellStyle name="Normal 8 4 4_EBT" xfId="43705" xr:uid="{AC6130F3-7302-4D6A-9F0B-FBDCCC3FF5C0}"/>
    <cellStyle name="Normal 8 4 5" xfId="16884" xr:uid="{00000000-0005-0000-0000-0000CD510000}"/>
    <cellStyle name="Normal 8 4 5 2" xfId="16885" xr:uid="{00000000-0005-0000-0000-0000CE510000}"/>
    <cellStyle name="Normal 8 4 5 3" xfId="23650" xr:uid="{00000000-0005-0000-0000-0000CF510000}"/>
    <cellStyle name="Normal 8 4 5 3 2" xfId="35639" xr:uid="{48E2DEFC-20A0-4863-A814-436B2024CA3C}"/>
    <cellStyle name="Normal 8 4 5 4" xfId="29683" xr:uid="{0DB33D3D-5CBD-430E-A8C3-40BA3890D099}"/>
    <cellStyle name="Normal 8 4 5_EBT" xfId="43708" xr:uid="{D14782C6-452A-4C98-B735-3F9A3D9A0FC5}"/>
    <cellStyle name="Normal 8 4 6" xfId="16886" xr:uid="{00000000-0005-0000-0000-0000D0510000}"/>
    <cellStyle name="Normal 8 4 6 2" xfId="16887" xr:uid="{00000000-0005-0000-0000-0000D1510000}"/>
    <cellStyle name="Normal 8 4 6 3" xfId="23651" xr:uid="{00000000-0005-0000-0000-0000D2510000}"/>
    <cellStyle name="Normal 8 4 6 3 2" xfId="35640" xr:uid="{C771C4ED-AF62-4548-BD80-2844BF1B51D6}"/>
    <cellStyle name="Normal 8 4 6 4" xfId="29684" xr:uid="{836FCF8B-7BFF-48A0-A8E9-76EAFC606A99}"/>
    <cellStyle name="Normal 8 4 6_EBT" xfId="43709" xr:uid="{F6412373-77E6-43A0-A12B-7DBA486723A7}"/>
    <cellStyle name="Normal 8 4 7" xfId="16888" xr:uid="{00000000-0005-0000-0000-0000D3510000}"/>
    <cellStyle name="Normal 8 4 7 2" xfId="23652" xr:uid="{00000000-0005-0000-0000-0000D4510000}"/>
    <cellStyle name="Normal 8 4 7 2 2" xfId="35641" xr:uid="{5FF64F1D-1533-41FE-8310-D8E1F9E34D37}"/>
    <cellStyle name="Normal 8 4 7 3" xfId="29685" xr:uid="{C4E5270F-FD14-45C4-AC75-2F09FF97EC9C}"/>
    <cellStyle name="Normal 8 4 7_EBT" xfId="43710" xr:uid="{875D76CF-B4E1-4887-AD11-7D87A1FC8EB9}"/>
    <cellStyle name="Normal 8 4 8" xfId="16889" xr:uid="{00000000-0005-0000-0000-0000D5510000}"/>
    <cellStyle name="Normal 8 4 8 2" xfId="23653" xr:uid="{00000000-0005-0000-0000-0000D6510000}"/>
    <cellStyle name="Normal 8 4 8 2 2" xfId="35642" xr:uid="{2845936C-9BDB-4A4C-9E5E-CC4EFE6DAB66}"/>
    <cellStyle name="Normal 8 4 8 3" xfId="29686" xr:uid="{7B7BF82D-7C60-48DB-AACC-90503C7B2986}"/>
    <cellStyle name="Normal 8 4 8_EBT" xfId="43711" xr:uid="{772B4F2A-6B8E-4FAD-87BA-25EFF5B69074}"/>
    <cellStyle name="Normal 8 4 9" xfId="23633" xr:uid="{00000000-0005-0000-0000-0000D7510000}"/>
    <cellStyle name="Normal 8 4 9 2" xfId="35622" xr:uid="{D19127F5-CE51-4C33-B1D0-D96F2B8EACBD}"/>
    <cellStyle name="Normal 8 4_EBT" xfId="43691" xr:uid="{770828C1-E17B-429D-BDBE-20B29191F8F4}"/>
    <cellStyle name="Normal 8 5" xfId="16890" xr:uid="{00000000-0005-0000-0000-0000D8510000}"/>
    <cellStyle name="Normal 8 5 2" xfId="16891" xr:uid="{00000000-0005-0000-0000-0000D9510000}"/>
    <cellStyle name="Normal 8 5 2 2" xfId="16892" xr:uid="{00000000-0005-0000-0000-0000DA510000}"/>
    <cellStyle name="Normal 8 5 2 2 2" xfId="23656" xr:uid="{00000000-0005-0000-0000-0000DB510000}"/>
    <cellStyle name="Normal 8 5 2 2 2 2" xfId="35645" xr:uid="{2409296B-FF7A-47E0-BA34-0617BABAE04E}"/>
    <cellStyle name="Normal 8 5 2 2 3" xfId="29689" xr:uid="{9AFDDF77-64B2-4F36-99B6-DCE558F16C56}"/>
    <cellStyle name="Normal 8 5 2 2_EBT" xfId="43714" xr:uid="{E3A1F3CF-AAB7-4570-8342-29ED9F6FD5C8}"/>
    <cellStyle name="Normal 8 5 2 3" xfId="16893" xr:uid="{00000000-0005-0000-0000-0000DC510000}"/>
    <cellStyle name="Normal 8 5 2 3 2" xfId="23657" xr:uid="{00000000-0005-0000-0000-0000DD510000}"/>
    <cellStyle name="Normal 8 5 2 3 2 2" xfId="35646" xr:uid="{F7723318-B9AD-4E37-BAFD-EBDB2F7B1308}"/>
    <cellStyle name="Normal 8 5 2 3 3" xfId="29690" xr:uid="{A8B889EF-27C6-49D3-886D-80F6483B68E4}"/>
    <cellStyle name="Normal 8 5 2 3_EBT" xfId="43715" xr:uid="{9CFA813C-4A6E-4CD6-8B6F-357A083E4188}"/>
    <cellStyle name="Normal 8 5 2 4" xfId="16894" xr:uid="{00000000-0005-0000-0000-0000DE510000}"/>
    <cellStyle name="Normal 8 5 2 4 2" xfId="23658" xr:uid="{00000000-0005-0000-0000-0000DF510000}"/>
    <cellStyle name="Normal 8 5 2 4 2 2" xfId="35647" xr:uid="{46C9A006-667E-45E4-85D6-03A07D9E74D2}"/>
    <cellStyle name="Normal 8 5 2 4 3" xfId="29691" xr:uid="{055CCAE4-9368-45F2-A1D5-EA97AD95F0E0}"/>
    <cellStyle name="Normal 8 5 2 4_EBT" xfId="43716" xr:uid="{FDE9BEF9-9278-4925-B997-5C22C257CFD7}"/>
    <cellStyle name="Normal 8 5 2 5" xfId="16895" xr:uid="{00000000-0005-0000-0000-0000E0510000}"/>
    <cellStyle name="Normal 8 5 2 5 2" xfId="23659" xr:uid="{00000000-0005-0000-0000-0000E1510000}"/>
    <cellStyle name="Normal 8 5 2 5 2 2" xfId="35648" xr:uid="{B40D8111-2358-4BF5-A3EB-87C67CB9C8B4}"/>
    <cellStyle name="Normal 8 5 2 5 3" xfId="29692" xr:uid="{3876371F-2955-404F-A186-A73E718B3711}"/>
    <cellStyle name="Normal 8 5 2 5_EBT" xfId="43717" xr:uid="{4D439B1D-99D4-4C46-86C8-DD8C94EC8D2B}"/>
    <cellStyle name="Normal 8 5 2 6" xfId="23655" xr:uid="{00000000-0005-0000-0000-0000E2510000}"/>
    <cellStyle name="Normal 8 5 2 6 2" xfId="35644" xr:uid="{24078CB5-95CD-47A2-B54C-F96637EFB8BB}"/>
    <cellStyle name="Normal 8 5 2 7" xfId="29688" xr:uid="{0AFBAE69-2505-4EFE-93DB-11F03AC60FD1}"/>
    <cellStyle name="Normal 8 5 2_EBT" xfId="43713" xr:uid="{62A008AF-DE0B-42D0-B3C4-3F77F0C7AB9F}"/>
    <cellStyle name="Normal 8 5 3" xfId="16896" xr:uid="{00000000-0005-0000-0000-0000E3510000}"/>
    <cellStyle name="Normal 8 5 3 2" xfId="16897" xr:uid="{00000000-0005-0000-0000-0000E4510000}"/>
    <cellStyle name="Normal 8 5 3 2 2" xfId="23661" xr:uid="{00000000-0005-0000-0000-0000E5510000}"/>
    <cellStyle name="Normal 8 5 3 2 2 2" xfId="35650" xr:uid="{62ECC040-1AB5-4B80-866E-B69C0D2FE099}"/>
    <cellStyle name="Normal 8 5 3 2 3" xfId="29694" xr:uid="{62B562AE-34B8-4CBD-940B-0906F31784B4}"/>
    <cellStyle name="Normal 8 5 3 2_EBT" xfId="43719" xr:uid="{FAE000D5-F0FC-422A-B4E3-C2E8678CA051}"/>
    <cellStyle name="Normal 8 5 3 3" xfId="16898" xr:uid="{00000000-0005-0000-0000-0000E6510000}"/>
    <cellStyle name="Normal 8 5 3 3 2" xfId="23662" xr:uid="{00000000-0005-0000-0000-0000E7510000}"/>
    <cellStyle name="Normal 8 5 3 3 2 2" xfId="35651" xr:uid="{3F0D35C2-C943-4657-BA56-39BED7FDED16}"/>
    <cellStyle name="Normal 8 5 3 3 3" xfId="29695" xr:uid="{617C3B45-EBD6-44E4-BF5D-55C7F2E2965C}"/>
    <cellStyle name="Normal 8 5 3 3_EBT" xfId="43720" xr:uid="{71C2F4FA-0B8A-4EE9-8E0F-B8E40F50A053}"/>
    <cellStyle name="Normal 8 5 3 4" xfId="16899" xr:uid="{00000000-0005-0000-0000-0000E8510000}"/>
    <cellStyle name="Normal 8 5 3 4 2" xfId="23663" xr:uid="{00000000-0005-0000-0000-0000E9510000}"/>
    <cellStyle name="Normal 8 5 3 4 2 2" xfId="35652" xr:uid="{F6F71C91-2352-44A0-9300-430C9707BE38}"/>
    <cellStyle name="Normal 8 5 3 4 3" xfId="29696" xr:uid="{DA16A393-5BB6-4A29-BB73-D683774BFF0D}"/>
    <cellStyle name="Normal 8 5 3 4_EBT" xfId="43721" xr:uid="{0BA1D465-B118-4ED9-94F6-1C106919B910}"/>
    <cellStyle name="Normal 8 5 3 5" xfId="23660" xr:uid="{00000000-0005-0000-0000-0000EA510000}"/>
    <cellStyle name="Normal 8 5 3 5 2" xfId="35649" xr:uid="{988C1221-8723-4B13-B9C3-107C6FA84FFF}"/>
    <cellStyle name="Normal 8 5 3 6" xfId="29693" xr:uid="{4E9CB4FD-3C21-4A5E-B0B0-5AFDD2FCA97B}"/>
    <cellStyle name="Normal 8 5 3_EBT" xfId="43718" xr:uid="{CDDF0805-005A-4A76-9885-06F11464350D}"/>
    <cellStyle name="Normal 8 5 4" xfId="16900" xr:uid="{00000000-0005-0000-0000-0000EB510000}"/>
    <cellStyle name="Normal 8 5 4 2" xfId="16901" xr:uid="{00000000-0005-0000-0000-0000EC510000}"/>
    <cellStyle name="Normal 8 5 4 2 2" xfId="23665" xr:uid="{00000000-0005-0000-0000-0000ED510000}"/>
    <cellStyle name="Normal 8 5 4 2 2 2" xfId="35654" xr:uid="{756D2241-93F9-4577-AEF2-27919B831F62}"/>
    <cellStyle name="Normal 8 5 4 2 3" xfId="29698" xr:uid="{9CC85CF0-0ADE-440D-A13B-22E0B0881B73}"/>
    <cellStyle name="Normal 8 5 4 2_EBT" xfId="43723" xr:uid="{7FAD1B58-1EFE-4620-AD53-043828944D08}"/>
    <cellStyle name="Normal 8 5 4 3" xfId="16902" xr:uid="{00000000-0005-0000-0000-0000EE510000}"/>
    <cellStyle name="Normal 8 5 4 3 2" xfId="23666" xr:uid="{00000000-0005-0000-0000-0000EF510000}"/>
    <cellStyle name="Normal 8 5 4 3 2 2" xfId="35655" xr:uid="{49701F33-49C9-447E-95A8-5671997F0FE5}"/>
    <cellStyle name="Normal 8 5 4 3 3" xfId="29699" xr:uid="{074769D9-EA34-4009-AA87-EDCF9901EF21}"/>
    <cellStyle name="Normal 8 5 4 3_EBT" xfId="43724" xr:uid="{EF118884-09D3-4565-B418-B5AEC36F9AD4}"/>
    <cellStyle name="Normal 8 5 4 4" xfId="16903" xr:uid="{00000000-0005-0000-0000-0000F0510000}"/>
    <cellStyle name="Normal 8 5 4 5" xfId="23664" xr:uid="{00000000-0005-0000-0000-0000F1510000}"/>
    <cellStyle name="Normal 8 5 4 5 2" xfId="35653" xr:uid="{606CA98B-3651-4EB1-AB03-2959FC3985BE}"/>
    <cellStyle name="Normal 8 5 4 6" xfId="29697" xr:uid="{EFCF1F89-E472-4F22-ACFF-DF6E05C46AC7}"/>
    <cellStyle name="Normal 8 5 4_EBT" xfId="43722" xr:uid="{8252711A-C095-4AC8-9BDC-F5C441FC97C8}"/>
    <cellStyle name="Normal 8 5 5" xfId="16904" xr:uid="{00000000-0005-0000-0000-0000F2510000}"/>
    <cellStyle name="Normal 8 5 5 2" xfId="16905" xr:uid="{00000000-0005-0000-0000-0000F3510000}"/>
    <cellStyle name="Normal 8 5 5 3" xfId="23667" xr:uid="{00000000-0005-0000-0000-0000F4510000}"/>
    <cellStyle name="Normal 8 5 5 3 2" xfId="35656" xr:uid="{572F9CBC-5F93-4B71-9400-3C3132D25907}"/>
    <cellStyle name="Normal 8 5 5 4" xfId="29700" xr:uid="{864355B3-3C42-4C1A-9E1F-D70C57101200}"/>
    <cellStyle name="Normal 8 5 5_EBT" xfId="43725" xr:uid="{06870706-5C5F-4694-9274-B2B5DBA7CE1E}"/>
    <cellStyle name="Normal 8 5 6" xfId="16906" xr:uid="{00000000-0005-0000-0000-0000F5510000}"/>
    <cellStyle name="Normal 8 5 6 2" xfId="23668" xr:uid="{00000000-0005-0000-0000-0000F6510000}"/>
    <cellStyle name="Normal 8 5 6 2 2" xfId="35657" xr:uid="{AE2BE628-998F-4CAE-9EBB-B3148FF19166}"/>
    <cellStyle name="Normal 8 5 6 3" xfId="29701" xr:uid="{60F95046-524F-4CF8-9A69-F30D757140F5}"/>
    <cellStyle name="Normal 8 5 6_EBT" xfId="43726" xr:uid="{8038272C-A7B9-4F28-B3E4-783D5C3E13FD}"/>
    <cellStyle name="Normal 8 5 7" xfId="23654" xr:uid="{00000000-0005-0000-0000-0000F7510000}"/>
    <cellStyle name="Normal 8 5 7 2" xfId="35643" xr:uid="{1696ECEF-8889-436A-8C89-93799AE03907}"/>
    <cellStyle name="Normal 8 5 8" xfId="29687" xr:uid="{B6C71B56-A2D7-4E2C-8461-7851BA47CDE7}"/>
    <cellStyle name="Normal 8 5_EBT" xfId="43712" xr:uid="{EE0C6485-690A-456B-AAEF-5F020ACB66FE}"/>
    <cellStyle name="Normal 8 6" xfId="16907" xr:uid="{00000000-0005-0000-0000-0000F8510000}"/>
    <cellStyle name="Normal 8 6 2" xfId="16908" xr:uid="{00000000-0005-0000-0000-0000F9510000}"/>
    <cellStyle name="Normal 8 6 2 10" xfId="29703" xr:uid="{5E257CFF-1AB5-4A4F-8662-7DF938E5A194}"/>
    <cellStyle name="Normal 8 6 2 2" xfId="16909" xr:uid="{00000000-0005-0000-0000-0000FA510000}"/>
    <cellStyle name="Normal 8 6 2 2 2" xfId="16910" xr:uid="{00000000-0005-0000-0000-0000FB510000}"/>
    <cellStyle name="Normal 8 6 2 2 3" xfId="16911" xr:uid="{00000000-0005-0000-0000-0000FC510000}"/>
    <cellStyle name="Normal 8 6 2 2 4" xfId="16912" xr:uid="{00000000-0005-0000-0000-0000FD510000}"/>
    <cellStyle name="Normal 8 6 2 2 5" xfId="23671" xr:uid="{00000000-0005-0000-0000-0000FE510000}"/>
    <cellStyle name="Normal 8 6 2 2 5 2" xfId="35660" xr:uid="{FD0F4548-C70E-43F9-874A-B78F733A7D09}"/>
    <cellStyle name="Normal 8 6 2 2 6" xfId="29704" xr:uid="{99066B0C-9536-4FB3-9CEE-C5140C4FC62C}"/>
    <cellStyle name="Normal 8 6 2 2_EBT" xfId="43729" xr:uid="{5DD2AA92-2FC5-44FD-A946-D390A7B828E3}"/>
    <cellStyle name="Normal 8 6 2 3" xfId="16913" xr:uid="{00000000-0005-0000-0000-0000FF510000}"/>
    <cellStyle name="Normal 8 6 2 3 2" xfId="16914" xr:uid="{00000000-0005-0000-0000-000000520000}"/>
    <cellStyle name="Normal 8 6 2 3 3" xfId="23672" xr:uid="{00000000-0005-0000-0000-000001520000}"/>
    <cellStyle name="Normal 8 6 2 3 3 2" xfId="35661" xr:uid="{DF315FBC-E7D2-4D34-A40C-0109E4ED7083}"/>
    <cellStyle name="Normal 8 6 2 3 4" xfId="29705" xr:uid="{7E123599-5CEA-49A6-ACD1-E294A666DB6D}"/>
    <cellStyle name="Normal 8 6 2 3_EBT" xfId="43730" xr:uid="{85766DE5-8A6D-44F5-B68A-EAEB10610439}"/>
    <cellStyle name="Normal 8 6 2 4" xfId="16915" xr:uid="{00000000-0005-0000-0000-000002520000}"/>
    <cellStyle name="Normal 8 6 2 4 2" xfId="16916" xr:uid="{00000000-0005-0000-0000-000003520000}"/>
    <cellStyle name="Normal 8 6 2 4 3" xfId="23673" xr:uid="{00000000-0005-0000-0000-000004520000}"/>
    <cellStyle name="Normal 8 6 2 4 3 2" xfId="35662" xr:uid="{3E59C6FC-5779-40E9-9DA4-5516735F67D4}"/>
    <cellStyle name="Normal 8 6 2 4 4" xfId="29706" xr:uid="{F1ACD96B-C2C0-470D-8331-A9B9F6247356}"/>
    <cellStyle name="Normal 8 6 2 4_EBT" xfId="43731" xr:uid="{95686940-02FB-4E40-929E-28798E1426C0}"/>
    <cellStyle name="Normal 8 6 2 5" xfId="16917" xr:uid="{00000000-0005-0000-0000-000005520000}"/>
    <cellStyle name="Normal 8 6 2 5 2" xfId="23674" xr:uid="{00000000-0005-0000-0000-000006520000}"/>
    <cellStyle name="Normal 8 6 2 5 2 2" xfId="35663" xr:uid="{542E038A-0FE6-4939-B411-025BB50146F7}"/>
    <cellStyle name="Normal 8 6 2 5 3" xfId="29707" xr:uid="{A45ECF31-043B-42BD-AD7D-1C9A61365C78}"/>
    <cellStyle name="Normal 8 6 2 5_EBT" xfId="43732" xr:uid="{50B56915-3320-4CEF-BB0E-04EAD7489CB5}"/>
    <cellStyle name="Normal 8 6 2 6" xfId="16918" xr:uid="{00000000-0005-0000-0000-000007520000}"/>
    <cellStyle name="Normal 8 6 2 6 2" xfId="23675" xr:uid="{00000000-0005-0000-0000-000008520000}"/>
    <cellStyle name="Normal 8 6 2 6 2 2" xfId="35664" xr:uid="{CD65E638-8FB0-4295-AD8C-393A9741ABD5}"/>
    <cellStyle name="Normal 8 6 2 6 3" xfId="29708" xr:uid="{18D50270-7D1D-420E-8660-D1B5B3E8BDC9}"/>
    <cellStyle name="Normal 8 6 2 6_EBT" xfId="43733" xr:uid="{4BAA391E-07CC-436F-8667-3E1819FC7E41}"/>
    <cellStyle name="Normal 8 6 2 7" xfId="16919" xr:uid="{00000000-0005-0000-0000-000009520000}"/>
    <cellStyle name="Normal 8 6 2 7 2" xfId="23676" xr:uid="{00000000-0005-0000-0000-00000A520000}"/>
    <cellStyle name="Normal 8 6 2 7 2 2" xfId="35665" xr:uid="{32738DDC-3B5C-4170-9965-596F399001C9}"/>
    <cellStyle name="Normal 8 6 2 7 3" xfId="29709" xr:uid="{D88EDB79-8D3F-4A0F-91C1-BF81AE2CDBE3}"/>
    <cellStyle name="Normal 8 6 2 7_EBT" xfId="43734" xr:uid="{87E39265-CA65-4261-A1B0-E3FDC747308E}"/>
    <cellStyle name="Normal 8 6 2 8" xfId="16920" xr:uid="{00000000-0005-0000-0000-00000B520000}"/>
    <cellStyle name="Normal 8 6 2 9" xfId="23670" xr:uid="{00000000-0005-0000-0000-00000C520000}"/>
    <cellStyle name="Normal 8 6 2 9 2" xfId="35659" xr:uid="{95B84777-498B-4063-BF2D-6BB1A0264405}"/>
    <cellStyle name="Normal 8 6 2_EBT" xfId="43728" xr:uid="{02ABFB44-624D-49B7-9AC0-A412AA3D7431}"/>
    <cellStyle name="Normal 8 6 3" xfId="16921" xr:uid="{00000000-0005-0000-0000-00000D520000}"/>
    <cellStyle name="Normal 8 6 3 2" xfId="16922" xr:uid="{00000000-0005-0000-0000-00000E520000}"/>
    <cellStyle name="Normal 8 6 3 2 2" xfId="23678" xr:uid="{00000000-0005-0000-0000-00000F520000}"/>
    <cellStyle name="Normal 8 6 3 2 2 2" xfId="35667" xr:uid="{2196EEE8-10C7-4FAC-8BA0-D377E1BFD5FE}"/>
    <cellStyle name="Normal 8 6 3 2 3" xfId="29711" xr:uid="{9D2AEEE0-3EDE-4B07-9D2B-00CCC7484232}"/>
    <cellStyle name="Normal 8 6 3 2_EBT" xfId="43736" xr:uid="{0FC4B5F1-8903-41B6-B582-21D4CB235E54}"/>
    <cellStyle name="Normal 8 6 3 3" xfId="23677" xr:uid="{00000000-0005-0000-0000-000010520000}"/>
    <cellStyle name="Normal 8 6 3 3 2" xfId="35666" xr:uid="{4C68B431-CCE8-43F4-BCCE-5C4154341503}"/>
    <cellStyle name="Normal 8 6 3 4" xfId="29710" xr:uid="{0ACCD91F-30DB-448E-9654-3CF2BE0B3411}"/>
    <cellStyle name="Normal 8 6 3_EBT" xfId="43735" xr:uid="{587E5046-C4CC-48C3-83A2-3F282BC8B4D9}"/>
    <cellStyle name="Normal 8 6 4" xfId="16923" xr:uid="{00000000-0005-0000-0000-000011520000}"/>
    <cellStyle name="Normal 8 6 4 2" xfId="16924" xr:uid="{00000000-0005-0000-0000-000012520000}"/>
    <cellStyle name="Normal 8 6 4 2 2" xfId="23680" xr:uid="{00000000-0005-0000-0000-000013520000}"/>
    <cellStyle name="Normal 8 6 4 2 2 2" xfId="35669" xr:uid="{0E0C64CD-BEB0-440C-8D76-5144F646D944}"/>
    <cellStyle name="Normal 8 6 4 2 3" xfId="29713" xr:uid="{03D5FA60-4E80-4EF3-A208-63E09A55B867}"/>
    <cellStyle name="Normal 8 6 4 2_EBT" xfId="43738" xr:uid="{B21FD1AC-08E2-421A-915A-80CA58B81059}"/>
    <cellStyle name="Normal 8 6 4 3" xfId="23679" xr:uid="{00000000-0005-0000-0000-000014520000}"/>
    <cellStyle name="Normal 8 6 4 3 2" xfId="35668" xr:uid="{DD3B3D7A-30B8-4E38-8A48-424AF5B23D1A}"/>
    <cellStyle name="Normal 8 6 4 4" xfId="29712" xr:uid="{539C5395-30E0-420C-8366-D837D2900F11}"/>
    <cellStyle name="Normal 8 6 4_EBT" xfId="43737" xr:uid="{71CDF9D0-7EB2-4884-B189-1AC4FDD57835}"/>
    <cellStyle name="Normal 8 6 5" xfId="16925" xr:uid="{00000000-0005-0000-0000-000015520000}"/>
    <cellStyle name="Normal 8 6 5 2" xfId="23681" xr:uid="{00000000-0005-0000-0000-000016520000}"/>
    <cellStyle name="Normal 8 6 5 2 2" xfId="35670" xr:uid="{0317BA61-33BB-45E7-B88C-3DDFBEDCD656}"/>
    <cellStyle name="Normal 8 6 5 3" xfId="29714" xr:uid="{EC4FC7A4-FCC6-48A6-B54A-181E7E5780D5}"/>
    <cellStyle name="Normal 8 6 5_EBT" xfId="43739" xr:uid="{8E84D3F1-2B7D-4BBE-9B8F-B0B928FB087A}"/>
    <cellStyle name="Normal 8 6 6" xfId="16926" xr:uid="{00000000-0005-0000-0000-000017520000}"/>
    <cellStyle name="Normal 8 6 7" xfId="23669" xr:uid="{00000000-0005-0000-0000-000018520000}"/>
    <cellStyle name="Normal 8 6 7 2" xfId="35658" xr:uid="{8B3F12F7-FD1E-47D4-A180-505A165DFE30}"/>
    <cellStyle name="Normal 8 6 8" xfId="29702" xr:uid="{EE2588A2-DDEE-4484-B21E-84CEFE5B4885}"/>
    <cellStyle name="Normal 8 6_EBT" xfId="43727" xr:uid="{B5EAA881-3E94-4BBF-AA5C-E14CA4F81B14}"/>
    <cellStyle name="Normal 8 7" xfId="16927" xr:uid="{00000000-0005-0000-0000-000019520000}"/>
    <cellStyle name="Normal 8 7 2" xfId="16928" xr:uid="{00000000-0005-0000-0000-00001A520000}"/>
    <cellStyle name="Normal 8 7 2 2" xfId="16929" xr:uid="{00000000-0005-0000-0000-00001B520000}"/>
    <cellStyle name="Normal 8 7 2 2 2" xfId="23684" xr:uid="{00000000-0005-0000-0000-00001C520000}"/>
    <cellStyle name="Normal 8 7 2 2 2 2" xfId="35673" xr:uid="{7439AF28-BE46-414F-8074-BADF7D467DB1}"/>
    <cellStyle name="Normal 8 7 2 2 3" xfId="29717" xr:uid="{2BA851CE-66B1-4B03-842B-414D9344FE59}"/>
    <cellStyle name="Normal 8 7 2 2_EBT" xfId="43742" xr:uid="{AEA7A67E-1D29-4634-9997-93482F1F4065}"/>
    <cellStyle name="Normal 8 7 2 3" xfId="16930" xr:uid="{00000000-0005-0000-0000-00001D520000}"/>
    <cellStyle name="Normal 8 7 2 3 2" xfId="23685" xr:uid="{00000000-0005-0000-0000-00001E520000}"/>
    <cellStyle name="Normal 8 7 2 3 2 2" xfId="35674" xr:uid="{B152B98A-923C-4048-A262-1DD04B5742FF}"/>
    <cellStyle name="Normal 8 7 2 3 3" xfId="29718" xr:uid="{1E26ADD9-8A59-4B6A-95B7-F29D1495DA57}"/>
    <cellStyle name="Normal 8 7 2 3_EBT" xfId="43743" xr:uid="{8F591053-75BA-4AE9-94FF-8BEA88CEE698}"/>
    <cellStyle name="Normal 8 7 2 4" xfId="16931" xr:uid="{00000000-0005-0000-0000-00001F520000}"/>
    <cellStyle name="Normal 8 7 2 4 2" xfId="23686" xr:uid="{00000000-0005-0000-0000-000020520000}"/>
    <cellStyle name="Normal 8 7 2 4 2 2" xfId="35675" xr:uid="{F80EE47E-153C-4CEA-B664-B34936A2041A}"/>
    <cellStyle name="Normal 8 7 2 4 3" xfId="29719" xr:uid="{D7400627-20BF-4483-B28D-CCE3405BAF54}"/>
    <cellStyle name="Normal 8 7 2 4_EBT" xfId="43744" xr:uid="{817CBEBC-3711-4273-9352-6A51BEAB05D7}"/>
    <cellStyle name="Normal 8 7 2 5" xfId="16932" xr:uid="{00000000-0005-0000-0000-000021520000}"/>
    <cellStyle name="Normal 8 7 2 5 2" xfId="23687" xr:uid="{00000000-0005-0000-0000-000022520000}"/>
    <cellStyle name="Normal 8 7 2 5 2 2" xfId="35676" xr:uid="{0FF4CEA2-D194-4754-8782-8F6FFC7B62DC}"/>
    <cellStyle name="Normal 8 7 2 5 3" xfId="29720" xr:uid="{5A62C4B2-51B9-4EF0-AE7B-31C8D98CDF17}"/>
    <cellStyle name="Normal 8 7 2 5_EBT" xfId="43745" xr:uid="{43ED8566-666A-41F0-B3CD-709FD465A283}"/>
    <cellStyle name="Normal 8 7 2 6" xfId="23683" xr:uid="{00000000-0005-0000-0000-000023520000}"/>
    <cellStyle name="Normal 8 7 2 6 2" xfId="35672" xr:uid="{8957F123-A36B-4697-A5EF-3898BD9107AC}"/>
    <cellStyle name="Normal 8 7 2 7" xfId="29716" xr:uid="{B490C415-796C-4A48-8C31-360FBEC20278}"/>
    <cellStyle name="Normal 8 7 2_EBT" xfId="43741" xr:uid="{D4A08249-515D-4FAF-8A99-D193B428AB4C}"/>
    <cellStyle name="Normal 8 7 3" xfId="16933" xr:uid="{00000000-0005-0000-0000-000024520000}"/>
    <cellStyle name="Normal 8 7 3 2" xfId="16934" xr:uid="{00000000-0005-0000-0000-000025520000}"/>
    <cellStyle name="Normal 8 7 3 2 2" xfId="23689" xr:uid="{00000000-0005-0000-0000-000026520000}"/>
    <cellStyle name="Normal 8 7 3 2 2 2" xfId="35678" xr:uid="{A48FA8A9-2037-47F9-B78B-9260A77760F0}"/>
    <cellStyle name="Normal 8 7 3 2 3" xfId="29722" xr:uid="{784B5BFE-BE64-4A8C-8821-B6EF303697E2}"/>
    <cellStyle name="Normal 8 7 3 2_EBT" xfId="43747" xr:uid="{3E5FDB88-5610-455A-BD49-23FAD088E57F}"/>
    <cellStyle name="Normal 8 7 3 3" xfId="23688" xr:uid="{00000000-0005-0000-0000-000027520000}"/>
    <cellStyle name="Normal 8 7 3 3 2" xfId="35677" xr:uid="{173B0922-BDCF-45DB-BE62-18DB1A95B43E}"/>
    <cellStyle name="Normal 8 7 3 4" xfId="29721" xr:uid="{4F98203A-304C-4970-8A88-B76FBDCB9E82}"/>
    <cellStyle name="Normal 8 7 3_EBT" xfId="43746" xr:uid="{2683DA52-DCAC-450B-9EC2-FEB5B91801EF}"/>
    <cellStyle name="Normal 8 7 4" xfId="16935" xr:uid="{00000000-0005-0000-0000-000028520000}"/>
    <cellStyle name="Normal 8 7 4 2" xfId="16936" xr:uid="{00000000-0005-0000-0000-000029520000}"/>
    <cellStyle name="Normal 8 7 4 2 2" xfId="23691" xr:uid="{00000000-0005-0000-0000-00002A520000}"/>
    <cellStyle name="Normal 8 7 4 2 2 2" xfId="35680" xr:uid="{EEEB12A3-0AF6-4A2A-A20C-96FCC23770AD}"/>
    <cellStyle name="Normal 8 7 4 2 3" xfId="29724" xr:uid="{A5FB93B0-E9FC-4A4F-B610-ED7DC7568599}"/>
    <cellStyle name="Normal 8 7 4 2_EBT" xfId="43749" xr:uid="{F8A032DA-F4E0-43D6-A003-264C39748490}"/>
    <cellStyle name="Normal 8 7 4 3" xfId="23690" xr:uid="{00000000-0005-0000-0000-00002B520000}"/>
    <cellStyle name="Normal 8 7 4 3 2" xfId="35679" xr:uid="{4BE1CFF6-42C7-48F5-AEF9-6529ACF750BB}"/>
    <cellStyle name="Normal 8 7 4 4" xfId="29723" xr:uid="{102E5965-878C-4852-AC49-799DD56BF5C3}"/>
    <cellStyle name="Normal 8 7 4_EBT" xfId="43748" xr:uid="{33FAD1D9-8A52-4C8F-AA50-692A3282F65A}"/>
    <cellStyle name="Normal 8 7 5" xfId="16937" xr:uid="{00000000-0005-0000-0000-00002C520000}"/>
    <cellStyle name="Normal 8 7 5 2" xfId="23692" xr:uid="{00000000-0005-0000-0000-00002D520000}"/>
    <cellStyle name="Normal 8 7 5 2 2" xfId="35681" xr:uid="{F0D2B24E-09DA-4518-846A-2F8B55DA9749}"/>
    <cellStyle name="Normal 8 7 5 3" xfId="29725" xr:uid="{965DA728-8C04-47DD-AC6B-7D5CCF5A62A8}"/>
    <cellStyle name="Normal 8 7 5_EBT" xfId="43750" xr:uid="{BD1707B7-3865-4F38-A49F-5198A3ADB449}"/>
    <cellStyle name="Normal 8 7 6" xfId="16938" xr:uid="{00000000-0005-0000-0000-00002E520000}"/>
    <cellStyle name="Normal 8 7 6 2" xfId="23693" xr:uid="{00000000-0005-0000-0000-00002F520000}"/>
    <cellStyle name="Normal 8 7 6 2 2" xfId="35682" xr:uid="{05B04AF5-03C3-4D19-98F3-249BD03530DB}"/>
    <cellStyle name="Normal 8 7 6 3" xfId="29726" xr:uid="{6F61A683-6988-40B5-A0C2-18139429FCBB}"/>
    <cellStyle name="Normal 8 7 6_EBT" xfId="43751" xr:uid="{0B48562C-AF3C-49F3-80E5-7CB8377EC8DF}"/>
    <cellStyle name="Normal 8 7 7" xfId="16939" xr:uid="{00000000-0005-0000-0000-000030520000}"/>
    <cellStyle name="Normal 8 7 8" xfId="23682" xr:uid="{00000000-0005-0000-0000-000031520000}"/>
    <cellStyle name="Normal 8 7 8 2" xfId="35671" xr:uid="{206DAE94-7862-412D-9646-4E130116C8BF}"/>
    <cellStyle name="Normal 8 7 9" xfId="29715" xr:uid="{0FA7438B-37E7-429E-AA48-2DFA981F1424}"/>
    <cellStyle name="Normal 8 7_EBT" xfId="43740" xr:uid="{B6FF5F80-FE19-46B4-ABC1-9DF1FFE5BB44}"/>
    <cellStyle name="Normal 8 8" xfId="16940" xr:uid="{00000000-0005-0000-0000-000032520000}"/>
    <cellStyle name="Normal 8 8 2" xfId="16941" xr:uid="{00000000-0005-0000-0000-000033520000}"/>
    <cellStyle name="Normal 8 8 2 2" xfId="16942" xr:uid="{00000000-0005-0000-0000-000034520000}"/>
    <cellStyle name="Normal 8 8 2 2 2" xfId="23696" xr:uid="{00000000-0005-0000-0000-000035520000}"/>
    <cellStyle name="Normal 8 8 2 2 2 2" xfId="35685" xr:uid="{9AE347EF-12C6-4A71-915F-F0F8B7DD99F0}"/>
    <cellStyle name="Normal 8 8 2 2 3" xfId="29729" xr:uid="{8888E9AF-4657-49FF-8B89-5B5B4CC398A9}"/>
    <cellStyle name="Normal 8 8 2 2_EBT" xfId="43754" xr:uid="{A12057F1-CA84-4883-BFC2-71D881064768}"/>
    <cellStyle name="Normal 8 8 2 3" xfId="23695" xr:uid="{00000000-0005-0000-0000-000036520000}"/>
    <cellStyle name="Normal 8 8 2 3 2" xfId="35684" xr:uid="{5B76E25F-9A64-483B-AF57-15005BAB073B}"/>
    <cellStyle name="Normal 8 8 2 4" xfId="29728" xr:uid="{1E54E4A9-706E-4C19-94AF-336BD4B1FDBA}"/>
    <cellStyle name="Normal 8 8 2_EBT" xfId="43753" xr:uid="{E24094E2-E658-429B-9D17-AC0303511DD3}"/>
    <cellStyle name="Normal 8 8 3" xfId="16943" xr:uid="{00000000-0005-0000-0000-000037520000}"/>
    <cellStyle name="Normal 8 8 3 2" xfId="16944" xr:uid="{00000000-0005-0000-0000-000038520000}"/>
    <cellStyle name="Normal 8 8 3 2 2" xfId="23698" xr:uid="{00000000-0005-0000-0000-000039520000}"/>
    <cellStyle name="Normal 8 8 3 2 2 2" xfId="35687" xr:uid="{75FB5079-1179-42D7-841F-188AA167896C}"/>
    <cellStyle name="Normal 8 8 3 2 3" xfId="29731" xr:uid="{4FBE7E37-68E8-4993-B90C-77A41A4C2EE1}"/>
    <cellStyle name="Normal 8 8 3 2_EBT" xfId="43756" xr:uid="{07501AB2-E488-43EB-9889-FC5477E2FC8D}"/>
    <cellStyle name="Normal 8 8 3 3" xfId="23697" xr:uid="{00000000-0005-0000-0000-00003A520000}"/>
    <cellStyle name="Normal 8 8 3 3 2" xfId="35686" xr:uid="{F1057DBA-C551-43E5-A296-71D6D6F3EC06}"/>
    <cellStyle name="Normal 8 8 3 4" xfId="29730" xr:uid="{4C0A3FF5-E8CC-4272-A803-B94D324A8D35}"/>
    <cellStyle name="Normal 8 8 3_EBT" xfId="43755" xr:uid="{D396E8A5-3D8D-475E-8639-3C72CD08D1EF}"/>
    <cellStyle name="Normal 8 8 4" xfId="16945" xr:uid="{00000000-0005-0000-0000-00003B520000}"/>
    <cellStyle name="Normal 8 8 4 2" xfId="16946" xr:uid="{00000000-0005-0000-0000-00003C520000}"/>
    <cellStyle name="Normal 8 8 4 2 2" xfId="23700" xr:uid="{00000000-0005-0000-0000-00003D520000}"/>
    <cellStyle name="Normal 8 8 4 2 2 2" xfId="35689" xr:uid="{479427C6-B79A-4A9C-B69C-5E90EC0741DC}"/>
    <cellStyle name="Normal 8 8 4 2 3" xfId="29733" xr:uid="{3DB39FF5-5C70-4178-833C-A0B4D285FCC9}"/>
    <cellStyle name="Normal 8 8 4 2_EBT" xfId="43758" xr:uid="{C70609C7-776E-48E3-8734-CC791F13ADEB}"/>
    <cellStyle name="Normal 8 8 4 3" xfId="23699" xr:uid="{00000000-0005-0000-0000-00003E520000}"/>
    <cellStyle name="Normal 8 8 4 3 2" xfId="35688" xr:uid="{9671C177-F9F0-4C1D-B91F-D24DFA7FA93C}"/>
    <cellStyle name="Normal 8 8 4 4" xfId="29732" xr:uid="{D2360A49-6472-44A0-90F0-42664F863D95}"/>
    <cellStyle name="Normal 8 8 4_EBT" xfId="43757" xr:uid="{455E3D45-EA2A-4665-9356-8DA3B7DB860C}"/>
    <cellStyle name="Normal 8 8 5" xfId="16947" xr:uid="{00000000-0005-0000-0000-00003F520000}"/>
    <cellStyle name="Normal 8 8 5 2" xfId="23701" xr:uid="{00000000-0005-0000-0000-000040520000}"/>
    <cellStyle name="Normal 8 8 5 2 2" xfId="35690" xr:uid="{D8A08AFD-37EE-4828-AB2D-146E7B43BC8D}"/>
    <cellStyle name="Normal 8 8 5 3" xfId="29734" xr:uid="{B272B40C-6A25-400D-A3BF-0ABE9728F8B4}"/>
    <cellStyle name="Normal 8 8 5_EBT" xfId="43759" xr:uid="{B479069B-2637-49D8-B0A7-54305A7694F3}"/>
    <cellStyle name="Normal 8 8 6" xfId="16948" xr:uid="{00000000-0005-0000-0000-000041520000}"/>
    <cellStyle name="Normal 8 8 6 2" xfId="23702" xr:uid="{00000000-0005-0000-0000-000042520000}"/>
    <cellStyle name="Normal 8 8 6 2 2" xfId="35691" xr:uid="{8BAB714E-E9D6-4E89-9CA2-7C651B95034C}"/>
    <cellStyle name="Normal 8 8 6 3" xfId="29735" xr:uid="{EE1487C4-DE39-4BE9-B069-5F68FF52D90A}"/>
    <cellStyle name="Normal 8 8 6_EBT" xfId="43760" xr:uid="{4F42EF05-3D6B-43FA-8B23-1EC488626F92}"/>
    <cellStyle name="Normal 8 8 7" xfId="16949" xr:uid="{00000000-0005-0000-0000-000043520000}"/>
    <cellStyle name="Normal 8 8 8" xfId="23694" xr:uid="{00000000-0005-0000-0000-000044520000}"/>
    <cellStyle name="Normal 8 8 8 2" xfId="35683" xr:uid="{19EF93D9-29F6-4A08-BA42-436781F56A62}"/>
    <cellStyle name="Normal 8 8 9" xfId="29727" xr:uid="{4DD19BEA-0C69-408E-AB10-9E45FE4F093C}"/>
    <cellStyle name="Normal 8 8_EBT" xfId="43752" xr:uid="{89DA9B9F-5F56-4770-9BD0-685A63B452B5}"/>
    <cellStyle name="Normal 8 9" xfId="16950" xr:uid="{00000000-0005-0000-0000-000045520000}"/>
    <cellStyle name="Normal 8 9 2" xfId="16951" xr:uid="{00000000-0005-0000-0000-000046520000}"/>
    <cellStyle name="Normal 8 9 2 2" xfId="16952" xr:uid="{00000000-0005-0000-0000-000047520000}"/>
    <cellStyle name="Normal 8 9 2 2 2" xfId="23705" xr:uid="{00000000-0005-0000-0000-000048520000}"/>
    <cellStyle name="Normal 8 9 2 2 2 2" xfId="35694" xr:uid="{283C113F-31E0-4FFA-9590-E85974414539}"/>
    <cellStyle name="Normal 8 9 2 2 3" xfId="29738" xr:uid="{07625FEE-7BB1-4473-AFF5-4E90021D4C15}"/>
    <cellStyle name="Normal 8 9 2 2_EBT" xfId="43763" xr:uid="{31E4B287-E664-4ACF-B2FE-163A49FA738A}"/>
    <cellStyle name="Normal 8 9 2 3" xfId="23704" xr:uid="{00000000-0005-0000-0000-000049520000}"/>
    <cellStyle name="Normal 8 9 2 3 2" xfId="35693" xr:uid="{852A80DD-DAA1-432A-9514-B2DBC7187BDE}"/>
    <cellStyle name="Normal 8 9 2 4" xfId="29737" xr:uid="{43B52FAB-E864-4F7B-B95D-57CC2DB05C4D}"/>
    <cellStyle name="Normal 8 9 2_EBT" xfId="43762" xr:uid="{4F6112D6-DACC-4C24-8248-60257CB5CF96}"/>
    <cellStyle name="Normal 8 9 3" xfId="16953" xr:uid="{00000000-0005-0000-0000-00004A520000}"/>
    <cellStyle name="Normal 8 9 3 2" xfId="16954" xr:uid="{00000000-0005-0000-0000-00004B520000}"/>
    <cellStyle name="Normal 8 9 3 2 2" xfId="23707" xr:uid="{00000000-0005-0000-0000-00004C520000}"/>
    <cellStyle name="Normal 8 9 3 2 2 2" xfId="35696" xr:uid="{ABD275B8-5F8E-4B74-A8C1-42E336CF66E3}"/>
    <cellStyle name="Normal 8 9 3 2 3" xfId="29740" xr:uid="{5A44C35A-B5D2-4CD3-8E97-5E0CACFF6F63}"/>
    <cellStyle name="Normal 8 9 3 2_EBT" xfId="43765" xr:uid="{4830DB85-F52D-487F-92B8-804E0E38BCF5}"/>
    <cellStyle name="Normal 8 9 3 3" xfId="23706" xr:uid="{00000000-0005-0000-0000-00004D520000}"/>
    <cellStyle name="Normal 8 9 3 3 2" xfId="35695" xr:uid="{72199E07-2FF4-4D0B-B310-A3EA21E33611}"/>
    <cellStyle name="Normal 8 9 3 4" xfId="29739" xr:uid="{C9BC0F27-6FD6-4379-8570-3C8D47793628}"/>
    <cellStyle name="Normal 8 9 3_EBT" xfId="43764" xr:uid="{AFEEC56E-1B31-41D8-9F6E-418A44C670E9}"/>
    <cellStyle name="Normal 8 9 4" xfId="16955" xr:uid="{00000000-0005-0000-0000-00004E520000}"/>
    <cellStyle name="Normal 8 9 4 2" xfId="16956" xr:uid="{00000000-0005-0000-0000-00004F520000}"/>
    <cellStyle name="Normal 8 9 4 2 2" xfId="23709" xr:uid="{00000000-0005-0000-0000-000050520000}"/>
    <cellStyle name="Normal 8 9 4 2 2 2" xfId="35698" xr:uid="{9AFAD830-FDC4-4039-9B56-6C50EBB7EB91}"/>
    <cellStyle name="Normal 8 9 4 2 3" xfId="29742" xr:uid="{15AD9405-E59B-4A11-AC04-687FF235DAC3}"/>
    <cellStyle name="Normal 8 9 4 2_EBT" xfId="43767" xr:uid="{5B998FE0-897B-4100-AEAB-A2F694B5798E}"/>
    <cellStyle name="Normal 8 9 4 3" xfId="23708" xr:uid="{00000000-0005-0000-0000-000051520000}"/>
    <cellStyle name="Normal 8 9 4 3 2" xfId="35697" xr:uid="{EEB91137-310C-4139-9401-71018A139357}"/>
    <cellStyle name="Normal 8 9 4 4" xfId="29741" xr:uid="{1067E997-8F9E-4192-9B77-ABA9E7F74319}"/>
    <cellStyle name="Normal 8 9 4_EBT" xfId="43766" xr:uid="{D206F8AB-901B-47E3-8EA5-1D426FAC732F}"/>
    <cellStyle name="Normal 8 9 5" xfId="16957" xr:uid="{00000000-0005-0000-0000-000052520000}"/>
    <cellStyle name="Normal 8 9 5 2" xfId="23710" xr:uid="{00000000-0005-0000-0000-000053520000}"/>
    <cellStyle name="Normal 8 9 5 2 2" xfId="35699" xr:uid="{0BCBE70C-219C-43BE-A10A-F9FB8294D43C}"/>
    <cellStyle name="Normal 8 9 5 3" xfId="29743" xr:uid="{7586CE07-F5DD-41DB-BE7A-5BA8A080148B}"/>
    <cellStyle name="Normal 8 9 5_EBT" xfId="43768" xr:uid="{8F912362-3E59-470B-A797-294C54E334DB}"/>
    <cellStyle name="Normal 8 9 6" xfId="16958" xr:uid="{00000000-0005-0000-0000-000054520000}"/>
    <cellStyle name="Normal 8 9 6 2" xfId="23711" xr:uid="{00000000-0005-0000-0000-000055520000}"/>
    <cellStyle name="Normal 8 9 6 2 2" xfId="35700" xr:uid="{AE5ECFE6-0E2E-4BC9-B603-3076D7E893BE}"/>
    <cellStyle name="Normal 8 9 6 3" xfId="29744" xr:uid="{5C5919F4-6096-4E2A-AC82-B80FE0849BEE}"/>
    <cellStyle name="Normal 8 9 6_EBT" xfId="43769" xr:uid="{65858B53-6292-4141-835B-395596A58D0C}"/>
    <cellStyle name="Normal 8 9 7" xfId="16959" xr:uid="{00000000-0005-0000-0000-000056520000}"/>
    <cellStyle name="Normal 8 9 8" xfId="23703" xr:uid="{00000000-0005-0000-0000-000057520000}"/>
    <cellStyle name="Normal 8 9 8 2" xfId="35692" xr:uid="{39B25CB8-BD1D-4E0F-AFAF-0A9FE133D871}"/>
    <cellStyle name="Normal 8 9 9" xfId="29736" xr:uid="{5DFE4C18-58A6-4A4C-8DFC-91B1FE2C9E9C}"/>
    <cellStyle name="Normal 8 9_EBT" xfId="43761" xr:uid="{7F2112BC-71DD-4550-9C45-38D9AA5E4479}"/>
    <cellStyle name="Normal 8_EBT" xfId="25610" xr:uid="{00000000-0005-0000-0000-000058520000}"/>
    <cellStyle name="Normal 80" xfId="16960" xr:uid="{00000000-0005-0000-0000-000059520000}"/>
    <cellStyle name="Normal 80 2" xfId="16961" xr:uid="{00000000-0005-0000-0000-00005A520000}"/>
    <cellStyle name="Normal 80 2 2" xfId="23712" xr:uid="{00000000-0005-0000-0000-00005B520000}"/>
    <cellStyle name="Normal 80 2 2 2" xfId="35701" xr:uid="{DB599A44-12C8-4143-9432-7C9888E516AA}"/>
    <cellStyle name="Normal 80 2 3" xfId="29745" xr:uid="{BB5F07CC-F1D1-4930-A20F-3EE0E6795898}"/>
    <cellStyle name="Normal 80 2_EBT" xfId="43771" xr:uid="{EC60457D-5186-48DC-A443-2EA223B25213}"/>
    <cellStyle name="Normal 80 3" xfId="16962" xr:uid="{00000000-0005-0000-0000-00005C520000}"/>
    <cellStyle name="Normal 80 3 2" xfId="23713" xr:uid="{00000000-0005-0000-0000-00005D520000}"/>
    <cellStyle name="Normal 80 3 2 2" xfId="35702" xr:uid="{AC08B7D4-3A0C-4F49-A1A7-EFA0B9D00AE1}"/>
    <cellStyle name="Normal 80 3 3" xfId="29746" xr:uid="{7C8FA6FC-16D7-4AA3-8346-93259B335349}"/>
    <cellStyle name="Normal 80 3_EBT" xfId="43772" xr:uid="{DB64A309-7E19-48E6-8224-B58C1B202B4D}"/>
    <cellStyle name="Normal 80_EBT" xfId="43770" xr:uid="{18A48A54-B1D8-43C7-8616-5DF50D193288}"/>
    <cellStyle name="Normal 81" xfId="16963" xr:uid="{00000000-0005-0000-0000-00005E520000}"/>
    <cellStyle name="Normal 81 2" xfId="16964" xr:uid="{00000000-0005-0000-0000-00005F520000}"/>
    <cellStyle name="Normal 81 2 2" xfId="23714" xr:uid="{00000000-0005-0000-0000-000060520000}"/>
    <cellStyle name="Normal 81 2 2 2" xfId="35703" xr:uid="{423D16D8-EA32-4AA7-A9DF-FBF61B61F0FB}"/>
    <cellStyle name="Normal 81 2 3" xfId="29747" xr:uid="{F4B5E4DD-FE90-4928-9E8F-5BCA1AB05062}"/>
    <cellStyle name="Normal 81 2_EBT" xfId="43774" xr:uid="{F8A5B3BB-81FB-4915-B2BF-1878CFDDDF6E}"/>
    <cellStyle name="Normal 81 3" xfId="16965" xr:uid="{00000000-0005-0000-0000-000061520000}"/>
    <cellStyle name="Normal 81 3 2" xfId="23715" xr:uid="{00000000-0005-0000-0000-000062520000}"/>
    <cellStyle name="Normal 81 3 2 2" xfId="35704" xr:uid="{EBFAF166-05FF-4A03-A9DF-DF62FD56BB23}"/>
    <cellStyle name="Normal 81 3 3" xfId="29748" xr:uid="{663CE18B-CE59-40B4-B1D5-11CF3515B63F}"/>
    <cellStyle name="Normal 81 3_EBT" xfId="43775" xr:uid="{B6F6C14A-3170-4222-B946-79C915A26265}"/>
    <cellStyle name="Normal 81_EBT" xfId="43773" xr:uid="{C810C1FC-8B96-4BB2-95D6-E9F599DBD23D}"/>
    <cellStyle name="Normal 82" xfId="16966" xr:uid="{00000000-0005-0000-0000-000063520000}"/>
    <cellStyle name="Normal 82 2" xfId="16967" xr:uid="{00000000-0005-0000-0000-000064520000}"/>
    <cellStyle name="Normal 82 2 2" xfId="23716" xr:uid="{00000000-0005-0000-0000-000065520000}"/>
    <cellStyle name="Normal 82 2 2 2" xfId="35705" xr:uid="{8B3036D7-3DE1-49AB-BFB7-CBF5CE1DC88D}"/>
    <cellStyle name="Normal 82 2 3" xfId="29749" xr:uid="{6BEB572B-033F-4FD7-9607-F554132F7DF2}"/>
    <cellStyle name="Normal 82 2_EBT" xfId="43777" xr:uid="{F590B422-0DEA-48C0-8834-50DF9CAD749B}"/>
    <cellStyle name="Normal 82 3" xfId="16968" xr:uid="{00000000-0005-0000-0000-000066520000}"/>
    <cellStyle name="Normal 82 3 2" xfId="23717" xr:uid="{00000000-0005-0000-0000-000067520000}"/>
    <cellStyle name="Normal 82 3 2 2" xfId="35706" xr:uid="{547616CC-82D1-4CBC-9E1A-9C67336C51D4}"/>
    <cellStyle name="Normal 82 3 3" xfId="29750" xr:uid="{BD45ACED-D56A-4924-BC9E-6FA92E3C0051}"/>
    <cellStyle name="Normal 82 3_EBT" xfId="43778" xr:uid="{AD6F510A-71CB-404E-AFF0-EEE6892AF4CC}"/>
    <cellStyle name="Normal 82_EBT" xfId="43776" xr:uid="{8EEB5D7B-BA9C-4D5E-9787-0ED15E557D11}"/>
    <cellStyle name="Normal 83" xfId="16969" xr:uid="{00000000-0005-0000-0000-000068520000}"/>
    <cellStyle name="Normal 83 2" xfId="16970" xr:uid="{00000000-0005-0000-0000-000069520000}"/>
    <cellStyle name="Normal 83 2 2" xfId="23718" xr:uid="{00000000-0005-0000-0000-00006A520000}"/>
    <cellStyle name="Normal 83 2 2 2" xfId="35707" xr:uid="{CDA07FD1-5F2D-4238-AEDB-CB08BEAC77E3}"/>
    <cellStyle name="Normal 83 2 3" xfId="29751" xr:uid="{68AC09E1-3BF3-48F9-A2C1-764AFE901AE1}"/>
    <cellStyle name="Normal 83 2_EBT" xfId="43780" xr:uid="{BB08FAD9-59F6-42B1-8DE3-809882248338}"/>
    <cellStyle name="Normal 83 3" xfId="16971" xr:uid="{00000000-0005-0000-0000-00006B520000}"/>
    <cellStyle name="Normal 83 3 2" xfId="23719" xr:uid="{00000000-0005-0000-0000-00006C520000}"/>
    <cellStyle name="Normal 83 3 2 2" xfId="35708" xr:uid="{0F18A40F-93F9-49A9-A1D6-1E34C21C7544}"/>
    <cellStyle name="Normal 83 3 3" xfId="29752" xr:uid="{2F80C01C-D729-462F-8EDA-DA124838F0C0}"/>
    <cellStyle name="Normal 83 3_EBT" xfId="43781" xr:uid="{1EE5E471-5063-45D8-9A43-AE805E5A0EE9}"/>
    <cellStyle name="Normal 83_EBT" xfId="43779" xr:uid="{5E32AB17-8E4B-4C2D-AB9B-0CC860EE5103}"/>
    <cellStyle name="Normal 84" xfId="16972" xr:uid="{00000000-0005-0000-0000-00006D520000}"/>
    <cellStyle name="Normal 84 2" xfId="16973" xr:uid="{00000000-0005-0000-0000-00006E520000}"/>
    <cellStyle name="Normal 84 2 2" xfId="23720" xr:uid="{00000000-0005-0000-0000-00006F520000}"/>
    <cellStyle name="Normal 84 2 2 2" xfId="35709" xr:uid="{4C7563DC-6870-4666-874C-FE22449791DF}"/>
    <cellStyle name="Normal 84 2 3" xfId="29753" xr:uid="{1D7EB174-B3EF-4DC0-B400-DC5EEC93DBCF}"/>
    <cellStyle name="Normal 84 2_EBT" xfId="43783" xr:uid="{D39BDDDC-8FDC-4AF2-8273-1B3623F82D17}"/>
    <cellStyle name="Normal 84 3" xfId="16974" xr:uid="{00000000-0005-0000-0000-000070520000}"/>
    <cellStyle name="Normal 84 3 2" xfId="23721" xr:uid="{00000000-0005-0000-0000-000071520000}"/>
    <cellStyle name="Normal 84 3 2 2" xfId="35710" xr:uid="{4A45AE1F-EE0B-48FE-87EF-83C76EC98F8C}"/>
    <cellStyle name="Normal 84 3 3" xfId="29754" xr:uid="{37D8EADB-442D-448E-B434-A30C8FD3BDD8}"/>
    <cellStyle name="Normal 84 3_EBT" xfId="43784" xr:uid="{E2393077-ADB1-4313-9D6D-3043CA56575B}"/>
    <cellStyle name="Normal 84_EBT" xfId="43782" xr:uid="{23FDE6C1-CAF2-488E-959B-7F1A4CF41871}"/>
    <cellStyle name="Normal 85" xfId="16975" xr:uid="{00000000-0005-0000-0000-000072520000}"/>
    <cellStyle name="Normal 85 2" xfId="16976" xr:uid="{00000000-0005-0000-0000-000073520000}"/>
    <cellStyle name="Normal 85 2 2" xfId="23722" xr:uid="{00000000-0005-0000-0000-000074520000}"/>
    <cellStyle name="Normal 85 2 2 2" xfId="35711" xr:uid="{8B33EAFE-E3C9-455D-860F-89B0BECFF769}"/>
    <cellStyle name="Normal 85 2 3" xfId="29755" xr:uid="{BE5EBA05-BDBC-41BC-AB74-6EA30B8AC253}"/>
    <cellStyle name="Normal 85 2_EBT" xfId="43786" xr:uid="{71A6C085-F37F-45FA-A0DB-DE4670D1BE87}"/>
    <cellStyle name="Normal 85 3" xfId="16977" xr:uid="{00000000-0005-0000-0000-000075520000}"/>
    <cellStyle name="Normal 85 3 2" xfId="23723" xr:uid="{00000000-0005-0000-0000-000076520000}"/>
    <cellStyle name="Normal 85 3 2 2" xfId="35712" xr:uid="{F7DAEA3E-6414-4087-BFD6-FEF04E8EE4D0}"/>
    <cellStyle name="Normal 85 3 3" xfId="29756" xr:uid="{69821873-B19B-4A55-B798-BC6B0F8583C0}"/>
    <cellStyle name="Normal 85 3_EBT" xfId="43787" xr:uid="{7A71D8F2-1EED-4E90-ACF0-692F7CE7F807}"/>
    <cellStyle name="Normal 85_EBT" xfId="43785" xr:uid="{1E455067-2481-40BE-8B2A-52D6A8297CFE}"/>
    <cellStyle name="Normal 86" xfId="16978" xr:uid="{00000000-0005-0000-0000-000077520000}"/>
    <cellStyle name="Normal 86 2" xfId="16979" xr:uid="{00000000-0005-0000-0000-000078520000}"/>
    <cellStyle name="Normal 86 2 2" xfId="23724" xr:uid="{00000000-0005-0000-0000-000079520000}"/>
    <cellStyle name="Normal 86 2 2 2" xfId="35713" xr:uid="{CDA0E889-702A-4494-BF43-BEBE4809A1B6}"/>
    <cellStyle name="Normal 86 2 3" xfId="29757" xr:uid="{CBB5B2B0-0018-4EFF-9A13-22093D3E063D}"/>
    <cellStyle name="Normal 86 2_EBT" xfId="43789" xr:uid="{7737D972-234D-47A6-830C-8DB5E14AD77A}"/>
    <cellStyle name="Normal 86 3" xfId="16980" xr:uid="{00000000-0005-0000-0000-00007A520000}"/>
    <cellStyle name="Normal 86 3 2" xfId="23725" xr:uid="{00000000-0005-0000-0000-00007B520000}"/>
    <cellStyle name="Normal 86 3 2 2" xfId="35714" xr:uid="{F77A8BA2-CA92-4AA5-89A8-C7C321396F88}"/>
    <cellStyle name="Normal 86 3 3" xfId="29758" xr:uid="{CE2DB7C7-9C24-4F57-8AE8-DC059F18ED56}"/>
    <cellStyle name="Normal 86 3_EBT" xfId="43790" xr:uid="{DE878012-C59B-4CF5-B10D-A8C61F59F5D1}"/>
    <cellStyle name="Normal 86_EBT" xfId="43788" xr:uid="{284D2505-CD1D-416B-98BF-9FB140A3A3B7}"/>
    <cellStyle name="Normal 87" xfId="16981" xr:uid="{00000000-0005-0000-0000-00007C520000}"/>
    <cellStyle name="Normal 87 2" xfId="16982" xr:uid="{00000000-0005-0000-0000-00007D520000}"/>
    <cellStyle name="Normal 87 2 2" xfId="23726" xr:uid="{00000000-0005-0000-0000-00007E520000}"/>
    <cellStyle name="Normal 87 2 2 2" xfId="35715" xr:uid="{EA967CB7-D560-48B7-8570-98A52967D18A}"/>
    <cellStyle name="Normal 87 2 3" xfId="29759" xr:uid="{342B3F88-EA57-4343-B3C6-3F89A2FDD903}"/>
    <cellStyle name="Normal 87 2_EBT" xfId="43792" xr:uid="{0FF70F76-A46E-4E58-9900-B4E5650A6D37}"/>
    <cellStyle name="Normal 87 3" xfId="16983" xr:uid="{00000000-0005-0000-0000-00007F520000}"/>
    <cellStyle name="Normal 87 3 2" xfId="23727" xr:uid="{00000000-0005-0000-0000-000080520000}"/>
    <cellStyle name="Normal 87 3 2 2" xfId="35716" xr:uid="{8132F75B-D39A-40AA-8D8E-2A1AA4A3CF9C}"/>
    <cellStyle name="Normal 87 3 3" xfId="29760" xr:uid="{F2242001-AD04-4775-8ACF-97F06568882A}"/>
    <cellStyle name="Normal 87 3_EBT" xfId="43793" xr:uid="{EE15D5CE-4FDC-48A3-B737-F0E3BBA50900}"/>
    <cellStyle name="Normal 87_EBT" xfId="43791" xr:uid="{3DA0120F-89A2-4290-B44A-6BCA98BDB4C2}"/>
    <cellStyle name="Normal 88" xfId="16984" xr:uid="{00000000-0005-0000-0000-000081520000}"/>
    <cellStyle name="Normal 88 2" xfId="16985" xr:uid="{00000000-0005-0000-0000-000082520000}"/>
    <cellStyle name="Normal 88 2 2" xfId="23728" xr:uid="{00000000-0005-0000-0000-000083520000}"/>
    <cellStyle name="Normal 88 2 2 2" xfId="35717" xr:uid="{8BCCAD0E-C203-4E54-8E46-03E7F7DFD78E}"/>
    <cellStyle name="Normal 88 2 3" xfId="29761" xr:uid="{76BD9AA1-C6CF-44F3-B41D-C875B0A70306}"/>
    <cellStyle name="Normal 88 2_EBT" xfId="43795" xr:uid="{020A0ADA-C2B0-48E4-83F7-3DDC9056E974}"/>
    <cellStyle name="Normal 88 3" xfId="16986" xr:uid="{00000000-0005-0000-0000-000084520000}"/>
    <cellStyle name="Normal 88 3 2" xfId="23729" xr:uid="{00000000-0005-0000-0000-000085520000}"/>
    <cellStyle name="Normal 88 3 2 2" xfId="35718" xr:uid="{3F658FE9-D456-4148-AF89-48ACC61C086C}"/>
    <cellStyle name="Normal 88 3 3" xfId="29762" xr:uid="{61C4FB6A-42AD-44C2-AE00-BCFC1234E360}"/>
    <cellStyle name="Normal 88 3_EBT" xfId="43796" xr:uid="{0BDB7CB7-CC5A-4821-8438-D31BD58DDD0D}"/>
    <cellStyle name="Normal 88_EBT" xfId="43794" xr:uid="{D5A0EB5C-5165-4FA8-94FB-32953B1D50F4}"/>
    <cellStyle name="Normal 89" xfId="16987" xr:uid="{00000000-0005-0000-0000-000086520000}"/>
    <cellStyle name="Normal 89 2" xfId="16988" xr:uid="{00000000-0005-0000-0000-000087520000}"/>
    <cellStyle name="Normal 89 2 2" xfId="23730" xr:uid="{00000000-0005-0000-0000-000088520000}"/>
    <cellStyle name="Normal 89 2 2 2" xfId="35719" xr:uid="{D6A251E1-40E0-4E9C-8C3A-57614981F5EB}"/>
    <cellStyle name="Normal 89 2 3" xfId="29763" xr:uid="{24FA058F-C5FD-46AF-A86A-557F21992C9F}"/>
    <cellStyle name="Normal 89 2_EBT" xfId="43798" xr:uid="{1DB83FFD-6676-4959-B657-C72A74DA44AA}"/>
    <cellStyle name="Normal 89 3" xfId="16989" xr:uid="{00000000-0005-0000-0000-000089520000}"/>
    <cellStyle name="Normal 89 3 2" xfId="23731" xr:uid="{00000000-0005-0000-0000-00008A520000}"/>
    <cellStyle name="Normal 89 3 2 2" xfId="35720" xr:uid="{057EDB43-8C55-4623-BE20-DE97E126D319}"/>
    <cellStyle name="Normal 89 3 3" xfId="29764" xr:uid="{1AFAD61A-816F-417D-939F-170854D4E655}"/>
    <cellStyle name="Normal 89 3_EBT" xfId="43799" xr:uid="{70E70600-3ECA-4308-B310-C34069FA176F}"/>
    <cellStyle name="Normal 89_EBT" xfId="43797" xr:uid="{B07FE7CE-3572-408C-AB5E-71F2E646F044}"/>
    <cellStyle name="Normal 9" xfId="16990" xr:uid="{00000000-0005-0000-0000-00008B520000}"/>
    <cellStyle name="Normal 9 10" xfId="16991" xr:uid="{00000000-0005-0000-0000-00008C520000}"/>
    <cellStyle name="Normal 9 10 2" xfId="16992" xr:uid="{00000000-0005-0000-0000-00008D520000}"/>
    <cellStyle name="Normal 9 10 2 2" xfId="23733" xr:uid="{00000000-0005-0000-0000-00008E520000}"/>
    <cellStyle name="Normal 9 10 2 2 2" xfId="35722" xr:uid="{2E46B82A-C56F-40FF-A29D-DFBDD75F0660}"/>
    <cellStyle name="Normal 9 10 2 3" xfId="29766" xr:uid="{98F84529-18BC-4943-893C-90B798E7E7E9}"/>
    <cellStyle name="Normal 9 10 2_EBT" xfId="43802" xr:uid="{9F2F7711-6476-4894-BF48-0619D8B37568}"/>
    <cellStyle name="Normal 9 10 3" xfId="16993" xr:uid="{00000000-0005-0000-0000-00008F520000}"/>
    <cellStyle name="Normal 9 10 3 2" xfId="23734" xr:uid="{00000000-0005-0000-0000-000090520000}"/>
    <cellStyle name="Normal 9 10 3 2 2" xfId="35723" xr:uid="{3F25165D-8CB7-4362-980A-F46DDE489D20}"/>
    <cellStyle name="Normal 9 10 3 3" xfId="29767" xr:uid="{7FEBB20C-EF61-4F42-B075-451B37DFD672}"/>
    <cellStyle name="Normal 9 10 3_EBT" xfId="43803" xr:uid="{E33740E7-13F9-4CAB-8E41-6348FE138262}"/>
    <cellStyle name="Normal 9 10 4" xfId="16994" xr:uid="{00000000-0005-0000-0000-000091520000}"/>
    <cellStyle name="Normal 9 10 4 2" xfId="23735" xr:uid="{00000000-0005-0000-0000-000092520000}"/>
    <cellStyle name="Normal 9 10 4 2 2" xfId="35724" xr:uid="{9BCC9AA3-2CB0-4E61-A244-A6C38C7FC134}"/>
    <cellStyle name="Normal 9 10 4 3" xfId="29768" xr:uid="{6DF774AF-A93A-4FAB-B2BE-439C116ADB81}"/>
    <cellStyle name="Normal 9 10 4_EBT" xfId="43804" xr:uid="{DD4B6336-EA32-4F90-AE4E-B929B8959B16}"/>
    <cellStyle name="Normal 9 10 5" xfId="16995" xr:uid="{00000000-0005-0000-0000-000093520000}"/>
    <cellStyle name="Normal 9 10 5 2" xfId="23736" xr:uid="{00000000-0005-0000-0000-000094520000}"/>
    <cellStyle name="Normal 9 10 5 2 2" xfId="35725" xr:uid="{14232494-354D-486C-AA3C-AA720B7E5631}"/>
    <cellStyle name="Normal 9 10 5 3" xfId="29769" xr:uid="{018B4E9B-2F9C-4274-9E77-11AD6FDFF5CB}"/>
    <cellStyle name="Normal 9 10 5_EBT" xfId="43805" xr:uid="{0AF5FE86-7EEA-426C-B7FD-881CFF4FA509}"/>
    <cellStyle name="Normal 9 10 6" xfId="16996" xr:uid="{00000000-0005-0000-0000-000095520000}"/>
    <cellStyle name="Normal 9 10 7" xfId="23732" xr:uid="{00000000-0005-0000-0000-000096520000}"/>
    <cellStyle name="Normal 9 10 7 2" xfId="35721" xr:uid="{D8FFC20E-9F8D-426D-B88F-BF55EA28EA94}"/>
    <cellStyle name="Normal 9 10 8" xfId="29765" xr:uid="{29772DC0-3180-453C-9EFD-5C9E9CC29825}"/>
    <cellStyle name="Normal 9 10_EBT" xfId="43801" xr:uid="{FB9F021C-A0D2-4897-BF30-33C91E887BC7}"/>
    <cellStyle name="Normal 9 11" xfId="16997" xr:uid="{00000000-0005-0000-0000-000097520000}"/>
    <cellStyle name="Normal 9 11 2" xfId="16998" xr:uid="{00000000-0005-0000-0000-000098520000}"/>
    <cellStyle name="Normal 9 11 2 2" xfId="23738" xr:uid="{00000000-0005-0000-0000-000099520000}"/>
    <cellStyle name="Normal 9 11 2 2 2" xfId="35727" xr:uid="{4D9658AD-24B4-47A9-AA1A-570D00F31891}"/>
    <cellStyle name="Normal 9 11 2 3" xfId="29771" xr:uid="{5C2C0D92-5EFF-440F-A184-71D35BC77859}"/>
    <cellStyle name="Normal 9 11 2_EBT" xfId="43807" xr:uid="{2049C6D5-8583-4097-9B5A-7AA73B7A18ED}"/>
    <cellStyle name="Normal 9 11 3" xfId="16999" xr:uid="{00000000-0005-0000-0000-00009A520000}"/>
    <cellStyle name="Normal 9 11 3 2" xfId="23739" xr:uid="{00000000-0005-0000-0000-00009B520000}"/>
    <cellStyle name="Normal 9 11 3 2 2" xfId="35728" xr:uid="{998D5D6B-9EE8-4399-B56A-EA06AF752A54}"/>
    <cellStyle name="Normal 9 11 3 3" xfId="29772" xr:uid="{E0996908-A0D8-4298-932C-823FC9C4B606}"/>
    <cellStyle name="Normal 9 11 3_EBT" xfId="43808" xr:uid="{2953D083-E64F-4356-8AF2-B0D7357A3AB5}"/>
    <cellStyle name="Normal 9 11 4" xfId="17000" xr:uid="{00000000-0005-0000-0000-00009C520000}"/>
    <cellStyle name="Normal 9 11 4 2" xfId="23740" xr:uid="{00000000-0005-0000-0000-00009D520000}"/>
    <cellStyle name="Normal 9 11 4 2 2" xfId="35729" xr:uid="{279DD127-BA01-4032-BC3A-04FD76DF029E}"/>
    <cellStyle name="Normal 9 11 4 3" xfId="29773" xr:uid="{180243FF-7654-4F6F-98B8-1837F343013D}"/>
    <cellStyle name="Normal 9 11 4_EBT" xfId="43809" xr:uid="{ED482EFC-F789-4F6E-8519-4AC742D9DA4C}"/>
    <cellStyle name="Normal 9 11 5" xfId="17001" xr:uid="{00000000-0005-0000-0000-00009E520000}"/>
    <cellStyle name="Normal 9 11 5 2" xfId="23741" xr:uid="{00000000-0005-0000-0000-00009F520000}"/>
    <cellStyle name="Normal 9 11 5 2 2" xfId="35730" xr:uid="{8088FBE1-8DBF-4654-879A-23CD3F53EAFD}"/>
    <cellStyle name="Normal 9 11 5 3" xfId="29774" xr:uid="{7F0440F6-3F90-4E8D-AF5D-7A66C987286A}"/>
    <cellStyle name="Normal 9 11 5_EBT" xfId="43810" xr:uid="{51F694CC-1728-451E-A4AA-663F5E97F50C}"/>
    <cellStyle name="Normal 9 11 6" xfId="23737" xr:uid="{00000000-0005-0000-0000-0000A0520000}"/>
    <cellStyle name="Normal 9 11 6 2" xfId="35726" xr:uid="{E9A14D25-A7E3-4457-8EEC-38D8EAACE78D}"/>
    <cellStyle name="Normal 9 11 7" xfId="29770" xr:uid="{F4AD5866-C011-40CA-8DF3-925AA45D7D69}"/>
    <cellStyle name="Normal 9 11_EBT" xfId="43806" xr:uid="{5A864D64-AB91-4111-AB0E-65D4E7358411}"/>
    <cellStyle name="Normal 9 12" xfId="17002" xr:uid="{00000000-0005-0000-0000-0000A1520000}"/>
    <cellStyle name="Normal 9 12 2" xfId="17003" xr:uid="{00000000-0005-0000-0000-0000A2520000}"/>
    <cellStyle name="Normal 9 12 2 2" xfId="23743" xr:uid="{00000000-0005-0000-0000-0000A3520000}"/>
    <cellStyle name="Normal 9 12 2 2 2" xfId="35732" xr:uid="{C8CED89A-FD98-4CAF-836A-91EB7EA3569A}"/>
    <cellStyle name="Normal 9 12 2 3" xfId="29776" xr:uid="{0540CD95-509E-45D3-81AC-415F92743B0B}"/>
    <cellStyle name="Normal 9 12 2_EBT" xfId="43812" xr:uid="{274955B1-59C0-41D8-BA04-C149BB251E47}"/>
    <cellStyle name="Normal 9 12 3" xfId="17004" xr:uid="{00000000-0005-0000-0000-0000A4520000}"/>
    <cellStyle name="Normal 9 12 3 2" xfId="23744" xr:uid="{00000000-0005-0000-0000-0000A5520000}"/>
    <cellStyle name="Normal 9 12 3 2 2" xfId="35733" xr:uid="{45BC4C9A-D83A-49C7-BC0A-567E656D8CB9}"/>
    <cellStyle name="Normal 9 12 3 3" xfId="29777" xr:uid="{2102E415-88E2-47DE-98FD-EB1CDD88B5D8}"/>
    <cellStyle name="Normal 9 12 3_EBT" xfId="43813" xr:uid="{06523D54-1187-40B0-8AE0-222BE44F6713}"/>
    <cellStyle name="Normal 9 12 4" xfId="17005" xr:uid="{00000000-0005-0000-0000-0000A6520000}"/>
    <cellStyle name="Normal 9 12 4 2" xfId="23745" xr:uid="{00000000-0005-0000-0000-0000A7520000}"/>
    <cellStyle name="Normal 9 12 4 2 2" xfId="35734" xr:uid="{F3236137-F962-48B0-82B7-A2E0F00C327E}"/>
    <cellStyle name="Normal 9 12 4 3" xfId="29778" xr:uid="{22E4171F-7CC9-4F29-9540-956DB4019770}"/>
    <cellStyle name="Normal 9 12 4_EBT" xfId="43814" xr:uid="{CB5DA6D7-1A26-4DBF-90B9-61251BB0B7AF}"/>
    <cellStyle name="Normal 9 12 5" xfId="23742" xr:uid="{00000000-0005-0000-0000-0000A8520000}"/>
    <cellStyle name="Normal 9 12 5 2" xfId="35731" xr:uid="{787248CE-31D4-4DF1-8DFF-9F61B51A0436}"/>
    <cellStyle name="Normal 9 12 6" xfId="29775" xr:uid="{96F07B48-D29E-4B94-BC3A-40C5B4D57E9B}"/>
    <cellStyle name="Normal 9 12_EBT" xfId="43811" xr:uid="{488E657F-8FF6-41F7-A674-75D73F47D6DF}"/>
    <cellStyle name="Normal 9 13" xfId="17006" xr:uid="{00000000-0005-0000-0000-0000A9520000}"/>
    <cellStyle name="Normal 9 13 2" xfId="17007" xr:uid="{00000000-0005-0000-0000-0000AA520000}"/>
    <cellStyle name="Normal 9 13 2 2" xfId="23747" xr:uid="{00000000-0005-0000-0000-0000AB520000}"/>
    <cellStyle name="Normal 9 13 2 2 2" xfId="35736" xr:uid="{84368A3F-5C59-4EFC-AEBC-76CC81011DCC}"/>
    <cellStyle name="Normal 9 13 2 3" xfId="29780" xr:uid="{DA810AFE-5460-42CD-A6AE-F1EFF1029D8C}"/>
    <cellStyle name="Normal 9 13 2_EBT" xfId="43816" xr:uid="{2A24D01C-E010-4B3A-A479-83DB3284E948}"/>
    <cellStyle name="Normal 9 13 3" xfId="17008" xr:uid="{00000000-0005-0000-0000-0000AC520000}"/>
    <cellStyle name="Normal 9 13 3 2" xfId="23748" xr:uid="{00000000-0005-0000-0000-0000AD520000}"/>
    <cellStyle name="Normal 9 13 3 2 2" xfId="35737" xr:uid="{33EA25B2-38CE-4DCA-B972-74701403DC1A}"/>
    <cellStyle name="Normal 9 13 3 3" xfId="29781" xr:uid="{3C222BA9-276E-4CAA-9CB6-9B8A7AD7E415}"/>
    <cellStyle name="Normal 9 13 3_EBT" xfId="43817" xr:uid="{C4283CFA-A6E5-4EB5-A062-83E2134548D7}"/>
    <cellStyle name="Normal 9 13 4" xfId="17009" xr:uid="{00000000-0005-0000-0000-0000AE520000}"/>
    <cellStyle name="Normal 9 13 4 2" xfId="23749" xr:uid="{00000000-0005-0000-0000-0000AF520000}"/>
    <cellStyle name="Normal 9 13 4 2 2" xfId="35738" xr:uid="{552EF77B-AF6B-4894-B06D-EA67F2A37216}"/>
    <cellStyle name="Normal 9 13 4 3" xfId="29782" xr:uid="{1AFAA052-9E9F-411E-8FCC-2312CB4DD973}"/>
    <cellStyle name="Normal 9 13 4_EBT" xfId="43818" xr:uid="{17785352-EF7A-4D8C-B7E5-ACA492533D9C}"/>
    <cellStyle name="Normal 9 13 5" xfId="23746" xr:uid="{00000000-0005-0000-0000-0000B0520000}"/>
    <cellStyle name="Normal 9 13 5 2" xfId="35735" xr:uid="{F10D675B-5474-4DDD-9FBE-9A7C5EB2C469}"/>
    <cellStyle name="Normal 9 13 6" xfId="29779" xr:uid="{8B845474-4B6B-4E5D-A20A-09F374002B57}"/>
    <cellStyle name="Normal 9 13_EBT" xfId="43815" xr:uid="{23D18C55-A987-415B-910A-4E840F040E74}"/>
    <cellStyle name="Normal 9 14" xfId="17010" xr:uid="{00000000-0005-0000-0000-0000B1520000}"/>
    <cellStyle name="Normal 9 14 2" xfId="17011" xr:uid="{00000000-0005-0000-0000-0000B2520000}"/>
    <cellStyle name="Normal 9 14 2 2" xfId="23751" xr:uid="{00000000-0005-0000-0000-0000B3520000}"/>
    <cellStyle name="Normal 9 14 2 2 2" xfId="35740" xr:uid="{4249B97E-AF0E-4FB5-98BC-76F1AD06BA20}"/>
    <cellStyle name="Normal 9 14 2 3" xfId="29784" xr:uid="{AFBAB1CB-DBFF-40FE-A52E-0CB9F46A8063}"/>
    <cellStyle name="Normal 9 14 2_EBT" xfId="43820" xr:uid="{4F253E9E-C471-458C-B510-5FA457A9713A}"/>
    <cellStyle name="Normal 9 14 3" xfId="17012" xr:uid="{00000000-0005-0000-0000-0000B4520000}"/>
    <cellStyle name="Normal 9 14 3 2" xfId="23752" xr:uid="{00000000-0005-0000-0000-0000B5520000}"/>
    <cellStyle name="Normal 9 14 3 2 2" xfId="35741" xr:uid="{62E9D9ED-26ED-4220-8F34-E71F7E88038E}"/>
    <cellStyle name="Normal 9 14 3 3" xfId="29785" xr:uid="{AF7069A9-7FA3-4ED1-B95B-9E3C50C98C4F}"/>
    <cellStyle name="Normal 9 14 3_EBT" xfId="43821" xr:uid="{B086A0A5-01F6-4F3D-A88D-38554F99790B}"/>
    <cellStyle name="Normal 9 14 4" xfId="17013" xr:uid="{00000000-0005-0000-0000-0000B6520000}"/>
    <cellStyle name="Normal 9 14 4 2" xfId="23753" xr:uid="{00000000-0005-0000-0000-0000B7520000}"/>
    <cellStyle name="Normal 9 14 4 2 2" xfId="35742" xr:uid="{648220DC-D89C-4C06-86DE-888713C088E5}"/>
    <cellStyle name="Normal 9 14 4 3" xfId="29786" xr:uid="{51C0A90C-B834-49A1-9BD1-185DA3DFE7C1}"/>
    <cellStyle name="Normal 9 14 4_EBT" xfId="43822" xr:uid="{42C7CDD7-96EF-4ADC-8046-4E4CBDE000F0}"/>
    <cellStyle name="Normal 9 14 5" xfId="23750" xr:uid="{00000000-0005-0000-0000-0000B8520000}"/>
    <cellStyle name="Normal 9 14 5 2" xfId="35739" xr:uid="{BB3D4AE8-C3D7-417B-8CD7-6C1366965A75}"/>
    <cellStyle name="Normal 9 14 6" xfId="29783" xr:uid="{1B697301-778B-4D49-B457-7D1AECE16F2E}"/>
    <cellStyle name="Normal 9 14_EBT" xfId="43819" xr:uid="{B44CC566-A1FA-4B96-B9EF-CFCCA6FA5081}"/>
    <cellStyle name="Normal 9 15" xfId="17014" xr:uid="{00000000-0005-0000-0000-0000B9520000}"/>
    <cellStyle name="Normal 9 15 2" xfId="17015" xr:uid="{00000000-0005-0000-0000-0000BA520000}"/>
    <cellStyle name="Normal 9 15 2 2" xfId="23755" xr:uid="{00000000-0005-0000-0000-0000BB520000}"/>
    <cellStyle name="Normal 9 15 2 2 2" xfId="35744" xr:uid="{87FAC0C1-6AC9-4D0A-A60F-86AD26007FD9}"/>
    <cellStyle name="Normal 9 15 2 3" xfId="29788" xr:uid="{D431DF83-4858-4D0C-9831-52BC405CB6B2}"/>
    <cellStyle name="Normal 9 15 2_EBT" xfId="43824" xr:uid="{3181937A-E14B-424A-9262-BFBC1B278EC4}"/>
    <cellStyle name="Normal 9 15 3" xfId="17016" xr:uid="{00000000-0005-0000-0000-0000BC520000}"/>
    <cellStyle name="Normal 9 15 3 2" xfId="23756" xr:uid="{00000000-0005-0000-0000-0000BD520000}"/>
    <cellStyle name="Normal 9 15 3 2 2" xfId="35745" xr:uid="{B900F3D4-38AE-410B-970C-92C5C524F93F}"/>
    <cellStyle name="Normal 9 15 3 3" xfId="29789" xr:uid="{70697AC3-48C5-4471-AAD1-2B7525240890}"/>
    <cellStyle name="Normal 9 15 3_EBT" xfId="43825" xr:uid="{F668A4C3-44F8-4738-A9A7-A1F29F191184}"/>
    <cellStyle name="Normal 9 15 4" xfId="17017" xr:uid="{00000000-0005-0000-0000-0000BE520000}"/>
    <cellStyle name="Normal 9 15 4 2" xfId="23757" xr:uid="{00000000-0005-0000-0000-0000BF520000}"/>
    <cellStyle name="Normal 9 15 4 2 2" xfId="35746" xr:uid="{F4B5B844-7E54-4088-9277-FAB22316434B}"/>
    <cellStyle name="Normal 9 15 4 3" xfId="29790" xr:uid="{466BFDC6-65C2-4DE7-962E-54CE6F40D24D}"/>
    <cellStyle name="Normal 9 15 4_EBT" xfId="43826" xr:uid="{D78507E7-4644-4C17-A815-B26E05235838}"/>
    <cellStyle name="Normal 9 15 5" xfId="23754" xr:uid="{00000000-0005-0000-0000-0000C0520000}"/>
    <cellStyle name="Normal 9 15 5 2" xfId="35743" xr:uid="{FF66B279-6048-4547-8047-463F5093B3DF}"/>
    <cellStyle name="Normal 9 15 6" xfId="29787" xr:uid="{290E747D-F6EC-4A26-AEC0-FF718D4F3569}"/>
    <cellStyle name="Normal 9 15_EBT" xfId="43823" xr:uid="{3203BFF4-113D-4978-B9D6-A8DB1AE5AB68}"/>
    <cellStyle name="Normal 9 16" xfId="17018" xr:uid="{00000000-0005-0000-0000-0000C1520000}"/>
    <cellStyle name="Normal 9 16 2" xfId="17019" xr:uid="{00000000-0005-0000-0000-0000C2520000}"/>
    <cellStyle name="Normal 9 16 2 2" xfId="23759" xr:uid="{00000000-0005-0000-0000-0000C3520000}"/>
    <cellStyle name="Normal 9 16 2 2 2" xfId="35748" xr:uid="{ECEE4547-9C66-4504-AB46-732AE3785D71}"/>
    <cellStyle name="Normal 9 16 2 3" xfId="29792" xr:uid="{B7EBDAE4-FEAC-44D0-99FE-EA08C9E69008}"/>
    <cellStyle name="Normal 9 16 2_EBT" xfId="43828" xr:uid="{32161C8D-5E64-4AF5-945A-D8D923F4B14A}"/>
    <cellStyle name="Normal 9 16 3" xfId="17020" xr:uid="{00000000-0005-0000-0000-0000C4520000}"/>
    <cellStyle name="Normal 9 16 3 2" xfId="23760" xr:uid="{00000000-0005-0000-0000-0000C5520000}"/>
    <cellStyle name="Normal 9 16 3 2 2" xfId="35749" xr:uid="{687C4B3E-56D7-4AFC-9B79-6C81EB4C4F3E}"/>
    <cellStyle name="Normal 9 16 3 3" xfId="29793" xr:uid="{B78D9598-BF1E-4710-8A1E-2881ABAF4550}"/>
    <cellStyle name="Normal 9 16 3_EBT" xfId="43829" xr:uid="{263261E4-2B22-424C-A345-6D5F0CFEA8A1}"/>
    <cellStyle name="Normal 9 16 4" xfId="17021" xr:uid="{00000000-0005-0000-0000-0000C6520000}"/>
    <cellStyle name="Normal 9 16 4 2" xfId="23761" xr:uid="{00000000-0005-0000-0000-0000C7520000}"/>
    <cellStyle name="Normal 9 16 4 2 2" xfId="35750" xr:uid="{6BE9D715-475D-4B89-9338-51BFAA3BB280}"/>
    <cellStyle name="Normal 9 16 4 3" xfId="29794" xr:uid="{79FAAADF-E00F-48E6-991F-CCB0C3C5010F}"/>
    <cellStyle name="Normal 9 16 4_EBT" xfId="43830" xr:uid="{3D65CEBE-D089-49D8-B87A-110DD113BA9E}"/>
    <cellStyle name="Normal 9 16 5" xfId="23758" xr:uid="{00000000-0005-0000-0000-0000C8520000}"/>
    <cellStyle name="Normal 9 16 5 2" xfId="35747" xr:uid="{11343F6C-63D3-434B-8D4B-B9DDCE47D04D}"/>
    <cellStyle name="Normal 9 16 6" xfId="29791" xr:uid="{89288231-BA8C-4FEA-9BAF-0D18904D3830}"/>
    <cellStyle name="Normal 9 16_EBT" xfId="43827" xr:uid="{E10BD5DD-7C50-49A8-B3D7-F0288A6C7A2E}"/>
    <cellStyle name="Normal 9 17" xfId="17022" xr:uid="{00000000-0005-0000-0000-0000C9520000}"/>
    <cellStyle name="Normal 9 17 2" xfId="17023" xr:uid="{00000000-0005-0000-0000-0000CA520000}"/>
    <cellStyle name="Normal 9 17 2 2" xfId="23763" xr:uid="{00000000-0005-0000-0000-0000CB520000}"/>
    <cellStyle name="Normal 9 17 2 2 2" xfId="35752" xr:uid="{D026C531-C354-4ADD-AEFE-2DF70986DF0B}"/>
    <cellStyle name="Normal 9 17 2 3" xfId="29796" xr:uid="{F88CA76C-9D6E-47F1-A455-C937EF5E162B}"/>
    <cellStyle name="Normal 9 17 2_EBT" xfId="43832" xr:uid="{918DA38F-EBF5-4796-8EE4-541B784FD69C}"/>
    <cellStyle name="Normal 9 17 3" xfId="17024" xr:uid="{00000000-0005-0000-0000-0000CC520000}"/>
    <cellStyle name="Normal 9 17 3 2" xfId="23764" xr:uid="{00000000-0005-0000-0000-0000CD520000}"/>
    <cellStyle name="Normal 9 17 3 2 2" xfId="35753" xr:uid="{BA1216C2-6DF6-4719-9902-CC17376F5F86}"/>
    <cellStyle name="Normal 9 17 3 3" xfId="29797" xr:uid="{18E37DA2-8DF6-48FE-A990-CDFBC7CB8BB3}"/>
    <cellStyle name="Normal 9 17 3_EBT" xfId="43833" xr:uid="{22E28600-AE40-49DB-8192-F0479110EB48}"/>
    <cellStyle name="Normal 9 17 4" xfId="17025" xr:uid="{00000000-0005-0000-0000-0000CE520000}"/>
    <cellStyle name="Normal 9 17 4 2" xfId="23765" xr:uid="{00000000-0005-0000-0000-0000CF520000}"/>
    <cellStyle name="Normal 9 17 4 2 2" xfId="35754" xr:uid="{249D7276-851B-4666-95E5-041561670BB2}"/>
    <cellStyle name="Normal 9 17 4 3" xfId="29798" xr:uid="{2BAD1B4B-4AC0-4493-867A-6612C4272DFF}"/>
    <cellStyle name="Normal 9 17 4_EBT" xfId="43834" xr:uid="{8D8CC08C-C033-4914-B7EF-0B9F9B849FD3}"/>
    <cellStyle name="Normal 9 17 5" xfId="23762" xr:uid="{00000000-0005-0000-0000-0000D0520000}"/>
    <cellStyle name="Normal 9 17 5 2" xfId="35751" xr:uid="{0313E494-CF3B-4564-8F40-0AE798ED5E53}"/>
    <cellStyle name="Normal 9 17 6" xfId="29795" xr:uid="{8FA6D8D6-189C-4C56-9032-1AA2309FB130}"/>
    <cellStyle name="Normal 9 17_EBT" xfId="43831" xr:uid="{DFAEE20E-4DAC-45B1-9609-C71B4F8F2364}"/>
    <cellStyle name="Normal 9 18" xfId="17026" xr:uid="{00000000-0005-0000-0000-0000D1520000}"/>
    <cellStyle name="Normal 9 18 2" xfId="17027" xr:uid="{00000000-0005-0000-0000-0000D2520000}"/>
    <cellStyle name="Normal 9 18 2 2" xfId="17028" xr:uid="{00000000-0005-0000-0000-0000D3520000}"/>
    <cellStyle name="Normal 9 18 2 2 2" xfId="17029" xr:uid="{00000000-0005-0000-0000-0000D4520000}"/>
    <cellStyle name="Normal 9 18 2 2 2 2" xfId="23769" xr:uid="{00000000-0005-0000-0000-0000D5520000}"/>
    <cellStyle name="Normal 9 18 2 2 2 2 2" xfId="35758" xr:uid="{AC20612E-A291-4518-9498-2FF38F0F0184}"/>
    <cellStyle name="Normal 9 18 2 2 2 3" xfId="29802" xr:uid="{1CC50B34-7AB2-4A83-BBA1-D3EDE5E88979}"/>
    <cellStyle name="Normal 9 18 2 2 2_EBT" xfId="43838" xr:uid="{BF1E8DE3-5970-4F40-B58A-02DAAA75FB54}"/>
    <cellStyle name="Normal 9 18 2 2 3" xfId="23768" xr:uid="{00000000-0005-0000-0000-0000D6520000}"/>
    <cellStyle name="Normal 9 18 2 2 3 2" xfId="35757" xr:uid="{4968C4BA-C96F-4EF9-BD44-A8CE7ABEB9CC}"/>
    <cellStyle name="Normal 9 18 2 2 4" xfId="29801" xr:uid="{714EFBAA-E78C-434E-A4CF-4AAE0C2B1A4D}"/>
    <cellStyle name="Normal 9 18 2 2_EBT" xfId="43837" xr:uid="{F67E621C-096A-4E3D-9A8A-174955E26A70}"/>
    <cellStyle name="Normal 9 18 2 3" xfId="17030" xr:uid="{00000000-0005-0000-0000-0000D7520000}"/>
    <cellStyle name="Normal 9 18 2 3 2" xfId="23770" xr:uid="{00000000-0005-0000-0000-0000D8520000}"/>
    <cellStyle name="Normal 9 18 2 3 2 2" xfId="35759" xr:uid="{8BBE8452-B6CA-40B5-A2E4-F3789B3F56CD}"/>
    <cellStyle name="Normal 9 18 2 3 3" xfId="29803" xr:uid="{1B3C8C8B-32A8-4CFA-9660-6C9C61B064A7}"/>
    <cellStyle name="Normal 9 18 2 3_EBT" xfId="43839" xr:uid="{F7055C31-A618-49BE-8070-3BCE16CE019F}"/>
    <cellStyle name="Normal 9 18 2 4" xfId="23767" xr:uid="{00000000-0005-0000-0000-0000D9520000}"/>
    <cellStyle name="Normal 9 18 2 4 2" xfId="35756" xr:uid="{BE522A7C-433E-4905-B5FF-F44F637996AD}"/>
    <cellStyle name="Normal 9 18 2 5" xfId="29800" xr:uid="{8DF3E94F-2F60-46F5-992C-EE9B8EB5071D}"/>
    <cellStyle name="Normal 9 18 2_EBT" xfId="43836" xr:uid="{E4CF1976-5EA6-4146-88BC-393F9F7131B0}"/>
    <cellStyle name="Normal 9 18 3" xfId="17031" xr:uid="{00000000-0005-0000-0000-0000DA520000}"/>
    <cellStyle name="Normal 9 18 3 2" xfId="17032" xr:uid="{00000000-0005-0000-0000-0000DB520000}"/>
    <cellStyle name="Normal 9 18 3 2 2" xfId="23772" xr:uid="{00000000-0005-0000-0000-0000DC520000}"/>
    <cellStyle name="Normal 9 18 3 2 2 2" xfId="35761" xr:uid="{BA92BC2F-A791-4280-AD50-0439E46E26EC}"/>
    <cellStyle name="Normal 9 18 3 2 3" xfId="29805" xr:uid="{F4225261-A51F-45EF-AAD8-99CB475F3F39}"/>
    <cellStyle name="Normal 9 18 3 2_EBT" xfId="43841" xr:uid="{5A1FEB87-EA79-4AD5-B119-7FDB9E1B31CD}"/>
    <cellStyle name="Normal 9 18 3 3" xfId="23771" xr:uid="{00000000-0005-0000-0000-0000DD520000}"/>
    <cellStyle name="Normal 9 18 3 3 2" xfId="35760" xr:uid="{7FE0B266-1727-4078-907C-2A14639B40F6}"/>
    <cellStyle name="Normal 9 18 3 4" xfId="29804" xr:uid="{CEFB48E3-3EB1-42E9-A59B-1F1B658230C7}"/>
    <cellStyle name="Normal 9 18 3_EBT" xfId="43840" xr:uid="{763C991B-1C86-4D80-8CA4-1BDCD9335271}"/>
    <cellStyle name="Normal 9 18 4" xfId="17033" xr:uid="{00000000-0005-0000-0000-0000DE520000}"/>
    <cellStyle name="Normal 9 18 4 2" xfId="23773" xr:uid="{00000000-0005-0000-0000-0000DF520000}"/>
    <cellStyle name="Normal 9 18 4 2 2" xfId="35762" xr:uid="{CF959698-0D96-4B3E-9F06-F98496A464DF}"/>
    <cellStyle name="Normal 9 18 4 3" xfId="29806" xr:uid="{C8DFE966-861E-4DDA-AF4A-E2D8051DFDD3}"/>
    <cellStyle name="Normal 9 18 4_EBT" xfId="43842" xr:uid="{CA598C3B-2E11-411E-B455-621BBA6580EC}"/>
    <cellStyle name="Normal 9 18 5" xfId="23766" xr:uid="{00000000-0005-0000-0000-0000E0520000}"/>
    <cellStyle name="Normal 9 18 5 2" xfId="35755" xr:uid="{C667DB00-300C-4144-A265-10330D661917}"/>
    <cellStyle name="Normal 9 18 6" xfId="29799" xr:uid="{F496DCD7-4044-4107-925B-C5E8A906DBDB}"/>
    <cellStyle name="Normal 9 18_EBT" xfId="43835" xr:uid="{E86DE721-9B05-4A8B-98BF-37714B3A1B60}"/>
    <cellStyle name="Normal 9 19" xfId="17034" xr:uid="{00000000-0005-0000-0000-0000E1520000}"/>
    <cellStyle name="Normal 9 19 2" xfId="23774" xr:uid="{00000000-0005-0000-0000-0000E2520000}"/>
    <cellStyle name="Normal 9 19 2 2" xfId="35763" xr:uid="{17D75847-7867-485E-A918-4199771F1DF9}"/>
    <cellStyle name="Normal 9 19 3" xfId="29807" xr:uid="{1E4A38D8-E97E-4875-8FFD-0E3642DF68E5}"/>
    <cellStyle name="Normal 9 19_EBT" xfId="43843" xr:uid="{3D40D63A-ADD8-4893-9E1F-C30D1EE37C50}"/>
    <cellStyle name="Normal 9 2" xfId="17035" xr:uid="{00000000-0005-0000-0000-0000E3520000}"/>
    <cellStyle name="Normal 9 2 10" xfId="23775" xr:uid="{00000000-0005-0000-0000-0000E4520000}"/>
    <cellStyle name="Normal 9 2 10 2" xfId="35764" xr:uid="{B59E4B0B-B71A-493B-A256-182DF162FCA8}"/>
    <cellStyle name="Normal 9 2 11" xfId="29808" xr:uid="{FDC7A636-7FE8-4A13-8083-D1E9A79D5372}"/>
    <cellStyle name="Normal 9 2 2" xfId="17036" xr:uid="{00000000-0005-0000-0000-0000E5520000}"/>
    <cellStyle name="Normal 9 2 2 10" xfId="17037" xr:uid="{00000000-0005-0000-0000-0000E6520000}"/>
    <cellStyle name="Normal 9 2 2 10 2" xfId="23777" xr:uid="{00000000-0005-0000-0000-0000E7520000}"/>
    <cellStyle name="Normal 9 2 2 10 2 2" xfId="35766" xr:uid="{A3298942-7347-40E0-B095-04127101FC54}"/>
    <cellStyle name="Normal 9 2 2 10 3" xfId="29810" xr:uid="{6CA1563F-119A-4E57-83AB-0733D15E27CD}"/>
    <cellStyle name="Normal 9 2 2 10_EBT" xfId="43846" xr:uid="{A9B7A658-B6D1-4B06-850C-7259E8A85F07}"/>
    <cellStyle name="Normal 9 2 2 11" xfId="17038" xr:uid="{00000000-0005-0000-0000-0000E8520000}"/>
    <cellStyle name="Normal 9 2 2 11 2" xfId="23778" xr:uid="{00000000-0005-0000-0000-0000E9520000}"/>
    <cellStyle name="Normal 9 2 2 11 2 2" xfId="35767" xr:uid="{E2079D54-D11C-4A75-B990-D05628BA4020}"/>
    <cellStyle name="Normal 9 2 2 11 3" xfId="29811" xr:uid="{A5F7933F-FB13-403D-BDD1-0B41D5628AFE}"/>
    <cellStyle name="Normal 9 2 2 11_EBT" xfId="43847" xr:uid="{6D1CC773-F51F-4B2F-BA7B-7BF88EE8186F}"/>
    <cellStyle name="Normal 9 2 2 12" xfId="23776" xr:uid="{00000000-0005-0000-0000-0000EA520000}"/>
    <cellStyle name="Normal 9 2 2 12 2" xfId="35765" xr:uid="{2E12ED40-AAFE-4E4D-A7B3-3CEBE92A0663}"/>
    <cellStyle name="Normal 9 2 2 13" xfId="29809" xr:uid="{751D52D0-AB5A-494C-8B22-F21D43926918}"/>
    <cellStyle name="Normal 9 2 2 2" xfId="17039" xr:uid="{00000000-0005-0000-0000-0000EB520000}"/>
    <cellStyle name="Normal 9 2 2 2 2" xfId="17040" xr:uid="{00000000-0005-0000-0000-0000EC520000}"/>
    <cellStyle name="Normal 9 2 2 2 2 2" xfId="17041" xr:uid="{00000000-0005-0000-0000-0000ED520000}"/>
    <cellStyle name="Normal 9 2 2 2 2 2 2" xfId="23781" xr:uid="{00000000-0005-0000-0000-0000EE520000}"/>
    <cellStyle name="Normal 9 2 2 2 2 2 2 2" xfId="35770" xr:uid="{E4EB9AD5-0C6B-4498-A95D-139BE89247A0}"/>
    <cellStyle name="Normal 9 2 2 2 2 2 3" xfId="29814" xr:uid="{86CC6A8B-00D5-4AE9-B2F5-8DB16E2B5B59}"/>
    <cellStyle name="Normal 9 2 2 2 2 2_EBT" xfId="43850" xr:uid="{C7EF8BAF-85B2-45A4-AF7E-AFF07901E46D}"/>
    <cellStyle name="Normal 9 2 2 2 2 3" xfId="17042" xr:uid="{00000000-0005-0000-0000-0000EF520000}"/>
    <cellStyle name="Normal 9 2 2 2 2 3 2" xfId="23782" xr:uid="{00000000-0005-0000-0000-0000F0520000}"/>
    <cellStyle name="Normal 9 2 2 2 2 3 2 2" xfId="35771" xr:uid="{758DBEE3-7D81-4F30-969F-B5EE8574818A}"/>
    <cellStyle name="Normal 9 2 2 2 2 3 3" xfId="29815" xr:uid="{221E1665-8F67-415F-88BB-DD17F88FB5E3}"/>
    <cellStyle name="Normal 9 2 2 2 2 3_EBT" xfId="43851" xr:uid="{9C1BDB26-3C19-4655-9669-D4D38E3A62B1}"/>
    <cellStyle name="Normal 9 2 2 2 2 4" xfId="17043" xr:uid="{00000000-0005-0000-0000-0000F1520000}"/>
    <cellStyle name="Normal 9 2 2 2 2 5" xfId="17044" xr:uid="{00000000-0005-0000-0000-0000F2520000}"/>
    <cellStyle name="Normal 9 2 2 2 2 6" xfId="23780" xr:uid="{00000000-0005-0000-0000-0000F3520000}"/>
    <cellStyle name="Normal 9 2 2 2 2 6 2" xfId="35769" xr:uid="{E907F7F1-412F-42D0-B481-4A3FA40B5E00}"/>
    <cellStyle name="Normal 9 2 2 2 2 7" xfId="29813" xr:uid="{0EC0A3C0-825D-478A-B659-3D73520975EB}"/>
    <cellStyle name="Normal 9 2 2 2 2_EBT" xfId="43849" xr:uid="{22935A33-7A71-4E2C-9218-C5C6240DCA3F}"/>
    <cellStyle name="Normal 9 2 2 2 3" xfId="17045" xr:uid="{00000000-0005-0000-0000-0000F4520000}"/>
    <cellStyle name="Normal 9 2 2 2 3 2" xfId="23783" xr:uid="{00000000-0005-0000-0000-0000F5520000}"/>
    <cellStyle name="Normal 9 2 2 2 3 2 2" xfId="35772" xr:uid="{5303D669-EC94-4D0F-9172-59B247A9619A}"/>
    <cellStyle name="Normal 9 2 2 2 3 3" xfId="29816" xr:uid="{5D319957-D718-4BF8-8117-7D9ED147063C}"/>
    <cellStyle name="Normal 9 2 2 2 3_EBT" xfId="43852" xr:uid="{2B0F570E-EDC2-4D02-918A-A97A160983F9}"/>
    <cellStyle name="Normal 9 2 2 2 4" xfId="17046" xr:uid="{00000000-0005-0000-0000-0000F6520000}"/>
    <cellStyle name="Normal 9 2 2 2 4 2" xfId="23784" xr:uid="{00000000-0005-0000-0000-0000F7520000}"/>
    <cellStyle name="Normal 9 2 2 2 4 2 2" xfId="35773" xr:uid="{8C82F0F6-B415-49D9-B4C3-44558A0D5DC5}"/>
    <cellStyle name="Normal 9 2 2 2 4 3" xfId="29817" xr:uid="{09FC4E6F-0934-402F-A32A-7AEA0E19C9CD}"/>
    <cellStyle name="Normal 9 2 2 2 4_EBT" xfId="43853" xr:uid="{B79C94DD-2AEB-470E-8359-D00449841A67}"/>
    <cellStyle name="Normal 9 2 2 2 5" xfId="17047" xr:uid="{00000000-0005-0000-0000-0000F8520000}"/>
    <cellStyle name="Normal 9 2 2 2 5 2" xfId="17048" xr:uid="{00000000-0005-0000-0000-0000F9520000}"/>
    <cellStyle name="Normal 9 2 2 2 5 3" xfId="23785" xr:uid="{00000000-0005-0000-0000-0000FA520000}"/>
    <cellStyle name="Normal 9 2 2 2 5 3 2" xfId="35774" xr:uid="{EE7115C5-4AA3-4A6F-A463-9B662674ED6D}"/>
    <cellStyle name="Normal 9 2 2 2 5 4" xfId="29818" xr:uid="{95C4B9D1-004C-434D-AD3C-03937006FD38}"/>
    <cellStyle name="Normal 9 2 2 2 5_EBT" xfId="43854" xr:uid="{2EA05212-FFC6-40E9-A758-0E9C01F02BD7}"/>
    <cellStyle name="Normal 9 2 2 2 6" xfId="17049" xr:uid="{00000000-0005-0000-0000-0000FB520000}"/>
    <cellStyle name="Normal 9 2 2 2 6 2" xfId="17050" xr:uid="{00000000-0005-0000-0000-0000FC520000}"/>
    <cellStyle name="Normal 9 2 2 2 6 3" xfId="23786" xr:uid="{00000000-0005-0000-0000-0000FD520000}"/>
    <cellStyle name="Normal 9 2 2 2 6 3 2" xfId="35775" xr:uid="{B9A780D1-DB2F-4675-817E-CB9699398F97}"/>
    <cellStyle name="Normal 9 2 2 2 6 4" xfId="29819" xr:uid="{9EFA9449-AE74-4DA8-A847-654BEDAC4382}"/>
    <cellStyle name="Normal 9 2 2 2 6_EBT" xfId="43855" xr:uid="{55A691E7-78E8-4B90-935A-C5375B29992C}"/>
    <cellStyle name="Normal 9 2 2 2 7" xfId="23779" xr:uid="{00000000-0005-0000-0000-0000FE520000}"/>
    <cellStyle name="Normal 9 2 2 2 7 2" xfId="35768" xr:uid="{1133637D-D585-4469-9110-B7BC6C53620E}"/>
    <cellStyle name="Normal 9 2 2 2 8" xfId="29812" xr:uid="{3A4291F4-8017-40C3-9250-DAF8C39CC670}"/>
    <cellStyle name="Normal 9 2 2 2_EBT" xfId="43848" xr:uid="{5857C697-4870-4CB1-9BF4-827B7606BEB1}"/>
    <cellStyle name="Normal 9 2 2 3" xfId="17051" xr:uid="{00000000-0005-0000-0000-0000FF520000}"/>
    <cellStyle name="Normal 9 2 2 3 2" xfId="17052" xr:uid="{00000000-0005-0000-0000-000000530000}"/>
    <cellStyle name="Normal 9 2 2 3 2 2" xfId="17053" xr:uid="{00000000-0005-0000-0000-000001530000}"/>
    <cellStyle name="Normal 9 2 2 3 2 2 2" xfId="23789" xr:uid="{00000000-0005-0000-0000-000002530000}"/>
    <cellStyle name="Normal 9 2 2 3 2 2 2 2" xfId="35778" xr:uid="{AA218659-27B3-458F-944E-89227AFE872A}"/>
    <cellStyle name="Normal 9 2 2 3 2 2 3" xfId="29822" xr:uid="{B6BD4CB1-83F5-4C49-B3BD-47A7F73D7410}"/>
    <cellStyle name="Normal 9 2 2 3 2 2_EBT" xfId="43858" xr:uid="{19716794-ADB2-4492-ADCC-E9FF3CEF38F5}"/>
    <cellStyle name="Normal 9 2 2 3 2 3" xfId="23788" xr:uid="{00000000-0005-0000-0000-000003530000}"/>
    <cellStyle name="Normal 9 2 2 3 2 3 2" xfId="35777" xr:uid="{EBE829AD-0125-4112-A1FA-BF032BF1D37C}"/>
    <cellStyle name="Normal 9 2 2 3 2 4" xfId="29821" xr:uid="{C12D2C36-84BC-4ECC-862A-8F62EB07C71A}"/>
    <cellStyle name="Normal 9 2 2 3 2_EBT" xfId="43857" xr:uid="{70B9AE39-2BBB-42AF-A6CE-BE68AD39D5E7}"/>
    <cellStyle name="Normal 9 2 2 3 3" xfId="17054" xr:uid="{00000000-0005-0000-0000-000004530000}"/>
    <cellStyle name="Normal 9 2 2 3 3 2" xfId="23790" xr:uid="{00000000-0005-0000-0000-000005530000}"/>
    <cellStyle name="Normal 9 2 2 3 3 2 2" xfId="35779" xr:uid="{2341BD6D-4AC4-458E-B77F-F336DCDBA273}"/>
    <cellStyle name="Normal 9 2 2 3 3 3" xfId="29823" xr:uid="{DFBB95F7-E9E5-4921-BE8F-94CC164E1EF1}"/>
    <cellStyle name="Normal 9 2 2 3 3_EBT" xfId="43859" xr:uid="{1FA571ED-5A06-4599-96C6-CB53DE0379E5}"/>
    <cellStyle name="Normal 9 2 2 3 4" xfId="17055" xr:uid="{00000000-0005-0000-0000-000006530000}"/>
    <cellStyle name="Normal 9 2 2 3 4 2" xfId="17056" xr:uid="{00000000-0005-0000-0000-000007530000}"/>
    <cellStyle name="Normal 9 2 2 3 4 3" xfId="23791" xr:uid="{00000000-0005-0000-0000-000008530000}"/>
    <cellStyle name="Normal 9 2 2 3 4 3 2" xfId="35780" xr:uid="{57E27127-5A01-4A0E-8883-407209081066}"/>
    <cellStyle name="Normal 9 2 2 3 4 4" xfId="29824" xr:uid="{22EE91FF-3B27-498C-B733-B6CD5EA91DBE}"/>
    <cellStyle name="Normal 9 2 2 3 4_EBT" xfId="43860" xr:uid="{EB1E4AE6-83BF-48FA-A882-28584599C193}"/>
    <cellStyle name="Normal 9 2 2 3 5" xfId="17057" xr:uid="{00000000-0005-0000-0000-000009530000}"/>
    <cellStyle name="Normal 9 2 2 3 6" xfId="23787" xr:uid="{00000000-0005-0000-0000-00000A530000}"/>
    <cellStyle name="Normal 9 2 2 3 6 2" xfId="35776" xr:uid="{AEE53E79-783D-4AE5-A83D-4593902A6039}"/>
    <cellStyle name="Normal 9 2 2 3 7" xfId="29820" xr:uid="{2070F655-A826-4238-8E1F-849A5B69ECCD}"/>
    <cellStyle name="Normal 9 2 2 3_EBT" xfId="43856" xr:uid="{8D9360EC-AFB3-4230-8022-B486009D42B3}"/>
    <cellStyle name="Normal 9 2 2 4" xfId="17058" xr:uid="{00000000-0005-0000-0000-00000B530000}"/>
    <cellStyle name="Normal 9 2 2 4 2" xfId="23792" xr:uid="{00000000-0005-0000-0000-00000C530000}"/>
    <cellStyle name="Normal 9 2 2 4 2 2" xfId="35781" xr:uid="{1287FCB4-1E88-4FED-A259-8A017878F580}"/>
    <cellStyle name="Normal 9 2 2 4 3" xfId="29825" xr:uid="{6967B0B4-F647-43F1-AF4B-C5382653214C}"/>
    <cellStyle name="Normal 9 2 2 4_EBT" xfId="43861" xr:uid="{DA3F1E01-E984-44AD-8A5C-A2C364977E7B}"/>
    <cellStyle name="Normal 9 2 2 5" xfId="17059" xr:uid="{00000000-0005-0000-0000-00000D530000}"/>
    <cellStyle name="Normal 9 2 2 5 2" xfId="23793" xr:uid="{00000000-0005-0000-0000-00000E530000}"/>
    <cellStyle name="Normal 9 2 2 5 2 2" xfId="35782" xr:uid="{FACE9E60-9D84-4955-950E-2EC02D7E61B3}"/>
    <cellStyle name="Normal 9 2 2 5 3" xfId="29826" xr:uid="{A99E4FA7-170A-43DD-B874-007FD682274F}"/>
    <cellStyle name="Normal 9 2 2 5_EBT" xfId="43862" xr:uid="{3413F40D-B590-4A01-848A-B341DD6716C5}"/>
    <cellStyle name="Normal 9 2 2 6" xfId="17060" xr:uid="{00000000-0005-0000-0000-00000F530000}"/>
    <cellStyle name="Normal 9 2 2 6 2" xfId="17061" xr:uid="{00000000-0005-0000-0000-000010530000}"/>
    <cellStyle name="Normal 9 2 2 6 3" xfId="23794" xr:uid="{00000000-0005-0000-0000-000011530000}"/>
    <cellStyle name="Normal 9 2 2 6 3 2" xfId="35783" xr:uid="{69C8A285-F067-4412-94BC-A5BDF8F5964D}"/>
    <cellStyle name="Normal 9 2 2 6 4" xfId="29827" xr:uid="{63FE4D0D-A940-4AB8-BD61-56961F6B5979}"/>
    <cellStyle name="Normal 9 2 2 6_EBT" xfId="43863" xr:uid="{B872F097-FC58-458D-AAA6-87565B654BB4}"/>
    <cellStyle name="Normal 9 2 2 7" xfId="17062" xr:uid="{00000000-0005-0000-0000-000012530000}"/>
    <cellStyle name="Normal 9 2 2 7 2" xfId="17063" xr:uid="{00000000-0005-0000-0000-000013530000}"/>
    <cellStyle name="Normal 9 2 2 7 3" xfId="23795" xr:uid="{00000000-0005-0000-0000-000014530000}"/>
    <cellStyle name="Normal 9 2 2 7 3 2" xfId="35784" xr:uid="{DE3DEB0B-FD45-43E0-A43F-759296B482E4}"/>
    <cellStyle name="Normal 9 2 2 7 4" xfId="29828" xr:uid="{B3E0BB07-9240-4E48-A199-45AE70E40954}"/>
    <cellStyle name="Normal 9 2 2 7_EBT" xfId="43864" xr:uid="{FE229376-4AFE-48F2-AF9F-0A6F20E2E168}"/>
    <cellStyle name="Normal 9 2 2 8" xfId="17064" xr:uid="{00000000-0005-0000-0000-000015530000}"/>
    <cellStyle name="Normal 9 2 2 8 2" xfId="23796" xr:uid="{00000000-0005-0000-0000-000016530000}"/>
    <cellStyle name="Normal 9 2 2 8 2 2" xfId="35785" xr:uid="{9F1AB43F-DBBE-49F4-9B03-451569FEE8C6}"/>
    <cellStyle name="Normal 9 2 2 8 3" xfId="29829" xr:uid="{329D2042-5BA1-4125-A225-A37EDBF792B0}"/>
    <cellStyle name="Normal 9 2 2 8_EBT" xfId="43865" xr:uid="{F79AA3CB-F975-4E9F-8BC5-854D43DBDE29}"/>
    <cellStyle name="Normal 9 2 2 9" xfId="17065" xr:uid="{00000000-0005-0000-0000-000017530000}"/>
    <cellStyle name="Normal 9 2 2 9 2" xfId="23797" xr:uid="{00000000-0005-0000-0000-000018530000}"/>
    <cellStyle name="Normal 9 2 2 9 2 2" xfId="35786" xr:uid="{0E85E50A-AD4B-434D-8244-3CBF4930BE49}"/>
    <cellStyle name="Normal 9 2 2 9 3" xfId="29830" xr:uid="{855CDC8D-D8D8-44BF-9860-319B5DC5D429}"/>
    <cellStyle name="Normal 9 2 2 9_EBT" xfId="43866" xr:uid="{9EB32F6F-4917-4AAC-9C7C-5ECA5AA06270}"/>
    <cellStyle name="Normal 9 2 2_EBT" xfId="43845" xr:uid="{797B3168-AAED-4DC3-B647-61DFB46C0AF5}"/>
    <cellStyle name="Normal 9 2 3" xfId="17066" xr:uid="{00000000-0005-0000-0000-000019530000}"/>
    <cellStyle name="Normal 9 2 3 2" xfId="17067" xr:uid="{00000000-0005-0000-0000-00001A530000}"/>
    <cellStyle name="Normal 9 2 3 2 2" xfId="17068" xr:uid="{00000000-0005-0000-0000-00001B530000}"/>
    <cellStyle name="Normal 9 2 3 2 2 2" xfId="23800" xr:uid="{00000000-0005-0000-0000-00001C530000}"/>
    <cellStyle name="Normal 9 2 3 2 2 2 2" xfId="35789" xr:uid="{6728CA2A-B952-4BE2-829C-E2A247CAB446}"/>
    <cellStyle name="Normal 9 2 3 2 2 3" xfId="29833" xr:uid="{5009964F-7679-4FBC-AEDF-AA3913F04C10}"/>
    <cellStyle name="Normal 9 2 3 2 2_EBT" xfId="43869" xr:uid="{07741C7A-1A38-42A6-A429-72C075BBBDA1}"/>
    <cellStyle name="Normal 9 2 3 2 3" xfId="17069" xr:uid="{00000000-0005-0000-0000-00001D530000}"/>
    <cellStyle name="Normal 9 2 3 2 3 2" xfId="23801" xr:uid="{00000000-0005-0000-0000-00001E530000}"/>
    <cellStyle name="Normal 9 2 3 2 3 2 2" xfId="35790" xr:uid="{6EAC703B-1CCB-478E-B1DA-07BE29D99F27}"/>
    <cellStyle name="Normal 9 2 3 2 3 3" xfId="29834" xr:uid="{CE28AE0E-4704-465E-BD69-46E7C1AB4BFB}"/>
    <cellStyle name="Normal 9 2 3 2 3_EBT" xfId="43870" xr:uid="{996DF69F-2E5A-4F1C-91A5-5EBD36A8B465}"/>
    <cellStyle name="Normal 9 2 3 2 4" xfId="17070" xr:uid="{00000000-0005-0000-0000-00001F530000}"/>
    <cellStyle name="Normal 9 2 3 2 5" xfId="17071" xr:uid="{00000000-0005-0000-0000-000020530000}"/>
    <cellStyle name="Normal 9 2 3 2 6" xfId="23799" xr:uid="{00000000-0005-0000-0000-000021530000}"/>
    <cellStyle name="Normal 9 2 3 2 6 2" xfId="35788" xr:uid="{5D759E44-DC70-4E1D-8893-37A4E3E01519}"/>
    <cellStyle name="Normal 9 2 3 2 7" xfId="29832" xr:uid="{E1512E46-5A6E-4828-B209-02D278D2AF6C}"/>
    <cellStyle name="Normal 9 2 3 2_EBT" xfId="43868" xr:uid="{EF45641C-A1D5-4B93-88A1-2E987D2797D9}"/>
    <cellStyle name="Normal 9 2 3 3" xfId="17072" xr:uid="{00000000-0005-0000-0000-000022530000}"/>
    <cellStyle name="Normal 9 2 3 3 2" xfId="23802" xr:uid="{00000000-0005-0000-0000-000023530000}"/>
    <cellStyle name="Normal 9 2 3 3 2 2" xfId="35791" xr:uid="{43E27A79-610A-43F1-8EA3-DEB093714B7B}"/>
    <cellStyle name="Normal 9 2 3 3 3" xfId="29835" xr:uid="{3B862354-76A9-44C6-98C1-BE505FF119F8}"/>
    <cellStyle name="Normal 9 2 3 3_EBT" xfId="43871" xr:uid="{1933A56C-3A1F-4040-AAA1-F96B810ED49B}"/>
    <cellStyle name="Normal 9 2 3 4" xfId="17073" xr:uid="{00000000-0005-0000-0000-000024530000}"/>
    <cellStyle name="Normal 9 2 3 4 2" xfId="23803" xr:uid="{00000000-0005-0000-0000-000025530000}"/>
    <cellStyle name="Normal 9 2 3 4 2 2" xfId="35792" xr:uid="{9D7BA466-D242-4CC5-9A67-9E454F669960}"/>
    <cellStyle name="Normal 9 2 3 4 3" xfId="29836" xr:uid="{36D88DA1-2B40-49E9-86C3-8156F6C002DF}"/>
    <cellStyle name="Normal 9 2 3 4_EBT" xfId="43872" xr:uid="{E5D40EE6-39BA-433E-AED0-4AA797EA9B3C}"/>
    <cellStyle name="Normal 9 2 3 5" xfId="17074" xr:uid="{00000000-0005-0000-0000-000026530000}"/>
    <cellStyle name="Normal 9 2 3 6" xfId="17075" xr:uid="{00000000-0005-0000-0000-000027530000}"/>
    <cellStyle name="Normal 9 2 3 7" xfId="23798" xr:uid="{00000000-0005-0000-0000-000028530000}"/>
    <cellStyle name="Normal 9 2 3 7 2" xfId="35787" xr:uid="{92F63E5C-49FF-4209-9DFB-4F1A50112823}"/>
    <cellStyle name="Normal 9 2 3 8" xfId="29831" xr:uid="{8ABF55AF-7797-4135-82AA-1F2AA5DA2324}"/>
    <cellStyle name="Normal 9 2 3_EBT" xfId="43867" xr:uid="{617BC056-A416-4DC5-A4B0-F41248D88E4A}"/>
    <cellStyle name="Normal 9 2 4" xfId="17076" xr:uid="{00000000-0005-0000-0000-000029530000}"/>
    <cellStyle name="Normal 9 2 4 2" xfId="17077" xr:uid="{00000000-0005-0000-0000-00002A530000}"/>
    <cellStyle name="Normal 9 2 4 2 2" xfId="23805" xr:uid="{00000000-0005-0000-0000-00002B530000}"/>
    <cellStyle name="Normal 9 2 4 2 2 2" xfId="35794" xr:uid="{48ED292A-0300-4C36-9EA2-091410BEAA2E}"/>
    <cellStyle name="Normal 9 2 4 2 3" xfId="29838" xr:uid="{851E8D45-B41B-45CF-9BE7-D2819BF09CAC}"/>
    <cellStyle name="Normal 9 2 4 2_EBT" xfId="43874" xr:uid="{4A659041-3159-4E23-B6AA-7178FA8F56DC}"/>
    <cellStyle name="Normal 9 2 4 3" xfId="17078" xr:uid="{00000000-0005-0000-0000-00002C530000}"/>
    <cellStyle name="Normal 9 2 4 3 2" xfId="23806" xr:uid="{00000000-0005-0000-0000-00002D530000}"/>
    <cellStyle name="Normal 9 2 4 3 2 2" xfId="35795" xr:uid="{46E432A7-714E-4572-BEE1-1FE2679F2017}"/>
    <cellStyle name="Normal 9 2 4 3 3" xfId="29839" xr:uid="{791E94A2-962D-4341-839A-F16377642BA3}"/>
    <cellStyle name="Normal 9 2 4 3_EBT" xfId="43875" xr:uid="{0050CB90-7474-45AB-BE8A-07E1F0047316}"/>
    <cellStyle name="Normal 9 2 4 4" xfId="17079" xr:uid="{00000000-0005-0000-0000-00002E530000}"/>
    <cellStyle name="Normal 9 2 4 5" xfId="17080" xr:uid="{00000000-0005-0000-0000-00002F530000}"/>
    <cellStyle name="Normal 9 2 4 6" xfId="23804" xr:uid="{00000000-0005-0000-0000-000030530000}"/>
    <cellStyle name="Normal 9 2 4 6 2" xfId="35793" xr:uid="{68F74754-9BE6-434A-8AC8-AB54978A3934}"/>
    <cellStyle name="Normal 9 2 4 7" xfId="29837" xr:uid="{D4CD3295-BEFB-457C-9508-50A9AE696FB5}"/>
    <cellStyle name="Normal 9 2 4_EBT" xfId="43873" xr:uid="{9A08BA95-6CEE-4A7F-97DD-E69079188666}"/>
    <cellStyle name="Normal 9 2 5" xfId="17081" xr:uid="{00000000-0005-0000-0000-000031530000}"/>
    <cellStyle name="Normal 9 2 5 2" xfId="23807" xr:uid="{00000000-0005-0000-0000-000032530000}"/>
    <cellStyle name="Normal 9 2 5 2 2" xfId="35796" xr:uid="{AB1F4FA3-9353-47CF-89DB-B936DAF8EB42}"/>
    <cellStyle name="Normal 9 2 5 3" xfId="29840" xr:uid="{E493753E-91F4-472B-B64A-C38794E40F80}"/>
    <cellStyle name="Normal 9 2 5_EBT" xfId="43876" xr:uid="{524FFF8B-AE35-4CF8-8FA7-72BE82719906}"/>
    <cellStyle name="Normal 9 2 6" xfId="17082" xr:uid="{00000000-0005-0000-0000-000033530000}"/>
    <cellStyle name="Normal 9 2 6 2" xfId="23808" xr:uid="{00000000-0005-0000-0000-000034530000}"/>
    <cellStyle name="Normal 9 2 6 2 2" xfId="35797" xr:uid="{41FE3C65-BCCA-4F53-8BE6-40EC5A54FEBF}"/>
    <cellStyle name="Normal 9 2 6 3" xfId="29841" xr:uid="{B7A3815D-326D-4E27-9685-2FD47D01F149}"/>
    <cellStyle name="Normal 9 2 6_EBT" xfId="43877" xr:uid="{C503FE57-6477-4087-9591-001B7A457456}"/>
    <cellStyle name="Normal 9 2 7" xfId="17083" xr:uid="{00000000-0005-0000-0000-000035530000}"/>
    <cellStyle name="Normal 9 2 7 2" xfId="17084" xr:uid="{00000000-0005-0000-0000-000036530000}"/>
    <cellStyle name="Normal 9 2 7 3" xfId="23809" xr:uid="{00000000-0005-0000-0000-000037530000}"/>
    <cellStyle name="Normal 9 2 7 3 2" xfId="35798" xr:uid="{B67033E9-10CF-4934-B508-72B6D82ECBD9}"/>
    <cellStyle name="Normal 9 2 7 4" xfId="29842" xr:uid="{5E8AFC38-E018-4876-929D-4D00755B5490}"/>
    <cellStyle name="Normal 9 2 7_EBT" xfId="43878" xr:uid="{8FD0A48C-F1D9-4E1F-8F9B-CC7B65BF0B94}"/>
    <cellStyle name="Normal 9 2 8" xfId="17085" xr:uid="{00000000-0005-0000-0000-000038530000}"/>
    <cellStyle name="Normal 9 2 8 2" xfId="17086" xr:uid="{00000000-0005-0000-0000-000039530000}"/>
    <cellStyle name="Normal 9 2 8 3" xfId="17087" xr:uid="{00000000-0005-0000-0000-00003A530000}"/>
    <cellStyle name="Normal 9 2 8 4" xfId="23810" xr:uid="{00000000-0005-0000-0000-00003B530000}"/>
    <cellStyle name="Normal 9 2 8 4 2" xfId="35799" xr:uid="{75B92567-FB7D-43D9-A2C0-35AEE3E1ADD9}"/>
    <cellStyle name="Normal 9 2 8 5" xfId="29843" xr:uid="{1E2ED8E6-84EF-45AC-9BA1-ADF149FC0592}"/>
    <cellStyle name="Normal 9 2 8_EBT" xfId="43879" xr:uid="{C92251E2-94CC-4642-AB30-AA77A2D1CE5F}"/>
    <cellStyle name="Normal 9 2 9" xfId="17088" xr:uid="{00000000-0005-0000-0000-00003C530000}"/>
    <cellStyle name="Normal 9 2_EBT" xfId="43844" xr:uid="{E6184414-FEB2-4E13-A00E-FF99B3888B63}"/>
    <cellStyle name="Normal 9 20" xfId="17089" xr:uid="{00000000-0005-0000-0000-00003D530000}"/>
    <cellStyle name="Normal 9 20 2" xfId="23811" xr:uid="{00000000-0005-0000-0000-00003E530000}"/>
    <cellStyle name="Normal 9 20 2 2" xfId="35800" xr:uid="{42E31A8F-98B1-4CE8-BE23-96946A89BACE}"/>
    <cellStyle name="Normal 9 20 3" xfId="29844" xr:uid="{7637127E-3721-496B-8256-01F3DA7FF45E}"/>
    <cellStyle name="Normal 9 20_EBT" xfId="43880" xr:uid="{8FE9BCBA-6B9D-4045-B5FF-D72B3120E5B4}"/>
    <cellStyle name="Normal 9 21" xfId="17090" xr:uid="{00000000-0005-0000-0000-00003F530000}"/>
    <cellStyle name="Normal 9 21 2" xfId="23812" xr:uid="{00000000-0005-0000-0000-000040530000}"/>
    <cellStyle name="Normal 9 21 2 2" xfId="35801" xr:uid="{9F61583E-7ACB-4758-874A-55777BD42FB9}"/>
    <cellStyle name="Normal 9 21 3" xfId="29845" xr:uid="{8E76568F-0868-46F2-83F3-6ED906892F12}"/>
    <cellStyle name="Normal 9 21_EBT" xfId="43881" xr:uid="{3EA1BAE6-47BB-4DC8-AF66-A96788856D9D}"/>
    <cellStyle name="Normal 9 22" xfId="17091" xr:uid="{00000000-0005-0000-0000-000041530000}"/>
    <cellStyle name="Normal 9 22 2" xfId="23813" xr:uid="{00000000-0005-0000-0000-000042530000}"/>
    <cellStyle name="Normal 9 22 2 2" xfId="35802" xr:uid="{6D896D5B-6F18-4086-B781-AE080B7BCECC}"/>
    <cellStyle name="Normal 9 22 3" xfId="29846" xr:uid="{48210BE1-0B0C-4633-BDCF-BBF232955FEF}"/>
    <cellStyle name="Normal 9 22_EBT" xfId="43882" xr:uid="{0F6FD232-85D1-4A66-8CDC-D4B21810E931}"/>
    <cellStyle name="Normal 9 3" xfId="17092" xr:uid="{00000000-0005-0000-0000-000043530000}"/>
    <cellStyle name="Normal 9 3 10" xfId="29847" xr:uid="{1AC4FE3C-296F-49FE-A4F1-15B2EF84D50C}"/>
    <cellStyle name="Normal 9 3 2" xfId="17093" xr:uid="{00000000-0005-0000-0000-000044530000}"/>
    <cellStyle name="Normal 9 3 2 2" xfId="17094" xr:uid="{00000000-0005-0000-0000-000045530000}"/>
    <cellStyle name="Normal 9 3 2 2 2" xfId="17095" xr:uid="{00000000-0005-0000-0000-000046530000}"/>
    <cellStyle name="Normal 9 3 2 2 2 2" xfId="23817" xr:uid="{00000000-0005-0000-0000-000047530000}"/>
    <cellStyle name="Normal 9 3 2 2 2 2 2" xfId="35806" xr:uid="{7421DC5B-831B-4923-BB25-0C4A8E9D1834}"/>
    <cellStyle name="Normal 9 3 2 2 2 3" xfId="29850" xr:uid="{A28D5341-559B-45FF-9E08-F5F4BA8022E3}"/>
    <cellStyle name="Normal 9 3 2 2 2_EBT" xfId="43886" xr:uid="{1610FD25-49C2-472B-85FB-9902D76ACCB6}"/>
    <cellStyle name="Normal 9 3 2 2 3" xfId="17096" xr:uid="{00000000-0005-0000-0000-000048530000}"/>
    <cellStyle name="Normal 9 3 2 2 3 2" xfId="23818" xr:uid="{00000000-0005-0000-0000-000049530000}"/>
    <cellStyle name="Normal 9 3 2 2 3 2 2" xfId="35807" xr:uid="{2D29EA00-4641-4BA0-88DD-A5BE49A8B6F8}"/>
    <cellStyle name="Normal 9 3 2 2 3 3" xfId="29851" xr:uid="{60A56B43-DECC-4CCA-9245-32A74EFE5D63}"/>
    <cellStyle name="Normal 9 3 2 2 3_EBT" xfId="43887" xr:uid="{077A75B6-D785-4B76-B7BA-E3F81B864BFD}"/>
    <cellStyle name="Normal 9 3 2 2 4" xfId="17097" xr:uid="{00000000-0005-0000-0000-00004A530000}"/>
    <cellStyle name="Normal 9 3 2 2 5" xfId="17098" xr:uid="{00000000-0005-0000-0000-00004B530000}"/>
    <cellStyle name="Normal 9 3 2 2 6" xfId="23816" xr:uid="{00000000-0005-0000-0000-00004C530000}"/>
    <cellStyle name="Normal 9 3 2 2 6 2" xfId="35805" xr:uid="{5E7D817D-2DC1-4F57-B8B9-69F742A4EE9C}"/>
    <cellStyle name="Normal 9 3 2 2 7" xfId="29849" xr:uid="{09F19E67-1CCF-4C14-87F1-673761955804}"/>
    <cellStyle name="Normal 9 3 2 2_EBT" xfId="43885" xr:uid="{AB4339F4-ADCC-4D0E-9380-402423805732}"/>
    <cellStyle name="Normal 9 3 2 3" xfId="17099" xr:uid="{00000000-0005-0000-0000-00004D530000}"/>
    <cellStyle name="Normal 9 3 2 3 2" xfId="17100" xr:uid="{00000000-0005-0000-0000-00004E530000}"/>
    <cellStyle name="Normal 9 3 2 3 2 2" xfId="23820" xr:uid="{00000000-0005-0000-0000-00004F530000}"/>
    <cellStyle name="Normal 9 3 2 3 2 2 2" xfId="35809" xr:uid="{7D2F6AB1-1435-4D85-98BF-963E035F1424}"/>
    <cellStyle name="Normal 9 3 2 3 2 3" xfId="29853" xr:uid="{3FE06006-2293-468F-AEA8-47394F9F169E}"/>
    <cellStyle name="Normal 9 3 2 3 2_EBT" xfId="43889" xr:uid="{F036BD36-501F-44F7-8421-524DE99AF24D}"/>
    <cellStyle name="Normal 9 3 2 3 3" xfId="23819" xr:uid="{00000000-0005-0000-0000-000050530000}"/>
    <cellStyle name="Normal 9 3 2 3 3 2" xfId="35808" xr:uid="{96F10486-DE5E-461F-948D-6B64F12307F3}"/>
    <cellStyle name="Normal 9 3 2 3 4" xfId="29852" xr:uid="{D91FF1F5-86D6-4099-A32F-263CAA490CFD}"/>
    <cellStyle name="Normal 9 3 2 3_EBT" xfId="43888" xr:uid="{54B3C4D4-FE4F-4A43-8F23-8F6DBE72873F}"/>
    <cellStyle name="Normal 9 3 2 4" xfId="17101" xr:uid="{00000000-0005-0000-0000-000051530000}"/>
    <cellStyle name="Normal 9 3 2 4 2" xfId="23821" xr:uid="{00000000-0005-0000-0000-000052530000}"/>
    <cellStyle name="Normal 9 3 2 4 2 2" xfId="35810" xr:uid="{C07E8500-AE24-4C95-8537-904CC6315443}"/>
    <cellStyle name="Normal 9 3 2 4 3" xfId="29854" xr:uid="{EDBA86C2-1CA9-4773-BA84-8680A08159E2}"/>
    <cellStyle name="Normal 9 3 2 4_EBT" xfId="43890" xr:uid="{9720F9F4-4CAC-4994-8D7D-00D601B72C12}"/>
    <cellStyle name="Normal 9 3 2 5" xfId="17102" xr:uid="{00000000-0005-0000-0000-000053530000}"/>
    <cellStyle name="Normal 9 3 2 5 2" xfId="17103" xr:uid="{00000000-0005-0000-0000-000054530000}"/>
    <cellStyle name="Normal 9 3 2 5 3" xfId="23822" xr:uid="{00000000-0005-0000-0000-000055530000}"/>
    <cellStyle name="Normal 9 3 2 5 3 2" xfId="35811" xr:uid="{EAB1CE52-7C88-43B4-9EBA-C832145D0383}"/>
    <cellStyle name="Normal 9 3 2 5 4" xfId="29855" xr:uid="{DF2886C9-5C36-45A2-940C-2A5C80547B8A}"/>
    <cellStyle name="Normal 9 3 2 5_EBT" xfId="43891" xr:uid="{C310F544-FC28-4AFD-9A1E-61D56302AF75}"/>
    <cellStyle name="Normal 9 3 2 6" xfId="17104" xr:uid="{00000000-0005-0000-0000-000056530000}"/>
    <cellStyle name="Normal 9 3 2 6 2" xfId="17105" xr:uid="{00000000-0005-0000-0000-000057530000}"/>
    <cellStyle name="Normal 9 3 2 6 3" xfId="23823" xr:uid="{00000000-0005-0000-0000-000058530000}"/>
    <cellStyle name="Normal 9 3 2 6 3 2" xfId="35812" xr:uid="{9EB34198-6CE0-470B-ACB7-B40B0D8B396F}"/>
    <cellStyle name="Normal 9 3 2 6 4" xfId="29856" xr:uid="{784CC652-3774-4F64-8603-939429A7C22A}"/>
    <cellStyle name="Normal 9 3 2 6_EBT" xfId="43892" xr:uid="{4FB97B4E-3D3C-423C-91BB-BFB48E7D693C}"/>
    <cellStyle name="Normal 9 3 2 7" xfId="17106" xr:uid="{00000000-0005-0000-0000-000059530000}"/>
    <cellStyle name="Normal 9 3 2 7 2" xfId="23824" xr:uid="{00000000-0005-0000-0000-00005A530000}"/>
    <cellStyle name="Normal 9 3 2 7 2 2" xfId="35813" xr:uid="{52DE3EF9-A888-4D21-A2F1-92187BFA8E87}"/>
    <cellStyle name="Normal 9 3 2 7 3" xfId="29857" xr:uid="{BE805CE6-9850-4BEE-9A3B-5BB568F3C6E6}"/>
    <cellStyle name="Normal 9 3 2 7_EBT" xfId="43893" xr:uid="{5E9F9E44-2116-479C-9256-B1E468431B47}"/>
    <cellStyle name="Normal 9 3 2 8" xfId="23815" xr:uid="{00000000-0005-0000-0000-00005B530000}"/>
    <cellStyle name="Normal 9 3 2 8 2" xfId="35804" xr:uid="{99675391-7D84-499E-897B-F8D226B521CC}"/>
    <cellStyle name="Normal 9 3 2 9" xfId="29848" xr:uid="{257888D3-F3E3-4FB9-9D68-05AC33B4D0AA}"/>
    <cellStyle name="Normal 9 3 2_EBT" xfId="43884" xr:uid="{C58752DF-1B03-40AC-8E04-74567E652ADD}"/>
    <cellStyle name="Normal 9 3 3" xfId="17107" xr:uid="{00000000-0005-0000-0000-00005C530000}"/>
    <cellStyle name="Normal 9 3 3 2" xfId="17108" xr:uid="{00000000-0005-0000-0000-00005D530000}"/>
    <cellStyle name="Normal 9 3 3 2 2" xfId="17109" xr:uid="{00000000-0005-0000-0000-00005E530000}"/>
    <cellStyle name="Normal 9 3 3 2 2 2" xfId="23827" xr:uid="{00000000-0005-0000-0000-00005F530000}"/>
    <cellStyle name="Normal 9 3 3 2 2 2 2" xfId="35816" xr:uid="{4F5A3C8C-2C17-43CC-B894-98160F828B75}"/>
    <cellStyle name="Normal 9 3 3 2 2 3" xfId="29860" xr:uid="{10D527F1-989D-4BAA-B847-A02E3F718B29}"/>
    <cellStyle name="Normal 9 3 3 2 2_EBT" xfId="43896" xr:uid="{9F51DEB1-38A4-4172-9E98-424C8221E0B6}"/>
    <cellStyle name="Normal 9 3 3 2 3" xfId="23826" xr:uid="{00000000-0005-0000-0000-000060530000}"/>
    <cellStyle name="Normal 9 3 3 2 3 2" xfId="35815" xr:uid="{ADB67934-21ED-4434-B23C-19241C0CF04B}"/>
    <cellStyle name="Normal 9 3 3 2 4" xfId="29859" xr:uid="{D991AF32-5ECD-4050-A887-797F1E6D2754}"/>
    <cellStyle name="Normal 9 3 3 2_EBT" xfId="43895" xr:uid="{748F41D4-A258-48D6-BC74-469857FB3536}"/>
    <cellStyle name="Normal 9 3 3 3" xfId="17110" xr:uid="{00000000-0005-0000-0000-000061530000}"/>
    <cellStyle name="Normal 9 3 3 3 2" xfId="23828" xr:uid="{00000000-0005-0000-0000-000062530000}"/>
    <cellStyle name="Normal 9 3 3 3 2 2" xfId="35817" xr:uid="{3EAF4CC8-58EA-4F2B-81E1-F1F6B8E8C0CB}"/>
    <cellStyle name="Normal 9 3 3 3 3" xfId="29861" xr:uid="{EC0BFBBB-4FA5-404B-99F7-478C98FB20B3}"/>
    <cellStyle name="Normal 9 3 3 3_EBT" xfId="43897" xr:uid="{C621E342-52E6-42D0-9B23-456C97C73E1C}"/>
    <cellStyle name="Normal 9 3 3 4" xfId="17111" xr:uid="{00000000-0005-0000-0000-000063530000}"/>
    <cellStyle name="Normal 9 3 3 4 2" xfId="17112" xr:uid="{00000000-0005-0000-0000-000064530000}"/>
    <cellStyle name="Normal 9 3 3 4 3" xfId="23829" xr:uid="{00000000-0005-0000-0000-000065530000}"/>
    <cellStyle name="Normal 9 3 3 4 3 2" xfId="35818" xr:uid="{501D4FC9-CDF8-4F91-ABB9-289995611DDA}"/>
    <cellStyle name="Normal 9 3 3 4 4" xfId="29862" xr:uid="{F8E30DCC-1072-46DE-A376-0B9020116BDD}"/>
    <cellStyle name="Normal 9 3 3 4_EBT" xfId="43898" xr:uid="{F4A7FF19-D551-4D3D-A13A-F3CF3368229A}"/>
    <cellStyle name="Normal 9 3 3 5" xfId="17113" xr:uid="{00000000-0005-0000-0000-000066530000}"/>
    <cellStyle name="Normal 9 3 3 6" xfId="23825" xr:uid="{00000000-0005-0000-0000-000067530000}"/>
    <cellStyle name="Normal 9 3 3 6 2" xfId="35814" xr:uid="{7E12A462-78A7-449A-B185-BEEF27FD171D}"/>
    <cellStyle name="Normal 9 3 3 7" xfId="29858" xr:uid="{36703905-C970-4342-9927-3C0A2FF138CC}"/>
    <cellStyle name="Normal 9 3 3_EBT" xfId="43894" xr:uid="{2241765F-5FAB-44F4-8339-BB2A7B6940B6}"/>
    <cellStyle name="Normal 9 3 4" xfId="17114" xr:uid="{00000000-0005-0000-0000-000068530000}"/>
    <cellStyle name="Normal 9 3 4 2" xfId="17115" xr:uid="{00000000-0005-0000-0000-000069530000}"/>
    <cellStyle name="Normal 9 3 4 2 2" xfId="23831" xr:uid="{00000000-0005-0000-0000-00006A530000}"/>
    <cellStyle name="Normal 9 3 4 2 2 2" xfId="35820" xr:uid="{3F682617-99AC-4DB3-BBB3-0AAC3EDB43B5}"/>
    <cellStyle name="Normal 9 3 4 2 3" xfId="29864" xr:uid="{A29E8504-D07A-40A8-8117-854548D90F03}"/>
    <cellStyle name="Normal 9 3 4 2_EBT" xfId="43900" xr:uid="{1FB7832D-E376-4091-8940-C3B8842253E7}"/>
    <cellStyle name="Normal 9 3 4 3" xfId="17116" xr:uid="{00000000-0005-0000-0000-00006B530000}"/>
    <cellStyle name="Normal 9 3 4 3 2" xfId="23832" xr:uid="{00000000-0005-0000-0000-00006C530000}"/>
    <cellStyle name="Normal 9 3 4 3 2 2" xfId="35821" xr:uid="{00271247-0415-4720-B9C1-FDEDEE841438}"/>
    <cellStyle name="Normal 9 3 4 3 3" xfId="29865" xr:uid="{9B737608-415B-445E-B424-9735C70346B5}"/>
    <cellStyle name="Normal 9 3 4 3_EBT" xfId="43901" xr:uid="{166A1147-53F4-43E3-83AF-534675F93513}"/>
    <cellStyle name="Normal 9 3 4 4" xfId="23830" xr:uid="{00000000-0005-0000-0000-00006D530000}"/>
    <cellStyle name="Normal 9 3 4 4 2" xfId="35819" xr:uid="{E37AB055-6DD2-4F54-B3D4-F5D7E43B6413}"/>
    <cellStyle name="Normal 9 3 4 5" xfId="29863" xr:uid="{34DB95C8-44E4-4F4F-A7D9-623C68FF9DA7}"/>
    <cellStyle name="Normal 9 3 4_EBT" xfId="43899" xr:uid="{0776A3D8-9D44-467C-879B-E756592AE81E}"/>
    <cellStyle name="Normal 9 3 5" xfId="17117" xr:uid="{00000000-0005-0000-0000-00006E530000}"/>
    <cellStyle name="Normal 9 3 5 2" xfId="23833" xr:uid="{00000000-0005-0000-0000-00006F530000}"/>
    <cellStyle name="Normal 9 3 5 2 2" xfId="35822" xr:uid="{3CFFAD56-3C1B-4731-AC66-D8FD96E33CFC}"/>
    <cellStyle name="Normal 9 3 5 3" xfId="29866" xr:uid="{50592EAA-BB23-41C1-A63E-5E3F2DDCEBA3}"/>
    <cellStyle name="Normal 9 3 5_EBT" xfId="43902" xr:uid="{8CB72EFE-2C6E-409E-A988-E63B98F2B2D5}"/>
    <cellStyle name="Normal 9 3 6" xfId="17118" xr:uid="{00000000-0005-0000-0000-000070530000}"/>
    <cellStyle name="Normal 9 3 6 2" xfId="17119" xr:uid="{00000000-0005-0000-0000-000071530000}"/>
    <cellStyle name="Normal 9 3 6 3" xfId="23834" xr:uid="{00000000-0005-0000-0000-000072530000}"/>
    <cellStyle name="Normal 9 3 6 3 2" xfId="35823" xr:uid="{8B84B524-957A-42E9-BAB5-231E40419DDD}"/>
    <cellStyle name="Normal 9 3 6 4" xfId="29867" xr:uid="{1B79CD9A-1FC3-465E-8179-AE6057C18FF6}"/>
    <cellStyle name="Normal 9 3 6_EBT" xfId="43903" xr:uid="{1E977F45-4BC5-4614-948C-5DF50336208A}"/>
    <cellStyle name="Normal 9 3 7" xfId="17120" xr:uid="{00000000-0005-0000-0000-000073530000}"/>
    <cellStyle name="Normal 9 3 7 2" xfId="17121" xr:uid="{00000000-0005-0000-0000-000074530000}"/>
    <cellStyle name="Normal 9 3 7 3" xfId="23835" xr:uid="{00000000-0005-0000-0000-000075530000}"/>
    <cellStyle name="Normal 9 3 7 3 2" xfId="35824" xr:uid="{659CB5B7-4EC1-438D-BB60-C862482B7EEA}"/>
    <cellStyle name="Normal 9 3 7 4" xfId="29868" xr:uid="{CC2C8E78-5A46-46A8-807D-29C5644CCD12}"/>
    <cellStyle name="Normal 9 3 7_EBT" xfId="43904" xr:uid="{F812E549-38B2-46CE-97D5-12178D38AE7B}"/>
    <cellStyle name="Normal 9 3 8" xfId="17122" xr:uid="{00000000-0005-0000-0000-000076530000}"/>
    <cellStyle name="Normal 9 3 8 2" xfId="23836" xr:uid="{00000000-0005-0000-0000-000077530000}"/>
    <cellStyle name="Normal 9 3 8 2 2" xfId="35825" xr:uid="{D006E24F-6C3B-44FB-A9FB-485C0E66E4FF}"/>
    <cellStyle name="Normal 9 3 8 3" xfId="29869" xr:uid="{98830644-1A7D-4546-ABEB-684199F04C3D}"/>
    <cellStyle name="Normal 9 3 8_EBT" xfId="43905" xr:uid="{D4E40CAC-C74A-4E4E-A3E9-BD653CD77C8A}"/>
    <cellStyle name="Normal 9 3 9" xfId="23814" xr:uid="{00000000-0005-0000-0000-000078530000}"/>
    <cellStyle name="Normal 9 3 9 2" xfId="35803" xr:uid="{A7DC3F25-192D-4635-8CB9-8904FF279C0B}"/>
    <cellStyle name="Normal 9 3_EBT" xfId="43883" xr:uid="{54075152-7646-42DB-BDBC-980D0DB326FC}"/>
    <cellStyle name="Normal 9 4" xfId="17123" xr:uid="{00000000-0005-0000-0000-000079530000}"/>
    <cellStyle name="Normal 9 4 2" xfId="17124" xr:uid="{00000000-0005-0000-0000-00007A530000}"/>
    <cellStyle name="Normal 9 4 2 2" xfId="17125" xr:uid="{00000000-0005-0000-0000-00007B530000}"/>
    <cellStyle name="Normal 9 4 2 2 2" xfId="23839" xr:uid="{00000000-0005-0000-0000-00007C530000}"/>
    <cellStyle name="Normal 9 4 2 2 2 2" xfId="35828" xr:uid="{D002D734-1254-426C-AC0A-04956A39AF46}"/>
    <cellStyle name="Normal 9 4 2 2 3" xfId="29872" xr:uid="{7DC724A6-1563-41BC-91F9-F33D496B59B5}"/>
    <cellStyle name="Normal 9 4 2 2_EBT" xfId="43908" xr:uid="{BB4E06DF-1440-452C-AB50-8949872C4F35}"/>
    <cellStyle name="Normal 9 4 2 3" xfId="17126" xr:uid="{00000000-0005-0000-0000-00007D530000}"/>
    <cellStyle name="Normal 9 4 2 3 2" xfId="23840" xr:uid="{00000000-0005-0000-0000-00007E530000}"/>
    <cellStyle name="Normal 9 4 2 3 2 2" xfId="35829" xr:uid="{5EFE4C43-4082-4E8B-94B6-E9D09699BF24}"/>
    <cellStyle name="Normal 9 4 2 3 3" xfId="29873" xr:uid="{37C885BD-9911-4AE8-B30D-315F2515585C}"/>
    <cellStyle name="Normal 9 4 2 3_EBT" xfId="43909" xr:uid="{59B4B111-3A5F-4B5B-9752-DBD0F751BCC6}"/>
    <cellStyle name="Normal 9 4 2 4" xfId="17127" xr:uid="{00000000-0005-0000-0000-00007F530000}"/>
    <cellStyle name="Normal 9 4 2 4 2" xfId="17128" xr:uid="{00000000-0005-0000-0000-000080530000}"/>
    <cellStyle name="Normal 9 4 2 4 3" xfId="23841" xr:uid="{00000000-0005-0000-0000-000081530000}"/>
    <cellStyle name="Normal 9 4 2 4 3 2" xfId="35830" xr:uid="{B24C626E-F52D-4A90-954B-CDD0BC5E9EA0}"/>
    <cellStyle name="Normal 9 4 2 4 4" xfId="29874" xr:uid="{7A13F617-6BB6-4414-ACD4-0B8329CA9625}"/>
    <cellStyle name="Normal 9 4 2 4_EBT" xfId="43910" xr:uid="{F186C0DC-1D1F-47FC-AB11-F0D3E718651E}"/>
    <cellStyle name="Normal 9 4 2 5" xfId="17129" xr:uid="{00000000-0005-0000-0000-000082530000}"/>
    <cellStyle name="Normal 9 4 2 5 2" xfId="17130" xr:uid="{00000000-0005-0000-0000-000083530000}"/>
    <cellStyle name="Normal 9 4 2 5 3" xfId="23842" xr:uid="{00000000-0005-0000-0000-000084530000}"/>
    <cellStyle name="Normal 9 4 2 5 3 2" xfId="35831" xr:uid="{F8EC9FC5-6EF7-421D-A712-D1741449E27F}"/>
    <cellStyle name="Normal 9 4 2 5 4" xfId="29875" xr:uid="{486175B7-167A-4034-8A04-72C126F56377}"/>
    <cellStyle name="Normal 9 4 2 5_EBT" xfId="43911" xr:uid="{F4CCC222-168F-45F1-80BA-3DB6F18FEEA1}"/>
    <cellStyle name="Normal 9 4 2 6" xfId="23838" xr:uid="{00000000-0005-0000-0000-000085530000}"/>
    <cellStyle name="Normal 9 4 2 6 2" xfId="35827" xr:uid="{28AC68EA-5CDD-4A46-8DDC-F5FB7C03D1B9}"/>
    <cellStyle name="Normal 9 4 2 7" xfId="29871" xr:uid="{6F8D8E3B-F277-40D7-ABD6-9B8AA0F1F0E0}"/>
    <cellStyle name="Normal 9 4 2_EBT" xfId="43907" xr:uid="{F4E3DC76-B3EB-47D4-82B4-C31CCD804CCD}"/>
    <cellStyle name="Normal 9 4 3" xfId="17131" xr:uid="{00000000-0005-0000-0000-000086530000}"/>
    <cellStyle name="Normal 9 4 3 2" xfId="23843" xr:uid="{00000000-0005-0000-0000-000087530000}"/>
    <cellStyle name="Normal 9 4 3 2 2" xfId="35832" xr:uid="{82347C13-92BB-42C9-AF61-D685ED5CE5DD}"/>
    <cellStyle name="Normal 9 4 3 3" xfId="29876" xr:uid="{359CE71D-EB1D-49E6-BFC2-BB2031344471}"/>
    <cellStyle name="Normal 9 4 3_EBT" xfId="43912" xr:uid="{66E8F9AB-12A5-4C80-BBB4-CABF5CC8012C}"/>
    <cellStyle name="Normal 9 4 4" xfId="17132" xr:uid="{00000000-0005-0000-0000-000088530000}"/>
    <cellStyle name="Normal 9 4 4 2" xfId="23844" xr:uid="{00000000-0005-0000-0000-000089530000}"/>
    <cellStyle name="Normal 9 4 4 2 2" xfId="35833" xr:uid="{6F031C42-0EC3-4F03-8E4C-A56EFFECB196}"/>
    <cellStyle name="Normal 9 4 4 3" xfId="29877" xr:uid="{6B71ED14-B35E-437B-8622-18541CB81815}"/>
    <cellStyle name="Normal 9 4 4_EBT" xfId="43913" xr:uid="{FA28568A-4CFC-4A0A-A8EF-396F87B59CC3}"/>
    <cellStyle name="Normal 9 4 5" xfId="17133" xr:uid="{00000000-0005-0000-0000-00008A530000}"/>
    <cellStyle name="Normal 9 4 5 2" xfId="17134" xr:uid="{00000000-0005-0000-0000-00008B530000}"/>
    <cellStyle name="Normal 9 4 5 3" xfId="23845" xr:uid="{00000000-0005-0000-0000-00008C530000}"/>
    <cellStyle name="Normal 9 4 5 3 2" xfId="35834" xr:uid="{05FDD1D7-6B97-487D-B79D-597569D848B7}"/>
    <cellStyle name="Normal 9 4 5 4" xfId="29878" xr:uid="{B4E6D8E0-075B-4B18-8CB7-8B02BA3FBD5E}"/>
    <cellStyle name="Normal 9 4 5_EBT" xfId="43914" xr:uid="{E72DE71A-B192-4EAC-B12D-EBF17AD4708E}"/>
    <cellStyle name="Normal 9 4 6" xfId="17135" xr:uid="{00000000-0005-0000-0000-00008D530000}"/>
    <cellStyle name="Normal 9 4 7" xfId="23837" xr:uid="{00000000-0005-0000-0000-00008E530000}"/>
    <cellStyle name="Normal 9 4 7 2" xfId="35826" xr:uid="{189788CF-2D0B-43A2-B390-B6B8F7259699}"/>
    <cellStyle name="Normal 9 4 8" xfId="29870" xr:uid="{58A2B27F-2792-4E77-AC3D-AEA76F26F6EE}"/>
    <cellStyle name="Normal 9 4_EBT" xfId="43906" xr:uid="{19E4AE1A-AFAA-4A01-98D6-E3D29664E1CA}"/>
    <cellStyle name="Normal 9 5" xfId="17136" xr:uid="{00000000-0005-0000-0000-00008F530000}"/>
    <cellStyle name="Normal 9 5 2" xfId="17137" xr:uid="{00000000-0005-0000-0000-000090530000}"/>
    <cellStyle name="Normal 9 5 2 2" xfId="17138" xr:uid="{00000000-0005-0000-0000-000091530000}"/>
    <cellStyle name="Normal 9 5 2 2 2" xfId="23848" xr:uid="{00000000-0005-0000-0000-000092530000}"/>
    <cellStyle name="Normal 9 5 2 2 2 2" xfId="35837" xr:uid="{9E78BBDC-7724-4C61-9DFC-29D4DCFC2FDD}"/>
    <cellStyle name="Normal 9 5 2 2 3" xfId="29881" xr:uid="{867A6141-F167-42FC-BC7C-F5AA135C03F9}"/>
    <cellStyle name="Normal 9 5 2 2_EBT" xfId="43917" xr:uid="{D67D8580-E12C-42AE-9E73-6FE74718B401}"/>
    <cellStyle name="Normal 9 5 2 3" xfId="17139" xr:uid="{00000000-0005-0000-0000-000093530000}"/>
    <cellStyle name="Normal 9 5 2 3 2" xfId="23849" xr:uid="{00000000-0005-0000-0000-000094530000}"/>
    <cellStyle name="Normal 9 5 2 3 2 2" xfId="35838" xr:uid="{D3248391-5068-4CF7-9BBB-EFA74FCE628A}"/>
    <cellStyle name="Normal 9 5 2 3 3" xfId="29882" xr:uid="{A0A4FB86-7D04-4E44-85D1-BAC8D11E1156}"/>
    <cellStyle name="Normal 9 5 2 3_EBT" xfId="43918" xr:uid="{5DD48BB1-6E74-40F5-8F7A-1E22AA9290A0}"/>
    <cellStyle name="Normal 9 5 2 4" xfId="17140" xr:uid="{00000000-0005-0000-0000-000095530000}"/>
    <cellStyle name="Normal 9 5 2 4 2" xfId="23850" xr:uid="{00000000-0005-0000-0000-000096530000}"/>
    <cellStyle name="Normal 9 5 2 4 2 2" xfId="35839" xr:uid="{DE1B593A-E5A7-4C7A-B9B4-E9250B59C0D6}"/>
    <cellStyle name="Normal 9 5 2 4 3" xfId="29883" xr:uid="{D2124A61-DA6A-4473-A1E6-4FEACF13CD9F}"/>
    <cellStyle name="Normal 9 5 2 4_EBT" xfId="43919" xr:uid="{37246B8D-5AEE-4573-949E-9126E20B1CC3}"/>
    <cellStyle name="Normal 9 5 2 5" xfId="17141" xr:uid="{00000000-0005-0000-0000-000097530000}"/>
    <cellStyle name="Normal 9 5 2 5 2" xfId="23851" xr:uid="{00000000-0005-0000-0000-000098530000}"/>
    <cellStyle name="Normal 9 5 2 5 2 2" xfId="35840" xr:uid="{5F3BBAFE-CF1A-4B03-83D1-614B903402CD}"/>
    <cellStyle name="Normal 9 5 2 5 3" xfId="29884" xr:uid="{0A174F30-FC73-4D62-9520-4715E0787ED8}"/>
    <cellStyle name="Normal 9 5 2 5_EBT" xfId="43920" xr:uid="{E3C667F7-DF43-40E7-98A1-2A066DAA3DB9}"/>
    <cellStyle name="Normal 9 5 2 6" xfId="23847" xr:uid="{00000000-0005-0000-0000-000099530000}"/>
    <cellStyle name="Normal 9 5 2 6 2" xfId="35836" xr:uid="{BD8301A9-C7C6-4E44-A913-01B76C76700A}"/>
    <cellStyle name="Normal 9 5 2 7" xfId="29880" xr:uid="{A3B3879E-7CB1-4DFB-A204-633E67357B7B}"/>
    <cellStyle name="Normal 9 5 2_EBT" xfId="43916" xr:uid="{680D9348-047A-452B-9C50-29F64B309196}"/>
    <cellStyle name="Normal 9 5 3" xfId="17142" xr:uid="{00000000-0005-0000-0000-00009A530000}"/>
    <cellStyle name="Normal 9 5 3 2" xfId="17143" xr:uid="{00000000-0005-0000-0000-00009B530000}"/>
    <cellStyle name="Normal 9 5 3 2 2" xfId="23853" xr:uid="{00000000-0005-0000-0000-00009C530000}"/>
    <cellStyle name="Normal 9 5 3 2 2 2" xfId="35842" xr:uid="{5FC8F6D8-9FBA-4E01-BA2D-4B13C7783467}"/>
    <cellStyle name="Normal 9 5 3 2 3" xfId="29886" xr:uid="{10B58CD9-1528-4FCF-8ABD-542D3BF36D07}"/>
    <cellStyle name="Normal 9 5 3 2_EBT" xfId="43922" xr:uid="{026BC818-46E1-40A7-9407-7DEACCFBA636}"/>
    <cellStyle name="Normal 9 5 3 3" xfId="17144" xr:uid="{00000000-0005-0000-0000-00009D530000}"/>
    <cellStyle name="Normal 9 5 3 3 2" xfId="23854" xr:uid="{00000000-0005-0000-0000-00009E530000}"/>
    <cellStyle name="Normal 9 5 3 3 2 2" xfId="35843" xr:uid="{9E8624F7-780F-4BE9-BF46-C92DE45A72C4}"/>
    <cellStyle name="Normal 9 5 3 3 3" xfId="29887" xr:uid="{C6057A10-E689-44C8-A986-A8B24A3ECD71}"/>
    <cellStyle name="Normal 9 5 3 3_EBT" xfId="43923" xr:uid="{0387C46E-2EE7-4456-B218-091713445358}"/>
    <cellStyle name="Normal 9 5 3 4" xfId="17145" xr:uid="{00000000-0005-0000-0000-00009F530000}"/>
    <cellStyle name="Normal 9 5 3 4 2" xfId="23855" xr:uid="{00000000-0005-0000-0000-0000A0530000}"/>
    <cellStyle name="Normal 9 5 3 4 2 2" xfId="35844" xr:uid="{C3F9EFBF-1988-4C37-BAD1-9FE221053AE5}"/>
    <cellStyle name="Normal 9 5 3 4 3" xfId="29888" xr:uid="{F3DFC3A6-9439-4CCA-ADBB-9EB5AAA73EE4}"/>
    <cellStyle name="Normal 9 5 3 4_EBT" xfId="43924" xr:uid="{B9348AA2-3E04-4FC8-96E6-C2475BD23CBB}"/>
    <cellStyle name="Normal 9 5 3 5" xfId="23852" xr:uid="{00000000-0005-0000-0000-0000A1530000}"/>
    <cellStyle name="Normal 9 5 3 5 2" xfId="35841" xr:uid="{66A1A96D-9036-4F6B-A59B-A4D9889E0241}"/>
    <cellStyle name="Normal 9 5 3 6" xfId="29885" xr:uid="{7182EB71-85EC-49E7-895E-CAEBF5AC265E}"/>
    <cellStyle name="Normal 9 5 3_EBT" xfId="43921" xr:uid="{62541FBC-3AC9-49C5-B35E-DE507EC1A09D}"/>
    <cellStyle name="Normal 9 5 4" xfId="17146" xr:uid="{00000000-0005-0000-0000-0000A2530000}"/>
    <cellStyle name="Normal 9 5 4 2" xfId="17147" xr:uid="{00000000-0005-0000-0000-0000A3530000}"/>
    <cellStyle name="Normal 9 5 4 2 2" xfId="23857" xr:uid="{00000000-0005-0000-0000-0000A4530000}"/>
    <cellStyle name="Normal 9 5 4 2 2 2" xfId="35846" xr:uid="{FCE5EC27-2A50-4B3F-9E8D-1DDB1892445E}"/>
    <cellStyle name="Normal 9 5 4 2 3" xfId="29890" xr:uid="{B8776EE5-9295-41B0-AAB7-61DE039C48B6}"/>
    <cellStyle name="Normal 9 5 4 2_EBT" xfId="43926" xr:uid="{43C24BF0-7F71-4D53-83F4-0377F0E7A7D3}"/>
    <cellStyle name="Normal 9 5 4 3" xfId="17148" xr:uid="{00000000-0005-0000-0000-0000A5530000}"/>
    <cellStyle name="Normal 9 5 4 3 2" xfId="23858" xr:uid="{00000000-0005-0000-0000-0000A6530000}"/>
    <cellStyle name="Normal 9 5 4 3 2 2" xfId="35847" xr:uid="{5EFC1D16-DCD7-41E6-8F0D-F83C02491D62}"/>
    <cellStyle name="Normal 9 5 4 3 3" xfId="29891" xr:uid="{2E3576F2-716C-4778-83F2-897543062B9E}"/>
    <cellStyle name="Normal 9 5 4 3_EBT" xfId="43927" xr:uid="{A9D791B0-13F9-481C-A70F-0F942F40C4E9}"/>
    <cellStyle name="Normal 9 5 4 4" xfId="17149" xr:uid="{00000000-0005-0000-0000-0000A7530000}"/>
    <cellStyle name="Normal 9 5 4 5" xfId="23856" xr:uid="{00000000-0005-0000-0000-0000A8530000}"/>
    <cellStyle name="Normal 9 5 4 5 2" xfId="35845" xr:uid="{740179AA-C42D-4004-916B-D8EC07872089}"/>
    <cellStyle name="Normal 9 5 4 6" xfId="29889" xr:uid="{FD8AD6B1-015C-4DC7-A118-E6E2EB2D6E6C}"/>
    <cellStyle name="Normal 9 5 4_EBT" xfId="43925" xr:uid="{0F7E388B-E538-4715-9DDC-2AAB5C76DDA1}"/>
    <cellStyle name="Normal 9 5 5" xfId="17150" xr:uid="{00000000-0005-0000-0000-0000A9530000}"/>
    <cellStyle name="Normal 9 5 5 2" xfId="17151" xr:uid="{00000000-0005-0000-0000-0000AA530000}"/>
    <cellStyle name="Normal 9 5 5 3" xfId="23859" xr:uid="{00000000-0005-0000-0000-0000AB530000}"/>
    <cellStyle name="Normal 9 5 5 3 2" xfId="35848" xr:uid="{FC8EF629-D18C-4BAC-9315-7CC6B5D688AE}"/>
    <cellStyle name="Normal 9 5 5 4" xfId="29892" xr:uid="{AF6E01D6-D6A6-4C3B-BF03-37DB091EA16C}"/>
    <cellStyle name="Normal 9 5 5_EBT" xfId="43928" xr:uid="{991C73D9-3BC3-4F35-8476-49597EFCE212}"/>
    <cellStyle name="Normal 9 5 6" xfId="17152" xr:uid="{00000000-0005-0000-0000-0000AC530000}"/>
    <cellStyle name="Normal 9 5 6 2" xfId="23860" xr:uid="{00000000-0005-0000-0000-0000AD530000}"/>
    <cellStyle name="Normal 9 5 6 2 2" xfId="35849" xr:uid="{BD81BA1A-199B-4FFE-8C16-C62836B748E9}"/>
    <cellStyle name="Normal 9 5 6 3" xfId="29893" xr:uid="{B3FCA0F1-46EF-4D17-AB1E-620FFD04F85E}"/>
    <cellStyle name="Normal 9 5 6_EBT" xfId="43929" xr:uid="{FD28AD00-72E3-48CF-82B5-CBCDFFC4DCD6}"/>
    <cellStyle name="Normal 9 5 7" xfId="23846" xr:uid="{00000000-0005-0000-0000-0000AE530000}"/>
    <cellStyle name="Normal 9 5 7 2" xfId="35835" xr:uid="{0F34ABC9-E6B6-45D6-B812-C7E9ACF22AA1}"/>
    <cellStyle name="Normal 9 5 8" xfId="29879" xr:uid="{B9BDFA9E-D007-4B09-BFCD-08C7831E223D}"/>
    <cellStyle name="Normal 9 5_EBT" xfId="43915" xr:uid="{65077F02-296A-43FF-8E09-E398CC54F0C9}"/>
    <cellStyle name="Normal 9 6" xfId="17153" xr:uid="{00000000-0005-0000-0000-0000AF530000}"/>
    <cellStyle name="Normal 9 6 2" xfId="17154" xr:uid="{00000000-0005-0000-0000-0000B0530000}"/>
    <cellStyle name="Normal 9 6 2 2" xfId="17155" xr:uid="{00000000-0005-0000-0000-0000B1530000}"/>
    <cellStyle name="Normal 9 6 2 2 2" xfId="23863" xr:uid="{00000000-0005-0000-0000-0000B2530000}"/>
    <cellStyle name="Normal 9 6 2 2 2 2" xfId="35852" xr:uid="{092F73E2-D4B7-45CF-BF76-50A1B3EB8B6E}"/>
    <cellStyle name="Normal 9 6 2 2 3" xfId="29896" xr:uid="{985677B4-B970-4736-B6C2-94ACD00570A1}"/>
    <cellStyle name="Normal 9 6 2 2_EBT" xfId="43932" xr:uid="{4350A8F5-A353-441C-B524-C78E5B742183}"/>
    <cellStyle name="Normal 9 6 2 3" xfId="17156" xr:uid="{00000000-0005-0000-0000-0000B3530000}"/>
    <cellStyle name="Normal 9 6 2 3 2" xfId="23864" xr:uid="{00000000-0005-0000-0000-0000B4530000}"/>
    <cellStyle name="Normal 9 6 2 3 2 2" xfId="35853" xr:uid="{5F6F9167-AA96-4F7A-9143-F8787BFD7A07}"/>
    <cellStyle name="Normal 9 6 2 3 3" xfId="29897" xr:uid="{7AB8F4E7-8F43-42F0-8EBA-D03D93DB41DB}"/>
    <cellStyle name="Normal 9 6 2 3_EBT" xfId="43933" xr:uid="{4D4E65EA-7209-4D20-923C-41D70CAB2730}"/>
    <cellStyle name="Normal 9 6 2 4" xfId="17157" xr:uid="{00000000-0005-0000-0000-0000B5530000}"/>
    <cellStyle name="Normal 9 6 2 4 2" xfId="23865" xr:uid="{00000000-0005-0000-0000-0000B6530000}"/>
    <cellStyle name="Normal 9 6 2 4 2 2" xfId="35854" xr:uid="{6FB14D8F-02D1-4C9A-A68F-BA2893E39324}"/>
    <cellStyle name="Normal 9 6 2 4 3" xfId="29898" xr:uid="{6389FEDB-55B8-4575-B0B6-A40F15FB704F}"/>
    <cellStyle name="Normal 9 6 2 4_EBT" xfId="43934" xr:uid="{584BD98B-558B-438D-966A-C57535DACEDC}"/>
    <cellStyle name="Normal 9 6 2 5" xfId="23862" xr:uid="{00000000-0005-0000-0000-0000B7530000}"/>
    <cellStyle name="Normal 9 6 2 5 2" xfId="35851" xr:uid="{9B1ACCCE-2D37-40BE-8366-A0A4E2C34AD5}"/>
    <cellStyle name="Normal 9 6 2 6" xfId="29895" xr:uid="{2AA17CC8-0D94-42E3-9A38-777A5AE16F9B}"/>
    <cellStyle name="Normal 9 6 2_EBT" xfId="43931" xr:uid="{A8282432-BEF2-48D9-B03F-950EBA015DDF}"/>
    <cellStyle name="Normal 9 6 3" xfId="17158" xr:uid="{00000000-0005-0000-0000-0000B8530000}"/>
    <cellStyle name="Normal 9 6 3 2" xfId="17159" xr:uid="{00000000-0005-0000-0000-0000B9530000}"/>
    <cellStyle name="Normal 9 6 3 2 2" xfId="23867" xr:uid="{00000000-0005-0000-0000-0000BA530000}"/>
    <cellStyle name="Normal 9 6 3 2 2 2" xfId="35856" xr:uid="{576DD964-F4A5-4C5F-8D49-9D821A95B227}"/>
    <cellStyle name="Normal 9 6 3 2 3" xfId="29900" xr:uid="{D6E41874-1161-4150-8F5D-62ABB1B53CA7}"/>
    <cellStyle name="Normal 9 6 3 2_EBT" xfId="43936" xr:uid="{DFFC956A-4411-4952-BD76-D4FD88F5ABEB}"/>
    <cellStyle name="Normal 9 6 3 3" xfId="23866" xr:uid="{00000000-0005-0000-0000-0000BB530000}"/>
    <cellStyle name="Normal 9 6 3 3 2" xfId="35855" xr:uid="{4D5B2F2C-00D2-4A28-830D-BB3277F11030}"/>
    <cellStyle name="Normal 9 6 3 4" xfId="29899" xr:uid="{8CA1D67D-0863-4705-A4F0-0A513815CCF5}"/>
    <cellStyle name="Normal 9 6 3_EBT" xfId="43935" xr:uid="{6CB118BD-156D-4440-9582-F9FDB1A80913}"/>
    <cellStyle name="Normal 9 6 4" xfId="17160" xr:uid="{00000000-0005-0000-0000-0000BC530000}"/>
    <cellStyle name="Normal 9 6 4 2" xfId="17161" xr:uid="{00000000-0005-0000-0000-0000BD530000}"/>
    <cellStyle name="Normal 9 6 4 2 2" xfId="23869" xr:uid="{00000000-0005-0000-0000-0000BE530000}"/>
    <cellStyle name="Normal 9 6 4 2 2 2" xfId="35858" xr:uid="{E7A9E4EA-1467-41B8-A587-6D48C0B7334A}"/>
    <cellStyle name="Normal 9 6 4 2 3" xfId="29902" xr:uid="{17D17132-A0F3-4E36-B915-200BC69E9D47}"/>
    <cellStyle name="Normal 9 6 4 2_EBT" xfId="43938" xr:uid="{7BEFED52-7DB2-4F06-8D27-084D41A66F67}"/>
    <cellStyle name="Normal 9 6 4 3" xfId="23868" xr:uid="{00000000-0005-0000-0000-0000BF530000}"/>
    <cellStyle name="Normal 9 6 4 3 2" xfId="35857" xr:uid="{138B77C3-5903-41AA-A2AC-2BD3352A630A}"/>
    <cellStyle name="Normal 9 6 4 4" xfId="29901" xr:uid="{10903AFC-F8B9-4CC9-AEBD-74EC08E2D437}"/>
    <cellStyle name="Normal 9 6 4_EBT" xfId="43937" xr:uid="{9DE4F197-1C22-498E-8B5C-517FBEBC0F30}"/>
    <cellStyle name="Normal 9 6 5" xfId="17162" xr:uid="{00000000-0005-0000-0000-0000C0530000}"/>
    <cellStyle name="Normal 9 6 5 2" xfId="23870" xr:uid="{00000000-0005-0000-0000-0000C1530000}"/>
    <cellStyle name="Normal 9 6 5 2 2" xfId="35859" xr:uid="{645D6378-E597-4E88-A8C3-4FB74DD6CEF8}"/>
    <cellStyle name="Normal 9 6 5 3" xfId="29903" xr:uid="{3497082C-72D2-4ADA-A746-542819E7FDBF}"/>
    <cellStyle name="Normal 9 6 5_EBT" xfId="43939" xr:uid="{F31CB09C-BCD6-4042-A719-BFA26DC04949}"/>
    <cellStyle name="Normal 9 6 6" xfId="17163" xr:uid="{00000000-0005-0000-0000-0000C2530000}"/>
    <cellStyle name="Normal 9 6 6 2" xfId="23871" xr:uid="{00000000-0005-0000-0000-0000C3530000}"/>
    <cellStyle name="Normal 9 6 6 2 2" xfId="35860" xr:uid="{DB0D0120-58E4-485B-8D07-9DADF8235573}"/>
    <cellStyle name="Normal 9 6 6 3" xfId="29904" xr:uid="{4ABD015D-5566-4D65-B8B1-B5B97EB1AA4C}"/>
    <cellStyle name="Normal 9 6 6_EBT" xfId="43940" xr:uid="{891C37B2-C2D5-42DC-8BB7-751A282C2553}"/>
    <cellStyle name="Normal 9 6 7" xfId="17164" xr:uid="{00000000-0005-0000-0000-0000C4530000}"/>
    <cellStyle name="Normal 9 6 7 2" xfId="23872" xr:uid="{00000000-0005-0000-0000-0000C5530000}"/>
    <cellStyle name="Normal 9 6 7 2 2" xfId="35861" xr:uid="{245AF3BA-DDAD-449F-9FD2-729001FB6DEE}"/>
    <cellStyle name="Normal 9 6 7 3" xfId="29905" xr:uid="{660E9C05-DA5E-403F-8CC9-A71550124A48}"/>
    <cellStyle name="Normal 9 6 7_EBT" xfId="43941" xr:uid="{33696F8C-184E-4EC5-9B56-033264D18B26}"/>
    <cellStyle name="Normal 9 6 8" xfId="23861" xr:uid="{00000000-0005-0000-0000-0000C6530000}"/>
    <cellStyle name="Normal 9 6 8 2" xfId="35850" xr:uid="{E3CB6091-2704-415B-9159-4D89391BE240}"/>
    <cellStyle name="Normal 9 6 9" xfId="29894" xr:uid="{030F63FC-0FAC-410E-AF9A-51A3AABA5192}"/>
    <cellStyle name="Normal 9 6_EBT" xfId="43930" xr:uid="{915F7256-15B5-48DA-9933-D7A83C54E783}"/>
    <cellStyle name="Normal 9 7" xfId="17165" xr:uid="{00000000-0005-0000-0000-0000C7530000}"/>
    <cellStyle name="Normal 9 7 2" xfId="17166" xr:uid="{00000000-0005-0000-0000-0000C8530000}"/>
    <cellStyle name="Normal 9 7 2 2" xfId="17167" xr:uid="{00000000-0005-0000-0000-0000C9530000}"/>
    <cellStyle name="Normal 9 7 2 2 2" xfId="23875" xr:uid="{00000000-0005-0000-0000-0000CA530000}"/>
    <cellStyle name="Normal 9 7 2 2 2 2" xfId="35864" xr:uid="{AB864C73-291A-4844-972C-E399BD7604AD}"/>
    <cellStyle name="Normal 9 7 2 2 3" xfId="29908" xr:uid="{80D106D2-4B00-4AE3-A1BF-7B5CBEFA060C}"/>
    <cellStyle name="Normal 9 7 2 2_EBT" xfId="43944" xr:uid="{8584FC05-0C86-46CD-AD22-C4737009A485}"/>
    <cellStyle name="Normal 9 7 2 3" xfId="23874" xr:uid="{00000000-0005-0000-0000-0000CB530000}"/>
    <cellStyle name="Normal 9 7 2 3 2" xfId="35863" xr:uid="{434576F0-BED6-458F-8DB6-2E542F529FB7}"/>
    <cellStyle name="Normal 9 7 2 4" xfId="29907" xr:uid="{23A1BC80-AFFC-4EB1-8B48-D2257990BF73}"/>
    <cellStyle name="Normal 9 7 2_EBT" xfId="43943" xr:uid="{D156944A-6989-42DB-A16E-FD89DE2CC108}"/>
    <cellStyle name="Normal 9 7 3" xfId="17168" xr:uid="{00000000-0005-0000-0000-0000CC530000}"/>
    <cellStyle name="Normal 9 7 3 2" xfId="23876" xr:uid="{00000000-0005-0000-0000-0000CD530000}"/>
    <cellStyle name="Normal 9 7 3 2 2" xfId="35865" xr:uid="{D483E678-4054-4FDC-A7DD-DBB832B56EAF}"/>
    <cellStyle name="Normal 9 7 3 3" xfId="29909" xr:uid="{797A6BD8-40A5-48F9-9D1D-D7022AC2EEC1}"/>
    <cellStyle name="Normal 9 7 3_EBT" xfId="43945" xr:uid="{A5A04EB4-6CBB-4931-A8EE-ECF85D9483BB}"/>
    <cellStyle name="Normal 9 7 4" xfId="17169" xr:uid="{00000000-0005-0000-0000-0000CE530000}"/>
    <cellStyle name="Normal 9 7 4 2" xfId="23877" xr:uid="{00000000-0005-0000-0000-0000CF530000}"/>
    <cellStyle name="Normal 9 7 4 2 2" xfId="35866" xr:uid="{74E05AF1-B426-49A0-B442-DCC9D7793D1A}"/>
    <cellStyle name="Normal 9 7 4 3" xfId="29910" xr:uid="{FB3302B6-E976-476A-9858-C650CD6537DF}"/>
    <cellStyle name="Normal 9 7 4_EBT" xfId="43946" xr:uid="{503BF960-1C98-4E6B-A709-77B624D91F3D}"/>
    <cellStyle name="Normal 9 7 5" xfId="17170" xr:uid="{00000000-0005-0000-0000-0000D0530000}"/>
    <cellStyle name="Normal 9 7 5 2" xfId="23878" xr:uid="{00000000-0005-0000-0000-0000D1530000}"/>
    <cellStyle name="Normal 9 7 5 2 2" xfId="35867" xr:uid="{47E920A3-5620-4BB9-9BE3-353357F929E4}"/>
    <cellStyle name="Normal 9 7 5 3" xfId="29911" xr:uid="{4A179AD0-CBDF-43B9-B09A-5BF203716286}"/>
    <cellStyle name="Normal 9 7 5_EBT" xfId="43947" xr:uid="{4C839C70-24A9-418E-BA25-4844986DE5F0}"/>
    <cellStyle name="Normal 9 7 6" xfId="23873" xr:uid="{00000000-0005-0000-0000-0000D2530000}"/>
    <cellStyle name="Normal 9 7 6 2" xfId="35862" xr:uid="{4F9CA195-790C-4F05-80C2-A978FEE9F4DD}"/>
    <cellStyle name="Normal 9 7 7" xfId="29906" xr:uid="{4E029F4B-672B-4682-A457-E05437D34B77}"/>
    <cellStyle name="Normal 9 7_EBT" xfId="43942" xr:uid="{88A24A61-BE18-4028-BF05-BE68351EAAEF}"/>
    <cellStyle name="Normal 9 8" xfId="17171" xr:uid="{00000000-0005-0000-0000-0000D3530000}"/>
    <cellStyle name="Normal 9 8 2" xfId="17172" xr:uid="{00000000-0005-0000-0000-0000D4530000}"/>
    <cellStyle name="Normal 9 8 2 2" xfId="23880" xr:uid="{00000000-0005-0000-0000-0000D5530000}"/>
    <cellStyle name="Normal 9 8 2 2 2" xfId="35869" xr:uid="{B018DC4E-473F-4C58-A8CA-D09AE7811CEB}"/>
    <cellStyle name="Normal 9 8 2 3" xfId="29913" xr:uid="{AC1EECB7-F968-43BC-8DBF-ABA6A83104C1}"/>
    <cellStyle name="Normal 9 8 2_EBT" xfId="43949" xr:uid="{358EFC9D-A869-42D6-BDA3-1D18BC980317}"/>
    <cellStyle name="Normal 9 8 3" xfId="17173" xr:uid="{00000000-0005-0000-0000-0000D6530000}"/>
    <cellStyle name="Normal 9 8 3 2" xfId="23881" xr:uid="{00000000-0005-0000-0000-0000D7530000}"/>
    <cellStyle name="Normal 9 8 3 2 2" xfId="35870" xr:uid="{029793E7-903B-4443-98C8-DFA892CC0354}"/>
    <cellStyle name="Normal 9 8 3 3" xfId="29914" xr:uid="{3D754D3B-F22E-42CA-8A4D-B792C40CF57D}"/>
    <cellStyle name="Normal 9 8 3_EBT" xfId="43950" xr:uid="{F95D4F1D-3F04-4490-9050-CE50609B0A6B}"/>
    <cellStyle name="Normal 9 8 4" xfId="17174" xr:uid="{00000000-0005-0000-0000-0000D8530000}"/>
    <cellStyle name="Normal 9 8 4 2" xfId="23882" xr:uid="{00000000-0005-0000-0000-0000D9530000}"/>
    <cellStyle name="Normal 9 8 4 2 2" xfId="35871" xr:uid="{4741DA67-0C01-471F-B9B1-EB9C26C68E34}"/>
    <cellStyle name="Normal 9 8 4 3" xfId="29915" xr:uid="{D6074FBB-9C73-4E4B-AB2E-931D068BB7D2}"/>
    <cellStyle name="Normal 9 8 4_EBT" xfId="43951" xr:uid="{C8C5C9EB-03C2-4B0A-9B05-68131AEC4ACE}"/>
    <cellStyle name="Normal 9 8 5" xfId="17175" xr:uid="{00000000-0005-0000-0000-0000DA530000}"/>
    <cellStyle name="Normal 9 8 5 2" xfId="23883" xr:uid="{00000000-0005-0000-0000-0000DB530000}"/>
    <cellStyle name="Normal 9 8 5 2 2" xfId="35872" xr:uid="{EF7EEAD8-AD1E-49AD-93C1-BDEAB54BA0CD}"/>
    <cellStyle name="Normal 9 8 5 3" xfId="29916" xr:uid="{6265F801-E77B-44F3-9147-6F0F4EC23B30}"/>
    <cellStyle name="Normal 9 8 5_EBT" xfId="43952" xr:uid="{26152A2E-85D2-42C0-B066-4614EF7AB413}"/>
    <cellStyle name="Normal 9 8 6" xfId="17176" xr:uid="{00000000-0005-0000-0000-0000DC530000}"/>
    <cellStyle name="Normal 9 8 7" xfId="23879" xr:uid="{00000000-0005-0000-0000-0000DD530000}"/>
    <cellStyle name="Normal 9 8 7 2" xfId="35868" xr:uid="{4C438D11-7F48-4E6C-A0B4-E0720F6CBFE1}"/>
    <cellStyle name="Normal 9 8 8" xfId="29912" xr:uid="{DDF6C47B-BDA0-424A-9575-1B43002A2E15}"/>
    <cellStyle name="Normal 9 8_EBT" xfId="43948" xr:uid="{C147A066-7842-44E1-89A5-86D46A9024E5}"/>
    <cellStyle name="Normal 9 9" xfId="17177" xr:uid="{00000000-0005-0000-0000-0000DE530000}"/>
    <cellStyle name="Normal 9 9 2" xfId="17178" xr:uid="{00000000-0005-0000-0000-0000DF530000}"/>
    <cellStyle name="Normal 9 9 2 2" xfId="17179" xr:uid="{00000000-0005-0000-0000-0000E0530000}"/>
    <cellStyle name="Normal 9 9 2 3" xfId="23885" xr:uid="{00000000-0005-0000-0000-0000E1530000}"/>
    <cellStyle name="Normal 9 9 2 3 2" xfId="35874" xr:uid="{155BE199-848A-4E63-806C-74C1C627CA78}"/>
    <cellStyle name="Normal 9 9 2 4" xfId="29918" xr:uid="{C0CC7BCA-5F18-458F-ABA8-55F24F452DEF}"/>
    <cellStyle name="Normal 9 9 2_EBT" xfId="43954" xr:uid="{CFA45DC2-ABC6-44F7-BFFA-89C6FD88DAD7}"/>
    <cellStyle name="Normal 9 9 3" xfId="17180" xr:uid="{00000000-0005-0000-0000-0000E2530000}"/>
    <cellStyle name="Normal 9 9 3 2" xfId="17181" xr:uid="{00000000-0005-0000-0000-0000E3530000}"/>
    <cellStyle name="Normal 9 9 3 3" xfId="23886" xr:uid="{00000000-0005-0000-0000-0000E4530000}"/>
    <cellStyle name="Normal 9 9 3 3 2" xfId="35875" xr:uid="{A5FECE89-3BF2-44AD-A816-07B230515B59}"/>
    <cellStyle name="Normal 9 9 3 4" xfId="29919" xr:uid="{013F2872-B73A-4E06-9F5B-DC20E5BA39BD}"/>
    <cellStyle name="Normal 9 9 3_EBT" xfId="43955" xr:uid="{EF12AB79-9ED6-4FAA-805A-CD165B5C5B0C}"/>
    <cellStyle name="Normal 9 9 4" xfId="17182" xr:uid="{00000000-0005-0000-0000-0000E5530000}"/>
    <cellStyle name="Normal 9 9 4 2" xfId="23887" xr:uid="{00000000-0005-0000-0000-0000E6530000}"/>
    <cellStyle name="Normal 9 9 4 2 2" xfId="35876" xr:uid="{F42E42FC-EA3B-4AEC-9352-679576CC73DE}"/>
    <cellStyle name="Normal 9 9 4 3" xfId="29920" xr:uid="{66965ED5-3408-442F-B952-F10553909F9C}"/>
    <cellStyle name="Normal 9 9 4_EBT" xfId="43956" xr:uid="{5B1AB083-577B-4751-9014-5DBA0CA44A51}"/>
    <cellStyle name="Normal 9 9 5" xfId="17183" xr:uid="{00000000-0005-0000-0000-0000E7530000}"/>
    <cellStyle name="Normal 9 9 5 2" xfId="23888" xr:uid="{00000000-0005-0000-0000-0000E8530000}"/>
    <cellStyle name="Normal 9 9 5 2 2" xfId="35877" xr:uid="{A710736E-9DA2-4161-83BE-37CA9AFC1F30}"/>
    <cellStyle name="Normal 9 9 5 3" xfId="29921" xr:uid="{1EF599F3-8FE8-4A91-8FE0-62BB08E1C65E}"/>
    <cellStyle name="Normal 9 9 5_EBT" xfId="43957" xr:uid="{C8027675-4E2E-465A-9355-39A43CF68708}"/>
    <cellStyle name="Normal 9 9 6" xfId="17184" xr:uid="{00000000-0005-0000-0000-0000E9530000}"/>
    <cellStyle name="Normal 9 9 7" xfId="23884" xr:uid="{00000000-0005-0000-0000-0000EA530000}"/>
    <cellStyle name="Normal 9 9 7 2" xfId="35873" xr:uid="{A2D8C434-6400-49A3-9CE7-5F78FFC5400B}"/>
    <cellStyle name="Normal 9 9 8" xfId="29917" xr:uid="{110532EC-9A59-4DB5-BADD-7AD55C7406A5}"/>
    <cellStyle name="Normal 9 9_EBT" xfId="43953" xr:uid="{76C7D939-DD3E-4477-AB59-703DD20FA5C6}"/>
    <cellStyle name="Normal 9_EBT" xfId="43800" xr:uid="{476DB4B0-F752-4E72-B082-D81D713F15FB}"/>
    <cellStyle name="Normal 90" xfId="17185" xr:uid="{00000000-0005-0000-0000-0000EB530000}"/>
    <cellStyle name="Normal 90 2" xfId="17186" xr:uid="{00000000-0005-0000-0000-0000EC530000}"/>
    <cellStyle name="Normal 90 2 2" xfId="23889" xr:uid="{00000000-0005-0000-0000-0000ED530000}"/>
    <cellStyle name="Normal 90 2 2 2" xfId="35878" xr:uid="{75CA45FC-4679-40F9-9543-F679CC5F0F60}"/>
    <cellStyle name="Normal 90 2 3" xfId="29922" xr:uid="{75601F04-B635-474F-A9EA-36F82838D34D}"/>
    <cellStyle name="Normal 90 2_EBT" xfId="43959" xr:uid="{9F4BC17C-3AEF-4B59-B37F-11FD6E288500}"/>
    <cellStyle name="Normal 90 3" xfId="17187" xr:uid="{00000000-0005-0000-0000-0000EE530000}"/>
    <cellStyle name="Normal 90 3 2" xfId="23890" xr:uid="{00000000-0005-0000-0000-0000EF530000}"/>
    <cellStyle name="Normal 90 3 2 2" xfId="35879" xr:uid="{35E73CB2-6F17-4277-A682-F40924936944}"/>
    <cellStyle name="Normal 90 3 3" xfId="29923" xr:uid="{54F32CF3-AF97-4C19-94D1-46FD5EC70811}"/>
    <cellStyle name="Normal 90 3_EBT" xfId="43960" xr:uid="{2BE55CE4-A69F-45B1-AE48-0B34E7C7F2B0}"/>
    <cellStyle name="Normal 90_EBT" xfId="43958" xr:uid="{585CBA0B-E120-440F-B531-5F11319BFD21}"/>
    <cellStyle name="Normal 91" xfId="17188" xr:uid="{00000000-0005-0000-0000-0000F0530000}"/>
    <cellStyle name="Normal 91 2" xfId="17189" xr:uid="{00000000-0005-0000-0000-0000F1530000}"/>
    <cellStyle name="Normal 91 2 2" xfId="23891" xr:uid="{00000000-0005-0000-0000-0000F2530000}"/>
    <cellStyle name="Normal 91 2 2 2" xfId="35880" xr:uid="{CFB015B3-0A9E-4833-8F0F-D04FAAB50D90}"/>
    <cellStyle name="Normal 91 2 3" xfId="29924" xr:uid="{C1052A97-DB35-4168-87D4-07D9A6C3F617}"/>
    <cellStyle name="Normal 91 2_EBT" xfId="43962" xr:uid="{062CF9B9-19B1-4B38-9833-793D9A0C582C}"/>
    <cellStyle name="Normal 91 3" xfId="17190" xr:uid="{00000000-0005-0000-0000-0000F3530000}"/>
    <cellStyle name="Normal 91 3 2" xfId="23892" xr:uid="{00000000-0005-0000-0000-0000F4530000}"/>
    <cellStyle name="Normal 91 3 2 2" xfId="35881" xr:uid="{23EA5F34-E800-499A-81A0-53C0EF6682EF}"/>
    <cellStyle name="Normal 91 3 3" xfId="29925" xr:uid="{9B93430E-A2D3-4863-B9C2-C0D13B939D65}"/>
    <cellStyle name="Normal 91 3_EBT" xfId="43963" xr:uid="{BDD1A3B6-4785-494A-AC99-6FC6B258C4AD}"/>
    <cellStyle name="Normal 91_EBT" xfId="43961" xr:uid="{75E38D16-AB2E-49DC-AFD0-6461C759003C}"/>
    <cellStyle name="Normal 92" xfId="17191" xr:uid="{00000000-0005-0000-0000-0000F5530000}"/>
    <cellStyle name="Normal 92 2" xfId="17192" xr:uid="{00000000-0005-0000-0000-0000F6530000}"/>
    <cellStyle name="Normal 92 2 2" xfId="23893" xr:uid="{00000000-0005-0000-0000-0000F7530000}"/>
    <cellStyle name="Normal 92 2 2 2" xfId="35882" xr:uid="{96DBDE12-2C9D-4ACB-9154-BA8A891C109C}"/>
    <cellStyle name="Normal 92 2 3" xfId="29926" xr:uid="{36ED3AA3-DD09-4AC1-977D-CA5FB3A235A8}"/>
    <cellStyle name="Normal 92 2_EBT" xfId="43965" xr:uid="{C1662E66-ED0A-4C40-A0EB-C30C99428AAE}"/>
    <cellStyle name="Normal 92 3" xfId="17193" xr:uid="{00000000-0005-0000-0000-0000F8530000}"/>
    <cellStyle name="Normal 92 3 2" xfId="23894" xr:uid="{00000000-0005-0000-0000-0000F9530000}"/>
    <cellStyle name="Normal 92 3 2 2" xfId="35883" xr:uid="{444074C5-1CA9-4693-8CFC-5A84E559BF60}"/>
    <cellStyle name="Normal 92 3 3" xfId="29927" xr:uid="{D4C1E345-0325-4CC1-811F-4CE49A94681B}"/>
    <cellStyle name="Normal 92 3_EBT" xfId="43966" xr:uid="{20A618AA-A28A-4310-919F-66EE6B9E9321}"/>
    <cellStyle name="Normal 92_EBT" xfId="43964" xr:uid="{767141B8-182E-4E93-BF9A-8E91EB69BA5D}"/>
    <cellStyle name="Normal 93" xfId="17194" xr:uid="{00000000-0005-0000-0000-0000FA530000}"/>
    <cellStyle name="Normal 93 2" xfId="17195" xr:uid="{00000000-0005-0000-0000-0000FB530000}"/>
    <cellStyle name="Normal 93 2 2" xfId="23895" xr:uid="{00000000-0005-0000-0000-0000FC530000}"/>
    <cellStyle name="Normal 93 2 2 2" xfId="35884" xr:uid="{63E63FAF-8950-415D-819A-E5B6CB76290B}"/>
    <cellStyle name="Normal 93 2 3" xfId="29928" xr:uid="{058F3C63-6DEA-4A29-AF1D-F7D2678BDB1B}"/>
    <cellStyle name="Normal 93 2_EBT" xfId="43968" xr:uid="{9FD7A304-5C46-4736-B8CA-65C7193053F1}"/>
    <cellStyle name="Normal 93 3" xfId="17196" xr:uid="{00000000-0005-0000-0000-0000FD530000}"/>
    <cellStyle name="Normal 93 3 2" xfId="23896" xr:uid="{00000000-0005-0000-0000-0000FE530000}"/>
    <cellStyle name="Normal 93 3 2 2" xfId="35885" xr:uid="{45B26F11-C56A-4A91-9940-1DDB4F06616B}"/>
    <cellStyle name="Normal 93 3 3" xfId="29929" xr:uid="{4C48E011-77E3-4BD2-B80B-A9E188559116}"/>
    <cellStyle name="Normal 93 3_EBT" xfId="43969" xr:uid="{B250C51C-383F-4FC7-892E-5F7ABFCF3D40}"/>
    <cellStyle name="Normal 93_EBT" xfId="43967" xr:uid="{52C0E18E-F9DB-45AF-94DA-1BB54166C1D0}"/>
    <cellStyle name="Normal 94" xfId="17197" xr:uid="{00000000-0005-0000-0000-0000FF530000}"/>
    <cellStyle name="Normal 94 2" xfId="17198" xr:uid="{00000000-0005-0000-0000-000000540000}"/>
    <cellStyle name="Normal 94 2 2" xfId="23897" xr:uid="{00000000-0005-0000-0000-000001540000}"/>
    <cellStyle name="Normal 94 2 2 2" xfId="35886" xr:uid="{03AED9C9-488B-4505-B348-3E114089972F}"/>
    <cellStyle name="Normal 94 2 3" xfId="29930" xr:uid="{D3D039A0-4026-4E3D-BC06-70042916278E}"/>
    <cellStyle name="Normal 94 2_EBT" xfId="43971" xr:uid="{C8B04D84-EEEB-49BE-A208-1C005CAB4330}"/>
    <cellStyle name="Normal 94 3" xfId="17199" xr:uid="{00000000-0005-0000-0000-000002540000}"/>
    <cellStyle name="Normal 94 3 2" xfId="23898" xr:uid="{00000000-0005-0000-0000-000003540000}"/>
    <cellStyle name="Normal 94 3 2 2" xfId="35887" xr:uid="{663440EA-53C6-4400-85CA-ECC08E45C526}"/>
    <cellStyle name="Normal 94 3 3" xfId="29931" xr:uid="{0FB6C0C1-8EC2-445B-8635-9579F9D9771D}"/>
    <cellStyle name="Normal 94 3_EBT" xfId="43972" xr:uid="{4CD581E1-B77F-454D-A339-C98A8B68BF03}"/>
    <cellStyle name="Normal 94_EBT" xfId="43970" xr:uid="{E3B1657F-8AC9-4012-8B70-6B0A8E0B97BD}"/>
    <cellStyle name="Normal 95" xfId="17200" xr:uid="{00000000-0005-0000-0000-000004540000}"/>
    <cellStyle name="Normal 95 2" xfId="17201" xr:uid="{00000000-0005-0000-0000-000005540000}"/>
    <cellStyle name="Normal 95 2 2" xfId="23899" xr:uid="{00000000-0005-0000-0000-000006540000}"/>
    <cellStyle name="Normal 95 2 2 2" xfId="35888" xr:uid="{4C149235-9E5A-44B9-AA8B-E735FB3751D0}"/>
    <cellStyle name="Normal 95 2 3" xfId="29932" xr:uid="{97F82840-FBFD-4435-BFBD-C09FCF6ABA1D}"/>
    <cellStyle name="Normal 95 2_EBT" xfId="43974" xr:uid="{37408945-0075-490C-98D9-778564FC72D2}"/>
    <cellStyle name="Normal 95 3" xfId="17202" xr:uid="{00000000-0005-0000-0000-000007540000}"/>
    <cellStyle name="Normal 95 3 2" xfId="23900" xr:uid="{00000000-0005-0000-0000-000008540000}"/>
    <cellStyle name="Normal 95 3 2 2" xfId="35889" xr:uid="{AA2FB828-ECCB-4F91-8701-A34B232CA66B}"/>
    <cellStyle name="Normal 95 3 3" xfId="29933" xr:uid="{59DA7EFB-CCA9-4F65-9311-66C377FB5898}"/>
    <cellStyle name="Normal 95 3_EBT" xfId="43975" xr:uid="{203CF896-39E6-45DA-8B61-F37769B2C27F}"/>
    <cellStyle name="Normal 95_EBT" xfId="43973" xr:uid="{8AD836FE-481D-4B3D-B148-C751A9F64206}"/>
    <cellStyle name="Normal 96" xfId="17203" xr:uid="{00000000-0005-0000-0000-000009540000}"/>
    <cellStyle name="Normal 96 2" xfId="17204" xr:uid="{00000000-0005-0000-0000-00000A540000}"/>
    <cellStyle name="Normal 96 2 2" xfId="23901" xr:uid="{00000000-0005-0000-0000-00000B540000}"/>
    <cellStyle name="Normal 96 2 2 2" xfId="35890" xr:uid="{FED4891E-F8BD-4F75-AC8A-C6194FE87812}"/>
    <cellStyle name="Normal 96 2 3" xfId="29934" xr:uid="{27124D0D-3FFC-4AE9-8DC0-442B1C04A82B}"/>
    <cellStyle name="Normal 96 2_EBT" xfId="43977" xr:uid="{7730FAEB-29F9-4618-B3B8-322C28868198}"/>
    <cellStyle name="Normal 96 3" xfId="17205" xr:uid="{00000000-0005-0000-0000-00000C540000}"/>
    <cellStyle name="Normal 96 3 2" xfId="23902" xr:uid="{00000000-0005-0000-0000-00000D540000}"/>
    <cellStyle name="Normal 96 3 2 2" xfId="35891" xr:uid="{E9643A15-3192-4B0A-A6E4-9F9E0C697F38}"/>
    <cellStyle name="Normal 96 3 3" xfId="29935" xr:uid="{E9F5749C-0564-4C45-8E67-0FB9A8E08186}"/>
    <cellStyle name="Normal 96 3_EBT" xfId="43978" xr:uid="{0469F8B7-348A-4026-8A06-E0D9479831B8}"/>
    <cellStyle name="Normal 96_EBT" xfId="43976" xr:uid="{007115C0-A4BA-463E-93EB-0DD5DEF352A3}"/>
    <cellStyle name="Normal 97" xfId="17206" xr:uid="{00000000-0005-0000-0000-00000E540000}"/>
    <cellStyle name="Normal 97 2" xfId="17207" xr:uid="{00000000-0005-0000-0000-00000F540000}"/>
    <cellStyle name="Normal 97 2 2" xfId="23903" xr:uid="{00000000-0005-0000-0000-000010540000}"/>
    <cellStyle name="Normal 97 2 2 2" xfId="35892" xr:uid="{89789E85-14D9-4D41-A167-F2397BDF4261}"/>
    <cellStyle name="Normal 97 2 3" xfId="29936" xr:uid="{9C6A4876-978A-47DA-B7A5-06AFF46A3A3B}"/>
    <cellStyle name="Normal 97 2_EBT" xfId="43980" xr:uid="{FF64BB5A-76DA-48E1-AA35-FFB9A5BF4ED0}"/>
    <cellStyle name="Normal 97 3" xfId="17208" xr:uid="{00000000-0005-0000-0000-000011540000}"/>
    <cellStyle name="Normal 97 3 2" xfId="23904" xr:uid="{00000000-0005-0000-0000-000012540000}"/>
    <cellStyle name="Normal 97 3 2 2" xfId="35893" xr:uid="{322F6DF5-2C00-44BB-B207-F7789C83CC89}"/>
    <cellStyle name="Normal 97 3 3" xfId="29937" xr:uid="{8F801075-02E4-4854-9BCF-6FDEF262126E}"/>
    <cellStyle name="Normal 97 3_EBT" xfId="43981" xr:uid="{D9A062D3-0C73-42C5-BA09-5B8CC7172AFA}"/>
    <cellStyle name="Normal 97 4" xfId="17209" xr:uid="{00000000-0005-0000-0000-000013540000}"/>
    <cellStyle name="Normal 97 4 2" xfId="23905" xr:uid="{00000000-0005-0000-0000-000014540000}"/>
    <cellStyle name="Normal 97 4 2 2" xfId="35894" xr:uid="{AB04F230-C53A-491B-B26E-B06191EBAD61}"/>
    <cellStyle name="Normal 97 4 3" xfId="29938" xr:uid="{FE0F43D9-C057-4567-A483-26E93AD2E66E}"/>
    <cellStyle name="Normal 97 4_EBT" xfId="43982" xr:uid="{56736B04-6851-405D-804E-F15C4F37C461}"/>
    <cellStyle name="Normal 97_EBT" xfId="43979" xr:uid="{B3D81F01-B46A-438F-9D42-93094D35A987}"/>
    <cellStyle name="Normal 98" xfId="17210" xr:uid="{00000000-0005-0000-0000-000015540000}"/>
    <cellStyle name="Normal 98 2" xfId="17211" xr:uid="{00000000-0005-0000-0000-000016540000}"/>
    <cellStyle name="Normal 98 2 2" xfId="23906" xr:uid="{00000000-0005-0000-0000-000017540000}"/>
    <cellStyle name="Normal 98 2 2 2" xfId="35895" xr:uid="{FE99F947-98BC-400C-8D2B-41E4C8E47AB5}"/>
    <cellStyle name="Normal 98 2 3" xfId="29939" xr:uid="{C5ECC860-1057-4C9F-8009-FCF897A8D78C}"/>
    <cellStyle name="Normal 98 2_EBT" xfId="43984" xr:uid="{CFD3A3AE-C3EC-4014-8AD1-D6A3B2251FCB}"/>
    <cellStyle name="Normal 98 3" xfId="17212" xr:uid="{00000000-0005-0000-0000-000018540000}"/>
    <cellStyle name="Normal 98 3 2" xfId="23907" xr:uid="{00000000-0005-0000-0000-000019540000}"/>
    <cellStyle name="Normal 98 3 2 2" xfId="35896" xr:uid="{B9C1CB95-91A3-4C75-8BAA-328ED5E70E05}"/>
    <cellStyle name="Normal 98 3 3" xfId="29940" xr:uid="{EC102455-9A5C-4873-8B32-D792EB4AFFBE}"/>
    <cellStyle name="Normal 98 3_EBT" xfId="43985" xr:uid="{270BC72B-0A13-4650-A1E9-FBC46F6812E0}"/>
    <cellStyle name="Normal 98_EBT" xfId="43983" xr:uid="{D05E64E4-70A3-4817-AF95-CB254C60CC00}"/>
    <cellStyle name="Normal 99" xfId="17213" xr:uid="{00000000-0005-0000-0000-00001A540000}"/>
    <cellStyle name="Normal 99 2" xfId="17214" xr:uid="{00000000-0005-0000-0000-00001B540000}"/>
    <cellStyle name="Normal 99 2 2" xfId="17215" xr:uid="{00000000-0005-0000-0000-00001C540000}"/>
    <cellStyle name="Normal 99 2 3" xfId="23908" xr:uid="{00000000-0005-0000-0000-00001D540000}"/>
    <cellStyle name="Normal 99 2 3 2" xfId="35897" xr:uid="{C4E15990-BDBA-44D1-A976-D03E623F1817}"/>
    <cellStyle name="Normal 99 2 4" xfId="29941" xr:uid="{2F0904C1-2044-4C55-BA19-2BE3496A0120}"/>
    <cellStyle name="Normal 99 2_EBT" xfId="43987" xr:uid="{FFB217B5-FE2E-4AF9-88D5-871177FE72BD}"/>
    <cellStyle name="Normal 99 3" xfId="17216" xr:uid="{00000000-0005-0000-0000-00001E540000}"/>
    <cellStyle name="Normal 99 3 2" xfId="23909" xr:uid="{00000000-0005-0000-0000-00001F540000}"/>
    <cellStyle name="Normal 99 3 2 2" xfId="35898" xr:uid="{0B693558-B8E5-4879-9238-B04DD48B62F2}"/>
    <cellStyle name="Normal 99 3 3" xfId="29942" xr:uid="{ED326821-CD7B-4537-95D5-43FB2054BDDA}"/>
    <cellStyle name="Normal 99 3_EBT" xfId="43988" xr:uid="{FFFD9E54-789E-4BF7-AE7F-2212D2B0D5C2}"/>
    <cellStyle name="Normal 99 4" xfId="17217" xr:uid="{00000000-0005-0000-0000-000020540000}"/>
    <cellStyle name="Normal 99_EBT" xfId="43986" xr:uid="{07728008-6957-493F-A336-EE77EA6CF6E2}"/>
    <cellStyle name="Normal[0]" xfId="17218" xr:uid="{00000000-0005-0000-0000-000021540000}"/>
    <cellStyle name="Normal[0] 2" xfId="23910" xr:uid="{00000000-0005-0000-0000-000022540000}"/>
    <cellStyle name="Normal[0] 2 2" xfId="35899" xr:uid="{D67B3033-9F0C-452F-91D9-5C479A76560B}"/>
    <cellStyle name="Normal[0] 3" xfId="29943" xr:uid="{E5B2A77B-BD44-42D3-9D7D-320FF034E76A}"/>
    <cellStyle name="Normal[0]_EBT" xfId="43989" xr:uid="{5DE60D76-6A69-44BD-8C97-688D0ECAAD3B}"/>
    <cellStyle name="Normal[hi" xfId="17219" xr:uid="{00000000-0005-0000-0000-000023540000}"/>
    <cellStyle name="Normal[hi 2" xfId="23911" xr:uid="{00000000-0005-0000-0000-000024540000}"/>
    <cellStyle name="Normal[hi 2 2" xfId="35900" xr:uid="{EF339A8C-7F73-488D-BF37-2D1F1C03BD94}"/>
    <cellStyle name="Normal[hi 3" xfId="29944" xr:uid="{FCDC2A8D-DBFA-4AD9-B49A-37CCA234F9DD}"/>
    <cellStyle name="Normal[hi_EBT" xfId="43990" xr:uid="{9049ED7A-2B46-48B5-B4FA-E7F682FA8061}"/>
    <cellStyle name="Normal_EBT" xfId="45917" xr:uid="{078588B0-E659-4D98-9716-9115D23062CD}"/>
    <cellStyle name="NormalRO" xfId="17220" xr:uid="{00000000-0005-0000-0000-000025540000}"/>
    <cellStyle name="NormalRO 2" xfId="23912" xr:uid="{00000000-0005-0000-0000-000026540000}"/>
    <cellStyle name="NormalRO 2 2" xfId="35901" xr:uid="{006EE911-1098-498A-8D01-532409A3566A}"/>
    <cellStyle name="NormalRO 3" xfId="29945" xr:uid="{32AEBE6E-5C7B-43FF-9AFB-25F4520EE2E0}"/>
    <cellStyle name="NormalRO_EBT" xfId="43991" xr:uid="{1F1BBF36-AC02-464C-AA60-FEB1C0B14271}"/>
    <cellStyle name="NormalUP" xfId="17221" xr:uid="{00000000-0005-0000-0000-000027540000}"/>
    <cellStyle name="NormalUP 2" xfId="17222" xr:uid="{00000000-0005-0000-0000-000028540000}"/>
    <cellStyle name="NormalUP 2 2" xfId="23914" xr:uid="{00000000-0005-0000-0000-000029540000}"/>
    <cellStyle name="NormalUP 2 2 2" xfId="35903" xr:uid="{7CBC0CBE-33F5-40FE-86FE-406C58581DD1}"/>
    <cellStyle name="NormalUP 2 3" xfId="29947" xr:uid="{0CDE2F3C-8E15-4399-89F2-9202AA326881}"/>
    <cellStyle name="NormalUP 2_EBT" xfId="43993" xr:uid="{86099D9C-F123-4C8E-B9E4-CFF6A6A6D0D9}"/>
    <cellStyle name="NormalUP 3" xfId="17223" xr:uid="{00000000-0005-0000-0000-00002A540000}"/>
    <cellStyle name="NormalUP 3 2" xfId="17224" xr:uid="{00000000-0005-0000-0000-00002B540000}"/>
    <cellStyle name="NormalUP 3 2 2" xfId="23916" xr:uid="{00000000-0005-0000-0000-00002C540000}"/>
    <cellStyle name="NormalUP 3 2 2 2" xfId="35905" xr:uid="{2193982E-8444-4D67-9A80-2E7188707F2C}"/>
    <cellStyle name="NormalUP 3 2 3" xfId="29949" xr:uid="{8CB35B9B-693B-4722-99B3-0A9D5389D515}"/>
    <cellStyle name="NormalUP 3 2_EBT" xfId="43995" xr:uid="{07C43ACB-57C8-4A1D-A81F-908D68128F52}"/>
    <cellStyle name="NormalUP 3 3" xfId="23915" xr:uid="{00000000-0005-0000-0000-00002D540000}"/>
    <cellStyle name="NormalUP 3 3 2" xfId="35904" xr:uid="{1B86D547-2F31-45F0-8150-D49604455E3C}"/>
    <cellStyle name="NormalUP 3 4" xfId="29948" xr:uid="{1555DF39-F24A-43D8-863B-B2173572A1CD}"/>
    <cellStyle name="NormalUP 3_EBT" xfId="43994" xr:uid="{E69E43FD-178F-42D6-8117-E54D8EBA2381}"/>
    <cellStyle name="NormalUP 4" xfId="17225" xr:uid="{00000000-0005-0000-0000-00002E540000}"/>
    <cellStyle name="NormalUP 4 2" xfId="17226" xr:uid="{00000000-0005-0000-0000-00002F540000}"/>
    <cellStyle name="NormalUP 4 2 2" xfId="23918" xr:uid="{00000000-0005-0000-0000-000030540000}"/>
    <cellStyle name="NormalUP 4 2 2 2" xfId="35907" xr:uid="{51BDDD49-136E-41FD-816E-40846D43270D}"/>
    <cellStyle name="NormalUP 4 2 3" xfId="29951" xr:uid="{FC4444C3-82EE-4726-9563-DD97C942EA8D}"/>
    <cellStyle name="NormalUP 4 2_EBT" xfId="43997" xr:uid="{2EB11B27-C16D-47C2-BFA6-F0A5EE7AEF6B}"/>
    <cellStyle name="NormalUP 4 3" xfId="23917" xr:uid="{00000000-0005-0000-0000-000031540000}"/>
    <cellStyle name="NormalUP 4 3 2" xfId="35906" xr:uid="{10E0B460-5DFA-4D67-8B10-B517D9B92B9E}"/>
    <cellStyle name="NormalUP 4 4" xfId="29950" xr:uid="{C0539C69-52A5-4425-929C-B4D2089E892C}"/>
    <cellStyle name="NormalUP 4_EBT" xfId="43996" xr:uid="{2F9E3021-0393-4D7A-9EE6-8E434577474A}"/>
    <cellStyle name="NormalUP 5" xfId="17227" xr:uid="{00000000-0005-0000-0000-000032540000}"/>
    <cellStyle name="NormalUP 5 2" xfId="17228" xr:uid="{00000000-0005-0000-0000-000033540000}"/>
    <cellStyle name="NormalUP 5 2 2" xfId="23920" xr:uid="{00000000-0005-0000-0000-000034540000}"/>
    <cellStyle name="NormalUP 5 2 2 2" xfId="35909" xr:uid="{76F5A3F7-4E7A-4DDC-AD2E-EF322A518AB4}"/>
    <cellStyle name="NormalUP 5 2 3" xfId="29953" xr:uid="{A5FE6FF4-094B-46EF-AC69-A4AB855813D0}"/>
    <cellStyle name="NormalUP 5 2_EBT" xfId="43999" xr:uid="{9E7BA7FC-9F15-4EB4-AFA3-7619FAEA1C0D}"/>
    <cellStyle name="NormalUP 5 3" xfId="23919" xr:uid="{00000000-0005-0000-0000-000035540000}"/>
    <cellStyle name="NormalUP 5 3 2" xfId="35908" xr:uid="{E8B7AB37-F5B8-405E-A548-E766879986EC}"/>
    <cellStyle name="NormalUP 5 4" xfId="29952" xr:uid="{CD633C71-8E39-4A61-894F-1F0702041486}"/>
    <cellStyle name="NormalUP 5_EBT" xfId="43998" xr:uid="{734690E6-26D6-4271-A21B-3AAAB4D7E6A5}"/>
    <cellStyle name="NormalUP 6" xfId="23913" xr:uid="{00000000-0005-0000-0000-000036540000}"/>
    <cellStyle name="NormalUP 6 2" xfId="35902" xr:uid="{D22B114E-DAB2-4EE9-B703-5B232C1F3602}"/>
    <cellStyle name="NormalUP 7" xfId="29946" xr:uid="{B91FB835-8211-49C6-8404-6258D53FD3EB}"/>
    <cellStyle name="NormalUP_EBT" xfId="43992" xr:uid="{0E46D860-3B6B-458D-BA39-98BEB18CC67B}"/>
    <cellStyle name="Note 10" xfId="17229" xr:uid="{00000000-0005-0000-0000-000037540000}"/>
    <cellStyle name="Note 10 2" xfId="17230" xr:uid="{00000000-0005-0000-0000-000038540000}"/>
    <cellStyle name="Note 10 3" xfId="23921" xr:uid="{00000000-0005-0000-0000-000039540000}"/>
    <cellStyle name="Note 10 3 2" xfId="35910" xr:uid="{980AFCAD-11B9-410B-B589-1CB2B12AF2FF}"/>
    <cellStyle name="Note 10 4" xfId="29954" xr:uid="{6C4FDD61-027D-473E-A2CB-52E9057540DD}"/>
    <cellStyle name="Note 10_EBT" xfId="44000" xr:uid="{97ED1C8C-F18E-40EE-8D98-D0208CEF1E7E}"/>
    <cellStyle name="Note 11" xfId="17231" xr:uid="{00000000-0005-0000-0000-00003A540000}"/>
    <cellStyle name="Note 11 2" xfId="17232" xr:uid="{00000000-0005-0000-0000-00003B540000}"/>
    <cellStyle name="Note 11_EBT" xfId="44001" xr:uid="{9366C686-C649-469E-8333-28372F838E34}"/>
    <cellStyle name="Note 2" xfId="17233" xr:uid="{00000000-0005-0000-0000-00003C540000}"/>
    <cellStyle name="Note 2 10" xfId="17234" xr:uid="{00000000-0005-0000-0000-00003D540000}"/>
    <cellStyle name="Note 2 10 2" xfId="23922" xr:uid="{00000000-0005-0000-0000-00003E540000}"/>
    <cellStyle name="Note 2 10 2 2" xfId="35911" xr:uid="{B200E2BF-861E-40AA-8323-F29C3442ED40}"/>
    <cellStyle name="Note 2 10 3" xfId="29956" xr:uid="{32802ED2-C5F0-4C9E-9364-D88A22BA625B}"/>
    <cellStyle name="Note 2 10_EBT" xfId="44003" xr:uid="{F25E626A-DFBA-491A-BF40-DB31E845DE46}"/>
    <cellStyle name="Note 2 11" xfId="17235" xr:uid="{00000000-0005-0000-0000-00003F540000}"/>
    <cellStyle name="Note 2 11 2" xfId="23923" xr:uid="{00000000-0005-0000-0000-000040540000}"/>
    <cellStyle name="Note 2 11 2 2" xfId="35912" xr:uid="{FDFF6019-B537-40EF-B04A-FBF78896993F}"/>
    <cellStyle name="Note 2 11 3" xfId="29957" xr:uid="{16020647-084B-409C-9F1E-9A42DBB3AFE0}"/>
    <cellStyle name="Note 2 11_EBT" xfId="44004" xr:uid="{24B68216-1C64-4F0A-9ECA-61942B8510A3}"/>
    <cellStyle name="Note 2 12" xfId="17236" xr:uid="{00000000-0005-0000-0000-000041540000}"/>
    <cellStyle name="Note 2 12 2" xfId="23924" xr:uid="{00000000-0005-0000-0000-000042540000}"/>
    <cellStyle name="Note 2 12 2 2" xfId="35913" xr:uid="{090C7EA6-90EC-4D2E-8204-07CC531DF05B}"/>
    <cellStyle name="Note 2 12 3" xfId="29958" xr:uid="{7A0EAA01-48E0-451C-B2D4-E1007B5F5C02}"/>
    <cellStyle name="Note 2 12_EBT" xfId="44005" xr:uid="{2715EDF4-3319-4E00-89B7-C14E5564DCD0}"/>
    <cellStyle name="Note 2 13" xfId="17237" xr:uid="{00000000-0005-0000-0000-000043540000}"/>
    <cellStyle name="Note 2 13 2" xfId="23925" xr:uid="{00000000-0005-0000-0000-000044540000}"/>
    <cellStyle name="Note 2 13 2 2" xfId="35914" xr:uid="{58B6E8B4-693C-496D-9415-547F0B39DC89}"/>
    <cellStyle name="Note 2 13 3" xfId="29959" xr:uid="{B70765FF-D1BC-42C5-9531-8E62592E658C}"/>
    <cellStyle name="Note 2 13_EBT" xfId="44006" xr:uid="{0D42235B-41F0-4BE0-B8B1-1414706FC913}"/>
    <cellStyle name="Note 2 14" xfId="17238" xr:uid="{00000000-0005-0000-0000-000045540000}"/>
    <cellStyle name="Note 2 14 2" xfId="23926" xr:uid="{00000000-0005-0000-0000-000046540000}"/>
    <cellStyle name="Note 2 14 2 2" xfId="35915" xr:uid="{875EF6E6-55AC-4972-B0FB-256B9D285491}"/>
    <cellStyle name="Note 2 14 3" xfId="29960" xr:uid="{FFECB03C-E59B-4D27-961C-693A11727AA3}"/>
    <cellStyle name="Note 2 14_EBT" xfId="44007" xr:uid="{A62D1E55-D43B-4BBF-94CC-51415AB1DD94}"/>
    <cellStyle name="Note 2 15" xfId="17239" xr:uid="{00000000-0005-0000-0000-000047540000}"/>
    <cellStyle name="Note 2 15 2" xfId="29961" xr:uid="{7A6C71C0-F762-407D-A74D-384830B4D6FB}"/>
    <cellStyle name="Note 2 16" xfId="17240" xr:uid="{00000000-0005-0000-0000-000048540000}"/>
    <cellStyle name="Note 2 17" xfId="29955" xr:uid="{BD7DCDF4-4795-4D17-BCA9-CE6AD653AEAC}"/>
    <cellStyle name="Note 2 2" xfId="17241" xr:uid="{00000000-0005-0000-0000-000049540000}"/>
    <cellStyle name="Note 2 2 10" xfId="17242" xr:uid="{00000000-0005-0000-0000-00004A540000}"/>
    <cellStyle name="Note 2 2 10 2" xfId="23927" xr:uid="{00000000-0005-0000-0000-00004B540000}"/>
    <cellStyle name="Note 2 2 10 2 2" xfId="35916" xr:uid="{14FB558F-9007-4703-BB01-FBE729375221}"/>
    <cellStyle name="Note 2 2 10 3" xfId="29963" xr:uid="{587EF5F4-2D50-435A-B253-6854F3C08ACC}"/>
    <cellStyle name="Note 2 2 10_EBT" xfId="44009" xr:uid="{AD3BBD43-342A-4226-AA8C-F0F91BD37A88}"/>
    <cellStyle name="Note 2 2 11" xfId="17243" xr:uid="{00000000-0005-0000-0000-00004C540000}"/>
    <cellStyle name="Note 2 2 11 2" xfId="23928" xr:uid="{00000000-0005-0000-0000-00004D540000}"/>
    <cellStyle name="Note 2 2 11 2 2" xfId="35917" xr:uid="{E0C21686-8366-4040-8E5B-812EBAF8F680}"/>
    <cellStyle name="Note 2 2 11 3" xfId="29964" xr:uid="{535AD4F2-DAE2-4BB6-A4FC-6F8C28B63F78}"/>
    <cellStyle name="Note 2 2 11_EBT" xfId="44010" xr:uid="{BC5627F2-21EA-4CC6-A44A-73EDAD4B8649}"/>
    <cellStyle name="Note 2 2 12" xfId="17244" xr:uid="{00000000-0005-0000-0000-00004E540000}"/>
    <cellStyle name="Note 2 2 12 2" xfId="23929" xr:uid="{00000000-0005-0000-0000-00004F540000}"/>
    <cellStyle name="Note 2 2 12 2 2" xfId="35918" xr:uid="{71BBCE5A-7270-41E8-913E-DFF17FEB70C3}"/>
    <cellStyle name="Note 2 2 12 3" xfId="29965" xr:uid="{70B2E4B7-71DA-4B5F-8157-FF41C26E8BF0}"/>
    <cellStyle name="Note 2 2 12_EBT" xfId="44011" xr:uid="{2A6569C4-51AA-4473-A881-A448842F6C7C}"/>
    <cellStyle name="Note 2 2 13" xfId="17245" xr:uid="{00000000-0005-0000-0000-000050540000}"/>
    <cellStyle name="Note 2 2 14" xfId="29962" xr:uid="{B0D1B780-BE4E-4F17-A2BB-FE6C1DF0299B}"/>
    <cellStyle name="Note 2 2 2" xfId="17246" xr:uid="{00000000-0005-0000-0000-000051540000}"/>
    <cellStyle name="Note 2 2 2 10" xfId="29966" xr:uid="{694D4EE3-CC9A-485B-98C0-89881C761A0E}"/>
    <cellStyle name="Note 2 2 2 2" xfId="17247" xr:uid="{00000000-0005-0000-0000-000052540000}"/>
    <cellStyle name="Note 2 2 2 2 2" xfId="17248" xr:uid="{00000000-0005-0000-0000-000053540000}"/>
    <cellStyle name="Note 2 2 2 2 2 2" xfId="17249" xr:uid="{00000000-0005-0000-0000-000054540000}"/>
    <cellStyle name="Note 2 2 2 2 2 2 2" xfId="23933" xr:uid="{00000000-0005-0000-0000-000055540000}"/>
    <cellStyle name="Note 2 2 2 2 2 2 2 2" xfId="35922" xr:uid="{78D433CB-73E4-4A25-B477-2BD8F487F4B7}"/>
    <cellStyle name="Note 2 2 2 2 2 2 3" xfId="29969" xr:uid="{A125E2C6-0CAA-4706-AB4B-9F7FF4123594}"/>
    <cellStyle name="Note 2 2 2 2 2 2_EBT" xfId="44015" xr:uid="{4B106442-E7D4-4A9C-8089-2B037227C0C2}"/>
    <cellStyle name="Note 2 2 2 2 2 3" xfId="23932" xr:uid="{00000000-0005-0000-0000-000056540000}"/>
    <cellStyle name="Note 2 2 2 2 2 3 2" xfId="35921" xr:uid="{FAB7D6C2-9ABF-481D-8698-2C1C1C358E90}"/>
    <cellStyle name="Note 2 2 2 2 2 4" xfId="29968" xr:uid="{20C6BBB3-D93D-4AFA-988B-1A0C4E75074E}"/>
    <cellStyle name="Note 2 2 2 2 2_EBT" xfId="44014" xr:uid="{8F93E3AB-98F5-43A5-9475-5F5B0CF45287}"/>
    <cellStyle name="Note 2 2 2 2 3" xfId="17250" xr:uid="{00000000-0005-0000-0000-000057540000}"/>
    <cellStyle name="Note 2 2 2 2 3 2" xfId="23934" xr:uid="{00000000-0005-0000-0000-000058540000}"/>
    <cellStyle name="Note 2 2 2 2 3 2 2" xfId="35923" xr:uid="{04E9874A-DA1C-4C77-9EF5-3E8B6C2BAF5B}"/>
    <cellStyle name="Note 2 2 2 2 3 3" xfId="29970" xr:uid="{4761F48C-0369-4420-B9DF-2A02040CA31F}"/>
    <cellStyle name="Note 2 2 2 2 3_EBT" xfId="44016" xr:uid="{4641F285-6676-4A4E-87E9-E3BFB5D38380}"/>
    <cellStyle name="Note 2 2 2 2 4" xfId="17251" xr:uid="{00000000-0005-0000-0000-000059540000}"/>
    <cellStyle name="Note 2 2 2 2 4 2" xfId="23935" xr:uid="{00000000-0005-0000-0000-00005A540000}"/>
    <cellStyle name="Note 2 2 2 2 4 2 2" xfId="35924" xr:uid="{63B697FD-21C0-43C4-B36B-12242BE07940}"/>
    <cellStyle name="Note 2 2 2 2 4 3" xfId="29971" xr:uid="{98DD1CC2-362F-4802-89C0-75F1E09F1759}"/>
    <cellStyle name="Note 2 2 2 2 4_EBT" xfId="44017" xr:uid="{8A7524BC-1F82-4005-8EE0-9F33AA799F89}"/>
    <cellStyle name="Note 2 2 2 2 5" xfId="17252" xr:uid="{00000000-0005-0000-0000-00005B540000}"/>
    <cellStyle name="Note 2 2 2 2 5 2" xfId="23936" xr:uid="{00000000-0005-0000-0000-00005C540000}"/>
    <cellStyle name="Note 2 2 2 2 5 2 2" xfId="35925" xr:uid="{C2450B93-4118-4F5C-9F7C-AAFE3B4A429E}"/>
    <cellStyle name="Note 2 2 2 2 5 3" xfId="29972" xr:uid="{650FA52C-3834-4E25-9680-F8BA93B80E94}"/>
    <cellStyle name="Note 2 2 2 2 5_EBT" xfId="44018" xr:uid="{F704EB0F-1E52-4E15-9C09-69FF901ADD9C}"/>
    <cellStyle name="Note 2 2 2 2 6" xfId="17253" xr:uid="{00000000-0005-0000-0000-00005D540000}"/>
    <cellStyle name="Note 2 2 2 2 6 2" xfId="23937" xr:uid="{00000000-0005-0000-0000-00005E540000}"/>
    <cellStyle name="Note 2 2 2 2 6 2 2" xfId="35926" xr:uid="{E866413A-F6EC-4A7F-9045-03523F7DE0BB}"/>
    <cellStyle name="Note 2 2 2 2 6 3" xfId="29973" xr:uid="{EB6F3DF7-2B66-487D-9592-1E3E2FBC583E}"/>
    <cellStyle name="Note 2 2 2 2 6_EBT" xfId="44019" xr:uid="{0CDFB7D6-8E20-4940-AE93-2B01B9A44FE7}"/>
    <cellStyle name="Note 2 2 2 2 7" xfId="17254" xr:uid="{00000000-0005-0000-0000-00005F540000}"/>
    <cellStyle name="Note 2 2 2 2 8" xfId="23931" xr:uid="{00000000-0005-0000-0000-000060540000}"/>
    <cellStyle name="Note 2 2 2 2 8 2" xfId="35920" xr:uid="{FA2BBB79-F9E3-4CFA-AD44-2EDF4C475CD8}"/>
    <cellStyle name="Note 2 2 2 2 9" xfId="29967" xr:uid="{3D354035-31CD-46E9-9101-58450752FDBC}"/>
    <cellStyle name="Note 2 2 2 2_EBT" xfId="44013" xr:uid="{602F110C-3638-4FB8-8FC8-46B8088ED77C}"/>
    <cellStyle name="Note 2 2 2 3" xfId="17255" xr:uid="{00000000-0005-0000-0000-000061540000}"/>
    <cellStyle name="Note 2 2 2 3 2" xfId="17256" xr:uid="{00000000-0005-0000-0000-000062540000}"/>
    <cellStyle name="Note 2 2 2 3 2 2" xfId="23939" xr:uid="{00000000-0005-0000-0000-000063540000}"/>
    <cellStyle name="Note 2 2 2 3 2 2 2" xfId="35928" xr:uid="{038FC536-B1B8-439B-8F00-7AF631921B55}"/>
    <cellStyle name="Note 2 2 2 3 2 3" xfId="29975" xr:uid="{FB7B83AC-F3FD-430E-BE98-58889834FBD7}"/>
    <cellStyle name="Note 2 2 2 3 2_EBT" xfId="44021" xr:uid="{1A6FFF7B-C159-4DE2-82E3-010872FD2D36}"/>
    <cellStyle name="Note 2 2 2 3 3" xfId="17257" xr:uid="{00000000-0005-0000-0000-000064540000}"/>
    <cellStyle name="Note 2 2 2 3 4" xfId="23938" xr:uid="{00000000-0005-0000-0000-000065540000}"/>
    <cellStyle name="Note 2 2 2 3 4 2" xfId="35927" xr:uid="{1CB1A3F3-EC20-4013-9729-C573B7FB4F66}"/>
    <cellStyle name="Note 2 2 2 3 5" xfId="29974" xr:uid="{531EE48C-AB3B-469D-A7D5-A234D245E094}"/>
    <cellStyle name="Note 2 2 2 3_EBT" xfId="44020" xr:uid="{E6253F88-61E0-4EF3-A430-DE8C7C37C864}"/>
    <cellStyle name="Note 2 2 2 4" xfId="17258" xr:uid="{00000000-0005-0000-0000-000066540000}"/>
    <cellStyle name="Note 2 2 2 4 2" xfId="23940" xr:uid="{00000000-0005-0000-0000-000067540000}"/>
    <cellStyle name="Note 2 2 2 4 2 2" xfId="35929" xr:uid="{51FAB5FC-390F-49B5-A24E-39C27B0D09A6}"/>
    <cellStyle name="Note 2 2 2 4 3" xfId="29976" xr:uid="{30387226-EEFA-42A9-AA54-A71266F59315}"/>
    <cellStyle name="Note 2 2 2 4_EBT" xfId="44022" xr:uid="{4FC7D63F-F8BD-4B86-A4A5-500EBD830209}"/>
    <cellStyle name="Note 2 2 2 5" xfId="17259" xr:uid="{00000000-0005-0000-0000-000068540000}"/>
    <cellStyle name="Note 2 2 2 5 2" xfId="23941" xr:uid="{00000000-0005-0000-0000-000069540000}"/>
    <cellStyle name="Note 2 2 2 5 2 2" xfId="35930" xr:uid="{1BE41D30-A2C6-4A07-8499-B18CFF5589FF}"/>
    <cellStyle name="Note 2 2 2 5 3" xfId="29977" xr:uid="{36E94673-DFBB-4099-BE2A-53E6738A1B37}"/>
    <cellStyle name="Note 2 2 2 5_EBT" xfId="44023" xr:uid="{F5EC1CE1-6443-4247-B1A8-FBC259385C52}"/>
    <cellStyle name="Note 2 2 2 6" xfId="17260" xr:uid="{00000000-0005-0000-0000-00006A540000}"/>
    <cellStyle name="Note 2 2 2 6 2" xfId="23942" xr:uid="{00000000-0005-0000-0000-00006B540000}"/>
    <cellStyle name="Note 2 2 2 6 2 2" xfId="35931" xr:uid="{0559D9EE-35FA-4293-8C1E-FD7110F2562A}"/>
    <cellStyle name="Note 2 2 2 6 3" xfId="29978" xr:uid="{F8E8DDC7-C05E-40DC-A53B-33BE87329E9C}"/>
    <cellStyle name="Note 2 2 2 6_EBT" xfId="44024" xr:uid="{AF5C8259-80FE-430E-9C82-7322695BE41A}"/>
    <cellStyle name="Note 2 2 2 7" xfId="17261" xr:uid="{00000000-0005-0000-0000-00006C540000}"/>
    <cellStyle name="Note 2 2 2 7 2" xfId="23943" xr:uid="{00000000-0005-0000-0000-00006D540000}"/>
    <cellStyle name="Note 2 2 2 7 2 2" xfId="35932" xr:uid="{42A9BA19-B176-4D3E-9931-F7455521A6FF}"/>
    <cellStyle name="Note 2 2 2 7 3" xfId="29979" xr:uid="{A65BB5C2-ACE5-4CE2-9F4C-A25C7257F491}"/>
    <cellStyle name="Note 2 2 2 7_EBT" xfId="44025" xr:uid="{D8F14ADC-4A07-4B47-B9A3-60CB5C0ADE3C}"/>
    <cellStyle name="Note 2 2 2 8" xfId="17262" xr:uid="{00000000-0005-0000-0000-00006E540000}"/>
    <cellStyle name="Note 2 2 2 9" xfId="23930" xr:uid="{00000000-0005-0000-0000-00006F540000}"/>
    <cellStyle name="Note 2 2 2 9 2" xfId="35919" xr:uid="{6937AE20-B708-4F93-9C6B-6B999CCCE826}"/>
    <cellStyle name="Note 2 2 2_EBT" xfId="44012" xr:uid="{7E11D4AC-5C30-4210-AA64-63F323CFC50F}"/>
    <cellStyle name="Note 2 2 3" xfId="17263" xr:uid="{00000000-0005-0000-0000-000070540000}"/>
    <cellStyle name="Note 2 2 3 2" xfId="17264" xr:uid="{00000000-0005-0000-0000-000071540000}"/>
    <cellStyle name="Note 2 2 3 2 2" xfId="23945" xr:uid="{00000000-0005-0000-0000-000072540000}"/>
    <cellStyle name="Note 2 2 3 2 2 2" xfId="35934" xr:uid="{A415984F-B11D-4E68-943C-7E88879A6EAB}"/>
    <cellStyle name="Note 2 2 3 2 3" xfId="29981" xr:uid="{BE2BE460-99D1-4BC7-96C6-E98E3C719C50}"/>
    <cellStyle name="Note 2 2 3 2_EBT" xfId="44027" xr:uid="{EBAF8D75-65FC-46BF-9F1A-AB7DA03527EC}"/>
    <cellStyle name="Note 2 2 3 3" xfId="17265" xr:uid="{00000000-0005-0000-0000-000073540000}"/>
    <cellStyle name="Note 2 2 3 3 2" xfId="23946" xr:uid="{00000000-0005-0000-0000-000074540000}"/>
    <cellStyle name="Note 2 2 3 3 2 2" xfId="35935" xr:uid="{BAFF8317-51ED-43CD-83C6-3A1E5D88A4F7}"/>
    <cellStyle name="Note 2 2 3 3 3" xfId="29982" xr:uid="{59109F24-4761-4290-937B-88CCBB444880}"/>
    <cellStyle name="Note 2 2 3 3_EBT" xfId="44028" xr:uid="{BED3D92D-1662-4DD2-999C-9FDECB50DAD0}"/>
    <cellStyle name="Note 2 2 3 4" xfId="17266" xr:uid="{00000000-0005-0000-0000-000075540000}"/>
    <cellStyle name="Note 2 2 3 4 2" xfId="23947" xr:uid="{00000000-0005-0000-0000-000076540000}"/>
    <cellStyle name="Note 2 2 3 4 2 2" xfId="35936" xr:uid="{947B3E29-D625-4533-94F7-2D43BF4B3F25}"/>
    <cellStyle name="Note 2 2 3 4 3" xfId="29983" xr:uid="{B9D1E4F1-F991-45A8-AE3B-5C8BA3A957A5}"/>
    <cellStyle name="Note 2 2 3 4_EBT" xfId="44029" xr:uid="{6E57E6B9-E3C3-496B-AB06-9070983A61CC}"/>
    <cellStyle name="Note 2 2 3 5" xfId="17267" xr:uid="{00000000-0005-0000-0000-000077540000}"/>
    <cellStyle name="Note 2 2 3 6" xfId="23944" xr:uid="{00000000-0005-0000-0000-000078540000}"/>
    <cellStyle name="Note 2 2 3 6 2" xfId="35933" xr:uid="{0FB154C3-CFFB-47A2-85BC-2CA2DEDB74B7}"/>
    <cellStyle name="Note 2 2 3 7" xfId="29980" xr:uid="{C8707984-98F6-4EB3-80C0-C523003097DF}"/>
    <cellStyle name="Note 2 2 3_EBT" xfId="44026" xr:uid="{CBC8DBAF-963B-4B92-AB97-679490D7FD29}"/>
    <cellStyle name="Note 2 2 4" xfId="17268" xr:uid="{00000000-0005-0000-0000-000079540000}"/>
    <cellStyle name="Note 2 2 4 2" xfId="17269" xr:uid="{00000000-0005-0000-0000-00007A540000}"/>
    <cellStyle name="Note 2 2 4 3" xfId="23948" xr:uid="{00000000-0005-0000-0000-00007B540000}"/>
    <cellStyle name="Note 2 2 4 3 2" xfId="35937" xr:uid="{4C63E87A-6B77-4A6F-99BF-FF058C095DBB}"/>
    <cellStyle name="Note 2 2 4 4" xfId="29984" xr:uid="{EA79C5A7-A0FB-450F-AE0B-81E7625A80A1}"/>
    <cellStyle name="Note 2 2 4_EBT" xfId="44030" xr:uid="{27E3E91C-1D13-4716-B695-E98220410D3D}"/>
    <cellStyle name="Note 2 2 5" xfId="17270" xr:uid="{00000000-0005-0000-0000-00007C540000}"/>
    <cellStyle name="Note 2 2 5 2" xfId="17271" xr:uid="{00000000-0005-0000-0000-00007D540000}"/>
    <cellStyle name="Note 2 2 5 3" xfId="23949" xr:uid="{00000000-0005-0000-0000-00007E540000}"/>
    <cellStyle name="Note 2 2 5 3 2" xfId="35938" xr:uid="{F464F1EA-66C2-4358-A3E5-B4C187969ADB}"/>
    <cellStyle name="Note 2 2 5 4" xfId="29985" xr:uid="{AD2991A4-A1D5-40E5-9EAC-CE33037E848E}"/>
    <cellStyle name="Note 2 2 5_EBT" xfId="44031" xr:uid="{787E7E25-F22C-483A-8BB0-774F83450C20}"/>
    <cellStyle name="Note 2 2 6" xfId="17272" xr:uid="{00000000-0005-0000-0000-00007F540000}"/>
    <cellStyle name="Note 2 2 6 2" xfId="23950" xr:uid="{00000000-0005-0000-0000-000080540000}"/>
    <cellStyle name="Note 2 2 6 2 2" xfId="35939" xr:uid="{44A31219-3631-4AE9-9F0D-4D3B8EE2A4E5}"/>
    <cellStyle name="Note 2 2 6 3" xfId="29986" xr:uid="{96F3D059-80C2-40B1-ADA8-0FB096CC2A0D}"/>
    <cellStyle name="Note 2 2 6_EBT" xfId="44032" xr:uid="{697304DB-D2B6-46C2-8308-5924B53D0B79}"/>
    <cellStyle name="Note 2 2 7" xfId="17273" xr:uid="{00000000-0005-0000-0000-000081540000}"/>
    <cellStyle name="Note 2 2 7 2" xfId="23951" xr:uid="{00000000-0005-0000-0000-000082540000}"/>
    <cellStyle name="Note 2 2 7 2 2" xfId="35940" xr:uid="{1F28088F-37ED-4DD2-8AD7-89FD88647E3C}"/>
    <cellStyle name="Note 2 2 7 3" xfId="29987" xr:uid="{B50012FD-8258-41E6-B201-E4988D7CC458}"/>
    <cellStyle name="Note 2 2 7_EBT" xfId="44033" xr:uid="{EB238D7D-B881-482E-A8D9-ACD61BF47896}"/>
    <cellStyle name="Note 2 2 8" xfId="17274" xr:uid="{00000000-0005-0000-0000-000083540000}"/>
    <cellStyle name="Note 2 2 8 2" xfId="23952" xr:uid="{00000000-0005-0000-0000-000084540000}"/>
    <cellStyle name="Note 2 2 8 2 2" xfId="35941" xr:uid="{D98B930A-448E-4D29-B0E6-761443452563}"/>
    <cellStyle name="Note 2 2 8 3" xfId="29988" xr:uid="{8DEEB86C-E93B-4A56-82DB-EE981B966F64}"/>
    <cellStyle name="Note 2 2 8_EBT" xfId="44034" xr:uid="{DBD8CE69-B1DB-46A1-80FC-0107FCB85EE3}"/>
    <cellStyle name="Note 2 2 9" xfId="17275" xr:uid="{00000000-0005-0000-0000-000085540000}"/>
    <cellStyle name="Note 2 2 9 2" xfId="23953" xr:uid="{00000000-0005-0000-0000-000086540000}"/>
    <cellStyle name="Note 2 2 9 2 2" xfId="35942" xr:uid="{8A76B2AC-6E6C-43B6-85E5-A0445F240581}"/>
    <cellStyle name="Note 2 2 9 3" xfId="29989" xr:uid="{0BA6D1AC-EC91-4D5A-AC5B-8CBAF48A97D2}"/>
    <cellStyle name="Note 2 2 9_EBT" xfId="44035" xr:uid="{B92D004F-E578-470A-98EE-625777ECF370}"/>
    <cellStyle name="Note 2 2_EBT" xfId="44008" xr:uid="{FEDF83CC-2C00-4AC8-B65E-E32097D41DC5}"/>
    <cellStyle name="Note 2 3" xfId="17276" xr:uid="{00000000-0005-0000-0000-000087540000}"/>
    <cellStyle name="Note 2 3 2" xfId="17277" xr:uid="{00000000-0005-0000-0000-000088540000}"/>
    <cellStyle name="Note 2 3 2 2" xfId="17278" xr:uid="{00000000-0005-0000-0000-000089540000}"/>
    <cellStyle name="Note 2 3 2 3" xfId="17279" xr:uid="{00000000-0005-0000-0000-00008A540000}"/>
    <cellStyle name="Note 2 3 2 4" xfId="17280" xr:uid="{00000000-0005-0000-0000-00008B540000}"/>
    <cellStyle name="Note 2 3 2 5" xfId="23955" xr:uid="{00000000-0005-0000-0000-00008C540000}"/>
    <cellStyle name="Note 2 3 2 5 2" xfId="35944" xr:uid="{64580F98-814B-419D-ADD5-AA4F0F674AB1}"/>
    <cellStyle name="Note 2 3 2 6" xfId="29991" xr:uid="{D1D66452-DA2B-42CE-A36C-107ABBB11E5E}"/>
    <cellStyle name="Note 2 3 2_EBT" xfId="44037" xr:uid="{A2C0D8CD-2D3F-444B-AAE4-EF2573087CC5}"/>
    <cellStyle name="Note 2 3 3" xfId="17281" xr:uid="{00000000-0005-0000-0000-00008D540000}"/>
    <cellStyle name="Note 2 3 4" xfId="17282" xr:uid="{00000000-0005-0000-0000-00008E540000}"/>
    <cellStyle name="Note 2 3 5" xfId="17283" xr:uid="{00000000-0005-0000-0000-00008F540000}"/>
    <cellStyle name="Note 2 3 6" xfId="23954" xr:uid="{00000000-0005-0000-0000-000090540000}"/>
    <cellStyle name="Note 2 3 6 2" xfId="35943" xr:uid="{17A2D08F-9F46-4EED-BC3B-E32104812E4A}"/>
    <cellStyle name="Note 2 3 7" xfId="29990" xr:uid="{6EF15171-47A8-44E5-A3BA-62701F354347}"/>
    <cellStyle name="Note 2 3_EBT" xfId="44036" xr:uid="{2C067376-566A-468A-80B6-AC1318653624}"/>
    <cellStyle name="Note 2 4" xfId="17284" xr:uid="{00000000-0005-0000-0000-000091540000}"/>
    <cellStyle name="Note 2 4 10" xfId="29992" xr:uid="{11B71D2B-6120-43BA-93C2-36D7E563AB36}"/>
    <cellStyle name="Note 2 4 2" xfId="17285" xr:uid="{00000000-0005-0000-0000-000092540000}"/>
    <cellStyle name="Note 2 4 2 2" xfId="17286" xr:uid="{00000000-0005-0000-0000-000093540000}"/>
    <cellStyle name="Note 2 4 2 2 2" xfId="23958" xr:uid="{00000000-0005-0000-0000-000094540000}"/>
    <cellStyle name="Note 2 4 2 2 2 2" xfId="35947" xr:uid="{393BF0B8-9D62-43C3-88AE-E359256B3108}"/>
    <cellStyle name="Note 2 4 2 2 3" xfId="29994" xr:uid="{A7A6C892-CE48-4868-9987-DD2332D28392}"/>
    <cellStyle name="Note 2 4 2 2_EBT" xfId="44040" xr:uid="{765D139B-7E0F-4D4B-A509-5A462B72A181}"/>
    <cellStyle name="Note 2 4 2 3" xfId="23957" xr:uid="{00000000-0005-0000-0000-000095540000}"/>
    <cellStyle name="Note 2 4 2 3 2" xfId="35946" xr:uid="{16FD5681-3997-47E4-A0BC-046A875435B5}"/>
    <cellStyle name="Note 2 4 2 4" xfId="29993" xr:uid="{D9F9D6B1-E866-4FF0-926E-C8224AA5E228}"/>
    <cellStyle name="Note 2 4 2_EBT" xfId="44039" xr:uid="{AFB9D1A9-E290-4AC6-A746-8B08BFFBC6FA}"/>
    <cellStyle name="Note 2 4 3" xfId="17287" xr:uid="{00000000-0005-0000-0000-000096540000}"/>
    <cellStyle name="Note 2 4 3 2" xfId="23959" xr:uid="{00000000-0005-0000-0000-000097540000}"/>
    <cellStyle name="Note 2 4 3 2 2" xfId="35948" xr:uid="{5DF0AF10-C849-4638-B14A-082D088DBA25}"/>
    <cellStyle name="Note 2 4 3 3" xfId="29995" xr:uid="{C1F9EBC6-B9FD-4D28-A9B0-BC82CF174FAC}"/>
    <cellStyle name="Note 2 4 3_EBT" xfId="44041" xr:uid="{1730484F-CA16-402B-BEF7-8998A822A204}"/>
    <cellStyle name="Note 2 4 4" xfId="17288" xr:uid="{00000000-0005-0000-0000-000098540000}"/>
    <cellStyle name="Note 2 4 4 2" xfId="23960" xr:uid="{00000000-0005-0000-0000-000099540000}"/>
    <cellStyle name="Note 2 4 4 2 2" xfId="35949" xr:uid="{E44FE448-5899-4B82-9D23-DABDE9BBC98D}"/>
    <cellStyle name="Note 2 4 4 3" xfId="29996" xr:uid="{F339D65F-8315-43EC-B17A-A6F892602300}"/>
    <cellStyle name="Note 2 4 4_EBT" xfId="44042" xr:uid="{153E6B0A-9D39-4561-9553-FAF8F93BE815}"/>
    <cellStyle name="Note 2 4 5" xfId="17289" xr:uid="{00000000-0005-0000-0000-00009A540000}"/>
    <cellStyle name="Note 2 4 5 2" xfId="23961" xr:uid="{00000000-0005-0000-0000-00009B540000}"/>
    <cellStyle name="Note 2 4 5 2 2" xfId="35950" xr:uid="{E01E41F2-215A-4C1B-8542-14CA2DEB9535}"/>
    <cellStyle name="Note 2 4 5 3" xfId="29997" xr:uid="{A66C5694-F738-4BEF-AA10-5301C3BD4AD2}"/>
    <cellStyle name="Note 2 4 5_EBT" xfId="44043" xr:uid="{C9EB9FD5-C25F-41D9-A3CB-DFCAF780E382}"/>
    <cellStyle name="Note 2 4 6" xfId="17290" xr:uid="{00000000-0005-0000-0000-00009C540000}"/>
    <cellStyle name="Note 2 4 6 2" xfId="23962" xr:uid="{00000000-0005-0000-0000-00009D540000}"/>
    <cellStyle name="Note 2 4 6 2 2" xfId="35951" xr:uid="{A5F542C6-6262-466E-9C58-3B5388DAD06B}"/>
    <cellStyle name="Note 2 4 6 3" xfId="29998" xr:uid="{CFDDA98D-2C13-481A-A2D4-125EA1E87A2F}"/>
    <cellStyle name="Note 2 4 6_EBT" xfId="44044" xr:uid="{0F72940E-4942-4494-8420-5F6107B9E37A}"/>
    <cellStyle name="Note 2 4 7" xfId="17291" xr:uid="{00000000-0005-0000-0000-00009E540000}"/>
    <cellStyle name="Note 2 4 7 2" xfId="23963" xr:uid="{00000000-0005-0000-0000-00009F540000}"/>
    <cellStyle name="Note 2 4 7 2 2" xfId="35952" xr:uid="{150B16E1-9909-4752-A2AA-48B2167CF3F7}"/>
    <cellStyle name="Note 2 4 7 3" xfId="29999" xr:uid="{CA01A54A-9949-42C4-A375-6F3E34946656}"/>
    <cellStyle name="Note 2 4 7_EBT" xfId="44045" xr:uid="{494DC1BD-80C6-4772-A024-AF5A5E6A0483}"/>
    <cellStyle name="Note 2 4 8" xfId="17292" xr:uid="{00000000-0005-0000-0000-0000A0540000}"/>
    <cellStyle name="Note 2 4 8 2" xfId="30000" xr:uid="{224B0B63-5835-40FD-8A4E-9416B5EA4139}"/>
    <cellStyle name="Note 2 4 9" xfId="23956" xr:uid="{00000000-0005-0000-0000-0000A1540000}"/>
    <cellStyle name="Note 2 4 9 2" xfId="35945" xr:uid="{8B791C7A-309D-45F2-AA20-C1118582CD04}"/>
    <cellStyle name="Note 2 4_EBT" xfId="44038" xr:uid="{23FAF25D-86EC-4CB8-997B-E64FA7FC11FD}"/>
    <cellStyle name="Note 2 5" xfId="17293" xr:uid="{00000000-0005-0000-0000-0000A2540000}"/>
    <cellStyle name="Note 2 5 2" xfId="17294" xr:uid="{00000000-0005-0000-0000-0000A3540000}"/>
    <cellStyle name="Note 2 5 2 2" xfId="23965" xr:uid="{00000000-0005-0000-0000-0000A4540000}"/>
    <cellStyle name="Note 2 5 2 2 2" xfId="35954" xr:uid="{0A0131ED-7BDB-4F89-AE30-09F23AF2C71B}"/>
    <cellStyle name="Note 2 5 2 3" xfId="30002" xr:uid="{3F218A77-3263-4ADA-9E07-033D958864CF}"/>
    <cellStyle name="Note 2 5 2_EBT" xfId="44047" xr:uid="{B9631AB2-7F7E-40AB-ACC0-0FB84D40893D}"/>
    <cellStyle name="Note 2 5 3" xfId="17295" xr:uid="{00000000-0005-0000-0000-0000A5540000}"/>
    <cellStyle name="Note 2 5 3 2" xfId="23966" xr:uid="{00000000-0005-0000-0000-0000A6540000}"/>
    <cellStyle name="Note 2 5 3 2 2" xfId="35955" xr:uid="{BD068928-79F1-46F5-82A4-41560C0B3982}"/>
    <cellStyle name="Note 2 5 3 3" xfId="30003" xr:uid="{76E8DB57-D1A6-4C2A-B5E0-8AFE2AA7F626}"/>
    <cellStyle name="Note 2 5 3_EBT" xfId="44048" xr:uid="{0D8E0791-F147-43F3-AE91-C78928F9155C}"/>
    <cellStyle name="Note 2 5 4" xfId="17296" xr:uid="{00000000-0005-0000-0000-0000A7540000}"/>
    <cellStyle name="Note 2 5 5" xfId="23964" xr:uid="{00000000-0005-0000-0000-0000A8540000}"/>
    <cellStyle name="Note 2 5 5 2" xfId="35953" xr:uid="{2FBA4A6B-6C75-4CF4-83C7-E6F067081219}"/>
    <cellStyle name="Note 2 5 6" xfId="30001" xr:uid="{6404EC98-DC1C-4549-802A-687F2D99FB9C}"/>
    <cellStyle name="Note 2 5_EBT" xfId="44046" xr:uid="{BC677D72-C38E-41A9-B6C2-BC989B985F1A}"/>
    <cellStyle name="Note 2 6" xfId="17297" xr:uid="{00000000-0005-0000-0000-0000A9540000}"/>
    <cellStyle name="Note 2 6 2" xfId="17298" xr:uid="{00000000-0005-0000-0000-0000AA540000}"/>
    <cellStyle name="Note 2 6 3" xfId="23967" xr:uid="{00000000-0005-0000-0000-0000AB540000}"/>
    <cellStyle name="Note 2 6 3 2" xfId="35956" xr:uid="{30FFCF2D-696C-42DA-8DB4-6D9CD8B45542}"/>
    <cellStyle name="Note 2 6 4" xfId="30004" xr:uid="{E92BA0E1-3805-4282-889F-AF97AD477976}"/>
    <cellStyle name="Note 2 6_EBT" xfId="44049" xr:uid="{54CB077A-766B-43C0-9599-7FF419629BCE}"/>
    <cellStyle name="Note 2 7" xfId="17299" xr:uid="{00000000-0005-0000-0000-0000AC540000}"/>
    <cellStyle name="Note 2 7 2" xfId="17300" xr:uid="{00000000-0005-0000-0000-0000AD540000}"/>
    <cellStyle name="Note 2 7 3" xfId="23968" xr:uid="{00000000-0005-0000-0000-0000AE540000}"/>
    <cellStyle name="Note 2 7 3 2" xfId="35957" xr:uid="{442DD366-8680-43C2-8B9B-CA16E68B6A95}"/>
    <cellStyle name="Note 2 7 4" xfId="30005" xr:uid="{1F751232-EBE3-46C0-B43B-AAEACB112246}"/>
    <cellStyle name="Note 2 7_EBT" xfId="44050" xr:uid="{6D22C321-B770-42F3-A55B-60BC154C1280}"/>
    <cellStyle name="Note 2 8" xfId="17301" xr:uid="{00000000-0005-0000-0000-0000AF540000}"/>
    <cellStyle name="Note 2 8 2" xfId="23969" xr:uid="{00000000-0005-0000-0000-0000B0540000}"/>
    <cellStyle name="Note 2 8 2 2" xfId="35958" xr:uid="{A0E3D863-277C-450B-B1C1-FAE54C099DED}"/>
    <cellStyle name="Note 2 8 3" xfId="30006" xr:uid="{B2A58241-E1E9-4031-8823-01DE7C6C2C80}"/>
    <cellStyle name="Note 2 8_EBT" xfId="44051" xr:uid="{FFFADB99-FB5C-4FBE-9107-20172FEBE354}"/>
    <cellStyle name="Note 2 9" xfId="17302" xr:uid="{00000000-0005-0000-0000-0000B1540000}"/>
    <cellStyle name="Note 2 9 2" xfId="23970" xr:uid="{00000000-0005-0000-0000-0000B2540000}"/>
    <cellStyle name="Note 2 9 2 2" xfId="35959" xr:uid="{2295ECD0-BA5B-4DB0-BBDB-CF4664236D49}"/>
    <cellStyle name="Note 2 9 3" xfId="30007" xr:uid="{1BD84543-DA35-4195-A49C-59F7B3DABEB9}"/>
    <cellStyle name="Note 2 9_EBT" xfId="44052" xr:uid="{FD07F31F-E63F-486C-92C2-F9E72DEDB8FD}"/>
    <cellStyle name="Note 2_EBT" xfId="44002" xr:uid="{2A1C75F3-F473-4C67-8CD8-E987C33BDB8B}"/>
    <cellStyle name="Note 3" xfId="17303" xr:uid="{00000000-0005-0000-0000-0000B3540000}"/>
    <cellStyle name="Note 3 10" xfId="30008" xr:uid="{E1872894-44F0-46DA-B113-0101BD8B050D}"/>
    <cellStyle name="Note 3 2" xfId="17304" xr:uid="{00000000-0005-0000-0000-0000B4540000}"/>
    <cellStyle name="Note 3 2 2" xfId="17305" xr:uid="{00000000-0005-0000-0000-0000B5540000}"/>
    <cellStyle name="Note 3 2 2 2" xfId="17306" xr:uid="{00000000-0005-0000-0000-0000B6540000}"/>
    <cellStyle name="Note 3 2 2 3" xfId="17307" xr:uid="{00000000-0005-0000-0000-0000B7540000}"/>
    <cellStyle name="Note 3 2 2 4" xfId="17308" xr:uid="{00000000-0005-0000-0000-0000B8540000}"/>
    <cellStyle name="Note 3 2 2 5" xfId="23973" xr:uid="{00000000-0005-0000-0000-0000B9540000}"/>
    <cellStyle name="Note 3 2 2 5 2" xfId="35962" xr:uid="{BE4756B4-B4EA-452D-8C63-F1C7CDE33DFF}"/>
    <cellStyle name="Note 3 2 2 6" xfId="30010" xr:uid="{05D3019A-F4AA-4658-8629-8FC1F6A33132}"/>
    <cellStyle name="Note 3 2 2_EBT" xfId="44055" xr:uid="{4F90C8E4-DD01-41F1-B321-12346B5396B5}"/>
    <cellStyle name="Note 3 2 3" xfId="17309" xr:uid="{00000000-0005-0000-0000-0000BA540000}"/>
    <cellStyle name="Note 3 2 3 2" xfId="17310" xr:uid="{00000000-0005-0000-0000-0000BB540000}"/>
    <cellStyle name="Note 3 2 3 3" xfId="23974" xr:uid="{00000000-0005-0000-0000-0000BC540000}"/>
    <cellStyle name="Note 3 2 3 3 2" xfId="35963" xr:uid="{D7AE16F8-2C0A-4D31-AF7D-D94FE693F7A4}"/>
    <cellStyle name="Note 3 2 3 4" xfId="30011" xr:uid="{A4CA83F4-EB91-4A82-89B1-D9C58FCA0CE6}"/>
    <cellStyle name="Note 3 2 3_EBT" xfId="44056" xr:uid="{FDFA1F41-C0D0-4818-B148-2CE12CE05735}"/>
    <cellStyle name="Note 3 2 4" xfId="17311" xr:uid="{00000000-0005-0000-0000-0000BD540000}"/>
    <cellStyle name="Note 3 2 4 2" xfId="17312" xr:uid="{00000000-0005-0000-0000-0000BE540000}"/>
    <cellStyle name="Note 3 2 4 3" xfId="23975" xr:uid="{00000000-0005-0000-0000-0000BF540000}"/>
    <cellStyle name="Note 3 2 4 3 2" xfId="35964" xr:uid="{A7A22F03-C33C-45E6-AB37-952284AC982A}"/>
    <cellStyle name="Note 3 2 4 4" xfId="30012" xr:uid="{9E3B2B6E-592D-4B1E-9963-85533223AF98}"/>
    <cellStyle name="Note 3 2 4_EBT" xfId="44057" xr:uid="{1038312D-B6B7-4FE9-B465-240E82992C87}"/>
    <cellStyle name="Note 3 2 5" xfId="17313" xr:uid="{00000000-0005-0000-0000-0000C0540000}"/>
    <cellStyle name="Note 3 2 5 2" xfId="17314" xr:uid="{00000000-0005-0000-0000-0000C1540000}"/>
    <cellStyle name="Note 3 2 5 3" xfId="23976" xr:uid="{00000000-0005-0000-0000-0000C2540000}"/>
    <cellStyle name="Note 3 2 5 3 2" xfId="35965" xr:uid="{739A1D24-0DF1-42C7-9CEB-695CA65527A6}"/>
    <cellStyle name="Note 3 2 5 4" xfId="30013" xr:uid="{2FBA706B-7E38-4D45-9540-A47F8007A1AD}"/>
    <cellStyle name="Note 3 2 5_EBT" xfId="44058" xr:uid="{E4EDFC91-BF02-43BC-A4A8-841A580835A0}"/>
    <cellStyle name="Note 3 2 6" xfId="17315" xr:uid="{00000000-0005-0000-0000-0000C3540000}"/>
    <cellStyle name="Note 3 2 6 2" xfId="23977" xr:uid="{00000000-0005-0000-0000-0000C4540000}"/>
    <cellStyle name="Note 3 2 6 2 2" xfId="35966" xr:uid="{5E06B233-0F15-4514-98F8-5EF209351F20}"/>
    <cellStyle name="Note 3 2 6 3" xfId="30014" xr:uid="{DF651D6E-AD79-409D-9094-EE04CC47B59D}"/>
    <cellStyle name="Note 3 2 6_EBT" xfId="44059" xr:uid="{9A97AE60-6472-4A27-A5F3-D30DE0F12124}"/>
    <cellStyle name="Note 3 2 7" xfId="17316" xr:uid="{00000000-0005-0000-0000-0000C5540000}"/>
    <cellStyle name="Note 3 2 8" xfId="23972" xr:uid="{00000000-0005-0000-0000-0000C6540000}"/>
    <cellStyle name="Note 3 2 8 2" xfId="35961" xr:uid="{2F43E7E5-D45F-439D-B7FD-00E6D9D8B2B9}"/>
    <cellStyle name="Note 3 2 9" xfId="30009" xr:uid="{BCA9FABF-E857-436B-8A70-A5C004F93586}"/>
    <cellStyle name="Note 3 2_EBT" xfId="44054" xr:uid="{F371B01E-4B55-48C9-BB14-CF8B4AAC2A71}"/>
    <cellStyle name="Note 3 3" xfId="17317" xr:uid="{00000000-0005-0000-0000-0000C7540000}"/>
    <cellStyle name="Note 3 3 2" xfId="17318" xr:uid="{00000000-0005-0000-0000-0000C8540000}"/>
    <cellStyle name="Note 3 3 2 2" xfId="17319" xr:uid="{00000000-0005-0000-0000-0000C9540000}"/>
    <cellStyle name="Note 3 3 2 3" xfId="17320" xr:uid="{00000000-0005-0000-0000-0000CA540000}"/>
    <cellStyle name="Note 3 3 2 4" xfId="17321" xr:uid="{00000000-0005-0000-0000-0000CB540000}"/>
    <cellStyle name="Note 3 3 2 5" xfId="23979" xr:uid="{00000000-0005-0000-0000-0000CC540000}"/>
    <cellStyle name="Note 3 3 2 5 2" xfId="35968" xr:uid="{B9D2E3FE-5439-474A-B549-FA8D0225879A}"/>
    <cellStyle name="Note 3 3 2 6" xfId="30016" xr:uid="{1607FFAA-93D9-4C78-BE8A-7BC17A2DEABF}"/>
    <cellStyle name="Note 3 3 2_EBT" xfId="44061" xr:uid="{BC7DD3D2-D389-4D2B-82B7-2BB77D2E35D9}"/>
    <cellStyle name="Note 3 3 3" xfId="17322" xr:uid="{00000000-0005-0000-0000-0000CD540000}"/>
    <cellStyle name="Note 3 3 4" xfId="17323" xr:uid="{00000000-0005-0000-0000-0000CE540000}"/>
    <cellStyle name="Note 3 3 5" xfId="17324" xr:uid="{00000000-0005-0000-0000-0000CF540000}"/>
    <cellStyle name="Note 3 3 6" xfId="23978" xr:uid="{00000000-0005-0000-0000-0000D0540000}"/>
    <cellStyle name="Note 3 3 6 2" xfId="35967" xr:uid="{8F17728A-763E-4665-8C10-E8379EBC27D4}"/>
    <cellStyle name="Note 3 3 7" xfId="30015" xr:uid="{8A6CB81F-463D-424B-A64A-463BDC274E3C}"/>
    <cellStyle name="Note 3 3_EBT" xfId="44060" xr:uid="{F3BA21E6-B688-44E5-B749-75D55591CF81}"/>
    <cellStyle name="Note 3 4" xfId="17325" xr:uid="{00000000-0005-0000-0000-0000D1540000}"/>
    <cellStyle name="Note 3 4 2" xfId="17326" xr:uid="{00000000-0005-0000-0000-0000D2540000}"/>
    <cellStyle name="Note 3 4 2 2" xfId="23982" xr:uid="{00000000-0005-0000-0000-0000D3540000}"/>
    <cellStyle name="Note 3 4 2 2 2" xfId="35971" xr:uid="{67E56713-6875-4A39-947E-EB6FFD8BC4E8}"/>
    <cellStyle name="Note 3 4 2 3" xfId="30018" xr:uid="{D958ED97-1B04-4667-BCC6-3E7EE6F75BCC}"/>
    <cellStyle name="Note 3 4 2_EBT" xfId="44063" xr:uid="{9E5889E2-63CC-4EC7-B4B7-E54CD75E4418}"/>
    <cellStyle name="Note 3 4 3" xfId="17327" xr:uid="{00000000-0005-0000-0000-0000D4540000}"/>
    <cellStyle name="Note 3 4 3 2" xfId="30019" xr:uid="{27CD6B93-1B91-4B4B-96BB-DCCA663D78B7}"/>
    <cellStyle name="Note 3 4 4" xfId="23981" xr:uid="{00000000-0005-0000-0000-0000D5540000}"/>
    <cellStyle name="Note 3 4 4 2" xfId="35970" xr:uid="{9A60BAE7-BD5B-49FB-BC35-120F871C0C25}"/>
    <cellStyle name="Note 3 4 5" xfId="30017" xr:uid="{34F9A4CF-77B2-4147-898D-AF46FCAACFA1}"/>
    <cellStyle name="Note 3 4_EBT" xfId="44062" xr:uid="{CE4B3ACB-CD6E-4D60-B2C7-FD632FB20124}"/>
    <cellStyle name="Note 3 5" xfId="17328" xr:uid="{00000000-0005-0000-0000-0000D6540000}"/>
    <cellStyle name="Note 3 5 2" xfId="17329" xr:uid="{00000000-0005-0000-0000-0000D7540000}"/>
    <cellStyle name="Note 3 5 3" xfId="23983" xr:uid="{00000000-0005-0000-0000-0000D8540000}"/>
    <cellStyle name="Note 3 5 3 2" xfId="35972" xr:uid="{8697588D-451A-4D93-8B2A-E8ACEC96B3C9}"/>
    <cellStyle name="Note 3 5 4" xfId="30020" xr:uid="{74FE2C20-F761-4C37-895A-3B15652A1583}"/>
    <cellStyle name="Note 3 5_EBT" xfId="44064" xr:uid="{29002CC2-DD17-434C-A6FB-743801953AF2}"/>
    <cellStyle name="Note 3 6" xfId="17330" xr:uid="{00000000-0005-0000-0000-0000D9540000}"/>
    <cellStyle name="Note 3 6 2" xfId="17331" xr:uid="{00000000-0005-0000-0000-0000DA540000}"/>
    <cellStyle name="Note 3 6 3" xfId="23984" xr:uid="{00000000-0005-0000-0000-0000DB540000}"/>
    <cellStyle name="Note 3 6 3 2" xfId="35973" xr:uid="{71F517D3-1593-438F-AA64-CDADEEDD047B}"/>
    <cellStyle name="Note 3 6 4" xfId="30021" xr:uid="{FA089A28-6271-48D9-8A4E-FF9FCE0B5333}"/>
    <cellStyle name="Note 3 6_EBT" xfId="44065" xr:uid="{49D482CC-4F4F-4D6A-883F-ABD52E893867}"/>
    <cellStyle name="Note 3 7" xfId="17332" xr:uid="{00000000-0005-0000-0000-0000DC540000}"/>
    <cellStyle name="Note 3 7 2" xfId="17333" xr:uid="{00000000-0005-0000-0000-0000DD540000}"/>
    <cellStyle name="Note 3 7 3" xfId="23985" xr:uid="{00000000-0005-0000-0000-0000DE540000}"/>
    <cellStyle name="Note 3 7 3 2" xfId="35974" xr:uid="{3D1178B1-26A8-4AB9-8DAA-D2D07746D85E}"/>
    <cellStyle name="Note 3 7 4" xfId="30022" xr:uid="{8879CB8C-9671-49E4-8E3E-59D7D8965D43}"/>
    <cellStyle name="Note 3 7_EBT" xfId="44066" xr:uid="{FB30BB35-3967-4D7B-A7D7-7A3583D99E05}"/>
    <cellStyle name="Note 3 8" xfId="17334" xr:uid="{00000000-0005-0000-0000-0000DF540000}"/>
    <cellStyle name="Note 3 9" xfId="23971" xr:uid="{00000000-0005-0000-0000-0000E0540000}"/>
    <cellStyle name="Note 3 9 2" xfId="35960" xr:uid="{87AA694F-77FB-4EE0-8954-456BE506313D}"/>
    <cellStyle name="Note 3_EBT" xfId="44053" xr:uid="{779F3451-75B5-4E33-852C-67986A8CB258}"/>
    <cellStyle name="Note 4" xfId="17335" xr:uid="{00000000-0005-0000-0000-0000E1540000}"/>
    <cellStyle name="Note 4 10" xfId="30023" xr:uid="{2D0DE1A9-213D-4948-85BC-45EFDABC0D98}"/>
    <cellStyle name="Note 4 2" xfId="17336" xr:uid="{00000000-0005-0000-0000-0000E2540000}"/>
    <cellStyle name="Note 4 2 2" xfId="17337" xr:uid="{00000000-0005-0000-0000-0000E3540000}"/>
    <cellStyle name="Note 4 2 2 2" xfId="17338" xr:uid="{00000000-0005-0000-0000-0000E4540000}"/>
    <cellStyle name="Note 4 2 2 2 2" xfId="17339" xr:uid="{00000000-0005-0000-0000-0000E5540000}"/>
    <cellStyle name="Note 4 2 2 2 2 2" xfId="23990" xr:uid="{00000000-0005-0000-0000-0000E6540000}"/>
    <cellStyle name="Note 4 2 2 2 2 2 2" xfId="35979" xr:uid="{6BCDF32E-40A2-411A-8D6E-4EDF3839F3B7}"/>
    <cellStyle name="Note 4 2 2 2 2 3" xfId="30027" xr:uid="{B3CE6A69-8CB8-4A06-99D9-97C01766B0E2}"/>
    <cellStyle name="Note 4 2 2 2 2_EBT" xfId="44071" xr:uid="{5036BFB8-6E3D-404B-B0C1-9B4B72137E80}"/>
    <cellStyle name="Note 4 2 2 2 3" xfId="17340" xr:uid="{00000000-0005-0000-0000-0000E7540000}"/>
    <cellStyle name="Note 4 2 2 2 4" xfId="23989" xr:uid="{00000000-0005-0000-0000-0000E8540000}"/>
    <cellStyle name="Note 4 2 2 2 4 2" xfId="35978" xr:uid="{43AEC87B-ED57-4906-A982-08E1D00E9CB2}"/>
    <cellStyle name="Note 4 2 2 2 5" xfId="30026" xr:uid="{A8B19442-87A2-418B-94A8-B7C427AA7413}"/>
    <cellStyle name="Note 4 2 2 2_EBT" xfId="44070" xr:uid="{3A819786-B748-4B9B-8966-8B2176369017}"/>
    <cellStyle name="Note 4 2 2 3" xfId="17341" xr:uid="{00000000-0005-0000-0000-0000E9540000}"/>
    <cellStyle name="Note 4 2 2 3 2" xfId="17342" xr:uid="{00000000-0005-0000-0000-0000EA540000}"/>
    <cellStyle name="Note 4 2 2 3 3" xfId="23991" xr:uid="{00000000-0005-0000-0000-0000EB540000}"/>
    <cellStyle name="Note 4 2 2 3 3 2" xfId="35980" xr:uid="{604AF449-5818-4FD4-B17D-44FAB4445725}"/>
    <cellStyle name="Note 4 2 2 3 4" xfId="30028" xr:uid="{7C206595-B534-4E09-B99B-2CA6D7F81C79}"/>
    <cellStyle name="Note 4 2 2 3_EBT" xfId="44072" xr:uid="{0FCC4D5E-A6C2-4DAF-B39D-B9A0AD81E61A}"/>
    <cellStyle name="Note 4 2 2 4" xfId="17343" xr:uid="{00000000-0005-0000-0000-0000EC540000}"/>
    <cellStyle name="Note 4 2 2 5" xfId="23988" xr:uid="{00000000-0005-0000-0000-0000ED540000}"/>
    <cellStyle name="Note 4 2 2 5 2" xfId="35977" xr:uid="{6606B5B3-6986-4028-8FA4-D33B347A949F}"/>
    <cellStyle name="Note 4 2 2 6" xfId="30025" xr:uid="{2E862A88-6B55-47A5-90BB-665CA8C44967}"/>
    <cellStyle name="Note 4 2 2_EBT" xfId="44069" xr:uid="{2B5D8EF8-298E-42D1-885C-26920CD325DA}"/>
    <cellStyle name="Note 4 2 3" xfId="17344" xr:uid="{00000000-0005-0000-0000-0000EE540000}"/>
    <cellStyle name="Note 4 2 3 2" xfId="17345" xr:uid="{00000000-0005-0000-0000-0000EF540000}"/>
    <cellStyle name="Note 4 2 3 2 2" xfId="23993" xr:uid="{00000000-0005-0000-0000-0000F0540000}"/>
    <cellStyle name="Note 4 2 3 2 2 2" xfId="35982" xr:uid="{B0B8B574-EF1C-4B45-BB36-D0B0CA05BAA7}"/>
    <cellStyle name="Note 4 2 3 2 3" xfId="30030" xr:uid="{CEFEE657-184B-4E92-A55E-C7D60CAACBAE}"/>
    <cellStyle name="Note 4 2 3 2_EBT" xfId="44074" xr:uid="{BB49F7B5-24D8-40CC-818B-1E1C447092B3}"/>
    <cellStyle name="Note 4 2 3 3" xfId="17346" xr:uid="{00000000-0005-0000-0000-0000F1540000}"/>
    <cellStyle name="Note 4 2 3 4" xfId="23992" xr:uid="{00000000-0005-0000-0000-0000F2540000}"/>
    <cellStyle name="Note 4 2 3 4 2" xfId="35981" xr:uid="{D812A0B8-759A-4102-B832-4062896DDD14}"/>
    <cellStyle name="Note 4 2 3 5" xfId="30029" xr:uid="{6D3CB406-9606-4755-964D-4B36F85A8805}"/>
    <cellStyle name="Note 4 2 3_EBT" xfId="44073" xr:uid="{47CC783C-0297-45C8-AAF5-F6BBA01E5F3C}"/>
    <cellStyle name="Note 4 2 4" xfId="17347" xr:uid="{00000000-0005-0000-0000-0000F3540000}"/>
    <cellStyle name="Note 4 2 4 2" xfId="17348" xr:uid="{00000000-0005-0000-0000-0000F4540000}"/>
    <cellStyle name="Note 4 2 4 3" xfId="23994" xr:uid="{00000000-0005-0000-0000-0000F5540000}"/>
    <cellStyle name="Note 4 2 4 3 2" xfId="35983" xr:uid="{94F2C706-3007-4675-B7D9-94FDDC1F1EDA}"/>
    <cellStyle name="Note 4 2 4 4" xfId="30031" xr:uid="{5677C416-4A33-44A3-B424-9F314F426129}"/>
    <cellStyle name="Note 4 2 4_EBT" xfId="44075" xr:uid="{BFCC404E-B2A1-45F2-84B0-6BC991BA077C}"/>
    <cellStyle name="Note 4 2 5" xfId="17349" xr:uid="{00000000-0005-0000-0000-0000F6540000}"/>
    <cellStyle name="Note 4 2 5 2" xfId="23995" xr:uid="{00000000-0005-0000-0000-0000F7540000}"/>
    <cellStyle name="Note 4 2 5 2 2" xfId="35984" xr:uid="{EDA8E5CE-9D94-4D5E-BFEB-254DF14EDBE8}"/>
    <cellStyle name="Note 4 2 5 3" xfId="30032" xr:uid="{6FF78CBB-7EDE-4655-8553-B5D245BE32ED}"/>
    <cellStyle name="Note 4 2 5_EBT" xfId="44076" xr:uid="{169DCF61-5DC9-4BFF-ABC3-F42C03784F61}"/>
    <cellStyle name="Note 4 2 6" xfId="17350" xr:uid="{00000000-0005-0000-0000-0000F8540000}"/>
    <cellStyle name="Note 4 2 7" xfId="23987" xr:uid="{00000000-0005-0000-0000-0000F9540000}"/>
    <cellStyle name="Note 4 2 7 2" xfId="35976" xr:uid="{80600A51-C06B-4F62-98A6-0D26ACB7CE7A}"/>
    <cellStyle name="Note 4 2 8" xfId="30024" xr:uid="{BFB9BC99-DAB4-4A13-B21E-1FE5E0964211}"/>
    <cellStyle name="Note 4 2_EBT" xfId="44068" xr:uid="{80C854E9-16EC-4278-BBC6-DA17FA16975C}"/>
    <cellStyle name="Note 4 3" xfId="17351" xr:uid="{00000000-0005-0000-0000-0000FA540000}"/>
    <cellStyle name="Note 4 3 2" xfId="17352" xr:uid="{00000000-0005-0000-0000-0000FB540000}"/>
    <cellStyle name="Note 4 3 3" xfId="23996" xr:uid="{00000000-0005-0000-0000-0000FC540000}"/>
    <cellStyle name="Note 4 3 3 2" xfId="35985" xr:uid="{2AA524D8-5068-4385-A723-5EE114BF2175}"/>
    <cellStyle name="Note 4 3 4" xfId="30033" xr:uid="{EE6DC9EC-AF1E-431A-B7C5-B748292EB272}"/>
    <cellStyle name="Note 4 3_EBT" xfId="44077" xr:uid="{3B6EE34F-F3E4-4EDF-9D66-C949507158F9}"/>
    <cellStyle name="Note 4 4" xfId="17353" xr:uid="{00000000-0005-0000-0000-0000FD540000}"/>
    <cellStyle name="Note 4 4 2" xfId="17354" xr:uid="{00000000-0005-0000-0000-0000FE540000}"/>
    <cellStyle name="Note 4 4 2 2" xfId="30035" xr:uid="{6802A5B6-6E63-4980-9E4D-D123A74ABFBD}"/>
    <cellStyle name="Note 4 4 3" xfId="23997" xr:uid="{00000000-0005-0000-0000-0000FF540000}"/>
    <cellStyle name="Note 4 4 3 2" xfId="35986" xr:uid="{78503A60-EAED-478D-836E-BB4EFA191CFF}"/>
    <cellStyle name="Note 4 4 4" xfId="30034" xr:uid="{B7FAC77A-7816-4706-9920-8BE412209570}"/>
    <cellStyle name="Note 4 4_EBT" xfId="44078" xr:uid="{DB40F406-62BB-4C57-9030-20EBED2280AF}"/>
    <cellStyle name="Note 4 5" xfId="17355" xr:uid="{00000000-0005-0000-0000-000000550000}"/>
    <cellStyle name="Note 4 5 2" xfId="23998" xr:uid="{00000000-0005-0000-0000-000001550000}"/>
    <cellStyle name="Note 4 5 2 2" xfId="35987" xr:uid="{406A32D8-15B8-4D9B-BD16-6BC9A04E9526}"/>
    <cellStyle name="Note 4 5 3" xfId="30036" xr:uid="{B76A0825-AD33-4CC5-8483-4E4D07BD144C}"/>
    <cellStyle name="Note 4 5_EBT" xfId="44079" xr:uid="{6942A758-F22B-4FD4-A901-26A23C7191B7}"/>
    <cellStyle name="Note 4 6" xfId="17356" xr:uid="{00000000-0005-0000-0000-000002550000}"/>
    <cellStyle name="Note 4 6 2" xfId="23999" xr:uid="{00000000-0005-0000-0000-000003550000}"/>
    <cellStyle name="Note 4 6 2 2" xfId="35988" xr:uid="{D70FC8F2-C220-4CF8-8EC2-6D682C61B8AF}"/>
    <cellStyle name="Note 4 6 3" xfId="30037" xr:uid="{66FBC3CA-067A-4F45-909E-E29C6D534A36}"/>
    <cellStyle name="Note 4 6_EBT" xfId="44080" xr:uid="{3400ADE8-FE2B-46E7-B87D-FFF05A4AA7E5}"/>
    <cellStyle name="Note 4 7" xfId="17357" xr:uid="{00000000-0005-0000-0000-000004550000}"/>
    <cellStyle name="Note 4 7 2" xfId="24000" xr:uid="{00000000-0005-0000-0000-000005550000}"/>
    <cellStyle name="Note 4 7 2 2" xfId="35989" xr:uid="{B1958279-0747-45BA-9C28-BFE03BEDE465}"/>
    <cellStyle name="Note 4 7 3" xfId="30038" xr:uid="{146012AF-FE56-46D3-8080-A80BDEFFD4C7}"/>
    <cellStyle name="Note 4 7_EBT" xfId="44081" xr:uid="{55EA8F6B-6A42-485B-88C3-B15D643A42C2}"/>
    <cellStyle name="Note 4 8" xfId="17358" xr:uid="{00000000-0005-0000-0000-000006550000}"/>
    <cellStyle name="Note 4 9" xfId="23986" xr:uid="{00000000-0005-0000-0000-000007550000}"/>
    <cellStyle name="Note 4 9 2" xfId="35975" xr:uid="{0885B17C-F9A4-4E92-8FA5-F384BC8809DD}"/>
    <cellStyle name="Note 4_EBT" xfId="44067" xr:uid="{B1F83B3D-20E4-4FA1-A3B4-9D9BCF3B8897}"/>
    <cellStyle name="Note 5" xfId="17359" xr:uid="{00000000-0005-0000-0000-000008550000}"/>
    <cellStyle name="Note 5 2" xfId="17360" xr:uid="{00000000-0005-0000-0000-000009550000}"/>
    <cellStyle name="Note 5 2 2" xfId="17361" xr:uid="{00000000-0005-0000-0000-00000A550000}"/>
    <cellStyle name="Note 5 2 2 2" xfId="17362" xr:uid="{00000000-0005-0000-0000-00000B550000}"/>
    <cellStyle name="Note 5 2 2 2 2" xfId="17363" xr:uid="{00000000-0005-0000-0000-00000C550000}"/>
    <cellStyle name="Note 5 2 2 2 2 2" xfId="24005" xr:uid="{00000000-0005-0000-0000-00000D550000}"/>
    <cellStyle name="Note 5 2 2 2 2 2 2" xfId="35994" xr:uid="{F1FDCEBF-F326-439D-BA54-DC884BEED2DB}"/>
    <cellStyle name="Note 5 2 2 2 2 3" xfId="30043" xr:uid="{EF13C6AD-F0BB-446F-8F05-D3698AA6E272}"/>
    <cellStyle name="Note 5 2 2 2 2_EBT" xfId="44086" xr:uid="{E3A52828-61DD-4104-9345-AD1B7377C872}"/>
    <cellStyle name="Note 5 2 2 2 3" xfId="24004" xr:uid="{00000000-0005-0000-0000-00000E550000}"/>
    <cellStyle name="Note 5 2 2 2 3 2" xfId="35993" xr:uid="{0BA49CBB-6374-4429-A01A-568231784EB3}"/>
    <cellStyle name="Note 5 2 2 2 4" xfId="30042" xr:uid="{E26E66FA-AD8C-45E4-B4CA-36AB934F36EC}"/>
    <cellStyle name="Note 5 2 2 2_EBT" xfId="44085" xr:uid="{35A460B4-7038-4E41-934A-97D039358BB1}"/>
    <cellStyle name="Note 5 2 2 3" xfId="17364" xr:uid="{00000000-0005-0000-0000-00000F550000}"/>
    <cellStyle name="Note 5 2 2 3 2" xfId="24006" xr:uid="{00000000-0005-0000-0000-000010550000}"/>
    <cellStyle name="Note 5 2 2 3 2 2" xfId="35995" xr:uid="{C443116D-6541-4B16-B3BD-EC1B83395AB0}"/>
    <cellStyle name="Note 5 2 2 3 3" xfId="30044" xr:uid="{8139B9E1-406B-4CD1-A446-9C7D54B3F23D}"/>
    <cellStyle name="Note 5 2 2 3_EBT" xfId="44087" xr:uid="{32AD3BD2-7DF3-4BC9-89FF-B9A6F6A03801}"/>
    <cellStyle name="Note 5 2 2 4" xfId="24003" xr:uid="{00000000-0005-0000-0000-000011550000}"/>
    <cellStyle name="Note 5 2 2 4 2" xfId="35992" xr:uid="{1F7A7D2A-D659-4481-A281-AA403B6BE8CC}"/>
    <cellStyle name="Note 5 2 2 5" xfId="30041" xr:uid="{22851068-DD70-4FA1-AACE-A8A57772499A}"/>
    <cellStyle name="Note 5 2 2_EBT" xfId="44084" xr:uid="{F7DC9A60-CFDF-4359-AC31-DFF01B4F6DDF}"/>
    <cellStyle name="Note 5 2 3" xfId="17365" xr:uid="{00000000-0005-0000-0000-000012550000}"/>
    <cellStyle name="Note 5 2 3 2" xfId="17366" xr:uid="{00000000-0005-0000-0000-000013550000}"/>
    <cellStyle name="Note 5 2 3 2 2" xfId="24008" xr:uid="{00000000-0005-0000-0000-000014550000}"/>
    <cellStyle name="Note 5 2 3 2 2 2" xfId="35997" xr:uid="{CDEA29EC-F796-4278-BD16-751B5A559C30}"/>
    <cellStyle name="Note 5 2 3 2 3" xfId="30046" xr:uid="{E12595AF-82A1-4EE4-B196-5C8789AD14D8}"/>
    <cellStyle name="Note 5 2 3 2_EBT" xfId="44089" xr:uid="{D82A7478-B1A4-487C-AFD0-A42853788973}"/>
    <cellStyle name="Note 5 2 3 3" xfId="24007" xr:uid="{00000000-0005-0000-0000-000015550000}"/>
    <cellStyle name="Note 5 2 3 3 2" xfId="35996" xr:uid="{307CB127-B738-45B0-AB52-094C512B163D}"/>
    <cellStyle name="Note 5 2 3 4" xfId="30045" xr:uid="{B678AC67-2188-44F4-8583-C2B29D64DCC8}"/>
    <cellStyle name="Note 5 2 3_EBT" xfId="44088" xr:uid="{DEB98903-0832-4E8F-A22F-E21907F27729}"/>
    <cellStyle name="Note 5 2 4" xfId="17367" xr:uid="{00000000-0005-0000-0000-000016550000}"/>
    <cellStyle name="Note 5 2 4 2" xfId="24009" xr:uid="{00000000-0005-0000-0000-000017550000}"/>
    <cellStyle name="Note 5 2 4 2 2" xfId="35998" xr:uid="{8D17DE42-2932-4398-AB5B-C09D2CDCF96C}"/>
    <cellStyle name="Note 5 2 4 3" xfId="30047" xr:uid="{C2CD165E-95E4-4085-A2A6-C331BF0709A4}"/>
    <cellStyle name="Note 5 2 4_EBT" xfId="44090" xr:uid="{4762EE42-38AB-42C2-852C-871D7EDB3A95}"/>
    <cellStyle name="Note 5 2 5" xfId="17368" xr:uid="{00000000-0005-0000-0000-000018550000}"/>
    <cellStyle name="Note 5 2 5 2" xfId="24010" xr:uid="{00000000-0005-0000-0000-000019550000}"/>
    <cellStyle name="Note 5 2 5 2 2" xfId="35999" xr:uid="{38863FA8-1A07-4865-83B3-961C31318340}"/>
    <cellStyle name="Note 5 2 5 3" xfId="30048" xr:uid="{8CBA3F72-4EFD-41AC-826B-CFA0AE5E6635}"/>
    <cellStyle name="Note 5 2 5_EBT" xfId="44091" xr:uid="{1CE46932-A50F-47B3-89B6-8A70085DF826}"/>
    <cellStyle name="Note 5 2 6" xfId="17369" xr:uid="{00000000-0005-0000-0000-00001A550000}"/>
    <cellStyle name="Note 5 2 7" xfId="24002" xr:uid="{00000000-0005-0000-0000-00001B550000}"/>
    <cellStyle name="Note 5 2 7 2" xfId="35991" xr:uid="{9BA17EF5-687C-46BD-8A3B-A51234DB42CB}"/>
    <cellStyle name="Note 5 2 8" xfId="30040" xr:uid="{5E63F241-CAF8-4045-8B4E-D31C44197662}"/>
    <cellStyle name="Note 5 2_EBT" xfId="44083" xr:uid="{64F109BD-D64A-455F-8300-61AE65F31F7A}"/>
    <cellStyle name="Note 5 3" xfId="17370" xr:uid="{00000000-0005-0000-0000-00001C550000}"/>
    <cellStyle name="Note 5 3 2" xfId="17371" xr:uid="{00000000-0005-0000-0000-00001D550000}"/>
    <cellStyle name="Note 5 3 3" xfId="24011" xr:uid="{00000000-0005-0000-0000-00001E550000}"/>
    <cellStyle name="Note 5 3 3 2" xfId="36000" xr:uid="{2E1B91F2-8358-4B03-B900-1489B179E5F1}"/>
    <cellStyle name="Note 5 3 4" xfId="30049" xr:uid="{F10BAC66-8EC6-413C-8F59-2319FB2D5829}"/>
    <cellStyle name="Note 5 3_EBT" xfId="44092" xr:uid="{74BB8764-B2CB-4274-BF13-2D4F055F4CBD}"/>
    <cellStyle name="Note 5 4" xfId="17372" xr:uid="{00000000-0005-0000-0000-00001F550000}"/>
    <cellStyle name="Note 5 4 2" xfId="24012" xr:uid="{00000000-0005-0000-0000-000020550000}"/>
    <cellStyle name="Note 5 4 2 2" xfId="36001" xr:uid="{431D7E15-6C53-4C22-8006-607247333FCA}"/>
    <cellStyle name="Note 5 4 3" xfId="30050" xr:uid="{832B92AD-FAD2-4B1B-AF62-58455BF77E02}"/>
    <cellStyle name="Note 5 4_EBT" xfId="44093" xr:uid="{45A528E0-4768-4FAC-9EB0-88BB8927619D}"/>
    <cellStyle name="Note 5 5" xfId="17373" xr:uid="{00000000-0005-0000-0000-000021550000}"/>
    <cellStyle name="Note 5 5 2" xfId="24013" xr:uid="{00000000-0005-0000-0000-000022550000}"/>
    <cellStyle name="Note 5 5 2 2" xfId="36002" xr:uid="{7F012B39-DF10-4D05-8316-4B3F849DAA7C}"/>
    <cellStyle name="Note 5 5 3" xfId="30051" xr:uid="{2657E4B3-45C8-45EC-8B3D-B21366F0AF04}"/>
    <cellStyle name="Note 5 5_EBT" xfId="44094" xr:uid="{0C3DAE48-194A-44BF-8EB8-446E3F12843F}"/>
    <cellStyle name="Note 5 6" xfId="17374" xr:uid="{00000000-0005-0000-0000-000023550000}"/>
    <cellStyle name="Note 5 6 2" xfId="24014" xr:uid="{00000000-0005-0000-0000-000024550000}"/>
    <cellStyle name="Note 5 6 2 2" xfId="36003" xr:uid="{838BE210-FED4-444C-8A8A-A31C7E334EC7}"/>
    <cellStyle name="Note 5 6 3" xfId="30052" xr:uid="{ED56ED76-EDA5-4E6B-9182-B6E331C43453}"/>
    <cellStyle name="Note 5 6_EBT" xfId="44095" xr:uid="{3B142D11-12CD-4C10-BA98-FB3311A29071}"/>
    <cellStyle name="Note 5 7" xfId="17375" xr:uid="{00000000-0005-0000-0000-000025550000}"/>
    <cellStyle name="Note 5 8" xfId="24001" xr:uid="{00000000-0005-0000-0000-000026550000}"/>
    <cellStyle name="Note 5 8 2" xfId="35990" xr:uid="{4DA760D6-82E1-4CD4-911F-A94EB7BDE16B}"/>
    <cellStyle name="Note 5 9" xfId="30039" xr:uid="{969EE4EF-CD14-490F-8F48-4AC8A26FDD87}"/>
    <cellStyle name="Note 5_EBT" xfId="44082" xr:uid="{40E5CCC1-7CE2-4CE7-9FA3-4CB7F7FBFCEB}"/>
    <cellStyle name="Note 6" xfId="17376" xr:uid="{00000000-0005-0000-0000-000027550000}"/>
    <cellStyle name="Note 6 2" xfId="17377" xr:uid="{00000000-0005-0000-0000-000028550000}"/>
    <cellStyle name="Note 6 2 2" xfId="17378" xr:uid="{00000000-0005-0000-0000-000029550000}"/>
    <cellStyle name="Note 6 2 3" xfId="24016" xr:uid="{00000000-0005-0000-0000-00002A550000}"/>
    <cellStyle name="Note 6 2 3 2" xfId="36005" xr:uid="{2D32DCB9-BFA0-4D3E-928D-6EE5B6177529}"/>
    <cellStyle name="Note 6 2 4" xfId="30054" xr:uid="{48DE722F-256B-4A83-811C-5AEF52675C6C}"/>
    <cellStyle name="Note 6 2_EBT" xfId="44097" xr:uid="{BC1BA5B2-D28F-4456-B4D7-128492DA12AB}"/>
    <cellStyle name="Note 6 3" xfId="17379" xr:uid="{00000000-0005-0000-0000-00002B550000}"/>
    <cellStyle name="Note 6 3 2" xfId="17380" xr:uid="{00000000-0005-0000-0000-00002C550000}"/>
    <cellStyle name="Note 6 3 2 2" xfId="17381" xr:uid="{00000000-0005-0000-0000-00002D550000}"/>
    <cellStyle name="Note 6 3 2 2 2" xfId="24019" xr:uid="{00000000-0005-0000-0000-00002E550000}"/>
    <cellStyle name="Note 6 3 2 2 2 2" xfId="36008" xr:uid="{5AFA531A-239A-4295-8922-0CA60D4385D7}"/>
    <cellStyle name="Note 6 3 2 2 3" xfId="30057" xr:uid="{4283255F-6535-44DE-841A-474707813E36}"/>
    <cellStyle name="Note 6 3 2 2_EBT" xfId="44100" xr:uid="{0D4520C0-7D80-4075-8F76-B26D3A4FB192}"/>
    <cellStyle name="Note 6 3 2 3" xfId="24018" xr:uid="{00000000-0005-0000-0000-00002F550000}"/>
    <cellStyle name="Note 6 3 2 3 2" xfId="36007" xr:uid="{10126D9A-7D06-4498-BD76-F25DA91FABF9}"/>
    <cellStyle name="Note 6 3 2 4" xfId="30056" xr:uid="{BB2C475E-8DC8-4C7C-A80C-63954C3900C8}"/>
    <cellStyle name="Note 6 3 2_EBT" xfId="44099" xr:uid="{D68BEC7B-B18A-47D2-9314-C289C7707629}"/>
    <cellStyle name="Note 6 3 3" xfId="17382" xr:uid="{00000000-0005-0000-0000-000030550000}"/>
    <cellStyle name="Note 6 3 3 2" xfId="24020" xr:uid="{00000000-0005-0000-0000-000031550000}"/>
    <cellStyle name="Note 6 3 3 2 2" xfId="36009" xr:uid="{C2424275-53FC-4EAD-BD3A-2DF21B3AA1DC}"/>
    <cellStyle name="Note 6 3 3 3" xfId="30058" xr:uid="{F3CFE1F1-7A00-47EE-AC86-FC4EE5C6A40A}"/>
    <cellStyle name="Note 6 3 3_EBT" xfId="44101" xr:uid="{DE16D3DC-BDC7-43BE-B16C-5FC69057C66F}"/>
    <cellStyle name="Note 6 3 4" xfId="17383" xr:uid="{00000000-0005-0000-0000-000032550000}"/>
    <cellStyle name="Note 6 3 5" xfId="24017" xr:uid="{00000000-0005-0000-0000-000033550000}"/>
    <cellStyle name="Note 6 3 5 2" xfId="36006" xr:uid="{9AAA8162-1D1B-472C-BA60-4D74B336B1C1}"/>
    <cellStyle name="Note 6 3 6" xfId="30055" xr:uid="{91ADD4B4-861B-44FB-8DA4-7396AB871D4E}"/>
    <cellStyle name="Note 6 3_EBT" xfId="44098" xr:uid="{F1686340-44B6-448E-A077-687046B83130}"/>
    <cellStyle name="Note 6 4" xfId="17384" xr:uid="{00000000-0005-0000-0000-000034550000}"/>
    <cellStyle name="Note 6 4 2" xfId="17385" xr:uid="{00000000-0005-0000-0000-000035550000}"/>
    <cellStyle name="Note 6 4 2 2" xfId="24022" xr:uid="{00000000-0005-0000-0000-000036550000}"/>
    <cellStyle name="Note 6 4 2 2 2" xfId="36011" xr:uid="{7800B624-29C3-400E-8099-9E89EA4D1286}"/>
    <cellStyle name="Note 6 4 2 3" xfId="30060" xr:uid="{D2761566-752D-4968-84D8-35C2A6F5FB2D}"/>
    <cellStyle name="Note 6 4 2_EBT" xfId="44103" xr:uid="{89893E3F-5856-4D3B-87E3-EE79BCA0A174}"/>
    <cellStyle name="Note 6 4 3" xfId="24021" xr:uid="{00000000-0005-0000-0000-000037550000}"/>
    <cellStyle name="Note 6 4 3 2" xfId="36010" xr:uid="{BA15EDBF-01BE-482F-A8DE-541D451CCDCD}"/>
    <cellStyle name="Note 6 4 4" xfId="30059" xr:uid="{099F3BEC-3AC8-4D94-B973-8BF5620AE83E}"/>
    <cellStyle name="Note 6 4_EBT" xfId="44102" xr:uid="{078DEA40-EF9C-4A0D-A23B-0BF2D2522030}"/>
    <cellStyle name="Note 6 5" xfId="17386" xr:uid="{00000000-0005-0000-0000-000038550000}"/>
    <cellStyle name="Note 6 5 2" xfId="24023" xr:uid="{00000000-0005-0000-0000-000039550000}"/>
    <cellStyle name="Note 6 5 2 2" xfId="36012" xr:uid="{E3FC1DFE-1922-411D-8032-0895E63C20DE}"/>
    <cellStyle name="Note 6 5 3" xfId="30061" xr:uid="{1F9CA590-65F5-4085-9E05-6FBF39A63C73}"/>
    <cellStyle name="Note 6 5_EBT" xfId="44104" xr:uid="{98FDC10B-65F6-4903-AA98-A7C4BD0225FB}"/>
    <cellStyle name="Note 6 6" xfId="17387" xr:uid="{00000000-0005-0000-0000-00003A550000}"/>
    <cellStyle name="Note 6 6 2" xfId="24024" xr:uid="{00000000-0005-0000-0000-00003B550000}"/>
    <cellStyle name="Note 6 6 2 2" xfId="36013" xr:uid="{DA501E5F-1EDE-4587-868B-96B09023A7FE}"/>
    <cellStyle name="Note 6 6 3" xfId="30062" xr:uid="{258DB629-FCA7-489A-A9DB-3B8ED9B9A829}"/>
    <cellStyle name="Note 6 6_EBT" xfId="44105" xr:uid="{4BC88CD9-34DE-47A3-B2EE-849508D99449}"/>
    <cellStyle name="Note 6 7" xfId="17388" xr:uid="{00000000-0005-0000-0000-00003C550000}"/>
    <cellStyle name="Note 6 8" xfId="24015" xr:uid="{00000000-0005-0000-0000-00003D550000}"/>
    <cellStyle name="Note 6 8 2" xfId="36004" xr:uid="{44262688-DB84-4C39-B497-B893D76892AF}"/>
    <cellStyle name="Note 6 9" xfId="30053" xr:uid="{A2CA5223-F3DC-484D-A42B-E247165933C1}"/>
    <cellStyle name="Note 6_EBT" xfId="44096" xr:uid="{A0FB19BE-51E0-47C8-98DF-B44C5581D9DC}"/>
    <cellStyle name="Note 7" xfId="17389" xr:uid="{00000000-0005-0000-0000-00003E550000}"/>
    <cellStyle name="Note 7 2" xfId="17390" xr:uid="{00000000-0005-0000-0000-00003F550000}"/>
    <cellStyle name="Note 7 2 2" xfId="17391" xr:uid="{00000000-0005-0000-0000-000040550000}"/>
    <cellStyle name="Note 7 2 2 2" xfId="17392" xr:uid="{00000000-0005-0000-0000-000041550000}"/>
    <cellStyle name="Note 7 2 2 2 2" xfId="24028" xr:uid="{00000000-0005-0000-0000-000042550000}"/>
    <cellStyle name="Note 7 2 2 2 2 2" xfId="36017" xr:uid="{22DA9B1A-2548-48AF-9515-133120A1C89A}"/>
    <cellStyle name="Note 7 2 2 2 3" xfId="30066" xr:uid="{9E9462FA-EB41-43FE-938F-ACE7CA6A9CCA}"/>
    <cellStyle name="Note 7 2 2 2_EBT" xfId="44109" xr:uid="{30F7403D-3223-4806-9EE7-46BD19730F25}"/>
    <cellStyle name="Note 7 2 2 3" xfId="24027" xr:uid="{00000000-0005-0000-0000-000043550000}"/>
    <cellStyle name="Note 7 2 2 3 2" xfId="36016" xr:uid="{573E3464-7861-4171-9721-4E730E9DB8AB}"/>
    <cellStyle name="Note 7 2 2 4" xfId="30065" xr:uid="{6AB2DBE9-F5CD-42DE-8800-B2D6D3F0433A}"/>
    <cellStyle name="Note 7 2 2_EBT" xfId="44108" xr:uid="{47FF864F-781B-4033-ADA8-D208CD5B2C55}"/>
    <cellStyle name="Note 7 2 3" xfId="17393" xr:uid="{00000000-0005-0000-0000-000044550000}"/>
    <cellStyle name="Note 7 2 3 2" xfId="24029" xr:uid="{00000000-0005-0000-0000-000045550000}"/>
    <cellStyle name="Note 7 2 3 2 2" xfId="36018" xr:uid="{B7AC8491-F749-4172-9BFB-46AC178C0179}"/>
    <cellStyle name="Note 7 2 3 3" xfId="30067" xr:uid="{CD68947A-83C6-4191-A5C3-2E447EA2DBE0}"/>
    <cellStyle name="Note 7 2 3_EBT" xfId="44110" xr:uid="{6C89A0AB-4380-4DF5-BF73-5562F2CD627B}"/>
    <cellStyle name="Note 7 2 4" xfId="17394" xr:uid="{00000000-0005-0000-0000-000046550000}"/>
    <cellStyle name="Note 7 2 5" xfId="24026" xr:uid="{00000000-0005-0000-0000-000047550000}"/>
    <cellStyle name="Note 7 2 5 2" xfId="36015" xr:uid="{291CAF74-B0BF-49C4-AF13-FD2A5CC0E0C2}"/>
    <cellStyle name="Note 7 2 6" xfId="30064" xr:uid="{8B81993E-B783-431A-8CDE-3FD1768ED061}"/>
    <cellStyle name="Note 7 2_EBT" xfId="44107" xr:uid="{92C15F7B-EC41-430A-866A-468D6F0770CF}"/>
    <cellStyle name="Note 7 3" xfId="17395" xr:uid="{00000000-0005-0000-0000-000048550000}"/>
    <cellStyle name="Note 7 3 2" xfId="17396" xr:uid="{00000000-0005-0000-0000-000049550000}"/>
    <cellStyle name="Note 7 3 2 2" xfId="24031" xr:uid="{00000000-0005-0000-0000-00004A550000}"/>
    <cellStyle name="Note 7 3 2 2 2" xfId="36020" xr:uid="{B5D4AFE0-CAA1-4986-A4E8-91DD6C8A5997}"/>
    <cellStyle name="Note 7 3 2 3" xfId="30069" xr:uid="{416D04F6-F78D-43DB-84AF-40D69D10A446}"/>
    <cellStyle name="Note 7 3 2_EBT" xfId="44112" xr:uid="{0D09D5AF-D8AB-4D08-8D4A-EAA625BF15F4}"/>
    <cellStyle name="Note 7 3 3" xfId="17397" xr:uid="{00000000-0005-0000-0000-00004B550000}"/>
    <cellStyle name="Note 7 3 4" xfId="24030" xr:uid="{00000000-0005-0000-0000-00004C550000}"/>
    <cellStyle name="Note 7 3 4 2" xfId="36019" xr:uid="{61ECB6DE-1210-4B4E-B401-26BB57CD885C}"/>
    <cellStyle name="Note 7 3 5" xfId="30068" xr:uid="{99CFE3C1-F07D-410D-9AD0-4A5D5CB76A23}"/>
    <cellStyle name="Note 7 3_EBT" xfId="44111" xr:uid="{B89C474F-F22F-4918-8A5E-8FE8DCE585AB}"/>
    <cellStyle name="Note 7 4" xfId="17398" xr:uid="{00000000-0005-0000-0000-00004D550000}"/>
    <cellStyle name="Note 7 4 2" xfId="24032" xr:uid="{00000000-0005-0000-0000-00004E550000}"/>
    <cellStyle name="Note 7 4 2 2" xfId="36021" xr:uid="{F5B58422-7363-4589-9292-FB2970517975}"/>
    <cellStyle name="Note 7 4 3" xfId="30070" xr:uid="{C75D28F1-ED13-4E1A-A104-CC84566657CE}"/>
    <cellStyle name="Note 7 4_EBT" xfId="44113" xr:uid="{45694D2D-D0E7-45F9-A1C0-631CAF33ABFB}"/>
    <cellStyle name="Note 7 5" xfId="17399" xr:uid="{00000000-0005-0000-0000-00004F550000}"/>
    <cellStyle name="Note 7 5 2" xfId="24033" xr:uid="{00000000-0005-0000-0000-000050550000}"/>
    <cellStyle name="Note 7 5 2 2" xfId="36022" xr:uid="{0408681F-935D-457F-A664-15E9647FA95A}"/>
    <cellStyle name="Note 7 5 3" xfId="30071" xr:uid="{915CAD4F-0E4A-4B53-85DD-22FF87C6F064}"/>
    <cellStyle name="Note 7 5_EBT" xfId="44114" xr:uid="{00C9950E-5DE4-42CD-AD20-4B1C7DF1AD82}"/>
    <cellStyle name="Note 7 6" xfId="17400" xr:uid="{00000000-0005-0000-0000-000051550000}"/>
    <cellStyle name="Note 7 7" xfId="24025" xr:uid="{00000000-0005-0000-0000-000052550000}"/>
    <cellStyle name="Note 7 7 2" xfId="36014" xr:uid="{BE2940AE-8AAB-460D-AAFF-128CC0A41B3F}"/>
    <cellStyle name="Note 7 8" xfId="30063" xr:uid="{E35C2909-D38F-47D5-8E18-306A0378D839}"/>
    <cellStyle name="Note 7_EBT" xfId="44106" xr:uid="{AF7B56F6-8CE8-496A-8536-961E32AF89D9}"/>
    <cellStyle name="Note 8" xfId="17401" xr:uid="{00000000-0005-0000-0000-000053550000}"/>
    <cellStyle name="Note 8 2" xfId="17402" xr:uid="{00000000-0005-0000-0000-000054550000}"/>
    <cellStyle name="Note 8 2 2" xfId="24035" xr:uid="{00000000-0005-0000-0000-000055550000}"/>
    <cellStyle name="Note 8 2 2 2" xfId="36024" xr:uid="{6AA44960-053E-48C3-A3BB-E4144EB46F50}"/>
    <cellStyle name="Note 8 2 3" xfId="30073" xr:uid="{8F27E0C6-37F6-404D-A8A2-47F5DDF3AB9D}"/>
    <cellStyle name="Note 8 2_EBT" xfId="44116" xr:uid="{5438B89A-9C3E-447C-83DF-954C0DE90D1B}"/>
    <cellStyle name="Note 8 3" xfId="17403" xr:uid="{00000000-0005-0000-0000-000056550000}"/>
    <cellStyle name="Note 8 4" xfId="24034" xr:uid="{00000000-0005-0000-0000-000057550000}"/>
    <cellStyle name="Note 8 4 2" xfId="36023" xr:uid="{02C53EC0-6486-4AAE-B8FD-08B4480C59EA}"/>
    <cellStyle name="Note 8 5" xfId="30072" xr:uid="{4B0C5C98-BC55-4822-B444-A30989F38B98}"/>
    <cellStyle name="Note 8_EBT" xfId="44115" xr:uid="{2DBAE6FF-00CD-4DD5-A229-0CF00B256108}"/>
    <cellStyle name="Note 9" xfId="17404" xr:uid="{00000000-0005-0000-0000-000058550000}"/>
    <cellStyle name="Note 9 2" xfId="17405" xr:uid="{00000000-0005-0000-0000-000059550000}"/>
    <cellStyle name="Note 9 3" xfId="24036" xr:uid="{00000000-0005-0000-0000-00005A550000}"/>
    <cellStyle name="Note 9 3 2" xfId="36025" xr:uid="{B5E11561-4D62-4237-8F87-7E0B18E8149F}"/>
    <cellStyle name="Note 9 4" xfId="30074" xr:uid="{7C921DB3-0562-4FC3-9294-E85B03811670}"/>
    <cellStyle name="Note 9_EBT" xfId="44117" xr:uid="{75753B80-F53D-42BC-AAB8-80D7649F06D8}"/>
    <cellStyle name="nPlodedDetails" xfId="17406" xr:uid="{00000000-0005-0000-0000-00005B550000}"/>
    <cellStyle name="nPlodedDetails 2" xfId="24037" xr:uid="{00000000-0005-0000-0000-00005C550000}"/>
    <cellStyle name="nPlodedDetails 2 2" xfId="36026" xr:uid="{57F1C892-E3FB-4B0A-B012-C92AD182FEC6}"/>
    <cellStyle name="nPlodedDetails 3" xfId="30075" xr:uid="{54324D87-12A9-46AC-8C7A-75C39056665C}"/>
    <cellStyle name="nPlodedDetails_EBT" xfId="44118" xr:uid="{79F742F8-22B5-4644-AA23-99100D008D6D}"/>
    <cellStyle name="NullValueStyle" xfId="17407" xr:uid="{00000000-0005-0000-0000-00005D550000}"/>
    <cellStyle name="NullValueStyle 2" xfId="17408" xr:uid="{00000000-0005-0000-0000-00005E550000}"/>
    <cellStyle name="NullValueStyle 2 2" xfId="24039" xr:uid="{00000000-0005-0000-0000-00005F550000}"/>
    <cellStyle name="NullValueStyle 2 2 2" xfId="36028" xr:uid="{2194E89A-B31D-46C5-BF5D-2B3D8C0A92F4}"/>
    <cellStyle name="NullValueStyle 2 3" xfId="30077" xr:uid="{8EF4F53E-CDD1-44A4-AE2A-52CB9808DEFD}"/>
    <cellStyle name="NullValueStyle 2_EBT" xfId="44120" xr:uid="{50535119-0394-44F7-94B6-472291F9869F}"/>
    <cellStyle name="NullValueStyle 3" xfId="17409" xr:uid="{00000000-0005-0000-0000-000060550000}"/>
    <cellStyle name="NullValueStyle 3 2" xfId="24040" xr:uid="{00000000-0005-0000-0000-000061550000}"/>
    <cellStyle name="NullValueStyle 3 2 2" xfId="36029" xr:uid="{BA3DEB47-04E1-42B5-AFA0-4C659FFAA04C}"/>
    <cellStyle name="NullValueStyle 3 3" xfId="30078" xr:uid="{C6745D49-3C8A-4150-AD9C-277133991B00}"/>
    <cellStyle name="NullValueStyle 3_EBT" xfId="44121" xr:uid="{144AB4E8-30E2-42F0-A96A-4CDA9B221E46}"/>
    <cellStyle name="NullValueStyle 4" xfId="17410" xr:uid="{00000000-0005-0000-0000-000062550000}"/>
    <cellStyle name="NullValueStyle 4 2" xfId="24041" xr:uid="{00000000-0005-0000-0000-000063550000}"/>
    <cellStyle name="NullValueStyle 4 2 2" xfId="36030" xr:uid="{3D553855-A5F8-4324-9281-75AD530EAAF7}"/>
    <cellStyle name="NullValueStyle 4 3" xfId="30079" xr:uid="{CE5919A7-6803-4FFA-B8F2-E9CE6F51F7D2}"/>
    <cellStyle name="NullValueStyle 4_EBT" xfId="44122" xr:uid="{F4253668-7C67-4A07-82B3-0F4DD69DEE5A}"/>
    <cellStyle name="NullValueStyle 5" xfId="24038" xr:uid="{00000000-0005-0000-0000-000064550000}"/>
    <cellStyle name="NullValueStyle 5 2" xfId="36027" xr:uid="{F5EB5680-F28B-4BB2-A2B7-B29EF467E2CD}"/>
    <cellStyle name="NullValueStyle 6" xfId="30076" xr:uid="{8E259E8D-9799-4F37-BF63-0431EA64EEB6}"/>
    <cellStyle name="NullValueStyle_EBT" xfId="44119" xr:uid="{1D088C49-F424-4BCF-8C81-84827007C649}"/>
    <cellStyle name="Number" xfId="25580" xr:uid="{00000000-0005-0000-0000-000065550000}"/>
    <cellStyle name="ook63" xfId="17411" xr:uid="{00000000-0005-0000-0000-000066550000}"/>
    <cellStyle name="ook63 2" xfId="24042" xr:uid="{00000000-0005-0000-0000-000067550000}"/>
    <cellStyle name="ook63 2 2" xfId="36031" xr:uid="{F625BAC6-2233-4969-86CD-9345F832049E}"/>
    <cellStyle name="ook63 3" xfId="30080" xr:uid="{23290EDF-1E31-477D-A0B7-839D58A9BD93}"/>
    <cellStyle name="ook63_EBT" xfId="44123" xr:uid="{2A8C2AD0-5254-4648-8614-31DAB4B2F5D8}"/>
    <cellStyle name="ook6D" xfId="17412" xr:uid="{00000000-0005-0000-0000-000068550000}"/>
    <cellStyle name="ook6D 2" xfId="24043" xr:uid="{00000000-0005-0000-0000-000069550000}"/>
    <cellStyle name="ook6D 2 2" xfId="36032" xr:uid="{C22943F1-C493-4303-B313-6C6FD6FBE1DB}"/>
    <cellStyle name="ook6D 3" xfId="30081" xr:uid="{127D361B-2D52-478A-8BBB-464FA532255E}"/>
    <cellStyle name="ook6D_EBT" xfId="44124" xr:uid="{F30B414A-18FA-4C24-964A-19285DFC6BD4}"/>
    <cellStyle name="Output 10" xfId="17413" xr:uid="{00000000-0005-0000-0000-00006A550000}"/>
    <cellStyle name="Output 10 2" xfId="24044" xr:uid="{00000000-0005-0000-0000-00006B550000}"/>
    <cellStyle name="Output 10 2 2" xfId="36033" xr:uid="{152F0D1C-264C-4D42-8F94-9596C4443564}"/>
    <cellStyle name="Output 10 3" xfId="30082" xr:uid="{7FAEF528-ADA8-42CA-AEF8-B13E53DEA175}"/>
    <cellStyle name="Output 10_EBT" xfId="44125" xr:uid="{08955353-8241-4488-A48A-8919D9937342}"/>
    <cellStyle name="Output 11" xfId="17414" xr:uid="{00000000-0005-0000-0000-00006C550000}"/>
    <cellStyle name="Output 12" xfId="17415" xr:uid="{00000000-0005-0000-0000-00006D550000}"/>
    <cellStyle name="Output 2" xfId="17416" xr:uid="{00000000-0005-0000-0000-00006E550000}"/>
    <cellStyle name="Output 2 2" xfId="17417" xr:uid="{00000000-0005-0000-0000-00006F550000}"/>
    <cellStyle name="Output 2 2 2" xfId="17418" xr:uid="{00000000-0005-0000-0000-000070550000}"/>
    <cellStyle name="Output 2 2 2 2" xfId="24046" xr:uid="{00000000-0005-0000-0000-000071550000}"/>
    <cellStyle name="Output 2 2 2 2 2" xfId="36035" xr:uid="{3BB7CAA4-F0F6-4664-B4AA-FA5029F8E511}"/>
    <cellStyle name="Output 2 2 2 3" xfId="30085" xr:uid="{8E4F03C4-5D1E-4A2C-B6F7-8906262D72E8}"/>
    <cellStyle name="Output 2 2 2_EBT" xfId="44128" xr:uid="{59F1A296-66C7-4819-B67F-31D628869867}"/>
    <cellStyle name="Output 2 2 3" xfId="17419" xr:uid="{00000000-0005-0000-0000-000072550000}"/>
    <cellStyle name="Output 2 2 3 2" xfId="24047" xr:uid="{00000000-0005-0000-0000-000073550000}"/>
    <cellStyle name="Output 2 2 3 2 2" xfId="36036" xr:uid="{C61D8B99-5F7A-4E01-8F4C-417915345A78}"/>
    <cellStyle name="Output 2 2 3 3" xfId="30086" xr:uid="{B54CE635-EA50-4775-BE1A-0D74D6CEFB4B}"/>
    <cellStyle name="Output 2 2 3_EBT" xfId="44129" xr:uid="{E2377118-4AD0-477E-AC25-D06CE17368B0}"/>
    <cellStyle name="Output 2 2 4" xfId="24045" xr:uid="{00000000-0005-0000-0000-000074550000}"/>
    <cellStyle name="Output 2 2 4 2" xfId="36034" xr:uid="{A57EC9C6-98D8-420C-B06D-171CA741FDC4}"/>
    <cellStyle name="Output 2 2 5" xfId="30084" xr:uid="{6DE1AD8C-AA29-4137-8AC7-ACA629915D83}"/>
    <cellStyle name="Output 2 2_EBT" xfId="44127" xr:uid="{C5773332-57FA-4526-A827-7C34E3AE3C43}"/>
    <cellStyle name="Output 2 3" xfId="17420" xr:uid="{00000000-0005-0000-0000-000075550000}"/>
    <cellStyle name="Output 2 3 2" xfId="17421" xr:uid="{00000000-0005-0000-0000-000076550000}"/>
    <cellStyle name="Output 2 3 2 2" xfId="24049" xr:uid="{00000000-0005-0000-0000-000077550000}"/>
    <cellStyle name="Output 2 3 2 2 2" xfId="36038" xr:uid="{1274694F-98CA-4B28-8E7D-2850AB0A448E}"/>
    <cellStyle name="Output 2 3 2 3" xfId="30088" xr:uid="{263EC81A-C56B-44FD-896E-E1940ADCA72E}"/>
    <cellStyle name="Output 2 3 2_EBT" xfId="44131" xr:uid="{C8F49A77-3BE5-4685-BA8D-D5099D2CCAA6}"/>
    <cellStyle name="Output 2 3 3" xfId="24048" xr:uid="{00000000-0005-0000-0000-000078550000}"/>
    <cellStyle name="Output 2 3 3 2" xfId="36037" xr:uid="{DD6F1FB4-3879-4F03-BB25-CA39341EB0E0}"/>
    <cellStyle name="Output 2 3 4" xfId="30087" xr:uid="{C249CDB7-2118-4038-8305-12500E385EF3}"/>
    <cellStyle name="Output 2 3_EBT" xfId="44130" xr:uid="{AB1FF9B5-25E8-4FCF-81C7-7B7DE8CE9C0B}"/>
    <cellStyle name="Output 2 4" xfId="17422" xr:uid="{00000000-0005-0000-0000-000079550000}"/>
    <cellStyle name="Output 2 4 2" xfId="24050" xr:uid="{00000000-0005-0000-0000-00007A550000}"/>
    <cellStyle name="Output 2 4 2 2" xfId="36039" xr:uid="{C28E4B5E-F5C8-4358-9D9B-8431AD85EC04}"/>
    <cellStyle name="Output 2 4 3" xfId="30089" xr:uid="{9710EF8D-71A4-487E-9D20-72C0C9DA46A0}"/>
    <cellStyle name="Output 2 4_EBT" xfId="44132" xr:uid="{40728529-493E-4498-915C-C6372CFF2BBE}"/>
    <cellStyle name="Output 2 5" xfId="17423" xr:uid="{00000000-0005-0000-0000-00007B550000}"/>
    <cellStyle name="Output 2 5 2" xfId="24051" xr:uid="{00000000-0005-0000-0000-00007C550000}"/>
    <cellStyle name="Output 2 5 2 2" xfId="36040" xr:uid="{B2A615A0-7B4A-44CB-8BFF-AE3C640F8292}"/>
    <cellStyle name="Output 2 5 3" xfId="30090" xr:uid="{BF53FF2D-5C64-4C84-9382-D2B1541298B4}"/>
    <cellStyle name="Output 2 5_EBT" xfId="44133" xr:uid="{A0929739-3875-40DC-8B7A-7A5636220E26}"/>
    <cellStyle name="Output 2 6" xfId="17424" xr:uid="{00000000-0005-0000-0000-00007D550000}"/>
    <cellStyle name="Output 2 6 2" xfId="24052" xr:uid="{00000000-0005-0000-0000-00007E550000}"/>
    <cellStyle name="Output 2 6 2 2" xfId="36041" xr:uid="{BB33F604-B76E-440C-896E-6522AE19F8BC}"/>
    <cellStyle name="Output 2 6 3" xfId="30091" xr:uid="{58A8F46A-CB18-4C90-B926-0CB7DD2FE63F}"/>
    <cellStyle name="Output 2 6_EBT" xfId="44134" xr:uid="{687E7FEF-E529-467C-BC24-C07A3EEA52F4}"/>
    <cellStyle name="Output 2 7" xfId="17425" xr:uid="{00000000-0005-0000-0000-00007F550000}"/>
    <cellStyle name="Output 2 7 2" xfId="24053" xr:uid="{00000000-0005-0000-0000-000080550000}"/>
    <cellStyle name="Output 2 7 2 2" xfId="36042" xr:uid="{FB5948B8-F485-40AF-906A-B605926FCFA2}"/>
    <cellStyle name="Output 2 7 3" xfId="30092" xr:uid="{CBC08809-6AD1-4006-8CAA-8AA49162B09C}"/>
    <cellStyle name="Output 2 7_EBT" xfId="44135" xr:uid="{BB54D4D4-6DEC-4614-AFDE-DCF48B7B7106}"/>
    <cellStyle name="Output 2 8" xfId="17426" xr:uid="{00000000-0005-0000-0000-000081550000}"/>
    <cellStyle name="Output 2 8 2" xfId="24054" xr:uid="{00000000-0005-0000-0000-000082550000}"/>
    <cellStyle name="Output 2 8 2 2" xfId="36043" xr:uid="{A07373E8-4BFC-4AF9-8738-A9EB7AFAD66C}"/>
    <cellStyle name="Output 2 8 3" xfId="30093" xr:uid="{3FD59B8A-7C9F-4A08-8EB4-C627BA0D753D}"/>
    <cellStyle name="Output 2 8_EBT" xfId="44136" xr:uid="{F4ADA09C-8F46-4E9D-BB9B-4F47B9EDA403}"/>
    <cellStyle name="Output 2 9" xfId="30083" xr:uid="{8A1BE9C0-1215-4F52-9DD9-8AA905B57F19}"/>
    <cellStyle name="Output 2_EBT" xfId="44126" xr:uid="{B8BAFE7D-82D5-4FBE-8114-88D61843D594}"/>
    <cellStyle name="Output 3" xfId="17427" xr:uid="{00000000-0005-0000-0000-000083550000}"/>
    <cellStyle name="Output 3 2" xfId="17428" xr:uid="{00000000-0005-0000-0000-000084550000}"/>
    <cellStyle name="Output 3 2 2" xfId="17429" xr:uid="{00000000-0005-0000-0000-000085550000}"/>
    <cellStyle name="Output 3 2 2 2" xfId="24057" xr:uid="{00000000-0005-0000-0000-000086550000}"/>
    <cellStyle name="Output 3 2 2 2 2" xfId="36046" xr:uid="{596661B6-DFB7-433E-A4E8-4BFDD29EBC31}"/>
    <cellStyle name="Output 3 2 2 3" xfId="30096" xr:uid="{858FE288-642B-45A2-B0A3-50C0A6CA0982}"/>
    <cellStyle name="Output 3 2 2_EBT" xfId="44139" xr:uid="{C2AA9FEF-2D3B-4104-B08E-FAFBC1BE2131}"/>
    <cellStyle name="Output 3 2 3" xfId="24056" xr:uid="{00000000-0005-0000-0000-000087550000}"/>
    <cellStyle name="Output 3 2 3 2" xfId="36045" xr:uid="{83005776-7387-479C-82FD-43B2024C1600}"/>
    <cellStyle name="Output 3 2 4" xfId="30095" xr:uid="{C15BA9B6-C953-4537-B8F0-659BA3F5EE4E}"/>
    <cellStyle name="Output 3 2_EBT" xfId="44138" xr:uid="{00885AEC-4DD3-40C5-9E77-6E93AC4A450A}"/>
    <cellStyle name="Output 3 3" xfId="17430" xr:uid="{00000000-0005-0000-0000-000088550000}"/>
    <cellStyle name="Output 3 3 2" xfId="24058" xr:uid="{00000000-0005-0000-0000-000089550000}"/>
    <cellStyle name="Output 3 3 2 2" xfId="36047" xr:uid="{F8714100-922B-425B-82A4-DF766A40AD19}"/>
    <cellStyle name="Output 3 3 3" xfId="30097" xr:uid="{51FC4A23-CFA7-43F6-9F8A-479047612A8F}"/>
    <cellStyle name="Output 3 3_EBT" xfId="44140" xr:uid="{84B0BF31-C709-4D60-B53D-5DFA6037D16E}"/>
    <cellStyle name="Output 3 4" xfId="17431" xr:uid="{00000000-0005-0000-0000-00008A550000}"/>
    <cellStyle name="Output 3 4 2" xfId="24059" xr:uid="{00000000-0005-0000-0000-00008B550000}"/>
    <cellStyle name="Output 3 4 2 2" xfId="36048" xr:uid="{A26E92BC-A4D1-415D-8C65-29BE736C8B06}"/>
    <cellStyle name="Output 3 4 3" xfId="30098" xr:uid="{38BCE51E-8FF2-4C5C-B8F9-E95E2737AE9D}"/>
    <cellStyle name="Output 3 4_EBT" xfId="44141" xr:uid="{18EB296D-05F4-4F67-AEE5-74A0A961910F}"/>
    <cellStyle name="Output 3 5" xfId="17432" xr:uid="{00000000-0005-0000-0000-00008C550000}"/>
    <cellStyle name="Output 3 5 2" xfId="24060" xr:uid="{00000000-0005-0000-0000-00008D550000}"/>
    <cellStyle name="Output 3 5 2 2" xfId="36049" xr:uid="{B89E01EF-2013-40F1-8C65-78BEC12A9364}"/>
    <cellStyle name="Output 3 5 3" xfId="30099" xr:uid="{87058C97-3A65-409E-B76D-79DEBF700D19}"/>
    <cellStyle name="Output 3 5_EBT" xfId="44142" xr:uid="{28D40BD0-7176-41DC-B1D4-C6043017A565}"/>
    <cellStyle name="Output 3 6" xfId="17433" xr:uid="{00000000-0005-0000-0000-00008E550000}"/>
    <cellStyle name="Output 3 6 2" xfId="30100" xr:uid="{C5CEE1FD-EBA4-402F-B43E-2F2E261E2092}"/>
    <cellStyle name="Output 3 7" xfId="24055" xr:uid="{00000000-0005-0000-0000-00008F550000}"/>
    <cellStyle name="Output 3 7 2" xfId="36044" xr:uid="{1341A1FA-722C-47C9-827E-41914D677C31}"/>
    <cellStyle name="Output 3 8" xfId="30094" xr:uid="{598BB4D5-11F0-4825-8437-B639A8850328}"/>
    <cellStyle name="Output 3_EBT" xfId="44137" xr:uid="{29A08CFD-4279-47A4-982B-24C0156A7F9B}"/>
    <cellStyle name="Output 4" xfId="17434" xr:uid="{00000000-0005-0000-0000-000090550000}"/>
    <cellStyle name="Output 4 2" xfId="17435" xr:uid="{00000000-0005-0000-0000-000091550000}"/>
    <cellStyle name="Output 4 2 2" xfId="17436" xr:uid="{00000000-0005-0000-0000-000092550000}"/>
    <cellStyle name="Output 4 2 2 2" xfId="24063" xr:uid="{00000000-0005-0000-0000-000093550000}"/>
    <cellStyle name="Output 4 2 2 2 2" xfId="36052" xr:uid="{286AD17F-5CF9-4F79-8907-161073DE1C7C}"/>
    <cellStyle name="Output 4 2 2 3" xfId="30103" xr:uid="{A55841F1-88C7-4F38-87F6-2CF6946C310B}"/>
    <cellStyle name="Output 4 2 2_EBT" xfId="44145" xr:uid="{AED7B2A4-70CA-45BC-AEBB-24414BAEF314}"/>
    <cellStyle name="Output 4 2 3" xfId="24062" xr:uid="{00000000-0005-0000-0000-000094550000}"/>
    <cellStyle name="Output 4 2 3 2" xfId="36051" xr:uid="{3899CA02-7658-42E3-B77E-A11AE92B8AC2}"/>
    <cellStyle name="Output 4 2 4" xfId="30102" xr:uid="{04F43766-A653-4E5D-A4C1-FED1CF1DDB29}"/>
    <cellStyle name="Output 4 2_EBT" xfId="44144" xr:uid="{6ED53982-5194-48DB-AE6F-82CF4806882D}"/>
    <cellStyle name="Output 4 3" xfId="17437" xr:uid="{00000000-0005-0000-0000-000095550000}"/>
    <cellStyle name="Output 4 3 2" xfId="24064" xr:uid="{00000000-0005-0000-0000-000096550000}"/>
    <cellStyle name="Output 4 3 2 2" xfId="36053" xr:uid="{3BB8D9FC-AB73-4943-919B-33338D4462B2}"/>
    <cellStyle name="Output 4 3 3" xfId="30104" xr:uid="{4043C6E1-3C2E-484B-9029-1367BAB4ACB4}"/>
    <cellStyle name="Output 4 3_EBT" xfId="44146" xr:uid="{B8153FDD-C6DB-4122-B05C-02D0DD97336E}"/>
    <cellStyle name="Output 4 4" xfId="17438" xr:uid="{00000000-0005-0000-0000-000097550000}"/>
    <cellStyle name="Output 4 4 2" xfId="30105" xr:uid="{717F106B-C6FB-45C9-8A98-3C2E81F82CD7}"/>
    <cellStyle name="Output 4 5" xfId="24061" xr:uid="{00000000-0005-0000-0000-000098550000}"/>
    <cellStyle name="Output 4 5 2" xfId="36050" xr:uid="{AF87780E-5DD9-4C56-BB90-2272311F787C}"/>
    <cellStyle name="Output 4 6" xfId="30101" xr:uid="{E78F36E5-C39B-4E65-8C6F-693F17485F7B}"/>
    <cellStyle name="Output 4_EBT" xfId="44143" xr:uid="{6555A209-BB8D-4798-8036-58D3CAADBDF6}"/>
    <cellStyle name="Output 5" xfId="17439" xr:uid="{00000000-0005-0000-0000-000099550000}"/>
    <cellStyle name="Output 5 2" xfId="17440" xr:uid="{00000000-0005-0000-0000-00009A550000}"/>
    <cellStyle name="Output 5 2 2" xfId="24066" xr:uid="{00000000-0005-0000-0000-00009B550000}"/>
    <cellStyle name="Output 5 2 2 2" xfId="36055" xr:uid="{E6CCAA3A-7106-441C-97D3-02AD42ABD4FF}"/>
    <cellStyle name="Output 5 2 3" xfId="30107" xr:uid="{AC39C19A-5B5B-4B3C-BBEF-3DE27F270958}"/>
    <cellStyle name="Output 5 2_EBT" xfId="44148" xr:uid="{4D456A17-C926-4F0C-A01C-40EB0F4F5EB3}"/>
    <cellStyle name="Output 5 3" xfId="17441" xr:uid="{00000000-0005-0000-0000-00009C550000}"/>
    <cellStyle name="Output 5 4" xfId="24065" xr:uid="{00000000-0005-0000-0000-00009D550000}"/>
    <cellStyle name="Output 5 4 2" xfId="36054" xr:uid="{F2192CC7-5F0A-4B1E-B8E8-FD428BBE8660}"/>
    <cellStyle name="Output 5 5" xfId="30106" xr:uid="{9EA8352E-C4A6-4A69-84BF-0ED75E37E95E}"/>
    <cellStyle name="Output 5_EBT" xfId="44147" xr:uid="{02EFEA30-D3DF-4895-BB88-FF2A31D7F977}"/>
    <cellStyle name="Output 6" xfId="17442" xr:uid="{00000000-0005-0000-0000-00009E550000}"/>
    <cellStyle name="Output 6 2" xfId="24067" xr:uid="{00000000-0005-0000-0000-00009F550000}"/>
    <cellStyle name="Output 6 2 2" xfId="36056" xr:uid="{F8CF8478-8221-41C7-B1B0-8CFD057695BB}"/>
    <cellStyle name="Output 6 3" xfId="30108" xr:uid="{87ECEBC6-99E3-4A40-8DBF-F091761A32EA}"/>
    <cellStyle name="Output 6_EBT" xfId="44149" xr:uid="{638E98A6-D485-4115-959E-99926B099BC1}"/>
    <cellStyle name="Output 7" xfId="17443" xr:uid="{00000000-0005-0000-0000-0000A0550000}"/>
    <cellStyle name="Output 7 2" xfId="24068" xr:uid="{00000000-0005-0000-0000-0000A1550000}"/>
    <cellStyle name="Output 7 2 2" xfId="36057" xr:uid="{9277BB1A-AD27-4827-B69A-27480F0B4426}"/>
    <cellStyle name="Output 7 3" xfId="30109" xr:uid="{4EB4B2F5-5C8B-419F-A85D-173B288A40C4}"/>
    <cellStyle name="Output 7_EBT" xfId="44150" xr:uid="{E53E33FD-F6F5-45DF-A34A-5A943BD2F059}"/>
    <cellStyle name="Output 8" xfId="17444" xr:uid="{00000000-0005-0000-0000-0000A2550000}"/>
    <cellStyle name="Output 8 2" xfId="24069" xr:uid="{00000000-0005-0000-0000-0000A3550000}"/>
    <cellStyle name="Output 8 2 2" xfId="36058" xr:uid="{658D08B4-B508-450E-B4DF-647DA6484693}"/>
    <cellStyle name="Output 8 3" xfId="30110" xr:uid="{13064B3E-4CBA-4D85-A74C-FB3DB2178040}"/>
    <cellStyle name="Output 8_EBT" xfId="44151" xr:uid="{1E0F4D49-8606-45E5-A4AB-82B4C98DEF71}"/>
    <cellStyle name="Output 9" xfId="17445" xr:uid="{00000000-0005-0000-0000-0000A4550000}"/>
    <cellStyle name="Output 9 2" xfId="24070" xr:uid="{00000000-0005-0000-0000-0000A5550000}"/>
    <cellStyle name="Output 9 2 2" xfId="36059" xr:uid="{F7909A23-F263-45BD-B004-60A47648A1B9}"/>
    <cellStyle name="Output 9 3" xfId="30111" xr:uid="{D7229D84-E4DC-4F45-87BE-8722011850F2}"/>
    <cellStyle name="Output 9_EBT" xfId="44152" xr:uid="{A1E192C2-46BA-4F02-800C-E614F9FD880E}"/>
    <cellStyle name="pb_page_heading_LS" xfId="17446" xr:uid="{00000000-0005-0000-0000-0000A6550000}"/>
    <cellStyle name="Percen - Style1" xfId="17447" xr:uid="{00000000-0005-0000-0000-0000A7550000}"/>
    <cellStyle name="Percen - Style1 2" xfId="24071" xr:uid="{00000000-0005-0000-0000-0000A8550000}"/>
    <cellStyle name="Percen - Style1 2 2" xfId="36060" xr:uid="{A3D5604C-7C6F-4931-8FA0-3D729ECF0BCD}"/>
    <cellStyle name="Percen - Style1 3" xfId="30112" xr:uid="{B4B23CA9-5D04-4018-91EF-C6FE203C8A8F}"/>
    <cellStyle name="Percen - Style1_EBT" xfId="44153" xr:uid="{364FCE81-3F71-4B28-8CAA-586F830680A9}"/>
    <cellStyle name="Percen - Style2" xfId="17448" xr:uid="{00000000-0005-0000-0000-0000A9550000}"/>
    <cellStyle name="Percent" xfId="25616" builtinId="5"/>
    <cellStyle name="Percent (0)" xfId="17449" xr:uid="{00000000-0005-0000-0000-0000AB550000}"/>
    <cellStyle name="Percent (0) 2" xfId="24072" xr:uid="{00000000-0005-0000-0000-0000AC550000}"/>
    <cellStyle name="Percent (0) 2 2" xfId="36061" xr:uid="{4D568315-A555-430F-8F7C-FC883A66587A}"/>
    <cellStyle name="Percent (0) 3" xfId="30113" xr:uid="{CD581E0A-022F-489F-A01A-A6C197EC94A4}"/>
    <cellStyle name="Percent (0)_EBT" xfId="44154" xr:uid="{855B93A9-7A40-4217-9140-4A58C6702284}"/>
    <cellStyle name="Percent (2)" xfId="17450" xr:uid="{00000000-0005-0000-0000-0000AD550000}"/>
    <cellStyle name="Percent (2) 2" xfId="24073" xr:uid="{00000000-0005-0000-0000-0000AE550000}"/>
    <cellStyle name="Percent (2) 2 2" xfId="36062" xr:uid="{46F43A9F-0633-4C7A-8628-60567D3056F1}"/>
    <cellStyle name="Percent (2) 3" xfId="30114" xr:uid="{BCBFCF8E-68EE-43C9-8518-6CEBD342D925}"/>
    <cellStyle name="Percent (2)_EBT" xfId="44155" xr:uid="{32801652-1CCE-4C1A-997A-9B7B4A3BF90F}"/>
    <cellStyle name="Percent .00" xfId="17451" xr:uid="{00000000-0005-0000-0000-0000AF550000}"/>
    <cellStyle name="Percent .00 2" xfId="17452" xr:uid="{00000000-0005-0000-0000-0000B0550000}"/>
    <cellStyle name="Percent .00 2 2" xfId="24075" xr:uid="{00000000-0005-0000-0000-0000B1550000}"/>
    <cellStyle name="Percent .00 2 2 2" xfId="36064" xr:uid="{1301CBB4-A726-44C1-A5CD-EB57C15F8830}"/>
    <cellStyle name="Percent .00 2 3" xfId="30116" xr:uid="{FF76CA66-4289-4649-9AAB-2BBD76997A6F}"/>
    <cellStyle name="Percent .00 2_EBT" xfId="44157" xr:uid="{BEC5974A-3CE8-4B5C-89A3-9A5BE7DEF869}"/>
    <cellStyle name="Percent .00 3" xfId="17453" xr:uid="{00000000-0005-0000-0000-0000B2550000}"/>
    <cellStyle name="Percent .00 3 2" xfId="17454" xr:uid="{00000000-0005-0000-0000-0000B3550000}"/>
    <cellStyle name="Percent .00 3 2 2" xfId="24077" xr:uid="{00000000-0005-0000-0000-0000B4550000}"/>
    <cellStyle name="Percent .00 3 2 2 2" xfId="36066" xr:uid="{9633FB13-31E8-49BF-BB20-4B4247F439AF}"/>
    <cellStyle name="Percent .00 3 2 3" xfId="30118" xr:uid="{1821F4E9-BD04-4888-84AA-E987004F26D6}"/>
    <cellStyle name="Percent .00 3 2_EBT" xfId="44159" xr:uid="{2E2B3AC7-C6A5-4A12-96FB-E01E73D8FB6F}"/>
    <cellStyle name="Percent .00 3 3" xfId="24076" xr:uid="{00000000-0005-0000-0000-0000B5550000}"/>
    <cellStyle name="Percent .00 3 3 2" xfId="36065" xr:uid="{D824291A-548C-4836-9902-3C235E7B179F}"/>
    <cellStyle name="Percent .00 3 4" xfId="30117" xr:uid="{54D31421-D28F-412D-8716-FFC75B5AFD2D}"/>
    <cellStyle name="Percent .00 3_EBT" xfId="44158" xr:uid="{B8B09F74-193C-491F-AB59-6891896C0B07}"/>
    <cellStyle name="Percent .00 4" xfId="17455" xr:uid="{00000000-0005-0000-0000-0000B6550000}"/>
    <cellStyle name="Percent .00 4 2" xfId="17456" xr:uid="{00000000-0005-0000-0000-0000B7550000}"/>
    <cellStyle name="Percent .00 4 2 2" xfId="24079" xr:uid="{00000000-0005-0000-0000-0000B8550000}"/>
    <cellStyle name="Percent .00 4 2 2 2" xfId="36068" xr:uid="{C4EB9A4F-EED6-4D0A-AE2C-FBAF73DBA8D2}"/>
    <cellStyle name="Percent .00 4 2 3" xfId="30120" xr:uid="{06F89931-7B27-4D60-AC03-1B6FD508C31E}"/>
    <cellStyle name="Percent .00 4 2_EBT" xfId="44161" xr:uid="{995F3C34-136E-45F2-84F5-97AB6B4EB4A4}"/>
    <cellStyle name="Percent .00 4 3" xfId="24078" xr:uid="{00000000-0005-0000-0000-0000B9550000}"/>
    <cellStyle name="Percent .00 4 3 2" xfId="36067" xr:uid="{67CBD0CB-D2DF-48C4-90BA-9462CC74E150}"/>
    <cellStyle name="Percent .00 4 4" xfId="30119" xr:uid="{527AC18D-4602-4121-9A24-6B7A5D2A6463}"/>
    <cellStyle name="Percent .00 4_EBT" xfId="44160" xr:uid="{09EF3017-5DB3-410A-A0DF-A92575F48E61}"/>
    <cellStyle name="Percent .00 5" xfId="17457" xr:uid="{00000000-0005-0000-0000-0000BA550000}"/>
    <cellStyle name="Percent .00 5 2" xfId="17458" xr:uid="{00000000-0005-0000-0000-0000BB550000}"/>
    <cellStyle name="Percent .00 5 2 2" xfId="24081" xr:uid="{00000000-0005-0000-0000-0000BC550000}"/>
    <cellStyle name="Percent .00 5 2 2 2" xfId="36070" xr:uid="{A0A67703-8E50-45BF-AB73-85A85B540C78}"/>
    <cellStyle name="Percent .00 5 2 3" xfId="30122" xr:uid="{770A0A29-DC08-4564-8ED8-474D19CEAACF}"/>
    <cellStyle name="Percent .00 5 2_EBT" xfId="44163" xr:uid="{175D9A45-59E7-4376-90D2-0ABC380C1EA5}"/>
    <cellStyle name="Percent .00 5 3" xfId="24080" xr:uid="{00000000-0005-0000-0000-0000BD550000}"/>
    <cellStyle name="Percent .00 5 3 2" xfId="36069" xr:uid="{1E1917E3-2768-4EF2-87BB-6D29ADF23D14}"/>
    <cellStyle name="Percent .00 5 4" xfId="30121" xr:uid="{F5577EDD-C914-4FAC-A0A1-DCD230A999F9}"/>
    <cellStyle name="Percent .00 5_EBT" xfId="44162" xr:uid="{002D6E5B-5A76-497D-A485-5874EDBB2335}"/>
    <cellStyle name="Percent .00 6" xfId="24074" xr:uid="{00000000-0005-0000-0000-0000BE550000}"/>
    <cellStyle name="Percent .00 6 2" xfId="36063" xr:uid="{8B99AE59-5856-43AC-AE7C-9B49807E0EBF}"/>
    <cellStyle name="Percent .00 7" xfId="30115" xr:uid="{ED188410-9B13-4661-9525-E6154E436234}"/>
    <cellStyle name="Percent .00_EBT" xfId="44156" xr:uid="{AA04C033-548B-42D9-97C0-E85054B2D230}"/>
    <cellStyle name="Percent .n" xfId="17459" xr:uid="{00000000-0005-0000-0000-0000BF550000}"/>
    <cellStyle name="Percent .n 2" xfId="24082" xr:uid="{00000000-0005-0000-0000-0000C0550000}"/>
    <cellStyle name="Percent .n 2 2" xfId="36071" xr:uid="{27DF9AE4-F6EC-47F1-91D9-06445F7BFC08}"/>
    <cellStyle name="Percent .n 3" xfId="30123" xr:uid="{0022F978-113D-4B10-91B8-32AE9DDCDA53}"/>
    <cellStyle name="Percent .n_EBT" xfId="44164" xr:uid="{8D12310F-A316-4FC1-8672-CDD6DB071B7D}"/>
    <cellStyle name="Percent [0%]" xfId="17460" xr:uid="{00000000-0005-0000-0000-0000C1550000}"/>
    <cellStyle name="Percent [0.00%]" xfId="17461" xr:uid="{00000000-0005-0000-0000-0000C2550000}"/>
    <cellStyle name="Percent [2]" xfId="17462" xr:uid="{00000000-0005-0000-0000-0000C3550000}"/>
    <cellStyle name="Percent [2] 10" xfId="17463" xr:uid="{00000000-0005-0000-0000-0000C4550000}"/>
    <cellStyle name="Percent [2] 10 2" xfId="24083" xr:uid="{00000000-0005-0000-0000-0000C5550000}"/>
    <cellStyle name="Percent [2] 10 2 2" xfId="36072" xr:uid="{2F1FDCA3-4903-4965-9143-2E70DF97EB74}"/>
    <cellStyle name="Percent [2] 10 3" xfId="30124" xr:uid="{4BDB4463-EFE6-4C10-BF01-C76509926112}"/>
    <cellStyle name="Percent [2] 10_EBT" xfId="44166" xr:uid="{782495E6-162C-40B2-AF46-86A7AB7791B4}"/>
    <cellStyle name="Percent [2] 11" xfId="17464" xr:uid="{00000000-0005-0000-0000-0000C6550000}"/>
    <cellStyle name="Percent [2] 11 2" xfId="24084" xr:uid="{00000000-0005-0000-0000-0000C7550000}"/>
    <cellStyle name="Percent [2] 11 2 2" xfId="36073" xr:uid="{E10F7FE1-C2A3-4429-BEA1-B8B80FD28AD4}"/>
    <cellStyle name="Percent [2] 11 3" xfId="30125" xr:uid="{D11B7644-B3CC-457A-85D0-3D0383A3B648}"/>
    <cellStyle name="Percent [2] 11_EBT" xfId="44167" xr:uid="{4994C733-1475-45B1-9896-2D58322AD886}"/>
    <cellStyle name="Percent [2] 12" xfId="17465" xr:uid="{00000000-0005-0000-0000-0000C8550000}"/>
    <cellStyle name="Percent [2] 12 2" xfId="24085" xr:uid="{00000000-0005-0000-0000-0000C9550000}"/>
    <cellStyle name="Percent [2] 12 2 2" xfId="36074" xr:uid="{CFB29DE4-E0E6-472D-A322-FBE953647E94}"/>
    <cellStyle name="Percent [2] 12 3" xfId="30126" xr:uid="{23D46CF5-AD5F-459F-8412-6DC59DA491E6}"/>
    <cellStyle name="Percent [2] 12_EBT" xfId="44168" xr:uid="{40C33565-B187-403E-A6E0-644C903EF880}"/>
    <cellStyle name="Percent [2] 13" xfId="17466" xr:uid="{00000000-0005-0000-0000-0000CA550000}"/>
    <cellStyle name="Percent [2] 13 2" xfId="24086" xr:uid="{00000000-0005-0000-0000-0000CB550000}"/>
    <cellStyle name="Percent [2] 13 2 2" xfId="36075" xr:uid="{37F27C4D-AF6A-404F-99D4-E941A16D7D8C}"/>
    <cellStyle name="Percent [2] 13 3" xfId="30127" xr:uid="{9783EF25-CFE0-4F24-BFCE-88F480C2B01D}"/>
    <cellStyle name="Percent [2] 13_EBT" xfId="44169" xr:uid="{370FE1F3-938F-4C90-B008-825810774D13}"/>
    <cellStyle name="Percent [2] 14" xfId="17467" xr:uid="{00000000-0005-0000-0000-0000CC550000}"/>
    <cellStyle name="Percent [2] 14 2" xfId="24087" xr:uid="{00000000-0005-0000-0000-0000CD550000}"/>
    <cellStyle name="Percent [2] 14 2 2" xfId="36076" xr:uid="{F192BEFF-1EBB-4187-9F6B-8CF509B80AC6}"/>
    <cellStyle name="Percent [2] 14 3" xfId="30128" xr:uid="{B26F8E2F-1D62-4C94-AEE3-78275D8C86FA}"/>
    <cellStyle name="Percent [2] 14_EBT" xfId="44170" xr:uid="{D71CC6C6-DE4F-4881-9EE4-98C2DEE3388D}"/>
    <cellStyle name="Percent [2] 15" xfId="17468" xr:uid="{00000000-0005-0000-0000-0000CE550000}"/>
    <cellStyle name="Percent [2] 15 2" xfId="24088" xr:uid="{00000000-0005-0000-0000-0000CF550000}"/>
    <cellStyle name="Percent [2] 15 2 2" xfId="36077" xr:uid="{B5C7AFFB-229D-472C-81BE-A63877E869D7}"/>
    <cellStyle name="Percent [2] 15 3" xfId="30129" xr:uid="{4DB00DBE-78FB-4284-A944-0A863F917D71}"/>
    <cellStyle name="Percent [2] 15_EBT" xfId="44171" xr:uid="{6774863A-AD11-47DE-9CFA-6C6601A7E115}"/>
    <cellStyle name="Percent [2] 16" xfId="17469" xr:uid="{00000000-0005-0000-0000-0000D0550000}"/>
    <cellStyle name="Percent [2] 16 2" xfId="24089" xr:uid="{00000000-0005-0000-0000-0000D1550000}"/>
    <cellStyle name="Percent [2] 16 2 2" xfId="36078" xr:uid="{75DC0322-6521-426C-B8CC-7B49F24459E8}"/>
    <cellStyle name="Percent [2] 16 3" xfId="30130" xr:uid="{9FC83BC3-5BFF-45FE-9B2B-C95F9E26B465}"/>
    <cellStyle name="Percent [2] 16_EBT" xfId="44172" xr:uid="{D9E24CB3-F0D8-4B53-9CDD-E1509A7E266D}"/>
    <cellStyle name="Percent [2] 17" xfId="17470" xr:uid="{00000000-0005-0000-0000-0000D2550000}"/>
    <cellStyle name="Percent [2] 17 2" xfId="24090" xr:uid="{00000000-0005-0000-0000-0000D3550000}"/>
    <cellStyle name="Percent [2] 17 2 2" xfId="36079" xr:uid="{14764A53-8676-4867-83A9-7A0130ACC47A}"/>
    <cellStyle name="Percent [2] 17 3" xfId="30131" xr:uid="{E393FEC7-8E0B-42EA-8863-ED965B205859}"/>
    <cellStyle name="Percent [2] 17_EBT" xfId="44173" xr:uid="{32B7D698-9C01-413B-AC3F-ADE3A7467BF6}"/>
    <cellStyle name="Percent [2] 18" xfId="17471" xr:uid="{00000000-0005-0000-0000-0000D4550000}"/>
    <cellStyle name="Percent [2] 18 2" xfId="24091" xr:uid="{00000000-0005-0000-0000-0000D5550000}"/>
    <cellStyle name="Percent [2] 18 2 2" xfId="36080" xr:uid="{7D5B803B-3C89-4353-B826-B32F2B34C83D}"/>
    <cellStyle name="Percent [2] 18 3" xfId="30132" xr:uid="{D9F94F3C-B33E-4F55-A642-63633E7854F8}"/>
    <cellStyle name="Percent [2] 18_EBT" xfId="44174" xr:uid="{9F2EAF89-45EB-4399-912E-E1ADC9A3C845}"/>
    <cellStyle name="Percent [2] 19" xfId="17472" xr:uid="{00000000-0005-0000-0000-0000D6550000}"/>
    <cellStyle name="Percent [2] 19 2" xfId="24092" xr:uid="{00000000-0005-0000-0000-0000D7550000}"/>
    <cellStyle name="Percent [2] 19 2 2" xfId="36081" xr:uid="{69E1AC85-FBF5-4CFE-A07C-03CBDF2486DB}"/>
    <cellStyle name="Percent [2] 19 3" xfId="30133" xr:uid="{BF2D82EE-2C26-47BD-8A8E-1974EA83B8FE}"/>
    <cellStyle name="Percent [2] 19_EBT" xfId="44175" xr:uid="{CE418901-7A78-4340-B8AF-C0F3001BFD1B}"/>
    <cellStyle name="Percent [2] 2" xfId="17473" xr:uid="{00000000-0005-0000-0000-0000D8550000}"/>
    <cellStyle name="Percent [2] 2 2" xfId="24093" xr:uid="{00000000-0005-0000-0000-0000D9550000}"/>
    <cellStyle name="Percent [2] 2 2 2" xfId="36082" xr:uid="{C6E1FA41-C8BD-4400-9319-79F74FA03BCB}"/>
    <cellStyle name="Percent [2] 2 3" xfId="30134" xr:uid="{7C24E961-7F97-4E70-B8DF-C14C1F0F5E2E}"/>
    <cellStyle name="Percent [2] 2_EBT" xfId="44176" xr:uid="{5178331C-0916-4540-B642-8CC1AC857792}"/>
    <cellStyle name="Percent [2] 20" xfId="17474" xr:uid="{00000000-0005-0000-0000-0000DA550000}"/>
    <cellStyle name="Percent [2] 20 2" xfId="24094" xr:uid="{00000000-0005-0000-0000-0000DB550000}"/>
    <cellStyle name="Percent [2] 20 2 2" xfId="36083" xr:uid="{09E8DCDC-9FA4-440D-9F40-19DCFD264EB7}"/>
    <cellStyle name="Percent [2] 20 3" xfId="30135" xr:uid="{C862D551-A5C5-476F-9A28-BEE71E3BFB77}"/>
    <cellStyle name="Percent [2] 20_EBT" xfId="44177" xr:uid="{EAF2033F-3AA9-4E75-B0A6-D7F8FCC82072}"/>
    <cellStyle name="Percent [2] 21" xfId="17475" xr:uid="{00000000-0005-0000-0000-0000DC550000}"/>
    <cellStyle name="Percent [2] 21 2" xfId="24095" xr:uid="{00000000-0005-0000-0000-0000DD550000}"/>
    <cellStyle name="Percent [2] 21 2 2" xfId="36084" xr:uid="{864E930E-D32B-478B-BAD8-69A8EEDC62B0}"/>
    <cellStyle name="Percent [2] 21 3" xfId="30136" xr:uid="{1785724A-2BBF-4526-A7EB-AF099E63523E}"/>
    <cellStyle name="Percent [2] 21_EBT" xfId="44178" xr:uid="{9DCA2ECF-88E8-42E3-A309-62B7B8311574}"/>
    <cellStyle name="Percent [2] 22" xfId="17476" xr:uid="{00000000-0005-0000-0000-0000DE550000}"/>
    <cellStyle name="Percent [2] 22 2" xfId="24096" xr:uid="{00000000-0005-0000-0000-0000DF550000}"/>
    <cellStyle name="Percent [2] 22 2 2" xfId="36085" xr:uid="{47ED39C1-758A-4CDC-8D08-8FB54FD1D0EE}"/>
    <cellStyle name="Percent [2] 22 3" xfId="30137" xr:uid="{3EDB3782-DAC7-4344-BB31-29618F512008}"/>
    <cellStyle name="Percent [2] 22_EBT" xfId="44179" xr:uid="{1A99BBC2-371A-42F9-8B04-AA01412C40CD}"/>
    <cellStyle name="Percent [2] 23" xfId="17477" xr:uid="{00000000-0005-0000-0000-0000E0550000}"/>
    <cellStyle name="Percent [2] 23 2" xfId="24097" xr:uid="{00000000-0005-0000-0000-0000E1550000}"/>
    <cellStyle name="Percent [2] 23 2 2" xfId="36086" xr:uid="{99AFDF78-5FF8-48B6-B37A-EF3921C74636}"/>
    <cellStyle name="Percent [2] 23 3" xfId="30138" xr:uid="{E92E069C-9E89-42AA-8937-9F6B1744D828}"/>
    <cellStyle name="Percent [2] 23_EBT" xfId="44180" xr:uid="{857EA643-565F-444F-BD93-183F29CE28F3}"/>
    <cellStyle name="Percent [2] 24" xfId="17478" xr:uid="{00000000-0005-0000-0000-0000E2550000}"/>
    <cellStyle name="Percent [2] 24 2" xfId="24098" xr:uid="{00000000-0005-0000-0000-0000E3550000}"/>
    <cellStyle name="Percent [2] 24 2 2" xfId="36087" xr:uid="{42779A4A-6420-44C7-B27F-41B36351D8FD}"/>
    <cellStyle name="Percent [2] 24 3" xfId="30139" xr:uid="{312EAC83-E4E4-444B-AAA6-CF666FB3F653}"/>
    <cellStyle name="Percent [2] 24_EBT" xfId="44181" xr:uid="{D5DB1CD7-A26A-4C90-9B69-78648AF44EBD}"/>
    <cellStyle name="Percent [2] 25" xfId="17479" xr:uid="{00000000-0005-0000-0000-0000E4550000}"/>
    <cellStyle name="Percent [2] 25 2" xfId="24099" xr:uid="{00000000-0005-0000-0000-0000E5550000}"/>
    <cellStyle name="Percent [2] 25 2 2" xfId="36088" xr:uid="{720F5535-2976-41BE-9749-B134B11DEE50}"/>
    <cellStyle name="Percent [2] 25 3" xfId="30140" xr:uid="{B86ED794-C0A8-4EB7-8E75-03CD6CCE2E2C}"/>
    <cellStyle name="Percent [2] 25_EBT" xfId="44182" xr:uid="{089FC7EB-2E6C-481C-8D69-EF8302B7C90C}"/>
    <cellStyle name="Percent [2] 26" xfId="17480" xr:uid="{00000000-0005-0000-0000-0000E6550000}"/>
    <cellStyle name="Percent [2] 26 2" xfId="24100" xr:uid="{00000000-0005-0000-0000-0000E7550000}"/>
    <cellStyle name="Percent [2] 26 2 2" xfId="36089" xr:uid="{A78A41C0-4A4A-478F-9C03-199EC884EE2C}"/>
    <cellStyle name="Percent [2] 26 3" xfId="30141" xr:uid="{3FD49300-B3B1-4F9E-B1B6-CD2540869A6E}"/>
    <cellStyle name="Percent [2] 26_EBT" xfId="44183" xr:uid="{803EC055-B6DD-4D22-84A6-354EE6C3D66D}"/>
    <cellStyle name="Percent [2] 27" xfId="17481" xr:uid="{00000000-0005-0000-0000-0000E8550000}"/>
    <cellStyle name="Percent [2] 27 2" xfId="24101" xr:uid="{00000000-0005-0000-0000-0000E9550000}"/>
    <cellStyle name="Percent [2] 27 2 2" xfId="36090" xr:uid="{E0660109-F3B3-4503-A6CF-4F339860DF1F}"/>
    <cellStyle name="Percent [2] 27 3" xfId="30142" xr:uid="{C00E294B-4A72-4964-9D22-8044718881A2}"/>
    <cellStyle name="Percent [2] 27_EBT" xfId="44184" xr:uid="{7BF20A8D-2EC3-484B-B7D7-27583C3EBD29}"/>
    <cellStyle name="Percent [2] 28" xfId="17482" xr:uid="{00000000-0005-0000-0000-0000EA550000}"/>
    <cellStyle name="Percent [2] 28 2" xfId="24102" xr:uid="{00000000-0005-0000-0000-0000EB550000}"/>
    <cellStyle name="Percent [2] 28 2 2" xfId="36091" xr:uid="{EEA84ACF-D150-4AE1-85D6-1353C635932F}"/>
    <cellStyle name="Percent [2] 28 3" xfId="30143" xr:uid="{29E3CEB1-BDC3-41E9-9FC6-77B288E3DB50}"/>
    <cellStyle name="Percent [2] 28_EBT" xfId="44185" xr:uid="{D33F045E-6CF8-40D2-AF62-385EBA253135}"/>
    <cellStyle name="Percent [2] 29" xfId="17483" xr:uid="{00000000-0005-0000-0000-0000EC550000}"/>
    <cellStyle name="Percent [2] 29 2" xfId="24103" xr:uid="{00000000-0005-0000-0000-0000ED550000}"/>
    <cellStyle name="Percent [2] 29 2 2" xfId="36092" xr:uid="{381FB42A-EAC0-4691-9793-C2DD8A70A2AA}"/>
    <cellStyle name="Percent [2] 29 3" xfId="30144" xr:uid="{DABA3622-9FC1-46A8-B0C3-CAC46C387CF3}"/>
    <cellStyle name="Percent [2] 29_EBT" xfId="44186" xr:uid="{2A7928A1-7461-460C-99DC-92D55202C95B}"/>
    <cellStyle name="Percent [2] 3" xfId="17484" xr:uid="{00000000-0005-0000-0000-0000EE550000}"/>
    <cellStyle name="Percent [2] 3 2" xfId="17485" xr:uid="{00000000-0005-0000-0000-0000EF550000}"/>
    <cellStyle name="Percent [2] 3 2 2" xfId="24105" xr:uid="{00000000-0005-0000-0000-0000F0550000}"/>
    <cellStyle name="Percent [2] 3 2 2 2" xfId="36094" xr:uid="{4438E0C4-F4D1-4A9E-9260-BF08DB009054}"/>
    <cellStyle name="Percent [2] 3 2 3" xfId="30146" xr:uid="{A996319D-6C25-4DFC-A610-5BA461F6EC09}"/>
    <cellStyle name="Percent [2] 3 2_EBT" xfId="44188" xr:uid="{15B71508-5F2B-4E99-8DAC-4DCC49ADBF01}"/>
    <cellStyle name="Percent [2] 3 3" xfId="24104" xr:uid="{00000000-0005-0000-0000-0000F1550000}"/>
    <cellStyle name="Percent [2] 3 3 2" xfId="36093" xr:uid="{F78CAB16-EF72-4736-A00A-9B828B53FD69}"/>
    <cellStyle name="Percent [2] 3 4" xfId="30145" xr:uid="{BAE00AFA-F405-4B08-9FD9-735325AB2917}"/>
    <cellStyle name="Percent [2] 3_EBT" xfId="44187" xr:uid="{E825175C-F96A-4280-82AE-F44E6E234B32}"/>
    <cellStyle name="Percent [2] 30" xfId="17486" xr:uid="{00000000-0005-0000-0000-0000F2550000}"/>
    <cellStyle name="Percent [2] 30 2" xfId="24106" xr:uid="{00000000-0005-0000-0000-0000F3550000}"/>
    <cellStyle name="Percent [2] 30 2 2" xfId="36095" xr:uid="{DA960298-974A-474F-8A35-3BA6630047ED}"/>
    <cellStyle name="Percent [2] 30 3" xfId="30147" xr:uid="{C2948CFE-3B94-4855-B9D0-1901E8194DC7}"/>
    <cellStyle name="Percent [2] 30_EBT" xfId="44189" xr:uid="{6501D29C-11C9-454E-B0D0-B51952218BAF}"/>
    <cellStyle name="Percent [2] 31" xfId="17487" xr:uid="{00000000-0005-0000-0000-0000F4550000}"/>
    <cellStyle name="Percent [2] 31 2" xfId="24107" xr:uid="{00000000-0005-0000-0000-0000F5550000}"/>
    <cellStyle name="Percent [2] 31 2 2" xfId="36096" xr:uid="{3EE43AEB-F072-403C-A944-52F382262B18}"/>
    <cellStyle name="Percent [2] 31 3" xfId="30148" xr:uid="{610EA6D2-75C2-4B73-ABFE-FB07505BD00D}"/>
    <cellStyle name="Percent [2] 31_EBT" xfId="44190" xr:uid="{7F04639A-6027-4F89-81FE-752EAD472569}"/>
    <cellStyle name="Percent [2] 32" xfId="17488" xr:uid="{00000000-0005-0000-0000-0000F6550000}"/>
    <cellStyle name="Percent [2] 32 2" xfId="17489" xr:uid="{00000000-0005-0000-0000-0000F7550000}"/>
    <cellStyle name="Percent [2] 32 2 2" xfId="24109" xr:uid="{00000000-0005-0000-0000-0000F8550000}"/>
    <cellStyle name="Percent [2] 32 2 2 2" xfId="36098" xr:uid="{894B3CCE-9F4C-4769-9760-647D83053736}"/>
    <cellStyle name="Percent [2] 32 2 3" xfId="30150" xr:uid="{5CAE8D75-A3FF-414E-99A8-7C7EB8043D18}"/>
    <cellStyle name="Percent [2] 32 2_EBT" xfId="44192" xr:uid="{8823E99C-2DED-4D29-A8E5-4E3524EB1459}"/>
    <cellStyle name="Percent [2] 32 3" xfId="17490" xr:uid="{00000000-0005-0000-0000-0000F9550000}"/>
    <cellStyle name="Percent [2] 32 3 2" xfId="24110" xr:uid="{00000000-0005-0000-0000-0000FA550000}"/>
    <cellStyle name="Percent [2] 32 3 2 2" xfId="36099" xr:uid="{612D38AF-DC95-4FB0-9022-7C437738794E}"/>
    <cellStyle name="Percent [2] 32 3 3" xfId="30151" xr:uid="{7C73B536-36F4-448F-A092-97F96E8EF73C}"/>
    <cellStyle name="Percent [2] 32 3_EBT" xfId="44193" xr:uid="{CA0D8008-9736-4E67-B9EC-1AF43B038804}"/>
    <cellStyle name="Percent [2] 32 4" xfId="24108" xr:uid="{00000000-0005-0000-0000-0000FB550000}"/>
    <cellStyle name="Percent [2] 32 4 2" xfId="36097" xr:uid="{29D8D764-4D82-4B27-AA7A-B390D952CED7}"/>
    <cellStyle name="Percent [2] 32 5" xfId="30149" xr:uid="{87B63887-5D24-41CC-9996-DFC5913EB82E}"/>
    <cellStyle name="Percent [2] 32_EBT" xfId="44191" xr:uid="{A2188C49-B91C-4F3E-963D-5627A5140B12}"/>
    <cellStyle name="Percent [2] 33" xfId="17491" xr:uid="{00000000-0005-0000-0000-0000FC550000}"/>
    <cellStyle name="Percent [2] 33 2" xfId="24111" xr:uid="{00000000-0005-0000-0000-0000FD550000}"/>
    <cellStyle name="Percent [2] 33 2 2" xfId="36100" xr:uid="{BB421105-D604-4923-A239-B256C45C0780}"/>
    <cellStyle name="Percent [2] 33 3" xfId="30152" xr:uid="{171633A6-FDE2-4918-9FAB-8615F669A81E}"/>
    <cellStyle name="Percent [2] 33_EBT" xfId="44194" xr:uid="{1C324CCB-09CB-4311-9655-BDD6002A8BC9}"/>
    <cellStyle name="Percent [2] 34" xfId="17492" xr:uid="{00000000-0005-0000-0000-0000FE550000}"/>
    <cellStyle name="Percent [2] 34 2" xfId="24112" xr:uid="{00000000-0005-0000-0000-0000FF550000}"/>
    <cellStyle name="Percent [2] 34 2 2" xfId="36101" xr:uid="{6EAC8656-B554-4735-BB5B-D4D76CBBA10E}"/>
    <cellStyle name="Percent [2] 34 3" xfId="30153" xr:uid="{E4D087D0-1E50-44D2-A5A3-28A91677E267}"/>
    <cellStyle name="Percent [2] 34_EBT" xfId="44195" xr:uid="{084BD865-FB71-426E-9C03-6621F1A12906}"/>
    <cellStyle name="Percent [2] 35" xfId="17493" xr:uid="{00000000-0005-0000-0000-000000560000}"/>
    <cellStyle name="Percent [2] 35 2" xfId="24113" xr:uid="{00000000-0005-0000-0000-000001560000}"/>
    <cellStyle name="Percent [2] 35 2 2" xfId="36102" xr:uid="{61019C2A-C2D7-4E00-9E4B-4FAD999AB67E}"/>
    <cellStyle name="Percent [2] 35 3" xfId="30154" xr:uid="{2E96A274-5660-4E52-8840-D40966021783}"/>
    <cellStyle name="Percent [2] 35_EBT" xfId="44196" xr:uid="{130C73FC-B23D-430D-9FC3-7D4383A802FC}"/>
    <cellStyle name="Percent [2] 4" xfId="17494" xr:uid="{00000000-0005-0000-0000-000002560000}"/>
    <cellStyle name="Percent [2] 4 2" xfId="17495" xr:uid="{00000000-0005-0000-0000-000003560000}"/>
    <cellStyle name="Percent [2] 4 2 2" xfId="24115" xr:uid="{00000000-0005-0000-0000-000004560000}"/>
    <cellStyle name="Percent [2] 4 2 2 2" xfId="36104" xr:uid="{9D96156F-10C7-401B-914E-B4563DDF4EA6}"/>
    <cellStyle name="Percent [2] 4 2 3" xfId="30156" xr:uid="{A9C8B227-0377-40EF-A4CC-CC112FD53589}"/>
    <cellStyle name="Percent [2] 4 2_EBT" xfId="44198" xr:uid="{7169E76C-9D40-45A0-B185-5E55F0B6C54B}"/>
    <cellStyle name="Percent [2] 4 3" xfId="24114" xr:uid="{00000000-0005-0000-0000-000005560000}"/>
    <cellStyle name="Percent [2] 4 3 2" xfId="36103" xr:uid="{9198400E-9E5C-4431-AC66-147B18390019}"/>
    <cellStyle name="Percent [2] 4 4" xfId="30155" xr:uid="{E34AB8EC-81B1-452B-AF63-30BFA9005AF1}"/>
    <cellStyle name="Percent [2] 4_EBT" xfId="44197" xr:uid="{A7B83A4D-E447-4ACE-AE5F-D42FA3F95ED9}"/>
    <cellStyle name="Percent [2] 5" xfId="17496" xr:uid="{00000000-0005-0000-0000-000006560000}"/>
    <cellStyle name="Percent [2] 5 2" xfId="17497" xr:uid="{00000000-0005-0000-0000-000007560000}"/>
    <cellStyle name="Percent [2] 5 2 2" xfId="24117" xr:uid="{00000000-0005-0000-0000-000008560000}"/>
    <cellStyle name="Percent [2] 5 2 2 2" xfId="36106" xr:uid="{5FBEA68A-96FE-4940-BA61-83A1297E97F4}"/>
    <cellStyle name="Percent [2] 5 2 3" xfId="30158" xr:uid="{86D47246-2D7F-4776-8594-CFD9AE655F0B}"/>
    <cellStyle name="Percent [2] 5 2_EBT" xfId="44200" xr:uid="{E87EFB2F-2F51-4A3C-B9F8-1883107F545B}"/>
    <cellStyle name="Percent [2] 5 3" xfId="24116" xr:uid="{00000000-0005-0000-0000-000009560000}"/>
    <cellStyle name="Percent [2] 5 3 2" xfId="36105" xr:uid="{2DD93A81-264B-4E67-8208-9BCC92331B1F}"/>
    <cellStyle name="Percent [2] 5 4" xfId="30157" xr:uid="{6A938EAF-CBAC-44D0-94EA-6ECE17C259AB}"/>
    <cellStyle name="Percent [2] 5_EBT" xfId="44199" xr:uid="{F1E84DAD-27E1-449F-B7D2-E26AB63EE0C0}"/>
    <cellStyle name="Percent [2] 6" xfId="17498" xr:uid="{00000000-0005-0000-0000-00000A560000}"/>
    <cellStyle name="Percent [2] 6 2" xfId="24118" xr:uid="{00000000-0005-0000-0000-00000B560000}"/>
    <cellStyle name="Percent [2] 6 2 2" xfId="36107" xr:uid="{A8CDAD0B-79B9-4647-917E-BAC7D59C9DCE}"/>
    <cellStyle name="Percent [2] 6 3" xfId="30159" xr:uid="{AACC778F-17A4-486E-A22D-45EF884BB797}"/>
    <cellStyle name="Percent [2] 6_EBT" xfId="44201" xr:uid="{EF623E6A-ECC8-40F7-8E43-94764B99512A}"/>
    <cellStyle name="Percent [2] 7" xfId="17499" xr:uid="{00000000-0005-0000-0000-00000C560000}"/>
    <cellStyle name="Percent [2] 7 2" xfId="24119" xr:uid="{00000000-0005-0000-0000-00000D560000}"/>
    <cellStyle name="Percent [2] 7 2 2" xfId="36108" xr:uid="{1B7137D5-9793-461F-8B8E-3E36ADC623C5}"/>
    <cellStyle name="Percent [2] 7 3" xfId="30160" xr:uid="{CEAA9C17-B636-4E24-9BA7-C208AE5CAEF4}"/>
    <cellStyle name="Percent [2] 7_EBT" xfId="44202" xr:uid="{228BB679-90BA-49C8-AFA7-E84907D1B3B0}"/>
    <cellStyle name="Percent [2] 8" xfId="17500" xr:uid="{00000000-0005-0000-0000-00000E560000}"/>
    <cellStyle name="Percent [2] 8 2" xfId="17501" xr:uid="{00000000-0005-0000-0000-00000F560000}"/>
    <cellStyle name="Percent [2] 8 2 2" xfId="24121" xr:uid="{00000000-0005-0000-0000-000010560000}"/>
    <cellStyle name="Percent [2] 8 2 2 2" xfId="36110" xr:uid="{141B86CC-D40C-4E8C-85A7-EE1441C4B668}"/>
    <cellStyle name="Percent [2] 8 2 3" xfId="30162" xr:uid="{CB9A1A76-8BFF-42A6-BBBE-317CBE418AFA}"/>
    <cellStyle name="Percent [2] 8 2_EBT" xfId="44204" xr:uid="{E26CE5CE-8609-44D7-A84D-A69D8EEED46A}"/>
    <cellStyle name="Percent [2] 8 3" xfId="24120" xr:uid="{00000000-0005-0000-0000-000011560000}"/>
    <cellStyle name="Percent [2] 8 3 2" xfId="36109" xr:uid="{D9F5806A-049B-4907-B977-12BCCCAEAD56}"/>
    <cellStyle name="Percent [2] 8 4" xfId="30161" xr:uid="{249CBC79-A3C6-4C65-842E-C3EAE3E05D44}"/>
    <cellStyle name="Percent [2] 8_EBT" xfId="44203" xr:uid="{C41567EC-6FED-42CF-BF19-530B1D388780}"/>
    <cellStyle name="Percent [2] 9" xfId="17502" xr:uid="{00000000-0005-0000-0000-000012560000}"/>
    <cellStyle name="Percent [2] 9 2" xfId="24122" xr:uid="{00000000-0005-0000-0000-000013560000}"/>
    <cellStyle name="Percent [2] 9 2 2" xfId="36111" xr:uid="{7ACDCCA7-4DEE-4873-8B30-52D2EB48FD23}"/>
    <cellStyle name="Percent [2] 9 3" xfId="30163" xr:uid="{FB448B55-B185-43BF-B355-36980F201F57}"/>
    <cellStyle name="Percent [2] 9_EBT" xfId="44205" xr:uid="{DD540899-8C37-4743-BE92-AE91AE126749}"/>
    <cellStyle name="Percent [2]_EBT" xfId="44165" xr:uid="{7C3A3277-3A14-403D-861E-873C41E80684}"/>
    <cellStyle name="Percent [n" xfId="17503" xr:uid="{00000000-0005-0000-0000-000014560000}"/>
    <cellStyle name="Percent [n 2" xfId="24123" xr:uid="{00000000-0005-0000-0000-000015560000}"/>
    <cellStyle name="Percent [n 2 2" xfId="36112" xr:uid="{BC05E821-3C94-4E24-B58A-B92EE7E029E3}"/>
    <cellStyle name="Percent [n 3" xfId="30164" xr:uid="{136E432F-C18B-435F-A6AB-619D1A46CFB3}"/>
    <cellStyle name="Percent [n_EBT" xfId="44206" xr:uid="{AA66ABC9-82C0-4530-83AD-D3144144F0B5}"/>
    <cellStyle name="Percent 0%" xfId="17504" xr:uid="{00000000-0005-0000-0000-000016560000}"/>
    <cellStyle name="Percent 10" xfId="17505" xr:uid="{00000000-0005-0000-0000-000017560000}"/>
    <cellStyle name="Percent 10 2" xfId="17506" xr:uid="{00000000-0005-0000-0000-000018560000}"/>
    <cellStyle name="Percent 10 2 2" xfId="17507" xr:uid="{00000000-0005-0000-0000-000019560000}"/>
    <cellStyle name="Percent 10 2 2 2" xfId="17508" xr:uid="{00000000-0005-0000-0000-00001A560000}"/>
    <cellStyle name="Percent 10 2 2 2 2" xfId="24126" xr:uid="{00000000-0005-0000-0000-00001B560000}"/>
    <cellStyle name="Percent 10 2 2 2 2 2" xfId="36115" xr:uid="{381B6359-4EBA-499B-98CA-C304D17CE43E}"/>
    <cellStyle name="Percent 10 2 2 2 3" xfId="30167" xr:uid="{B8FE1834-1824-4145-AD5D-033B649AA6EC}"/>
    <cellStyle name="Percent 10 2 2 2_EBT" xfId="44210" xr:uid="{7F5D5BC4-2F53-484C-831F-EFB65BDF6806}"/>
    <cellStyle name="Percent 10 2 2 3" xfId="24125" xr:uid="{00000000-0005-0000-0000-00001C560000}"/>
    <cellStyle name="Percent 10 2 2 3 2" xfId="36114" xr:uid="{0118040E-A503-4AF1-9D6F-212386958088}"/>
    <cellStyle name="Percent 10 2 2 4" xfId="30166" xr:uid="{48CD9337-57F4-4EFD-8078-23AF4AF852FC}"/>
    <cellStyle name="Percent 10 2 2_EBT" xfId="44209" xr:uid="{7D761608-2BED-4B3D-92BB-BE5C09710D1C}"/>
    <cellStyle name="Percent 10 2 3" xfId="17509" xr:uid="{00000000-0005-0000-0000-00001D560000}"/>
    <cellStyle name="Percent 10 2 3 2" xfId="24127" xr:uid="{00000000-0005-0000-0000-00001E560000}"/>
    <cellStyle name="Percent 10 2 3 2 2" xfId="36116" xr:uid="{15BAEC93-E39A-4380-B3D6-85AF1D0D3274}"/>
    <cellStyle name="Percent 10 2 3 3" xfId="30168" xr:uid="{DB81B226-6FF3-495A-8284-843FDD928270}"/>
    <cellStyle name="Percent 10 2 3_EBT" xfId="44211" xr:uid="{044C8A95-C4C2-4833-91C6-0C06524F4BF9}"/>
    <cellStyle name="Percent 10 2 4" xfId="17510" xr:uid="{00000000-0005-0000-0000-00001F560000}"/>
    <cellStyle name="Percent 10 2 4 2" xfId="24128" xr:uid="{00000000-0005-0000-0000-000020560000}"/>
    <cellStyle name="Percent 10 2 4 2 2" xfId="36117" xr:uid="{4532A588-BAC7-4558-8904-766718A20C32}"/>
    <cellStyle name="Percent 10 2 4 3" xfId="30169" xr:uid="{4B96E3E1-2559-45BE-97E4-F84A454C2019}"/>
    <cellStyle name="Percent 10 2 4_EBT" xfId="44212" xr:uid="{E77B8600-B4E4-4A0B-8C31-D83D001787AA}"/>
    <cellStyle name="Percent 10 2 5" xfId="24124" xr:uid="{00000000-0005-0000-0000-000021560000}"/>
    <cellStyle name="Percent 10 2 5 2" xfId="36113" xr:uid="{FA42D1E7-ED99-4DA9-A5B9-70E5A62AD259}"/>
    <cellStyle name="Percent 10 2 6" xfId="30165" xr:uid="{0982FAEE-4FA1-41D0-BCB7-EF017E1995D4}"/>
    <cellStyle name="Percent 10 2_EBT" xfId="44208" xr:uid="{64FF8A86-A950-4F0D-AC6E-AECBEBFA1A7F}"/>
    <cellStyle name="Percent 10 3" xfId="17511" xr:uid="{00000000-0005-0000-0000-000022560000}"/>
    <cellStyle name="Percent 10 3 2" xfId="17512" xr:uid="{00000000-0005-0000-0000-000023560000}"/>
    <cellStyle name="Percent 10 3 2 2" xfId="24130" xr:uid="{00000000-0005-0000-0000-000024560000}"/>
    <cellStyle name="Percent 10 3 2 2 2" xfId="36119" xr:uid="{B5121156-EBCE-462A-9DB5-05A4C509BF79}"/>
    <cellStyle name="Percent 10 3 2 3" xfId="30171" xr:uid="{C0D32163-D0A1-42A0-8FD8-19001D2A5B1A}"/>
    <cellStyle name="Percent 10 3 2_EBT" xfId="44214" xr:uid="{AFFD6123-558C-4B5B-ADD1-839770BA8F76}"/>
    <cellStyle name="Percent 10 3 3" xfId="17513" xr:uid="{00000000-0005-0000-0000-000025560000}"/>
    <cellStyle name="Percent 10 3 3 2" xfId="24131" xr:uid="{00000000-0005-0000-0000-000026560000}"/>
    <cellStyle name="Percent 10 3 3 2 2" xfId="36120" xr:uid="{3B53330F-A045-4BF4-9E2B-1BD12886C940}"/>
    <cellStyle name="Percent 10 3 3 3" xfId="30172" xr:uid="{F33B108D-94E6-40EE-BF73-3254B7D2970B}"/>
    <cellStyle name="Percent 10 3 3_EBT" xfId="44215" xr:uid="{3A480C1F-A3B9-472A-82E5-B8F200E5F4BD}"/>
    <cellStyle name="Percent 10 3 4" xfId="24129" xr:uid="{00000000-0005-0000-0000-000027560000}"/>
    <cellStyle name="Percent 10 3 4 2" xfId="36118" xr:uid="{13715A6E-D7FF-4621-91A3-18855288944A}"/>
    <cellStyle name="Percent 10 3 5" xfId="30170" xr:uid="{F22E2A5E-2B75-417B-9684-C2AA1FD94E27}"/>
    <cellStyle name="Percent 10 3_EBT" xfId="44213" xr:uid="{9C46F758-D870-4199-88E7-0F9C26E927E0}"/>
    <cellStyle name="Percent 10 4" xfId="17514" xr:uid="{00000000-0005-0000-0000-000028560000}"/>
    <cellStyle name="Percent 10 4 2" xfId="24132" xr:uid="{00000000-0005-0000-0000-000029560000}"/>
    <cellStyle name="Percent 10 4 2 2" xfId="36121" xr:uid="{772E3D34-5869-4BC4-8E71-C6F60DC1F2FB}"/>
    <cellStyle name="Percent 10 4 3" xfId="30173" xr:uid="{47D3F5F7-D2BF-41AC-B5E4-4C17B92F4D1D}"/>
    <cellStyle name="Percent 10 4_EBT" xfId="44216" xr:uid="{FE071367-CB43-4028-80DB-FDA9FB0B68D9}"/>
    <cellStyle name="Percent 10 5" xfId="17515" xr:uid="{00000000-0005-0000-0000-00002A560000}"/>
    <cellStyle name="Percent 10 5 2" xfId="24133" xr:uid="{00000000-0005-0000-0000-00002B560000}"/>
    <cellStyle name="Percent 10 5 2 2" xfId="36122" xr:uid="{639BF51C-F5C4-430B-9623-54EF1889A3F9}"/>
    <cellStyle name="Percent 10 5 3" xfId="30174" xr:uid="{962A8317-A701-4D79-930F-85FAC096E146}"/>
    <cellStyle name="Percent 10 5_EBT" xfId="44217" xr:uid="{2D37CE32-5D63-4C33-A3F2-B901BE5BC0BD}"/>
    <cellStyle name="Percent 10 6" xfId="17516" xr:uid="{00000000-0005-0000-0000-00002C560000}"/>
    <cellStyle name="Percent 10 6 2" xfId="24134" xr:uid="{00000000-0005-0000-0000-00002D560000}"/>
    <cellStyle name="Percent 10 6 2 2" xfId="36123" xr:uid="{1843CBE9-F304-4C76-815C-0AC062B36EFF}"/>
    <cellStyle name="Percent 10 6 3" xfId="30175" xr:uid="{F58145D1-031F-45BB-B82A-C99D7366B2BC}"/>
    <cellStyle name="Percent 10 6_EBT" xfId="44218" xr:uid="{44D4DC5A-41B5-474B-BCB1-B3846DD989DA}"/>
    <cellStyle name="Percent 10 7" xfId="17517" xr:uid="{00000000-0005-0000-0000-00002E560000}"/>
    <cellStyle name="Percent 10 7 2" xfId="24135" xr:uid="{00000000-0005-0000-0000-00002F560000}"/>
    <cellStyle name="Percent 10 7 2 2" xfId="36124" xr:uid="{43841300-C400-43B7-BB5A-5D06E07D587F}"/>
    <cellStyle name="Percent 10 7 3" xfId="30176" xr:uid="{3AF2E089-BDC4-4D9D-B882-F33ED02513AD}"/>
    <cellStyle name="Percent 10 7_EBT" xfId="44219" xr:uid="{987C967D-30AE-4380-9C11-7FDD24AF78BB}"/>
    <cellStyle name="Percent 10 8" xfId="17518" xr:uid="{00000000-0005-0000-0000-000030560000}"/>
    <cellStyle name="Percent 10 8 2" xfId="24136" xr:uid="{00000000-0005-0000-0000-000031560000}"/>
    <cellStyle name="Percent 10 8 2 2" xfId="36125" xr:uid="{0B540632-CE90-4450-AD61-5ACB7FBB01B4}"/>
    <cellStyle name="Percent 10 8 3" xfId="30177" xr:uid="{3C04F97E-2F2F-47E9-8AFD-5BBC01185070}"/>
    <cellStyle name="Percent 10 8_EBT" xfId="44220" xr:uid="{C9D52689-A480-468E-ABC8-D2B0782A3542}"/>
    <cellStyle name="Percent 10_EBT" xfId="44207" xr:uid="{37A891F0-121D-4B22-ACA0-DBE0F9EFB1AF}"/>
    <cellStyle name="Percent 100" xfId="17519" xr:uid="{00000000-0005-0000-0000-000032560000}"/>
    <cellStyle name="Percent 100 2" xfId="24137" xr:uid="{00000000-0005-0000-0000-000033560000}"/>
    <cellStyle name="Percent 100 2 2" xfId="36126" xr:uid="{3863D602-AEE6-4906-8540-1B4C09F69074}"/>
    <cellStyle name="Percent 100 3" xfId="30178" xr:uid="{556C0710-3F77-4D17-A2C8-7A347824332A}"/>
    <cellStyle name="Percent 100_EBT" xfId="44221" xr:uid="{8C5EEFF1-2618-4D2E-B3E0-A0A94D0E83E4}"/>
    <cellStyle name="Percent 101" xfId="17520" xr:uid="{00000000-0005-0000-0000-000034560000}"/>
    <cellStyle name="Percent 101 2" xfId="24138" xr:uid="{00000000-0005-0000-0000-000035560000}"/>
    <cellStyle name="Percent 101 2 2" xfId="36127" xr:uid="{84F99CA4-B318-4535-B548-8FB442B135AC}"/>
    <cellStyle name="Percent 101 3" xfId="30179" xr:uid="{74AFDEA3-AC21-4FD6-99B6-128A942B4DAD}"/>
    <cellStyle name="Percent 101_EBT" xfId="44222" xr:uid="{FC06CFA1-C611-41FD-A220-F4CE623910AA}"/>
    <cellStyle name="Percent 102" xfId="17521" xr:uid="{00000000-0005-0000-0000-000036560000}"/>
    <cellStyle name="Percent 102 2" xfId="24139" xr:uid="{00000000-0005-0000-0000-000037560000}"/>
    <cellStyle name="Percent 102 2 2" xfId="36128" xr:uid="{EAC4E04E-CDE5-486A-A161-0C1F0E1D2AE6}"/>
    <cellStyle name="Percent 102 3" xfId="30180" xr:uid="{A37A041E-D7BD-45C7-9457-57BA538A1E05}"/>
    <cellStyle name="Percent 102_EBT" xfId="44223" xr:uid="{A25D45BA-AF8A-4FBC-AED7-9A7010FF0B07}"/>
    <cellStyle name="Percent 103" xfId="17522" xr:uid="{00000000-0005-0000-0000-000038560000}"/>
    <cellStyle name="Percent 103 2" xfId="24140" xr:uid="{00000000-0005-0000-0000-000039560000}"/>
    <cellStyle name="Percent 103 2 2" xfId="36129" xr:uid="{8262ED23-C539-4D3D-9F7E-17882DEE233C}"/>
    <cellStyle name="Percent 103 3" xfId="30181" xr:uid="{C94F8C9C-8943-4512-9E7A-2DB0AD8BCBD5}"/>
    <cellStyle name="Percent 103_EBT" xfId="44224" xr:uid="{CECEEEEE-1C12-4C54-9D6B-B261E8334048}"/>
    <cellStyle name="Percent 104" xfId="17523" xr:uid="{00000000-0005-0000-0000-00003A560000}"/>
    <cellStyle name="Percent 104 2" xfId="24141" xr:uid="{00000000-0005-0000-0000-00003B560000}"/>
    <cellStyle name="Percent 104 2 2" xfId="36130" xr:uid="{9E3803B0-B64E-40E8-B227-26D462CBB995}"/>
    <cellStyle name="Percent 104 3" xfId="30182" xr:uid="{32CDD99F-2599-4ED2-83AE-F27681E0DCD8}"/>
    <cellStyle name="Percent 104_EBT" xfId="44225" xr:uid="{0D522865-77E3-4918-83D4-8FE1F60BFC1E}"/>
    <cellStyle name="Percent 105" xfId="17524" xr:uid="{00000000-0005-0000-0000-00003C560000}"/>
    <cellStyle name="Percent 105 2" xfId="24142" xr:uid="{00000000-0005-0000-0000-00003D560000}"/>
    <cellStyle name="Percent 105 2 2" xfId="36131" xr:uid="{5A965B89-7EE1-4869-A696-5048037409EF}"/>
    <cellStyle name="Percent 105 3" xfId="30183" xr:uid="{5AC9CC96-C940-4577-8FAC-6326187D2BE1}"/>
    <cellStyle name="Percent 105_EBT" xfId="44226" xr:uid="{F56569AE-4232-4BDB-AED8-A90AF151E9AF}"/>
    <cellStyle name="Percent 106" xfId="17525" xr:uid="{00000000-0005-0000-0000-00003E560000}"/>
    <cellStyle name="Percent 106 2" xfId="24143" xr:uid="{00000000-0005-0000-0000-00003F560000}"/>
    <cellStyle name="Percent 106 2 2" xfId="36132" xr:uid="{72D1C75B-3D1B-415E-A913-E5D4F433D831}"/>
    <cellStyle name="Percent 106 3" xfId="30184" xr:uid="{5CC6273D-6D21-4ED8-B3D2-F8CD2E2B220F}"/>
    <cellStyle name="Percent 106_EBT" xfId="44227" xr:uid="{397DDD17-0F91-489E-8526-7D04AF2E8361}"/>
    <cellStyle name="Percent 107" xfId="17526" xr:uid="{00000000-0005-0000-0000-000040560000}"/>
    <cellStyle name="Percent 107 2" xfId="24144" xr:uid="{00000000-0005-0000-0000-000041560000}"/>
    <cellStyle name="Percent 107 2 2" xfId="36133" xr:uid="{47A92BCE-9A9F-47DB-A432-05354C1A64ED}"/>
    <cellStyle name="Percent 107 3" xfId="30185" xr:uid="{1A4999B1-5BF3-4B2D-92BB-10397975E349}"/>
    <cellStyle name="Percent 107_EBT" xfId="44228" xr:uid="{050C6F46-CA3F-410C-956D-1C134696A94B}"/>
    <cellStyle name="Percent 108" xfId="17527" xr:uid="{00000000-0005-0000-0000-000042560000}"/>
    <cellStyle name="Percent 108 2" xfId="24145" xr:uid="{00000000-0005-0000-0000-000043560000}"/>
    <cellStyle name="Percent 108 2 2" xfId="36134" xr:uid="{8944336B-2A7E-4B90-BFEC-FA5CF78213C2}"/>
    <cellStyle name="Percent 108 3" xfId="30186" xr:uid="{093E8169-910E-430B-868B-559D037FB6CB}"/>
    <cellStyle name="Percent 108_EBT" xfId="44229" xr:uid="{AF1AE9F7-F2A9-40EF-A1F9-8EFA03C6DD80}"/>
    <cellStyle name="Percent 109" xfId="17528" xr:uid="{00000000-0005-0000-0000-000044560000}"/>
    <cellStyle name="Percent 109 2" xfId="24146" xr:uid="{00000000-0005-0000-0000-000045560000}"/>
    <cellStyle name="Percent 109 2 2" xfId="36135" xr:uid="{80D1ED2F-6DCF-4117-ACF0-2D311126931B}"/>
    <cellStyle name="Percent 109 3" xfId="30187" xr:uid="{9711D630-A62A-4791-AEE4-D45DF0A57BCA}"/>
    <cellStyle name="Percent 109_EBT" xfId="44230" xr:uid="{841D775B-420E-4F1D-9932-5D60062C531D}"/>
    <cellStyle name="Percent 11" xfId="17529" xr:uid="{00000000-0005-0000-0000-000046560000}"/>
    <cellStyle name="Percent 11 2" xfId="17530" xr:uid="{00000000-0005-0000-0000-000047560000}"/>
    <cellStyle name="Percent 11 2 2" xfId="17531" xr:uid="{00000000-0005-0000-0000-000048560000}"/>
    <cellStyle name="Percent 11 2 2 2" xfId="17532" xr:uid="{00000000-0005-0000-0000-000049560000}"/>
    <cellStyle name="Percent 11 2 2 2 2" xfId="24149" xr:uid="{00000000-0005-0000-0000-00004A560000}"/>
    <cellStyle name="Percent 11 2 2 2 2 2" xfId="36138" xr:uid="{1CC870B6-59B6-46ED-8395-6E46FB28D6F4}"/>
    <cellStyle name="Percent 11 2 2 2 3" xfId="30190" xr:uid="{8BA06C90-4C9C-4447-9256-BCAD0104727D}"/>
    <cellStyle name="Percent 11 2 2 2_EBT" xfId="44234" xr:uid="{D94FEAEC-41C5-4765-B14A-042610A2440E}"/>
    <cellStyle name="Percent 11 2 2 3" xfId="24148" xr:uid="{00000000-0005-0000-0000-00004B560000}"/>
    <cellStyle name="Percent 11 2 2 3 2" xfId="36137" xr:uid="{D5AA6253-FAB8-4D0C-8619-4CDAE5671F23}"/>
    <cellStyle name="Percent 11 2 2 4" xfId="30189" xr:uid="{3A05AD3D-14B9-4C1B-9CB2-8631429B5F2B}"/>
    <cellStyle name="Percent 11 2 2_EBT" xfId="44233" xr:uid="{E07ACBDD-60B9-49E8-9672-6D827CF2C1CF}"/>
    <cellStyle name="Percent 11 2 3" xfId="17533" xr:uid="{00000000-0005-0000-0000-00004C560000}"/>
    <cellStyle name="Percent 11 2 3 2" xfId="24150" xr:uid="{00000000-0005-0000-0000-00004D560000}"/>
    <cellStyle name="Percent 11 2 3 2 2" xfId="36139" xr:uid="{0A5AD7FC-0A74-45AC-86CE-E2383F69DDB8}"/>
    <cellStyle name="Percent 11 2 3 3" xfId="30191" xr:uid="{D6C74912-5CE2-4B47-873D-2DE2360E87F3}"/>
    <cellStyle name="Percent 11 2 3_EBT" xfId="44235" xr:uid="{6C7AD31F-74A4-4DB2-BC03-6A0E5367FFB6}"/>
    <cellStyle name="Percent 11 2 4" xfId="17534" xr:uid="{00000000-0005-0000-0000-00004E560000}"/>
    <cellStyle name="Percent 11 2 4 2" xfId="24151" xr:uid="{00000000-0005-0000-0000-00004F560000}"/>
    <cellStyle name="Percent 11 2 4 2 2" xfId="36140" xr:uid="{FB5159B3-7116-491C-8D26-66176A82B1B9}"/>
    <cellStyle name="Percent 11 2 4 3" xfId="30192" xr:uid="{7EFAEB82-16BD-41F1-B05E-14B46F399E41}"/>
    <cellStyle name="Percent 11 2 4_EBT" xfId="44236" xr:uid="{DBB7C587-844B-4CD4-AA53-C7ED825A449C}"/>
    <cellStyle name="Percent 11 2 5" xfId="17535" xr:uid="{00000000-0005-0000-0000-000050560000}"/>
    <cellStyle name="Percent 11 2 5 2" xfId="24152" xr:uid="{00000000-0005-0000-0000-000051560000}"/>
    <cellStyle name="Percent 11 2 5 2 2" xfId="36141" xr:uid="{1B5ADBA2-26E6-4E61-8A63-1FBBEFACEDB9}"/>
    <cellStyle name="Percent 11 2 5 3" xfId="30193" xr:uid="{555E3FA8-1DB8-4CF0-981A-A68CC277C035}"/>
    <cellStyle name="Percent 11 2 5_EBT" xfId="44237" xr:uid="{177C5B28-A70F-49CC-B8BB-2010DEFEA6B4}"/>
    <cellStyle name="Percent 11 2 6" xfId="24147" xr:uid="{00000000-0005-0000-0000-000052560000}"/>
    <cellStyle name="Percent 11 2 6 2" xfId="36136" xr:uid="{75E7D65B-B07C-476B-BD19-9269D1E39E1A}"/>
    <cellStyle name="Percent 11 2 7" xfId="30188" xr:uid="{5E6196D8-E65E-4669-B525-8F37C137B4E4}"/>
    <cellStyle name="Percent 11 2_EBT" xfId="44232" xr:uid="{EE8639CE-6AD7-483E-B0C1-5CF4B8BCF745}"/>
    <cellStyle name="Percent 11 3" xfId="17536" xr:uid="{00000000-0005-0000-0000-000053560000}"/>
    <cellStyle name="Percent 11 3 2" xfId="17537" xr:uid="{00000000-0005-0000-0000-000054560000}"/>
    <cellStyle name="Percent 11 3 2 2" xfId="24154" xr:uid="{00000000-0005-0000-0000-000055560000}"/>
    <cellStyle name="Percent 11 3 2 2 2" xfId="36143" xr:uid="{4224D034-F3F2-4BFE-9952-64C5FE68ECE5}"/>
    <cellStyle name="Percent 11 3 2 3" xfId="30195" xr:uid="{D06F1EE9-B029-4A29-8048-E73C2E2461E6}"/>
    <cellStyle name="Percent 11 3 2_EBT" xfId="44239" xr:uid="{27708AD7-84AD-408E-A26E-0745D988C0D3}"/>
    <cellStyle name="Percent 11 3 3" xfId="24153" xr:uid="{00000000-0005-0000-0000-000056560000}"/>
    <cellStyle name="Percent 11 3 3 2" xfId="36142" xr:uid="{E457F443-45F9-4F19-BB0A-73836E8BDD0A}"/>
    <cellStyle name="Percent 11 3 4" xfId="30194" xr:uid="{92DDBEA5-CAFA-475F-9F61-7025BC28F34A}"/>
    <cellStyle name="Percent 11 3_EBT" xfId="44238" xr:uid="{0D61E1BD-8AD8-4F29-B3E6-02BD17C33EFD}"/>
    <cellStyle name="Percent 11 4" xfId="17538" xr:uid="{00000000-0005-0000-0000-000057560000}"/>
    <cellStyle name="Percent 11 4 2" xfId="17539" xr:uid="{00000000-0005-0000-0000-000058560000}"/>
    <cellStyle name="Percent 11 4 2 2" xfId="24156" xr:uid="{00000000-0005-0000-0000-000059560000}"/>
    <cellStyle name="Percent 11 4 2 2 2" xfId="36145" xr:uid="{2947BA9D-693F-474C-B90E-9F3CFB1A7857}"/>
    <cellStyle name="Percent 11 4 2 3" xfId="30197" xr:uid="{026DA588-7AC8-432E-A855-6B2006A7C52C}"/>
    <cellStyle name="Percent 11 4 2_EBT" xfId="44241" xr:uid="{6F18F082-208F-4948-B473-C804D3C748F4}"/>
    <cellStyle name="Percent 11 4 3" xfId="24155" xr:uid="{00000000-0005-0000-0000-00005A560000}"/>
    <cellStyle name="Percent 11 4 3 2" xfId="36144" xr:uid="{23C9D96A-9EB5-4792-BE03-235B4B77E9B2}"/>
    <cellStyle name="Percent 11 4 4" xfId="30196" xr:uid="{44A67D1A-0E14-4F5C-8679-BA161E0439BF}"/>
    <cellStyle name="Percent 11 4_EBT" xfId="44240" xr:uid="{96F3B124-A930-4CB2-9FF7-68DE818AB5A9}"/>
    <cellStyle name="Percent 11 5" xfId="17540" xr:uid="{00000000-0005-0000-0000-00005B560000}"/>
    <cellStyle name="Percent 11 5 2" xfId="24157" xr:uid="{00000000-0005-0000-0000-00005C560000}"/>
    <cellStyle name="Percent 11 5 2 2" xfId="36146" xr:uid="{0F10513F-BE8B-4055-979D-D355C0607366}"/>
    <cellStyle name="Percent 11 5 3" xfId="30198" xr:uid="{A0C79745-9089-4497-8B30-B7353D41892F}"/>
    <cellStyle name="Percent 11 5_EBT" xfId="44242" xr:uid="{6E61BD5D-8275-4465-A815-1D38343E691E}"/>
    <cellStyle name="Percent 11 6" xfId="17541" xr:uid="{00000000-0005-0000-0000-00005D560000}"/>
    <cellStyle name="Percent 11 6 2" xfId="24158" xr:uid="{00000000-0005-0000-0000-00005E560000}"/>
    <cellStyle name="Percent 11 6 2 2" xfId="36147" xr:uid="{75D8D2C3-0E81-4318-864D-0CFAE8A3EC0F}"/>
    <cellStyle name="Percent 11 6 3" xfId="30199" xr:uid="{4F5DF9D8-539F-4373-AD27-98D2773CC418}"/>
    <cellStyle name="Percent 11 6_EBT" xfId="44243" xr:uid="{587A9511-81D3-474E-B416-A067079BE084}"/>
    <cellStyle name="Percent 11 7" xfId="17542" xr:uid="{00000000-0005-0000-0000-00005F560000}"/>
    <cellStyle name="Percent 11 7 2" xfId="24159" xr:uid="{00000000-0005-0000-0000-000060560000}"/>
    <cellStyle name="Percent 11 7 2 2" xfId="36148" xr:uid="{22BFE94C-F8C8-408D-995C-80036FD20748}"/>
    <cellStyle name="Percent 11 7 3" xfId="30200" xr:uid="{FC1A972D-24EA-4C60-873A-77F2DA076A4D}"/>
    <cellStyle name="Percent 11 7_EBT" xfId="44244" xr:uid="{4394EAE4-A43C-4089-96E8-D6B5B5156915}"/>
    <cellStyle name="Percent 11 8" xfId="17543" xr:uid="{00000000-0005-0000-0000-000061560000}"/>
    <cellStyle name="Percent 11 8 2" xfId="24160" xr:uid="{00000000-0005-0000-0000-000062560000}"/>
    <cellStyle name="Percent 11 8 2 2" xfId="36149" xr:uid="{5DC7A1F3-9EB3-46A0-A32F-163EB90634C0}"/>
    <cellStyle name="Percent 11 8 3" xfId="30201" xr:uid="{D9D748BE-807A-44FC-A190-3CA092624736}"/>
    <cellStyle name="Percent 11 8_EBT" xfId="44245" xr:uid="{0214E580-429D-4369-B8C5-67DB8588F423}"/>
    <cellStyle name="Percent 11_EBT" xfId="44231" xr:uid="{491C9A5E-DFC4-4CF9-B9A9-BA8C7285B23B}"/>
    <cellStyle name="Percent 110" xfId="17544" xr:uid="{00000000-0005-0000-0000-000063560000}"/>
    <cellStyle name="Percent 110 2" xfId="24161" xr:uid="{00000000-0005-0000-0000-000064560000}"/>
    <cellStyle name="Percent 110 2 2" xfId="36150" xr:uid="{074A2993-DD6C-44D1-AD2F-5F4F583CFBBE}"/>
    <cellStyle name="Percent 110 3" xfId="30202" xr:uid="{2171B744-2842-4989-9974-3C163B6B3D43}"/>
    <cellStyle name="Percent 110_EBT" xfId="44246" xr:uid="{54C04C33-CB7F-479C-96FC-23CB498F9A84}"/>
    <cellStyle name="Percent 111" xfId="17545" xr:uid="{00000000-0005-0000-0000-000065560000}"/>
    <cellStyle name="Percent 111 2" xfId="24162" xr:uid="{00000000-0005-0000-0000-000066560000}"/>
    <cellStyle name="Percent 111 2 2" xfId="36151" xr:uid="{51150E05-5934-4F56-A6F2-00A77FBAC46C}"/>
    <cellStyle name="Percent 111 3" xfId="30203" xr:uid="{909EE489-D53B-45E6-87A7-A6694139EDEB}"/>
    <cellStyle name="Percent 111_EBT" xfId="44247" xr:uid="{613420A9-9661-43B0-8A1C-1976FAF41963}"/>
    <cellStyle name="Percent 112" xfId="17546" xr:uid="{00000000-0005-0000-0000-000067560000}"/>
    <cellStyle name="Percent 112 2" xfId="24163" xr:uid="{00000000-0005-0000-0000-000068560000}"/>
    <cellStyle name="Percent 112 2 2" xfId="36152" xr:uid="{0746D7D4-ACC2-4B9F-86D1-6E2B86D24187}"/>
    <cellStyle name="Percent 112 3" xfId="30204" xr:uid="{F3C0F000-11D9-4B21-8F29-9B550F3560E1}"/>
    <cellStyle name="Percent 112_EBT" xfId="44248" xr:uid="{590EA6A9-8691-45D5-9704-3279DD4EDA39}"/>
    <cellStyle name="Percent 113" xfId="17547" xr:uid="{00000000-0005-0000-0000-000069560000}"/>
    <cellStyle name="Percent 113 2" xfId="24164" xr:uid="{00000000-0005-0000-0000-00006A560000}"/>
    <cellStyle name="Percent 113 2 2" xfId="36153" xr:uid="{D9E7E5C4-19B8-4EC7-AD5A-C9EFBF75CD6E}"/>
    <cellStyle name="Percent 113 3" xfId="30205" xr:uid="{358FBF5D-42EA-4086-82C0-8FFB822E6CD0}"/>
    <cellStyle name="Percent 113_EBT" xfId="44249" xr:uid="{C31B49BB-2451-4790-8FB4-89E31B57536A}"/>
    <cellStyle name="Percent 114" xfId="17548" xr:uid="{00000000-0005-0000-0000-00006B560000}"/>
    <cellStyle name="Percent 114 2" xfId="24165" xr:uid="{00000000-0005-0000-0000-00006C560000}"/>
    <cellStyle name="Percent 114 2 2" xfId="36154" xr:uid="{359BBB31-53D3-4B59-8FD3-83DED909D69A}"/>
    <cellStyle name="Percent 114 3" xfId="30206" xr:uid="{7C63A35B-8510-4839-B88D-59320CFDB172}"/>
    <cellStyle name="Percent 114_EBT" xfId="44250" xr:uid="{C1CAF949-46CA-4B61-BEE2-2D0B4ED5AC42}"/>
    <cellStyle name="Percent 115" xfId="17549" xr:uid="{00000000-0005-0000-0000-00006D560000}"/>
    <cellStyle name="Percent 115 2" xfId="24166" xr:uid="{00000000-0005-0000-0000-00006E560000}"/>
    <cellStyle name="Percent 115 2 2" xfId="36155" xr:uid="{FAB956BE-1969-4612-BA1B-EEC0827B3286}"/>
    <cellStyle name="Percent 115 3" xfId="30207" xr:uid="{A362074E-330D-4CD9-B9B8-03BC974A6B66}"/>
    <cellStyle name="Percent 115_EBT" xfId="44251" xr:uid="{D84FD07C-0CAD-4FD9-B1BD-01D9FB019776}"/>
    <cellStyle name="Percent 116" xfId="17550" xr:uid="{00000000-0005-0000-0000-00006F560000}"/>
    <cellStyle name="Percent 116 2" xfId="24167" xr:uid="{00000000-0005-0000-0000-000070560000}"/>
    <cellStyle name="Percent 116 2 2" xfId="36156" xr:uid="{EE162394-2219-496D-833C-27D77088CE9A}"/>
    <cellStyle name="Percent 116 3" xfId="30208" xr:uid="{AC210A11-6D04-4C79-AA45-65CB98D41393}"/>
    <cellStyle name="Percent 116_EBT" xfId="44252" xr:uid="{EAF4E813-EE69-426E-AA8E-0CFA55D49084}"/>
    <cellStyle name="Percent 117" xfId="17551" xr:uid="{00000000-0005-0000-0000-000071560000}"/>
    <cellStyle name="Percent 117 2" xfId="24168" xr:uid="{00000000-0005-0000-0000-000072560000}"/>
    <cellStyle name="Percent 117 2 2" xfId="36157" xr:uid="{1246E6C6-CC86-4C81-84CD-9DF6264BF919}"/>
    <cellStyle name="Percent 117 3" xfId="30209" xr:uid="{2B9FAFF6-C9B5-4D41-802A-D64CC22B537A}"/>
    <cellStyle name="Percent 117_EBT" xfId="44253" xr:uid="{F7CA58D9-05A2-4A8D-844A-C35479ECEDF0}"/>
    <cellStyle name="Percent 118" xfId="17552" xr:uid="{00000000-0005-0000-0000-000073560000}"/>
    <cellStyle name="Percent 118 2" xfId="24169" xr:uid="{00000000-0005-0000-0000-000074560000}"/>
    <cellStyle name="Percent 118 2 2" xfId="36158" xr:uid="{AB5D2953-727D-4F31-A471-00E5E02F08E2}"/>
    <cellStyle name="Percent 118 3" xfId="30210" xr:uid="{04A8650E-92AA-4E9A-8363-8B35849A65E9}"/>
    <cellStyle name="Percent 118_EBT" xfId="44254" xr:uid="{2562DFFF-92C5-4793-9853-524414715D6A}"/>
    <cellStyle name="Percent 119" xfId="17553" xr:uid="{00000000-0005-0000-0000-000075560000}"/>
    <cellStyle name="Percent 119 2" xfId="24170" xr:uid="{00000000-0005-0000-0000-000076560000}"/>
    <cellStyle name="Percent 119 2 2" xfId="36159" xr:uid="{F5D76746-1765-4DFE-B890-413B74231108}"/>
    <cellStyle name="Percent 119 3" xfId="30211" xr:uid="{2D4EA877-D3A9-4EDC-8985-375C9F62E545}"/>
    <cellStyle name="Percent 119_EBT" xfId="44255" xr:uid="{D3D59F3C-C5A7-4B54-842D-28206ACE171F}"/>
    <cellStyle name="Percent 12" xfId="17554" xr:uid="{00000000-0005-0000-0000-000077560000}"/>
    <cellStyle name="Percent 12 2" xfId="17555" xr:uid="{00000000-0005-0000-0000-000078560000}"/>
    <cellStyle name="Percent 12 2 2" xfId="17556" xr:uid="{00000000-0005-0000-0000-000079560000}"/>
    <cellStyle name="Percent 12 2 2 2" xfId="24172" xr:uid="{00000000-0005-0000-0000-00007A560000}"/>
    <cellStyle name="Percent 12 2 2 2 2" xfId="36161" xr:uid="{C5FF0B75-8101-4045-8E2B-057C6745BD4F}"/>
    <cellStyle name="Percent 12 2 2 3" xfId="30213" xr:uid="{13886773-AC6F-4376-AEE2-9BD5215CE8B3}"/>
    <cellStyle name="Percent 12 2 2_EBT" xfId="44258" xr:uid="{1EA39B44-17B9-4043-9B14-C6179302C319}"/>
    <cellStyle name="Percent 12 2 3" xfId="17557" xr:uid="{00000000-0005-0000-0000-00007B560000}"/>
    <cellStyle name="Percent 12 2 3 2" xfId="24173" xr:uid="{00000000-0005-0000-0000-00007C560000}"/>
    <cellStyle name="Percent 12 2 3 2 2" xfId="36162" xr:uid="{53D432F2-6F6C-44DC-A943-3D545C82D733}"/>
    <cellStyle name="Percent 12 2 3 3" xfId="30214" xr:uid="{E29733A4-2EC4-42F0-AF6C-FE5C30253A31}"/>
    <cellStyle name="Percent 12 2 3_EBT" xfId="44259" xr:uid="{5060C10A-3BEF-4FBC-B546-74A911676336}"/>
    <cellStyle name="Percent 12 2 4" xfId="24171" xr:uid="{00000000-0005-0000-0000-00007D560000}"/>
    <cellStyle name="Percent 12 2 4 2" xfId="36160" xr:uid="{1653FB47-C554-4364-8C2E-85A51732BE9B}"/>
    <cellStyle name="Percent 12 2 5" xfId="30212" xr:uid="{A8282762-1766-449A-BA9B-D501F07992DF}"/>
    <cellStyle name="Percent 12 2_EBT" xfId="44257" xr:uid="{23D9237C-A797-4653-AE2B-38BC3295B088}"/>
    <cellStyle name="Percent 12 3" xfId="17558" xr:uid="{00000000-0005-0000-0000-00007E560000}"/>
    <cellStyle name="Percent 12 3 2" xfId="17559" xr:uid="{00000000-0005-0000-0000-00007F560000}"/>
    <cellStyle name="Percent 12 3 2 2" xfId="24175" xr:uid="{00000000-0005-0000-0000-000080560000}"/>
    <cellStyle name="Percent 12 3 2 2 2" xfId="36164" xr:uid="{42907767-86E6-40F3-95AB-6C23B90A8276}"/>
    <cellStyle name="Percent 12 3 2 3" xfId="30216" xr:uid="{7038CCCD-55D8-4EB2-B42C-B652656F6D11}"/>
    <cellStyle name="Percent 12 3 2_EBT" xfId="44261" xr:uid="{BEA6E310-6984-4F42-AB91-01E140E6A888}"/>
    <cellStyle name="Percent 12 3 3" xfId="24174" xr:uid="{00000000-0005-0000-0000-000081560000}"/>
    <cellStyle name="Percent 12 3 3 2" xfId="36163" xr:uid="{A9DF20C0-75B7-4360-8C6D-54AA19AD58F3}"/>
    <cellStyle name="Percent 12 3 4" xfId="30215" xr:uid="{910CF349-65CF-45EC-8943-59FC86D156C2}"/>
    <cellStyle name="Percent 12 3_EBT" xfId="44260" xr:uid="{B02033A5-FAB5-4A88-BE83-B119CDAA38CE}"/>
    <cellStyle name="Percent 12 4" xfId="17560" xr:uid="{00000000-0005-0000-0000-000082560000}"/>
    <cellStyle name="Percent 12 4 2" xfId="17561" xr:uid="{00000000-0005-0000-0000-000083560000}"/>
    <cellStyle name="Percent 12 4 2 2" xfId="24177" xr:uid="{00000000-0005-0000-0000-000084560000}"/>
    <cellStyle name="Percent 12 4 2 2 2" xfId="36166" xr:uid="{C82578A0-6D29-4FD3-928B-F52F7BB2DF00}"/>
    <cellStyle name="Percent 12 4 2 3" xfId="30218" xr:uid="{BD671DAF-A2D8-4E67-977F-99F18A081BE0}"/>
    <cellStyle name="Percent 12 4 2_EBT" xfId="44263" xr:uid="{6F81001C-1C25-4996-8B84-190D73220E48}"/>
    <cellStyle name="Percent 12 4 3" xfId="24176" xr:uid="{00000000-0005-0000-0000-000085560000}"/>
    <cellStyle name="Percent 12 4 3 2" xfId="36165" xr:uid="{FFB5900B-247F-48BA-A54B-FC3BD7FF0E08}"/>
    <cellStyle name="Percent 12 4 4" xfId="30217" xr:uid="{8E6131AA-FA90-4410-8DFB-1180C68026FE}"/>
    <cellStyle name="Percent 12 4_EBT" xfId="44262" xr:uid="{F5359792-409E-4296-9299-F70B32DB0476}"/>
    <cellStyle name="Percent 12 5" xfId="17562" xr:uid="{00000000-0005-0000-0000-000086560000}"/>
    <cellStyle name="Percent 12 5 2" xfId="24178" xr:uid="{00000000-0005-0000-0000-000087560000}"/>
    <cellStyle name="Percent 12 5 2 2" xfId="36167" xr:uid="{80E711DB-E2FF-4AA1-941A-8262F45B6D6C}"/>
    <cellStyle name="Percent 12 5 3" xfId="30219" xr:uid="{C5055D08-F077-494F-B091-BE9A162056FB}"/>
    <cellStyle name="Percent 12 5_EBT" xfId="44264" xr:uid="{8522B087-8013-4F95-A4C3-5B660400EF15}"/>
    <cellStyle name="Percent 12 6" xfId="17563" xr:uid="{00000000-0005-0000-0000-000088560000}"/>
    <cellStyle name="Percent 12 6 2" xfId="24179" xr:uid="{00000000-0005-0000-0000-000089560000}"/>
    <cellStyle name="Percent 12 6 2 2" xfId="36168" xr:uid="{86A447CA-CF9E-401A-B9AA-1C845D919B4E}"/>
    <cellStyle name="Percent 12 6 3" xfId="30220" xr:uid="{3C88272A-8B66-4756-9A7E-3DA276CCCE16}"/>
    <cellStyle name="Percent 12 6_EBT" xfId="44265" xr:uid="{0B9A1A09-FC1D-4086-BB27-02E573CF77E7}"/>
    <cellStyle name="Percent 12 7" xfId="17564" xr:uid="{00000000-0005-0000-0000-00008A560000}"/>
    <cellStyle name="Percent 12 7 2" xfId="24180" xr:uid="{00000000-0005-0000-0000-00008B560000}"/>
    <cellStyle name="Percent 12 7 2 2" xfId="36169" xr:uid="{F72478C1-9B77-4013-BB02-D333996F441D}"/>
    <cellStyle name="Percent 12 7 3" xfId="30221" xr:uid="{1F1079A1-7725-486B-B16B-68FF8F45B498}"/>
    <cellStyle name="Percent 12 7_EBT" xfId="44266" xr:uid="{2667F9BE-33BF-43C8-A5DA-094AD1593464}"/>
    <cellStyle name="Percent 12 8" xfId="17565" xr:uid="{00000000-0005-0000-0000-00008C560000}"/>
    <cellStyle name="Percent 12 8 2" xfId="24181" xr:uid="{00000000-0005-0000-0000-00008D560000}"/>
    <cellStyle name="Percent 12 8 2 2" xfId="36170" xr:uid="{7024E1FD-EFF3-4D6C-B20F-A1A566748CCD}"/>
    <cellStyle name="Percent 12 8 3" xfId="30222" xr:uid="{0378293A-3E9B-45E6-B864-AF1C49D92717}"/>
    <cellStyle name="Percent 12 8_EBT" xfId="44267" xr:uid="{41FD331B-6024-4601-A021-A742648FF487}"/>
    <cellStyle name="Percent 12_EBT" xfId="44256" xr:uid="{18CB76F8-45F1-4A7B-B77E-F8BD0CB6BE03}"/>
    <cellStyle name="Percent 120" xfId="17566" xr:uid="{00000000-0005-0000-0000-00008E560000}"/>
    <cellStyle name="Percent 120 2" xfId="24182" xr:uid="{00000000-0005-0000-0000-00008F560000}"/>
    <cellStyle name="Percent 120 2 2" xfId="36171" xr:uid="{65C12AE1-8A7D-41D9-9818-88DCFF267337}"/>
    <cellStyle name="Percent 120 3" xfId="30223" xr:uid="{3255CE35-2DC1-4C68-98A4-B0CC227FA038}"/>
    <cellStyle name="Percent 120_EBT" xfId="44268" xr:uid="{EEDAD794-914F-42E2-B355-89880ADDD0C6}"/>
    <cellStyle name="Percent 121" xfId="17567" xr:uid="{00000000-0005-0000-0000-000090560000}"/>
    <cellStyle name="Percent 121 2" xfId="24183" xr:uid="{00000000-0005-0000-0000-000091560000}"/>
    <cellStyle name="Percent 121 2 2" xfId="36172" xr:uid="{9246016F-D52D-417B-8A4A-185D8A5D7C75}"/>
    <cellStyle name="Percent 121 3" xfId="30224" xr:uid="{D2612B88-790B-4569-94D2-03945987EEE0}"/>
    <cellStyle name="Percent 121_EBT" xfId="44269" xr:uid="{C218AAF4-5899-4204-84AD-90F91B3214D6}"/>
    <cellStyle name="Percent 122" xfId="17568" xr:uid="{00000000-0005-0000-0000-000092560000}"/>
    <cellStyle name="Percent 122 2" xfId="24184" xr:uid="{00000000-0005-0000-0000-000093560000}"/>
    <cellStyle name="Percent 122 2 2" xfId="36173" xr:uid="{8B1CF4F2-7B63-4724-B6C8-17C8617FF758}"/>
    <cellStyle name="Percent 122 3" xfId="30225" xr:uid="{C457F66F-60E8-43E2-92A5-1313524897AD}"/>
    <cellStyle name="Percent 122_EBT" xfId="44270" xr:uid="{E1F91BA4-5103-404A-AACD-86631652AE75}"/>
    <cellStyle name="Percent 123" xfId="17569" xr:uid="{00000000-0005-0000-0000-000094560000}"/>
    <cellStyle name="Percent 123 2" xfId="24185" xr:uid="{00000000-0005-0000-0000-000095560000}"/>
    <cellStyle name="Percent 123 2 2" xfId="36174" xr:uid="{DCAE4D24-92A4-47D4-AD31-1A7BBD5C44A3}"/>
    <cellStyle name="Percent 123 3" xfId="30226" xr:uid="{6FF285B0-C0B8-409D-9A6E-FB7FB8659DB7}"/>
    <cellStyle name="Percent 123_EBT" xfId="44271" xr:uid="{A44A905A-6564-4EFB-B6CA-8889CD529F83}"/>
    <cellStyle name="Percent 124" xfId="17570" xr:uid="{00000000-0005-0000-0000-000096560000}"/>
    <cellStyle name="Percent 124 2" xfId="24186" xr:uid="{00000000-0005-0000-0000-000097560000}"/>
    <cellStyle name="Percent 124 2 2" xfId="36175" xr:uid="{92865D80-390D-4F0E-9E51-7004896EDB04}"/>
    <cellStyle name="Percent 124 3" xfId="30227" xr:uid="{DE450DC9-5476-41E6-B00D-7B62DDBABAA0}"/>
    <cellStyle name="Percent 124_EBT" xfId="44272" xr:uid="{754535D4-7E47-4A97-9F67-628135766FF0}"/>
    <cellStyle name="Percent 125" xfId="17571" xr:uid="{00000000-0005-0000-0000-000098560000}"/>
    <cellStyle name="Percent 125 2" xfId="24187" xr:uid="{00000000-0005-0000-0000-000099560000}"/>
    <cellStyle name="Percent 125 2 2" xfId="36176" xr:uid="{20B240C8-2F3D-4058-B204-33D068BF78C1}"/>
    <cellStyle name="Percent 125 3" xfId="30228" xr:uid="{CD7F6EDE-C620-4575-AEBF-80B7962DC803}"/>
    <cellStyle name="Percent 125_EBT" xfId="44273" xr:uid="{2CFCB761-7EB6-4E17-956F-196CA3EF84A4}"/>
    <cellStyle name="Percent 126" xfId="17572" xr:uid="{00000000-0005-0000-0000-00009A560000}"/>
    <cellStyle name="Percent 126 2" xfId="24188" xr:uid="{00000000-0005-0000-0000-00009B560000}"/>
    <cellStyle name="Percent 126 2 2" xfId="36177" xr:uid="{82314852-821C-4000-814E-ECA2F74F3D2E}"/>
    <cellStyle name="Percent 126 3" xfId="30229" xr:uid="{EB984586-E95F-4AD3-9CB6-CA673D41D457}"/>
    <cellStyle name="Percent 126_EBT" xfId="44274" xr:uid="{B7433B31-0D00-47D6-A21C-EB631D9D5D7E}"/>
    <cellStyle name="Percent 127" xfId="17573" xr:uid="{00000000-0005-0000-0000-00009C560000}"/>
    <cellStyle name="Percent 127 2" xfId="24189" xr:uid="{00000000-0005-0000-0000-00009D560000}"/>
    <cellStyle name="Percent 127 2 2" xfId="36178" xr:uid="{010E6FC6-5A88-495F-AF7E-7F85A9CD4E8F}"/>
    <cellStyle name="Percent 127 3" xfId="30230" xr:uid="{0A82AB23-CA7A-4457-B4CB-D06DA1B542D3}"/>
    <cellStyle name="Percent 127_EBT" xfId="44275" xr:uid="{55007A8C-B4F8-40CA-9D83-3D6881DA1D99}"/>
    <cellStyle name="Percent 128" xfId="17574" xr:uid="{00000000-0005-0000-0000-00009E560000}"/>
    <cellStyle name="Percent 128 2" xfId="24190" xr:uid="{00000000-0005-0000-0000-00009F560000}"/>
    <cellStyle name="Percent 128 2 2" xfId="36179" xr:uid="{A3914E6C-7F56-4EBB-B4DC-1D948EF28163}"/>
    <cellStyle name="Percent 128 3" xfId="30231" xr:uid="{78778114-EE12-4F69-8F4D-15299C7469E7}"/>
    <cellStyle name="Percent 128_EBT" xfId="44276" xr:uid="{11168BB7-3CAE-44D5-9B6B-1F11144FC0E0}"/>
    <cellStyle name="Percent 129" xfId="17575" xr:uid="{00000000-0005-0000-0000-0000A0560000}"/>
    <cellStyle name="Percent 129 2" xfId="24191" xr:uid="{00000000-0005-0000-0000-0000A1560000}"/>
    <cellStyle name="Percent 129 2 2" xfId="36180" xr:uid="{3D37FF1A-12A0-452D-A6F1-EFCB0E864CC1}"/>
    <cellStyle name="Percent 129 3" xfId="30232" xr:uid="{CCB4AA65-F92F-4155-A625-39ECBB51AD7E}"/>
    <cellStyle name="Percent 129_EBT" xfId="44277" xr:uid="{E904B516-E2F4-4396-8D9B-D7E2FF8CF436}"/>
    <cellStyle name="Percent 13" xfId="17576" xr:uid="{00000000-0005-0000-0000-0000A2560000}"/>
    <cellStyle name="Percent 13 10" xfId="17577" xr:uid="{00000000-0005-0000-0000-0000A3560000}"/>
    <cellStyle name="Percent 13 11" xfId="17578" xr:uid="{00000000-0005-0000-0000-0000A4560000}"/>
    <cellStyle name="Percent 13 12" xfId="17579" xr:uid="{00000000-0005-0000-0000-0000A5560000}"/>
    <cellStyle name="Percent 13 13" xfId="17580" xr:uid="{00000000-0005-0000-0000-0000A6560000}"/>
    <cellStyle name="Percent 13 14" xfId="17581" xr:uid="{00000000-0005-0000-0000-0000A7560000}"/>
    <cellStyle name="Percent 13 15" xfId="17582" xr:uid="{00000000-0005-0000-0000-0000A8560000}"/>
    <cellStyle name="Percent 13 16" xfId="17583" xr:uid="{00000000-0005-0000-0000-0000A9560000}"/>
    <cellStyle name="Percent 13 16 2" xfId="24192" xr:uid="{00000000-0005-0000-0000-0000AA560000}"/>
    <cellStyle name="Percent 13 16 2 2" xfId="36181" xr:uid="{29995F97-4E0E-442F-95D3-6BC18CBCDFF1}"/>
    <cellStyle name="Percent 13 16 3" xfId="30233" xr:uid="{820E66AC-B3EB-43B3-9E06-74D80269C34C}"/>
    <cellStyle name="Percent 13 16_EBT" xfId="44279" xr:uid="{4B539884-3051-4735-873B-D84A2D50B2C9}"/>
    <cellStyle name="Percent 13 17" xfId="17584" xr:uid="{00000000-0005-0000-0000-0000AB560000}"/>
    <cellStyle name="Percent 13 17 2" xfId="24193" xr:uid="{00000000-0005-0000-0000-0000AC560000}"/>
    <cellStyle name="Percent 13 17 2 2" xfId="36182" xr:uid="{A87397E2-6027-4F74-A0B5-D3868B81EDF0}"/>
    <cellStyle name="Percent 13 17 3" xfId="30234" xr:uid="{C42AEAEB-1BF5-4941-8FAA-4EA2F684D8D9}"/>
    <cellStyle name="Percent 13 17_EBT" xfId="44280" xr:uid="{C22B8ACD-1B1A-49DB-B121-F50C95C8C6BC}"/>
    <cellStyle name="Percent 13 18" xfId="17585" xr:uid="{00000000-0005-0000-0000-0000AD560000}"/>
    <cellStyle name="Percent 13 2" xfId="17586" xr:uid="{00000000-0005-0000-0000-0000AE560000}"/>
    <cellStyle name="Percent 13 2 2" xfId="17587" xr:uid="{00000000-0005-0000-0000-0000AF560000}"/>
    <cellStyle name="Percent 13 2 2 2" xfId="24194" xr:uid="{00000000-0005-0000-0000-0000B0560000}"/>
    <cellStyle name="Percent 13 2 2 2 2" xfId="36183" xr:uid="{978EABEB-135D-4CA4-9795-3D7F15B0E7A6}"/>
    <cellStyle name="Percent 13 2 2 3" xfId="30235" xr:uid="{47EF797E-CA94-4E86-ACF8-E95B052C5859}"/>
    <cellStyle name="Percent 13 2 2_EBT" xfId="44282" xr:uid="{34118106-536C-4FF8-BCE3-AE25D63D6662}"/>
    <cellStyle name="Percent 13 2 3" xfId="17588" xr:uid="{00000000-0005-0000-0000-0000B1560000}"/>
    <cellStyle name="Percent 13 2 3 2" xfId="24195" xr:uid="{00000000-0005-0000-0000-0000B2560000}"/>
    <cellStyle name="Percent 13 2 3 2 2" xfId="36184" xr:uid="{CA074E93-105F-4B6A-830A-207B55F8E28F}"/>
    <cellStyle name="Percent 13 2 3 3" xfId="30236" xr:uid="{7F0B4362-8599-4781-96DD-7EC30A8F2414}"/>
    <cellStyle name="Percent 13 2 3_EBT" xfId="44283" xr:uid="{E6983083-2011-4031-B733-731C4F140BCA}"/>
    <cellStyle name="Percent 13 2 4" xfId="17589" xr:uid="{00000000-0005-0000-0000-0000B3560000}"/>
    <cellStyle name="Percent 13 2 4 2" xfId="24196" xr:uid="{00000000-0005-0000-0000-0000B4560000}"/>
    <cellStyle name="Percent 13 2 4 2 2" xfId="36185" xr:uid="{66FD856D-15CA-4187-A764-23CBA0AFEC23}"/>
    <cellStyle name="Percent 13 2 4 3" xfId="30237" xr:uid="{EB22B65D-41D9-41FF-875A-DA82D67C1D9A}"/>
    <cellStyle name="Percent 13 2 4_EBT" xfId="44284" xr:uid="{8B620900-7F30-4B2E-B6A3-FFB49E1F67BD}"/>
    <cellStyle name="Percent 13 2_EBT" xfId="44281" xr:uid="{BAE44480-DD35-403B-A5D7-F15519B44414}"/>
    <cellStyle name="Percent 13 3" xfId="17590" xr:uid="{00000000-0005-0000-0000-0000B5560000}"/>
    <cellStyle name="Percent 13 3 2" xfId="17591" xr:uid="{00000000-0005-0000-0000-0000B6560000}"/>
    <cellStyle name="Percent 13 3 2 2" xfId="24197" xr:uid="{00000000-0005-0000-0000-0000B7560000}"/>
    <cellStyle name="Percent 13 3 2 2 2" xfId="36186" xr:uid="{13302CB8-7CAB-4471-85B8-2E912791B04A}"/>
    <cellStyle name="Percent 13 3 2 3" xfId="30238" xr:uid="{47F851EB-975B-4C71-8759-574121C4550C}"/>
    <cellStyle name="Percent 13 3 2_EBT" xfId="44286" xr:uid="{64808224-1A00-42D9-9B45-D1F50DD80780}"/>
    <cellStyle name="Percent 13 3 3" xfId="17592" xr:uid="{00000000-0005-0000-0000-0000B8560000}"/>
    <cellStyle name="Percent 13 3 3 2" xfId="24198" xr:uid="{00000000-0005-0000-0000-0000B9560000}"/>
    <cellStyle name="Percent 13 3 3 2 2" xfId="36187" xr:uid="{9ED47087-115D-42D1-A28E-93592FAF6CD4}"/>
    <cellStyle name="Percent 13 3 3 3" xfId="30239" xr:uid="{76DDB4AB-2E87-4BA7-B030-CF20F433FCD0}"/>
    <cellStyle name="Percent 13 3 3_EBT" xfId="44287" xr:uid="{998476F7-C791-4909-90A0-AE6ECBCAB985}"/>
    <cellStyle name="Percent 13 3_EBT" xfId="44285" xr:uid="{C64A628B-A648-4C71-A2FA-20958C76CF23}"/>
    <cellStyle name="Percent 13 4" xfId="17593" xr:uid="{00000000-0005-0000-0000-0000BA560000}"/>
    <cellStyle name="Percent 13 4 2" xfId="17594" xr:uid="{00000000-0005-0000-0000-0000BB560000}"/>
    <cellStyle name="Percent 13 4 2 2" xfId="24199" xr:uid="{00000000-0005-0000-0000-0000BC560000}"/>
    <cellStyle name="Percent 13 4 2 2 2" xfId="36188" xr:uid="{F4E325B9-F87F-45FE-ABDA-4358E5B6B3E9}"/>
    <cellStyle name="Percent 13 4 2 3" xfId="30240" xr:uid="{BD0C5A4F-B800-44FF-97CE-B14EEC07201A}"/>
    <cellStyle name="Percent 13 4 2_EBT" xfId="44289" xr:uid="{FEB724C6-D442-4ABB-B322-C952316BF603}"/>
    <cellStyle name="Percent 13 4 3" xfId="17595" xr:uid="{00000000-0005-0000-0000-0000BD560000}"/>
    <cellStyle name="Percent 13 4 3 2" xfId="24200" xr:uid="{00000000-0005-0000-0000-0000BE560000}"/>
    <cellStyle name="Percent 13 4 3 2 2" xfId="36189" xr:uid="{7718EBE7-8555-49EF-B50A-B7E26BA8D818}"/>
    <cellStyle name="Percent 13 4 3 3" xfId="30241" xr:uid="{C8A1B1BC-D1CA-421D-AE0A-8BC957B6A006}"/>
    <cellStyle name="Percent 13 4 3_EBT" xfId="44290" xr:uid="{D3914E77-FE7F-47BC-A4DF-05E64A2CA05C}"/>
    <cellStyle name="Percent 13 4_EBT" xfId="44288" xr:uid="{632264CE-0002-4F0C-B1C6-4D447E824E78}"/>
    <cellStyle name="Percent 13 5" xfId="17596" xr:uid="{00000000-0005-0000-0000-0000BF560000}"/>
    <cellStyle name="Percent 13 5 2" xfId="17597" xr:uid="{00000000-0005-0000-0000-0000C0560000}"/>
    <cellStyle name="Percent 13 5 2 2" xfId="24201" xr:uid="{00000000-0005-0000-0000-0000C1560000}"/>
    <cellStyle name="Percent 13 5 2 2 2" xfId="36190" xr:uid="{512E75A0-D001-4E96-B95B-33F49B750304}"/>
    <cellStyle name="Percent 13 5 2 3" xfId="30242" xr:uid="{CC2AFD45-5BF7-46D8-8CCF-F59F81FB7864}"/>
    <cellStyle name="Percent 13 5 2_EBT" xfId="44292" xr:uid="{297A5CD7-2637-492C-B7A1-3B8FD4376E44}"/>
    <cellStyle name="Percent 13 5 3" xfId="17598" xr:uid="{00000000-0005-0000-0000-0000C2560000}"/>
    <cellStyle name="Percent 13 5 3 2" xfId="24202" xr:uid="{00000000-0005-0000-0000-0000C3560000}"/>
    <cellStyle name="Percent 13 5 3 2 2" xfId="36191" xr:uid="{897EA68B-E88B-462A-8F7D-4A221B313CCE}"/>
    <cellStyle name="Percent 13 5 3 3" xfId="30243" xr:uid="{715064E5-8D55-407F-A5D5-7CBC7FA2C5D0}"/>
    <cellStyle name="Percent 13 5 3_EBT" xfId="44293" xr:uid="{6496D81C-A4DD-4D25-A1E0-1317BD72235B}"/>
    <cellStyle name="Percent 13 5_EBT" xfId="44291" xr:uid="{3DA09CCA-1CF2-44DC-A52E-43F28BA15866}"/>
    <cellStyle name="Percent 13 6" xfId="17599" xr:uid="{00000000-0005-0000-0000-0000C4560000}"/>
    <cellStyle name="Percent 13 6 2" xfId="17600" xr:uid="{00000000-0005-0000-0000-0000C5560000}"/>
    <cellStyle name="Percent 13 6 2 2" xfId="24203" xr:uid="{00000000-0005-0000-0000-0000C6560000}"/>
    <cellStyle name="Percent 13 6 2 2 2" xfId="36192" xr:uid="{46854657-07A6-47AF-81D1-422BDB0DFA29}"/>
    <cellStyle name="Percent 13 6 2 3" xfId="30244" xr:uid="{9B21410C-2117-4BE1-9F74-440AE00352AD}"/>
    <cellStyle name="Percent 13 6 2_EBT" xfId="44295" xr:uid="{EEDEE408-0D09-408C-93CD-6A54D4BB5D1A}"/>
    <cellStyle name="Percent 13 6 3" xfId="17601" xr:uid="{00000000-0005-0000-0000-0000C7560000}"/>
    <cellStyle name="Percent 13 6 3 2" xfId="24204" xr:uid="{00000000-0005-0000-0000-0000C8560000}"/>
    <cellStyle name="Percent 13 6 3 2 2" xfId="36193" xr:uid="{01D2FA4C-63F4-4949-88AB-9741367AB677}"/>
    <cellStyle name="Percent 13 6 3 3" xfId="30245" xr:uid="{6AB176B1-F253-4622-83DF-5B1D1AAC5072}"/>
    <cellStyle name="Percent 13 6 3_EBT" xfId="44296" xr:uid="{A7ABB83A-1C60-412A-96AF-8A3FED945824}"/>
    <cellStyle name="Percent 13 6_EBT" xfId="44294" xr:uid="{956F6079-5BE9-4DD3-A410-889C90708958}"/>
    <cellStyle name="Percent 13 7" xfId="17602" xr:uid="{00000000-0005-0000-0000-0000C9560000}"/>
    <cellStyle name="Percent 13 8" xfId="17603" xr:uid="{00000000-0005-0000-0000-0000CA560000}"/>
    <cellStyle name="Percent 13 9" xfId="17604" xr:uid="{00000000-0005-0000-0000-0000CB560000}"/>
    <cellStyle name="Percent 13_EBT" xfId="44278" xr:uid="{FFB9B9B4-40AF-4F8E-8391-28B89E5A494D}"/>
    <cellStyle name="Percent 130" xfId="17605" xr:uid="{00000000-0005-0000-0000-0000CC560000}"/>
    <cellStyle name="Percent 130 2" xfId="24205" xr:uid="{00000000-0005-0000-0000-0000CD560000}"/>
    <cellStyle name="Percent 130 2 2" xfId="36194" xr:uid="{4242A390-1721-4750-9001-444D7599F4BE}"/>
    <cellStyle name="Percent 130 3" xfId="30246" xr:uid="{10F354EC-F346-4F67-8E60-2EA05C5BD69B}"/>
    <cellStyle name="Percent 130_EBT" xfId="44297" xr:uid="{9970C9C0-F062-4682-BC25-9713BD75A961}"/>
    <cellStyle name="Percent 131" xfId="17606" xr:uid="{00000000-0005-0000-0000-0000CE560000}"/>
    <cellStyle name="Percent 131 2" xfId="24206" xr:uid="{00000000-0005-0000-0000-0000CF560000}"/>
    <cellStyle name="Percent 131 2 2" xfId="36195" xr:uid="{ED28FAAC-A96B-4AE2-905B-FB4473E0B7FC}"/>
    <cellStyle name="Percent 131 3" xfId="30247" xr:uid="{DF9B4986-6591-4321-A7F9-047E397F5AAE}"/>
    <cellStyle name="Percent 131_EBT" xfId="44298" xr:uid="{ED38CE58-155E-4332-B792-78968880AD4D}"/>
    <cellStyle name="Percent 132" xfId="17607" xr:uid="{00000000-0005-0000-0000-0000D0560000}"/>
    <cellStyle name="Percent 132 2" xfId="24207" xr:uid="{00000000-0005-0000-0000-0000D1560000}"/>
    <cellStyle name="Percent 132 2 2" xfId="36196" xr:uid="{29896033-9646-47D7-93C6-E2E549640C89}"/>
    <cellStyle name="Percent 132 3" xfId="30248" xr:uid="{AF7E168D-04D3-4449-A2E9-B12EBA58CDC6}"/>
    <cellStyle name="Percent 132_EBT" xfId="44299" xr:uid="{8EAF8386-E262-4106-942A-92EEED67D5D2}"/>
    <cellStyle name="Percent 133" xfId="17608" xr:uid="{00000000-0005-0000-0000-0000D2560000}"/>
    <cellStyle name="Percent 133 2" xfId="24208" xr:uid="{00000000-0005-0000-0000-0000D3560000}"/>
    <cellStyle name="Percent 133 2 2" xfId="36197" xr:uid="{4B0737D0-7B28-4B1D-8B5B-9CBD0267180B}"/>
    <cellStyle name="Percent 133 3" xfId="30249" xr:uid="{0D697403-4C30-4DDA-8683-5C2956F12B60}"/>
    <cellStyle name="Percent 133_EBT" xfId="44300" xr:uid="{E28A5393-6D15-41D2-8B71-33C0987B3E82}"/>
    <cellStyle name="Percent 134" xfId="17609" xr:uid="{00000000-0005-0000-0000-0000D4560000}"/>
    <cellStyle name="Percent 134 2" xfId="24209" xr:uid="{00000000-0005-0000-0000-0000D5560000}"/>
    <cellStyle name="Percent 134 2 2" xfId="36198" xr:uid="{2D4923A9-67B6-4704-B967-FE7889821197}"/>
    <cellStyle name="Percent 134 3" xfId="30250" xr:uid="{5B63C8BD-431F-4C7E-8381-BA48F4577678}"/>
    <cellStyle name="Percent 134_EBT" xfId="44301" xr:uid="{67EB2E21-79C8-42E8-A742-A43F711E57A2}"/>
    <cellStyle name="Percent 135" xfId="17610" xr:uid="{00000000-0005-0000-0000-0000D6560000}"/>
    <cellStyle name="Percent 135 2" xfId="24210" xr:uid="{00000000-0005-0000-0000-0000D7560000}"/>
    <cellStyle name="Percent 135 2 2" xfId="36199" xr:uid="{AD88BD5F-B8DC-4F74-848C-9FE6C83AD0B7}"/>
    <cellStyle name="Percent 135 3" xfId="30251" xr:uid="{91B68CFF-836F-427D-A4D6-1D31BEFC67F4}"/>
    <cellStyle name="Percent 135_EBT" xfId="44302" xr:uid="{F154F37C-66C8-4D89-A3A8-5D7EFC0A8EB7}"/>
    <cellStyle name="Percent 136" xfId="17611" xr:uid="{00000000-0005-0000-0000-0000D8560000}"/>
    <cellStyle name="Percent 136 2" xfId="24211" xr:uid="{00000000-0005-0000-0000-0000D9560000}"/>
    <cellStyle name="Percent 136 2 2" xfId="36200" xr:uid="{7D11F8D7-0693-4228-B6E1-4AEE706BDC63}"/>
    <cellStyle name="Percent 136 3" xfId="30252" xr:uid="{09A8230C-51C0-4D1B-ABF1-E117EA351E00}"/>
    <cellStyle name="Percent 136_EBT" xfId="44303" xr:uid="{432C14FC-EA32-4C01-9641-174EFEA80852}"/>
    <cellStyle name="Percent 137" xfId="17612" xr:uid="{00000000-0005-0000-0000-0000DA560000}"/>
    <cellStyle name="Percent 137 2" xfId="24212" xr:uid="{00000000-0005-0000-0000-0000DB560000}"/>
    <cellStyle name="Percent 137 2 2" xfId="36201" xr:uid="{7438A493-8B71-4679-B4A0-009DF4B78A4D}"/>
    <cellStyle name="Percent 137 3" xfId="30253" xr:uid="{924D6E8A-FE2C-48C4-8BC6-BD490D4B0EC6}"/>
    <cellStyle name="Percent 137_EBT" xfId="44304" xr:uid="{064AC2AD-2AC1-46CB-B2BB-1DBFD9C9F0B9}"/>
    <cellStyle name="Percent 138" xfId="17613" xr:uid="{00000000-0005-0000-0000-0000DC560000}"/>
    <cellStyle name="Percent 138 2" xfId="24213" xr:uid="{00000000-0005-0000-0000-0000DD560000}"/>
    <cellStyle name="Percent 138 2 2" xfId="36202" xr:uid="{C25091B6-0797-4EC6-B4EE-B5017C2F5DCB}"/>
    <cellStyle name="Percent 138 3" xfId="30254" xr:uid="{7DDCDEE9-EBBE-465E-AAA9-E772641258F8}"/>
    <cellStyle name="Percent 138_EBT" xfId="44305" xr:uid="{1E0B210C-4083-404A-AC5A-355976966E2A}"/>
    <cellStyle name="Percent 139" xfId="17614" xr:uid="{00000000-0005-0000-0000-0000DE560000}"/>
    <cellStyle name="Percent 139 2" xfId="24214" xr:uid="{00000000-0005-0000-0000-0000DF560000}"/>
    <cellStyle name="Percent 139 2 2" xfId="36203" xr:uid="{22159232-0885-40C5-814F-673190DC75A1}"/>
    <cellStyle name="Percent 139 3" xfId="30255" xr:uid="{66D9C05E-96F8-40DB-94A0-9FF27AE2DFD2}"/>
    <cellStyle name="Percent 139_EBT" xfId="44306" xr:uid="{B1A8F2C5-D9EC-49D8-A9CC-C06D7FE742C0}"/>
    <cellStyle name="Percent 14" xfId="17615" xr:uid="{00000000-0005-0000-0000-0000E0560000}"/>
    <cellStyle name="Percent 14 10" xfId="17616" xr:uid="{00000000-0005-0000-0000-0000E1560000}"/>
    <cellStyle name="Percent 14 11" xfId="17617" xr:uid="{00000000-0005-0000-0000-0000E2560000}"/>
    <cellStyle name="Percent 14 12" xfId="17618" xr:uid="{00000000-0005-0000-0000-0000E3560000}"/>
    <cellStyle name="Percent 14 13" xfId="17619" xr:uid="{00000000-0005-0000-0000-0000E4560000}"/>
    <cellStyle name="Percent 14 14" xfId="17620" xr:uid="{00000000-0005-0000-0000-0000E5560000}"/>
    <cellStyle name="Percent 14 15" xfId="17621" xr:uid="{00000000-0005-0000-0000-0000E6560000}"/>
    <cellStyle name="Percent 14 16" xfId="17622" xr:uid="{00000000-0005-0000-0000-0000E7560000}"/>
    <cellStyle name="Percent 14 16 2" xfId="24215" xr:uid="{00000000-0005-0000-0000-0000E8560000}"/>
    <cellStyle name="Percent 14 16 2 2" xfId="36204" xr:uid="{07B5133C-FE6D-4048-87EB-EC8B74A70731}"/>
    <cellStyle name="Percent 14 16 3" xfId="30256" xr:uid="{579D5884-B268-4459-B33E-EA69AFB6E8CE}"/>
    <cellStyle name="Percent 14 16_EBT" xfId="44308" xr:uid="{5765AE35-301D-4225-8785-329ACCBC5C78}"/>
    <cellStyle name="Percent 14 17" xfId="17623" xr:uid="{00000000-0005-0000-0000-0000E9560000}"/>
    <cellStyle name="Percent 14 17 2" xfId="24216" xr:uid="{00000000-0005-0000-0000-0000EA560000}"/>
    <cellStyle name="Percent 14 17 2 2" xfId="36205" xr:uid="{4BE06C7F-E92A-4BCB-B573-DA3CCDC852BA}"/>
    <cellStyle name="Percent 14 17 3" xfId="30257" xr:uid="{172D232A-5B2C-42AF-9697-E38E623E87BC}"/>
    <cellStyle name="Percent 14 17_EBT" xfId="44309" xr:uid="{BE8F6066-4CFE-4D74-91E9-FA65622A15B9}"/>
    <cellStyle name="Percent 14 18" xfId="17624" xr:uid="{00000000-0005-0000-0000-0000EB560000}"/>
    <cellStyle name="Percent 14 2" xfId="17625" xr:uid="{00000000-0005-0000-0000-0000EC560000}"/>
    <cellStyle name="Percent 14 2 2" xfId="17626" xr:uid="{00000000-0005-0000-0000-0000ED560000}"/>
    <cellStyle name="Percent 14 2 2 2" xfId="24217" xr:uid="{00000000-0005-0000-0000-0000EE560000}"/>
    <cellStyle name="Percent 14 2 2 2 2" xfId="36206" xr:uid="{0D282B2C-B665-4DB0-B6B9-60BA258552F3}"/>
    <cellStyle name="Percent 14 2 2 3" xfId="30258" xr:uid="{19F65B02-07CD-424F-800B-A99B57BE4C81}"/>
    <cellStyle name="Percent 14 2 2_EBT" xfId="44311" xr:uid="{3B7C35D4-3682-4B28-8916-804311EA00F6}"/>
    <cellStyle name="Percent 14 2 3" xfId="17627" xr:uid="{00000000-0005-0000-0000-0000EF560000}"/>
    <cellStyle name="Percent 14 2 3 2" xfId="24218" xr:uid="{00000000-0005-0000-0000-0000F0560000}"/>
    <cellStyle name="Percent 14 2 3 2 2" xfId="36207" xr:uid="{316400B7-D9A6-4858-A0FE-0E837F27B895}"/>
    <cellStyle name="Percent 14 2 3 3" xfId="30259" xr:uid="{81B83AFB-8E8B-44E3-939E-3F503B839D70}"/>
    <cellStyle name="Percent 14 2 3_EBT" xfId="44312" xr:uid="{8A84A5BB-4541-45CE-BB5A-C8E7B2DB365F}"/>
    <cellStyle name="Percent 14 2 4" xfId="17628" xr:uid="{00000000-0005-0000-0000-0000F1560000}"/>
    <cellStyle name="Percent 14 2 4 2" xfId="24219" xr:uid="{00000000-0005-0000-0000-0000F2560000}"/>
    <cellStyle name="Percent 14 2 4 2 2" xfId="36208" xr:uid="{22A5FA07-D64F-434A-86A6-C847B64F831B}"/>
    <cellStyle name="Percent 14 2 4 3" xfId="30260" xr:uid="{D0454642-628A-41BB-81A5-3B0120E835A9}"/>
    <cellStyle name="Percent 14 2 4_EBT" xfId="44313" xr:uid="{98844671-B452-4C64-9053-8E298708424C}"/>
    <cellStyle name="Percent 14 2_EBT" xfId="44310" xr:uid="{8F9A7531-95C0-4DEF-9B41-342D74607BFE}"/>
    <cellStyle name="Percent 14 3" xfId="17629" xr:uid="{00000000-0005-0000-0000-0000F3560000}"/>
    <cellStyle name="Percent 14 3 2" xfId="17630" xr:uid="{00000000-0005-0000-0000-0000F4560000}"/>
    <cellStyle name="Percent 14 3 2 2" xfId="24220" xr:uid="{00000000-0005-0000-0000-0000F5560000}"/>
    <cellStyle name="Percent 14 3 2 2 2" xfId="36209" xr:uid="{D3C83ACB-94A7-4F33-8242-5C701749A320}"/>
    <cellStyle name="Percent 14 3 2 3" xfId="30261" xr:uid="{21B60CD4-0C4E-44D3-B3F5-66508C3D32D1}"/>
    <cellStyle name="Percent 14 3 2_EBT" xfId="44315" xr:uid="{40B16E61-566D-4E86-BD5D-1C572E08E3F9}"/>
    <cellStyle name="Percent 14 3 3" xfId="17631" xr:uid="{00000000-0005-0000-0000-0000F6560000}"/>
    <cellStyle name="Percent 14 3 3 2" xfId="24221" xr:uid="{00000000-0005-0000-0000-0000F7560000}"/>
    <cellStyle name="Percent 14 3 3 2 2" xfId="36210" xr:uid="{A99BDAB9-0B19-423B-BE38-4AD516A7CD21}"/>
    <cellStyle name="Percent 14 3 3 3" xfId="30262" xr:uid="{5AE2147C-8FF9-4448-887F-CF787C1A808A}"/>
    <cellStyle name="Percent 14 3 3_EBT" xfId="44316" xr:uid="{D3683ED7-D95F-4D0E-A7C8-A1136DD9638E}"/>
    <cellStyle name="Percent 14 3_EBT" xfId="44314" xr:uid="{3AC25ECC-C276-4703-8C89-F99C149C5CFE}"/>
    <cellStyle name="Percent 14 4" xfId="17632" xr:uid="{00000000-0005-0000-0000-0000F8560000}"/>
    <cellStyle name="Percent 14 4 2" xfId="17633" xr:uid="{00000000-0005-0000-0000-0000F9560000}"/>
    <cellStyle name="Percent 14 4 2 2" xfId="24222" xr:uid="{00000000-0005-0000-0000-0000FA560000}"/>
    <cellStyle name="Percent 14 4 2 2 2" xfId="36211" xr:uid="{1251B264-7AB9-4B80-937B-255F0158548E}"/>
    <cellStyle name="Percent 14 4 2 3" xfId="30263" xr:uid="{F6CE919D-8A37-49C7-BF57-18CC0B61ABDB}"/>
    <cellStyle name="Percent 14 4 2_EBT" xfId="44318" xr:uid="{154104AC-0F33-4CE4-AA7A-351D2613CA90}"/>
    <cellStyle name="Percent 14 4 3" xfId="17634" xr:uid="{00000000-0005-0000-0000-0000FB560000}"/>
    <cellStyle name="Percent 14 4 3 2" xfId="24223" xr:uid="{00000000-0005-0000-0000-0000FC560000}"/>
    <cellStyle name="Percent 14 4 3 2 2" xfId="36212" xr:uid="{251BB16D-B449-40D8-ADCE-BBF2A5C2E125}"/>
    <cellStyle name="Percent 14 4 3 3" xfId="30264" xr:uid="{42C4575C-92AE-4B81-AA73-B5EDED30FAFD}"/>
    <cellStyle name="Percent 14 4 3_EBT" xfId="44319" xr:uid="{5B4C9B97-2157-4F1A-BCC1-3A2A05DAB4A5}"/>
    <cellStyle name="Percent 14 4_EBT" xfId="44317" xr:uid="{BC4A2AE8-5EA2-47C1-973D-D7659A8EA2BA}"/>
    <cellStyle name="Percent 14 5" xfId="17635" xr:uid="{00000000-0005-0000-0000-0000FD560000}"/>
    <cellStyle name="Percent 14 5 2" xfId="17636" xr:uid="{00000000-0005-0000-0000-0000FE560000}"/>
    <cellStyle name="Percent 14 5 2 2" xfId="24224" xr:uid="{00000000-0005-0000-0000-0000FF560000}"/>
    <cellStyle name="Percent 14 5 2 2 2" xfId="36213" xr:uid="{C8EC1378-C37B-4D3C-9ADD-186979FD5751}"/>
    <cellStyle name="Percent 14 5 2 3" xfId="30265" xr:uid="{0DEA63E9-028D-458F-8267-7D372F1ED0E0}"/>
    <cellStyle name="Percent 14 5 2_EBT" xfId="44321" xr:uid="{76A10256-6802-4102-9120-58E6DA3BD201}"/>
    <cellStyle name="Percent 14 5 3" xfId="17637" xr:uid="{00000000-0005-0000-0000-000000570000}"/>
    <cellStyle name="Percent 14 5 3 2" xfId="24225" xr:uid="{00000000-0005-0000-0000-000001570000}"/>
    <cellStyle name="Percent 14 5 3 2 2" xfId="36214" xr:uid="{6A3F4DCF-CFE6-476B-9F35-B5F6F287983F}"/>
    <cellStyle name="Percent 14 5 3 3" xfId="30266" xr:uid="{CB9D3CBD-F6C1-4BC6-9082-CD778E3E6DF1}"/>
    <cellStyle name="Percent 14 5 3_EBT" xfId="44322" xr:uid="{EE411C10-7C15-4CCF-94E7-388A064E7F83}"/>
    <cellStyle name="Percent 14 5_EBT" xfId="44320" xr:uid="{980D0159-A986-4330-BEF1-9BDF18E2BCB5}"/>
    <cellStyle name="Percent 14 6" xfId="17638" xr:uid="{00000000-0005-0000-0000-000002570000}"/>
    <cellStyle name="Percent 14 6 2" xfId="17639" xr:uid="{00000000-0005-0000-0000-000003570000}"/>
    <cellStyle name="Percent 14 6 2 2" xfId="24226" xr:uid="{00000000-0005-0000-0000-000004570000}"/>
    <cellStyle name="Percent 14 6 2 2 2" xfId="36215" xr:uid="{14F423BF-56A9-4EB8-9779-1EC91FA21676}"/>
    <cellStyle name="Percent 14 6 2 3" xfId="30267" xr:uid="{9A3F77A3-DE85-43A5-BAE8-FE9B3B2B7316}"/>
    <cellStyle name="Percent 14 6 2_EBT" xfId="44324" xr:uid="{C3253DE3-4695-4F69-BA0C-DC16AF668FAB}"/>
    <cellStyle name="Percent 14 6 3" xfId="17640" xr:uid="{00000000-0005-0000-0000-000005570000}"/>
    <cellStyle name="Percent 14 6 3 2" xfId="24227" xr:uid="{00000000-0005-0000-0000-000006570000}"/>
    <cellStyle name="Percent 14 6 3 2 2" xfId="36216" xr:uid="{5E79DDE3-CAAE-4DB2-BDAE-DCCF1C123D82}"/>
    <cellStyle name="Percent 14 6 3 3" xfId="30268" xr:uid="{30EEA01F-A75A-46F5-8233-75A162280CC0}"/>
    <cellStyle name="Percent 14 6 3_EBT" xfId="44325" xr:uid="{02F15934-8407-48BE-82DE-5E79A63C6D64}"/>
    <cellStyle name="Percent 14 6_EBT" xfId="44323" xr:uid="{F42B8789-A634-4D1C-9775-79DB72C81744}"/>
    <cellStyle name="Percent 14 7" xfId="17641" xr:uid="{00000000-0005-0000-0000-000007570000}"/>
    <cellStyle name="Percent 14 8" xfId="17642" xr:uid="{00000000-0005-0000-0000-000008570000}"/>
    <cellStyle name="Percent 14 9" xfId="17643" xr:uid="{00000000-0005-0000-0000-000009570000}"/>
    <cellStyle name="Percent 14_EBT" xfId="44307" xr:uid="{EAFD797C-E91B-44A1-A8A1-372DA9F3F3D5}"/>
    <cellStyle name="Percent 140" xfId="17644" xr:uid="{00000000-0005-0000-0000-00000A570000}"/>
    <cellStyle name="Percent 140 2" xfId="24228" xr:uid="{00000000-0005-0000-0000-00000B570000}"/>
    <cellStyle name="Percent 140 2 2" xfId="36217" xr:uid="{2E062E42-D174-40F5-A405-F75D7FE08DD3}"/>
    <cellStyle name="Percent 140 3" xfId="30269" xr:uid="{C350DD5B-466D-4731-A000-A97BF27C34C1}"/>
    <cellStyle name="Percent 140_EBT" xfId="44326" xr:uid="{85B76EF0-6533-418C-A08B-47BBBCF26DD8}"/>
    <cellStyle name="Percent 141" xfId="17645" xr:uid="{00000000-0005-0000-0000-00000C570000}"/>
    <cellStyle name="Percent 141 2" xfId="24229" xr:uid="{00000000-0005-0000-0000-00000D570000}"/>
    <cellStyle name="Percent 141 2 2" xfId="36218" xr:uid="{E49BD646-061D-407B-9229-F21C08AF3254}"/>
    <cellStyle name="Percent 141 3" xfId="30270" xr:uid="{590FD133-7C1B-4691-B151-24E52DB0A464}"/>
    <cellStyle name="Percent 141_EBT" xfId="44327" xr:uid="{F8A4595D-009D-4161-8F5B-37AA125C7467}"/>
    <cellStyle name="Percent 142" xfId="17646" xr:uid="{00000000-0005-0000-0000-00000E570000}"/>
    <cellStyle name="Percent 142 2" xfId="24230" xr:uid="{00000000-0005-0000-0000-00000F570000}"/>
    <cellStyle name="Percent 142 2 2" xfId="36219" xr:uid="{60900E3B-FA25-4A2E-9514-15ABB67305D0}"/>
    <cellStyle name="Percent 142 3" xfId="30271" xr:uid="{B42CEA7D-E5A8-4726-B899-C054992732CE}"/>
    <cellStyle name="Percent 142_EBT" xfId="44328" xr:uid="{95B66715-2E5F-4A6C-8992-8C9678511E59}"/>
    <cellStyle name="Percent 143" xfId="17647" xr:uid="{00000000-0005-0000-0000-000010570000}"/>
    <cellStyle name="Percent 143 2" xfId="24231" xr:uid="{00000000-0005-0000-0000-000011570000}"/>
    <cellStyle name="Percent 143 2 2" xfId="36220" xr:uid="{3CF29892-FDA8-4941-A309-85E2242809B3}"/>
    <cellStyle name="Percent 143 3" xfId="30272" xr:uid="{4B842AFB-B701-4670-ABD0-77A1A8F09CDC}"/>
    <cellStyle name="Percent 143_EBT" xfId="44329" xr:uid="{D0649C8D-6FEC-43E5-B80D-CBF2DF71F345}"/>
    <cellStyle name="Percent 144" xfId="17648" xr:uid="{00000000-0005-0000-0000-000012570000}"/>
    <cellStyle name="Percent 144 2" xfId="24232" xr:uid="{00000000-0005-0000-0000-000013570000}"/>
    <cellStyle name="Percent 144 2 2" xfId="36221" xr:uid="{87874535-330C-47FC-A026-79F12ED66733}"/>
    <cellStyle name="Percent 144 3" xfId="30273" xr:uid="{86A0B1C8-8697-441E-9C9D-FFB749EB6668}"/>
    <cellStyle name="Percent 144_EBT" xfId="44330" xr:uid="{77997742-C57D-48E0-A90C-9854A32356B3}"/>
    <cellStyle name="Percent 145" xfId="17649" xr:uid="{00000000-0005-0000-0000-000014570000}"/>
    <cellStyle name="Percent 145 2" xfId="24233" xr:uid="{00000000-0005-0000-0000-000015570000}"/>
    <cellStyle name="Percent 145 2 2" xfId="36222" xr:uid="{80FC0A1C-1B3F-46A2-B497-1499927333FD}"/>
    <cellStyle name="Percent 145 3" xfId="30274" xr:uid="{8E8331AC-F70B-493F-86C6-2F6AA9E9A1EA}"/>
    <cellStyle name="Percent 145_EBT" xfId="44331" xr:uid="{3255DB72-FA33-4324-9CC5-3879EED752D0}"/>
    <cellStyle name="Percent 146" xfId="17650" xr:uid="{00000000-0005-0000-0000-000016570000}"/>
    <cellStyle name="Percent 146 2" xfId="24234" xr:uid="{00000000-0005-0000-0000-000017570000}"/>
    <cellStyle name="Percent 146 2 2" xfId="36223" xr:uid="{B3627A9A-F3FB-48A2-A850-E6C693D56F5E}"/>
    <cellStyle name="Percent 146 3" xfId="30275" xr:uid="{5381D782-676E-470A-A015-C82DF1C9556E}"/>
    <cellStyle name="Percent 146_EBT" xfId="44332" xr:uid="{3148C006-5611-49F8-BF24-63C50B468D2F}"/>
    <cellStyle name="Percent 147" xfId="17651" xr:uid="{00000000-0005-0000-0000-000018570000}"/>
    <cellStyle name="Percent 147 2" xfId="24235" xr:uid="{00000000-0005-0000-0000-000019570000}"/>
    <cellStyle name="Percent 147 2 2" xfId="36224" xr:uid="{9B4FE605-A972-4F1F-858C-9AA043A315D8}"/>
    <cellStyle name="Percent 147 3" xfId="30276" xr:uid="{774CD626-E148-43E6-8D13-D3FBD39CE2F4}"/>
    <cellStyle name="Percent 147_EBT" xfId="44333" xr:uid="{78D71FE9-8ED3-487E-BC68-0CDF0BB50BC2}"/>
    <cellStyle name="Percent 148" xfId="17652" xr:uid="{00000000-0005-0000-0000-00001A570000}"/>
    <cellStyle name="Percent 148 2" xfId="24236" xr:uid="{00000000-0005-0000-0000-00001B570000}"/>
    <cellStyle name="Percent 148 2 2" xfId="36225" xr:uid="{A4BE9458-38B8-4782-83F5-B1E010F64648}"/>
    <cellStyle name="Percent 148 3" xfId="30277" xr:uid="{EB2840D0-5AD8-458E-8DEE-D6B58AFFE74F}"/>
    <cellStyle name="Percent 148_EBT" xfId="44334" xr:uid="{6272A7AF-B0F3-45E3-95E9-93C3A53D481B}"/>
    <cellStyle name="Percent 149" xfId="17653" xr:uid="{00000000-0005-0000-0000-00001C570000}"/>
    <cellStyle name="Percent 149 2" xfId="17654" xr:uid="{00000000-0005-0000-0000-00001D570000}"/>
    <cellStyle name="Percent 149 2 2" xfId="24238" xr:uid="{00000000-0005-0000-0000-00001E570000}"/>
    <cellStyle name="Percent 149 2 2 2" xfId="36227" xr:uid="{B6BA01AE-F058-49ED-BE87-723EB7D6C867}"/>
    <cellStyle name="Percent 149 2 3" xfId="30279" xr:uid="{3B157C35-86C8-44DD-B9CB-117E37C3C602}"/>
    <cellStyle name="Percent 149 2_EBT" xfId="44336" xr:uid="{C9BFF0CC-1D28-4103-988B-C1D4A46EA664}"/>
    <cellStyle name="Percent 149 3" xfId="24237" xr:uid="{00000000-0005-0000-0000-00001F570000}"/>
    <cellStyle name="Percent 149 3 2" xfId="36226" xr:uid="{669B4797-AE84-4CC4-8891-BF9C8043F46C}"/>
    <cellStyle name="Percent 149 4" xfId="30278" xr:uid="{25A710FE-0956-433E-9E98-D222813EF49A}"/>
    <cellStyle name="Percent 149_EBT" xfId="44335" xr:uid="{B507E800-410E-4436-B875-797B853F59F6}"/>
    <cellStyle name="Percent 15" xfId="17655" xr:uid="{00000000-0005-0000-0000-000020570000}"/>
    <cellStyle name="Percent 15 10" xfId="17656" xr:uid="{00000000-0005-0000-0000-000021570000}"/>
    <cellStyle name="Percent 15 11" xfId="17657" xr:uid="{00000000-0005-0000-0000-000022570000}"/>
    <cellStyle name="Percent 15 12" xfId="17658" xr:uid="{00000000-0005-0000-0000-000023570000}"/>
    <cellStyle name="Percent 15 13" xfId="17659" xr:uid="{00000000-0005-0000-0000-000024570000}"/>
    <cellStyle name="Percent 15 14" xfId="17660" xr:uid="{00000000-0005-0000-0000-000025570000}"/>
    <cellStyle name="Percent 15 15" xfId="17661" xr:uid="{00000000-0005-0000-0000-000026570000}"/>
    <cellStyle name="Percent 15 16" xfId="17662" xr:uid="{00000000-0005-0000-0000-000027570000}"/>
    <cellStyle name="Percent 15 16 2" xfId="24239" xr:uid="{00000000-0005-0000-0000-000028570000}"/>
    <cellStyle name="Percent 15 16 2 2" xfId="36228" xr:uid="{DB7D5EEE-AE4D-42CD-92B9-1A63B5F05256}"/>
    <cellStyle name="Percent 15 16 3" xfId="30280" xr:uid="{F8A5E950-E90B-44A9-AE32-A4A5468B446D}"/>
    <cellStyle name="Percent 15 16_EBT" xfId="44338" xr:uid="{F72C135E-B298-4BF7-950C-B3B554FCE1AF}"/>
    <cellStyle name="Percent 15 17" xfId="17663" xr:uid="{00000000-0005-0000-0000-000029570000}"/>
    <cellStyle name="Percent 15 17 2" xfId="24240" xr:uid="{00000000-0005-0000-0000-00002A570000}"/>
    <cellStyle name="Percent 15 17 2 2" xfId="36229" xr:uid="{D8B84B8F-74D2-491C-8486-0F539C501C32}"/>
    <cellStyle name="Percent 15 17 3" xfId="30281" xr:uid="{D5447990-FE03-4E1B-9E2D-BEB6C4FAB8C7}"/>
    <cellStyle name="Percent 15 17_EBT" xfId="44339" xr:uid="{4AB77D79-03C1-49AD-A6F8-8E2F021CF7BC}"/>
    <cellStyle name="Percent 15 18" xfId="17664" xr:uid="{00000000-0005-0000-0000-00002B570000}"/>
    <cellStyle name="Percent 15 2" xfId="17665" xr:uid="{00000000-0005-0000-0000-00002C570000}"/>
    <cellStyle name="Percent 15 2 2" xfId="17666" xr:uid="{00000000-0005-0000-0000-00002D570000}"/>
    <cellStyle name="Percent 15 2 2 2" xfId="24241" xr:uid="{00000000-0005-0000-0000-00002E570000}"/>
    <cellStyle name="Percent 15 2 2 2 2" xfId="36230" xr:uid="{4755BE59-18FE-4044-AD0E-F5C2CED01AF8}"/>
    <cellStyle name="Percent 15 2 2 3" xfId="30282" xr:uid="{A92B9E81-68C2-49F8-B18D-2F49CE131D43}"/>
    <cellStyle name="Percent 15 2 2_EBT" xfId="44341" xr:uid="{79D85C17-1608-480C-8813-4D448E9BEFD3}"/>
    <cellStyle name="Percent 15 2 3" xfId="17667" xr:uid="{00000000-0005-0000-0000-00002F570000}"/>
    <cellStyle name="Percent 15 2 3 2" xfId="24242" xr:uid="{00000000-0005-0000-0000-000030570000}"/>
    <cellStyle name="Percent 15 2 3 2 2" xfId="36231" xr:uid="{B0808D04-42EA-4E45-AAC6-F1FF8B39FD30}"/>
    <cellStyle name="Percent 15 2 3 3" xfId="30283" xr:uid="{29FC0DDA-76B1-40B3-B451-AAD175A8E8B1}"/>
    <cellStyle name="Percent 15 2 3_EBT" xfId="44342" xr:uid="{048B8A5C-E88D-4BB4-A17F-DA0D21232AEC}"/>
    <cellStyle name="Percent 15 2 4" xfId="17668" xr:uid="{00000000-0005-0000-0000-000031570000}"/>
    <cellStyle name="Percent 15 2 4 2" xfId="24243" xr:uid="{00000000-0005-0000-0000-000032570000}"/>
    <cellStyle name="Percent 15 2 4 2 2" xfId="36232" xr:uid="{7A9C942D-110A-4E48-8EEC-3D92C8717DDE}"/>
    <cellStyle name="Percent 15 2 4 3" xfId="30284" xr:uid="{D534B23E-8674-49E6-8D5B-C80B847D334C}"/>
    <cellStyle name="Percent 15 2 4_EBT" xfId="44343" xr:uid="{A9E134D1-4C64-466E-A0F1-A0F227CDCDAC}"/>
    <cellStyle name="Percent 15 2 5" xfId="17669" xr:uid="{00000000-0005-0000-0000-000033570000}"/>
    <cellStyle name="Percent 15 2 5 2" xfId="24244" xr:uid="{00000000-0005-0000-0000-000034570000}"/>
    <cellStyle name="Percent 15 2 5 2 2" xfId="36233" xr:uid="{6333284F-E79D-461A-87BE-6DFB0929DDFE}"/>
    <cellStyle name="Percent 15 2 5 3" xfId="30285" xr:uid="{87B4B836-E3CC-4A72-8F6A-4D5CACDB5EE2}"/>
    <cellStyle name="Percent 15 2 5_EBT" xfId="44344" xr:uid="{7C32E072-7303-4BD9-ADAE-14B548F05FDB}"/>
    <cellStyle name="Percent 15 2 6" xfId="17670" xr:uid="{00000000-0005-0000-0000-000035570000}"/>
    <cellStyle name="Percent 15 2 6 2" xfId="24245" xr:uid="{00000000-0005-0000-0000-000036570000}"/>
    <cellStyle name="Percent 15 2 6 2 2" xfId="36234" xr:uid="{55AADC41-AA76-487B-99FF-6D03CF085880}"/>
    <cellStyle name="Percent 15 2 6 3" xfId="30286" xr:uid="{F0F5F4A1-3326-4B01-9BCF-2AFA863CA15E}"/>
    <cellStyle name="Percent 15 2 6_EBT" xfId="44345" xr:uid="{85CA4276-C8F9-4F36-93A2-A029DDD07F81}"/>
    <cellStyle name="Percent 15 2 7" xfId="17671" xr:uid="{00000000-0005-0000-0000-000037570000}"/>
    <cellStyle name="Percent 15 2 7 2" xfId="24246" xr:uid="{00000000-0005-0000-0000-000038570000}"/>
    <cellStyle name="Percent 15 2 7 2 2" xfId="36235" xr:uid="{E1C850E5-8377-4418-98A3-4DCA4376D3C4}"/>
    <cellStyle name="Percent 15 2 7 3" xfId="30287" xr:uid="{EBB0740E-C29C-47AF-8659-217BB0B1C231}"/>
    <cellStyle name="Percent 15 2 7_EBT" xfId="44346" xr:uid="{DA03CF10-EAFF-49AF-8B07-9E4D3D372DCF}"/>
    <cellStyle name="Percent 15 2_EBT" xfId="44340" xr:uid="{A3782B86-0039-4927-B278-192FAB8A1A06}"/>
    <cellStyle name="Percent 15 3" xfId="17672" xr:uid="{00000000-0005-0000-0000-000039570000}"/>
    <cellStyle name="Percent 15 3 2" xfId="17673" xr:uid="{00000000-0005-0000-0000-00003A570000}"/>
    <cellStyle name="Percent 15 3 2 2" xfId="24247" xr:uid="{00000000-0005-0000-0000-00003B570000}"/>
    <cellStyle name="Percent 15 3 2 2 2" xfId="36236" xr:uid="{81B73D2F-CBFF-4F4A-9BD9-95B6A15E9BC4}"/>
    <cellStyle name="Percent 15 3 2 3" xfId="30288" xr:uid="{3322B701-9E7C-442E-B3D5-F47874EACEC3}"/>
    <cellStyle name="Percent 15 3 2_EBT" xfId="44348" xr:uid="{079717DE-C847-4DCD-8EC0-10CEF3A5D406}"/>
    <cellStyle name="Percent 15 3 3" xfId="17674" xr:uid="{00000000-0005-0000-0000-00003C570000}"/>
    <cellStyle name="Percent 15 3 3 2" xfId="24248" xr:uid="{00000000-0005-0000-0000-00003D570000}"/>
    <cellStyle name="Percent 15 3 3 2 2" xfId="36237" xr:uid="{6F728E3C-7DF5-4153-B432-6D7CAFFC683B}"/>
    <cellStyle name="Percent 15 3 3 3" xfId="30289" xr:uid="{ED440A61-67A8-4D3F-B92E-5BFBB84E1489}"/>
    <cellStyle name="Percent 15 3 3_EBT" xfId="44349" xr:uid="{855A691C-86D9-4F43-9AE2-F848ED7E34EB}"/>
    <cellStyle name="Percent 15 3_EBT" xfId="44347" xr:uid="{B697E596-2B2D-4030-AEC2-B879DFAC7F6B}"/>
    <cellStyle name="Percent 15 4" xfId="17675" xr:uid="{00000000-0005-0000-0000-00003E570000}"/>
    <cellStyle name="Percent 15 4 2" xfId="17676" xr:uid="{00000000-0005-0000-0000-00003F570000}"/>
    <cellStyle name="Percent 15 4 2 2" xfId="24249" xr:uid="{00000000-0005-0000-0000-000040570000}"/>
    <cellStyle name="Percent 15 4 2 2 2" xfId="36238" xr:uid="{98715F84-E9B9-459E-AE3C-65A4BD690B05}"/>
    <cellStyle name="Percent 15 4 2 3" xfId="30290" xr:uid="{20A7F776-70E8-4106-AE98-312121C1FEDB}"/>
    <cellStyle name="Percent 15 4 2_EBT" xfId="44351" xr:uid="{9BD35480-EA73-4F97-AF55-EBEEC055978A}"/>
    <cellStyle name="Percent 15 4 3" xfId="17677" xr:uid="{00000000-0005-0000-0000-000041570000}"/>
    <cellStyle name="Percent 15 4 3 2" xfId="24250" xr:uid="{00000000-0005-0000-0000-000042570000}"/>
    <cellStyle name="Percent 15 4 3 2 2" xfId="36239" xr:uid="{9111D4BB-FB6D-4DC5-BBE9-1370D3A43F2B}"/>
    <cellStyle name="Percent 15 4 3 3" xfId="30291" xr:uid="{80910A74-6D57-49B0-9E8D-F21312F6794E}"/>
    <cellStyle name="Percent 15 4 3_EBT" xfId="44352" xr:uid="{90848F30-EA41-4FE6-AAD6-AA9FC8961DF7}"/>
    <cellStyle name="Percent 15 4_EBT" xfId="44350" xr:uid="{840AB7C8-799A-42A2-AEB5-044BDBE517CC}"/>
    <cellStyle name="Percent 15 5" xfId="17678" xr:uid="{00000000-0005-0000-0000-000043570000}"/>
    <cellStyle name="Percent 15 5 2" xfId="17679" xr:uid="{00000000-0005-0000-0000-000044570000}"/>
    <cellStyle name="Percent 15 5 2 2" xfId="24251" xr:uid="{00000000-0005-0000-0000-000045570000}"/>
    <cellStyle name="Percent 15 5 2 2 2" xfId="36240" xr:uid="{FFE674D9-685D-4833-8FAF-97A22323325A}"/>
    <cellStyle name="Percent 15 5 2 3" xfId="30292" xr:uid="{115314DA-7445-42C8-B45A-94A0E15AEE64}"/>
    <cellStyle name="Percent 15 5 2_EBT" xfId="44354" xr:uid="{74648867-3F48-4DDA-8CA3-25CD0FC9050D}"/>
    <cellStyle name="Percent 15 5 3" xfId="17680" xr:uid="{00000000-0005-0000-0000-000046570000}"/>
    <cellStyle name="Percent 15 5 3 2" xfId="24252" xr:uid="{00000000-0005-0000-0000-000047570000}"/>
    <cellStyle name="Percent 15 5 3 2 2" xfId="36241" xr:uid="{693B35AE-E5A7-4D7F-8A9D-2D60FADEE6C4}"/>
    <cellStyle name="Percent 15 5 3 3" xfId="30293" xr:uid="{D99C61E1-F4CF-473B-B666-CF12CDDD29D9}"/>
    <cellStyle name="Percent 15 5 3_EBT" xfId="44355" xr:uid="{977BFE90-87EB-4CB2-9053-06BF780381DB}"/>
    <cellStyle name="Percent 15 5_EBT" xfId="44353" xr:uid="{4D9EB9AD-0860-423A-8DF9-B91CCB9C498A}"/>
    <cellStyle name="Percent 15 6" xfId="17681" xr:uid="{00000000-0005-0000-0000-000048570000}"/>
    <cellStyle name="Percent 15 6 2" xfId="17682" xr:uid="{00000000-0005-0000-0000-000049570000}"/>
    <cellStyle name="Percent 15 6 2 2" xfId="24253" xr:uid="{00000000-0005-0000-0000-00004A570000}"/>
    <cellStyle name="Percent 15 6 2 2 2" xfId="36242" xr:uid="{D7173E2C-9752-4BCA-BAB1-FBF71175A76F}"/>
    <cellStyle name="Percent 15 6 2 3" xfId="30294" xr:uid="{FDBD9FE4-4724-4EC8-B33B-19C7467E046E}"/>
    <cellStyle name="Percent 15 6 2_EBT" xfId="44357" xr:uid="{1C48C1D2-C4D6-4486-8901-65BC047F00CC}"/>
    <cellStyle name="Percent 15 6 3" xfId="17683" xr:uid="{00000000-0005-0000-0000-00004B570000}"/>
    <cellStyle name="Percent 15 6 3 2" xfId="24254" xr:uid="{00000000-0005-0000-0000-00004C570000}"/>
    <cellStyle name="Percent 15 6 3 2 2" xfId="36243" xr:uid="{AD52F240-07BF-4E52-89C2-7EFF19FE06D3}"/>
    <cellStyle name="Percent 15 6 3 3" xfId="30295" xr:uid="{36347DB1-F985-4D69-87CB-59530059CE0E}"/>
    <cellStyle name="Percent 15 6 3_EBT" xfId="44358" xr:uid="{DAA669F6-39F7-4F02-B131-88ED43B38067}"/>
    <cellStyle name="Percent 15 6_EBT" xfId="44356" xr:uid="{3AA35748-AFB0-448F-99AB-296BC30BF594}"/>
    <cellStyle name="Percent 15 7" xfId="17684" xr:uid="{00000000-0005-0000-0000-00004D570000}"/>
    <cellStyle name="Percent 15 7 2" xfId="17685" xr:uid="{00000000-0005-0000-0000-00004E570000}"/>
    <cellStyle name="Percent 15 7 2 2" xfId="24255" xr:uid="{00000000-0005-0000-0000-00004F570000}"/>
    <cellStyle name="Percent 15 7 2 2 2" xfId="36244" xr:uid="{3A72B93B-4CBF-45B4-AFE2-50193B29FCC6}"/>
    <cellStyle name="Percent 15 7 2 3" xfId="30296" xr:uid="{19F23BDF-1096-456E-BE3D-E24520DBC668}"/>
    <cellStyle name="Percent 15 7 2_EBT" xfId="44360" xr:uid="{747FBC0D-C515-4906-96B0-083A28112B06}"/>
    <cellStyle name="Percent 15 7 3" xfId="17686" xr:uid="{00000000-0005-0000-0000-000050570000}"/>
    <cellStyle name="Percent 15 7 3 2" xfId="24256" xr:uid="{00000000-0005-0000-0000-000051570000}"/>
    <cellStyle name="Percent 15 7 3 2 2" xfId="36245" xr:uid="{5B815E12-AA72-46B3-ABEA-6D23718239CA}"/>
    <cellStyle name="Percent 15 7 3 3" xfId="30297" xr:uid="{8F33644F-F2D0-4867-A824-886A1656A1D1}"/>
    <cellStyle name="Percent 15 7 3_EBT" xfId="44361" xr:uid="{CB025502-FD88-4C60-8493-40F8FD3AD2A1}"/>
    <cellStyle name="Percent 15 7_EBT" xfId="44359" xr:uid="{E6AB4BDF-C4D1-48A1-8BAC-DF1826DA87FD}"/>
    <cellStyle name="Percent 15 8" xfId="17687" xr:uid="{00000000-0005-0000-0000-000052570000}"/>
    <cellStyle name="Percent 15 8 2" xfId="17688" xr:uid="{00000000-0005-0000-0000-000053570000}"/>
    <cellStyle name="Percent 15 8 2 2" xfId="24257" xr:uid="{00000000-0005-0000-0000-000054570000}"/>
    <cellStyle name="Percent 15 8 2 2 2" xfId="36246" xr:uid="{C0187386-F2BE-4DBA-A7E7-AFDE5801E982}"/>
    <cellStyle name="Percent 15 8 2 3" xfId="30298" xr:uid="{317A4F91-966A-4909-A4D1-E1ADFDC00439}"/>
    <cellStyle name="Percent 15 8 2_EBT" xfId="44363" xr:uid="{F54F3AB4-E10B-41EB-B4BB-AF548D8E3BF6}"/>
    <cellStyle name="Percent 15 8 3" xfId="17689" xr:uid="{00000000-0005-0000-0000-000055570000}"/>
    <cellStyle name="Percent 15 8 3 2" xfId="24258" xr:uid="{00000000-0005-0000-0000-000056570000}"/>
    <cellStyle name="Percent 15 8 3 2 2" xfId="36247" xr:uid="{395BB1EB-4C13-4B9A-8423-FC6441C9E4E7}"/>
    <cellStyle name="Percent 15 8 3 3" xfId="30299" xr:uid="{5A58BE6B-A10B-4344-B826-29A780C226B9}"/>
    <cellStyle name="Percent 15 8 3_EBT" xfId="44364" xr:uid="{46FC3AAF-D830-4412-96FA-E2C0BEAC6F64}"/>
    <cellStyle name="Percent 15 8_EBT" xfId="44362" xr:uid="{33D9BAA2-A94D-4A62-A763-6C9BE8A581B8}"/>
    <cellStyle name="Percent 15 9" xfId="17690" xr:uid="{00000000-0005-0000-0000-000057570000}"/>
    <cellStyle name="Percent 15_EBT" xfId="44337" xr:uid="{49FCD4A1-0B05-47C3-9522-FE8D6DF59D09}"/>
    <cellStyle name="Percent 150" xfId="17691" xr:uid="{00000000-0005-0000-0000-000058570000}"/>
    <cellStyle name="Percent 150 2" xfId="17692" xr:uid="{00000000-0005-0000-0000-000059570000}"/>
    <cellStyle name="Percent 150 2 2" xfId="24260" xr:uid="{00000000-0005-0000-0000-00005A570000}"/>
    <cellStyle name="Percent 150 2 2 2" xfId="36249" xr:uid="{E8DCED20-EA29-4CFE-8012-6EF09D115957}"/>
    <cellStyle name="Percent 150 2 3" xfId="30301" xr:uid="{D3257ED3-EDD1-42CC-B7B0-E2F7A92C3B17}"/>
    <cellStyle name="Percent 150 2_EBT" xfId="44366" xr:uid="{59D31ABD-B576-482C-9B58-54D46414C3FE}"/>
    <cellStyle name="Percent 150 3" xfId="24259" xr:uid="{00000000-0005-0000-0000-00005B570000}"/>
    <cellStyle name="Percent 150 3 2" xfId="36248" xr:uid="{C369D2CC-C989-45B7-9101-60E5FC23AC3A}"/>
    <cellStyle name="Percent 150 4" xfId="30300" xr:uid="{E574AAAF-EAB9-4E0C-A963-A1AF8EAA25CB}"/>
    <cellStyle name="Percent 150_EBT" xfId="44365" xr:uid="{8C22A1C7-27FC-415B-8A86-D679FCBE8DEB}"/>
    <cellStyle name="Percent 151" xfId="17693" xr:uid="{00000000-0005-0000-0000-00005C570000}"/>
    <cellStyle name="Percent 151 2" xfId="24261" xr:uid="{00000000-0005-0000-0000-00005D570000}"/>
    <cellStyle name="Percent 151 2 2" xfId="36250" xr:uid="{150C6783-1CED-4EE4-BEFB-9D9A91395D73}"/>
    <cellStyle name="Percent 151 3" xfId="30302" xr:uid="{B3DFA89C-D0B7-4B01-B931-2FB602BE91F4}"/>
    <cellStyle name="Percent 151_EBT" xfId="44367" xr:uid="{75C43AFA-371B-4B79-9D56-4E5D7236D402}"/>
    <cellStyle name="Percent 152" xfId="17694" xr:uid="{00000000-0005-0000-0000-00005E570000}"/>
    <cellStyle name="Percent 152 2" xfId="24262" xr:uid="{00000000-0005-0000-0000-00005F570000}"/>
    <cellStyle name="Percent 152 2 2" xfId="36251" xr:uid="{8B46CC5A-6C4D-4532-B650-3152AFD328F6}"/>
    <cellStyle name="Percent 152 3" xfId="30303" xr:uid="{AE4D4D14-8BFE-4AC0-A040-8E7AE92DA049}"/>
    <cellStyle name="Percent 152_EBT" xfId="44368" xr:uid="{360DA421-72CC-4DF8-9099-916D9F205B4B}"/>
    <cellStyle name="Percent 153" xfId="17695" xr:uid="{00000000-0005-0000-0000-000060570000}"/>
    <cellStyle name="Percent 153 2" xfId="17696" xr:uid="{00000000-0005-0000-0000-000061570000}"/>
    <cellStyle name="Percent 153 2 2" xfId="24264" xr:uid="{00000000-0005-0000-0000-000062570000}"/>
    <cellStyle name="Percent 153 2 2 2" xfId="36253" xr:uid="{BBC7B7D6-43A1-4D12-BEEC-B867F18B7825}"/>
    <cellStyle name="Percent 153 2 3" xfId="30305" xr:uid="{3A817C9C-1F65-4657-953B-B534EED46914}"/>
    <cellStyle name="Percent 153 2_EBT" xfId="44370" xr:uid="{AAC0C79F-BDD7-4AF1-97D6-884E73ACF935}"/>
    <cellStyle name="Percent 153 3" xfId="17697" xr:uid="{00000000-0005-0000-0000-000063570000}"/>
    <cellStyle name="Percent 153 3 2" xfId="24265" xr:uid="{00000000-0005-0000-0000-000064570000}"/>
    <cellStyle name="Percent 153 3 2 2" xfId="36254" xr:uid="{4B8CEA63-A8C5-4461-84D8-0616318A9426}"/>
    <cellStyle name="Percent 153 3 3" xfId="30306" xr:uid="{85555B96-03DB-4A2F-B2C7-8F6A6FB77452}"/>
    <cellStyle name="Percent 153 3_EBT" xfId="44371" xr:uid="{B575DE70-39B3-4025-8F2E-58271C11B6EA}"/>
    <cellStyle name="Percent 153 4" xfId="24263" xr:uid="{00000000-0005-0000-0000-000065570000}"/>
    <cellStyle name="Percent 153 4 2" xfId="36252" xr:uid="{FBE1D058-843C-436A-BA8D-70C41C0562C4}"/>
    <cellStyle name="Percent 153 5" xfId="30304" xr:uid="{ADF8DC1D-953F-4884-9C48-CB0C05BACFED}"/>
    <cellStyle name="Percent 153_EBT" xfId="44369" xr:uid="{DF08C0FA-E938-4B76-B130-0B06CBDA5693}"/>
    <cellStyle name="Percent 154" xfId="17698" xr:uid="{00000000-0005-0000-0000-000066570000}"/>
    <cellStyle name="Percent 154 2" xfId="17699" xr:uid="{00000000-0005-0000-0000-000067570000}"/>
    <cellStyle name="Percent 154 2 2" xfId="24267" xr:uid="{00000000-0005-0000-0000-000068570000}"/>
    <cellStyle name="Percent 154 2 2 2" xfId="36256" xr:uid="{DBA4A4AA-85D1-4E56-9652-13F18F622951}"/>
    <cellStyle name="Percent 154 2 3" xfId="30308" xr:uid="{7FBA6A62-9194-462D-8EEA-BC0D1F19EC46}"/>
    <cellStyle name="Percent 154 2_EBT" xfId="44373" xr:uid="{E67373F0-111F-452B-A2D6-10B06CADB474}"/>
    <cellStyle name="Percent 154 3" xfId="17700" xr:uid="{00000000-0005-0000-0000-000069570000}"/>
    <cellStyle name="Percent 154 3 2" xfId="24268" xr:uid="{00000000-0005-0000-0000-00006A570000}"/>
    <cellStyle name="Percent 154 3 2 2" xfId="36257" xr:uid="{2432E0C2-3251-4796-98BF-E4228BDBF255}"/>
    <cellStyle name="Percent 154 3 3" xfId="30309" xr:uid="{C4DCF1F6-B97B-40BE-99F6-8F84FBBC016D}"/>
    <cellStyle name="Percent 154 3_EBT" xfId="44374" xr:uid="{3B3835C0-8AAA-4ACC-9D02-E241A4D9874E}"/>
    <cellStyle name="Percent 154 4" xfId="24266" xr:uid="{00000000-0005-0000-0000-00006B570000}"/>
    <cellStyle name="Percent 154 4 2" xfId="36255" xr:uid="{2CF7E42D-2CE3-45E7-A367-BA3EB1AA3D6B}"/>
    <cellStyle name="Percent 154 5" xfId="30307" xr:uid="{0193455D-039C-421E-B820-2A02EED1D714}"/>
    <cellStyle name="Percent 154_EBT" xfId="44372" xr:uid="{585735FE-10B5-4CCA-A13A-59AE0B98D971}"/>
    <cellStyle name="Percent 155" xfId="17701" xr:uid="{00000000-0005-0000-0000-00006C570000}"/>
    <cellStyle name="Percent 155 2" xfId="24269" xr:uid="{00000000-0005-0000-0000-00006D570000}"/>
    <cellStyle name="Percent 155 2 2" xfId="36258" xr:uid="{35D681A3-1931-4B52-A037-FE0CCAA16C0E}"/>
    <cellStyle name="Percent 155 3" xfId="30310" xr:uid="{C7D9E8BB-4C9D-47F8-8660-8DE53DFC8768}"/>
    <cellStyle name="Percent 155_EBT" xfId="44375" xr:uid="{3CB5BFA2-7528-495F-A850-02567CAFC5C2}"/>
    <cellStyle name="Percent 156" xfId="17702" xr:uid="{00000000-0005-0000-0000-00006E570000}"/>
    <cellStyle name="Percent 156 2" xfId="24270" xr:uid="{00000000-0005-0000-0000-00006F570000}"/>
    <cellStyle name="Percent 156 2 2" xfId="36259" xr:uid="{E6332B14-89CE-4538-B026-57BD4BA8E39E}"/>
    <cellStyle name="Percent 156 3" xfId="30311" xr:uid="{D26B4D8F-AEFD-4F12-B16A-37F74B295E00}"/>
    <cellStyle name="Percent 156_EBT" xfId="44376" xr:uid="{FCC65FB8-AA31-48F4-AE94-AD86556FA96C}"/>
    <cellStyle name="Percent 157" xfId="17703" xr:uid="{00000000-0005-0000-0000-000070570000}"/>
    <cellStyle name="Percent 157 2" xfId="24271" xr:uid="{00000000-0005-0000-0000-000071570000}"/>
    <cellStyle name="Percent 157 2 2" xfId="36260" xr:uid="{6A66A520-81F8-4797-A134-2E2A305329BF}"/>
    <cellStyle name="Percent 157 3" xfId="30312" xr:uid="{B9DB0AEE-9561-43BD-95A4-78CF3391872F}"/>
    <cellStyle name="Percent 157_EBT" xfId="44377" xr:uid="{C05DA353-5620-4A76-9890-2A40F18FF7BB}"/>
    <cellStyle name="Percent 158" xfId="17704" xr:uid="{00000000-0005-0000-0000-000072570000}"/>
    <cellStyle name="Percent 158 2" xfId="24272" xr:uid="{00000000-0005-0000-0000-000073570000}"/>
    <cellStyle name="Percent 158 2 2" xfId="36261" xr:uid="{B1650557-988A-49D4-AF08-2CDDCADE57B4}"/>
    <cellStyle name="Percent 158 3" xfId="30313" xr:uid="{4219897A-AD2F-4DE0-84ED-F06EF3A85E1F}"/>
    <cellStyle name="Percent 158_EBT" xfId="44378" xr:uid="{557E7D15-7ADF-4F7B-9CA5-76982D5B3DE7}"/>
    <cellStyle name="Percent 159" xfId="17705" xr:uid="{00000000-0005-0000-0000-000074570000}"/>
    <cellStyle name="Percent 159 2" xfId="24273" xr:uid="{00000000-0005-0000-0000-000075570000}"/>
    <cellStyle name="Percent 159 2 2" xfId="36262" xr:uid="{E6DA4371-1160-4920-AC34-0C670AACB84B}"/>
    <cellStyle name="Percent 159 3" xfId="30314" xr:uid="{73D9B860-9AB8-41B3-9AAA-F670BF8060C4}"/>
    <cellStyle name="Percent 159_EBT" xfId="44379" xr:uid="{73AF13E8-88D8-4DA7-B9F3-845FF935A70B}"/>
    <cellStyle name="Percent 16" xfId="17706" xr:uid="{00000000-0005-0000-0000-000076570000}"/>
    <cellStyle name="Percent 16 10" xfId="17707" xr:uid="{00000000-0005-0000-0000-000077570000}"/>
    <cellStyle name="Percent 16 11" xfId="17708" xr:uid="{00000000-0005-0000-0000-000078570000}"/>
    <cellStyle name="Percent 16 12" xfId="17709" xr:uid="{00000000-0005-0000-0000-000079570000}"/>
    <cellStyle name="Percent 16 13" xfId="17710" xr:uid="{00000000-0005-0000-0000-00007A570000}"/>
    <cellStyle name="Percent 16 14" xfId="17711" xr:uid="{00000000-0005-0000-0000-00007B570000}"/>
    <cellStyle name="Percent 16 15" xfId="17712" xr:uid="{00000000-0005-0000-0000-00007C570000}"/>
    <cellStyle name="Percent 16 16" xfId="17713" xr:uid="{00000000-0005-0000-0000-00007D570000}"/>
    <cellStyle name="Percent 16 16 2" xfId="24274" xr:uid="{00000000-0005-0000-0000-00007E570000}"/>
    <cellStyle name="Percent 16 16 2 2" xfId="36263" xr:uid="{8FBB6B6C-F7AA-4038-9E23-A1EEE21D43B4}"/>
    <cellStyle name="Percent 16 16 3" xfId="30315" xr:uid="{7E3B77D9-6FB0-49DF-B9C9-9837ECD7798D}"/>
    <cellStyle name="Percent 16 16_EBT" xfId="44381" xr:uid="{DA99F089-C94F-4382-AD0F-C88E0A564A13}"/>
    <cellStyle name="Percent 16 17" xfId="17714" xr:uid="{00000000-0005-0000-0000-00007F570000}"/>
    <cellStyle name="Percent 16 17 2" xfId="24275" xr:uid="{00000000-0005-0000-0000-000080570000}"/>
    <cellStyle name="Percent 16 17 2 2" xfId="36264" xr:uid="{4D62C829-82E4-4B10-8028-A6862FDD0E14}"/>
    <cellStyle name="Percent 16 17 3" xfId="30316" xr:uid="{B5A3F2A0-897C-4F80-8C9B-8D974655A8A8}"/>
    <cellStyle name="Percent 16 17_EBT" xfId="44382" xr:uid="{4C09857C-7A45-4290-A23C-BC079246E350}"/>
    <cellStyle name="Percent 16 18" xfId="17715" xr:uid="{00000000-0005-0000-0000-000081570000}"/>
    <cellStyle name="Percent 16 2" xfId="17716" xr:uid="{00000000-0005-0000-0000-000082570000}"/>
    <cellStyle name="Percent 16 2 2" xfId="17717" xr:uid="{00000000-0005-0000-0000-000083570000}"/>
    <cellStyle name="Percent 16 2 2 2" xfId="24276" xr:uid="{00000000-0005-0000-0000-000084570000}"/>
    <cellStyle name="Percent 16 2 2 2 2" xfId="36265" xr:uid="{3BF4CC38-6C67-43D9-BE36-7C1DA09C576E}"/>
    <cellStyle name="Percent 16 2 2 3" xfId="30317" xr:uid="{F7234DD2-D583-48E2-A905-BFB8E933ACAE}"/>
    <cellStyle name="Percent 16 2 2_EBT" xfId="44384" xr:uid="{EB82220A-C62C-4107-8FF9-D0AB000AD35A}"/>
    <cellStyle name="Percent 16 2 3" xfId="17718" xr:uid="{00000000-0005-0000-0000-000085570000}"/>
    <cellStyle name="Percent 16 2 3 2" xfId="24277" xr:uid="{00000000-0005-0000-0000-000086570000}"/>
    <cellStyle name="Percent 16 2 3 2 2" xfId="36266" xr:uid="{C537CF3A-9FBF-4072-9B64-02544A6B6FC1}"/>
    <cellStyle name="Percent 16 2 3 3" xfId="30318" xr:uid="{72A9020F-9423-4BAB-AF17-115ED5B637CB}"/>
    <cellStyle name="Percent 16 2 3_EBT" xfId="44385" xr:uid="{22E8834D-5C57-43D4-98E3-C0D98A9132F5}"/>
    <cellStyle name="Percent 16 2 4" xfId="17719" xr:uid="{00000000-0005-0000-0000-000087570000}"/>
    <cellStyle name="Percent 16 2 4 2" xfId="24278" xr:uid="{00000000-0005-0000-0000-000088570000}"/>
    <cellStyle name="Percent 16 2 4 2 2" xfId="36267" xr:uid="{736AB095-D258-44CB-A4D2-EA31EE2E4CC8}"/>
    <cellStyle name="Percent 16 2 4 3" xfId="30319" xr:uid="{08B71CCC-461D-4CE0-958A-4EF7DE873C90}"/>
    <cellStyle name="Percent 16 2 4_EBT" xfId="44386" xr:uid="{AE7406E0-797D-4CA1-8B51-447CE024032E}"/>
    <cellStyle name="Percent 16 2 5" xfId="17720" xr:uid="{00000000-0005-0000-0000-000089570000}"/>
    <cellStyle name="Percent 16 2 5 2" xfId="24279" xr:uid="{00000000-0005-0000-0000-00008A570000}"/>
    <cellStyle name="Percent 16 2 5 2 2" xfId="36268" xr:uid="{D022E12C-9E33-430B-AFF2-4DF1DE02B580}"/>
    <cellStyle name="Percent 16 2 5 3" xfId="30320" xr:uid="{B96E7E28-D27D-4E83-BFE9-78F1EEB7B4BA}"/>
    <cellStyle name="Percent 16 2 5_EBT" xfId="44387" xr:uid="{9058D6A4-4DFA-4C28-84EF-0F486AEF7715}"/>
    <cellStyle name="Percent 16 2 6" xfId="17721" xr:uid="{00000000-0005-0000-0000-00008B570000}"/>
    <cellStyle name="Percent 16 2 6 2" xfId="24280" xr:uid="{00000000-0005-0000-0000-00008C570000}"/>
    <cellStyle name="Percent 16 2 6 2 2" xfId="36269" xr:uid="{45AC2B0F-F2E6-47DC-A2A5-11DCEC50F854}"/>
    <cellStyle name="Percent 16 2 6 3" xfId="30321" xr:uid="{5E822EB9-E482-467B-B95E-F7F86AD5B040}"/>
    <cellStyle name="Percent 16 2 6_EBT" xfId="44388" xr:uid="{36380238-50B8-4D49-8606-09CC658959AA}"/>
    <cellStyle name="Percent 16 2_EBT" xfId="44383" xr:uid="{26F1A637-458E-4EE9-8AF9-9B48D589B82D}"/>
    <cellStyle name="Percent 16 3" xfId="17722" xr:uid="{00000000-0005-0000-0000-00008D570000}"/>
    <cellStyle name="Percent 16 3 2" xfId="17723" xr:uid="{00000000-0005-0000-0000-00008E570000}"/>
    <cellStyle name="Percent 16 3 2 2" xfId="24281" xr:uid="{00000000-0005-0000-0000-00008F570000}"/>
    <cellStyle name="Percent 16 3 2 2 2" xfId="36270" xr:uid="{B4B2C8EA-6629-463C-9089-87BC70B93EBE}"/>
    <cellStyle name="Percent 16 3 2 3" xfId="30322" xr:uid="{04655782-4FAE-482B-AA3F-94B1AF46BA76}"/>
    <cellStyle name="Percent 16 3 2_EBT" xfId="44390" xr:uid="{3B1C0843-27B6-4613-B8C3-31AEE01A85C0}"/>
    <cellStyle name="Percent 16 3 3" xfId="17724" xr:uid="{00000000-0005-0000-0000-000090570000}"/>
    <cellStyle name="Percent 16 3 3 2" xfId="24282" xr:uid="{00000000-0005-0000-0000-000091570000}"/>
    <cellStyle name="Percent 16 3 3 2 2" xfId="36271" xr:uid="{225F7071-AD90-4933-9BD0-C38AF832DED7}"/>
    <cellStyle name="Percent 16 3 3 3" xfId="30323" xr:uid="{03796DED-6135-44AE-8EB0-E0AAC248B3E1}"/>
    <cellStyle name="Percent 16 3 3_EBT" xfId="44391" xr:uid="{E85CEF06-CBA6-47F0-9BFD-719B4E174F90}"/>
    <cellStyle name="Percent 16 3_EBT" xfId="44389" xr:uid="{F2D51985-F3B1-4887-91C4-84C0973AEAD8}"/>
    <cellStyle name="Percent 16 4" xfId="17725" xr:uid="{00000000-0005-0000-0000-000092570000}"/>
    <cellStyle name="Percent 16 4 2" xfId="17726" xr:uid="{00000000-0005-0000-0000-000093570000}"/>
    <cellStyle name="Percent 16 4 2 2" xfId="24283" xr:uid="{00000000-0005-0000-0000-000094570000}"/>
    <cellStyle name="Percent 16 4 2 2 2" xfId="36272" xr:uid="{3B11967C-3C1B-44C6-BB9E-3EEAD8E83877}"/>
    <cellStyle name="Percent 16 4 2 3" xfId="30324" xr:uid="{E5056F03-80DA-4240-ABD3-69B1FAC434A5}"/>
    <cellStyle name="Percent 16 4 2_EBT" xfId="44393" xr:uid="{FEED2946-4303-4298-ACC3-132578CA126C}"/>
    <cellStyle name="Percent 16 4 3" xfId="17727" xr:uid="{00000000-0005-0000-0000-000095570000}"/>
    <cellStyle name="Percent 16 4 3 2" xfId="24284" xr:uid="{00000000-0005-0000-0000-000096570000}"/>
    <cellStyle name="Percent 16 4 3 2 2" xfId="36273" xr:uid="{F86A1E7C-D193-4289-8345-D5AB60257E2A}"/>
    <cellStyle name="Percent 16 4 3 3" xfId="30325" xr:uid="{E69F564D-C244-4B53-AB93-5FBCD58FB9ED}"/>
    <cellStyle name="Percent 16 4 3_EBT" xfId="44394" xr:uid="{4FD7BDC7-FFF0-4EB2-ADFC-21DC0406A7B1}"/>
    <cellStyle name="Percent 16 4_EBT" xfId="44392" xr:uid="{24327E46-9136-4974-90D2-3A14B2628CFB}"/>
    <cellStyle name="Percent 16 5" xfId="17728" xr:uid="{00000000-0005-0000-0000-000097570000}"/>
    <cellStyle name="Percent 16 5 2" xfId="17729" xr:uid="{00000000-0005-0000-0000-000098570000}"/>
    <cellStyle name="Percent 16 5 2 2" xfId="24285" xr:uid="{00000000-0005-0000-0000-000099570000}"/>
    <cellStyle name="Percent 16 5 2 2 2" xfId="36274" xr:uid="{18FB88AD-EC02-4DF5-95E7-FFA60598118A}"/>
    <cellStyle name="Percent 16 5 2 3" xfId="30326" xr:uid="{8E1C835B-8EC3-485C-93A5-DE1FE246258B}"/>
    <cellStyle name="Percent 16 5 2_EBT" xfId="44396" xr:uid="{71993D67-1137-45EF-B141-DDDA961C8AA6}"/>
    <cellStyle name="Percent 16 5 3" xfId="17730" xr:uid="{00000000-0005-0000-0000-00009A570000}"/>
    <cellStyle name="Percent 16 5 3 2" xfId="24286" xr:uid="{00000000-0005-0000-0000-00009B570000}"/>
    <cellStyle name="Percent 16 5 3 2 2" xfId="36275" xr:uid="{12D5001E-4F19-479B-A516-97F606867677}"/>
    <cellStyle name="Percent 16 5 3 3" xfId="30327" xr:uid="{3B9981F5-FF88-4CEC-B142-53B97D72522F}"/>
    <cellStyle name="Percent 16 5 3_EBT" xfId="44397" xr:uid="{F78B7430-5FBB-4701-8A67-C0AC7867CD36}"/>
    <cellStyle name="Percent 16 5_EBT" xfId="44395" xr:uid="{AAE8C8C6-5829-4DE6-915E-87F875B79F8B}"/>
    <cellStyle name="Percent 16 6" xfId="17731" xr:uid="{00000000-0005-0000-0000-00009C570000}"/>
    <cellStyle name="Percent 16 6 2" xfId="17732" xr:uid="{00000000-0005-0000-0000-00009D570000}"/>
    <cellStyle name="Percent 16 6 2 2" xfId="24287" xr:uid="{00000000-0005-0000-0000-00009E570000}"/>
    <cellStyle name="Percent 16 6 2 2 2" xfId="36276" xr:uid="{E3BD307B-8477-467A-BED9-B899161345F8}"/>
    <cellStyle name="Percent 16 6 2 3" xfId="30328" xr:uid="{94E7E6CB-F874-4FB6-BED3-D0002AF6D199}"/>
    <cellStyle name="Percent 16 6 2_EBT" xfId="44399" xr:uid="{D771E483-590E-459C-9872-AE47F1E43745}"/>
    <cellStyle name="Percent 16 6 3" xfId="17733" xr:uid="{00000000-0005-0000-0000-00009F570000}"/>
    <cellStyle name="Percent 16 6 3 2" xfId="24288" xr:uid="{00000000-0005-0000-0000-0000A0570000}"/>
    <cellStyle name="Percent 16 6 3 2 2" xfId="36277" xr:uid="{DD82A171-C2AA-463A-8F12-D49A63ACB9A0}"/>
    <cellStyle name="Percent 16 6 3 3" xfId="30329" xr:uid="{A8525FB9-C89B-4A6E-AB69-2E276F4D48D1}"/>
    <cellStyle name="Percent 16 6 3_EBT" xfId="44400" xr:uid="{DE9D52D3-57FE-401D-B567-74ED4D793BF4}"/>
    <cellStyle name="Percent 16 6_EBT" xfId="44398" xr:uid="{ECEC8B4E-5D32-4CF8-ADE5-6F5392FA8502}"/>
    <cellStyle name="Percent 16 7" xfId="17734" xr:uid="{00000000-0005-0000-0000-0000A1570000}"/>
    <cellStyle name="Percent 16 7 2" xfId="17735" xr:uid="{00000000-0005-0000-0000-0000A2570000}"/>
    <cellStyle name="Percent 16 7 2 2" xfId="24289" xr:uid="{00000000-0005-0000-0000-0000A3570000}"/>
    <cellStyle name="Percent 16 7 2 2 2" xfId="36278" xr:uid="{1FBD31E3-FF2A-41C4-BA7F-297EFB50E7C1}"/>
    <cellStyle name="Percent 16 7 2 3" xfId="30330" xr:uid="{7782D812-EC42-4C4B-A30C-495FE75E2600}"/>
    <cellStyle name="Percent 16 7 2_EBT" xfId="44402" xr:uid="{CC3C46D5-C02C-4E3B-849E-CF036488C91D}"/>
    <cellStyle name="Percent 16 7 3" xfId="17736" xr:uid="{00000000-0005-0000-0000-0000A4570000}"/>
    <cellStyle name="Percent 16 7 3 2" xfId="24290" xr:uid="{00000000-0005-0000-0000-0000A5570000}"/>
    <cellStyle name="Percent 16 7 3 2 2" xfId="36279" xr:uid="{D3669DA2-A8D0-4DF3-ADCB-933D55E2A64B}"/>
    <cellStyle name="Percent 16 7 3 3" xfId="30331" xr:uid="{4F4B71CC-0055-4F72-B4D9-86BD22EABDD2}"/>
    <cellStyle name="Percent 16 7 3_EBT" xfId="44403" xr:uid="{02FAA5CF-0ED3-4B34-B43E-12CF86425E31}"/>
    <cellStyle name="Percent 16 7_EBT" xfId="44401" xr:uid="{F26A500D-35B1-4F30-8A61-8C97D6873D57}"/>
    <cellStyle name="Percent 16 8" xfId="17737" xr:uid="{00000000-0005-0000-0000-0000A6570000}"/>
    <cellStyle name="Percent 16 9" xfId="17738" xr:uid="{00000000-0005-0000-0000-0000A7570000}"/>
    <cellStyle name="Percent 16_EBT" xfId="44380" xr:uid="{C66A95F6-6DED-419A-A9F4-5F745DCB2CBC}"/>
    <cellStyle name="Percent 160" xfId="17739" xr:uid="{00000000-0005-0000-0000-0000A8570000}"/>
    <cellStyle name="Percent 160 2" xfId="24291" xr:uid="{00000000-0005-0000-0000-0000A9570000}"/>
    <cellStyle name="Percent 160 2 2" xfId="36280" xr:uid="{B732326A-74AE-4624-A04F-DE2D3FEFCDCB}"/>
    <cellStyle name="Percent 160 3" xfId="30332" xr:uid="{37C16ED1-C3B1-4DE5-A560-A5C602517A84}"/>
    <cellStyle name="Percent 160_EBT" xfId="44404" xr:uid="{AFB96DE4-D933-4B7A-8816-394F13175093}"/>
    <cellStyle name="Percent 161" xfId="17740" xr:uid="{00000000-0005-0000-0000-0000AA570000}"/>
    <cellStyle name="Percent 161 2" xfId="24292" xr:uid="{00000000-0005-0000-0000-0000AB570000}"/>
    <cellStyle name="Percent 161 2 2" xfId="36281" xr:uid="{BAF2C3D6-EB69-4EBE-953A-CD8E60D8DB1B}"/>
    <cellStyle name="Percent 161 3" xfId="30333" xr:uid="{58AE76E6-4D77-478A-BF08-3A6CF82C39C5}"/>
    <cellStyle name="Percent 161_EBT" xfId="44405" xr:uid="{4A5909D5-8184-42B3-96D0-3D6AE1F5A4C5}"/>
    <cellStyle name="Percent 162" xfId="17741" xr:uid="{00000000-0005-0000-0000-0000AC570000}"/>
    <cellStyle name="Percent 162 2" xfId="24293" xr:uid="{00000000-0005-0000-0000-0000AD570000}"/>
    <cellStyle name="Percent 162 2 2" xfId="36282" xr:uid="{4E111D25-4572-4F86-B4BF-DE9F6D27D200}"/>
    <cellStyle name="Percent 162 3" xfId="30334" xr:uid="{352D86B6-66E3-43FC-9833-EB1889E2A857}"/>
    <cellStyle name="Percent 162_EBT" xfId="44406" xr:uid="{A81C6A2C-CFB2-4604-9D8B-846C18EA4638}"/>
    <cellStyle name="Percent 163" xfId="17742" xr:uid="{00000000-0005-0000-0000-0000AE570000}"/>
    <cellStyle name="Percent 163 2" xfId="24294" xr:uid="{00000000-0005-0000-0000-0000AF570000}"/>
    <cellStyle name="Percent 163 2 2" xfId="36283" xr:uid="{C9B3A21F-6E33-4A1C-A607-40286FCD95E1}"/>
    <cellStyle name="Percent 163 3" xfId="30335" xr:uid="{57026247-B446-43D1-BC3B-34DA35965418}"/>
    <cellStyle name="Percent 163_EBT" xfId="44407" xr:uid="{A6383662-CA6D-4D6D-8DC4-066D375344A3}"/>
    <cellStyle name="Percent 164" xfId="17743" xr:uid="{00000000-0005-0000-0000-0000B0570000}"/>
    <cellStyle name="Percent 164 2" xfId="24295" xr:uid="{00000000-0005-0000-0000-0000B1570000}"/>
    <cellStyle name="Percent 164 2 2" xfId="36284" xr:uid="{2CA87E4F-2BAF-4D51-B1B5-49A1CAFA2682}"/>
    <cellStyle name="Percent 164 3" xfId="30336" xr:uid="{68B7F4F1-DE27-4EFB-BAEA-8115F108EC4D}"/>
    <cellStyle name="Percent 164_EBT" xfId="44408" xr:uid="{BFFA546E-5D30-4719-ABFF-221B4003EB53}"/>
    <cellStyle name="Percent 165" xfId="17744" xr:uid="{00000000-0005-0000-0000-0000B2570000}"/>
    <cellStyle name="Percent 165 2" xfId="24296" xr:uid="{00000000-0005-0000-0000-0000B3570000}"/>
    <cellStyle name="Percent 165 2 2" xfId="36285" xr:uid="{A76E568D-0CE7-4A78-83F8-2AAA9439FA79}"/>
    <cellStyle name="Percent 165 3" xfId="30337" xr:uid="{40DAF377-49F9-49B8-9161-9E2CC6E09061}"/>
    <cellStyle name="Percent 165_EBT" xfId="44409" xr:uid="{B40EEDF6-A77F-4214-B277-C5D6A1033D17}"/>
    <cellStyle name="Percent 166" xfId="17745" xr:uid="{00000000-0005-0000-0000-0000B4570000}"/>
    <cellStyle name="Percent 166 2" xfId="24297" xr:uid="{00000000-0005-0000-0000-0000B5570000}"/>
    <cellStyle name="Percent 166 2 2" xfId="36286" xr:uid="{BE762BCB-3996-400C-8279-6BDBCACCE929}"/>
    <cellStyle name="Percent 166 3" xfId="30338" xr:uid="{56B2CB9C-70FC-47E4-A38B-F0F442D00D1B}"/>
    <cellStyle name="Percent 166_EBT" xfId="44410" xr:uid="{AEA4BDF0-02E4-4A9C-A91D-7BA67267FDDF}"/>
    <cellStyle name="Percent 167" xfId="17746" xr:uid="{00000000-0005-0000-0000-0000B6570000}"/>
    <cellStyle name="Percent 167 2" xfId="24298" xr:uid="{00000000-0005-0000-0000-0000B7570000}"/>
    <cellStyle name="Percent 167 2 2" xfId="36287" xr:uid="{D1906FA6-3FB4-47EF-B3FC-9D979C9AB842}"/>
    <cellStyle name="Percent 167 3" xfId="30339" xr:uid="{CA28EED4-4FF0-4BF0-B63D-71F8279B5E3D}"/>
    <cellStyle name="Percent 167_EBT" xfId="44411" xr:uid="{E5727E4B-FBA1-4663-A5BA-CA6B36BCFA4F}"/>
    <cellStyle name="Percent 168" xfId="17747" xr:uid="{00000000-0005-0000-0000-0000B8570000}"/>
    <cellStyle name="Percent 168 2" xfId="24299" xr:uid="{00000000-0005-0000-0000-0000B9570000}"/>
    <cellStyle name="Percent 168 2 2" xfId="36288" xr:uid="{B1FD62B7-C664-4F12-8209-89B32706933C}"/>
    <cellStyle name="Percent 168 3" xfId="30340" xr:uid="{EF6D7CF3-9FCE-4366-8760-B5001FF89000}"/>
    <cellStyle name="Percent 168_EBT" xfId="44412" xr:uid="{CD864AF0-8A98-40E9-9CBF-01D5217C45CE}"/>
    <cellStyle name="Percent 169" xfId="17748" xr:uid="{00000000-0005-0000-0000-0000BA570000}"/>
    <cellStyle name="Percent 169 2" xfId="24300" xr:uid="{00000000-0005-0000-0000-0000BB570000}"/>
    <cellStyle name="Percent 169 2 2" xfId="36289" xr:uid="{C8E7CF88-49FD-49E3-AC84-804308D7F57D}"/>
    <cellStyle name="Percent 169 3" xfId="30341" xr:uid="{369D2479-EE1A-4981-8E3D-A7FBBCF2357D}"/>
    <cellStyle name="Percent 169_EBT" xfId="44413" xr:uid="{E28054D0-DE43-4FC3-A79E-A750C3DCF699}"/>
    <cellStyle name="Percent 17" xfId="17749" xr:uid="{00000000-0005-0000-0000-0000BC570000}"/>
    <cellStyle name="Percent 17 10" xfId="17750" xr:uid="{00000000-0005-0000-0000-0000BD570000}"/>
    <cellStyle name="Percent 17 11" xfId="17751" xr:uid="{00000000-0005-0000-0000-0000BE570000}"/>
    <cellStyle name="Percent 17 12" xfId="17752" xr:uid="{00000000-0005-0000-0000-0000BF570000}"/>
    <cellStyle name="Percent 17 13" xfId="17753" xr:uid="{00000000-0005-0000-0000-0000C0570000}"/>
    <cellStyle name="Percent 17 14" xfId="17754" xr:uid="{00000000-0005-0000-0000-0000C1570000}"/>
    <cellStyle name="Percent 17 15" xfId="17755" xr:uid="{00000000-0005-0000-0000-0000C2570000}"/>
    <cellStyle name="Percent 17 16" xfId="17756" xr:uid="{00000000-0005-0000-0000-0000C3570000}"/>
    <cellStyle name="Percent 17 16 2" xfId="24301" xr:uid="{00000000-0005-0000-0000-0000C4570000}"/>
    <cellStyle name="Percent 17 16 2 2" xfId="36290" xr:uid="{F392234D-7649-411C-A8D5-25E306AAD6B0}"/>
    <cellStyle name="Percent 17 16 3" xfId="30342" xr:uid="{D1D23A26-AD76-4F91-967A-CBF5BF76BC92}"/>
    <cellStyle name="Percent 17 16_EBT" xfId="44415" xr:uid="{73108BDF-1CA5-4611-99C3-103D9BC09039}"/>
    <cellStyle name="Percent 17 17" xfId="17757" xr:uid="{00000000-0005-0000-0000-0000C5570000}"/>
    <cellStyle name="Percent 17 17 2" xfId="24302" xr:uid="{00000000-0005-0000-0000-0000C6570000}"/>
    <cellStyle name="Percent 17 17 2 2" xfId="36291" xr:uid="{DA7512C4-383D-4811-A9BF-8CE5011EB175}"/>
    <cellStyle name="Percent 17 17 3" xfId="30343" xr:uid="{2B9DCA61-CB8B-4C35-B2ED-E04E854E40D6}"/>
    <cellStyle name="Percent 17 17_EBT" xfId="44416" xr:uid="{0EB0BC9F-8852-47C8-A119-13DA0529E094}"/>
    <cellStyle name="Percent 17 18" xfId="17758" xr:uid="{00000000-0005-0000-0000-0000C7570000}"/>
    <cellStyle name="Percent 17 2" xfId="17759" xr:uid="{00000000-0005-0000-0000-0000C8570000}"/>
    <cellStyle name="Percent 17 2 2" xfId="17760" xr:uid="{00000000-0005-0000-0000-0000C9570000}"/>
    <cellStyle name="Percent 17 2 2 2" xfId="24303" xr:uid="{00000000-0005-0000-0000-0000CA570000}"/>
    <cellStyle name="Percent 17 2 2 2 2" xfId="36292" xr:uid="{F257D7D2-B100-4F90-9BCA-10674C866FFC}"/>
    <cellStyle name="Percent 17 2 2 3" xfId="30344" xr:uid="{F80680A4-FAEE-46D1-B43A-D7A6E6920048}"/>
    <cellStyle name="Percent 17 2 2_EBT" xfId="44418" xr:uid="{2651CBA2-7DB6-4F1C-98BB-B7CBEE2BA6CC}"/>
    <cellStyle name="Percent 17 2 3" xfId="17761" xr:uid="{00000000-0005-0000-0000-0000CB570000}"/>
    <cellStyle name="Percent 17 2 3 2" xfId="24304" xr:uid="{00000000-0005-0000-0000-0000CC570000}"/>
    <cellStyle name="Percent 17 2 3 2 2" xfId="36293" xr:uid="{D9B4BAE6-9003-4F14-853F-127D5F053910}"/>
    <cellStyle name="Percent 17 2 3 3" xfId="30345" xr:uid="{A064EAD5-954A-41E0-B63D-8365AC3735A8}"/>
    <cellStyle name="Percent 17 2 3_EBT" xfId="44419" xr:uid="{6448FD09-7E6F-4C12-87F1-0D034305B8C9}"/>
    <cellStyle name="Percent 17 2_EBT" xfId="44417" xr:uid="{4D14057B-A0B5-4F1D-9BAF-266D276296EB}"/>
    <cellStyle name="Percent 17 3" xfId="17762" xr:uid="{00000000-0005-0000-0000-0000CD570000}"/>
    <cellStyle name="Percent 17 3 2" xfId="17763" xr:uid="{00000000-0005-0000-0000-0000CE570000}"/>
    <cellStyle name="Percent 17 3 2 2" xfId="24305" xr:uid="{00000000-0005-0000-0000-0000CF570000}"/>
    <cellStyle name="Percent 17 3 2 2 2" xfId="36294" xr:uid="{6BCFAC4C-47AF-4112-9339-273067CDC9B9}"/>
    <cellStyle name="Percent 17 3 2 3" xfId="30346" xr:uid="{82CECCAA-1280-4828-8DF1-46594EFD29F7}"/>
    <cellStyle name="Percent 17 3 2_EBT" xfId="44421" xr:uid="{46630714-3765-4926-BD04-7871C2E15D16}"/>
    <cellStyle name="Percent 17 3 3" xfId="17764" xr:uid="{00000000-0005-0000-0000-0000D0570000}"/>
    <cellStyle name="Percent 17 3 3 2" xfId="24306" xr:uid="{00000000-0005-0000-0000-0000D1570000}"/>
    <cellStyle name="Percent 17 3 3 2 2" xfId="36295" xr:uid="{549C4409-19C1-4709-82A7-726DCC95D97B}"/>
    <cellStyle name="Percent 17 3 3 3" xfId="30347" xr:uid="{E1885C28-DB71-48F4-9D24-0EE65BF679C9}"/>
    <cellStyle name="Percent 17 3 3_EBT" xfId="44422" xr:uid="{CA7F3D09-1F4C-4A5B-8D08-A84945A55F04}"/>
    <cellStyle name="Percent 17 3_EBT" xfId="44420" xr:uid="{2BFD2046-AD1E-456A-869C-20CA9C7A20FC}"/>
    <cellStyle name="Percent 17 4" xfId="17765" xr:uid="{00000000-0005-0000-0000-0000D2570000}"/>
    <cellStyle name="Percent 17 4 2" xfId="17766" xr:uid="{00000000-0005-0000-0000-0000D3570000}"/>
    <cellStyle name="Percent 17 4 2 2" xfId="24307" xr:uid="{00000000-0005-0000-0000-0000D4570000}"/>
    <cellStyle name="Percent 17 4 2 2 2" xfId="36296" xr:uid="{E65FB863-52F3-4298-BF98-BB145547C9B1}"/>
    <cellStyle name="Percent 17 4 2 3" xfId="30348" xr:uid="{5AD338D9-A11E-42C1-8452-4C4FC02054B4}"/>
    <cellStyle name="Percent 17 4 2_EBT" xfId="44424" xr:uid="{FEE8D1FA-6FFE-4591-AD48-017E20D83DAB}"/>
    <cellStyle name="Percent 17 4 3" xfId="17767" xr:uid="{00000000-0005-0000-0000-0000D5570000}"/>
    <cellStyle name="Percent 17 4 3 2" xfId="24308" xr:uid="{00000000-0005-0000-0000-0000D6570000}"/>
    <cellStyle name="Percent 17 4 3 2 2" xfId="36297" xr:uid="{6646628D-9302-45FB-BFC8-5046F694EC22}"/>
    <cellStyle name="Percent 17 4 3 3" xfId="30349" xr:uid="{9D100291-7D43-4719-8B78-4AA8BF789643}"/>
    <cellStyle name="Percent 17 4 3_EBT" xfId="44425" xr:uid="{F2DF7541-56AD-4C90-A42C-618BBED4CB6D}"/>
    <cellStyle name="Percent 17 4_EBT" xfId="44423" xr:uid="{320D0DFD-6716-4B49-A03F-D1EED0A1DD43}"/>
    <cellStyle name="Percent 17 5" xfId="17768" xr:uid="{00000000-0005-0000-0000-0000D7570000}"/>
    <cellStyle name="Percent 17 5 2" xfId="17769" xr:uid="{00000000-0005-0000-0000-0000D8570000}"/>
    <cellStyle name="Percent 17 5 2 2" xfId="24309" xr:uid="{00000000-0005-0000-0000-0000D9570000}"/>
    <cellStyle name="Percent 17 5 2 2 2" xfId="36298" xr:uid="{9941D926-9453-4A66-91C4-A3E4B6A1B472}"/>
    <cellStyle name="Percent 17 5 2 3" xfId="30350" xr:uid="{1C00F8D4-AD0B-4C7D-97A6-199D30C2022B}"/>
    <cellStyle name="Percent 17 5 2_EBT" xfId="44427" xr:uid="{B6DFB2C2-508B-41A7-BEB4-6B50E07295A4}"/>
    <cellStyle name="Percent 17 5 3" xfId="17770" xr:uid="{00000000-0005-0000-0000-0000DA570000}"/>
    <cellStyle name="Percent 17 5 3 2" xfId="24310" xr:uid="{00000000-0005-0000-0000-0000DB570000}"/>
    <cellStyle name="Percent 17 5 3 2 2" xfId="36299" xr:uid="{1B84F872-C445-4E0A-AEDC-9FA8651A1C53}"/>
    <cellStyle name="Percent 17 5 3 3" xfId="30351" xr:uid="{3E6862D6-9186-4CC6-8B3D-6FAC381BE529}"/>
    <cellStyle name="Percent 17 5 3_EBT" xfId="44428" xr:uid="{0270C082-4087-49C3-A73E-7F31EF9B88F1}"/>
    <cellStyle name="Percent 17 5_EBT" xfId="44426" xr:uid="{F928CC38-B45C-447B-BBCF-BEF990039094}"/>
    <cellStyle name="Percent 17 6" xfId="17771" xr:uid="{00000000-0005-0000-0000-0000DC570000}"/>
    <cellStyle name="Percent 17 6 2" xfId="17772" xr:uid="{00000000-0005-0000-0000-0000DD570000}"/>
    <cellStyle name="Percent 17 6 2 2" xfId="24311" xr:uid="{00000000-0005-0000-0000-0000DE570000}"/>
    <cellStyle name="Percent 17 6 2 2 2" xfId="36300" xr:uid="{3643312C-BCD6-4F99-8C16-EBEC77793A5A}"/>
    <cellStyle name="Percent 17 6 2 3" xfId="30352" xr:uid="{3828E08B-8E33-4244-B211-443298A80A24}"/>
    <cellStyle name="Percent 17 6 2_EBT" xfId="44430" xr:uid="{EC80DA18-CB52-483D-AC76-5F73D410E937}"/>
    <cellStyle name="Percent 17 6 3" xfId="17773" xr:uid="{00000000-0005-0000-0000-0000DF570000}"/>
    <cellStyle name="Percent 17 6 3 2" xfId="24312" xr:uid="{00000000-0005-0000-0000-0000E0570000}"/>
    <cellStyle name="Percent 17 6 3 2 2" xfId="36301" xr:uid="{385BA3B7-08AD-4266-8CE4-0B2553AC8850}"/>
    <cellStyle name="Percent 17 6 3 3" xfId="30353" xr:uid="{444D6B11-19E0-4353-857E-2014EB1BCCD0}"/>
    <cellStyle name="Percent 17 6 3_EBT" xfId="44431" xr:uid="{2BE63EEF-6A0F-497F-91C6-4C892A19C00E}"/>
    <cellStyle name="Percent 17 6_EBT" xfId="44429" xr:uid="{16B14EDC-F17B-49BD-941C-DE1C7E6D4CE5}"/>
    <cellStyle name="Percent 17 7" xfId="17774" xr:uid="{00000000-0005-0000-0000-0000E1570000}"/>
    <cellStyle name="Percent 17 8" xfId="17775" xr:uid="{00000000-0005-0000-0000-0000E2570000}"/>
    <cellStyle name="Percent 17 9" xfId="17776" xr:uid="{00000000-0005-0000-0000-0000E3570000}"/>
    <cellStyle name="Percent 17_EBT" xfId="44414" xr:uid="{C88B2ACA-047B-48E9-B1D9-B4B249712E35}"/>
    <cellStyle name="Percent 170" xfId="17777" xr:uid="{00000000-0005-0000-0000-0000E4570000}"/>
    <cellStyle name="Percent 170 2" xfId="24313" xr:uid="{00000000-0005-0000-0000-0000E5570000}"/>
    <cellStyle name="Percent 170 2 2" xfId="36302" xr:uid="{A88F3418-AC75-4E00-B9F5-B8DB8EBCA807}"/>
    <cellStyle name="Percent 170 3" xfId="30354" xr:uid="{3BBF8526-2F73-4A20-B45F-09C18ECF85CC}"/>
    <cellStyle name="Percent 170_EBT" xfId="44432" xr:uid="{7AA4D7C0-B341-49BD-94FE-F42633C2B81D}"/>
    <cellStyle name="Percent 171" xfId="17778" xr:uid="{00000000-0005-0000-0000-0000E6570000}"/>
    <cellStyle name="Percent 171 2" xfId="24314" xr:uid="{00000000-0005-0000-0000-0000E7570000}"/>
    <cellStyle name="Percent 171 2 2" xfId="36303" xr:uid="{F5A2C380-32FD-43DD-BE81-035E05335AE3}"/>
    <cellStyle name="Percent 171 3" xfId="30355" xr:uid="{A5FA2133-17C5-439F-B5BB-34F39CF7A0E0}"/>
    <cellStyle name="Percent 171_EBT" xfId="44433" xr:uid="{85B051CD-D412-4E57-861A-7C29050E787D}"/>
    <cellStyle name="Percent 172" xfId="17779" xr:uid="{00000000-0005-0000-0000-0000E8570000}"/>
    <cellStyle name="Percent 172 2" xfId="24315" xr:uid="{00000000-0005-0000-0000-0000E9570000}"/>
    <cellStyle name="Percent 172 2 2" xfId="36304" xr:uid="{CDFC65D8-1817-4CE1-B4F5-E7C807D9AC46}"/>
    <cellStyle name="Percent 172 3" xfId="30356" xr:uid="{2656B9EC-BD13-4020-ACD9-535A721BC942}"/>
    <cellStyle name="Percent 172_EBT" xfId="44434" xr:uid="{9DB6A33C-EDDA-4337-B018-34737F03571D}"/>
    <cellStyle name="Percent 173" xfId="17780" xr:uid="{00000000-0005-0000-0000-0000EA570000}"/>
    <cellStyle name="Percent 173 2" xfId="24316" xr:uid="{00000000-0005-0000-0000-0000EB570000}"/>
    <cellStyle name="Percent 173 2 2" xfId="36305" xr:uid="{C809A9CF-9A66-4C71-BC9A-AB25562024B0}"/>
    <cellStyle name="Percent 173 3" xfId="30357" xr:uid="{FC1CB777-68F8-46B6-847D-9591BDA2E831}"/>
    <cellStyle name="Percent 173_EBT" xfId="44435" xr:uid="{9388B62F-70E3-4B09-B8BD-EEFC665966FB}"/>
    <cellStyle name="Percent 174" xfId="17781" xr:uid="{00000000-0005-0000-0000-0000EC570000}"/>
    <cellStyle name="Percent 174 2" xfId="24317" xr:uid="{00000000-0005-0000-0000-0000ED570000}"/>
    <cellStyle name="Percent 174 2 2" xfId="36306" xr:uid="{658F6F18-4BF3-416A-9659-417AB188CB92}"/>
    <cellStyle name="Percent 174 3" xfId="30358" xr:uid="{2B8A077A-7DDA-4CEC-B4C2-D39B6CEC72AF}"/>
    <cellStyle name="Percent 174_EBT" xfId="44436" xr:uid="{54030752-F6C9-4AA8-8889-508170BBF2FA}"/>
    <cellStyle name="Percent 175" xfId="17782" xr:uid="{00000000-0005-0000-0000-0000EE570000}"/>
    <cellStyle name="Percent 175 2" xfId="24318" xr:uid="{00000000-0005-0000-0000-0000EF570000}"/>
    <cellStyle name="Percent 175 2 2" xfId="36307" xr:uid="{A1AF509A-F40E-4570-8C78-3860AE3568B8}"/>
    <cellStyle name="Percent 175 3" xfId="30359" xr:uid="{D1A329A8-F661-4B58-A62E-4F12057C940E}"/>
    <cellStyle name="Percent 175_EBT" xfId="44437" xr:uid="{FD6C7F86-D744-4CC4-AC0E-F690F98C5B6A}"/>
    <cellStyle name="Percent 176" xfId="17783" xr:uid="{00000000-0005-0000-0000-0000F0570000}"/>
    <cellStyle name="Percent 176 2" xfId="24319" xr:uid="{00000000-0005-0000-0000-0000F1570000}"/>
    <cellStyle name="Percent 176 2 2" xfId="36308" xr:uid="{23F0B1B2-1F5C-4282-85AC-78118552E0ED}"/>
    <cellStyle name="Percent 176 3" xfId="30360" xr:uid="{2EECCEAE-B0FA-4D10-9BCB-DECEDD85C59D}"/>
    <cellStyle name="Percent 176_EBT" xfId="44438" xr:uid="{2861FEF8-8EFA-451E-BFF4-64CFDCBCA6D2}"/>
    <cellStyle name="Percent 177" xfId="17784" xr:uid="{00000000-0005-0000-0000-0000F2570000}"/>
    <cellStyle name="Percent 177 2" xfId="24320" xr:uid="{00000000-0005-0000-0000-0000F3570000}"/>
    <cellStyle name="Percent 177 2 2" xfId="36309" xr:uid="{48CCE907-1EF0-4877-83A5-0A00EF46CFF0}"/>
    <cellStyle name="Percent 177 3" xfId="30361" xr:uid="{DC9D221F-3C88-4F46-BC61-F73947CB73AD}"/>
    <cellStyle name="Percent 177_EBT" xfId="44439" xr:uid="{98DAD7FB-C02B-4A81-A49F-57AE050B7922}"/>
    <cellStyle name="Percent 178" xfId="17785" xr:uid="{00000000-0005-0000-0000-0000F4570000}"/>
    <cellStyle name="Percent 178 2" xfId="24321" xr:uid="{00000000-0005-0000-0000-0000F5570000}"/>
    <cellStyle name="Percent 178 2 2" xfId="36310" xr:uid="{525C5D7D-731A-409E-81E8-2AB287B96FD4}"/>
    <cellStyle name="Percent 178 3" xfId="30362" xr:uid="{438268E8-030E-4AB1-BD2D-ED1D13AAB199}"/>
    <cellStyle name="Percent 178_EBT" xfId="44440" xr:uid="{FE1D51C2-9A29-4B4D-93E7-6643F00363A7}"/>
    <cellStyle name="Percent 179" xfId="17786" xr:uid="{00000000-0005-0000-0000-0000F6570000}"/>
    <cellStyle name="Percent 179 2" xfId="24322" xr:uid="{00000000-0005-0000-0000-0000F7570000}"/>
    <cellStyle name="Percent 179 2 2" xfId="36311" xr:uid="{A62DB02C-BC76-4153-916C-33AF778BC13F}"/>
    <cellStyle name="Percent 179 3" xfId="30363" xr:uid="{FE2C1DD3-F451-46E1-88D7-4A573327D356}"/>
    <cellStyle name="Percent 179_EBT" xfId="44441" xr:uid="{10486A92-CC93-4282-84E8-B3D9625AFDA9}"/>
    <cellStyle name="Percent 18" xfId="17787" xr:uid="{00000000-0005-0000-0000-0000F8570000}"/>
    <cellStyle name="Percent 18 10" xfId="17788" xr:uid="{00000000-0005-0000-0000-0000F9570000}"/>
    <cellStyle name="Percent 18 11" xfId="17789" xr:uid="{00000000-0005-0000-0000-0000FA570000}"/>
    <cellStyle name="Percent 18 12" xfId="17790" xr:uid="{00000000-0005-0000-0000-0000FB570000}"/>
    <cellStyle name="Percent 18 13" xfId="17791" xr:uid="{00000000-0005-0000-0000-0000FC570000}"/>
    <cellStyle name="Percent 18 14" xfId="17792" xr:uid="{00000000-0005-0000-0000-0000FD570000}"/>
    <cellStyle name="Percent 18 15" xfId="17793" xr:uid="{00000000-0005-0000-0000-0000FE570000}"/>
    <cellStyle name="Percent 18 16" xfId="17794" xr:uid="{00000000-0005-0000-0000-0000FF570000}"/>
    <cellStyle name="Percent 18 16 2" xfId="24323" xr:uid="{00000000-0005-0000-0000-000000580000}"/>
    <cellStyle name="Percent 18 16 2 2" xfId="36312" xr:uid="{BB2BA37E-C8E7-4D28-A4EC-3EDBB672D0E2}"/>
    <cellStyle name="Percent 18 16 3" xfId="30364" xr:uid="{28960C01-34DF-48C7-B9AD-3101FA8A6964}"/>
    <cellStyle name="Percent 18 16_EBT" xfId="44443" xr:uid="{A3733BAD-1E80-447E-8EAB-31F6F4ADBF9D}"/>
    <cellStyle name="Percent 18 17" xfId="17795" xr:uid="{00000000-0005-0000-0000-000001580000}"/>
    <cellStyle name="Percent 18 17 2" xfId="24324" xr:uid="{00000000-0005-0000-0000-000002580000}"/>
    <cellStyle name="Percent 18 17 2 2" xfId="36313" xr:uid="{96EF3C56-2E3D-4847-9266-293F4C79FAE2}"/>
    <cellStyle name="Percent 18 17 3" xfId="30365" xr:uid="{4F171280-709F-487B-893D-00B989D08888}"/>
    <cellStyle name="Percent 18 17_EBT" xfId="44444" xr:uid="{0ECBF5DC-9D08-4072-B302-6CF2887721D2}"/>
    <cellStyle name="Percent 18 18" xfId="17796" xr:uid="{00000000-0005-0000-0000-000003580000}"/>
    <cellStyle name="Percent 18 2" xfId="17797" xr:uid="{00000000-0005-0000-0000-000004580000}"/>
    <cellStyle name="Percent 18 2 2" xfId="17798" xr:uid="{00000000-0005-0000-0000-000005580000}"/>
    <cellStyle name="Percent 18 2 2 2" xfId="24325" xr:uid="{00000000-0005-0000-0000-000006580000}"/>
    <cellStyle name="Percent 18 2 2 2 2" xfId="36314" xr:uid="{02334291-69AC-4F1F-AF7E-02B6B6FA4B8F}"/>
    <cellStyle name="Percent 18 2 2 3" xfId="30366" xr:uid="{D06C81A7-02A7-4F9D-97E5-59CEBECCC036}"/>
    <cellStyle name="Percent 18 2 2_EBT" xfId="44446" xr:uid="{33F1F058-BC7A-4EF0-A4E4-8807939961FB}"/>
    <cellStyle name="Percent 18 2 3" xfId="17799" xr:uid="{00000000-0005-0000-0000-000007580000}"/>
    <cellStyle name="Percent 18 2 3 2" xfId="24326" xr:uid="{00000000-0005-0000-0000-000008580000}"/>
    <cellStyle name="Percent 18 2 3 2 2" xfId="36315" xr:uid="{A65C6468-C1BD-4695-90D0-BDE85F834747}"/>
    <cellStyle name="Percent 18 2 3 3" xfId="30367" xr:uid="{6C3A99B9-8202-45C5-8D60-51302B10AA22}"/>
    <cellStyle name="Percent 18 2 3_EBT" xfId="44447" xr:uid="{9E722BDC-9420-42F2-BBAE-44A5289B47B8}"/>
    <cellStyle name="Percent 18 2_EBT" xfId="44445" xr:uid="{E31C93FE-8AB4-41EA-9159-3D9A40C04937}"/>
    <cellStyle name="Percent 18 3" xfId="17800" xr:uid="{00000000-0005-0000-0000-000009580000}"/>
    <cellStyle name="Percent 18 3 2" xfId="17801" xr:uid="{00000000-0005-0000-0000-00000A580000}"/>
    <cellStyle name="Percent 18 3 2 2" xfId="24327" xr:uid="{00000000-0005-0000-0000-00000B580000}"/>
    <cellStyle name="Percent 18 3 2 2 2" xfId="36316" xr:uid="{541A3C08-7426-4F26-9AAC-54EDEEAC7D08}"/>
    <cellStyle name="Percent 18 3 2 3" xfId="30368" xr:uid="{1A947779-A2D3-448B-AC26-D4B9EBACAA59}"/>
    <cellStyle name="Percent 18 3 2_EBT" xfId="44449" xr:uid="{D195CEA1-FA52-45C0-B826-696AF0F49285}"/>
    <cellStyle name="Percent 18 3 3" xfId="17802" xr:uid="{00000000-0005-0000-0000-00000C580000}"/>
    <cellStyle name="Percent 18 3 3 2" xfId="24328" xr:uid="{00000000-0005-0000-0000-00000D580000}"/>
    <cellStyle name="Percent 18 3 3 2 2" xfId="36317" xr:uid="{86E4B441-423A-4CF2-B8A4-5E54815F2067}"/>
    <cellStyle name="Percent 18 3 3 3" xfId="30369" xr:uid="{64CB179E-F71F-4F20-A2CC-739468EBAAC4}"/>
    <cellStyle name="Percent 18 3 3_EBT" xfId="44450" xr:uid="{786C7E48-6D3B-47FF-A7E3-DFBAF27032D7}"/>
    <cellStyle name="Percent 18 3_EBT" xfId="44448" xr:uid="{7E017333-6318-47C3-A0EC-4070D0431122}"/>
    <cellStyle name="Percent 18 4" xfId="17803" xr:uid="{00000000-0005-0000-0000-00000E580000}"/>
    <cellStyle name="Percent 18 4 2" xfId="17804" xr:uid="{00000000-0005-0000-0000-00000F580000}"/>
    <cellStyle name="Percent 18 4 2 2" xfId="24329" xr:uid="{00000000-0005-0000-0000-000010580000}"/>
    <cellStyle name="Percent 18 4 2 2 2" xfId="36318" xr:uid="{3773E2FC-07D2-491E-9481-3A97ED732807}"/>
    <cellStyle name="Percent 18 4 2 3" xfId="30370" xr:uid="{B403B22E-0FCD-49E1-91B3-34C57814E99C}"/>
    <cellStyle name="Percent 18 4 2_EBT" xfId="44452" xr:uid="{6176F0B5-65D8-47FC-9AB2-F21365F01230}"/>
    <cellStyle name="Percent 18 4 3" xfId="17805" xr:uid="{00000000-0005-0000-0000-000011580000}"/>
    <cellStyle name="Percent 18 4 3 2" xfId="24330" xr:uid="{00000000-0005-0000-0000-000012580000}"/>
    <cellStyle name="Percent 18 4 3 2 2" xfId="36319" xr:uid="{6C8B69FD-719B-4D7A-A93E-C35DF359DC54}"/>
    <cellStyle name="Percent 18 4 3 3" xfId="30371" xr:uid="{392D4805-3C8D-499A-86B2-D4861A423268}"/>
    <cellStyle name="Percent 18 4 3_EBT" xfId="44453" xr:uid="{45BC1C91-A569-449C-AA07-208C09597406}"/>
    <cellStyle name="Percent 18 4_EBT" xfId="44451" xr:uid="{8C7B49C1-B873-468C-8F84-7F5CE3DC301F}"/>
    <cellStyle name="Percent 18 5" xfId="17806" xr:uid="{00000000-0005-0000-0000-000013580000}"/>
    <cellStyle name="Percent 18 5 2" xfId="17807" xr:uid="{00000000-0005-0000-0000-000014580000}"/>
    <cellStyle name="Percent 18 5 2 2" xfId="24331" xr:uid="{00000000-0005-0000-0000-000015580000}"/>
    <cellStyle name="Percent 18 5 2 2 2" xfId="36320" xr:uid="{AE788B7B-4DDB-4150-B7A6-4D852084FA1A}"/>
    <cellStyle name="Percent 18 5 2 3" xfId="30372" xr:uid="{EF09AB7E-4A70-46F3-AB25-308C26F5D33D}"/>
    <cellStyle name="Percent 18 5 2_EBT" xfId="44455" xr:uid="{111C4A57-C669-4F92-B90E-E50F3681E75C}"/>
    <cellStyle name="Percent 18 5 3" xfId="17808" xr:uid="{00000000-0005-0000-0000-000016580000}"/>
    <cellStyle name="Percent 18 5 3 2" xfId="24332" xr:uid="{00000000-0005-0000-0000-000017580000}"/>
    <cellStyle name="Percent 18 5 3 2 2" xfId="36321" xr:uid="{D96B9E3C-CBEB-46BC-AB91-B8264F2A7C7D}"/>
    <cellStyle name="Percent 18 5 3 3" xfId="30373" xr:uid="{AC749F49-59E3-433D-81E3-CEC5428A1A60}"/>
    <cellStyle name="Percent 18 5 3_EBT" xfId="44456" xr:uid="{5D83A8F0-EC54-4A7A-B200-795C447D8C3A}"/>
    <cellStyle name="Percent 18 5_EBT" xfId="44454" xr:uid="{23C186C3-0FBD-40D1-9477-BF36BE31D8B7}"/>
    <cellStyle name="Percent 18 6" xfId="17809" xr:uid="{00000000-0005-0000-0000-000018580000}"/>
    <cellStyle name="Percent 18 6 2" xfId="17810" xr:uid="{00000000-0005-0000-0000-000019580000}"/>
    <cellStyle name="Percent 18 6 2 2" xfId="24333" xr:uid="{00000000-0005-0000-0000-00001A580000}"/>
    <cellStyle name="Percent 18 6 2 2 2" xfId="36322" xr:uid="{F0A811B1-7B43-405E-8991-089727E66E95}"/>
    <cellStyle name="Percent 18 6 2 3" xfId="30374" xr:uid="{FF728F60-34E1-4A0D-AF75-8EE9C09FC838}"/>
    <cellStyle name="Percent 18 6 2_EBT" xfId="44458" xr:uid="{88C0965C-28C0-47D2-A793-E36AB21BDF40}"/>
    <cellStyle name="Percent 18 6 3" xfId="17811" xr:uid="{00000000-0005-0000-0000-00001B580000}"/>
    <cellStyle name="Percent 18 6 3 2" xfId="24334" xr:uid="{00000000-0005-0000-0000-00001C580000}"/>
    <cellStyle name="Percent 18 6 3 2 2" xfId="36323" xr:uid="{60CBFE2B-5FAC-4BE9-892E-7FB9324C5426}"/>
    <cellStyle name="Percent 18 6 3 3" xfId="30375" xr:uid="{BBBF0E88-DC1D-4695-A19D-0ABDB667BD8E}"/>
    <cellStyle name="Percent 18 6 3_EBT" xfId="44459" xr:uid="{05D0215A-9AA0-4B76-BF55-F173294734F7}"/>
    <cellStyle name="Percent 18 6_EBT" xfId="44457" xr:uid="{6724CB76-FAF7-47B6-ADC5-D1F4AC177C1A}"/>
    <cellStyle name="Percent 18 7" xfId="17812" xr:uid="{00000000-0005-0000-0000-00001D580000}"/>
    <cellStyle name="Percent 18 8" xfId="17813" xr:uid="{00000000-0005-0000-0000-00001E580000}"/>
    <cellStyle name="Percent 18 9" xfId="17814" xr:uid="{00000000-0005-0000-0000-00001F580000}"/>
    <cellStyle name="Percent 18_EBT" xfId="44442" xr:uid="{5F76E778-2B74-4AD8-A3FD-325D82291A9C}"/>
    <cellStyle name="Percent 180" xfId="17815" xr:uid="{00000000-0005-0000-0000-000020580000}"/>
    <cellStyle name="Percent 180 2" xfId="24335" xr:uid="{00000000-0005-0000-0000-000021580000}"/>
    <cellStyle name="Percent 180 2 2" xfId="36324" xr:uid="{34CE321D-E051-418F-B1DB-AE6471123D59}"/>
    <cellStyle name="Percent 180 3" xfId="30376" xr:uid="{CB67999B-722F-413A-9E2E-137D4DA2286A}"/>
    <cellStyle name="Percent 180_EBT" xfId="44460" xr:uid="{1C2D45A1-BCF1-4891-A3C1-8358ABD676C4}"/>
    <cellStyle name="Percent 181" xfId="17816" xr:uid="{00000000-0005-0000-0000-000022580000}"/>
    <cellStyle name="Percent 181 2" xfId="24336" xr:uid="{00000000-0005-0000-0000-000023580000}"/>
    <cellStyle name="Percent 181 2 2" xfId="36325" xr:uid="{5281FF89-F13F-4F4F-85A9-F7F26DD2FCE5}"/>
    <cellStyle name="Percent 181 3" xfId="30377" xr:uid="{4506B4FC-67D1-448F-BAD4-7862F145AD40}"/>
    <cellStyle name="Percent 181_EBT" xfId="44461" xr:uid="{60663FCA-1454-4E31-AC49-E1A5DEE7A3FC}"/>
    <cellStyle name="Percent 182" xfId="17817" xr:uid="{00000000-0005-0000-0000-000024580000}"/>
    <cellStyle name="Percent 183" xfId="17818" xr:uid="{00000000-0005-0000-0000-000025580000}"/>
    <cellStyle name="Percent 184" xfId="17819" xr:uid="{00000000-0005-0000-0000-000026580000}"/>
    <cellStyle name="Percent 185" xfId="17820" xr:uid="{00000000-0005-0000-0000-000027580000}"/>
    <cellStyle name="Percent 186" xfId="17821" xr:uid="{00000000-0005-0000-0000-000028580000}"/>
    <cellStyle name="Percent 187" xfId="25612" xr:uid="{00000000-0005-0000-0000-000029580000}"/>
    <cellStyle name="Percent 19" xfId="17822" xr:uid="{00000000-0005-0000-0000-00002A580000}"/>
    <cellStyle name="Percent 19 10" xfId="17823" xr:uid="{00000000-0005-0000-0000-00002B580000}"/>
    <cellStyle name="Percent 19 11" xfId="17824" xr:uid="{00000000-0005-0000-0000-00002C580000}"/>
    <cellStyle name="Percent 19 12" xfId="17825" xr:uid="{00000000-0005-0000-0000-00002D580000}"/>
    <cellStyle name="Percent 19 13" xfId="17826" xr:uid="{00000000-0005-0000-0000-00002E580000}"/>
    <cellStyle name="Percent 19 14" xfId="17827" xr:uid="{00000000-0005-0000-0000-00002F580000}"/>
    <cellStyle name="Percent 19 15" xfId="17828" xr:uid="{00000000-0005-0000-0000-000030580000}"/>
    <cellStyle name="Percent 19 16" xfId="17829" xr:uid="{00000000-0005-0000-0000-000031580000}"/>
    <cellStyle name="Percent 19 16 2" xfId="24337" xr:uid="{00000000-0005-0000-0000-000032580000}"/>
    <cellStyle name="Percent 19 16 2 2" xfId="36326" xr:uid="{0CBA6CF7-63E6-4AEE-B479-11BB87810B3B}"/>
    <cellStyle name="Percent 19 16 3" xfId="30378" xr:uid="{6578C5CF-F375-4529-B12B-B3A54364DFA0}"/>
    <cellStyle name="Percent 19 16_EBT" xfId="44463" xr:uid="{E8D93095-E98B-4A33-94F3-95C65E5B7E5D}"/>
    <cellStyle name="Percent 19 17" xfId="17830" xr:uid="{00000000-0005-0000-0000-000033580000}"/>
    <cellStyle name="Percent 19 17 2" xfId="24338" xr:uid="{00000000-0005-0000-0000-000034580000}"/>
    <cellStyle name="Percent 19 17 2 2" xfId="36327" xr:uid="{90F6199F-8297-4258-8716-347D83BC3AE7}"/>
    <cellStyle name="Percent 19 17 3" xfId="30379" xr:uid="{3A7B082F-992C-41A8-A32D-C8376C788457}"/>
    <cellStyle name="Percent 19 17_EBT" xfId="44464" xr:uid="{A00BFE93-283B-4FD6-B3F3-97A59CD69B10}"/>
    <cellStyle name="Percent 19 18" xfId="17831" xr:uid="{00000000-0005-0000-0000-000035580000}"/>
    <cellStyle name="Percent 19 2" xfId="17832" xr:uid="{00000000-0005-0000-0000-000036580000}"/>
    <cellStyle name="Percent 19 2 2" xfId="17833" xr:uid="{00000000-0005-0000-0000-000037580000}"/>
    <cellStyle name="Percent 19 2 2 2" xfId="24339" xr:uid="{00000000-0005-0000-0000-000038580000}"/>
    <cellStyle name="Percent 19 2 2 2 2" xfId="36328" xr:uid="{67FA05E5-8F40-4748-B6E5-A74377C20B71}"/>
    <cellStyle name="Percent 19 2 2 3" xfId="30380" xr:uid="{6DE58728-816A-4D3B-A9BA-32807A0B804C}"/>
    <cellStyle name="Percent 19 2 2_EBT" xfId="44466" xr:uid="{6AE82BCE-D823-4D93-AE16-08F1E3FB1EFC}"/>
    <cellStyle name="Percent 19 2 3" xfId="17834" xr:uid="{00000000-0005-0000-0000-000039580000}"/>
    <cellStyle name="Percent 19 2 3 2" xfId="24340" xr:uid="{00000000-0005-0000-0000-00003A580000}"/>
    <cellStyle name="Percent 19 2 3 2 2" xfId="36329" xr:uid="{083B50BD-3455-4EFE-A559-AA54E08C6217}"/>
    <cellStyle name="Percent 19 2 3 3" xfId="30381" xr:uid="{62136265-4826-49AE-9ECE-805E0F761DDA}"/>
    <cellStyle name="Percent 19 2 3_EBT" xfId="44467" xr:uid="{A57E2B82-B370-4F38-B610-1D7E18025D7C}"/>
    <cellStyle name="Percent 19 2_EBT" xfId="44465" xr:uid="{477EA590-A123-42B0-9CAD-94788F7F93A3}"/>
    <cellStyle name="Percent 19 3" xfId="17835" xr:uid="{00000000-0005-0000-0000-00003B580000}"/>
    <cellStyle name="Percent 19 3 2" xfId="17836" xr:uid="{00000000-0005-0000-0000-00003C580000}"/>
    <cellStyle name="Percent 19 3 2 2" xfId="24341" xr:uid="{00000000-0005-0000-0000-00003D580000}"/>
    <cellStyle name="Percent 19 3 2 2 2" xfId="36330" xr:uid="{95F43796-856D-4A3B-9C95-14DBA43BE3D2}"/>
    <cellStyle name="Percent 19 3 2 3" xfId="30382" xr:uid="{A721B040-FC44-4136-BEA2-D021EB8983A7}"/>
    <cellStyle name="Percent 19 3 2_EBT" xfId="44469" xr:uid="{CF074B68-C849-40CD-ADAC-E605D3A122D7}"/>
    <cellStyle name="Percent 19 3 3" xfId="17837" xr:uid="{00000000-0005-0000-0000-00003E580000}"/>
    <cellStyle name="Percent 19 3 3 2" xfId="24342" xr:uid="{00000000-0005-0000-0000-00003F580000}"/>
    <cellStyle name="Percent 19 3 3 2 2" xfId="36331" xr:uid="{CB4DC896-9787-4953-8D16-7B36DD00535F}"/>
    <cellStyle name="Percent 19 3 3 3" xfId="30383" xr:uid="{087D719B-8673-477C-A61C-FAFD2A121B84}"/>
    <cellStyle name="Percent 19 3 3_EBT" xfId="44470" xr:uid="{5246D0F5-473B-42A0-8128-6F76AE1CE6D7}"/>
    <cellStyle name="Percent 19 3_EBT" xfId="44468" xr:uid="{AAD1EFD9-35A4-40EB-A9E4-75974B195058}"/>
    <cellStyle name="Percent 19 4" xfId="17838" xr:uid="{00000000-0005-0000-0000-000040580000}"/>
    <cellStyle name="Percent 19 4 2" xfId="17839" xr:uid="{00000000-0005-0000-0000-000041580000}"/>
    <cellStyle name="Percent 19 4 2 2" xfId="24343" xr:uid="{00000000-0005-0000-0000-000042580000}"/>
    <cellStyle name="Percent 19 4 2 2 2" xfId="36332" xr:uid="{65E36760-D6D3-4F26-BF34-651971D2CD92}"/>
    <cellStyle name="Percent 19 4 2 3" xfId="30384" xr:uid="{8E419E27-CE09-4421-B16E-CB8F6DA9DE54}"/>
    <cellStyle name="Percent 19 4 2_EBT" xfId="44472" xr:uid="{40F96042-4EF8-4AD4-BF9E-8A95FD98F25C}"/>
    <cellStyle name="Percent 19 4 3" xfId="17840" xr:uid="{00000000-0005-0000-0000-000043580000}"/>
    <cellStyle name="Percent 19 4 3 2" xfId="24344" xr:uid="{00000000-0005-0000-0000-000044580000}"/>
    <cellStyle name="Percent 19 4 3 2 2" xfId="36333" xr:uid="{817099C9-944F-4E99-99A4-E3C8C0FEE446}"/>
    <cellStyle name="Percent 19 4 3 3" xfId="30385" xr:uid="{A622E88F-B248-44BB-BDDE-371B40E293D5}"/>
    <cellStyle name="Percent 19 4 3_EBT" xfId="44473" xr:uid="{0A065F71-E7DD-4D8D-B1F1-CFFA02344954}"/>
    <cellStyle name="Percent 19 4_EBT" xfId="44471" xr:uid="{38624455-04E6-46DC-B795-BC2BE0DC0F67}"/>
    <cellStyle name="Percent 19 5" xfId="17841" xr:uid="{00000000-0005-0000-0000-000045580000}"/>
    <cellStyle name="Percent 19 5 2" xfId="17842" xr:uid="{00000000-0005-0000-0000-000046580000}"/>
    <cellStyle name="Percent 19 5 2 2" xfId="24345" xr:uid="{00000000-0005-0000-0000-000047580000}"/>
    <cellStyle name="Percent 19 5 2 2 2" xfId="36334" xr:uid="{D887C85C-751F-4DBA-906A-A7FA072F76E0}"/>
    <cellStyle name="Percent 19 5 2 3" xfId="30386" xr:uid="{B9D2AD2E-793C-4BC4-BBBC-7B4055A64C9A}"/>
    <cellStyle name="Percent 19 5 2_EBT" xfId="44475" xr:uid="{C79C8B23-D2CB-483D-8054-A30763B31E69}"/>
    <cellStyle name="Percent 19 5 3" xfId="17843" xr:uid="{00000000-0005-0000-0000-000048580000}"/>
    <cellStyle name="Percent 19 5 3 2" xfId="24346" xr:uid="{00000000-0005-0000-0000-000049580000}"/>
    <cellStyle name="Percent 19 5 3 2 2" xfId="36335" xr:uid="{09B8F68A-F132-48E9-8241-6CED1AFE8E1D}"/>
    <cellStyle name="Percent 19 5 3 3" xfId="30387" xr:uid="{E2EA0FF2-1508-4284-A6EA-580CB2C2C9AF}"/>
    <cellStyle name="Percent 19 5 3_EBT" xfId="44476" xr:uid="{AC9E9C4E-8D25-42F7-B5D9-46C39C86944D}"/>
    <cellStyle name="Percent 19 5_EBT" xfId="44474" xr:uid="{6E37C461-08C3-465D-A885-85CB27FADB1A}"/>
    <cellStyle name="Percent 19 6" xfId="17844" xr:uid="{00000000-0005-0000-0000-00004A580000}"/>
    <cellStyle name="Percent 19 6 2" xfId="17845" xr:uid="{00000000-0005-0000-0000-00004B580000}"/>
    <cellStyle name="Percent 19 6 2 2" xfId="24347" xr:uid="{00000000-0005-0000-0000-00004C580000}"/>
    <cellStyle name="Percent 19 6 2 2 2" xfId="36336" xr:uid="{CFF330F5-7EA7-48CA-8BF8-2805EA0A0F54}"/>
    <cellStyle name="Percent 19 6 2 3" xfId="30388" xr:uid="{E34BB2FB-9701-4717-B820-C694392E4FC8}"/>
    <cellStyle name="Percent 19 6 2_EBT" xfId="44478" xr:uid="{DA8CA04B-E43F-4891-A484-0BD6942F5FB0}"/>
    <cellStyle name="Percent 19 6 3" xfId="17846" xr:uid="{00000000-0005-0000-0000-00004D580000}"/>
    <cellStyle name="Percent 19 6 3 2" xfId="24348" xr:uid="{00000000-0005-0000-0000-00004E580000}"/>
    <cellStyle name="Percent 19 6 3 2 2" xfId="36337" xr:uid="{AD8378B1-455F-41B2-A156-39B51584A8C8}"/>
    <cellStyle name="Percent 19 6 3 3" xfId="30389" xr:uid="{81114880-3CB0-4F5A-9325-411BC7A9A7E1}"/>
    <cellStyle name="Percent 19 6 3_EBT" xfId="44479" xr:uid="{F88D7457-B47A-427D-AA7B-240E9DADC1E9}"/>
    <cellStyle name="Percent 19 6_EBT" xfId="44477" xr:uid="{37BC38F6-8731-41DF-9A18-69CBB29DD9F2}"/>
    <cellStyle name="Percent 19 7" xfId="17847" xr:uid="{00000000-0005-0000-0000-00004F580000}"/>
    <cellStyle name="Percent 19 8" xfId="17848" xr:uid="{00000000-0005-0000-0000-000050580000}"/>
    <cellStyle name="Percent 19 9" xfId="17849" xr:uid="{00000000-0005-0000-0000-000051580000}"/>
    <cellStyle name="Percent 19_EBT" xfId="44462" xr:uid="{E1C080BF-7BA2-46C0-9D4E-364515DA0E25}"/>
    <cellStyle name="Percent 2" xfId="4" xr:uid="{00000000-0005-0000-0000-000052580000}"/>
    <cellStyle name="Percent 2 10" xfId="17850" xr:uid="{00000000-0005-0000-0000-000053580000}"/>
    <cellStyle name="Percent 2 10 2" xfId="24349" xr:uid="{00000000-0005-0000-0000-000054580000}"/>
    <cellStyle name="Percent 2 10 2 2" xfId="36338" xr:uid="{2771962B-F038-4974-B2A4-E596FD59AB84}"/>
    <cellStyle name="Percent 2 10 3" xfId="30390" xr:uid="{C98813C3-CD7F-45E8-8D59-75E88F8DC260}"/>
    <cellStyle name="Percent 2 10_EBT" xfId="44481" xr:uid="{B83550C9-1ECC-43E0-9589-48FD126BDF1A}"/>
    <cellStyle name="Percent 2 11" xfId="17851" xr:uid="{00000000-0005-0000-0000-000055580000}"/>
    <cellStyle name="Percent 2 11 2" xfId="24350" xr:uid="{00000000-0005-0000-0000-000056580000}"/>
    <cellStyle name="Percent 2 11 2 2" xfId="36339" xr:uid="{A867630E-F857-4195-90BF-48A204B389C5}"/>
    <cellStyle name="Percent 2 11 3" xfId="30391" xr:uid="{5EB43CC9-E97A-42CE-A474-488C0D43C3E4}"/>
    <cellStyle name="Percent 2 11_EBT" xfId="44482" xr:uid="{A906A7DC-EBB8-4E6B-B296-A6EA79D451F5}"/>
    <cellStyle name="Percent 2 12" xfId="17852" xr:uid="{00000000-0005-0000-0000-000057580000}"/>
    <cellStyle name="Percent 2 12 2" xfId="24351" xr:uid="{00000000-0005-0000-0000-000058580000}"/>
    <cellStyle name="Percent 2 12 2 2" xfId="36340" xr:uid="{4AE25E7C-4683-4A52-B47E-55795143C6F5}"/>
    <cellStyle name="Percent 2 12 3" xfId="30392" xr:uid="{924CBC1D-C2F5-424B-A9CA-1C5BEED6321B}"/>
    <cellStyle name="Percent 2 12_EBT" xfId="44483" xr:uid="{48E3EF0C-0DC7-49C2-B580-09140AFC06CA}"/>
    <cellStyle name="Percent 2 13" xfId="17853" xr:uid="{00000000-0005-0000-0000-000059580000}"/>
    <cellStyle name="Percent 2 13 2" xfId="24352" xr:uid="{00000000-0005-0000-0000-00005A580000}"/>
    <cellStyle name="Percent 2 13 2 2" xfId="36341" xr:uid="{D8F7F1C2-0C6F-4041-8C70-7D8935BB0EF9}"/>
    <cellStyle name="Percent 2 13 3" xfId="30393" xr:uid="{918B39C6-A9B9-4838-BD05-41C9AFBE22BF}"/>
    <cellStyle name="Percent 2 13_EBT" xfId="44484" xr:uid="{9C3BDB7E-BBEC-4A7B-ADFC-0C3FFABBE9C0}"/>
    <cellStyle name="Percent 2 14" xfId="25593" xr:uid="{00000000-0005-0000-0000-00005B580000}"/>
    <cellStyle name="Percent 2 2" xfId="17854" xr:uid="{00000000-0005-0000-0000-00005C580000}"/>
    <cellStyle name="Percent 2 2 2" xfId="17855" xr:uid="{00000000-0005-0000-0000-00005D580000}"/>
    <cellStyle name="Percent 2 2 2 2" xfId="17856" xr:uid="{00000000-0005-0000-0000-00005E580000}"/>
    <cellStyle name="Percent 2 2 2 2 2" xfId="24353" xr:uid="{00000000-0005-0000-0000-00005F580000}"/>
    <cellStyle name="Percent 2 2 2 2 2 2" xfId="36342" xr:uid="{46529D2E-BBB1-4E83-9064-BCD2C28B5B25}"/>
    <cellStyle name="Percent 2 2 2 2 3" xfId="30394" xr:uid="{64818545-E71B-4466-B1BD-46F2C38A54B8}"/>
    <cellStyle name="Percent 2 2 2 2_EBT" xfId="44487" xr:uid="{E7EEC5AE-5DFE-4B97-BA6D-AB6F246EE2A3}"/>
    <cellStyle name="Percent 2 2 2 3" xfId="17857" xr:uid="{00000000-0005-0000-0000-000060580000}"/>
    <cellStyle name="Percent 2 2 2 3 2" xfId="24354" xr:uid="{00000000-0005-0000-0000-000061580000}"/>
    <cellStyle name="Percent 2 2 2 3 2 2" xfId="36343" xr:uid="{DC59099D-43B6-4B1B-A3E2-4CDBF7649A62}"/>
    <cellStyle name="Percent 2 2 2 3 3" xfId="30395" xr:uid="{8B60746E-CB09-45A2-9EED-DC7B48318324}"/>
    <cellStyle name="Percent 2 2 2 3_EBT" xfId="44488" xr:uid="{C0C87937-5BE9-494F-9E55-FF9744CFB306}"/>
    <cellStyle name="Percent 2 2 2 4" xfId="17858" xr:uid="{00000000-0005-0000-0000-000062580000}"/>
    <cellStyle name="Percent 2 2 2 4 2" xfId="24355" xr:uid="{00000000-0005-0000-0000-000063580000}"/>
    <cellStyle name="Percent 2 2 2 4 2 2" xfId="36344" xr:uid="{9994AEDC-1F0F-4875-AFA7-390435CE9C6C}"/>
    <cellStyle name="Percent 2 2 2 4 3" xfId="30396" xr:uid="{92ED4AEC-2CCE-4588-85F8-F5B6F3EEBB2B}"/>
    <cellStyle name="Percent 2 2 2 4_EBT" xfId="44489" xr:uid="{F666F740-BAE4-48A2-BAB7-48B44E7B2AA7}"/>
    <cellStyle name="Percent 2 2 2_EBT" xfId="44486" xr:uid="{33206364-A2CF-4B83-80E3-0049B075C80A}"/>
    <cellStyle name="Percent 2 2 3" xfId="17859" xr:uid="{00000000-0005-0000-0000-000064580000}"/>
    <cellStyle name="Percent 2 2 3 2" xfId="24356" xr:uid="{00000000-0005-0000-0000-000065580000}"/>
    <cellStyle name="Percent 2 2 3 2 2" xfId="36345" xr:uid="{914BC69C-2226-4538-B235-FC110DCFCF9B}"/>
    <cellStyle name="Percent 2 2 3 3" xfId="30397" xr:uid="{AA972709-2B49-4136-B277-C57733608542}"/>
    <cellStyle name="Percent 2 2 3_EBT" xfId="44490" xr:uid="{1E8075B6-70B5-49CB-98E7-F43655BCA98B}"/>
    <cellStyle name="Percent 2 2 4" xfId="17860" xr:uid="{00000000-0005-0000-0000-000066580000}"/>
    <cellStyle name="Percent 2 2 4 2" xfId="24357" xr:uid="{00000000-0005-0000-0000-000067580000}"/>
    <cellStyle name="Percent 2 2 4 2 2" xfId="36346" xr:uid="{B3575BFF-950B-4742-ACE1-C22E02C61DF0}"/>
    <cellStyle name="Percent 2 2 4 3" xfId="30398" xr:uid="{5FBC1625-36AC-4D39-A379-49EE25117C0C}"/>
    <cellStyle name="Percent 2 2 4_EBT" xfId="44491" xr:uid="{B91EF9B1-CD4C-4572-8EF7-123D00A527F2}"/>
    <cellStyle name="Percent 2 2 5" xfId="17861" xr:uid="{00000000-0005-0000-0000-000068580000}"/>
    <cellStyle name="Percent 2 2 5 2" xfId="24358" xr:uid="{00000000-0005-0000-0000-000069580000}"/>
    <cellStyle name="Percent 2 2 5 2 2" xfId="36347" xr:uid="{05775F45-43B2-4131-833B-4EBEBA81F043}"/>
    <cellStyle name="Percent 2 2 5 3" xfId="30399" xr:uid="{3342AD4C-A86A-42D2-BA65-6FA470B69BF2}"/>
    <cellStyle name="Percent 2 2 5_EBT" xfId="44492" xr:uid="{AFD3B809-1C1B-4ABE-8ACC-A247AB4F4EB5}"/>
    <cellStyle name="Percent 2 2 6" xfId="17862" xr:uid="{00000000-0005-0000-0000-00006A580000}"/>
    <cellStyle name="Percent 2 2 6 2" xfId="24359" xr:uid="{00000000-0005-0000-0000-00006B580000}"/>
    <cellStyle name="Percent 2 2 6 2 2" xfId="36348" xr:uid="{5C18D194-7246-414A-A39C-BA0C3FF5B827}"/>
    <cellStyle name="Percent 2 2 6 3" xfId="30400" xr:uid="{4F109EDE-7AF6-4C0B-8194-39C0C35F6A05}"/>
    <cellStyle name="Percent 2 2 6_EBT" xfId="44493" xr:uid="{6D85B9EA-AF82-4E2F-BDD7-38BBDC550CA6}"/>
    <cellStyle name="Percent 2 2 7" xfId="17863" xr:uid="{00000000-0005-0000-0000-00006C580000}"/>
    <cellStyle name="Percent 2 2 7 2" xfId="24360" xr:uid="{00000000-0005-0000-0000-00006D580000}"/>
    <cellStyle name="Percent 2 2 7 2 2" xfId="36349" xr:uid="{8F1CF025-6460-49EB-B338-B8A5E2451F8A}"/>
    <cellStyle name="Percent 2 2 7 3" xfId="30401" xr:uid="{1A6185E9-C88E-4E59-8708-C568AA14F5A3}"/>
    <cellStyle name="Percent 2 2 7_EBT" xfId="44494" xr:uid="{76F1BF5F-AD8F-4E16-8A1C-E268834E36EC}"/>
    <cellStyle name="Percent 2 2_EBT" xfId="44485" xr:uid="{1DE0399F-5478-4CD8-8646-12729247056F}"/>
    <cellStyle name="Percent 2 3" xfId="17864" xr:uid="{00000000-0005-0000-0000-00006E580000}"/>
    <cellStyle name="Percent 2 3 2" xfId="17865" xr:uid="{00000000-0005-0000-0000-00006F580000}"/>
    <cellStyle name="Percent 2 3 2 2" xfId="17866" xr:uid="{00000000-0005-0000-0000-000070580000}"/>
    <cellStyle name="Percent 2 3 2 2 2" xfId="24362" xr:uid="{00000000-0005-0000-0000-000071580000}"/>
    <cellStyle name="Percent 2 3 2 2 2 2" xfId="36351" xr:uid="{ED1BCD13-4AA3-4471-B25A-60476BBA307E}"/>
    <cellStyle name="Percent 2 3 2 2 3" xfId="30403" xr:uid="{42DEF007-0071-4349-AE4E-C25DDF6E9CFF}"/>
    <cellStyle name="Percent 2 3 2 2_EBT" xfId="44497" xr:uid="{B221BDA5-F543-44E1-9B36-756CFA59C2F0}"/>
    <cellStyle name="Percent 2 3 2 3" xfId="24361" xr:uid="{00000000-0005-0000-0000-000072580000}"/>
    <cellStyle name="Percent 2 3 2 3 2" xfId="36350" xr:uid="{674BA6DD-6AA4-4B1E-88CC-C4C895258367}"/>
    <cellStyle name="Percent 2 3 2 4" xfId="30402" xr:uid="{290F2B80-E474-4409-9CB8-D8C2CB18426C}"/>
    <cellStyle name="Percent 2 3 2_EBT" xfId="44496" xr:uid="{08B9D139-6325-4559-888D-9F75E553F0EB}"/>
    <cellStyle name="Percent 2 3 3" xfId="17867" xr:uid="{00000000-0005-0000-0000-000073580000}"/>
    <cellStyle name="Percent 2 3 3 2" xfId="24363" xr:uid="{00000000-0005-0000-0000-000074580000}"/>
    <cellStyle name="Percent 2 3 3 2 2" xfId="36352" xr:uid="{F2493252-CD1C-4890-A7D1-F4CB79BBA13D}"/>
    <cellStyle name="Percent 2 3 3 3" xfId="30404" xr:uid="{1840ACE7-825B-49DB-AFB2-72D1217C414A}"/>
    <cellStyle name="Percent 2 3 3_EBT" xfId="44498" xr:uid="{DC0115CE-189D-423D-BE51-9D1BE0FBC601}"/>
    <cellStyle name="Percent 2 3 4" xfId="17868" xr:uid="{00000000-0005-0000-0000-000075580000}"/>
    <cellStyle name="Percent 2 3 4 2" xfId="24364" xr:uid="{00000000-0005-0000-0000-000076580000}"/>
    <cellStyle name="Percent 2 3 4 2 2" xfId="36353" xr:uid="{01C7EA12-9D1F-4C39-B06D-0497A6448A9B}"/>
    <cellStyle name="Percent 2 3 4 3" xfId="30405" xr:uid="{2E3EC43B-ADC5-4B8E-BB7C-9FA9C7A060AD}"/>
    <cellStyle name="Percent 2 3 4_EBT" xfId="44499" xr:uid="{DA05EB27-B72F-478D-BBE4-FA11200361F2}"/>
    <cellStyle name="Percent 2 3 5" xfId="17869" xr:uid="{00000000-0005-0000-0000-000077580000}"/>
    <cellStyle name="Percent 2 3 5 2" xfId="24365" xr:uid="{00000000-0005-0000-0000-000078580000}"/>
    <cellStyle name="Percent 2 3 5 2 2" xfId="36354" xr:uid="{B572E5BA-F4F9-498C-8112-66370600DAAD}"/>
    <cellStyle name="Percent 2 3 5 3" xfId="30406" xr:uid="{5E9D2988-0B04-4625-A278-C2F5C587137F}"/>
    <cellStyle name="Percent 2 3 5_EBT" xfId="44500" xr:uid="{FE0E23A4-F603-43F8-9C63-3C55F091DB80}"/>
    <cellStyle name="Percent 2 3_EBT" xfId="44495" xr:uid="{DD389AC1-EDCA-4AF0-92E6-2C9BA800D774}"/>
    <cellStyle name="Percent 2 4" xfId="17870" xr:uid="{00000000-0005-0000-0000-000079580000}"/>
    <cellStyle name="Percent 2 4 2" xfId="17871" xr:uid="{00000000-0005-0000-0000-00007A580000}"/>
    <cellStyle name="Percent 2 4 2 2" xfId="24366" xr:uid="{00000000-0005-0000-0000-00007B580000}"/>
    <cellStyle name="Percent 2 4 2 2 2" xfId="36355" xr:uid="{A75A9E72-B8B5-4053-823F-4447E9734A74}"/>
    <cellStyle name="Percent 2 4 2 3" xfId="30407" xr:uid="{4D303A64-14E0-48A1-ADAD-6E7E0346BDED}"/>
    <cellStyle name="Percent 2 4 2_EBT" xfId="44502" xr:uid="{6B804B1A-F9E8-4125-92D6-E386347ED7E9}"/>
    <cellStyle name="Percent 2 4 3" xfId="17872" xr:uid="{00000000-0005-0000-0000-00007C580000}"/>
    <cellStyle name="Percent 2 4 3 2" xfId="24367" xr:uid="{00000000-0005-0000-0000-00007D580000}"/>
    <cellStyle name="Percent 2 4 3 2 2" xfId="36356" xr:uid="{4B6BDF92-10BD-4A3E-BCFA-FF10A36BEBFD}"/>
    <cellStyle name="Percent 2 4 3 3" xfId="30408" xr:uid="{3B889E81-8162-4C52-8BC2-5D85997DCEEF}"/>
    <cellStyle name="Percent 2 4 3_EBT" xfId="44503" xr:uid="{07502FD8-3BC4-46AD-B9C0-B5DD1B73EAFD}"/>
    <cellStyle name="Percent 2 4 4" xfId="17873" xr:uid="{00000000-0005-0000-0000-00007E580000}"/>
    <cellStyle name="Percent 2 4 4 2" xfId="24368" xr:uid="{00000000-0005-0000-0000-00007F580000}"/>
    <cellStyle name="Percent 2 4 4 2 2" xfId="36357" xr:uid="{F2FF79B1-445F-419B-A24C-9EC283379655}"/>
    <cellStyle name="Percent 2 4 4 3" xfId="30409" xr:uid="{C12C8855-21D5-4573-9AF2-5DC76B9514ED}"/>
    <cellStyle name="Percent 2 4 4_EBT" xfId="44504" xr:uid="{AD1D8E73-2F5C-4531-97BA-5321A1CF21FF}"/>
    <cellStyle name="Percent 2 4_EBT" xfId="44501" xr:uid="{06ABADF6-0596-46DE-B77B-C98535B2F42E}"/>
    <cellStyle name="Percent 2 5" xfId="17874" xr:uid="{00000000-0005-0000-0000-000080580000}"/>
    <cellStyle name="Percent 2 5 2" xfId="24369" xr:uid="{00000000-0005-0000-0000-000081580000}"/>
    <cellStyle name="Percent 2 5 2 2" xfId="36358" xr:uid="{8B32C722-5A9A-4A5D-BC4F-CF37635E3384}"/>
    <cellStyle name="Percent 2 5 3" xfId="30410" xr:uid="{C75EC77E-98EC-477E-96C1-9373D9D62F15}"/>
    <cellStyle name="Percent 2 5_EBT" xfId="44505" xr:uid="{B2C36E43-A1FB-4556-8687-4595F6B77A77}"/>
    <cellStyle name="Percent 2 6" xfId="17875" xr:uid="{00000000-0005-0000-0000-000082580000}"/>
    <cellStyle name="Percent 2 6 2" xfId="24370" xr:uid="{00000000-0005-0000-0000-000083580000}"/>
    <cellStyle name="Percent 2 6 2 2" xfId="36359" xr:uid="{19586A5E-A92C-4FCB-A414-CF7FD8D5237C}"/>
    <cellStyle name="Percent 2 6 3" xfId="30411" xr:uid="{679DC7F8-38CF-4BEA-9888-A0E25B93D22D}"/>
    <cellStyle name="Percent 2 6_EBT" xfId="44506" xr:uid="{DEEE3988-AB03-41E3-8448-EDBF33169843}"/>
    <cellStyle name="Percent 2 7" xfId="17876" xr:uid="{00000000-0005-0000-0000-000084580000}"/>
    <cellStyle name="Percent 2 7 2" xfId="24371" xr:uid="{00000000-0005-0000-0000-000085580000}"/>
    <cellStyle name="Percent 2 7 2 2" xfId="36360" xr:uid="{D60E3996-6292-46FB-B782-003CD03F76C7}"/>
    <cellStyle name="Percent 2 7 3" xfId="30412" xr:uid="{5DF6D789-8A28-454D-8B77-E30BEA63DAB7}"/>
    <cellStyle name="Percent 2 7_EBT" xfId="44507" xr:uid="{D2786A16-AD73-4A17-8CFE-4D62746023D6}"/>
    <cellStyle name="Percent 2 8" xfId="17877" xr:uid="{00000000-0005-0000-0000-000086580000}"/>
    <cellStyle name="Percent 2 8 2" xfId="24372" xr:uid="{00000000-0005-0000-0000-000087580000}"/>
    <cellStyle name="Percent 2 8 2 2" xfId="36361" xr:uid="{27C5CA30-4A1D-49FF-B5A5-271D91B98240}"/>
    <cellStyle name="Percent 2 8 3" xfId="30413" xr:uid="{679298EE-A9FF-42DE-83B0-417F526934E5}"/>
    <cellStyle name="Percent 2 8_EBT" xfId="44508" xr:uid="{F44C133C-995B-46D1-AF48-F23398494C89}"/>
    <cellStyle name="Percent 2 9" xfId="17878" xr:uid="{00000000-0005-0000-0000-000088580000}"/>
    <cellStyle name="Percent 2 9 2" xfId="24373" xr:uid="{00000000-0005-0000-0000-000089580000}"/>
    <cellStyle name="Percent 2 9 2 2" xfId="36362" xr:uid="{9614390F-148B-4874-8A67-90BB38685D2F}"/>
    <cellStyle name="Percent 2 9 3" xfId="30414" xr:uid="{764612BA-7399-43EA-9D04-8E21E8CE0D81}"/>
    <cellStyle name="Percent 2 9_EBT" xfId="44509" xr:uid="{CB0D8A2B-D2DD-4595-B5DF-EC2D965DFBA5}"/>
    <cellStyle name="Percent 2_EBT" xfId="44480" xr:uid="{C6F887B5-058B-47F8-871E-861A63775B84}"/>
    <cellStyle name="Percent 20" xfId="17879" xr:uid="{00000000-0005-0000-0000-00008A580000}"/>
    <cellStyle name="Percent 20 10" xfId="17880" xr:uid="{00000000-0005-0000-0000-00008B580000}"/>
    <cellStyle name="Percent 20 11" xfId="17881" xr:uid="{00000000-0005-0000-0000-00008C580000}"/>
    <cellStyle name="Percent 20 12" xfId="17882" xr:uid="{00000000-0005-0000-0000-00008D580000}"/>
    <cellStyle name="Percent 20 13" xfId="17883" xr:uid="{00000000-0005-0000-0000-00008E580000}"/>
    <cellStyle name="Percent 20 14" xfId="17884" xr:uid="{00000000-0005-0000-0000-00008F580000}"/>
    <cellStyle name="Percent 20 15" xfId="17885" xr:uid="{00000000-0005-0000-0000-000090580000}"/>
    <cellStyle name="Percent 20 16" xfId="17886" xr:uid="{00000000-0005-0000-0000-000091580000}"/>
    <cellStyle name="Percent 20 16 2" xfId="24374" xr:uid="{00000000-0005-0000-0000-000092580000}"/>
    <cellStyle name="Percent 20 16 2 2" xfId="36363" xr:uid="{7DB2CE6B-825A-4609-ADB1-515F3C6F3683}"/>
    <cellStyle name="Percent 20 16 3" xfId="30415" xr:uid="{752179BA-2CFD-40EF-99E5-B0B68C36F870}"/>
    <cellStyle name="Percent 20 16_EBT" xfId="44511" xr:uid="{666EAE66-B2C9-4249-8EEF-335891D6B421}"/>
    <cellStyle name="Percent 20 17" xfId="17887" xr:uid="{00000000-0005-0000-0000-000093580000}"/>
    <cellStyle name="Percent 20 17 2" xfId="24375" xr:uid="{00000000-0005-0000-0000-000094580000}"/>
    <cellStyle name="Percent 20 17 2 2" xfId="36364" xr:uid="{2D861C60-5B24-45FA-B862-A12BD8DC543B}"/>
    <cellStyle name="Percent 20 17 3" xfId="30416" xr:uid="{3FEA9B87-6E0E-4F34-A6EE-806109EB9EFA}"/>
    <cellStyle name="Percent 20 17_EBT" xfId="44512" xr:uid="{5739B810-5CB1-4E7D-AE58-815A32FDB612}"/>
    <cellStyle name="Percent 20 18" xfId="17888" xr:uid="{00000000-0005-0000-0000-000095580000}"/>
    <cellStyle name="Percent 20 2" xfId="17889" xr:uid="{00000000-0005-0000-0000-000096580000}"/>
    <cellStyle name="Percent 20 2 2" xfId="17890" xr:uid="{00000000-0005-0000-0000-000097580000}"/>
    <cellStyle name="Percent 20 2 2 2" xfId="24376" xr:uid="{00000000-0005-0000-0000-000098580000}"/>
    <cellStyle name="Percent 20 2 2 2 2" xfId="36365" xr:uid="{6756998F-2CE8-4E5F-A79A-98B050E0F5B9}"/>
    <cellStyle name="Percent 20 2 2 3" xfId="30417" xr:uid="{AC186112-9992-445C-89B3-CC3964F7840E}"/>
    <cellStyle name="Percent 20 2 2_EBT" xfId="44514" xr:uid="{2A490961-D591-4F32-B13F-D594CF3A9424}"/>
    <cellStyle name="Percent 20 2 3" xfId="17891" xr:uid="{00000000-0005-0000-0000-000099580000}"/>
    <cellStyle name="Percent 20 2 3 2" xfId="24377" xr:uid="{00000000-0005-0000-0000-00009A580000}"/>
    <cellStyle name="Percent 20 2 3 2 2" xfId="36366" xr:uid="{F371BE38-500E-4810-BBE8-EA92CA4BF99D}"/>
    <cellStyle name="Percent 20 2 3 3" xfId="30418" xr:uid="{71C47FE0-35C6-4C0A-BEEF-2F4AE2DC77E5}"/>
    <cellStyle name="Percent 20 2 3_EBT" xfId="44515" xr:uid="{91E854A4-3517-4EA7-9D3F-156AF79AA38A}"/>
    <cellStyle name="Percent 20 2_EBT" xfId="44513" xr:uid="{889B59DB-0A2F-4B85-B662-A83BDA2B0B2C}"/>
    <cellStyle name="Percent 20 3" xfId="17892" xr:uid="{00000000-0005-0000-0000-00009B580000}"/>
    <cellStyle name="Percent 20 3 2" xfId="17893" xr:uid="{00000000-0005-0000-0000-00009C580000}"/>
    <cellStyle name="Percent 20 3 2 2" xfId="24378" xr:uid="{00000000-0005-0000-0000-00009D580000}"/>
    <cellStyle name="Percent 20 3 2 2 2" xfId="36367" xr:uid="{D89F584E-8F4F-4DCE-8336-9F7F22D72190}"/>
    <cellStyle name="Percent 20 3 2 3" xfId="30419" xr:uid="{9E6A1698-D682-48C8-B623-2212044B6D0E}"/>
    <cellStyle name="Percent 20 3 2_EBT" xfId="44517" xr:uid="{CECA094D-5FFC-45A2-BAF3-F63AA3E90834}"/>
    <cellStyle name="Percent 20 3 3" xfId="17894" xr:uid="{00000000-0005-0000-0000-00009E580000}"/>
    <cellStyle name="Percent 20 3 3 2" xfId="24379" xr:uid="{00000000-0005-0000-0000-00009F580000}"/>
    <cellStyle name="Percent 20 3 3 2 2" xfId="36368" xr:uid="{E6E523AA-DD58-4459-B82C-04B6E4A1BD3E}"/>
    <cellStyle name="Percent 20 3 3 3" xfId="30420" xr:uid="{B10AA469-06E7-498D-B7F2-18891BFB9E48}"/>
    <cellStyle name="Percent 20 3 3_EBT" xfId="44518" xr:uid="{30FCA3E6-6A6D-456F-A086-ED987D85B3B9}"/>
    <cellStyle name="Percent 20 3_EBT" xfId="44516" xr:uid="{A94E7664-F6AD-4307-9C4A-888C2DCF7D5D}"/>
    <cellStyle name="Percent 20 4" xfId="17895" xr:uid="{00000000-0005-0000-0000-0000A0580000}"/>
    <cellStyle name="Percent 20 4 2" xfId="17896" xr:uid="{00000000-0005-0000-0000-0000A1580000}"/>
    <cellStyle name="Percent 20 4 2 2" xfId="24380" xr:uid="{00000000-0005-0000-0000-0000A2580000}"/>
    <cellStyle name="Percent 20 4 2 2 2" xfId="36369" xr:uid="{5E1A5FD3-D1BA-4E4F-9154-5A6AA9F6862A}"/>
    <cellStyle name="Percent 20 4 2 3" xfId="30421" xr:uid="{80810E05-08E4-47D2-8BEE-A806E060E9E1}"/>
    <cellStyle name="Percent 20 4 2_EBT" xfId="44520" xr:uid="{74CD991E-347D-4C43-8B79-C483CD549B9D}"/>
    <cellStyle name="Percent 20 4 3" xfId="17897" xr:uid="{00000000-0005-0000-0000-0000A3580000}"/>
    <cellStyle name="Percent 20 4 3 2" xfId="24381" xr:uid="{00000000-0005-0000-0000-0000A4580000}"/>
    <cellStyle name="Percent 20 4 3 2 2" xfId="36370" xr:uid="{D8E7FA5C-6B9E-4E42-B8C4-AB02CDE4B8E2}"/>
    <cellStyle name="Percent 20 4 3 3" xfId="30422" xr:uid="{32270A92-936A-484B-908E-B8A8181F504F}"/>
    <cellStyle name="Percent 20 4 3_EBT" xfId="44521" xr:uid="{D911221A-E889-488C-89AA-CBD50F217847}"/>
    <cellStyle name="Percent 20 4_EBT" xfId="44519" xr:uid="{9CBBADC5-5482-4829-989D-DC18E289F257}"/>
    <cellStyle name="Percent 20 5" xfId="17898" xr:uid="{00000000-0005-0000-0000-0000A5580000}"/>
    <cellStyle name="Percent 20 5 2" xfId="17899" xr:uid="{00000000-0005-0000-0000-0000A6580000}"/>
    <cellStyle name="Percent 20 5 2 2" xfId="24382" xr:uid="{00000000-0005-0000-0000-0000A7580000}"/>
    <cellStyle name="Percent 20 5 2 2 2" xfId="36371" xr:uid="{7F6FD684-808D-4520-A1D6-6FDDD9CA4E68}"/>
    <cellStyle name="Percent 20 5 2 3" xfId="30423" xr:uid="{3049CFDD-0697-42A6-84F9-CD851DB2CF7C}"/>
    <cellStyle name="Percent 20 5 2_EBT" xfId="44523" xr:uid="{E0D06470-0AAC-49B6-8A85-AB2FDDF41E44}"/>
    <cellStyle name="Percent 20 5 3" xfId="17900" xr:uid="{00000000-0005-0000-0000-0000A8580000}"/>
    <cellStyle name="Percent 20 5 3 2" xfId="24383" xr:uid="{00000000-0005-0000-0000-0000A9580000}"/>
    <cellStyle name="Percent 20 5 3 2 2" xfId="36372" xr:uid="{749E7B65-C953-48FC-90C9-CDADE1EFEF0F}"/>
    <cellStyle name="Percent 20 5 3 3" xfId="30424" xr:uid="{976CC07B-B679-42BE-9A5B-AAF858C8B70C}"/>
    <cellStyle name="Percent 20 5 3_EBT" xfId="44524" xr:uid="{E6C896A5-60FA-437E-A1B8-57987121FFE1}"/>
    <cellStyle name="Percent 20 5_EBT" xfId="44522" xr:uid="{2ADF2A62-4796-403C-B013-67EE16023047}"/>
    <cellStyle name="Percent 20 6" xfId="17901" xr:uid="{00000000-0005-0000-0000-0000AA580000}"/>
    <cellStyle name="Percent 20 6 2" xfId="17902" xr:uid="{00000000-0005-0000-0000-0000AB580000}"/>
    <cellStyle name="Percent 20 6 2 2" xfId="24384" xr:uid="{00000000-0005-0000-0000-0000AC580000}"/>
    <cellStyle name="Percent 20 6 2 2 2" xfId="36373" xr:uid="{73835378-9BF2-4949-9A13-C288517D492D}"/>
    <cellStyle name="Percent 20 6 2 3" xfId="30425" xr:uid="{83093616-C06B-4AA0-BBCF-98BB7955E5E3}"/>
    <cellStyle name="Percent 20 6 2_EBT" xfId="44526" xr:uid="{0817BB27-275D-41AD-8BCD-F39899D13BA7}"/>
    <cellStyle name="Percent 20 6 3" xfId="17903" xr:uid="{00000000-0005-0000-0000-0000AD580000}"/>
    <cellStyle name="Percent 20 6 3 2" xfId="24385" xr:uid="{00000000-0005-0000-0000-0000AE580000}"/>
    <cellStyle name="Percent 20 6 3 2 2" xfId="36374" xr:uid="{537839BE-5B2A-45FC-BC25-5B1CB1166A62}"/>
    <cellStyle name="Percent 20 6 3 3" xfId="30426" xr:uid="{54100235-A9C1-4148-BC1F-14686D9C4445}"/>
    <cellStyle name="Percent 20 6 3_EBT" xfId="44527" xr:uid="{1F9AB168-15DF-4455-A961-5B5D1231A08E}"/>
    <cellStyle name="Percent 20 6_EBT" xfId="44525" xr:uid="{402911F5-393A-444B-90B9-89025A85F82B}"/>
    <cellStyle name="Percent 20 7" xfId="17904" xr:uid="{00000000-0005-0000-0000-0000AF580000}"/>
    <cellStyle name="Percent 20 8" xfId="17905" xr:uid="{00000000-0005-0000-0000-0000B0580000}"/>
    <cellStyle name="Percent 20 9" xfId="17906" xr:uid="{00000000-0005-0000-0000-0000B1580000}"/>
    <cellStyle name="Percent 20_EBT" xfId="44510" xr:uid="{EB1C52EC-D0DB-440F-9319-A5A11DA2024F}"/>
    <cellStyle name="Percent 21" xfId="17907" xr:uid="{00000000-0005-0000-0000-0000B2580000}"/>
    <cellStyle name="Percent 21 10" xfId="17908" xr:uid="{00000000-0005-0000-0000-0000B3580000}"/>
    <cellStyle name="Percent 21 11" xfId="17909" xr:uid="{00000000-0005-0000-0000-0000B4580000}"/>
    <cellStyle name="Percent 21 12" xfId="17910" xr:uid="{00000000-0005-0000-0000-0000B5580000}"/>
    <cellStyle name="Percent 21 13" xfId="17911" xr:uid="{00000000-0005-0000-0000-0000B6580000}"/>
    <cellStyle name="Percent 21 14" xfId="17912" xr:uid="{00000000-0005-0000-0000-0000B7580000}"/>
    <cellStyle name="Percent 21 15" xfId="17913" xr:uid="{00000000-0005-0000-0000-0000B8580000}"/>
    <cellStyle name="Percent 21 16" xfId="17914" xr:uid="{00000000-0005-0000-0000-0000B9580000}"/>
    <cellStyle name="Percent 21 16 2" xfId="24386" xr:uid="{00000000-0005-0000-0000-0000BA580000}"/>
    <cellStyle name="Percent 21 16 2 2" xfId="36375" xr:uid="{843B878A-BBC8-4694-9753-F955AE3E3FE8}"/>
    <cellStyle name="Percent 21 16 3" xfId="30427" xr:uid="{238DE2D0-5E74-4DD9-9BC0-B79CAA85B24F}"/>
    <cellStyle name="Percent 21 16_EBT" xfId="44529" xr:uid="{618AD614-D76A-495F-AD9A-70AA9531E8D8}"/>
    <cellStyle name="Percent 21 17" xfId="17915" xr:uid="{00000000-0005-0000-0000-0000BB580000}"/>
    <cellStyle name="Percent 21 17 2" xfId="24387" xr:uid="{00000000-0005-0000-0000-0000BC580000}"/>
    <cellStyle name="Percent 21 17 2 2" xfId="36376" xr:uid="{2F6CF078-8D31-43A9-B512-234128B5B24E}"/>
    <cellStyle name="Percent 21 17 3" xfId="30428" xr:uid="{53BE5E00-CF61-4F36-AF00-1F3EC90D636A}"/>
    <cellStyle name="Percent 21 17_EBT" xfId="44530" xr:uid="{847DE019-A3CA-422E-B12B-670D7629D2C4}"/>
    <cellStyle name="Percent 21 18" xfId="17916" xr:uid="{00000000-0005-0000-0000-0000BD580000}"/>
    <cellStyle name="Percent 21 2" xfId="17917" xr:uid="{00000000-0005-0000-0000-0000BE580000}"/>
    <cellStyle name="Percent 21 2 2" xfId="17918" xr:uid="{00000000-0005-0000-0000-0000BF580000}"/>
    <cellStyle name="Percent 21 2 2 2" xfId="24388" xr:uid="{00000000-0005-0000-0000-0000C0580000}"/>
    <cellStyle name="Percent 21 2 2 2 2" xfId="36377" xr:uid="{728FE6F7-820F-4C10-8C49-371D651E9FE0}"/>
    <cellStyle name="Percent 21 2 2 3" xfId="30429" xr:uid="{CAC69234-61B1-4ABC-93E1-AF5C95606A24}"/>
    <cellStyle name="Percent 21 2 2_EBT" xfId="44532" xr:uid="{F545C25C-F9D2-42E3-8C27-26F086F1BF56}"/>
    <cellStyle name="Percent 21 2 3" xfId="17919" xr:uid="{00000000-0005-0000-0000-0000C1580000}"/>
    <cellStyle name="Percent 21 2 3 2" xfId="24389" xr:uid="{00000000-0005-0000-0000-0000C2580000}"/>
    <cellStyle name="Percent 21 2 3 2 2" xfId="36378" xr:uid="{8AA768FF-625C-4EDD-950A-9C9B438220BE}"/>
    <cellStyle name="Percent 21 2 3 3" xfId="30430" xr:uid="{BA780677-93DD-45AF-98A5-90B37162071B}"/>
    <cellStyle name="Percent 21 2 3_EBT" xfId="44533" xr:uid="{16D3B49B-34F9-46C4-89A9-FBF119AE05FD}"/>
    <cellStyle name="Percent 21 2_EBT" xfId="44531" xr:uid="{2708F0C0-B3DF-40EF-91DB-531A30AC3025}"/>
    <cellStyle name="Percent 21 3" xfId="17920" xr:uid="{00000000-0005-0000-0000-0000C3580000}"/>
    <cellStyle name="Percent 21 3 2" xfId="17921" xr:uid="{00000000-0005-0000-0000-0000C4580000}"/>
    <cellStyle name="Percent 21 3 2 2" xfId="24390" xr:uid="{00000000-0005-0000-0000-0000C5580000}"/>
    <cellStyle name="Percent 21 3 2 2 2" xfId="36379" xr:uid="{DB318610-F5EB-4417-9006-F7307AD8AAF4}"/>
    <cellStyle name="Percent 21 3 2 3" xfId="30431" xr:uid="{470E5742-CEAE-40C3-B7E4-3B375C74B9C6}"/>
    <cellStyle name="Percent 21 3 2_EBT" xfId="44535" xr:uid="{EB9D7E81-345B-4FD0-8ABE-C1293CFD730C}"/>
    <cellStyle name="Percent 21 3 3" xfId="17922" xr:uid="{00000000-0005-0000-0000-0000C6580000}"/>
    <cellStyle name="Percent 21 3 3 2" xfId="24391" xr:uid="{00000000-0005-0000-0000-0000C7580000}"/>
    <cellStyle name="Percent 21 3 3 2 2" xfId="36380" xr:uid="{BB71DC5B-DF94-4F72-956F-E825571A45F9}"/>
    <cellStyle name="Percent 21 3 3 3" xfId="30432" xr:uid="{FC9EC910-6309-4D11-B5F1-C1BDAFC44E0C}"/>
    <cellStyle name="Percent 21 3 3_EBT" xfId="44536" xr:uid="{DACD8A7A-2A88-4554-9B11-2AFEE644EF98}"/>
    <cellStyle name="Percent 21 3_EBT" xfId="44534" xr:uid="{25C06325-326C-4AF3-93AE-22ECB4ECCEC4}"/>
    <cellStyle name="Percent 21 4" xfId="17923" xr:uid="{00000000-0005-0000-0000-0000C8580000}"/>
    <cellStyle name="Percent 21 4 2" xfId="17924" xr:uid="{00000000-0005-0000-0000-0000C9580000}"/>
    <cellStyle name="Percent 21 4 2 2" xfId="24392" xr:uid="{00000000-0005-0000-0000-0000CA580000}"/>
    <cellStyle name="Percent 21 4 2 2 2" xfId="36381" xr:uid="{B3A57109-1954-41BC-95FC-A442AD38488C}"/>
    <cellStyle name="Percent 21 4 2 3" xfId="30433" xr:uid="{1E0D6B60-5EB7-40F3-8A83-0B129DF746A0}"/>
    <cellStyle name="Percent 21 4 2_EBT" xfId="44538" xr:uid="{6DB0E869-9E37-4A2B-93B6-3B149C957CBE}"/>
    <cellStyle name="Percent 21 4 3" xfId="17925" xr:uid="{00000000-0005-0000-0000-0000CB580000}"/>
    <cellStyle name="Percent 21 4 3 2" xfId="24393" xr:uid="{00000000-0005-0000-0000-0000CC580000}"/>
    <cellStyle name="Percent 21 4 3 2 2" xfId="36382" xr:uid="{F5A1CE7A-27B6-4D78-8301-8BC62B9B6016}"/>
    <cellStyle name="Percent 21 4 3 3" xfId="30434" xr:uid="{F2D8A18B-7CFB-48BE-B29C-8BA93F94C89D}"/>
    <cellStyle name="Percent 21 4 3_EBT" xfId="44539" xr:uid="{C8F4D30B-4556-47E0-B0D4-35007E30A43E}"/>
    <cellStyle name="Percent 21 4_EBT" xfId="44537" xr:uid="{54A0FE3D-F596-4747-8B2B-E3AD774125E6}"/>
    <cellStyle name="Percent 21 5" xfId="17926" xr:uid="{00000000-0005-0000-0000-0000CD580000}"/>
    <cellStyle name="Percent 21 5 2" xfId="17927" xr:uid="{00000000-0005-0000-0000-0000CE580000}"/>
    <cellStyle name="Percent 21 5 2 2" xfId="24394" xr:uid="{00000000-0005-0000-0000-0000CF580000}"/>
    <cellStyle name="Percent 21 5 2 2 2" xfId="36383" xr:uid="{E37870BD-D4FC-4289-A144-DC9FD119721B}"/>
    <cellStyle name="Percent 21 5 2 3" xfId="30435" xr:uid="{9CEF03B1-7B92-40A1-85DE-BC06AB60E317}"/>
    <cellStyle name="Percent 21 5 2_EBT" xfId="44541" xr:uid="{F032FCDA-6498-4024-B14C-B2A413E16C4B}"/>
    <cellStyle name="Percent 21 5 3" xfId="17928" xr:uid="{00000000-0005-0000-0000-0000D0580000}"/>
    <cellStyle name="Percent 21 5 3 2" xfId="24395" xr:uid="{00000000-0005-0000-0000-0000D1580000}"/>
    <cellStyle name="Percent 21 5 3 2 2" xfId="36384" xr:uid="{432B0E10-D8D2-40A6-805A-338EB96B7B96}"/>
    <cellStyle name="Percent 21 5 3 3" xfId="30436" xr:uid="{DA75928A-3CE8-45AA-B449-5FB6ECF334D6}"/>
    <cellStyle name="Percent 21 5 3_EBT" xfId="44542" xr:uid="{283B404A-7BAD-4148-B244-96D398C6DD97}"/>
    <cellStyle name="Percent 21 5_EBT" xfId="44540" xr:uid="{D661DAA2-5C21-4B8F-9063-C40780CD0313}"/>
    <cellStyle name="Percent 21 6" xfId="17929" xr:uid="{00000000-0005-0000-0000-0000D2580000}"/>
    <cellStyle name="Percent 21 6 2" xfId="17930" xr:uid="{00000000-0005-0000-0000-0000D3580000}"/>
    <cellStyle name="Percent 21 6 2 2" xfId="24396" xr:uid="{00000000-0005-0000-0000-0000D4580000}"/>
    <cellStyle name="Percent 21 6 2 2 2" xfId="36385" xr:uid="{23DC39E6-AE07-4CA7-A833-53A7F4085D39}"/>
    <cellStyle name="Percent 21 6 2 3" xfId="30437" xr:uid="{A84EDF4A-D817-469B-84A7-F3266B64E1F4}"/>
    <cellStyle name="Percent 21 6 2_EBT" xfId="44544" xr:uid="{09F839ED-7E74-413F-B61B-58270A58796B}"/>
    <cellStyle name="Percent 21 6 3" xfId="17931" xr:uid="{00000000-0005-0000-0000-0000D5580000}"/>
    <cellStyle name="Percent 21 6 3 2" xfId="24397" xr:uid="{00000000-0005-0000-0000-0000D6580000}"/>
    <cellStyle name="Percent 21 6 3 2 2" xfId="36386" xr:uid="{9F5FBCD4-E834-4B0A-B45B-0A4EE3C51DA4}"/>
    <cellStyle name="Percent 21 6 3 3" xfId="30438" xr:uid="{5544451E-70A9-45D5-9BE8-EA12DC80C3B9}"/>
    <cellStyle name="Percent 21 6 3_EBT" xfId="44545" xr:uid="{240FE2C7-C4D0-4C62-8E87-C5AC4FF7573B}"/>
    <cellStyle name="Percent 21 6_EBT" xfId="44543" xr:uid="{C8491720-ECFF-4269-BCCC-0C4FD6449B9B}"/>
    <cellStyle name="Percent 21 7" xfId="17932" xr:uid="{00000000-0005-0000-0000-0000D7580000}"/>
    <cellStyle name="Percent 21 8" xfId="17933" xr:uid="{00000000-0005-0000-0000-0000D8580000}"/>
    <cellStyle name="Percent 21 9" xfId="17934" xr:uid="{00000000-0005-0000-0000-0000D9580000}"/>
    <cellStyle name="Percent 21_EBT" xfId="44528" xr:uid="{9C97F8A6-6A21-4E23-B040-558E6D0BF6D6}"/>
    <cellStyle name="Percent 22" xfId="17935" xr:uid="{00000000-0005-0000-0000-0000DA580000}"/>
    <cellStyle name="Percent 22 10" xfId="17936" xr:uid="{00000000-0005-0000-0000-0000DB580000}"/>
    <cellStyle name="Percent 22 11" xfId="17937" xr:uid="{00000000-0005-0000-0000-0000DC580000}"/>
    <cellStyle name="Percent 22 12" xfId="17938" xr:uid="{00000000-0005-0000-0000-0000DD580000}"/>
    <cellStyle name="Percent 22 13" xfId="17939" xr:uid="{00000000-0005-0000-0000-0000DE580000}"/>
    <cellStyle name="Percent 22 14" xfId="17940" xr:uid="{00000000-0005-0000-0000-0000DF580000}"/>
    <cellStyle name="Percent 22 15" xfId="17941" xr:uid="{00000000-0005-0000-0000-0000E0580000}"/>
    <cellStyle name="Percent 22 16" xfId="17942" xr:uid="{00000000-0005-0000-0000-0000E1580000}"/>
    <cellStyle name="Percent 22 16 2" xfId="24398" xr:uid="{00000000-0005-0000-0000-0000E2580000}"/>
    <cellStyle name="Percent 22 16 2 2" xfId="36387" xr:uid="{58CEC76E-42A0-477C-8D76-745ADFA52DD3}"/>
    <cellStyle name="Percent 22 16 3" xfId="30439" xr:uid="{CBADFF66-D55C-4CF1-B219-B9E0400F2BE1}"/>
    <cellStyle name="Percent 22 16_EBT" xfId="44547" xr:uid="{DE76927F-8FE7-490E-9DC2-A0F1E1DDBB21}"/>
    <cellStyle name="Percent 22 17" xfId="17943" xr:uid="{00000000-0005-0000-0000-0000E3580000}"/>
    <cellStyle name="Percent 22 17 2" xfId="24399" xr:uid="{00000000-0005-0000-0000-0000E4580000}"/>
    <cellStyle name="Percent 22 17 2 2" xfId="36388" xr:uid="{321334D7-6F48-4105-9499-57879DACE00E}"/>
    <cellStyle name="Percent 22 17 3" xfId="30440" xr:uid="{971D5CA6-3769-4E2D-8A62-1661319AF6BC}"/>
    <cellStyle name="Percent 22 17_EBT" xfId="44548" xr:uid="{BA76A76B-854D-4231-A985-0A5CA6D8D691}"/>
    <cellStyle name="Percent 22 18" xfId="17944" xr:uid="{00000000-0005-0000-0000-0000E5580000}"/>
    <cellStyle name="Percent 22 2" xfId="17945" xr:uid="{00000000-0005-0000-0000-0000E6580000}"/>
    <cellStyle name="Percent 22 2 2" xfId="17946" xr:uid="{00000000-0005-0000-0000-0000E7580000}"/>
    <cellStyle name="Percent 22 2 2 2" xfId="24400" xr:uid="{00000000-0005-0000-0000-0000E8580000}"/>
    <cellStyle name="Percent 22 2 2 2 2" xfId="36389" xr:uid="{54C3E2A1-D69A-4E51-92F5-C886DD54D932}"/>
    <cellStyle name="Percent 22 2 2 3" xfId="30441" xr:uid="{DBDF7E7C-CDEC-4529-90A5-520E437AEAC0}"/>
    <cellStyle name="Percent 22 2 2_EBT" xfId="44550" xr:uid="{59ECF23C-DCEA-45FD-BE86-2961043D1A82}"/>
    <cellStyle name="Percent 22 2 3" xfId="17947" xr:uid="{00000000-0005-0000-0000-0000E9580000}"/>
    <cellStyle name="Percent 22 2 3 2" xfId="24401" xr:uid="{00000000-0005-0000-0000-0000EA580000}"/>
    <cellStyle name="Percent 22 2 3 2 2" xfId="36390" xr:uid="{DCD9C9FE-2975-4421-8B41-FF12BFE5815F}"/>
    <cellStyle name="Percent 22 2 3 3" xfId="30442" xr:uid="{2840F7F9-65D8-4B31-B4D4-4448D24637DC}"/>
    <cellStyle name="Percent 22 2 3_EBT" xfId="44551" xr:uid="{C875B83E-96AA-4431-AD1C-B6CF44718B88}"/>
    <cellStyle name="Percent 22 2_EBT" xfId="44549" xr:uid="{1D87AC72-1083-4AE8-AB80-33CCA3D90331}"/>
    <cellStyle name="Percent 22 3" xfId="17948" xr:uid="{00000000-0005-0000-0000-0000EB580000}"/>
    <cellStyle name="Percent 22 3 2" xfId="17949" xr:uid="{00000000-0005-0000-0000-0000EC580000}"/>
    <cellStyle name="Percent 22 3 2 2" xfId="24402" xr:uid="{00000000-0005-0000-0000-0000ED580000}"/>
    <cellStyle name="Percent 22 3 2 2 2" xfId="36391" xr:uid="{6A685EE8-F60D-4B90-8B1A-D849DF6345D2}"/>
    <cellStyle name="Percent 22 3 2 3" xfId="30443" xr:uid="{8BB98061-E138-450D-8A66-CC47E31B91A4}"/>
    <cellStyle name="Percent 22 3 2_EBT" xfId="44553" xr:uid="{461B6B2D-4AFE-4376-877B-0A184CB360C6}"/>
    <cellStyle name="Percent 22 3 3" xfId="17950" xr:uid="{00000000-0005-0000-0000-0000EE580000}"/>
    <cellStyle name="Percent 22 3 3 2" xfId="24403" xr:uid="{00000000-0005-0000-0000-0000EF580000}"/>
    <cellStyle name="Percent 22 3 3 2 2" xfId="36392" xr:uid="{B8361388-1A64-4094-95CD-8318020E2479}"/>
    <cellStyle name="Percent 22 3 3 3" xfId="30444" xr:uid="{20A492B9-8613-4ED9-9353-5698CA010547}"/>
    <cellStyle name="Percent 22 3 3_EBT" xfId="44554" xr:uid="{DD084B97-1FC4-4226-BFE2-59A2247E44EF}"/>
    <cellStyle name="Percent 22 3_EBT" xfId="44552" xr:uid="{CBDBD430-AF51-43D3-B251-CFAA93974D44}"/>
    <cellStyle name="Percent 22 4" xfId="17951" xr:uid="{00000000-0005-0000-0000-0000F0580000}"/>
    <cellStyle name="Percent 22 4 2" xfId="17952" xr:uid="{00000000-0005-0000-0000-0000F1580000}"/>
    <cellStyle name="Percent 22 4 2 2" xfId="24404" xr:uid="{00000000-0005-0000-0000-0000F2580000}"/>
    <cellStyle name="Percent 22 4 2 2 2" xfId="36393" xr:uid="{FFF8E1EC-06ED-463B-BD71-FDECE7A2046A}"/>
    <cellStyle name="Percent 22 4 2 3" xfId="30445" xr:uid="{884A7A6A-F352-4370-9E06-2A8B3335AFA8}"/>
    <cellStyle name="Percent 22 4 2_EBT" xfId="44556" xr:uid="{902C0053-4E8C-404F-838A-8E09FD7EBE44}"/>
    <cellStyle name="Percent 22 4 3" xfId="17953" xr:uid="{00000000-0005-0000-0000-0000F3580000}"/>
    <cellStyle name="Percent 22 4 3 2" xfId="24405" xr:uid="{00000000-0005-0000-0000-0000F4580000}"/>
    <cellStyle name="Percent 22 4 3 2 2" xfId="36394" xr:uid="{ABAF0CB9-E14A-44D6-84C7-F7DCA1FCE427}"/>
    <cellStyle name="Percent 22 4 3 3" xfId="30446" xr:uid="{F7595D06-0165-4EED-93CC-AAFEE7101F04}"/>
    <cellStyle name="Percent 22 4 3_EBT" xfId="44557" xr:uid="{A72A525C-881E-4662-9191-625635EF7349}"/>
    <cellStyle name="Percent 22 4_EBT" xfId="44555" xr:uid="{AA3AD269-BA13-42DB-B773-0147E3A25E2F}"/>
    <cellStyle name="Percent 22 5" xfId="17954" xr:uid="{00000000-0005-0000-0000-0000F5580000}"/>
    <cellStyle name="Percent 22 5 2" xfId="17955" xr:uid="{00000000-0005-0000-0000-0000F6580000}"/>
    <cellStyle name="Percent 22 5 2 2" xfId="24406" xr:uid="{00000000-0005-0000-0000-0000F7580000}"/>
    <cellStyle name="Percent 22 5 2 2 2" xfId="36395" xr:uid="{B47325A0-5D27-4AC1-AF97-AC45FD386742}"/>
    <cellStyle name="Percent 22 5 2 3" xfId="30447" xr:uid="{A6B7928A-F585-403C-BA02-653231B39C41}"/>
    <cellStyle name="Percent 22 5 2_EBT" xfId="44559" xr:uid="{DD6DF5B3-E5BC-47E0-B808-0C3FFE2DBEC7}"/>
    <cellStyle name="Percent 22 5 3" xfId="17956" xr:uid="{00000000-0005-0000-0000-0000F8580000}"/>
    <cellStyle name="Percent 22 5 3 2" xfId="24407" xr:uid="{00000000-0005-0000-0000-0000F9580000}"/>
    <cellStyle name="Percent 22 5 3 2 2" xfId="36396" xr:uid="{1AD10C45-D698-4683-8DE2-93762449E9A0}"/>
    <cellStyle name="Percent 22 5 3 3" xfId="30448" xr:uid="{0E572A46-BF62-4F19-8F41-DB1323590033}"/>
    <cellStyle name="Percent 22 5 3_EBT" xfId="44560" xr:uid="{35CB1826-26BC-42E2-8EE4-5EDB3B7DAB9F}"/>
    <cellStyle name="Percent 22 5_EBT" xfId="44558" xr:uid="{EA605D68-6419-40E3-B7DB-876D07E252F0}"/>
    <cellStyle name="Percent 22 6" xfId="17957" xr:uid="{00000000-0005-0000-0000-0000FA580000}"/>
    <cellStyle name="Percent 22 7" xfId="17958" xr:uid="{00000000-0005-0000-0000-0000FB580000}"/>
    <cellStyle name="Percent 22 8" xfId="17959" xr:uid="{00000000-0005-0000-0000-0000FC580000}"/>
    <cellStyle name="Percent 22 9" xfId="17960" xr:uid="{00000000-0005-0000-0000-0000FD580000}"/>
    <cellStyle name="Percent 22_EBT" xfId="44546" xr:uid="{EBE9B7B0-08DA-47AF-BB66-637ABC7ACB4C}"/>
    <cellStyle name="Percent 23" xfId="17961" xr:uid="{00000000-0005-0000-0000-0000FE580000}"/>
    <cellStyle name="Percent 23 10" xfId="17962" xr:uid="{00000000-0005-0000-0000-0000FF580000}"/>
    <cellStyle name="Percent 23 11" xfId="17963" xr:uid="{00000000-0005-0000-0000-000000590000}"/>
    <cellStyle name="Percent 23 12" xfId="17964" xr:uid="{00000000-0005-0000-0000-000001590000}"/>
    <cellStyle name="Percent 23 13" xfId="17965" xr:uid="{00000000-0005-0000-0000-000002590000}"/>
    <cellStyle name="Percent 23 14" xfId="17966" xr:uid="{00000000-0005-0000-0000-000003590000}"/>
    <cellStyle name="Percent 23 15" xfId="17967" xr:uid="{00000000-0005-0000-0000-000004590000}"/>
    <cellStyle name="Percent 23 16" xfId="17968" xr:uid="{00000000-0005-0000-0000-000005590000}"/>
    <cellStyle name="Percent 23 16 2" xfId="24408" xr:uid="{00000000-0005-0000-0000-000006590000}"/>
    <cellStyle name="Percent 23 16 2 2" xfId="36397" xr:uid="{9BF43BA9-D584-49C3-AB91-736E6C4E95E0}"/>
    <cellStyle name="Percent 23 16 3" xfId="30449" xr:uid="{AE7A3954-74F7-4D63-8840-A2BD0F0F33BF}"/>
    <cellStyle name="Percent 23 16_EBT" xfId="44562" xr:uid="{46427219-4939-406A-8E7B-69F6F78E8DB0}"/>
    <cellStyle name="Percent 23 17" xfId="17969" xr:uid="{00000000-0005-0000-0000-000007590000}"/>
    <cellStyle name="Percent 23 17 2" xfId="24409" xr:uid="{00000000-0005-0000-0000-000008590000}"/>
    <cellStyle name="Percent 23 17 2 2" xfId="36398" xr:uid="{D8C0C1BE-513F-4DB1-986F-85951E405A27}"/>
    <cellStyle name="Percent 23 17 3" xfId="30450" xr:uid="{E3940E35-9D80-4787-8DAE-92EEB3277B47}"/>
    <cellStyle name="Percent 23 17_EBT" xfId="44563" xr:uid="{071B0D46-4411-4F83-B679-CF4B37790BAB}"/>
    <cellStyle name="Percent 23 18" xfId="17970" xr:uid="{00000000-0005-0000-0000-000009590000}"/>
    <cellStyle name="Percent 23 2" xfId="17971" xr:uid="{00000000-0005-0000-0000-00000A590000}"/>
    <cellStyle name="Percent 23 2 2" xfId="17972" xr:uid="{00000000-0005-0000-0000-00000B590000}"/>
    <cellStyle name="Percent 23 2 2 2" xfId="24410" xr:uid="{00000000-0005-0000-0000-00000C590000}"/>
    <cellStyle name="Percent 23 2 2 2 2" xfId="36399" xr:uid="{EEA74AA8-6612-43A0-8EAB-2F6597612234}"/>
    <cellStyle name="Percent 23 2 2 3" xfId="30451" xr:uid="{3EFCCFFA-AC2F-4889-8370-B47A93CBDDB0}"/>
    <cellStyle name="Percent 23 2 2_EBT" xfId="44565" xr:uid="{134E91F9-0C77-480B-AFE4-C0853662D8E1}"/>
    <cellStyle name="Percent 23 2 3" xfId="17973" xr:uid="{00000000-0005-0000-0000-00000D590000}"/>
    <cellStyle name="Percent 23 2 3 2" xfId="24411" xr:uid="{00000000-0005-0000-0000-00000E590000}"/>
    <cellStyle name="Percent 23 2 3 2 2" xfId="36400" xr:uid="{3FC29C2D-8E59-4454-90F9-E193AC9627A4}"/>
    <cellStyle name="Percent 23 2 3 3" xfId="30452" xr:uid="{D51B1CB2-0737-4107-A6C8-FD863606D86D}"/>
    <cellStyle name="Percent 23 2 3_EBT" xfId="44566" xr:uid="{CA0C7DAE-1F12-425B-B204-19646F70CDC6}"/>
    <cellStyle name="Percent 23 2_EBT" xfId="44564" xr:uid="{C7DF56FA-76A3-4078-B612-01D1663E5062}"/>
    <cellStyle name="Percent 23 3" xfId="17974" xr:uid="{00000000-0005-0000-0000-00000F590000}"/>
    <cellStyle name="Percent 23 3 2" xfId="17975" xr:uid="{00000000-0005-0000-0000-000010590000}"/>
    <cellStyle name="Percent 23 3 2 2" xfId="24412" xr:uid="{00000000-0005-0000-0000-000011590000}"/>
    <cellStyle name="Percent 23 3 2 2 2" xfId="36401" xr:uid="{D060B71D-A7B0-4027-B498-59F5CB4E5BD7}"/>
    <cellStyle name="Percent 23 3 2 3" xfId="30453" xr:uid="{FA2EAD11-EB76-4987-8D23-38B67E54EE5A}"/>
    <cellStyle name="Percent 23 3 2_EBT" xfId="44568" xr:uid="{32912B73-0FBC-4BE6-81A9-63C5885E1F52}"/>
    <cellStyle name="Percent 23 3 3" xfId="17976" xr:uid="{00000000-0005-0000-0000-000012590000}"/>
    <cellStyle name="Percent 23 3 3 2" xfId="24413" xr:uid="{00000000-0005-0000-0000-000013590000}"/>
    <cellStyle name="Percent 23 3 3 2 2" xfId="36402" xr:uid="{006621E0-FE3C-4424-9BFC-564D9A276B34}"/>
    <cellStyle name="Percent 23 3 3 3" xfId="30454" xr:uid="{4DFB41F8-386B-402A-AAB9-B3A562D09067}"/>
    <cellStyle name="Percent 23 3 3_EBT" xfId="44569" xr:uid="{EB6669CF-A455-48DD-AF84-0BB3C7117F29}"/>
    <cellStyle name="Percent 23 3_EBT" xfId="44567" xr:uid="{55A9F3F0-969C-4515-9B37-77AD7DC50EFD}"/>
    <cellStyle name="Percent 23 4" xfId="17977" xr:uid="{00000000-0005-0000-0000-000014590000}"/>
    <cellStyle name="Percent 23 4 2" xfId="17978" xr:uid="{00000000-0005-0000-0000-000015590000}"/>
    <cellStyle name="Percent 23 4 2 2" xfId="24414" xr:uid="{00000000-0005-0000-0000-000016590000}"/>
    <cellStyle name="Percent 23 4 2 2 2" xfId="36403" xr:uid="{483D2D15-A14F-421D-BB8B-9B653DC604F8}"/>
    <cellStyle name="Percent 23 4 2 3" xfId="30455" xr:uid="{BB897C2C-D3C3-4AE0-8973-98861CF80A81}"/>
    <cellStyle name="Percent 23 4 2_EBT" xfId="44571" xr:uid="{0F6142FF-87ED-45C4-97F0-B62925CCC1CB}"/>
    <cellStyle name="Percent 23 4 3" xfId="17979" xr:uid="{00000000-0005-0000-0000-000017590000}"/>
    <cellStyle name="Percent 23 4 3 2" xfId="24415" xr:uid="{00000000-0005-0000-0000-000018590000}"/>
    <cellStyle name="Percent 23 4 3 2 2" xfId="36404" xr:uid="{1B44B2C7-04F5-404A-901F-F5F6F3C6A22E}"/>
    <cellStyle name="Percent 23 4 3 3" xfId="30456" xr:uid="{B181D81A-4D09-467C-BF26-51791F58519A}"/>
    <cellStyle name="Percent 23 4 3_EBT" xfId="44572" xr:uid="{CD011EF9-69B1-457B-9151-F11F561C7898}"/>
    <cellStyle name="Percent 23 4_EBT" xfId="44570" xr:uid="{9CA3C5AC-A687-4E51-B3BE-FD3B7CC47610}"/>
    <cellStyle name="Percent 23 5" xfId="17980" xr:uid="{00000000-0005-0000-0000-000019590000}"/>
    <cellStyle name="Percent 23 5 2" xfId="17981" xr:uid="{00000000-0005-0000-0000-00001A590000}"/>
    <cellStyle name="Percent 23 5 2 2" xfId="24416" xr:uid="{00000000-0005-0000-0000-00001B590000}"/>
    <cellStyle name="Percent 23 5 2 2 2" xfId="36405" xr:uid="{1832D978-ACCA-4CAE-830E-65DDC5CAC94C}"/>
    <cellStyle name="Percent 23 5 2 3" xfId="30457" xr:uid="{D05DE924-DE16-485A-827A-80A48D468A1D}"/>
    <cellStyle name="Percent 23 5 2_EBT" xfId="44574" xr:uid="{A7862FB7-3089-4B0C-808A-DBE8D8A7D0E2}"/>
    <cellStyle name="Percent 23 5 3" xfId="17982" xr:uid="{00000000-0005-0000-0000-00001C590000}"/>
    <cellStyle name="Percent 23 5 3 2" xfId="24417" xr:uid="{00000000-0005-0000-0000-00001D590000}"/>
    <cellStyle name="Percent 23 5 3 2 2" xfId="36406" xr:uid="{3AA933EE-B898-4465-A645-564801C0ADB0}"/>
    <cellStyle name="Percent 23 5 3 3" xfId="30458" xr:uid="{854BEE2F-94C8-489D-8FBA-3CE00ED9ED32}"/>
    <cellStyle name="Percent 23 5 3_EBT" xfId="44575" xr:uid="{4B94626A-423C-4953-B8CC-61EFE5559FEE}"/>
    <cellStyle name="Percent 23 5_EBT" xfId="44573" xr:uid="{A255DAEB-7B2F-47D8-800D-08016B3D6FE6}"/>
    <cellStyle name="Percent 23 6" xfId="17983" xr:uid="{00000000-0005-0000-0000-00001E590000}"/>
    <cellStyle name="Percent 23 7" xfId="17984" xr:uid="{00000000-0005-0000-0000-00001F590000}"/>
    <cellStyle name="Percent 23 8" xfId="17985" xr:uid="{00000000-0005-0000-0000-000020590000}"/>
    <cellStyle name="Percent 23 9" xfId="17986" xr:uid="{00000000-0005-0000-0000-000021590000}"/>
    <cellStyle name="Percent 23_EBT" xfId="44561" xr:uid="{89BBA897-0B41-4001-B988-302F2BB3A4CD}"/>
    <cellStyle name="Percent 24" xfId="17987" xr:uid="{00000000-0005-0000-0000-000022590000}"/>
    <cellStyle name="Percent 24 10" xfId="17988" xr:uid="{00000000-0005-0000-0000-000023590000}"/>
    <cellStyle name="Percent 24 11" xfId="17989" xr:uid="{00000000-0005-0000-0000-000024590000}"/>
    <cellStyle name="Percent 24 12" xfId="17990" xr:uid="{00000000-0005-0000-0000-000025590000}"/>
    <cellStyle name="Percent 24 13" xfId="17991" xr:uid="{00000000-0005-0000-0000-000026590000}"/>
    <cellStyle name="Percent 24 14" xfId="17992" xr:uid="{00000000-0005-0000-0000-000027590000}"/>
    <cellStyle name="Percent 24 15" xfId="17993" xr:uid="{00000000-0005-0000-0000-000028590000}"/>
    <cellStyle name="Percent 24 16" xfId="17994" xr:uid="{00000000-0005-0000-0000-000029590000}"/>
    <cellStyle name="Percent 24 16 2" xfId="24418" xr:uid="{00000000-0005-0000-0000-00002A590000}"/>
    <cellStyle name="Percent 24 16 2 2" xfId="36407" xr:uid="{4AACA0FE-098C-4DFC-97F9-FF9BDF1C2E03}"/>
    <cellStyle name="Percent 24 16 3" xfId="30459" xr:uid="{0FB112D2-6AA7-42A3-9D6C-EDF219693A13}"/>
    <cellStyle name="Percent 24 16_EBT" xfId="44577" xr:uid="{BE4F5A9D-F852-47E4-B3D5-A7297FB4FFEF}"/>
    <cellStyle name="Percent 24 17" xfId="17995" xr:uid="{00000000-0005-0000-0000-00002B590000}"/>
    <cellStyle name="Percent 24 17 2" xfId="24419" xr:uid="{00000000-0005-0000-0000-00002C590000}"/>
    <cellStyle name="Percent 24 17 2 2" xfId="36408" xr:uid="{1FCCA303-DA39-4977-A886-F41C36B00FB7}"/>
    <cellStyle name="Percent 24 17 3" xfId="30460" xr:uid="{99D7F1B9-CA7C-4689-8132-129893507D87}"/>
    <cellStyle name="Percent 24 17_EBT" xfId="44578" xr:uid="{C8E60267-DE9A-4B41-AAC7-F4907DD262E5}"/>
    <cellStyle name="Percent 24 18" xfId="17996" xr:uid="{00000000-0005-0000-0000-00002D590000}"/>
    <cellStyle name="Percent 24 2" xfId="17997" xr:uid="{00000000-0005-0000-0000-00002E590000}"/>
    <cellStyle name="Percent 24 2 2" xfId="17998" xr:uid="{00000000-0005-0000-0000-00002F590000}"/>
    <cellStyle name="Percent 24 2 2 2" xfId="24420" xr:uid="{00000000-0005-0000-0000-000030590000}"/>
    <cellStyle name="Percent 24 2 2 2 2" xfId="36409" xr:uid="{6720831A-5B93-4D98-9330-2F4B45003DF4}"/>
    <cellStyle name="Percent 24 2 2 3" xfId="30461" xr:uid="{F84E5AF4-E774-4763-BBD0-469A12090DB1}"/>
    <cellStyle name="Percent 24 2 2_EBT" xfId="44580" xr:uid="{B71E4B9B-3E25-4790-B5F5-7D812E76347C}"/>
    <cellStyle name="Percent 24 2 3" xfId="17999" xr:uid="{00000000-0005-0000-0000-000031590000}"/>
    <cellStyle name="Percent 24 2 3 2" xfId="24421" xr:uid="{00000000-0005-0000-0000-000032590000}"/>
    <cellStyle name="Percent 24 2 3 2 2" xfId="36410" xr:uid="{B2E3A113-CDAA-4193-9491-1DE612A319B2}"/>
    <cellStyle name="Percent 24 2 3 3" xfId="30462" xr:uid="{6C950FC6-9498-45E9-A29D-F672CE39970C}"/>
    <cellStyle name="Percent 24 2 3_EBT" xfId="44581" xr:uid="{46F0F675-A1DC-47AA-A4FB-D2A2017B7311}"/>
    <cellStyle name="Percent 24 2 4" xfId="18000" xr:uid="{00000000-0005-0000-0000-000033590000}"/>
    <cellStyle name="Percent 24 2 4 2" xfId="24422" xr:uid="{00000000-0005-0000-0000-000034590000}"/>
    <cellStyle name="Percent 24 2 4 2 2" xfId="36411" xr:uid="{C432DD06-4FE8-4589-B5C0-48DDFD90511B}"/>
    <cellStyle name="Percent 24 2 4 3" xfId="30463" xr:uid="{9FE1BFCC-176A-4D14-B518-7FDF930679B7}"/>
    <cellStyle name="Percent 24 2 4_EBT" xfId="44582" xr:uid="{0972E0D9-B595-446A-9CAE-ECBA949738E6}"/>
    <cellStyle name="Percent 24 2_EBT" xfId="44579" xr:uid="{8C465159-76B2-4CEC-9562-5CCABF47553C}"/>
    <cellStyle name="Percent 24 3" xfId="18001" xr:uid="{00000000-0005-0000-0000-000035590000}"/>
    <cellStyle name="Percent 24 3 2" xfId="18002" xr:uid="{00000000-0005-0000-0000-000036590000}"/>
    <cellStyle name="Percent 24 3 2 2" xfId="24423" xr:uid="{00000000-0005-0000-0000-000037590000}"/>
    <cellStyle name="Percent 24 3 2 2 2" xfId="36412" xr:uid="{A178C275-74A3-4A09-94A5-5E8454644AEE}"/>
    <cellStyle name="Percent 24 3 2 3" xfId="30464" xr:uid="{B679E5CF-B522-4A22-8DCA-A9AB672D0F97}"/>
    <cellStyle name="Percent 24 3 2_EBT" xfId="44584" xr:uid="{0449E891-4D7D-4BBF-9672-2A1D6AA1B537}"/>
    <cellStyle name="Percent 24 3 3" xfId="18003" xr:uid="{00000000-0005-0000-0000-000038590000}"/>
    <cellStyle name="Percent 24 3 3 2" xfId="24424" xr:uid="{00000000-0005-0000-0000-000039590000}"/>
    <cellStyle name="Percent 24 3 3 2 2" xfId="36413" xr:uid="{0961559B-2B3F-477D-9951-B19AC11611E7}"/>
    <cellStyle name="Percent 24 3 3 3" xfId="30465" xr:uid="{C0D49AC3-7CCA-4347-9493-8DD3D6E7AD8E}"/>
    <cellStyle name="Percent 24 3 3_EBT" xfId="44585" xr:uid="{40327E54-2E94-45A6-82AA-9DB857E337FD}"/>
    <cellStyle name="Percent 24 3_EBT" xfId="44583" xr:uid="{E1E55740-D528-442D-A236-37ACBB2C59DD}"/>
    <cellStyle name="Percent 24 4" xfId="18004" xr:uid="{00000000-0005-0000-0000-00003A590000}"/>
    <cellStyle name="Percent 24 4 2" xfId="18005" xr:uid="{00000000-0005-0000-0000-00003B590000}"/>
    <cellStyle name="Percent 24 4 2 2" xfId="24425" xr:uid="{00000000-0005-0000-0000-00003C590000}"/>
    <cellStyle name="Percent 24 4 2 2 2" xfId="36414" xr:uid="{F9BA2D4F-83E2-4D60-8D8E-3A746F5EC6E1}"/>
    <cellStyle name="Percent 24 4 2 3" xfId="30466" xr:uid="{6FA1F541-7116-4362-B436-B8A8599C3571}"/>
    <cellStyle name="Percent 24 4 2_EBT" xfId="44587" xr:uid="{B0951E4A-492D-438B-965B-9C376920BF39}"/>
    <cellStyle name="Percent 24 4 3" xfId="18006" xr:uid="{00000000-0005-0000-0000-00003D590000}"/>
    <cellStyle name="Percent 24 4 3 2" xfId="24426" xr:uid="{00000000-0005-0000-0000-00003E590000}"/>
    <cellStyle name="Percent 24 4 3 2 2" xfId="36415" xr:uid="{74918AC3-64FF-45DE-9DE6-E333555DDF55}"/>
    <cellStyle name="Percent 24 4 3 3" xfId="30467" xr:uid="{0E6A7BDB-065A-42C6-BBD6-A0ED3EBC1848}"/>
    <cellStyle name="Percent 24 4 3_EBT" xfId="44588" xr:uid="{1890EAA9-EADB-4F62-B929-905C26E651D4}"/>
    <cellStyle name="Percent 24 4_EBT" xfId="44586" xr:uid="{6A5FE0A7-FE20-4C82-84E1-E4D6BFA0C023}"/>
    <cellStyle name="Percent 24 5" xfId="18007" xr:uid="{00000000-0005-0000-0000-00003F590000}"/>
    <cellStyle name="Percent 24 5 2" xfId="18008" xr:uid="{00000000-0005-0000-0000-000040590000}"/>
    <cellStyle name="Percent 24 5 2 2" xfId="24427" xr:uid="{00000000-0005-0000-0000-000041590000}"/>
    <cellStyle name="Percent 24 5 2 2 2" xfId="36416" xr:uid="{212AA312-781A-4B47-BC51-8E781A22660D}"/>
    <cellStyle name="Percent 24 5 2 3" xfId="30468" xr:uid="{4F43F2B3-120E-4029-9D29-F5F71C2B3895}"/>
    <cellStyle name="Percent 24 5 2_EBT" xfId="44590" xr:uid="{6122A537-E0EE-4BA9-8525-04359DFA9AC3}"/>
    <cellStyle name="Percent 24 5 3" xfId="18009" xr:uid="{00000000-0005-0000-0000-000042590000}"/>
    <cellStyle name="Percent 24 5 3 2" xfId="24428" xr:uid="{00000000-0005-0000-0000-000043590000}"/>
    <cellStyle name="Percent 24 5 3 2 2" xfId="36417" xr:uid="{6DCA363A-D099-4572-A7E0-0D5B09F1292E}"/>
    <cellStyle name="Percent 24 5 3 3" xfId="30469" xr:uid="{09BF8ED8-003E-41FD-8752-CBFEDA71F25C}"/>
    <cellStyle name="Percent 24 5 3_EBT" xfId="44591" xr:uid="{DAE2E711-0729-4764-8978-DD3D6CCFD4BF}"/>
    <cellStyle name="Percent 24 5_EBT" xfId="44589" xr:uid="{66A4B8F7-3E77-483E-BB9C-8636897B7F27}"/>
    <cellStyle name="Percent 24 6" xfId="18010" xr:uid="{00000000-0005-0000-0000-000044590000}"/>
    <cellStyle name="Percent 24 7" xfId="18011" xr:uid="{00000000-0005-0000-0000-000045590000}"/>
    <cellStyle name="Percent 24 8" xfId="18012" xr:uid="{00000000-0005-0000-0000-000046590000}"/>
    <cellStyle name="Percent 24 9" xfId="18013" xr:uid="{00000000-0005-0000-0000-000047590000}"/>
    <cellStyle name="Percent 24_EBT" xfId="44576" xr:uid="{083E1E30-142C-495D-B3FB-07BA4FCC9D7B}"/>
    <cellStyle name="Percent 25" xfId="18014" xr:uid="{00000000-0005-0000-0000-000048590000}"/>
    <cellStyle name="Percent 25 10" xfId="18015" xr:uid="{00000000-0005-0000-0000-000049590000}"/>
    <cellStyle name="Percent 25 11" xfId="18016" xr:uid="{00000000-0005-0000-0000-00004A590000}"/>
    <cellStyle name="Percent 25 12" xfId="18017" xr:uid="{00000000-0005-0000-0000-00004B590000}"/>
    <cellStyle name="Percent 25 13" xfId="18018" xr:uid="{00000000-0005-0000-0000-00004C590000}"/>
    <cellStyle name="Percent 25 14" xfId="18019" xr:uid="{00000000-0005-0000-0000-00004D590000}"/>
    <cellStyle name="Percent 25 15" xfId="18020" xr:uid="{00000000-0005-0000-0000-00004E590000}"/>
    <cellStyle name="Percent 25 16" xfId="18021" xr:uid="{00000000-0005-0000-0000-00004F590000}"/>
    <cellStyle name="Percent 25 16 2" xfId="24429" xr:uid="{00000000-0005-0000-0000-000050590000}"/>
    <cellStyle name="Percent 25 16 2 2" xfId="36418" xr:uid="{D51B3F35-5B3A-456E-952A-81ACBC4B4C14}"/>
    <cellStyle name="Percent 25 16 3" xfId="30470" xr:uid="{6EF463C1-934A-4392-B3B1-9325037566AB}"/>
    <cellStyle name="Percent 25 16_EBT" xfId="44593" xr:uid="{13F43792-66C8-4CD6-9144-45671B1D1294}"/>
    <cellStyle name="Percent 25 17" xfId="18022" xr:uid="{00000000-0005-0000-0000-000051590000}"/>
    <cellStyle name="Percent 25 17 2" xfId="24430" xr:uid="{00000000-0005-0000-0000-000052590000}"/>
    <cellStyle name="Percent 25 17 2 2" xfId="36419" xr:uid="{062F06A0-F4ED-435C-8AE4-49C8DF26F760}"/>
    <cellStyle name="Percent 25 17 3" xfId="30471" xr:uid="{C8274788-0049-4439-B1C7-4BF9A9FC6776}"/>
    <cellStyle name="Percent 25 17_EBT" xfId="44594" xr:uid="{3B6B30C6-84FC-45AE-AAE6-02E9C0243D58}"/>
    <cellStyle name="Percent 25 18" xfId="18023" xr:uid="{00000000-0005-0000-0000-000053590000}"/>
    <cellStyle name="Percent 25 2" xfId="18024" xr:uid="{00000000-0005-0000-0000-000054590000}"/>
    <cellStyle name="Percent 25 2 2" xfId="18025" xr:uid="{00000000-0005-0000-0000-000055590000}"/>
    <cellStyle name="Percent 25 2 2 2" xfId="24431" xr:uid="{00000000-0005-0000-0000-000056590000}"/>
    <cellStyle name="Percent 25 2 2 2 2" xfId="36420" xr:uid="{9961086E-E967-4CEE-BE8A-FABC58C47898}"/>
    <cellStyle name="Percent 25 2 2 3" xfId="30472" xr:uid="{18FF389B-639F-498A-BBAD-026A63939B8A}"/>
    <cellStyle name="Percent 25 2 2_EBT" xfId="44596" xr:uid="{0717535B-6CE7-4C3D-BF57-D5BDF039FC10}"/>
    <cellStyle name="Percent 25 2 3" xfId="18026" xr:uid="{00000000-0005-0000-0000-000057590000}"/>
    <cellStyle name="Percent 25 2 3 2" xfId="24432" xr:uid="{00000000-0005-0000-0000-000058590000}"/>
    <cellStyle name="Percent 25 2 3 2 2" xfId="36421" xr:uid="{AD0DFFD8-E821-4343-9736-4415783B6777}"/>
    <cellStyle name="Percent 25 2 3 3" xfId="30473" xr:uid="{E888DD41-BC17-4BC0-952F-E1EB4AA50F46}"/>
    <cellStyle name="Percent 25 2 3_EBT" xfId="44597" xr:uid="{A2BC3EF3-D93F-49E2-AEB1-D573AEF6529C}"/>
    <cellStyle name="Percent 25 2 4" xfId="18027" xr:uid="{00000000-0005-0000-0000-000059590000}"/>
    <cellStyle name="Percent 25 2 4 2" xfId="24433" xr:uid="{00000000-0005-0000-0000-00005A590000}"/>
    <cellStyle name="Percent 25 2 4 2 2" xfId="36422" xr:uid="{AA21387A-8060-44B0-8310-C0FD3E0ABC84}"/>
    <cellStyle name="Percent 25 2 4 3" xfId="30474" xr:uid="{4E9308AF-B28E-47C5-86D4-142609745E36}"/>
    <cellStyle name="Percent 25 2 4_EBT" xfId="44598" xr:uid="{4F32CEB5-F6D2-42B8-B3B2-9EA8837D4927}"/>
    <cellStyle name="Percent 25 2_EBT" xfId="44595" xr:uid="{95756AC0-248B-4C39-A3BC-E9D995205E0A}"/>
    <cellStyle name="Percent 25 3" xfId="18028" xr:uid="{00000000-0005-0000-0000-00005B590000}"/>
    <cellStyle name="Percent 25 3 2" xfId="18029" xr:uid="{00000000-0005-0000-0000-00005C590000}"/>
    <cellStyle name="Percent 25 3 2 2" xfId="24434" xr:uid="{00000000-0005-0000-0000-00005D590000}"/>
    <cellStyle name="Percent 25 3 2 2 2" xfId="36423" xr:uid="{9AE54AFD-DD45-45E3-A89F-6AA982246EA7}"/>
    <cellStyle name="Percent 25 3 2 3" xfId="30475" xr:uid="{4E01A2D8-152A-4B00-9889-5A42787C2ADE}"/>
    <cellStyle name="Percent 25 3 2_EBT" xfId="44600" xr:uid="{41D9F4F7-F142-4ABD-B235-923727410787}"/>
    <cellStyle name="Percent 25 3 3" xfId="18030" xr:uid="{00000000-0005-0000-0000-00005E590000}"/>
    <cellStyle name="Percent 25 3 3 2" xfId="24435" xr:uid="{00000000-0005-0000-0000-00005F590000}"/>
    <cellStyle name="Percent 25 3 3 2 2" xfId="36424" xr:uid="{D3B66FF5-62E7-4E5A-A487-E6A595990493}"/>
    <cellStyle name="Percent 25 3 3 3" xfId="30476" xr:uid="{AD22F020-13E4-445E-AC43-84C80BEEA762}"/>
    <cellStyle name="Percent 25 3 3_EBT" xfId="44601" xr:uid="{0306A66D-B959-4C0A-B0C5-08D05C0569A3}"/>
    <cellStyle name="Percent 25 3_EBT" xfId="44599" xr:uid="{AEC7158D-CFAD-4BCF-AE3A-2A8C1330623E}"/>
    <cellStyle name="Percent 25 4" xfId="18031" xr:uid="{00000000-0005-0000-0000-000060590000}"/>
    <cellStyle name="Percent 25 4 2" xfId="18032" xr:uid="{00000000-0005-0000-0000-000061590000}"/>
    <cellStyle name="Percent 25 4 2 2" xfId="24436" xr:uid="{00000000-0005-0000-0000-000062590000}"/>
    <cellStyle name="Percent 25 4 2 2 2" xfId="36425" xr:uid="{0CE800ED-0EB7-4D43-9C01-50E201C40769}"/>
    <cellStyle name="Percent 25 4 2 3" xfId="30477" xr:uid="{9696B8B2-7DF3-4293-A849-BB9BD5C26A4B}"/>
    <cellStyle name="Percent 25 4 2_EBT" xfId="44603" xr:uid="{61C06E06-E12B-414E-B4CD-C8153642E6AD}"/>
    <cellStyle name="Percent 25 4 3" xfId="18033" xr:uid="{00000000-0005-0000-0000-000063590000}"/>
    <cellStyle name="Percent 25 4 3 2" xfId="24437" xr:uid="{00000000-0005-0000-0000-000064590000}"/>
    <cellStyle name="Percent 25 4 3 2 2" xfId="36426" xr:uid="{6E54E4F2-37CD-40F2-8231-B46C299594CB}"/>
    <cellStyle name="Percent 25 4 3 3" xfId="30478" xr:uid="{DADC714D-8521-439F-8DED-DC618A66079B}"/>
    <cellStyle name="Percent 25 4 3_EBT" xfId="44604" xr:uid="{BE51BDA8-F759-4E84-AE77-6F0AC7665B88}"/>
    <cellStyle name="Percent 25 4_EBT" xfId="44602" xr:uid="{FBBDE861-18D7-4791-BFDE-5936201B0862}"/>
    <cellStyle name="Percent 25 5" xfId="18034" xr:uid="{00000000-0005-0000-0000-000065590000}"/>
    <cellStyle name="Percent 25 5 2" xfId="18035" xr:uid="{00000000-0005-0000-0000-000066590000}"/>
    <cellStyle name="Percent 25 5 2 2" xfId="24438" xr:uid="{00000000-0005-0000-0000-000067590000}"/>
    <cellStyle name="Percent 25 5 2 2 2" xfId="36427" xr:uid="{11B19AAE-F975-4013-AE77-CBC9B10B2FDD}"/>
    <cellStyle name="Percent 25 5 2 3" xfId="30479" xr:uid="{18606FC5-32C4-4F44-8E64-147E933734CD}"/>
    <cellStyle name="Percent 25 5 2_EBT" xfId="44606" xr:uid="{14537EE0-0F46-4B9F-AE4C-54ED0C436BA1}"/>
    <cellStyle name="Percent 25 5 3" xfId="18036" xr:uid="{00000000-0005-0000-0000-000068590000}"/>
    <cellStyle name="Percent 25 5 3 2" xfId="24439" xr:uid="{00000000-0005-0000-0000-000069590000}"/>
    <cellStyle name="Percent 25 5 3 2 2" xfId="36428" xr:uid="{466F70EC-24EC-44E2-91A9-DD42FB900BC3}"/>
    <cellStyle name="Percent 25 5 3 3" xfId="30480" xr:uid="{A2C42811-39E4-4EC5-8221-6C67B33D04CD}"/>
    <cellStyle name="Percent 25 5 3_EBT" xfId="44607" xr:uid="{0EB75019-4F6A-4F29-9569-417CC4E2D4A8}"/>
    <cellStyle name="Percent 25 5_EBT" xfId="44605" xr:uid="{87182805-62A2-4D8D-85B8-50369E1D86A5}"/>
    <cellStyle name="Percent 25 6" xfId="18037" xr:uid="{00000000-0005-0000-0000-00006A590000}"/>
    <cellStyle name="Percent 25 7" xfId="18038" xr:uid="{00000000-0005-0000-0000-00006B590000}"/>
    <cellStyle name="Percent 25 8" xfId="18039" xr:uid="{00000000-0005-0000-0000-00006C590000}"/>
    <cellStyle name="Percent 25 9" xfId="18040" xr:uid="{00000000-0005-0000-0000-00006D590000}"/>
    <cellStyle name="Percent 25_EBT" xfId="44592" xr:uid="{B336F387-7D12-4152-BF78-8C2E4ACA58F7}"/>
    <cellStyle name="Percent 26" xfId="18041" xr:uid="{00000000-0005-0000-0000-00006E590000}"/>
    <cellStyle name="Percent 26 10" xfId="18042" xr:uid="{00000000-0005-0000-0000-00006F590000}"/>
    <cellStyle name="Percent 26 11" xfId="18043" xr:uid="{00000000-0005-0000-0000-000070590000}"/>
    <cellStyle name="Percent 26 12" xfId="18044" xr:uid="{00000000-0005-0000-0000-000071590000}"/>
    <cellStyle name="Percent 26 13" xfId="18045" xr:uid="{00000000-0005-0000-0000-000072590000}"/>
    <cellStyle name="Percent 26 14" xfId="18046" xr:uid="{00000000-0005-0000-0000-000073590000}"/>
    <cellStyle name="Percent 26 15" xfId="18047" xr:uid="{00000000-0005-0000-0000-000074590000}"/>
    <cellStyle name="Percent 26 16" xfId="18048" xr:uid="{00000000-0005-0000-0000-000075590000}"/>
    <cellStyle name="Percent 26 16 2" xfId="24440" xr:uid="{00000000-0005-0000-0000-000076590000}"/>
    <cellStyle name="Percent 26 16 2 2" xfId="36429" xr:uid="{375E674A-374C-462A-85F1-4D763C45B065}"/>
    <cellStyle name="Percent 26 16 3" xfId="30481" xr:uid="{3DF1C0D2-C1C5-49D8-B2A4-515612784D81}"/>
    <cellStyle name="Percent 26 16_EBT" xfId="44609" xr:uid="{D96323E3-FE1C-42B5-B4D5-C7112415943A}"/>
    <cellStyle name="Percent 26 17" xfId="18049" xr:uid="{00000000-0005-0000-0000-000077590000}"/>
    <cellStyle name="Percent 26 17 2" xfId="24441" xr:uid="{00000000-0005-0000-0000-000078590000}"/>
    <cellStyle name="Percent 26 17 2 2" xfId="36430" xr:uid="{4A2D899B-67EC-4B50-9706-0DB33B76233D}"/>
    <cellStyle name="Percent 26 17 3" xfId="30482" xr:uid="{DC6B052D-3070-4F06-9C58-7469A2A90990}"/>
    <cellStyle name="Percent 26 17_EBT" xfId="44610" xr:uid="{6D6E5C93-5B97-4143-A692-4174C9D37DD1}"/>
    <cellStyle name="Percent 26 18" xfId="18050" xr:uid="{00000000-0005-0000-0000-000079590000}"/>
    <cellStyle name="Percent 26 2" xfId="18051" xr:uid="{00000000-0005-0000-0000-00007A590000}"/>
    <cellStyle name="Percent 26 2 2" xfId="18052" xr:uid="{00000000-0005-0000-0000-00007B590000}"/>
    <cellStyle name="Percent 26 2 2 2" xfId="24442" xr:uid="{00000000-0005-0000-0000-00007C590000}"/>
    <cellStyle name="Percent 26 2 2 2 2" xfId="36431" xr:uid="{0A5D2388-031C-4D2C-9B61-D6EE7FCDD2B3}"/>
    <cellStyle name="Percent 26 2 2 3" xfId="30483" xr:uid="{DC7E899D-C535-4023-A2B3-0BF65EA65687}"/>
    <cellStyle name="Percent 26 2 2_EBT" xfId="44612" xr:uid="{9084246B-3BDC-404A-BEED-98FD444FE887}"/>
    <cellStyle name="Percent 26 2 3" xfId="18053" xr:uid="{00000000-0005-0000-0000-00007D590000}"/>
    <cellStyle name="Percent 26 2 3 2" xfId="24443" xr:uid="{00000000-0005-0000-0000-00007E590000}"/>
    <cellStyle name="Percent 26 2 3 2 2" xfId="36432" xr:uid="{F8AA7E37-9742-4EFA-814C-21200DC90DD0}"/>
    <cellStyle name="Percent 26 2 3 3" xfId="30484" xr:uid="{03B10599-9ADE-4EB2-83D8-1EB99F739FF0}"/>
    <cellStyle name="Percent 26 2 3_EBT" xfId="44613" xr:uid="{BFE70364-3DB5-4839-9309-A48B95124AC3}"/>
    <cellStyle name="Percent 26 2_EBT" xfId="44611" xr:uid="{26FC1556-B813-4980-AC2F-A12E0CEA5724}"/>
    <cellStyle name="Percent 26 3" xfId="18054" xr:uid="{00000000-0005-0000-0000-00007F590000}"/>
    <cellStyle name="Percent 26 3 2" xfId="18055" xr:uid="{00000000-0005-0000-0000-000080590000}"/>
    <cellStyle name="Percent 26 3 2 2" xfId="24444" xr:uid="{00000000-0005-0000-0000-000081590000}"/>
    <cellStyle name="Percent 26 3 2 2 2" xfId="36433" xr:uid="{077A8D52-F643-4FB2-801E-30DF13A9766E}"/>
    <cellStyle name="Percent 26 3 2 3" xfId="30485" xr:uid="{474601EB-F3F0-470B-A5E0-75ACE1DFD569}"/>
    <cellStyle name="Percent 26 3 2_EBT" xfId="44615" xr:uid="{710675DE-5E57-41B7-A875-BA4C7E7819DA}"/>
    <cellStyle name="Percent 26 3 3" xfId="18056" xr:uid="{00000000-0005-0000-0000-000082590000}"/>
    <cellStyle name="Percent 26 3 3 2" xfId="24445" xr:uid="{00000000-0005-0000-0000-000083590000}"/>
    <cellStyle name="Percent 26 3 3 2 2" xfId="36434" xr:uid="{70EAF948-EAF2-4584-B0EC-63DF87FB2AA4}"/>
    <cellStyle name="Percent 26 3 3 3" xfId="30486" xr:uid="{F84E6E34-8DCA-46E0-8D2B-2E728D4E126A}"/>
    <cellStyle name="Percent 26 3 3_EBT" xfId="44616" xr:uid="{CC61BD05-AA50-4F46-851D-C1A6CF0C5A2E}"/>
    <cellStyle name="Percent 26 3_EBT" xfId="44614" xr:uid="{9CB72DEB-4E0F-447A-BDA8-449A3FFE9640}"/>
    <cellStyle name="Percent 26 4" xfId="18057" xr:uid="{00000000-0005-0000-0000-000084590000}"/>
    <cellStyle name="Percent 26 4 2" xfId="18058" xr:uid="{00000000-0005-0000-0000-000085590000}"/>
    <cellStyle name="Percent 26 4 2 2" xfId="24446" xr:uid="{00000000-0005-0000-0000-000086590000}"/>
    <cellStyle name="Percent 26 4 2 2 2" xfId="36435" xr:uid="{DE0746F2-8795-406E-80F0-A0886C9C7272}"/>
    <cellStyle name="Percent 26 4 2 3" xfId="30487" xr:uid="{AF8A7356-73CE-4A23-AB61-B10A4BD5AFE2}"/>
    <cellStyle name="Percent 26 4 2_EBT" xfId="44618" xr:uid="{0DA218E2-C06A-4DE5-BA3F-87C66264460F}"/>
    <cellStyle name="Percent 26 4 3" xfId="18059" xr:uid="{00000000-0005-0000-0000-000087590000}"/>
    <cellStyle name="Percent 26 4 3 2" xfId="24447" xr:uid="{00000000-0005-0000-0000-000088590000}"/>
    <cellStyle name="Percent 26 4 3 2 2" xfId="36436" xr:uid="{C580E79D-9ED8-4839-869F-945883D37BFA}"/>
    <cellStyle name="Percent 26 4 3 3" xfId="30488" xr:uid="{A6336BE0-6E41-4862-B608-2CB00D19B084}"/>
    <cellStyle name="Percent 26 4 3_EBT" xfId="44619" xr:uid="{2A8EA4BB-2E87-443C-9984-A4E562D43449}"/>
    <cellStyle name="Percent 26 4_EBT" xfId="44617" xr:uid="{8E075626-8F37-48F5-BCE6-B15D69E0A313}"/>
    <cellStyle name="Percent 26 5" xfId="18060" xr:uid="{00000000-0005-0000-0000-000089590000}"/>
    <cellStyle name="Percent 26 5 2" xfId="18061" xr:uid="{00000000-0005-0000-0000-00008A590000}"/>
    <cellStyle name="Percent 26 5 2 2" xfId="24448" xr:uid="{00000000-0005-0000-0000-00008B590000}"/>
    <cellStyle name="Percent 26 5 2 2 2" xfId="36437" xr:uid="{9E64FD48-1DC1-430A-94C5-F1D5C6D73404}"/>
    <cellStyle name="Percent 26 5 2 3" xfId="30489" xr:uid="{7D6782F3-D79D-42C2-AB58-288DA89D19FD}"/>
    <cellStyle name="Percent 26 5 2_EBT" xfId="44621" xr:uid="{34BDC2EE-9CDF-45BA-90BC-FACA2F65A2A1}"/>
    <cellStyle name="Percent 26 5 3" xfId="18062" xr:uid="{00000000-0005-0000-0000-00008C590000}"/>
    <cellStyle name="Percent 26 5 3 2" xfId="24449" xr:uid="{00000000-0005-0000-0000-00008D590000}"/>
    <cellStyle name="Percent 26 5 3 2 2" xfId="36438" xr:uid="{813974CE-2ED3-40C6-A8AD-67C503DA0A88}"/>
    <cellStyle name="Percent 26 5 3 3" xfId="30490" xr:uid="{2F541BB8-54E7-4AFB-A816-5F542D1DA551}"/>
    <cellStyle name="Percent 26 5 3_EBT" xfId="44622" xr:uid="{03EB1C93-1096-4881-8C18-3E068B393C6A}"/>
    <cellStyle name="Percent 26 5_EBT" xfId="44620" xr:uid="{631366B0-D41A-40BF-BB32-9619E42B66F4}"/>
    <cellStyle name="Percent 26 6" xfId="18063" xr:uid="{00000000-0005-0000-0000-00008E590000}"/>
    <cellStyle name="Percent 26 7" xfId="18064" xr:uid="{00000000-0005-0000-0000-00008F590000}"/>
    <cellStyle name="Percent 26 8" xfId="18065" xr:uid="{00000000-0005-0000-0000-000090590000}"/>
    <cellStyle name="Percent 26 9" xfId="18066" xr:uid="{00000000-0005-0000-0000-000091590000}"/>
    <cellStyle name="Percent 26_EBT" xfId="44608" xr:uid="{FFC5AB86-0C18-4E1F-A722-2EC6564C1038}"/>
    <cellStyle name="Percent 27" xfId="18067" xr:uid="{00000000-0005-0000-0000-000092590000}"/>
    <cellStyle name="Percent 27 10" xfId="18068" xr:uid="{00000000-0005-0000-0000-000093590000}"/>
    <cellStyle name="Percent 27 11" xfId="18069" xr:uid="{00000000-0005-0000-0000-000094590000}"/>
    <cellStyle name="Percent 27 12" xfId="18070" xr:uid="{00000000-0005-0000-0000-000095590000}"/>
    <cellStyle name="Percent 27 13" xfId="18071" xr:uid="{00000000-0005-0000-0000-000096590000}"/>
    <cellStyle name="Percent 27 14" xfId="18072" xr:uid="{00000000-0005-0000-0000-000097590000}"/>
    <cellStyle name="Percent 27 15" xfId="18073" xr:uid="{00000000-0005-0000-0000-000098590000}"/>
    <cellStyle name="Percent 27 16" xfId="18074" xr:uid="{00000000-0005-0000-0000-000099590000}"/>
    <cellStyle name="Percent 27 16 2" xfId="24450" xr:uid="{00000000-0005-0000-0000-00009A590000}"/>
    <cellStyle name="Percent 27 16 2 2" xfId="36439" xr:uid="{2E177D20-6B88-4886-8287-C92E92B76C74}"/>
    <cellStyle name="Percent 27 16 3" xfId="30491" xr:uid="{93B978E0-6DCC-4874-A693-568035DE7E3D}"/>
    <cellStyle name="Percent 27 16_EBT" xfId="44624" xr:uid="{A1E41F5A-E287-466B-83BC-E21020041621}"/>
    <cellStyle name="Percent 27 17" xfId="18075" xr:uid="{00000000-0005-0000-0000-00009B590000}"/>
    <cellStyle name="Percent 27 17 2" xfId="24451" xr:uid="{00000000-0005-0000-0000-00009C590000}"/>
    <cellStyle name="Percent 27 17 2 2" xfId="36440" xr:uid="{D0D0C134-BE36-479C-8E8C-4578268D9D83}"/>
    <cellStyle name="Percent 27 17 3" xfId="30492" xr:uid="{AEEB39E3-F577-4A62-9949-EA360FBC52B2}"/>
    <cellStyle name="Percent 27 17_EBT" xfId="44625" xr:uid="{D163DB29-DC70-41B8-B2DC-90B1589027F8}"/>
    <cellStyle name="Percent 27 18" xfId="18076" xr:uid="{00000000-0005-0000-0000-00009D590000}"/>
    <cellStyle name="Percent 27 2" xfId="18077" xr:uid="{00000000-0005-0000-0000-00009E590000}"/>
    <cellStyle name="Percent 27 2 2" xfId="18078" xr:uid="{00000000-0005-0000-0000-00009F590000}"/>
    <cellStyle name="Percent 27 2 2 2" xfId="24452" xr:uid="{00000000-0005-0000-0000-0000A0590000}"/>
    <cellStyle name="Percent 27 2 2 2 2" xfId="36441" xr:uid="{91AFD2BE-743C-4554-BB22-E53323C09BB3}"/>
    <cellStyle name="Percent 27 2 2 3" xfId="30493" xr:uid="{D65C36EC-2A9E-4039-A95E-CB7DAAA20E17}"/>
    <cellStyle name="Percent 27 2 2_EBT" xfId="44627" xr:uid="{88FD37DB-8486-4A90-8AD9-68DAEB808DF8}"/>
    <cellStyle name="Percent 27 2 3" xfId="18079" xr:uid="{00000000-0005-0000-0000-0000A1590000}"/>
    <cellStyle name="Percent 27 2 3 2" xfId="24453" xr:uid="{00000000-0005-0000-0000-0000A2590000}"/>
    <cellStyle name="Percent 27 2 3 2 2" xfId="36442" xr:uid="{DC860D65-039C-42A7-8681-16C0480F2044}"/>
    <cellStyle name="Percent 27 2 3 3" xfId="30494" xr:uid="{0BC99778-7BE9-4AE6-978D-6154B14F01A8}"/>
    <cellStyle name="Percent 27 2 3_EBT" xfId="44628" xr:uid="{CC78CEA3-9B9E-46EA-8397-93EF6A3F65D2}"/>
    <cellStyle name="Percent 27 2_EBT" xfId="44626" xr:uid="{83208DCE-F3D4-4786-BF4B-1E665094DC53}"/>
    <cellStyle name="Percent 27 3" xfId="18080" xr:uid="{00000000-0005-0000-0000-0000A3590000}"/>
    <cellStyle name="Percent 27 3 2" xfId="18081" xr:uid="{00000000-0005-0000-0000-0000A4590000}"/>
    <cellStyle name="Percent 27 3 2 2" xfId="24454" xr:uid="{00000000-0005-0000-0000-0000A5590000}"/>
    <cellStyle name="Percent 27 3 2 2 2" xfId="36443" xr:uid="{AFA4FB79-9F03-41ED-A7C5-D4D7B9E589FD}"/>
    <cellStyle name="Percent 27 3 2 3" xfId="30495" xr:uid="{69AB16C8-F285-4E69-89E4-B703EAB62B42}"/>
    <cellStyle name="Percent 27 3 2_EBT" xfId="44630" xr:uid="{5285CDFE-A578-42E3-9425-CADC15C0D1C2}"/>
    <cellStyle name="Percent 27 3 3" xfId="18082" xr:uid="{00000000-0005-0000-0000-0000A6590000}"/>
    <cellStyle name="Percent 27 3 3 2" xfId="24455" xr:uid="{00000000-0005-0000-0000-0000A7590000}"/>
    <cellStyle name="Percent 27 3 3 2 2" xfId="36444" xr:uid="{96398B6F-DAF2-4F35-A782-073DD6598D8C}"/>
    <cellStyle name="Percent 27 3 3 3" xfId="30496" xr:uid="{AE158274-0782-49F1-AE30-7D619F6410AB}"/>
    <cellStyle name="Percent 27 3 3_EBT" xfId="44631" xr:uid="{CD7B3756-0DF5-4C82-B40B-553FD403FFDC}"/>
    <cellStyle name="Percent 27 3_EBT" xfId="44629" xr:uid="{F6A18AF9-F365-4027-BDDC-5A1E2EBF03E3}"/>
    <cellStyle name="Percent 27 4" xfId="18083" xr:uid="{00000000-0005-0000-0000-0000A8590000}"/>
    <cellStyle name="Percent 27 4 2" xfId="18084" xr:uid="{00000000-0005-0000-0000-0000A9590000}"/>
    <cellStyle name="Percent 27 4 2 2" xfId="24456" xr:uid="{00000000-0005-0000-0000-0000AA590000}"/>
    <cellStyle name="Percent 27 4 2 2 2" xfId="36445" xr:uid="{D7E46D8B-514F-4AD3-AD5E-41F7E22F3DF8}"/>
    <cellStyle name="Percent 27 4 2 3" xfId="30497" xr:uid="{FB0E808A-E241-46EC-A21D-167BE3B3B07E}"/>
    <cellStyle name="Percent 27 4 2_EBT" xfId="44633" xr:uid="{9C3C7A53-54CE-4480-A170-2B4325B65DAB}"/>
    <cellStyle name="Percent 27 4 3" xfId="18085" xr:uid="{00000000-0005-0000-0000-0000AB590000}"/>
    <cellStyle name="Percent 27 4 3 2" xfId="24457" xr:uid="{00000000-0005-0000-0000-0000AC590000}"/>
    <cellStyle name="Percent 27 4 3 2 2" xfId="36446" xr:uid="{1BAB452F-FC09-4D4F-A62D-DA75C717AB0F}"/>
    <cellStyle name="Percent 27 4 3 3" xfId="30498" xr:uid="{97B2F479-D00E-4358-A982-35D0A86A9200}"/>
    <cellStyle name="Percent 27 4 3_EBT" xfId="44634" xr:uid="{E1EB1AD3-A8A3-4DB7-88E0-E22E63B1764C}"/>
    <cellStyle name="Percent 27 4_EBT" xfId="44632" xr:uid="{DA8C1C37-C16D-40D1-B879-0E96CAE6EFEC}"/>
    <cellStyle name="Percent 27 5" xfId="18086" xr:uid="{00000000-0005-0000-0000-0000AD590000}"/>
    <cellStyle name="Percent 27 5 2" xfId="18087" xr:uid="{00000000-0005-0000-0000-0000AE590000}"/>
    <cellStyle name="Percent 27 5 2 2" xfId="24458" xr:uid="{00000000-0005-0000-0000-0000AF590000}"/>
    <cellStyle name="Percent 27 5 2 2 2" xfId="36447" xr:uid="{9DC7E971-9DA3-49C8-BA8F-657522EFDD65}"/>
    <cellStyle name="Percent 27 5 2 3" xfId="30499" xr:uid="{62E854B3-7D4A-46BF-8E6F-0F1D4A7CD3C5}"/>
    <cellStyle name="Percent 27 5 2_EBT" xfId="44636" xr:uid="{12085483-B604-49D2-9029-34CF615E2153}"/>
    <cellStyle name="Percent 27 5 3" xfId="18088" xr:uid="{00000000-0005-0000-0000-0000B0590000}"/>
    <cellStyle name="Percent 27 5 3 2" xfId="24459" xr:uid="{00000000-0005-0000-0000-0000B1590000}"/>
    <cellStyle name="Percent 27 5 3 2 2" xfId="36448" xr:uid="{8364BF3F-ED90-453E-AE72-4D86EE3AE03D}"/>
    <cellStyle name="Percent 27 5 3 3" xfId="30500" xr:uid="{10EFCC9F-F473-4B2D-A565-97AEF912BEAD}"/>
    <cellStyle name="Percent 27 5 3_EBT" xfId="44637" xr:uid="{111BD06E-0288-47A2-A94F-CE3D8E583369}"/>
    <cellStyle name="Percent 27 5_EBT" xfId="44635" xr:uid="{CD429055-30F3-4A16-9C2C-54B74D7CEF90}"/>
    <cellStyle name="Percent 27 6" xfId="18089" xr:uid="{00000000-0005-0000-0000-0000B2590000}"/>
    <cellStyle name="Percent 27 7" xfId="18090" xr:uid="{00000000-0005-0000-0000-0000B3590000}"/>
    <cellStyle name="Percent 27 8" xfId="18091" xr:uid="{00000000-0005-0000-0000-0000B4590000}"/>
    <cellStyle name="Percent 27 9" xfId="18092" xr:uid="{00000000-0005-0000-0000-0000B5590000}"/>
    <cellStyle name="Percent 27_EBT" xfId="44623" xr:uid="{8E35D4F3-9301-457D-B84C-F90B77E18BD0}"/>
    <cellStyle name="Percent 28" xfId="18093" xr:uid="{00000000-0005-0000-0000-0000B6590000}"/>
    <cellStyle name="Percent 28 10" xfId="18094" xr:uid="{00000000-0005-0000-0000-0000B7590000}"/>
    <cellStyle name="Percent 28 11" xfId="18095" xr:uid="{00000000-0005-0000-0000-0000B8590000}"/>
    <cellStyle name="Percent 28 12" xfId="18096" xr:uid="{00000000-0005-0000-0000-0000B9590000}"/>
    <cellStyle name="Percent 28 13" xfId="18097" xr:uid="{00000000-0005-0000-0000-0000BA590000}"/>
    <cellStyle name="Percent 28 14" xfId="18098" xr:uid="{00000000-0005-0000-0000-0000BB590000}"/>
    <cellStyle name="Percent 28 15" xfId="18099" xr:uid="{00000000-0005-0000-0000-0000BC590000}"/>
    <cellStyle name="Percent 28 16" xfId="18100" xr:uid="{00000000-0005-0000-0000-0000BD590000}"/>
    <cellStyle name="Percent 28 16 2" xfId="24460" xr:uid="{00000000-0005-0000-0000-0000BE590000}"/>
    <cellStyle name="Percent 28 16 2 2" xfId="36449" xr:uid="{ADDF25A0-4CD5-4E13-9206-2CCBA91102AC}"/>
    <cellStyle name="Percent 28 16 3" xfId="30501" xr:uid="{F794B222-B0FD-4CB6-A5A6-20FD4E0E8E5D}"/>
    <cellStyle name="Percent 28 16_EBT" xfId="44639" xr:uid="{F7FB769A-6036-48AF-8DC2-AB07FB633BC1}"/>
    <cellStyle name="Percent 28 17" xfId="18101" xr:uid="{00000000-0005-0000-0000-0000BF590000}"/>
    <cellStyle name="Percent 28 17 2" xfId="24461" xr:uid="{00000000-0005-0000-0000-0000C0590000}"/>
    <cellStyle name="Percent 28 17 2 2" xfId="36450" xr:uid="{1BAA143C-2915-4980-BEB4-A8E19536A1AD}"/>
    <cellStyle name="Percent 28 17 3" xfId="30502" xr:uid="{7F4DBC23-4959-424D-BFCF-7F72BE2A75C3}"/>
    <cellStyle name="Percent 28 17_EBT" xfId="44640" xr:uid="{BCBE9901-2AE9-4065-9ABF-D41580EC798E}"/>
    <cellStyle name="Percent 28 18" xfId="18102" xr:uid="{00000000-0005-0000-0000-0000C1590000}"/>
    <cellStyle name="Percent 28 2" xfId="18103" xr:uid="{00000000-0005-0000-0000-0000C2590000}"/>
    <cellStyle name="Percent 28 2 2" xfId="18104" xr:uid="{00000000-0005-0000-0000-0000C3590000}"/>
    <cellStyle name="Percent 28 2 2 2" xfId="24462" xr:uid="{00000000-0005-0000-0000-0000C4590000}"/>
    <cellStyle name="Percent 28 2 2 2 2" xfId="36451" xr:uid="{8EDA92D1-B3F3-4C5E-8F6D-C681C75D6D0F}"/>
    <cellStyle name="Percent 28 2 2 3" xfId="30503" xr:uid="{77CAB2D8-F085-4122-92F9-984065E7394D}"/>
    <cellStyle name="Percent 28 2 2_EBT" xfId="44642" xr:uid="{8805E242-B8CB-44DA-B988-45BCDE1959D3}"/>
    <cellStyle name="Percent 28 2 3" xfId="18105" xr:uid="{00000000-0005-0000-0000-0000C5590000}"/>
    <cellStyle name="Percent 28 2 3 2" xfId="24463" xr:uid="{00000000-0005-0000-0000-0000C6590000}"/>
    <cellStyle name="Percent 28 2 3 2 2" xfId="36452" xr:uid="{5648CC1A-454A-44DD-A855-494335A0A6DD}"/>
    <cellStyle name="Percent 28 2 3 3" xfId="30504" xr:uid="{F53BBCB7-A508-450D-9E9E-3E022EDF31C1}"/>
    <cellStyle name="Percent 28 2 3_EBT" xfId="44643" xr:uid="{7BE235E1-7A95-48C3-8D43-7551FB67F870}"/>
    <cellStyle name="Percent 28 2_EBT" xfId="44641" xr:uid="{DEF428F9-DC94-48FF-AF74-8ACC32B51240}"/>
    <cellStyle name="Percent 28 3" xfId="18106" xr:uid="{00000000-0005-0000-0000-0000C7590000}"/>
    <cellStyle name="Percent 28 3 2" xfId="18107" xr:uid="{00000000-0005-0000-0000-0000C8590000}"/>
    <cellStyle name="Percent 28 3 2 2" xfId="24464" xr:uid="{00000000-0005-0000-0000-0000C9590000}"/>
    <cellStyle name="Percent 28 3 2 2 2" xfId="36453" xr:uid="{460354B3-C665-468C-80C7-D008F2C0D41D}"/>
    <cellStyle name="Percent 28 3 2 3" xfId="30505" xr:uid="{44AB77C5-7325-4147-9729-9DE2686DA690}"/>
    <cellStyle name="Percent 28 3 2_EBT" xfId="44645" xr:uid="{081CC4F6-BD35-4636-AF63-F8CFA64CD821}"/>
    <cellStyle name="Percent 28 3 3" xfId="18108" xr:uid="{00000000-0005-0000-0000-0000CA590000}"/>
    <cellStyle name="Percent 28 3 3 2" xfId="24465" xr:uid="{00000000-0005-0000-0000-0000CB590000}"/>
    <cellStyle name="Percent 28 3 3 2 2" xfId="36454" xr:uid="{FA3D0498-CEF5-4ACD-BEF2-683BE4F37AFE}"/>
    <cellStyle name="Percent 28 3 3 3" xfId="30506" xr:uid="{2D30B30B-994D-4539-9550-3971ACD1E07C}"/>
    <cellStyle name="Percent 28 3 3_EBT" xfId="44646" xr:uid="{75F166A5-989C-4EDB-AB98-92F0080F04E3}"/>
    <cellStyle name="Percent 28 3_EBT" xfId="44644" xr:uid="{B73A6501-0049-431C-8411-3988DB9EC2D6}"/>
    <cellStyle name="Percent 28 4" xfId="18109" xr:uid="{00000000-0005-0000-0000-0000CC590000}"/>
    <cellStyle name="Percent 28 4 2" xfId="18110" xr:uid="{00000000-0005-0000-0000-0000CD590000}"/>
    <cellStyle name="Percent 28 4 2 2" xfId="24466" xr:uid="{00000000-0005-0000-0000-0000CE590000}"/>
    <cellStyle name="Percent 28 4 2 2 2" xfId="36455" xr:uid="{43404EBB-75A7-418C-8FF2-6C80DC57E64E}"/>
    <cellStyle name="Percent 28 4 2 3" xfId="30507" xr:uid="{F3CDE6A3-C9D1-4C59-BA1E-F83F1A40F46C}"/>
    <cellStyle name="Percent 28 4 2_EBT" xfId="44648" xr:uid="{529B53F9-9080-4E18-8FED-C3EB1416E510}"/>
    <cellStyle name="Percent 28 4 3" xfId="18111" xr:uid="{00000000-0005-0000-0000-0000CF590000}"/>
    <cellStyle name="Percent 28 4 3 2" xfId="24467" xr:uid="{00000000-0005-0000-0000-0000D0590000}"/>
    <cellStyle name="Percent 28 4 3 2 2" xfId="36456" xr:uid="{7292A11D-1456-4946-A980-5216E4F61D15}"/>
    <cellStyle name="Percent 28 4 3 3" xfId="30508" xr:uid="{403768DB-E7A5-4D03-9707-D420D9DA129B}"/>
    <cellStyle name="Percent 28 4 3_EBT" xfId="44649" xr:uid="{5B1B6757-B012-46D1-85F8-CD52C7340E11}"/>
    <cellStyle name="Percent 28 4_EBT" xfId="44647" xr:uid="{0F8D27C8-7622-46E7-B7A2-0A0737A8FCAE}"/>
    <cellStyle name="Percent 28 5" xfId="18112" xr:uid="{00000000-0005-0000-0000-0000D1590000}"/>
    <cellStyle name="Percent 28 5 2" xfId="18113" xr:uid="{00000000-0005-0000-0000-0000D2590000}"/>
    <cellStyle name="Percent 28 5 2 2" xfId="24468" xr:uid="{00000000-0005-0000-0000-0000D3590000}"/>
    <cellStyle name="Percent 28 5 2 2 2" xfId="36457" xr:uid="{D80DC6AB-CD8D-4689-A9D9-A761B0217178}"/>
    <cellStyle name="Percent 28 5 2 3" xfId="30509" xr:uid="{1E3CDB63-9B51-4355-8E73-22321DD1D279}"/>
    <cellStyle name="Percent 28 5 2_EBT" xfId="44651" xr:uid="{03A4B4CB-3940-4A69-A135-2F7FC1AB0A91}"/>
    <cellStyle name="Percent 28 5 3" xfId="18114" xr:uid="{00000000-0005-0000-0000-0000D4590000}"/>
    <cellStyle name="Percent 28 5 3 2" xfId="24469" xr:uid="{00000000-0005-0000-0000-0000D5590000}"/>
    <cellStyle name="Percent 28 5 3 2 2" xfId="36458" xr:uid="{9643D16D-73E5-47E1-A2FA-E8F6A4C653F3}"/>
    <cellStyle name="Percent 28 5 3 3" xfId="30510" xr:uid="{95B97199-964E-476B-9E06-8DFCE3E7D0DD}"/>
    <cellStyle name="Percent 28 5 3_EBT" xfId="44652" xr:uid="{FA6B87F5-BF85-47C4-80AB-744AFC221587}"/>
    <cellStyle name="Percent 28 5_EBT" xfId="44650" xr:uid="{3ADA2091-5EDD-4B4B-83B5-F03B65C87F0F}"/>
    <cellStyle name="Percent 28 6" xfId="18115" xr:uid="{00000000-0005-0000-0000-0000D6590000}"/>
    <cellStyle name="Percent 28 7" xfId="18116" xr:uid="{00000000-0005-0000-0000-0000D7590000}"/>
    <cellStyle name="Percent 28 8" xfId="18117" xr:uid="{00000000-0005-0000-0000-0000D8590000}"/>
    <cellStyle name="Percent 28 9" xfId="18118" xr:uid="{00000000-0005-0000-0000-0000D9590000}"/>
    <cellStyle name="Percent 28_EBT" xfId="44638" xr:uid="{3C2F9E68-A0F4-4CA7-8CC3-97AA42FB5A4B}"/>
    <cellStyle name="Percent 29" xfId="18119" xr:uid="{00000000-0005-0000-0000-0000DA590000}"/>
    <cellStyle name="Percent 29 10" xfId="18120" xr:uid="{00000000-0005-0000-0000-0000DB590000}"/>
    <cellStyle name="Percent 29 11" xfId="18121" xr:uid="{00000000-0005-0000-0000-0000DC590000}"/>
    <cellStyle name="Percent 29 12" xfId="18122" xr:uid="{00000000-0005-0000-0000-0000DD590000}"/>
    <cellStyle name="Percent 29 13" xfId="18123" xr:uid="{00000000-0005-0000-0000-0000DE590000}"/>
    <cellStyle name="Percent 29 14" xfId="18124" xr:uid="{00000000-0005-0000-0000-0000DF590000}"/>
    <cellStyle name="Percent 29 15" xfId="18125" xr:uid="{00000000-0005-0000-0000-0000E0590000}"/>
    <cellStyle name="Percent 29 16" xfId="18126" xr:uid="{00000000-0005-0000-0000-0000E1590000}"/>
    <cellStyle name="Percent 29 16 2" xfId="24470" xr:uid="{00000000-0005-0000-0000-0000E2590000}"/>
    <cellStyle name="Percent 29 16 2 2" xfId="36459" xr:uid="{AA1EE577-872F-41BA-A60F-68F77F4B951A}"/>
    <cellStyle name="Percent 29 16 3" xfId="30511" xr:uid="{959710A8-341D-4292-9E2B-F455ED7D9BAE}"/>
    <cellStyle name="Percent 29 16_EBT" xfId="44654" xr:uid="{BB11FF6D-411C-4AE2-9141-512FCD599111}"/>
    <cellStyle name="Percent 29 17" xfId="18127" xr:uid="{00000000-0005-0000-0000-0000E3590000}"/>
    <cellStyle name="Percent 29 17 2" xfId="24471" xr:uid="{00000000-0005-0000-0000-0000E4590000}"/>
    <cellStyle name="Percent 29 17 2 2" xfId="36460" xr:uid="{27A241DD-481E-45B9-B89B-68C0A551EFB8}"/>
    <cellStyle name="Percent 29 17 3" xfId="30512" xr:uid="{348839DD-EEFD-4D0E-9D53-6B041CFCD761}"/>
    <cellStyle name="Percent 29 17_EBT" xfId="44655" xr:uid="{9643813A-4B0F-409A-BB91-8F84D07A29EA}"/>
    <cellStyle name="Percent 29 18" xfId="18128" xr:uid="{00000000-0005-0000-0000-0000E5590000}"/>
    <cellStyle name="Percent 29 2" xfId="18129" xr:uid="{00000000-0005-0000-0000-0000E6590000}"/>
    <cellStyle name="Percent 29 2 2" xfId="18130" xr:uid="{00000000-0005-0000-0000-0000E7590000}"/>
    <cellStyle name="Percent 29 2 2 2" xfId="24472" xr:uid="{00000000-0005-0000-0000-0000E8590000}"/>
    <cellStyle name="Percent 29 2 2 2 2" xfId="36461" xr:uid="{D82A528A-4D55-427C-8A6B-C70BFBCED171}"/>
    <cellStyle name="Percent 29 2 2 3" xfId="30513" xr:uid="{F4EF7D69-4AB5-4C1B-A3D8-F4BB1BC95A3B}"/>
    <cellStyle name="Percent 29 2 2_EBT" xfId="44657" xr:uid="{6D17B0AB-2900-4604-BF77-E16B56D609E2}"/>
    <cellStyle name="Percent 29 2 3" xfId="18131" xr:uid="{00000000-0005-0000-0000-0000E9590000}"/>
    <cellStyle name="Percent 29 2 3 2" xfId="24473" xr:uid="{00000000-0005-0000-0000-0000EA590000}"/>
    <cellStyle name="Percent 29 2 3 2 2" xfId="36462" xr:uid="{10C404A4-68AB-47A6-A438-D2FB5A2A53FD}"/>
    <cellStyle name="Percent 29 2 3 3" xfId="30514" xr:uid="{7219BE5F-8C4C-48A8-A0AE-1FBB7AB3D97C}"/>
    <cellStyle name="Percent 29 2 3_EBT" xfId="44658" xr:uid="{18E26EE0-61AC-404D-B686-54CE02573943}"/>
    <cellStyle name="Percent 29 2_EBT" xfId="44656" xr:uid="{8B6C8951-E3FF-452D-9867-996D5477F137}"/>
    <cellStyle name="Percent 29 3" xfId="18132" xr:uid="{00000000-0005-0000-0000-0000EB590000}"/>
    <cellStyle name="Percent 29 3 2" xfId="18133" xr:uid="{00000000-0005-0000-0000-0000EC590000}"/>
    <cellStyle name="Percent 29 3 2 2" xfId="24474" xr:uid="{00000000-0005-0000-0000-0000ED590000}"/>
    <cellStyle name="Percent 29 3 2 2 2" xfId="36463" xr:uid="{2985FF90-AACC-4F27-99A3-001287B02660}"/>
    <cellStyle name="Percent 29 3 2 3" xfId="30515" xr:uid="{83918B38-B0DE-4350-97A5-92512B7FF2E2}"/>
    <cellStyle name="Percent 29 3 2_EBT" xfId="44660" xr:uid="{A2D237F6-9B37-4B56-B697-ED0DC011E626}"/>
    <cellStyle name="Percent 29 3 3" xfId="18134" xr:uid="{00000000-0005-0000-0000-0000EE590000}"/>
    <cellStyle name="Percent 29 3 3 2" xfId="24475" xr:uid="{00000000-0005-0000-0000-0000EF590000}"/>
    <cellStyle name="Percent 29 3 3 2 2" xfId="36464" xr:uid="{0BD417B8-11A9-405E-BB29-70D9E7510283}"/>
    <cellStyle name="Percent 29 3 3 3" xfId="30516" xr:uid="{B655CB14-6328-4F32-A9F8-03EDC5D37C62}"/>
    <cellStyle name="Percent 29 3 3_EBT" xfId="44661" xr:uid="{400FF16C-79B5-43EA-9610-24B64EE9BE3D}"/>
    <cellStyle name="Percent 29 3_EBT" xfId="44659" xr:uid="{64C215E9-CA09-4F2D-AB5D-CCB1D981B0D2}"/>
    <cellStyle name="Percent 29 4" xfId="18135" xr:uid="{00000000-0005-0000-0000-0000F0590000}"/>
    <cellStyle name="Percent 29 4 2" xfId="18136" xr:uid="{00000000-0005-0000-0000-0000F1590000}"/>
    <cellStyle name="Percent 29 4 2 2" xfId="24476" xr:uid="{00000000-0005-0000-0000-0000F2590000}"/>
    <cellStyle name="Percent 29 4 2 2 2" xfId="36465" xr:uid="{082ED668-A388-4815-9E0E-27F06F7800D2}"/>
    <cellStyle name="Percent 29 4 2 3" xfId="30517" xr:uid="{58BD82A3-B743-45DE-80F8-F07D6F675D1C}"/>
    <cellStyle name="Percent 29 4 2_EBT" xfId="44663" xr:uid="{BAE17864-FE23-4827-BCCB-CF29C4D30617}"/>
    <cellStyle name="Percent 29 4 3" xfId="18137" xr:uid="{00000000-0005-0000-0000-0000F3590000}"/>
    <cellStyle name="Percent 29 4 3 2" xfId="24477" xr:uid="{00000000-0005-0000-0000-0000F4590000}"/>
    <cellStyle name="Percent 29 4 3 2 2" xfId="36466" xr:uid="{25129693-3C70-4F9E-91CB-4BA09C34F2C6}"/>
    <cellStyle name="Percent 29 4 3 3" xfId="30518" xr:uid="{D8D61076-51FF-4317-8DF4-856B9AA627F2}"/>
    <cellStyle name="Percent 29 4 3_EBT" xfId="44664" xr:uid="{30CCF259-F658-4469-B551-643966C5C3E2}"/>
    <cellStyle name="Percent 29 4_EBT" xfId="44662" xr:uid="{367969FE-ED41-422C-8EC5-EF8ECB7889C7}"/>
    <cellStyle name="Percent 29 5" xfId="18138" xr:uid="{00000000-0005-0000-0000-0000F5590000}"/>
    <cellStyle name="Percent 29 5 2" xfId="18139" xr:uid="{00000000-0005-0000-0000-0000F6590000}"/>
    <cellStyle name="Percent 29 5 2 2" xfId="24478" xr:uid="{00000000-0005-0000-0000-0000F7590000}"/>
    <cellStyle name="Percent 29 5 2 2 2" xfId="36467" xr:uid="{6E67BB09-E0AC-4D04-8CA7-437074851C05}"/>
    <cellStyle name="Percent 29 5 2 3" xfId="30519" xr:uid="{8D091442-86BB-4C01-A256-A07D76DFC400}"/>
    <cellStyle name="Percent 29 5 2_EBT" xfId="44666" xr:uid="{78115D98-C223-4009-A6F2-CBBAD67949BF}"/>
    <cellStyle name="Percent 29 5 3" xfId="18140" xr:uid="{00000000-0005-0000-0000-0000F8590000}"/>
    <cellStyle name="Percent 29 5 3 2" xfId="24479" xr:uid="{00000000-0005-0000-0000-0000F9590000}"/>
    <cellStyle name="Percent 29 5 3 2 2" xfId="36468" xr:uid="{D598DFD0-940C-4886-B32B-DBA7E7FAB0E5}"/>
    <cellStyle name="Percent 29 5 3 3" xfId="30520" xr:uid="{232CFD99-6E2C-4BE1-9078-2BDA0A235180}"/>
    <cellStyle name="Percent 29 5 3_EBT" xfId="44667" xr:uid="{CC94F0FC-FD20-49A9-A65E-C721B0CF5798}"/>
    <cellStyle name="Percent 29 5_EBT" xfId="44665" xr:uid="{39B6FC11-7A87-448E-A8A7-014DFC37AD0D}"/>
    <cellStyle name="Percent 29 6" xfId="18141" xr:uid="{00000000-0005-0000-0000-0000FA590000}"/>
    <cellStyle name="Percent 29 7" xfId="18142" xr:uid="{00000000-0005-0000-0000-0000FB590000}"/>
    <cellStyle name="Percent 29 8" xfId="18143" xr:uid="{00000000-0005-0000-0000-0000FC590000}"/>
    <cellStyle name="Percent 29 9" xfId="18144" xr:uid="{00000000-0005-0000-0000-0000FD590000}"/>
    <cellStyle name="Percent 29_EBT" xfId="44653" xr:uid="{0E076F97-E6C2-4293-944C-A33F3C0EAE1C}"/>
    <cellStyle name="Percent 3" xfId="18145" xr:uid="{00000000-0005-0000-0000-0000FE590000}"/>
    <cellStyle name="Percent 3 10" xfId="24480" xr:uid="{00000000-0005-0000-0000-0000FF590000}"/>
    <cellStyle name="Percent 3 10 2" xfId="36469" xr:uid="{6D692C47-CF05-4D2C-AFCB-7DE1CC9F221A}"/>
    <cellStyle name="Percent 3 11" xfId="30521" xr:uid="{BC3EAAF2-7EAD-4234-A492-7454851C20B0}"/>
    <cellStyle name="Percent 3 2" xfId="18146" xr:uid="{00000000-0005-0000-0000-0000005A0000}"/>
    <cellStyle name="Percent 3 2 10" xfId="18147" xr:uid="{00000000-0005-0000-0000-0000015A0000}"/>
    <cellStyle name="Percent 3 2 11" xfId="18148" xr:uid="{00000000-0005-0000-0000-0000025A0000}"/>
    <cellStyle name="Percent 3 2 12" xfId="18149" xr:uid="{00000000-0005-0000-0000-0000035A0000}"/>
    <cellStyle name="Percent 3 2 13" xfId="18150" xr:uid="{00000000-0005-0000-0000-0000045A0000}"/>
    <cellStyle name="Percent 3 2 14" xfId="18151" xr:uid="{00000000-0005-0000-0000-0000055A0000}"/>
    <cellStyle name="Percent 3 2 15" xfId="18152" xr:uid="{00000000-0005-0000-0000-0000065A0000}"/>
    <cellStyle name="Percent 3 2 16" xfId="18153" xr:uid="{00000000-0005-0000-0000-0000075A0000}"/>
    <cellStyle name="Percent 3 2 17" xfId="18154" xr:uid="{00000000-0005-0000-0000-0000085A0000}"/>
    <cellStyle name="Percent 3 2 17 2" xfId="24481" xr:uid="{00000000-0005-0000-0000-0000095A0000}"/>
    <cellStyle name="Percent 3 2 17 2 2" xfId="36470" xr:uid="{4D1FF6A2-CC34-4464-81DD-0CC1F9818E78}"/>
    <cellStyle name="Percent 3 2 17 3" xfId="30522" xr:uid="{C95095F6-6F8D-4DA1-99F1-C0566DB54F17}"/>
    <cellStyle name="Percent 3 2 17_EBT" xfId="44670" xr:uid="{9A9485CB-A59E-45F6-8B6F-A05F4C1CFCD5}"/>
    <cellStyle name="Percent 3 2 18" xfId="18155" xr:uid="{00000000-0005-0000-0000-00000A5A0000}"/>
    <cellStyle name="Percent 3 2 18 2" xfId="24482" xr:uid="{00000000-0005-0000-0000-00000B5A0000}"/>
    <cellStyle name="Percent 3 2 18 2 2" xfId="36471" xr:uid="{9F07AF07-6ECB-4517-BB45-785051DE6EF9}"/>
    <cellStyle name="Percent 3 2 18 3" xfId="30523" xr:uid="{F0B88B72-0732-43E4-8631-02F7BFF19FE8}"/>
    <cellStyle name="Percent 3 2 18_EBT" xfId="44671" xr:uid="{1754AF38-6B06-467B-B411-BA586C928F3A}"/>
    <cellStyle name="Percent 3 2 19" xfId="18156" xr:uid="{00000000-0005-0000-0000-00000C5A0000}"/>
    <cellStyle name="Percent 3 2 19 2" xfId="24483" xr:uid="{00000000-0005-0000-0000-00000D5A0000}"/>
    <cellStyle name="Percent 3 2 19 2 2" xfId="36472" xr:uid="{C801A9A7-BD7D-44D1-B93E-61F02E5A27E7}"/>
    <cellStyle name="Percent 3 2 19 3" xfId="30524" xr:uid="{E2044D99-81AD-4007-88E9-3EAD1AA6174F}"/>
    <cellStyle name="Percent 3 2 19_EBT" xfId="44672" xr:uid="{7B8802ED-9270-48E0-8400-E0BFB82E8CDC}"/>
    <cellStyle name="Percent 3 2 2" xfId="18157" xr:uid="{00000000-0005-0000-0000-00000E5A0000}"/>
    <cellStyle name="Percent 3 2 2 10" xfId="18158" xr:uid="{00000000-0005-0000-0000-00000F5A0000}"/>
    <cellStyle name="Percent 3 2 2 11" xfId="18159" xr:uid="{00000000-0005-0000-0000-0000105A0000}"/>
    <cellStyle name="Percent 3 2 2 12" xfId="18160" xr:uid="{00000000-0005-0000-0000-0000115A0000}"/>
    <cellStyle name="Percent 3 2 2 13" xfId="18161" xr:uid="{00000000-0005-0000-0000-0000125A0000}"/>
    <cellStyle name="Percent 3 2 2 14" xfId="18162" xr:uid="{00000000-0005-0000-0000-0000135A0000}"/>
    <cellStyle name="Percent 3 2 2 15" xfId="18163" xr:uid="{00000000-0005-0000-0000-0000145A0000}"/>
    <cellStyle name="Percent 3 2 2 16" xfId="18164" xr:uid="{00000000-0005-0000-0000-0000155A0000}"/>
    <cellStyle name="Percent 3 2 2 16 2" xfId="24484" xr:uid="{00000000-0005-0000-0000-0000165A0000}"/>
    <cellStyle name="Percent 3 2 2 16 2 2" xfId="36473" xr:uid="{902E8F83-EA68-4071-BE0F-34CF927C028C}"/>
    <cellStyle name="Percent 3 2 2 16 3" xfId="30525" xr:uid="{7DBD02D9-48D1-42DB-8047-D0B49BFCE266}"/>
    <cellStyle name="Percent 3 2 2 16_EBT" xfId="44674" xr:uid="{013BA72C-AE08-4757-A9A7-8543E7E9DEB1}"/>
    <cellStyle name="Percent 3 2 2 17" xfId="18165" xr:uid="{00000000-0005-0000-0000-0000175A0000}"/>
    <cellStyle name="Percent 3 2 2 17 2" xfId="24485" xr:uid="{00000000-0005-0000-0000-0000185A0000}"/>
    <cellStyle name="Percent 3 2 2 17 2 2" xfId="36474" xr:uid="{D8F1FAED-8454-4FB3-9FB8-7F9A5411CFEE}"/>
    <cellStyle name="Percent 3 2 2 17 3" xfId="30526" xr:uid="{3610CFFD-4284-4E1F-982C-AA4EC114B31E}"/>
    <cellStyle name="Percent 3 2 2 17_EBT" xfId="44675" xr:uid="{43A67511-99AA-4A44-A0AB-504A34F018C5}"/>
    <cellStyle name="Percent 3 2 2 2" xfId="18166" xr:uid="{00000000-0005-0000-0000-0000195A0000}"/>
    <cellStyle name="Percent 3 2 2 2 2" xfId="18167" xr:uid="{00000000-0005-0000-0000-00001A5A0000}"/>
    <cellStyle name="Percent 3 2 2 2 2 2" xfId="24486" xr:uid="{00000000-0005-0000-0000-00001B5A0000}"/>
    <cellStyle name="Percent 3 2 2 2 2 2 2" xfId="36475" xr:uid="{BDB0448C-BB13-4D10-8989-A2536C4730F5}"/>
    <cellStyle name="Percent 3 2 2 2 2 3" xfId="30527" xr:uid="{BAF071B5-8B12-4852-804D-0030D982E3B8}"/>
    <cellStyle name="Percent 3 2 2 2 2_EBT" xfId="44677" xr:uid="{C058BA73-A86F-456E-A2DA-170AAD8EB280}"/>
    <cellStyle name="Percent 3 2 2 2 3" xfId="18168" xr:uid="{00000000-0005-0000-0000-00001C5A0000}"/>
    <cellStyle name="Percent 3 2 2 2 3 2" xfId="24487" xr:uid="{00000000-0005-0000-0000-00001D5A0000}"/>
    <cellStyle name="Percent 3 2 2 2 3 2 2" xfId="36476" xr:uid="{59D36F07-C549-4A1E-B172-7219D267776C}"/>
    <cellStyle name="Percent 3 2 2 2 3 3" xfId="30528" xr:uid="{7A30A642-5455-49B4-933E-A6E8761E7C1F}"/>
    <cellStyle name="Percent 3 2 2 2 3_EBT" xfId="44678" xr:uid="{5704108D-E762-45E7-869D-C11E34AA31E5}"/>
    <cellStyle name="Percent 3 2 2 2_EBT" xfId="44676" xr:uid="{7E30DAD4-AC65-4355-BCF7-B9190D3F49A3}"/>
    <cellStyle name="Percent 3 2 2 3" xfId="18169" xr:uid="{00000000-0005-0000-0000-00001E5A0000}"/>
    <cellStyle name="Percent 3 2 2 4" xfId="18170" xr:uid="{00000000-0005-0000-0000-00001F5A0000}"/>
    <cellStyle name="Percent 3 2 2 5" xfId="18171" xr:uid="{00000000-0005-0000-0000-0000205A0000}"/>
    <cellStyle name="Percent 3 2 2 6" xfId="18172" xr:uid="{00000000-0005-0000-0000-0000215A0000}"/>
    <cellStyle name="Percent 3 2 2 7" xfId="18173" xr:uid="{00000000-0005-0000-0000-0000225A0000}"/>
    <cellStyle name="Percent 3 2 2 8" xfId="18174" xr:uid="{00000000-0005-0000-0000-0000235A0000}"/>
    <cellStyle name="Percent 3 2 2 9" xfId="18175" xr:uid="{00000000-0005-0000-0000-0000245A0000}"/>
    <cellStyle name="Percent 3 2 2_EBT" xfId="44673" xr:uid="{BABCF2DB-67F1-4BE5-BBA1-0BCFA42E7BE0}"/>
    <cellStyle name="Percent 3 2 3" xfId="18176" xr:uid="{00000000-0005-0000-0000-0000255A0000}"/>
    <cellStyle name="Percent 3 2 3 2" xfId="18177" xr:uid="{00000000-0005-0000-0000-0000265A0000}"/>
    <cellStyle name="Percent 3 2 3 2 2" xfId="24488" xr:uid="{00000000-0005-0000-0000-0000275A0000}"/>
    <cellStyle name="Percent 3 2 3 2 2 2" xfId="36477" xr:uid="{528F0421-D954-45D7-82F1-4315BB690D30}"/>
    <cellStyle name="Percent 3 2 3 2 3" xfId="30529" xr:uid="{C6A068E9-6325-412B-988F-A9DDC0263C51}"/>
    <cellStyle name="Percent 3 2 3 2_EBT" xfId="44680" xr:uid="{C72E8ECC-622A-49AC-984D-7A0A92093179}"/>
    <cellStyle name="Percent 3 2 3 3" xfId="18178" xr:uid="{00000000-0005-0000-0000-0000285A0000}"/>
    <cellStyle name="Percent 3 2 3 3 2" xfId="24489" xr:uid="{00000000-0005-0000-0000-0000295A0000}"/>
    <cellStyle name="Percent 3 2 3 3 2 2" xfId="36478" xr:uid="{13F1AD8A-8492-4987-816A-C06112F3B376}"/>
    <cellStyle name="Percent 3 2 3 3 3" xfId="30530" xr:uid="{28A03FFC-40BD-4219-882E-7B24AED9CD11}"/>
    <cellStyle name="Percent 3 2 3 3_EBT" xfId="44681" xr:uid="{D83B7AEA-E704-4C3E-BE20-B54738813279}"/>
    <cellStyle name="Percent 3 2 3_EBT" xfId="44679" xr:uid="{1ECBD3D1-6F41-4467-BA1F-5E0460A9EB2B}"/>
    <cellStyle name="Percent 3 2 4" xfId="18179" xr:uid="{00000000-0005-0000-0000-00002A5A0000}"/>
    <cellStyle name="Percent 3 2 4 2" xfId="18180" xr:uid="{00000000-0005-0000-0000-00002B5A0000}"/>
    <cellStyle name="Percent 3 2 4 2 2" xfId="24490" xr:uid="{00000000-0005-0000-0000-00002C5A0000}"/>
    <cellStyle name="Percent 3 2 4 2 2 2" xfId="36479" xr:uid="{F8056545-F6A3-4D49-9491-04F7F82D0345}"/>
    <cellStyle name="Percent 3 2 4 2 3" xfId="30531" xr:uid="{F4AA0D23-E411-4905-96C0-A31ED70F12CA}"/>
    <cellStyle name="Percent 3 2 4 2_EBT" xfId="44683" xr:uid="{7C913A23-7DA9-4CC9-9BE2-286BE3A7EC6F}"/>
    <cellStyle name="Percent 3 2 4 3" xfId="18181" xr:uid="{00000000-0005-0000-0000-00002D5A0000}"/>
    <cellStyle name="Percent 3 2 4 3 2" xfId="24491" xr:uid="{00000000-0005-0000-0000-00002E5A0000}"/>
    <cellStyle name="Percent 3 2 4 3 2 2" xfId="36480" xr:uid="{7F8D2486-5CEE-4C75-AB0A-A50C6F012C5F}"/>
    <cellStyle name="Percent 3 2 4 3 3" xfId="30532" xr:uid="{8C95D260-5C0A-4C1F-8F75-9BD3AE2D0D06}"/>
    <cellStyle name="Percent 3 2 4 3_EBT" xfId="44684" xr:uid="{00EAC542-300E-4205-9ABC-B8DA5DD86367}"/>
    <cellStyle name="Percent 3 2 4_EBT" xfId="44682" xr:uid="{7DE8D8E0-C388-424A-BD10-B48FFB37208E}"/>
    <cellStyle name="Percent 3 2 5" xfId="18182" xr:uid="{00000000-0005-0000-0000-00002F5A0000}"/>
    <cellStyle name="Percent 3 2 5 2" xfId="18183" xr:uid="{00000000-0005-0000-0000-0000305A0000}"/>
    <cellStyle name="Percent 3 2 5 2 2" xfId="24492" xr:uid="{00000000-0005-0000-0000-0000315A0000}"/>
    <cellStyle name="Percent 3 2 5 2 2 2" xfId="36481" xr:uid="{15AA0403-B79D-4F5E-9C3C-2C84159F54A5}"/>
    <cellStyle name="Percent 3 2 5 2 3" xfId="30533" xr:uid="{1686ACCD-E278-4AC4-BF6E-0E9B02A8C3B6}"/>
    <cellStyle name="Percent 3 2 5 2_EBT" xfId="44686" xr:uid="{0EFEE2D1-AB74-4FE5-BB3B-FBA52CE35750}"/>
    <cellStyle name="Percent 3 2 5 3" xfId="18184" xr:uid="{00000000-0005-0000-0000-0000325A0000}"/>
    <cellStyle name="Percent 3 2 5 3 2" xfId="24493" xr:uid="{00000000-0005-0000-0000-0000335A0000}"/>
    <cellStyle name="Percent 3 2 5 3 2 2" xfId="36482" xr:uid="{0FD3E776-DDCC-447D-ADC0-E823EB3C56E3}"/>
    <cellStyle name="Percent 3 2 5 3 3" xfId="30534" xr:uid="{171794E7-BA4C-40B4-9C9D-BA432D09D05E}"/>
    <cellStyle name="Percent 3 2 5 3_EBT" xfId="44687" xr:uid="{691773E4-C76E-4CC2-9061-667094CE799B}"/>
    <cellStyle name="Percent 3 2 5_EBT" xfId="44685" xr:uid="{2A5CD0C8-754B-4EF9-A7C6-4DCA9EAC1EBF}"/>
    <cellStyle name="Percent 3 2 6" xfId="18185" xr:uid="{00000000-0005-0000-0000-0000345A0000}"/>
    <cellStyle name="Percent 3 2 7" xfId="18186" xr:uid="{00000000-0005-0000-0000-0000355A0000}"/>
    <cellStyle name="Percent 3 2 8" xfId="18187" xr:uid="{00000000-0005-0000-0000-0000365A0000}"/>
    <cellStyle name="Percent 3 2 9" xfId="18188" xr:uid="{00000000-0005-0000-0000-0000375A0000}"/>
    <cellStyle name="Percent 3 2_EBT" xfId="44669" xr:uid="{45A8E084-A579-4B35-8A5E-C6B83B172934}"/>
    <cellStyle name="Percent 3 3" xfId="18189" xr:uid="{00000000-0005-0000-0000-0000385A0000}"/>
    <cellStyle name="Percent 3 3 2" xfId="18190" xr:uid="{00000000-0005-0000-0000-0000395A0000}"/>
    <cellStyle name="Percent 3 3 2 2" xfId="24495" xr:uid="{00000000-0005-0000-0000-00003A5A0000}"/>
    <cellStyle name="Percent 3 3 2 2 2" xfId="36484" xr:uid="{221574C0-567B-4FFD-83FE-A07446A31338}"/>
    <cellStyle name="Percent 3 3 2 3" xfId="30536" xr:uid="{60F12DFD-82D2-4C05-B638-2261B59C627D}"/>
    <cellStyle name="Percent 3 3 2_EBT" xfId="44689" xr:uid="{73D65AC4-A47A-4F55-A1D5-9933B12947FE}"/>
    <cellStyle name="Percent 3 3 3" xfId="18191" xr:uid="{00000000-0005-0000-0000-00003B5A0000}"/>
    <cellStyle name="Percent 3 3 3 2" xfId="24496" xr:uid="{00000000-0005-0000-0000-00003C5A0000}"/>
    <cellStyle name="Percent 3 3 3 2 2" xfId="36485" xr:uid="{93BD4399-85C6-4A04-93C4-04E3A884AD15}"/>
    <cellStyle name="Percent 3 3 3 3" xfId="30537" xr:uid="{071AB141-085B-4D54-BB04-5189F6E651A5}"/>
    <cellStyle name="Percent 3 3 3_EBT" xfId="44690" xr:uid="{0D39AC45-96A4-445A-8FE6-3C564A342ADD}"/>
    <cellStyle name="Percent 3 3 4" xfId="24494" xr:uid="{00000000-0005-0000-0000-00003D5A0000}"/>
    <cellStyle name="Percent 3 3 4 2" xfId="36483" xr:uid="{D1CEF6D3-A559-41AC-928A-D73953E28254}"/>
    <cellStyle name="Percent 3 3 5" xfId="30535" xr:uid="{28E9C76C-2FC2-4ED1-A53A-DBEE425E1027}"/>
    <cellStyle name="Percent 3 3_EBT" xfId="44688" xr:uid="{0875F15B-A648-4E71-86F6-4368A291FBA5}"/>
    <cellStyle name="Percent 3 4" xfId="18192" xr:uid="{00000000-0005-0000-0000-00003E5A0000}"/>
    <cellStyle name="Percent 3 4 2" xfId="24497" xr:uid="{00000000-0005-0000-0000-00003F5A0000}"/>
    <cellStyle name="Percent 3 4 2 2" xfId="36486" xr:uid="{68E6A000-9888-42CC-9EC9-2759D4003235}"/>
    <cellStyle name="Percent 3 4 3" xfId="30538" xr:uid="{7D275505-9B86-42DB-A674-2197809A6FD4}"/>
    <cellStyle name="Percent 3 4_EBT" xfId="44691" xr:uid="{6CFB1E18-1E72-4D4F-A9A7-AF4C640DBCBA}"/>
    <cellStyle name="Percent 3 5" xfId="18193" xr:uid="{00000000-0005-0000-0000-0000405A0000}"/>
    <cellStyle name="Percent 3 5 2" xfId="24498" xr:uid="{00000000-0005-0000-0000-0000415A0000}"/>
    <cellStyle name="Percent 3 5 2 2" xfId="36487" xr:uid="{1F48134A-1D91-43FB-8EC9-9D1BB7F00232}"/>
    <cellStyle name="Percent 3 5 3" xfId="30539" xr:uid="{DFC87177-F2D2-40BD-9D63-4FF0C92A3EC8}"/>
    <cellStyle name="Percent 3 5_EBT" xfId="44692" xr:uid="{AAAF1311-8637-45D7-B69B-7679166F5247}"/>
    <cellStyle name="Percent 3 6" xfId="18194" xr:uid="{00000000-0005-0000-0000-0000425A0000}"/>
    <cellStyle name="Percent 3 6 2" xfId="24499" xr:uid="{00000000-0005-0000-0000-0000435A0000}"/>
    <cellStyle name="Percent 3 6 2 2" xfId="36488" xr:uid="{CE612330-31FF-43D5-8BAB-C70A03A89E48}"/>
    <cellStyle name="Percent 3 6 3" xfId="30540" xr:uid="{E58707B8-27A6-4A58-A169-3700F566BBD8}"/>
    <cellStyle name="Percent 3 6_EBT" xfId="44693" xr:uid="{12006E3C-5710-4C6B-9FEA-B99D1E604038}"/>
    <cellStyle name="Percent 3 7" xfId="18195" xr:uid="{00000000-0005-0000-0000-0000445A0000}"/>
    <cellStyle name="Percent 3 7 2" xfId="24500" xr:uid="{00000000-0005-0000-0000-0000455A0000}"/>
    <cellStyle name="Percent 3 7 2 2" xfId="36489" xr:uid="{C3D52E1B-0837-46F1-99C3-5915D7AC76D7}"/>
    <cellStyle name="Percent 3 7 3" xfId="30541" xr:uid="{6FB30214-8FA7-4917-944A-85CF8FEC61FF}"/>
    <cellStyle name="Percent 3 7_EBT" xfId="44694" xr:uid="{CF570D91-1943-4B58-AFE5-F579D9E33BFA}"/>
    <cellStyle name="Percent 3 8" xfId="18196" xr:uid="{00000000-0005-0000-0000-0000465A0000}"/>
    <cellStyle name="Percent 3 8 2" xfId="24501" xr:uid="{00000000-0005-0000-0000-0000475A0000}"/>
    <cellStyle name="Percent 3 8 2 2" xfId="36490" xr:uid="{2E9EA93B-9943-4E88-9576-269C140C25CC}"/>
    <cellStyle name="Percent 3 8 3" xfId="30542" xr:uid="{8FCA2B9A-1B66-4801-8537-F8A4E8D134F4}"/>
    <cellStyle name="Percent 3 8_EBT" xfId="44695" xr:uid="{E54AE017-DFFC-4BC9-8B53-AF8CF2190F1D}"/>
    <cellStyle name="Percent 3 9" xfId="18197" xr:uid="{00000000-0005-0000-0000-0000485A0000}"/>
    <cellStyle name="Percent 3 9 2" xfId="24502" xr:uid="{00000000-0005-0000-0000-0000495A0000}"/>
    <cellStyle name="Percent 3 9 2 2" xfId="36491" xr:uid="{9733431A-2CF6-47C1-A638-D79FB47A0CB0}"/>
    <cellStyle name="Percent 3 9 3" xfId="30543" xr:uid="{2C71F5A1-4BD9-4DAA-B047-3E90CBFA758E}"/>
    <cellStyle name="Percent 3 9_EBT" xfId="44696" xr:uid="{358F1082-6751-486D-A7E1-6B0ECEA846A7}"/>
    <cellStyle name="Percent 3_EBT" xfId="44668" xr:uid="{EA729F89-F6A6-4792-B45F-294BB1894F68}"/>
    <cellStyle name="Percent 30" xfId="18198" xr:uid="{00000000-0005-0000-0000-00004A5A0000}"/>
    <cellStyle name="Percent 30 10" xfId="18199" xr:uid="{00000000-0005-0000-0000-00004B5A0000}"/>
    <cellStyle name="Percent 30 11" xfId="18200" xr:uid="{00000000-0005-0000-0000-00004C5A0000}"/>
    <cellStyle name="Percent 30 12" xfId="18201" xr:uid="{00000000-0005-0000-0000-00004D5A0000}"/>
    <cellStyle name="Percent 30 13" xfId="18202" xr:uid="{00000000-0005-0000-0000-00004E5A0000}"/>
    <cellStyle name="Percent 30 14" xfId="18203" xr:uid="{00000000-0005-0000-0000-00004F5A0000}"/>
    <cellStyle name="Percent 30 15" xfId="18204" xr:uid="{00000000-0005-0000-0000-0000505A0000}"/>
    <cellStyle name="Percent 30 16" xfId="18205" xr:uid="{00000000-0005-0000-0000-0000515A0000}"/>
    <cellStyle name="Percent 30 16 2" xfId="24503" xr:uid="{00000000-0005-0000-0000-0000525A0000}"/>
    <cellStyle name="Percent 30 16 2 2" xfId="36492" xr:uid="{E0F3E116-98E0-415A-BC2F-4D9B3868F221}"/>
    <cellStyle name="Percent 30 16 3" xfId="30544" xr:uid="{100B85DC-433D-4BE0-9846-17DDD68CB71D}"/>
    <cellStyle name="Percent 30 16_EBT" xfId="44698" xr:uid="{E1E35081-C0D5-42C1-B6DF-FED5D1EA07D8}"/>
    <cellStyle name="Percent 30 17" xfId="18206" xr:uid="{00000000-0005-0000-0000-0000535A0000}"/>
    <cellStyle name="Percent 30 17 2" xfId="24504" xr:uid="{00000000-0005-0000-0000-0000545A0000}"/>
    <cellStyle name="Percent 30 17 2 2" xfId="36493" xr:uid="{903799DD-9921-4FB5-BDA6-C2F13F3F54A3}"/>
    <cellStyle name="Percent 30 17 3" xfId="30545" xr:uid="{8583C97E-031E-4001-AB3B-50AEEC279FCE}"/>
    <cellStyle name="Percent 30 17_EBT" xfId="44699" xr:uid="{B2D535E4-74A5-48D3-9293-271B00705C94}"/>
    <cellStyle name="Percent 30 18" xfId="18207" xr:uid="{00000000-0005-0000-0000-0000555A0000}"/>
    <cellStyle name="Percent 30 2" xfId="18208" xr:uid="{00000000-0005-0000-0000-0000565A0000}"/>
    <cellStyle name="Percent 30 2 2" xfId="18209" xr:uid="{00000000-0005-0000-0000-0000575A0000}"/>
    <cellStyle name="Percent 30 2 2 2" xfId="24505" xr:uid="{00000000-0005-0000-0000-0000585A0000}"/>
    <cellStyle name="Percent 30 2 2 2 2" xfId="36494" xr:uid="{F9C936B8-8C06-4ADC-AF03-F8BE63BDBE39}"/>
    <cellStyle name="Percent 30 2 2 3" xfId="30546" xr:uid="{20024CBA-264C-4F1E-A656-D23277B9AAC7}"/>
    <cellStyle name="Percent 30 2 2_EBT" xfId="44701" xr:uid="{587DCDCF-F197-40FC-B007-3233C8FEE1CE}"/>
    <cellStyle name="Percent 30 2 3" xfId="18210" xr:uid="{00000000-0005-0000-0000-0000595A0000}"/>
    <cellStyle name="Percent 30 2 3 2" xfId="24506" xr:uid="{00000000-0005-0000-0000-00005A5A0000}"/>
    <cellStyle name="Percent 30 2 3 2 2" xfId="36495" xr:uid="{B316ED37-1BE5-4A12-AA71-9F298BFDE8F7}"/>
    <cellStyle name="Percent 30 2 3 3" xfId="30547" xr:uid="{8F598C82-6C1D-4E9C-90C0-B2204D141325}"/>
    <cellStyle name="Percent 30 2 3_EBT" xfId="44702" xr:uid="{9A76A6C5-78D6-443B-9188-089E124E674F}"/>
    <cellStyle name="Percent 30 2_EBT" xfId="44700" xr:uid="{1768718E-1513-4B61-8B30-1B3E9DE90955}"/>
    <cellStyle name="Percent 30 3" xfId="18211" xr:uid="{00000000-0005-0000-0000-00005B5A0000}"/>
    <cellStyle name="Percent 30 3 2" xfId="18212" xr:uid="{00000000-0005-0000-0000-00005C5A0000}"/>
    <cellStyle name="Percent 30 3 2 2" xfId="24507" xr:uid="{00000000-0005-0000-0000-00005D5A0000}"/>
    <cellStyle name="Percent 30 3 2 2 2" xfId="36496" xr:uid="{7A1C8083-590A-4B86-8310-B5B100486476}"/>
    <cellStyle name="Percent 30 3 2 3" xfId="30548" xr:uid="{223738D2-5936-4EDC-A1A4-C5191D129AE6}"/>
    <cellStyle name="Percent 30 3 2_EBT" xfId="44704" xr:uid="{2D440697-26EA-4221-BFD4-C4D73ABBB8FD}"/>
    <cellStyle name="Percent 30 3 3" xfId="18213" xr:uid="{00000000-0005-0000-0000-00005E5A0000}"/>
    <cellStyle name="Percent 30 3 3 2" xfId="24508" xr:uid="{00000000-0005-0000-0000-00005F5A0000}"/>
    <cellStyle name="Percent 30 3 3 2 2" xfId="36497" xr:uid="{280E3C81-E98A-4EFC-9FEB-C74CED17D746}"/>
    <cellStyle name="Percent 30 3 3 3" xfId="30549" xr:uid="{F19DA831-8D84-4AAE-A154-FABABA0C43C4}"/>
    <cellStyle name="Percent 30 3 3_EBT" xfId="44705" xr:uid="{8C7ABDC5-3E76-4C01-A418-81CEB88A1102}"/>
    <cellStyle name="Percent 30 3_EBT" xfId="44703" xr:uid="{0ABBDA8E-4AA2-42EC-B983-3106E1E0D80C}"/>
    <cellStyle name="Percent 30 4" xfId="18214" xr:uid="{00000000-0005-0000-0000-0000605A0000}"/>
    <cellStyle name="Percent 30 4 2" xfId="18215" xr:uid="{00000000-0005-0000-0000-0000615A0000}"/>
    <cellStyle name="Percent 30 4 2 2" xfId="24509" xr:uid="{00000000-0005-0000-0000-0000625A0000}"/>
    <cellStyle name="Percent 30 4 2 2 2" xfId="36498" xr:uid="{DD17355D-9169-4095-A89B-E59F074502D9}"/>
    <cellStyle name="Percent 30 4 2 3" xfId="30550" xr:uid="{DEACDE3A-95AC-4BE4-BD03-72841FF945BE}"/>
    <cellStyle name="Percent 30 4 2_EBT" xfId="44707" xr:uid="{EBC6764E-DBCF-4D3E-86B5-CC9232E0C519}"/>
    <cellStyle name="Percent 30 4 3" xfId="18216" xr:uid="{00000000-0005-0000-0000-0000635A0000}"/>
    <cellStyle name="Percent 30 4 3 2" xfId="24510" xr:uid="{00000000-0005-0000-0000-0000645A0000}"/>
    <cellStyle name="Percent 30 4 3 2 2" xfId="36499" xr:uid="{68390E57-69EF-4A66-B2EC-F0115454EBA1}"/>
    <cellStyle name="Percent 30 4 3 3" xfId="30551" xr:uid="{1EF16346-0D4E-4AD1-8129-BA0D4DDD00B2}"/>
    <cellStyle name="Percent 30 4 3_EBT" xfId="44708" xr:uid="{59C6AC8F-49A7-4157-BF53-683606F6BF26}"/>
    <cellStyle name="Percent 30 4_EBT" xfId="44706" xr:uid="{5403F9D3-749D-47F7-A3A5-AEF3491F5D48}"/>
    <cellStyle name="Percent 30 5" xfId="18217" xr:uid="{00000000-0005-0000-0000-0000655A0000}"/>
    <cellStyle name="Percent 30 6" xfId="18218" xr:uid="{00000000-0005-0000-0000-0000665A0000}"/>
    <cellStyle name="Percent 30 7" xfId="18219" xr:uid="{00000000-0005-0000-0000-0000675A0000}"/>
    <cellStyle name="Percent 30 8" xfId="18220" xr:uid="{00000000-0005-0000-0000-0000685A0000}"/>
    <cellStyle name="Percent 30 9" xfId="18221" xr:uid="{00000000-0005-0000-0000-0000695A0000}"/>
    <cellStyle name="Percent 30_EBT" xfId="44697" xr:uid="{7A53EC39-7FA5-4A3C-A765-671753432D66}"/>
    <cellStyle name="Percent 31" xfId="18222" xr:uid="{00000000-0005-0000-0000-00006A5A0000}"/>
    <cellStyle name="Percent 31 10" xfId="18223" xr:uid="{00000000-0005-0000-0000-00006B5A0000}"/>
    <cellStyle name="Percent 31 11" xfId="18224" xr:uid="{00000000-0005-0000-0000-00006C5A0000}"/>
    <cellStyle name="Percent 31 12" xfId="18225" xr:uid="{00000000-0005-0000-0000-00006D5A0000}"/>
    <cellStyle name="Percent 31 13" xfId="18226" xr:uid="{00000000-0005-0000-0000-00006E5A0000}"/>
    <cellStyle name="Percent 31 14" xfId="18227" xr:uid="{00000000-0005-0000-0000-00006F5A0000}"/>
    <cellStyle name="Percent 31 15" xfId="18228" xr:uid="{00000000-0005-0000-0000-0000705A0000}"/>
    <cellStyle name="Percent 31 16" xfId="18229" xr:uid="{00000000-0005-0000-0000-0000715A0000}"/>
    <cellStyle name="Percent 31 16 2" xfId="24511" xr:uid="{00000000-0005-0000-0000-0000725A0000}"/>
    <cellStyle name="Percent 31 16 2 2" xfId="36500" xr:uid="{1B3E0849-60D3-4442-8F44-163D12E9D335}"/>
    <cellStyle name="Percent 31 16 3" xfId="30552" xr:uid="{9FA2273E-023A-48C3-9D2F-6454B76885A1}"/>
    <cellStyle name="Percent 31 16_EBT" xfId="44710" xr:uid="{5305775E-57C2-4487-9A88-3229910FF56B}"/>
    <cellStyle name="Percent 31 17" xfId="18230" xr:uid="{00000000-0005-0000-0000-0000735A0000}"/>
    <cellStyle name="Percent 31 17 2" xfId="24512" xr:uid="{00000000-0005-0000-0000-0000745A0000}"/>
    <cellStyle name="Percent 31 17 2 2" xfId="36501" xr:uid="{2408F91A-B04B-47A0-B270-601C77273264}"/>
    <cellStyle name="Percent 31 17 3" xfId="30553" xr:uid="{CC0075EE-F2E3-475C-A3CD-795703F9D7C0}"/>
    <cellStyle name="Percent 31 17_EBT" xfId="44711" xr:uid="{0F5AA53D-3A8A-4F06-BD37-588E3673E8D1}"/>
    <cellStyle name="Percent 31 18" xfId="18231" xr:uid="{00000000-0005-0000-0000-0000755A0000}"/>
    <cellStyle name="Percent 31 2" xfId="18232" xr:uid="{00000000-0005-0000-0000-0000765A0000}"/>
    <cellStyle name="Percent 31 2 2" xfId="18233" xr:uid="{00000000-0005-0000-0000-0000775A0000}"/>
    <cellStyle name="Percent 31 2 2 2" xfId="24513" xr:uid="{00000000-0005-0000-0000-0000785A0000}"/>
    <cellStyle name="Percent 31 2 2 2 2" xfId="36502" xr:uid="{54BA7032-27F3-4DBA-B12E-4A5FF76D5FFF}"/>
    <cellStyle name="Percent 31 2 2 3" xfId="30554" xr:uid="{A7F0E0E2-E59B-475B-A1C0-4FF01FD8B094}"/>
    <cellStyle name="Percent 31 2 2_EBT" xfId="44713" xr:uid="{6D17ECF3-CCF4-446F-B1E4-21433D9194B7}"/>
    <cellStyle name="Percent 31 2 3" xfId="18234" xr:uid="{00000000-0005-0000-0000-0000795A0000}"/>
    <cellStyle name="Percent 31 2 3 2" xfId="24514" xr:uid="{00000000-0005-0000-0000-00007A5A0000}"/>
    <cellStyle name="Percent 31 2 3 2 2" xfId="36503" xr:uid="{BC3DD415-E0D9-48A8-9C17-2D8CC8C4489E}"/>
    <cellStyle name="Percent 31 2 3 3" xfId="30555" xr:uid="{CEA311C7-3289-4E5F-B10B-ADAD794D9AAA}"/>
    <cellStyle name="Percent 31 2 3_EBT" xfId="44714" xr:uid="{50F319ED-3DC9-48FF-B26F-9501ABC161B8}"/>
    <cellStyle name="Percent 31 2_EBT" xfId="44712" xr:uid="{A8F09700-07AC-4690-8790-A227F67FD869}"/>
    <cellStyle name="Percent 31 3" xfId="18235" xr:uid="{00000000-0005-0000-0000-00007B5A0000}"/>
    <cellStyle name="Percent 31 3 2" xfId="18236" xr:uid="{00000000-0005-0000-0000-00007C5A0000}"/>
    <cellStyle name="Percent 31 3 2 2" xfId="24515" xr:uid="{00000000-0005-0000-0000-00007D5A0000}"/>
    <cellStyle name="Percent 31 3 2 2 2" xfId="36504" xr:uid="{B04E1A1E-66DF-4BD6-94CA-E169908D5C2A}"/>
    <cellStyle name="Percent 31 3 2 3" xfId="30556" xr:uid="{50BBD6AD-737F-4C9E-AFAD-45085D255CDC}"/>
    <cellStyle name="Percent 31 3 2_EBT" xfId="44716" xr:uid="{C89D75D0-3EFB-4790-A616-A4260C2799D3}"/>
    <cellStyle name="Percent 31 3 3" xfId="18237" xr:uid="{00000000-0005-0000-0000-00007E5A0000}"/>
    <cellStyle name="Percent 31 3 3 2" xfId="24516" xr:uid="{00000000-0005-0000-0000-00007F5A0000}"/>
    <cellStyle name="Percent 31 3 3 2 2" xfId="36505" xr:uid="{F5C12068-B91E-4F4D-B4B1-9CFE88D947B5}"/>
    <cellStyle name="Percent 31 3 3 3" xfId="30557" xr:uid="{82B339B3-D72E-48A8-9828-B8463612A45B}"/>
    <cellStyle name="Percent 31 3 3_EBT" xfId="44717" xr:uid="{22043857-A926-4E21-AF47-36FAFE9FC974}"/>
    <cellStyle name="Percent 31 3_EBT" xfId="44715" xr:uid="{5FEB11CA-FE2C-45EF-AB40-EB6F783233BB}"/>
    <cellStyle name="Percent 31 4" xfId="18238" xr:uid="{00000000-0005-0000-0000-0000805A0000}"/>
    <cellStyle name="Percent 31 4 2" xfId="18239" xr:uid="{00000000-0005-0000-0000-0000815A0000}"/>
    <cellStyle name="Percent 31 4 2 2" xfId="24517" xr:uid="{00000000-0005-0000-0000-0000825A0000}"/>
    <cellStyle name="Percent 31 4 2 2 2" xfId="36506" xr:uid="{4B23BFAF-3713-4AE2-A514-F4577977C506}"/>
    <cellStyle name="Percent 31 4 2 3" xfId="30558" xr:uid="{3EE42364-B9B2-4A08-8533-BDD812B1C204}"/>
    <cellStyle name="Percent 31 4 2_EBT" xfId="44719" xr:uid="{CBA79B12-C450-4B01-90AE-1A0487161A46}"/>
    <cellStyle name="Percent 31 4 3" xfId="18240" xr:uid="{00000000-0005-0000-0000-0000835A0000}"/>
    <cellStyle name="Percent 31 4 3 2" xfId="24518" xr:uid="{00000000-0005-0000-0000-0000845A0000}"/>
    <cellStyle name="Percent 31 4 3 2 2" xfId="36507" xr:uid="{AF8C5D5F-914C-4639-A02C-8B79098371B1}"/>
    <cellStyle name="Percent 31 4 3 3" xfId="30559" xr:uid="{E7F66F33-DD85-4063-A9F4-5DE08A44E01E}"/>
    <cellStyle name="Percent 31 4 3_EBT" xfId="44720" xr:uid="{BD1FC991-70A9-4A15-8E13-98CEEF018F24}"/>
    <cellStyle name="Percent 31 4_EBT" xfId="44718" xr:uid="{33A0F1CF-8B92-4372-BD0E-60787E87C790}"/>
    <cellStyle name="Percent 31 5" xfId="18241" xr:uid="{00000000-0005-0000-0000-0000855A0000}"/>
    <cellStyle name="Percent 31 6" xfId="18242" xr:uid="{00000000-0005-0000-0000-0000865A0000}"/>
    <cellStyle name="Percent 31 7" xfId="18243" xr:uid="{00000000-0005-0000-0000-0000875A0000}"/>
    <cellStyle name="Percent 31 8" xfId="18244" xr:uid="{00000000-0005-0000-0000-0000885A0000}"/>
    <cellStyle name="Percent 31 9" xfId="18245" xr:uid="{00000000-0005-0000-0000-0000895A0000}"/>
    <cellStyle name="Percent 31_EBT" xfId="44709" xr:uid="{5676AABF-0845-4CCC-8FBC-50E26AC0375B}"/>
    <cellStyle name="Percent 32" xfId="18246" xr:uid="{00000000-0005-0000-0000-00008A5A0000}"/>
    <cellStyle name="Percent 32 10" xfId="18247" xr:uid="{00000000-0005-0000-0000-00008B5A0000}"/>
    <cellStyle name="Percent 32 11" xfId="18248" xr:uid="{00000000-0005-0000-0000-00008C5A0000}"/>
    <cellStyle name="Percent 32 12" xfId="18249" xr:uid="{00000000-0005-0000-0000-00008D5A0000}"/>
    <cellStyle name="Percent 32 13" xfId="18250" xr:uid="{00000000-0005-0000-0000-00008E5A0000}"/>
    <cellStyle name="Percent 32 14" xfId="18251" xr:uid="{00000000-0005-0000-0000-00008F5A0000}"/>
    <cellStyle name="Percent 32 15" xfId="18252" xr:uid="{00000000-0005-0000-0000-0000905A0000}"/>
    <cellStyle name="Percent 32 16" xfId="18253" xr:uid="{00000000-0005-0000-0000-0000915A0000}"/>
    <cellStyle name="Percent 32 16 2" xfId="24519" xr:uid="{00000000-0005-0000-0000-0000925A0000}"/>
    <cellStyle name="Percent 32 16 2 2" xfId="36508" xr:uid="{5E892FEF-8B61-44B5-8F11-B297D7409147}"/>
    <cellStyle name="Percent 32 16 3" xfId="30560" xr:uid="{EF81BDCA-63EF-46FF-8514-EEDDA69C357F}"/>
    <cellStyle name="Percent 32 16_EBT" xfId="44722" xr:uid="{6A2EB0F2-A935-4ABE-8F92-1C904547AB90}"/>
    <cellStyle name="Percent 32 17" xfId="18254" xr:uid="{00000000-0005-0000-0000-0000935A0000}"/>
    <cellStyle name="Percent 32 17 2" xfId="24520" xr:uid="{00000000-0005-0000-0000-0000945A0000}"/>
    <cellStyle name="Percent 32 17 2 2" xfId="36509" xr:uid="{1D3DAD45-1EF0-415F-9B36-4DA4185EEA69}"/>
    <cellStyle name="Percent 32 17 3" xfId="30561" xr:uid="{059D77F2-153A-4A24-966D-8A0BA786B6D8}"/>
    <cellStyle name="Percent 32 17_EBT" xfId="44723" xr:uid="{7D61E5FC-EA9B-471C-A887-C90E88C32392}"/>
    <cellStyle name="Percent 32 18" xfId="18255" xr:uid="{00000000-0005-0000-0000-0000955A0000}"/>
    <cellStyle name="Percent 32 2" xfId="18256" xr:uid="{00000000-0005-0000-0000-0000965A0000}"/>
    <cellStyle name="Percent 32 2 2" xfId="18257" xr:uid="{00000000-0005-0000-0000-0000975A0000}"/>
    <cellStyle name="Percent 32 2 2 2" xfId="24521" xr:uid="{00000000-0005-0000-0000-0000985A0000}"/>
    <cellStyle name="Percent 32 2 2 2 2" xfId="36510" xr:uid="{E0374F0E-5A62-4001-BC27-582CAD8A4392}"/>
    <cellStyle name="Percent 32 2 2 3" xfId="30562" xr:uid="{D5E6A6DB-EC46-4E12-8A4D-5182246459B9}"/>
    <cellStyle name="Percent 32 2 2_EBT" xfId="44725" xr:uid="{C35F8F30-3993-4AA2-BC0D-F8B7163022E6}"/>
    <cellStyle name="Percent 32 2 3" xfId="18258" xr:uid="{00000000-0005-0000-0000-0000995A0000}"/>
    <cellStyle name="Percent 32 2 3 2" xfId="24522" xr:uid="{00000000-0005-0000-0000-00009A5A0000}"/>
    <cellStyle name="Percent 32 2 3 2 2" xfId="36511" xr:uid="{7B517DF2-1F2D-47CE-938E-DAB23D19560A}"/>
    <cellStyle name="Percent 32 2 3 3" xfId="30563" xr:uid="{57B55B3C-9AD4-476B-8106-0A3695232A64}"/>
    <cellStyle name="Percent 32 2 3_EBT" xfId="44726" xr:uid="{B3815432-B37D-48DB-A1EC-538A8E186E97}"/>
    <cellStyle name="Percent 32 2 4" xfId="18259" xr:uid="{00000000-0005-0000-0000-00009B5A0000}"/>
    <cellStyle name="Percent 32 2_EBT" xfId="44724" xr:uid="{7A37BC02-1D1C-44D6-AA93-F4C5ED6213F7}"/>
    <cellStyle name="Percent 32 3" xfId="18260" xr:uid="{00000000-0005-0000-0000-00009C5A0000}"/>
    <cellStyle name="Percent 32 3 2" xfId="18261" xr:uid="{00000000-0005-0000-0000-00009D5A0000}"/>
    <cellStyle name="Percent 32 3 2 2" xfId="24523" xr:uid="{00000000-0005-0000-0000-00009E5A0000}"/>
    <cellStyle name="Percent 32 3 2 2 2" xfId="36512" xr:uid="{3D647AA8-2202-4975-8769-FCE69BB64301}"/>
    <cellStyle name="Percent 32 3 2 3" xfId="30564" xr:uid="{AAB27A71-1076-469A-9F60-178C8C5A94AA}"/>
    <cellStyle name="Percent 32 3 2_EBT" xfId="44728" xr:uid="{D924106B-81F4-43DA-977C-A2D36F87A479}"/>
    <cellStyle name="Percent 32 3 3" xfId="18262" xr:uid="{00000000-0005-0000-0000-00009F5A0000}"/>
    <cellStyle name="Percent 32 3 3 2" xfId="24524" xr:uid="{00000000-0005-0000-0000-0000A05A0000}"/>
    <cellStyle name="Percent 32 3 3 2 2" xfId="36513" xr:uid="{B3F65B59-9D0F-4EDF-B971-BA082F87FD5D}"/>
    <cellStyle name="Percent 32 3 3 3" xfId="30565" xr:uid="{2E1A7985-B6FE-4CF4-BE05-2C790DD037F8}"/>
    <cellStyle name="Percent 32 3 3_EBT" xfId="44729" xr:uid="{EAAEA397-348F-43AA-A1BE-673995F9D3C0}"/>
    <cellStyle name="Percent 32 3_EBT" xfId="44727" xr:uid="{BD0A634B-81A6-41D3-8AA3-AB9DA076E3F8}"/>
    <cellStyle name="Percent 32 4" xfId="18263" xr:uid="{00000000-0005-0000-0000-0000A15A0000}"/>
    <cellStyle name="Percent 32 4 2" xfId="18264" xr:uid="{00000000-0005-0000-0000-0000A25A0000}"/>
    <cellStyle name="Percent 32 4 2 2" xfId="24525" xr:uid="{00000000-0005-0000-0000-0000A35A0000}"/>
    <cellStyle name="Percent 32 4 2 2 2" xfId="36514" xr:uid="{DEB4323C-273F-4716-9BAB-F913351D5E20}"/>
    <cellStyle name="Percent 32 4 2 3" xfId="30566" xr:uid="{C2D448F8-9C7C-44AF-8F53-9E74027EE3F0}"/>
    <cellStyle name="Percent 32 4 2_EBT" xfId="44731" xr:uid="{47BBDD05-B791-4205-9C2C-A866F9A63685}"/>
    <cellStyle name="Percent 32 4 3" xfId="18265" xr:uid="{00000000-0005-0000-0000-0000A45A0000}"/>
    <cellStyle name="Percent 32 4 3 2" xfId="24526" xr:uid="{00000000-0005-0000-0000-0000A55A0000}"/>
    <cellStyle name="Percent 32 4 3 2 2" xfId="36515" xr:uid="{F7A318E6-87E6-4213-9475-4196677CF77F}"/>
    <cellStyle name="Percent 32 4 3 3" xfId="30567" xr:uid="{65586FAF-2C8A-415E-8000-85E81932E8EB}"/>
    <cellStyle name="Percent 32 4 3_EBT" xfId="44732" xr:uid="{A950C0F9-EC4F-46C2-9652-88C15B876A44}"/>
    <cellStyle name="Percent 32 4_EBT" xfId="44730" xr:uid="{2067A2B9-AE72-4810-80D9-77DC371031B7}"/>
    <cellStyle name="Percent 32 5" xfId="18266" xr:uid="{00000000-0005-0000-0000-0000A65A0000}"/>
    <cellStyle name="Percent 32 6" xfId="18267" xr:uid="{00000000-0005-0000-0000-0000A75A0000}"/>
    <cellStyle name="Percent 32 7" xfId="18268" xr:uid="{00000000-0005-0000-0000-0000A85A0000}"/>
    <cellStyle name="Percent 32 8" xfId="18269" xr:uid="{00000000-0005-0000-0000-0000A95A0000}"/>
    <cellStyle name="Percent 32 9" xfId="18270" xr:uid="{00000000-0005-0000-0000-0000AA5A0000}"/>
    <cellStyle name="Percent 32_EBT" xfId="44721" xr:uid="{735E2EB2-E905-4B6C-BBC6-FA579DCBDA7A}"/>
    <cellStyle name="Percent 33" xfId="18271" xr:uid="{00000000-0005-0000-0000-0000AB5A0000}"/>
    <cellStyle name="Percent 33 10" xfId="18272" xr:uid="{00000000-0005-0000-0000-0000AC5A0000}"/>
    <cellStyle name="Percent 33 11" xfId="18273" xr:uid="{00000000-0005-0000-0000-0000AD5A0000}"/>
    <cellStyle name="Percent 33 12" xfId="18274" xr:uid="{00000000-0005-0000-0000-0000AE5A0000}"/>
    <cellStyle name="Percent 33 13" xfId="18275" xr:uid="{00000000-0005-0000-0000-0000AF5A0000}"/>
    <cellStyle name="Percent 33 14" xfId="18276" xr:uid="{00000000-0005-0000-0000-0000B05A0000}"/>
    <cellStyle name="Percent 33 15" xfId="18277" xr:uid="{00000000-0005-0000-0000-0000B15A0000}"/>
    <cellStyle name="Percent 33 16" xfId="18278" xr:uid="{00000000-0005-0000-0000-0000B25A0000}"/>
    <cellStyle name="Percent 33 16 2" xfId="24527" xr:uid="{00000000-0005-0000-0000-0000B35A0000}"/>
    <cellStyle name="Percent 33 16 2 2" xfId="36516" xr:uid="{BC5B55F2-AD57-4CB3-973C-266173678639}"/>
    <cellStyle name="Percent 33 16 3" xfId="30568" xr:uid="{4DF532FA-61D7-40EA-86C9-8710F1F45441}"/>
    <cellStyle name="Percent 33 16_EBT" xfId="44734" xr:uid="{EC4FFF70-BA26-42EE-B6F2-F30370450F1A}"/>
    <cellStyle name="Percent 33 17" xfId="18279" xr:uid="{00000000-0005-0000-0000-0000B45A0000}"/>
    <cellStyle name="Percent 33 17 2" xfId="24528" xr:uid="{00000000-0005-0000-0000-0000B55A0000}"/>
    <cellStyle name="Percent 33 17 2 2" xfId="36517" xr:uid="{9D9998DD-5142-43B4-9FD7-55946D5DA425}"/>
    <cellStyle name="Percent 33 17 3" xfId="30569" xr:uid="{A4847B6A-FE05-4F06-B575-548F660E3945}"/>
    <cellStyle name="Percent 33 17_EBT" xfId="44735" xr:uid="{B33EF0EF-DA94-44EE-8AAE-03C9C2511E4C}"/>
    <cellStyle name="Percent 33 18" xfId="18280" xr:uid="{00000000-0005-0000-0000-0000B65A0000}"/>
    <cellStyle name="Percent 33 2" xfId="18281" xr:uid="{00000000-0005-0000-0000-0000B75A0000}"/>
    <cellStyle name="Percent 33 2 2" xfId="18282" xr:uid="{00000000-0005-0000-0000-0000B85A0000}"/>
    <cellStyle name="Percent 33 2 2 2" xfId="24529" xr:uid="{00000000-0005-0000-0000-0000B95A0000}"/>
    <cellStyle name="Percent 33 2 2 2 2" xfId="36518" xr:uid="{86661B70-E9ED-499F-B2A8-E2D3ADD1AB7A}"/>
    <cellStyle name="Percent 33 2 2 3" xfId="30570" xr:uid="{26C9D477-DCCD-4079-941F-74058CCD538D}"/>
    <cellStyle name="Percent 33 2 2_EBT" xfId="44737" xr:uid="{954719B8-830E-4BE1-BA17-A2A941E42173}"/>
    <cellStyle name="Percent 33 2 3" xfId="18283" xr:uid="{00000000-0005-0000-0000-0000BA5A0000}"/>
    <cellStyle name="Percent 33 2 3 2" xfId="24530" xr:uid="{00000000-0005-0000-0000-0000BB5A0000}"/>
    <cellStyle name="Percent 33 2 3 2 2" xfId="36519" xr:uid="{ABB2F8B2-AB44-447B-8E79-694C7B1E16F0}"/>
    <cellStyle name="Percent 33 2 3 3" xfId="30571" xr:uid="{F56291B5-10D0-48E9-90C3-AD20140AE245}"/>
    <cellStyle name="Percent 33 2 3_EBT" xfId="44738" xr:uid="{F3C3D41D-CFDD-4F9F-9144-4A38F44C5F25}"/>
    <cellStyle name="Percent 33 2_EBT" xfId="44736" xr:uid="{6BACE6A2-F201-470A-89AF-36FC574872C1}"/>
    <cellStyle name="Percent 33 3" xfId="18284" xr:uid="{00000000-0005-0000-0000-0000BC5A0000}"/>
    <cellStyle name="Percent 33 3 2" xfId="18285" xr:uid="{00000000-0005-0000-0000-0000BD5A0000}"/>
    <cellStyle name="Percent 33 3 2 2" xfId="24531" xr:uid="{00000000-0005-0000-0000-0000BE5A0000}"/>
    <cellStyle name="Percent 33 3 2 2 2" xfId="36520" xr:uid="{4DA400F1-C125-4F8C-9B35-C546355E7DD6}"/>
    <cellStyle name="Percent 33 3 2 3" xfId="30572" xr:uid="{4E9677D6-D9C6-488A-A2EE-398FAA75F4DD}"/>
    <cellStyle name="Percent 33 3 2_EBT" xfId="44740" xr:uid="{29AFCB14-A70B-47EA-A3E0-3E9D4E32A65E}"/>
    <cellStyle name="Percent 33 3 3" xfId="18286" xr:uid="{00000000-0005-0000-0000-0000BF5A0000}"/>
    <cellStyle name="Percent 33 3 3 2" xfId="24532" xr:uid="{00000000-0005-0000-0000-0000C05A0000}"/>
    <cellStyle name="Percent 33 3 3 2 2" xfId="36521" xr:uid="{6C35A101-55E1-4C1F-9536-45DD216C4356}"/>
    <cellStyle name="Percent 33 3 3 3" xfId="30573" xr:uid="{83EE527D-ED92-45E1-96D8-0467C7387685}"/>
    <cellStyle name="Percent 33 3 3_EBT" xfId="44741" xr:uid="{3A6E681B-C3B9-414E-8E20-89A37FD7FE69}"/>
    <cellStyle name="Percent 33 3_EBT" xfId="44739" xr:uid="{B037DE81-008C-4FE7-B1C3-3B83C2B43857}"/>
    <cellStyle name="Percent 33 4" xfId="18287" xr:uid="{00000000-0005-0000-0000-0000C15A0000}"/>
    <cellStyle name="Percent 33 4 2" xfId="18288" xr:uid="{00000000-0005-0000-0000-0000C25A0000}"/>
    <cellStyle name="Percent 33 4 2 2" xfId="24533" xr:uid="{00000000-0005-0000-0000-0000C35A0000}"/>
    <cellStyle name="Percent 33 4 2 2 2" xfId="36522" xr:uid="{155836FB-789A-4E2A-B246-F0C11601EEE5}"/>
    <cellStyle name="Percent 33 4 2 3" xfId="30574" xr:uid="{FD518A94-D6E8-4CC6-BA5E-BDB317AAC34E}"/>
    <cellStyle name="Percent 33 4 2_EBT" xfId="44743" xr:uid="{64061163-F8E0-421B-A840-F083A12AA627}"/>
    <cellStyle name="Percent 33 4 3" xfId="18289" xr:uid="{00000000-0005-0000-0000-0000C45A0000}"/>
    <cellStyle name="Percent 33 4 3 2" xfId="24534" xr:uid="{00000000-0005-0000-0000-0000C55A0000}"/>
    <cellStyle name="Percent 33 4 3 2 2" xfId="36523" xr:uid="{6AF25560-6811-4B1C-9C30-169D95A46D7C}"/>
    <cellStyle name="Percent 33 4 3 3" xfId="30575" xr:uid="{C9F3BD5F-C88A-497F-B55E-F851C10BE888}"/>
    <cellStyle name="Percent 33 4 3_EBT" xfId="44744" xr:uid="{784AEFD9-E7EB-4F19-92AF-6D202FBDDDC9}"/>
    <cellStyle name="Percent 33 4_EBT" xfId="44742" xr:uid="{67924FC0-22CF-449D-A302-368842F3F885}"/>
    <cellStyle name="Percent 33 5" xfId="18290" xr:uid="{00000000-0005-0000-0000-0000C65A0000}"/>
    <cellStyle name="Percent 33 6" xfId="18291" xr:uid="{00000000-0005-0000-0000-0000C75A0000}"/>
    <cellStyle name="Percent 33 7" xfId="18292" xr:uid="{00000000-0005-0000-0000-0000C85A0000}"/>
    <cellStyle name="Percent 33 8" xfId="18293" xr:uid="{00000000-0005-0000-0000-0000C95A0000}"/>
    <cellStyle name="Percent 33 9" xfId="18294" xr:uid="{00000000-0005-0000-0000-0000CA5A0000}"/>
    <cellStyle name="Percent 33_EBT" xfId="44733" xr:uid="{16E7AE1B-7FF0-46F4-82BB-273E9453C7E6}"/>
    <cellStyle name="Percent 34" xfId="18295" xr:uid="{00000000-0005-0000-0000-0000CB5A0000}"/>
    <cellStyle name="Percent 34 10" xfId="18296" xr:uid="{00000000-0005-0000-0000-0000CC5A0000}"/>
    <cellStyle name="Percent 34 11" xfId="18297" xr:uid="{00000000-0005-0000-0000-0000CD5A0000}"/>
    <cellStyle name="Percent 34 12" xfId="18298" xr:uid="{00000000-0005-0000-0000-0000CE5A0000}"/>
    <cellStyle name="Percent 34 13" xfId="18299" xr:uid="{00000000-0005-0000-0000-0000CF5A0000}"/>
    <cellStyle name="Percent 34 14" xfId="18300" xr:uid="{00000000-0005-0000-0000-0000D05A0000}"/>
    <cellStyle name="Percent 34 15" xfId="18301" xr:uid="{00000000-0005-0000-0000-0000D15A0000}"/>
    <cellStyle name="Percent 34 16" xfId="18302" xr:uid="{00000000-0005-0000-0000-0000D25A0000}"/>
    <cellStyle name="Percent 34 16 2" xfId="24535" xr:uid="{00000000-0005-0000-0000-0000D35A0000}"/>
    <cellStyle name="Percent 34 16 2 2" xfId="36524" xr:uid="{2023C22D-C3DD-4A44-BFDB-833A83FA63C9}"/>
    <cellStyle name="Percent 34 16 3" xfId="30576" xr:uid="{6B0D7FE7-6327-4750-A576-DE7C08C10245}"/>
    <cellStyle name="Percent 34 16_EBT" xfId="44746" xr:uid="{A9B8C17A-1F50-4DE5-AA66-BFCADE9D83C6}"/>
    <cellStyle name="Percent 34 17" xfId="18303" xr:uid="{00000000-0005-0000-0000-0000D45A0000}"/>
    <cellStyle name="Percent 34 17 2" xfId="24536" xr:uid="{00000000-0005-0000-0000-0000D55A0000}"/>
    <cellStyle name="Percent 34 17 2 2" xfId="36525" xr:uid="{74944D87-F8FD-4DA6-B2F6-9DCA8CB27F02}"/>
    <cellStyle name="Percent 34 17 3" xfId="30577" xr:uid="{880BDADA-C475-4C2B-AB8D-32D5D896AA06}"/>
    <cellStyle name="Percent 34 17_EBT" xfId="44747" xr:uid="{ED5A8B85-A36A-4E05-8019-7E85901A218B}"/>
    <cellStyle name="Percent 34 18" xfId="18304" xr:uid="{00000000-0005-0000-0000-0000D65A0000}"/>
    <cellStyle name="Percent 34 2" xfId="18305" xr:uid="{00000000-0005-0000-0000-0000D75A0000}"/>
    <cellStyle name="Percent 34 2 2" xfId="18306" xr:uid="{00000000-0005-0000-0000-0000D85A0000}"/>
    <cellStyle name="Percent 34 2 2 2" xfId="24537" xr:uid="{00000000-0005-0000-0000-0000D95A0000}"/>
    <cellStyle name="Percent 34 2 2 2 2" xfId="36526" xr:uid="{996CF559-D642-45D1-83D9-0896F8F35DF9}"/>
    <cellStyle name="Percent 34 2 2 3" xfId="30578" xr:uid="{7F87E5E0-7178-4570-B258-2D7C6882937B}"/>
    <cellStyle name="Percent 34 2 2_EBT" xfId="44749" xr:uid="{EDA34A80-75F9-48FA-B900-958ECB91B9CF}"/>
    <cellStyle name="Percent 34 2 3" xfId="18307" xr:uid="{00000000-0005-0000-0000-0000DA5A0000}"/>
    <cellStyle name="Percent 34 2 3 2" xfId="24538" xr:uid="{00000000-0005-0000-0000-0000DB5A0000}"/>
    <cellStyle name="Percent 34 2 3 2 2" xfId="36527" xr:uid="{01BE450D-E9A6-4A8E-825D-4079EB52BDA3}"/>
    <cellStyle name="Percent 34 2 3 3" xfId="30579" xr:uid="{E0A2DEAC-D09A-49D5-B9BB-8DAAF0075FEB}"/>
    <cellStyle name="Percent 34 2 3_EBT" xfId="44750" xr:uid="{69EC2B22-E13F-4D3C-9898-88342A09B570}"/>
    <cellStyle name="Percent 34 2_EBT" xfId="44748" xr:uid="{0B984E11-32D1-4652-BC6C-97AA106ECF09}"/>
    <cellStyle name="Percent 34 3" xfId="18308" xr:uid="{00000000-0005-0000-0000-0000DC5A0000}"/>
    <cellStyle name="Percent 34 3 2" xfId="18309" xr:uid="{00000000-0005-0000-0000-0000DD5A0000}"/>
    <cellStyle name="Percent 34 3 2 2" xfId="24539" xr:uid="{00000000-0005-0000-0000-0000DE5A0000}"/>
    <cellStyle name="Percent 34 3 2 2 2" xfId="36528" xr:uid="{2D470F70-488B-4551-8096-25119BB56144}"/>
    <cellStyle name="Percent 34 3 2 3" xfId="30580" xr:uid="{8410F766-38D5-405E-937E-6EAEE3AB6C17}"/>
    <cellStyle name="Percent 34 3 2_EBT" xfId="44752" xr:uid="{15C25D90-784E-42C2-AF4D-4289F6573C62}"/>
    <cellStyle name="Percent 34 3 3" xfId="18310" xr:uid="{00000000-0005-0000-0000-0000DF5A0000}"/>
    <cellStyle name="Percent 34 3 3 2" xfId="24540" xr:uid="{00000000-0005-0000-0000-0000E05A0000}"/>
    <cellStyle name="Percent 34 3 3 2 2" xfId="36529" xr:uid="{E9C2E132-27A6-4151-967A-B59F676384AB}"/>
    <cellStyle name="Percent 34 3 3 3" xfId="30581" xr:uid="{7B5FD025-C3FA-4FF2-A0A9-DC33F78EF35B}"/>
    <cellStyle name="Percent 34 3 3_EBT" xfId="44753" xr:uid="{9E77D87E-E704-4079-815A-9B8EBA0CC7DC}"/>
    <cellStyle name="Percent 34 3_EBT" xfId="44751" xr:uid="{73A97FEB-9AB8-4B60-BE95-8BED5B39CAE9}"/>
    <cellStyle name="Percent 34 4" xfId="18311" xr:uid="{00000000-0005-0000-0000-0000E15A0000}"/>
    <cellStyle name="Percent 34 4 2" xfId="18312" xr:uid="{00000000-0005-0000-0000-0000E25A0000}"/>
    <cellStyle name="Percent 34 4 2 2" xfId="24541" xr:uid="{00000000-0005-0000-0000-0000E35A0000}"/>
    <cellStyle name="Percent 34 4 2 2 2" xfId="36530" xr:uid="{977C40FA-2A14-4A2F-9A11-B620FC140F69}"/>
    <cellStyle name="Percent 34 4 2 3" xfId="30582" xr:uid="{64791C2C-F53D-4597-8F93-6024D3D3CF80}"/>
    <cellStyle name="Percent 34 4 2_EBT" xfId="44755" xr:uid="{D64A86CE-DC5D-4158-A718-806A282CFC2B}"/>
    <cellStyle name="Percent 34 4 3" xfId="18313" xr:uid="{00000000-0005-0000-0000-0000E45A0000}"/>
    <cellStyle name="Percent 34 4 3 2" xfId="24542" xr:uid="{00000000-0005-0000-0000-0000E55A0000}"/>
    <cellStyle name="Percent 34 4 3 2 2" xfId="36531" xr:uid="{2B791A47-712E-46EC-9007-63D572829057}"/>
    <cellStyle name="Percent 34 4 3 3" xfId="30583" xr:uid="{CE89A1B8-FD19-49DF-BE5C-3A27A59E60AE}"/>
    <cellStyle name="Percent 34 4 3_EBT" xfId="44756" xr:uid="{2073FD8B-497B-40A3-9130-341BBF8CA4EE}"/>
    <cellStyle name="Percent 34 4_EBT" xfId="44754" xr:uid="{BA875826-CDB3-4027-A8DE-3D9CDD74A88D}"/>
    <cellStyle name="Percent 34 5" xfId="18314" xr:uid="{00000000-0005-0000-0000-0000E65A0000}"/>
    <cellStyle name="Percent 34 6" xfId="18315" xr:uid="{00000000-0005-0000-0000-0000E75A0000}"/>
    <cellStyle name="Percent 34 7" xfId="18316" xr:uid="{00000000-0005-0000-0000-0000E85A0000}"/>
    <cellStyle name="Percent 34 8" xfId="18317" xr:uid="{00000000-0005-0000-0000-0000E95A0000}"/>
    <cellStyle name="Percent 34 9" xfId="18318" xr:uid="{00000000-0005-0000-0000-0000EA5A0000}"/>
    <cellStyle name="Percent 34_EBT" xfId="44745" xr:uid="{1A772961-1084-43EE-9CDD-60D943D3E005}"/>
    <cellStyle name="Percent 35" xfId="18319" xr:uid="{00000000-0005-0000-0000-0000EB5A0000}"/>
    <cellStyle name="Percent 35 10" xfId="18320" xr:uid="{00000000-0005-0000-0000-0000EC5A0000}"/>
    <cellStyle name="Percent 35 11" xfId="18321" xr:uid="{00000000-0005-0000-0000-0000ED5A0000}"/>
    <cellStyle name="Percent 35 12" xfId="18322" xr:uid="{00000000-0005-0000-0000-0000EE5A0000}"/>
    <cellStyle name="Percent 35 13" xfId="18323" xr:uid="{00000000-0005-0000-0000-0000EF5A0000}"/>
    <cellStyle name="Percent 35 14" xfId="18324" xr:uid="{00000000-0005-0000-0000-0000F05A0000}"/>
    <cellStyle name="Percent 35 15" xfId="18325" xr:uid="{00000000-0005-0000-0000-0000F15A0000}"/>
    <cellStyle name="Percent 35 16" xfId="18326" xr:uid="{00000000-0005-0000-0000-0000F25A0000}"/>
    <cellStyle name="Percent 35 16 2" xfId="24543" xr:uid="{00000000-0005-0000-0000-0000F35A0000}"/>
    <cellStyle name="Percent 35 16 2 2" xfId="36532" xr:uid="{DA40FE97-9ED4-4FA3-95DC-E986F71FFE52}"/>
    <cellStyle name="Percent 35 16 3" xfId="30584" xr:uid="{3B9F3BE6-60C1-4B2A-8F66-431791DDABF1}"/>
    <cellStyle name="Percent 35 16_EBT" xfId="44758" xr:uid="{62F17143-B7BF-422F-9F0F-44C393C1409B}"/>
    <cellStyle name="Percent 35 17" xfId="18327" xr:uid="{00000000-0005-0000-0000-0000F45A0000}"/>
    <cellStyle name="Percent 35 17 2" xfId="24544" xr:uid="{00000000-0005-0000-0000-0000F55A0000}"/>
    <cellStyle name="Percent 35 17 2 2" xfId="36533" xr:uid="{3E61340A-A6FA-4C49-B73D-B3954B194C78}"/>
    <cellStyle name="Percent 35 17 3" xfId="30585" xr:uid="{486E9E2B-FB8B-4504-BF47-79651AC8244D}"/>
    <cellStyle name="Percent 35 17_EBT" xfId="44759" xr:uid="{D8E7035E-79E4-48F0-B229-4C9EFBCC1CA5}"/>
    <cellStyle name="Percent 35 18" xfId="18328" xr:uid="{00000000-0005-0000-0000-0000F65A0000}"/>
    <cellStyle name="Percent 35 2" xfId="18329" xr:uid="{00000000-0005-0000-0000-0000F75A0000}"/>
    <cellStyle name="Percent 35 2 2" xfId="18330" xr:uid="{00000000-0005-0000-0000-0000F85A0000}"/>
    <cellStyle name="Percent 35 2 2 2" xfId="24545" xr:uid="{00000000-0005-0000-0000-0000F95A0000}"/>
    <cellStyle name="Percent 35 2 2 2 2" xfId="36534" xr:uid="{D95979B5-5D10-4DF4-A0D0-DA849B2B427A}"/>
    <cellStyle name="Percent 35 2 2 3" xfId="30586" xr:uid="{C6AD73A5-025C-4D51-8261-2A9319D389AC}"/>
    <cellStyle name="Percent 35 2 2_EBT" xfId="44761" xr:uid="{8CF47842-9633-45FF-8066-285383EA3B9E}"/>
    <cellStyle name="Percent 35 2 3" xfId="18331" xr:uid="{00000000-0005-0000-0000-0000FA5A0000}"/>
    <cellStyle name="Percent 35 2 3 2" xfId="24546" xr:uid="{00000000-0005-0000-0000-0000FB5A0000}"/>
    <cellStyle name="Percent 35 2 3 2 2" xfId="36535" xr:uid="{B6185425-74AF-44F3-BDEB-79345E038E59}"/>
    <cellStyle name="Percent 35 2 3 3" xfId="30587" xr:uid="{0C9AF1BB-198F-4AB5-8820-A4CE338E09D6}"/>
    <cellStyle name="Percent 35 2 3_EBT" xfId="44762" xr:uid="{5B2969D0-398B-4B95-AD87-41C96BBD0955}"/>
    <cellStyle name="Percent 35 2_EBT" xfId="44760" xr:uid="{B0A00C93-61D3-4A85-A3FB-51051E637353}"/>
    <cellStyle name="Percent 35 3" xfId="18332" xr:uid="{00000000-0005-0000-0000-0000FC5A0000}"/>
    <cellStyle name="Percent 35 3 2" xfId="18333" xr:uid="{00000000-0005-0000-0000-0000FD5A0000}"/>
    <cellStyle name="Percent 35 3 2 2" xfId="24547" xr:uid="{00000000-0005-0000-0000-0000FE5A0000}"/>
    <cellStyle name="Percent 35 3 2 2 2" xfId="36536" xr:uid="{AC9CC6E2-9EAD-498C-A0D5-01489DBA7970}"/>
    <cellStyle name="Percent 35 3 2 3" xfId="30588" xr:uid="{CBE714E3-ECCF-4637-8F87-BBD071F6D8AC}"/>
    <cellStyle name="Percent 35 3 2_EBT" xfId="44764" xr:uid="{CB677F33-A9DC-47DD-84F3-5F2C4F119CE3}"/>
    <cellStyle name="Percent 35 3 3" xfId="18334" xr:uid="{00000000-0005-0000-0000-0000FF5A0000}"/>
    <cellStyle name="Percent 35 3 3 2" xfId="24548" xr:uid="{00000000-0005-0000-0000-0000005B0000}"/>
    <cellStyle name="Percent 35 3 3 2 2" xfId="36537" xr:uid="{18D6B083-7AD2-4F2D-9ABB-D9D9467078FC}"/>
    <cellStyle name="Percent 35 3 3 3" xfId="30589" xr:uid="{A0F36B5F-53CE-42B1-95BA-2A53986DE0DB}"/>
    <cellStyle name="Percent 35 3 3_EBT" xfId="44765" xr:uid="{4D24CDDA-18C3-426B-B782-F9CBC2695F83}"/>
    <cellStyle name="Percent 35 3_EBT" xfId="44763" xr:uid="{8B0A0D66-8659-4DFB-96C1-D4112C0ED648}"/>
    <cellStyle name="Percent 35 4" xfId="18335" xr:uid="{00000000-0005-0000-0000-0000015B0000}"/>
    <cellStyle name="Percent 35 4 2" xfId="18336" xr:uid="{00000000-0005-0000-0000-0000025B0000}"/>
    <cellStyle name="Percent 35 4 2 2" xfId="24549" xr:uid="{00000000-0005-0000-0000-0000035B0000}"/>
    <cellStyle name="Percent 35 4 2 2 2" xfId="36538" xr:uid="{9652D1A7-5F11-4FAD-BC7F-8F738542E352}"/>
    <cellStyle name="Percent 35 4 2 3" xfId="30590" xr:uid="{97DCEB4B-D6D6-4B84-A759-30C782185B91}"/>
    <cellStyle name="Percent 35 4 2_EBT" xfId="44767" xr:uid="{30A5D927-7A22-4E77-AF89-D7D71F2AEF06}"/>
    <cellStyle name="Percent 35 4 3" xfId="18337" xr:uid="{00000000-0005-0000-0000-0000045B0000}"/>
    <cellStyle name="Percent 35 4 3 2" xfId="24550" xr:uid="{00000000-0005-0000-0000-0000055B0000}"/>
    <cellStyle name="Percent 35 4 3 2 2" xfId="36539" xr:uid="{3336001C-33CA-46B0-A951-B62915536A80}"/>
    <cellStyle name="Percent 35 4 3 3" xfId="30591" xr:uid="{0622ACF3-0DBE-4C04-B0AC-A16DF24DAD4F}"/>
    <cellStyle name="Percent 35 4 3_EBT" xfId="44768" xr:uid="{DA603FB2-BF63-447B-BDCF-D96E589FA984}"/>
    <cellStyle name="Percent 35 4_EBT" xfId="44766" xr:uid="{6DA5456C-9EB6-499A-B7A0-80B58C4AEB39}"/>
    <cellStyle name="Percent 35 5" xfId="18338" xr:uid="{00000000-0005-0000-0000-0000065B0000}"/>
    <cellStyle name="Percent 35 6" xfId="18339" xr:uid="{00000000-0005-0000-0000-0000075B0000}"/>
    <cellStyle name="Percent 35 7" xfId="18340" xr:uid="{00000000-0005-0000-0000-0000085B0000}"/>
    <cellStyle name="Percent 35 8" xfId="18341" xr:uid="{00000000-0005-0000-0000-0000095B0000}"/>
    <cellStyle name="Percent 35 9" xfId="18342" xr:uid="{00000000-0005-0000-0000-00000A5B0000}"/>
    <cellStyle name="Percent 35_EBT" xfId="44757" xr:uid="{7024D237-71A1-45FB-8F16-3AB3F6F9F277}"/>
    <cellStyle name="Percent 36" xfId="18343" xr:uid="{00000000-0005-0000-0000-00000B5B0000}"/>
    <cellStyle name="Percent 36 10" xfId="18344" xr:uid="{00000000-0005-0000-0000-00000C5B0000}"/>
    <cellStyle name="Percent 36 11" xfId="18345" xr:uid="{00000000-0005-0000-0000-00000D5B0000}"/>
    <cellStyle name="Percent 36 12" xfId="18346" xr:uid="{00000000-0005-0000-0000-00000E5B0000}"/>
    <cellStyle name="Percent 36 13" xfId="18347" xr:uid="{00000000-0005-0000-0000-00000F5B0000}"/>
    <cellStyle name="Percent 36 14" xfId="18348" xr:uid="{00000000-0005-0000-0000-0000105B0000}"/>
    <cellStyle name="Percent 36 15" xfId="18349" xr:uid="{00000000-0005-0000-0000-0000115B0000}"/>
    <cellStyle name="Percent 36 16" xfId="18350" xr:uid="{00000000-0005-0000-0000-0000125B0000}"/>
    <cellStyle name="Percent 36 16 2" xfId="24551" xr:uid="{00000000-0005-0000-0000-0000135B0000}"/>
    <cellStyle name="Percent 36 16 2 2" xfId="36540" xr:uid="{173E06DE-9CA7-4B32-948C-852E34C8C01A}"/>
    <cellStyle name="Percent 36 16 3" xfId="30592" xr:uid="{0EA505F3-285C-4699-908E-32F1FD0543A4}"/>
    <cellStyle name="Percent 36 16_EBT" xfId="44770" xr:uid="{E1F19373-81E8-4175-9DDF-9EDAD1021DAA}"/>
    <cellStyle name="Percent 36 17" xfId="18351" xr:uid="{00000000-0005-0000-0000-0000145B0000}"/>
    <cellStyle name="Percent 36 17 2" xfId="24552" xr:uid="{00000000-0005-0000-0000-0000155B0000}"/>
    <cellStyle name="Percent 36 17 2 2" xfId="36541" xr:uid="{E2C6106B-9438-461A-8CCF-A3B0AE16C4D9}"/>
    <cellStyle name="Percent 36 17 3" xfId="30593" xr:uid="{9C818E54-A3B1-4C14-9372-0940279F5739}"/>
    <cellStyle name="Percent 36 17_EBT" xfId="44771" xr:uid="{F16BD325-B916-4DA5-9FEE-32C27735EA6A}"/>
    <cellStyle name="Percent 36 18" xfId="18352" xr:uid="{00000000-0005-0000-0000-0000165B0000}"/>
    <cellStyle name="Percent 36 2" xfId="18353" xr:uid="{00000000-0005-0000-0000-0000175B0000}"/>
    <cellStyle name="Percent 36 2 2" xfId="18354" xr:uid="{00000000-0005-0000-0000-0000185B0000}"/>
    <cellStyle name="Percent 36 2 2 2" xfId="24553" xr:uid="{00000000-0005-0000-0000-0000195B0000}"/>
    <cellStyle name="Percent 36 2 2 2 2" xfId="36542" xr:uid="{453593F8-CE54-4221-BB45-47BCFD03C142}"/>
    <cellStyle name="Percent 36 2 2 3" xfId="30594" xr:uid="{7F682393-87B9-4456-A243-E9201BF4F4B9}"/>
    <cellStyle name="Percent 36 2 2_EBT" xfId="44773" xr:uid="{BC50EBB7-8E2B-45B3-8FC0-CAE8C112ABEE}"/>
    <cellStyle name="Percent 36 2 3" xfId="18355" xr:uid="{00000000-0005-0000-0000-00001A5B0000}"/>
    <cellStyle name="Percent 36 2 3 2" xfId="24554" xr:uid="{00000000-0005-0000-0000-00001B5B0000}"/>
    <cellStyle name="Percent 36 2 3 2 2" xfId="36543" xr:uid="{D3A8F44E-3AE9-41B1-A9C2-BF78A5EACAD1}"/>
    <cellStyle name="Percent 36 2 3 3" xfId="30595" xr:uid="{A7F1AE54-BBBD-4ECF-9973-ADA482FB0B03}"/>
    <cellStyle name="Percent 36 2 3_EBT" xfId="44774" xr:uid="{8BD65156-9041-49FC-8D7C-81612A833BCB}"/>
    <cellStyle name="Percent 36 2_EBT" xfId="44772" xr:uid="{676433FB-27D7-4C5C-BB9E-8EDA4452C354}"/>
    <cellStyle name="Percent 36 3" xfId="18356" xr:uid="{00000000-0005-0000-0000-00001C5B0000}"/>
    <cellStyle name="Percent 36 3 2" xfId="18357" xr:uid="{00000000-0005-0000-0000-00001D5B0000}"/>
    <cellStyle name="Percent 36 3 2 2" xfId="24555" xr:uid="{00000000-0005-0000-0000-00001E5B0000}"/>
    <cellStyle name="Percent 36 3 2 2 2" xfId="36544" xr:uid="{DBFA634A-7D47-49D8-917B-2CAA0FFA1FEC}"/>
    <cellStyle name="Percent 36 3 2 3" xfId="30596" xr:uid="{020E8A2E-97E7-4BB8-A11F-DAA862E322C4}"/>
    <cellStyle name="Percent 36 3 2_EBT" xfId="44776" xr:uid="{E1D52E44-5FAF-4D0C-BF13-73924C363BBF}"/>
    <cellStyle name="Percent 36 3 3" xfId="18358" xr:uid="{00000000-0005-0000-0000-00001F5B0000}"/>
    <cellStyle name="Percent 36 3 3 2" xfId="24556" xr:uid="{00000000-0005-0000-0000-0000205B0000}"/>
    <cellStyle name="Percent 36 3 3 2 2" xfId="36545" xr:uid="{9CFE495C-F426-4DEE-B67E-D693CAC52650}"/>
    <cellStyle name="Percent 36 3 3 3" xfId="30597" xr:uid="{D7577075-81AA-4E20-8BE1-572B382F20F8}"/>
    <cellStyle name="Percent 36 3 3_EBT" xfId="44777" xr:uid="{1EDAF514-B89A-441B-8335-1AAEAF0758DB}"/>
    <cellStyle name="Percent 36 3_EBT" xfId="44775" xr:uid="{2176CDB0-5AB3-42C9-A344-598B972BF3A8}"/>
    <cellStyle name="Percent 36 4" xfId="18359" xr:uid="{00000000-0005-0000-0000-0000215B0000}"/>
    <cellStyle name="Percent 36 4 2" xfId="18360" xr:uid="{00000000-0005-0000-0000-0000225B0000}"/>
    <cellStyle name="Percent 36 4 2 2" xfId="24557" xr:uid="{00000000-0005-0000-0000-0000235B0000}"/>
    <cellStyle name="Percent 36 4 2 2 2" xfId="36546" xr:uid="{4413315B-672C-4C08-942E-9EB10E3A68C1}"/>
    <cellStyle name="Percent 36 4 2 3" xfId="30598" xr:uid="{757F2968-49C4-4032-944B-F54FA5A2DB53}"/>
    <cellStyle name="Percent 36 4 2_EBT" xfId="44779" xr:uid="{479C8E75-7466-45F3-8444-38EB9B53081E}"/>
    <cellStyle name="Percent 36 4 3" xfId="18361" xr:uid="{00000000-0005-0000-0000-0000245B0000}"/>
    <cellStyle name="Percent 36 4 3 2" xfId="24558" xr:uid="{00000000-0005-0000-0000-0000255B0000}"/>
    <cellStyle name="Percent 36 4 3 2 2" xfId="36547" xr:uid="{795FA4BE-6CAE-4E78-A3B6-4E45BFDD69AD}"/>
    <cellStyle name="Percent 36 4 3 3" xfId="30599" xr:uid="{DE98AC4A-F068-464C-AA88-B21831D990AF}"/>
    <cellStyle name="Percent 36 4 3_EBT" xfId="44780" xr:uid="{A35BA9D3-3A0E-45CC-8640-A30A09021706}"/>
    <cellStyle name="Percent 36 4_EBT" xfId="44778" xr:uid="{058215CA-7C60-4906-B749-2CF628A5252C}"/>
    <cellStyle name="Percent 36 5" xfId="18362" xr:uid="{00000000-0005-0000-0000-0000265B0000}"/>
    <cellStyle name="Percent 36 6" xfId="18363" xr:uid="{00000000-0005-0000-0000-0000275B0000}"/>
    <cellStyle name="Percent 36 7" xfId="18364" xr:uid="{00000000-0005-0000-0000-0000285B0000}"/>
    <cellStyle name="Percent 36 8" xfId="18365" xr:uid="{00000000-0005-0000-0000-0000295B0000}"/>
    <cellStyle name="Percent 36 9" xfId="18366" xr:uid="{00000000-0005-0000-0000-00002A5B0000}"/>
    <cellStyle name="Percent 36_EBT" xfId="44769" xr:uid="{43B06F61-36F9-4189-ACE6-844C026415A8}"/>
    <cellStyle name="Percent 37" xfId="18367" xr:uid="{00000000-0005-0000-0000-00002B5B0000}"/>
    <cellStyle name="Percent 37 10" xfId="18368" xr:uid="{00000000-0005-0000-0000-00002C5B0000}"/>
    <cellStyle name="Percent 37 11" xfId="18369" xr:uid="{00000000-0005-0000-0000-00002D5B0000}"/>
    <cellStyle name="Percent 37 12" xfId="18370" xr:uid="{00000000-0005-0000-0000-00002E5B0000}"/>
    <cellStyle name="Percent 37 13" xfId="18371" xr:uid="{00000000-0005-0000-0000-00002F5B0000}"/>
    <cellStyle name="Percent 37 14" xfId="18372" xr:uid="{00000000-0005-0000-0000-0000305B0000}"/>
    <cellStyle name="Percent 37 15" xfId="18373" xr:uid="{00000000-0005-0000-0000-0000315B0000}"/>
    <cellStyle name="Percent 37 16" xfId="18374" xr:uid="{00000000-0005-0000-0000-0000325B0000}"/>
    <cellStyle name="Percent 37 16 2" xfId="24559" xr:uid="{00000000-0005-0000-0000-0000335B0000}"/>
    <cellStyle name="Percent 37 16 2 2" xfId="36548" xr:uid="{FAFF33FC-B4A6-4ADC-957B-BF45D3E5BFEB}"/>
    <cellStyle name="Percent 37 16 3" xfId="30600" xr:uid="{EBF0C3AF-1C55-4570-8618-878CDED9F7CF}"/>
    <cellStyle name="Percent 37 16_EBT" xfId="44782" xr:uid="{ECBBCE83-044A-43D5-9F8A-D74F5EB92F93}"/>
    <cellStyle name="Percent 37 17" xfId="18375" xr:uid="{00000000-0005-0000-0000-0000345B0000}"/>
    <cellStyle name="Percent 37 17 2" xfId="24560" xr:uid="{00000000-0005-0000-0000-0000355B0000}"/>
    <cellStyle name="Percent 37 17 2 2" xfId="36549" xr:uid="{3DD141CA-C409-4901-8006-02E95BBD3CC1}"/>
    <cellStyle name="Percent 37 17 3" xfId="30601" xr:uid="{33EB3EE3-4436-4A55-B883-7C7B3D5D9CA5}"/>
    <cellStyle name="Percent 37 17_EBT" xfId="44783" xr:uid="{8DC50680-6F55-4C76-844E-FC1D9C05D5B8}"/>
    <cellStyle name="Percent 37 18" xfId="18376" xr:uid="{00000000-0005-0000-0000-0000365B0000}"/>
    <cellStyle name="Percent 37 2" xfId="18377" xr:uid="{00000000-0005-0000-0000-0000375B0000}"/>
    <cellStyle name="Percent 37 2 2" xfId="18378" xr:uid="{00000000-0005-0000-0000-0000385B0000}"/>
    <cellStyle name="Percent 37 2 2 2" xfId="24561" xr:uid="{00000000-0005-0000-0000-0000395B0000}"/>
    <cellStyle name="Percent 37 2 2 2 2" xfId="36550" xr:uid="{7578C3C3-B61C-4815-83F3-8BFE709C9D7C}"/>
    <cellStyle name="Percent 37 2 2 3" xfId="30602" xr:uid="{B13E05A4-C355-48D6-9E82-6CBECA3A9ECA}"/>
    <cellStyle name="Percent 37 2 2_EBT" xfId="44785" xr:uid="{BE6469A2-7685-49DF-82C7-30C251F178B5}"/>
    <cellStyle name="Percent 37 2 3" xfId="18379" xr:uid="{00000000-0005-0000-0000-00003A5B0000}"/>
    <cellStyle name="Percent 37 2 3 2" xfId="24562" xr:uid="{00000000-0005-0000-0000-00003B5B0000}"/>
    <cellStyle name="Percent 37 2 3 2 2" xfId="36551" xr:uid="{F79A0506-B1F1-4FFE-ADF2-D7F27DD3D490}"/>
    <cellStyle name="Percent 37 2 3 3" xfId="30603" xr:uid="{7B6617DE-BBC0-464F-9694-ED198B71335E}"/>
    <cellStyle name="Percent 37 2 3_EBT" xfId="44786" xr:uid="{7BFA1A44-F64B-4A36-982C-4DB37879AF21}"/>
    <cellStyle name="Percent 37 2 4" xfId="18380" xr:uid="{00000000-0005-0000-0000-00003C5B0000}"/>
    <cellStyle name="Percent 37 2_EBT" xfId="44784" xr:uid="{916E46A6-858C-4841-B323-8883FC9A40D1}"/>
    <cellStyle name="Percent 37 3" xfId="18381" xr:uid="{00000000-0005-0000-0000-00003D5B0000}"/>
    <cellStyle name="Percent 37 3 2" xfId="18382" xr:uid="{00000000-0005-0000-0000-00003E5B0000}"/>
    <cellStyle name="Percent 37 3 2 2" xfId="24563" xr:uid="{00000000-0005-0000-0000-00003F5B0000}"/>
    <cellStyle name="Percent 37 3 2 2 2" xfId="36552" xr:uid="{27AE3731-2CEF-4131-9D35-7DF03FD9CB3A}"/>
    <cellStyle name="Percent 37 3 2 3" xfId="30604" xr:uid="{2DAA7C55-77BA-483B-BC25-C167823E38B9}"/>
    <cellStyle name="Percent 37 3 2_EBT" xfId="44788" xr:uid="{4C098274-D66D-4A65-9C7F-DFBC1885B476}"/>
    <cellStyle name="Percent 37 3 3" xfId="18383" xr:uid="{00000000-0005-0000-0000-0000405B0000}"/>
    <cellStyle name="Percent 37 3 3 2" xfId="24564" xr:uid="{00000000-0005-0000-0000-0000415B0000}"/>
    <cellStyle name="Percent 37 3 3 2 2" xfId="36553" xr:uid="{6DEE09B5-063C-4C57-BE66-D87A20634E9F}"/>
    <cellStyle name="Percent 37 3 3 3" xfId="30605" xr:uid="{52FC91F3-B025-4095-A3DD-84D266BC2A9E}"/>
    <cellStyle name="Percent 37 3 3_EBT" xfId="44789" xr:uid="{259CFC46-2785-481B-8A63-B71B13DC2DBF}"/>
    <cellStyle name="Percent 37 3 4" xfId="18384" xr:uid="{00000000-0005-0000-0000-0000425B0000}"/>
    <cellStyle name="Percent 37 3_EBT" xfId="44787" xr:uid="{34CAD96B-119F-44A1-9BE0-033B5BE00E10}"/>
    <cellStyle name="Percent 37 4" xfId="18385" xr:uid="{00000000-0005-0000-0000-0000435B0000}"/>
    <cellStyle name="Percent 37 4 2" xfId="18386" xr:uid="{00000000-0005-0000-0000-0000445B0000}"/>
    <cellStyle name="Percent 37 4 2 2" xfId="24565" xr:uid="{00000000-0005-0000-0000-0000455B0000}"/>
    <cellStyle name="Percent 37 4 2 2 2" xfId="36554" xr:uid="{4C5D828D-66CD-48E2-8843-CB644FD8BD18}"/>
    <cellStyle name="Percent 37 4 2 3" xfId="30606" xr:uid="{8FFE2EE6-1522-4E25-919B-C56E5419F54C}"/>
    <cellStyle name="Percent 37 4 2_EBT" xfId="44791" xr:uid="{C9D7BB3C-A19A-4171-A741-E413E476623E}"/>
    <cellStyle name="Percent 37 4 3" xfId="18387" xr:uid="{00000000-0005-0000-0000-0000465B0000}"/>
    <cellStyle name="Percent 37 4 3 2" xfId="24566" xr:uid="{00000000-0005-0000-0000-0000475B0000}"/>
    <cellStyle name="Percent 37 4 3 2 2" xfId="36555" xr:uid="{8B286C81-F8D4-4B7D-AFF8-26074FBB0DE5}"/>
    <cellStyle name="Percent 37 4 3 3" xfId="30607" xr:uid="{B3D33D34-74F9-47A1-997E-02615A484315}"/>
    <cellStyle name="Percent 37 4 3_EBT" xfId="44792" xr:uid="{6A318974-CBB2-4A96-B270-AD6EC6158B19}"/>
    <cellStyle name="Percent 37 4 4" xfId="18388" xr:uid="{00000000-0005-0000-0000-0000485B0000}"/>
    <cellStyle name="Percent 37 4_EBT" xfId="44790" xr:uid="{C025136E-C94E-4294-A0CB-4D184E45A214}"/>
    <cellStyle name="Percent 37 5" xfId="18389" xr:uid="{00000000-0005-0000-0000-0000495B0000}"/>
    <cellStyle name="Percent 37 6" xfId="18390" xr:uid="{00000000-0005-0000-0000-00004A5B0000}"/>
    <cellStyle name="Percent 37 7" xfId="18391" xr:uid="{00000000-0005-0000-0000-00004B5B0000}"/>
    <cellStyle name="Percent 37 8" xfId="18392" xr:uid="{00000000-0005-0000-0000-00004C5B0000}"/>
    <cellStyle name="Percent 37 9" xfId="18393" xr:uid="{00000000-0005-0000-0000-00004D5B0000}"/>
    <cellStyle name="Percent 37_EBT" xfId="44781" xr:uid="{BCA66940-C181-42F5-8A09-07E78DBFE6F6}"/>
    <cellStyle name="Percent 38" xfId="18394" xr:uid="{00000000-0005-0000-0000-00004E5B0000}"/>
    <cellStyle name="Percent 38 10" xfId="18395" xr:uid="{00000000-0005-0000-0000-00004F5B0000}"/>
    <cellStyle name="Percent 38 11" xfId="18396" xr:uid="{00000000-0005-0000-0000-0000505B0000}"/>
    <cellStyle name="Percent 38 12" xfId="18397" xr:uid="{00000000-0005-0000-0000-0000515B0000}"/>
    <cellStyle name="Percent 38 13" xfId="18398" xr:uid="{00000000-0005-0000-0000-0000525B0000}"/>
    <cellStyle name="Percent 38 14" xfId="18399" xr:uid="{00000000-0005-0000-0000-0000535B0000}"/>
    <cellStyle name="Percent 38 15" xfId="18400" xr:uid="{00000000-0005-0000-0000-0000545B0000}"/>
    <cellStyle name="Percent 38 16" xfId="18401" xr:uid="{00000000-0005-0000-0000-0000555B0000}"/>
    <cellStyle name="Percent 38 16 2" xfId="24567" xr:uid="{00000000-0005-0000-0000-0000565B0000}"/>
    <cellStyle name="Percent 38 16 2 2" xfId="36556" xr:uid="{F672AA5C-BDCC-4996-8FF4-F69662885408}"/>
    <cellStyle name="Percent 38 16 3" xfId="30608" xr:uid="{22048008-A6AF-4EB8-8490-334DD3FA69FB}"/>
    <cellStyle name="Percent 38 16_EBT" xfId="44794" xr:uid="{B7A27382-E4E0-4B0D-8E49-79F2B090D91D}"/>
    <cellStyle name="Percent 38 17" xfId="18402" xr:uid="{00000000-0005-0000-0000-0000575B0000}"/>
    <cellStyle name="Percent 38 17 2" xfId="24568" xr:uid="{00000000-0005-0000-0000-0000585B0000}"/>
    <cellStyle name="Percent 38 17 2 2" xfId="36557" xr:uid="{A42CC6BF-882F-4DE3-A257-9D73C2A7A8B6}"/>
    <cellStyle name="Percent 38 17 3" xfId="30609" xr:uid="{9D34442B-8500-4646-942A-FB8C6368F910}"/>
    <cellStyle name="Percent 38 17_EBT" xfId="44795" xr:uid="{B7D41FA7-468C-452E-8F8F-9C13068D2988}"/>
    <cellStyle name="Percent 38 18" xfId="18403" xr:uid="{00000000-0005-0000-0000-0000595B0000}"/>
    <cellStyle name="Percent 38 2" xfId="18404" xr:uid="{00000000-0005-0000-0000-00005A5B0000}"/>
    <cellStyle name="Percent 38 2 2" xfId="18405" xr:uid="{00000000-0005-0000-0000-00005B5B0000}"/>
    <cellStyle name="Percent 38 2 2 2" xfId="24569" xr:uid="{00000000-0005-0000-0000-00005C5B0000}"/>
    <cellStyle name="Percent 38 2 2 2 2" xfId="36558" xr:uid="{49263EF5-2560-4394-B7F8-2931A0D1B97C}"/>
    <cellStyle name="Percent 38 2 2 3" xfId="30610" xr:uid="{8EA936F3-D1A1-42DD-AA90-5721A0A77B9B}"/>
    <cellStyle name="Percent 38 2 2_EBT" xfId="44797" xr:uid="{07AD8515-8E82-4F60-AF66-B6585383DBCB}"/>
    <cellStyle name="Percent 38 2 3" xfId="18406" xr:uid="{00000000-0005-0000-0000-00005D5B0000}"/>
    <cellStyle name="Percent 38 2 3 2" xfId="24570" xr:uid="{00000000-0005-0000-0000-00005E5B0000}"/>
    <cellStyle name="Percent 38 2 3 2 2" xfId="36559" xr:uid="{4A6CEE1F-D9F7-4AEF-8F0D-5F43EEB8284C}"/>
    <cellStyle name="Percent 38 2 3 3" xfId="30611" xr:uid="{237C5E14-9884-48E3-9DBF-078AB81297EE}"/>
    <cellStyle name="Percent 38 2 3_EBT" xfId="44798" xr:uid="{39F51969-57F6-4CB4-8A75-59A9891DBB0F}"/>
    <cellStyle name="Percent 38 2 4" xfId="18407" xr:uid="{00000000-0005-0000-0000-00005F5B0000}"/>
    <cellStyle name="Percent 38 2_EBT" xfId="44796" xr:uid="{A75C6903-693B-41B5-BD6B-DF822209FF4C}"/>
    <cellStyle name="Percent 38 3" xfId="18408" xr:uid="{00000000-0005-0000-0000-0000605B0000}"/>
    <cellStyle name="Percent 38 3 2" xfId="18409" xr:uid="{00000000-0005-0000-0000-0000615B0000}"/>
    <cellStyle name="Percent 38 3 2 2" xfId="24571" xr:uid="{00000000-0005-0000-0000-0000625B0000}"/>
    <cellStyle name="Percent 38 3 2 2 2" xfId="36560" xr:uid="{B58F37BC-17B2-4FF2-8E92-A461C5AD955F}"/>
    <cellStyle name="Percent 38 3 2 3" xfId="30612" xr:uid="{E2C1AEB1-ED11-4A02-9607-5B14908A75C2}"/>
    <cellStyle name="Percent 38 3 2_EBT" xfId="44800" xr:uid="{00F4F64E-FED5-4459-81B8-03B1A53CAEE2}"/>
    <cellStyle name="Percent 38 3 3" xfId="18410" xr:uid="{00000000-0005-0000-0000-0000635B0000}"/>
    <cellStyle name="Percent 38 3 3 2" xfId="24572" xr:uid="{00000000-0005-0000-0000-0000645B0000}"/>
    <cellStyle name="Percent 38 3 3 2 2" xfId="36561" xr:uid="{CF42322E-AEF9-4376-BA0F-FDDC149F0551}"/>
    <cellStyle name="Percent 38 3 3 3" xfId="30613" xr:uid="{9ACEFBE5-7A37-4B53-814D-90DFB8D77ED1}"/>
    <cellStyle name="Percent 38 3 3_EBT" xfId="44801" xr:uid="{EAF4D854-FB4E-4914-83E0-F680233BE534}"/>
    <cellStyle name="Percent 38 3 4" xfId="18411" xr:uid="{00000000-0005-0000-0000-0000655B0000}"/>
    <cellStyle name="Percent 38 3_EBT" xfId="44799" xr:uid="{9A6458F9-C97E-4E43-9D13-4B9CE7B49A65}"/>
    <cellStyle name="Percent 38 4" xfId="18412" xr:uid="{00000000-0005-0000-0000-0000665B0000}"/>
    <cellStyle name="Percent 38 4 2" xfId="18413" xr:uid="{00000000-0005-0000-0000-0000675B0000}"/>
    <cellStyle name="Percent 38 4 2 2" xfId="24573" xr:uid="{00000000-0005-0000-0000-0000685B0000}"/>
    <cellStyle name="Percent 38 4 2 2 2" xfId="36562" xr:uid="{12385ED9-264F-44D8-BDF1-BE1851103ACF}"/>
    <cellStyle name="Percent 38 4 2 3" xfId="30614" xr:uid="{AE4EBF8F-6DD9-4301-AC7B-B28063FDD7CD}"/>
    <cellStyle name="Percent 38 4 2_EBT" xfId="44803" xr:uid="{5BE7BAE1-8DC4-47CE-9194-3182731DA887}"/>
    <cellStyle name="Percent 38 4 3" xfId="18414" xr:uid="{00000000-0005-0000-0000-0000695B0000}"/>
    <cellStyle name="Percent 38 4 3 2" xfId="24574" xr:uid="{00000000-0005-0000-0000-00006A5B0000}"/>
    <cellStyle name="Percent 38 4 3 2 2" xfId="36563" xr:uid="{3F5F42B3-DA7C-44D9-B44A-A73ADA64A27B}"/>
    <cellStyle name="Percent 38 4 3 3" xfId="30615" xr:uid="{EE5E863D-7723-425B-B2C8-AF5BC91CD672}"/>
    <cellStyle name="Percent 38 4 3_EBT" xfId="44804" xr:uid="{4910D040-0CDC-4101-A9A4-234C1700C380}"/>
    <cellStyle name="Percent 38 4 4" xfId="18415" xr:uid="{00000000-0005-0000-0000-00006B5B0000}"/>
    <cellStyle name="Percent 38 4_EBT" xfId="44802" xr:uid="{628FE016-BA4E-4F94-BD29-15FE1E944A3C}"/>
    <cellStyle name="Percent 38 5" xfId="18416" xr:uid="{00000000-0005-0000-0000-00006C5B0000}"/>
    <cellStyle name="Percent 38 6" xfId="18417" xr:uid="{00000000-0005-0000-0000-00006D5B0000}"/>
    <cellStyle name="Percent 38 7" xfId="18418" xr:uid="{00000000-0005-0000-0000-00006E5B0000}"/>
    <cellStyle name="Percent 38 8" xfId="18419" xr:uid="{00000000-0005-0000-0000-00006F5B0000}"/>
    <cellStyle name="Percent 38 9" xfId="18420" xr:uid="{00000000-0005-0000-0000-0000705B0000}"/>
    <cellStyle name="Percent 38_EBT" xfId="44793" xr:uid="{6E0611C4-1DB6-42C9-92D4-606BA2D0DB95}"/>
    <cellStyle name="Percent 39" xfId="18421" xr:uid="{00000000-0005-0000-0000-0000715B0000}"/>
    <cellStyle name="Percent 39 10" xfId="18422" xr:uid="{00000000-0005-0000-0000-0000725B0000}"/>
    <cellStyle name="Percent 39 11" xfId="18423" xr:uid="{00000000-0005-0000-0000-0000735B0000}"/>
    <cellStyle name="Percent 39 12" xfId="18424" xr:uid="{00000000-0005-0000-0000-0000745B0000}"/>
    <cellStyle name="Percent 39 13" xfId="18425" xr:uid="{00000000-0005-0000-0000-0000755B0000}"/>
    <cellStyle name="Percent 39 14" xfId="18426" xr:uid="{00000000-0005-0000-0000-0000765B0000}"/>
    <cellStyle name="Percent 39 15" xfId="18427" xr:uid="{00000000-0005-0000-0000-0000775B0000}"/>
    <cellStyle name="Percent 39 16" xfId="18428" xr:uid="{00000000-0005-0000-0000-0000785B0000}"/>
    <cellStyle name="Percent 39 16 2" xfId="24575" xr:uid="{00000000-0005-0000-0000-0000795B0000}"/>
    <cellStyle name="Percent 39 16 2 2" xfId="36564" xr:uid="{1507F227-F810-48FF-AA35-5BEF0F333F06}"/>
    <cellStyle name="Percent 39 16 3" xfId="30616" xr:uid="{6C6D9111-0A86-4682-A9E6-7A137286D619}"/>
    <cellStyle name="Percent 39 16_EBT" xfId="44806" xr:uid="{226087CA-88D7-4CF6-9760-946BF14EE487}"/>
    <cellStyle name="Percent 39 17" xfId="18429" xr:uid="{00000000-0005-0000-0000-00007A5B0000}"/>
    <cellStyle name="Percent 39 17 2" xfId="24576" xr:uid="{00000000-0005-0000-0000-00007B5B0000}"/>
    <cellStyle name="Percent 39 17 2 2" xfId="36565" xr:uid="{45C91A90-B940-48D9-9C80-EC3B6F036A2E}"/>
    <cellStyle name="Percent 39 17 3" xfId="30617" xr:uid="{9EE16318-938B-4CDC-8C90-DCDD6EEE9D43}"/>
    <cellStyle name="Percent 39 17_EBT" xfId="44807" xr:uid="{7D757DDA-329B-4799-86BB-26A605FC662D}"/>
    <cellStyle name="Percent 39 18" xfId="18430" xr:uid="{00000000-0005-0000-0000-00007C5B0000}"/>
    <cellStyle name="Percent 39 2" xfId="18431" xr:uid="{00000000-0005-0000-0000-00007D5B0000}"/>
    <cellStyle name="Percent 39 2 2" xfId="18432" xr:uid="{00000000-0005-0000-0000-00007E5B0000}"/>
    <cellStyle name="Percent 39 2 2 2" xfId="24577" xr:uid="{00000000-0005-0000-0000-00007F5B0000}"/>
    <cellStyle name="Percent 39 2 2 2 2" xfId="36566" xr:uid="{A49DF4E6-92D4-42B3-BF5C-C7A7F38309B3}"/>
    <cellStyle name="Percent 39 2 2 3" xfId="30618" xr:uid="{207C7FFB-BE32-4361-A2A1-BDEDDEED54A8}"/>
    <cellStyle name="Percent 39 2 2_EBT" xfId="44809" xr:uid="{D372738D-DE17-429E-90A4-2FB2A165954B}"/>
    <cellStyle name="Percent 39 2 3" xfId="18433" xr:uid="{00000000-0005-0000-0000-0000805B0000}"/>
    <cellStyle name="Percent 39 2 3 2" xfId="24578" xr:uid="{00000000-0005-0000-0000-0000815B0000}"/>
    <cellStyle name="Percent 39 2 3 2 2" xfId="36567" xr:uid="{BD6658C7-4908-4A3C-AD3E-2B2400CCFF58}"/>
    <cellStyle name="Percent 39 2 3 3" xfId="30619" xr:uid="{5B3010D7-D5BA-47CB-883A-DB16F0B0D6E0}"/>
    <cellStyle name="Percent 39 2 3_EBT" xfId="44810" xr:uid="{DF23CBEE-F83E-49D6-B3E6-B744AF6BD77D}"/>
    <cellStyle name="Percent 39 2 4" xfId="18434" xr:uid="{00000000-0005-0000-0000-0000825B0000}"/>
    <cellStyle name="Percent 39 2_EBT" xfId="44808" xr:uid="{A4A0CCB8-4008-4450-9FE0-4106730A6886}"/>
    <cellStyle name="Percent 39 3" xfId="18435" xr:uid="{00000000-0005-0000-0000-0000835B0000}"/>
    <cellStyle name="Percent 39 3 2" xfId="18436" xr:uid="{00000000-0005-0000-0000-0000845B0000}"/>
    <cellStyle name="Percent 39 3 2 2" xfId="24579" xr:uid="{00000000-0005-0000-0000-0000855B0000}"/>
    <cellStyle name="Percent 39 3 2 2 2" xfId="36568" xr:uid="{DA81BB5D-0131-4189-A17B-8FBF3F05F2D3}"/>
    <cellStyle name="Percent 39 3 2 3" xfId="30620" xr:uid="{269D084A-35E7-47BC-BD3B-FB3CF6907AD0}"/>
    <cellStyle name="Percent 39 3 2_EBT" xfId="44812" xr:uid="{21D7C22D-E4F9-46BE-A90A-E33850B2FAFF}"/>
    <cellStyle name="Percent 39 3 3" xfId="18437" xr:uid="{00000000-0005-0000-0000-0000865B0000}"/>
    <cellStyle name="Percent 39 3 3 2" xfId="24580" xr:uid="{00000000-0005-0000-0000-0000875B0000}"/>
    <cellStyle name="Percent 39 3 3 2 2" xfId="36569" xr:uid="{6411DE5D-4D50-424F-BDEA-E2FF5C9709DA}"/>
    <cellStyle name="Percent 39 3 3 3" xfId="30621" xr:uid="{30924BDE-3B1D-4BEB-9985-3B8914977FD3}"/>
    <cellStyle name="Percent 39 3 3_EBT" xfId="44813" xr:uid="{61CC33A4-33C1-4258-88BB-84BDD3AEAF97}"/>
    <cellStyle name="Percent 39 3 4" xfId="18438" xr:uid="{00000000-0005-0000-0000-0000885B0000}"/>
    <cellStyle name="Percent 39 3_EBT" xfId="44811" xr:uid="{D412B71D-8CCA-46D0-8FFD-06CA15131D66}"/>
    <cellStyle name="Percent 39 4" xfId="18439" xr:uid="{00000000-0005-0000-0000-0000895B0000}"/>
    <cellStyle name="Percent 39 4 2" xfId="18440" xr:uid="{00000000-0005-0000-0000-00008A5B0000}"/>
    <cellStyle name="Percent 39 4 2 2" xfId="24581" xr:uid="{00000000-0005-0000-0000-00008B5B0000}"/>
    <cellStyle name="Percent 39 4 2 2 2" xfId="36570" xr:uid="{14EB4995-8CAB-419C-9BD1-2B8F3C74EEA6}"/>
    <cellStyle name="Percent 39 4 2 3" xfId="30622" xr:uid="{5200B02E-908E-4626-8A9C-D3A4681A901B}"/>
    <cellStyle name="Percent 39 4 2_EBT" xfId="44815" xr:uid="{A0D9D478-CD52-4DF9-B4C6-DD4167B7EA48}"/>
    <cellStyle name="Percent 39 4 3" xfId="18441" xr:uid="{00000000-0005-0000-0000-00008C5B0000}"/>
    <cellStyle name="Percent 39 4 3 2" xfId="24582" xr:uid="{00000000-0005-0000-0000-00008D5B0000}"/>
    <cellStyle name="Percent 39 4 3 2 2" xfId="36571" xr:uid="{B54119F0-BA57-4906-8E34-C56979F2CBC2}"/>
    <cellStyle name="Percent 39 4 3 3" xfId="30623" xr:uid="{40B9F324-5B57-41F8-80B3-76F0087780F8}"/>
    <cellStyle name="Percent 39 4 3_EBT" xfId="44816" xr:uid="{0F477D38-36FF-426D-8A22-C8285ACB6419}"/>
    <cellStyle name="Percent 39 4_EBT" xfId="44814" xr:uid="{C554351A-FADB-4BF4-B061-DFF8CC2E2F7F}"/>
    <cellStyle name="Percent 39 5" xfId="18442" xr:uid="{00000000-0005-0000-0000-00008E5B0000}"/>
    <cellStyle name="Percent 39 6" xfId="18443" xr:uid="{00000000-0005-0000-0000-00008F5B0000}"/>
    <cellStyle name="Percent 39 7" xfId="18444" xr:uid="{00000000-0005-0000-0000-0000905B0000}"/>
    <cellStyle name="Percent 39 8" xfId="18445" xr:uid="{00000000-0005-0000-0000-0000915B0000}"/>
    <cellStyle name="Percent 39 9" xfId="18446" xr:uid="{00000000-0005-0000-0000-0000925B0000}"/>
    <cellStyle name="Percent 39_EBT" xfId="44805" xr:uid="{963F7F82-4070-49C3-9A9E-5CD206F8F9D2}"/>
    <cellStyle name="Percent 4" xfId="18447" xr:uid="{00000000-0005-0000-0000-0000935B0000}"/>
    <cellStyle name="Percent 4 2" xfId="18448" xr:uid="{00000000-0005-0000-0000-0000945B0000}"/>
    <cellStyle name="Percent 4 2 2" xfId="18449" xr:uid="{00000000-0005-0000-0000-0000955B0000}"/>
    <cellStyle name="Percent 4 2 2 2" xfId="18450" xr:uid="{00000000-0005-0000-0000-0000965B0000}"/>
    <cellStyle name="Percent 4 2 2 2 2" xfId="18451" xr:uid="{00000000-0005-0000-0000-0000975B0000}"/>
    <cellStyle name="Percent 4 2 2 2 2 2" xfId="18452" xr:uid="{00000000-0005-0000-0000-0000985B0000}"/>
    <cellStyle name="Percent 4 2 2 2 2 2 2" xfId="24587" xr:uid="{00000000-0005-0000-0000-0000995B0000}"/>
    <cellStyle name="Percent 4 2 2 2 2 2 2 2" xfId="36576" xr:uid="{DB507031-ADDA-408A-8076-24A7AECCE0BF}"/>
    <cellStyle name="Percent 4 2 2 2 2 2 3" xfId="30628" xr:uid="{850D1C04-7DE6-41FF-B4C1-524C70C10193}"/>
    <cellStyle name="Percent 4 2 2 2 2 2_EBT" xfId="44822" xr:uid="{4F21A60F-0E37-4F98-9DE6-21EFC70F806E}"/>
    <cellStyle name="Percent 4 2 2 2 2 3" xfId="24586" xr:uid="{00000000-0005-0000-0000-00009A5B0000}"/>
    <cellStyle name="Percent 4 2 2 2 2 3 2" xfId="36575" xr:uid="{60309B04-5EF2-40D3-BAEB-3B34C77B74FA}"/>
    <cellStyle name="Percent 4 2 2 2 2 4" xfId="30627" xr:uid="{4D40E791-6B73-49A3-893F-D1D9493F0644}"/>
    <cellStyle name="Percent 4 2 2 2 2_EBT" xfId="44821" xr:uid="{E8B7772B-BEDA-4CDA-9289-D7E7A3D31759}"/>
    <cellStyle name="Percent 4 2 2 2 3" xfId="18453" xr:uid="{00000000-0005-0000-0000-00009B5B0000}"/>
    <cellStyle name="Percent 4 2 2 2 3 2" xfId="24588" xr:uid="{00000000-0005-0000-0000-00009C5B0000}"/>
    <cellStyle name="Percent 4 2 2 2 3 2 2" xfId="36577" xr:uid="{810A9D80-BF66-45D2-AE89-E3B0DE0C5C99}"/>
    <cellStyle name="Percent 4 2 2 2 3 3" xfId="30629" xr:uid="{992BBDD7-322C-4D3E-8F45-EF626F887551}"/>
    <cellStyle name="Percent 4 2 2 2 3_EBT" xfId="44823" xr:uid="{51DAD4B3-7134-4C96-995D-4DB897F232D9}"/>
    <cellStyle name="Percent 4 2 2 2 4" xfId="24585" xr:uid="{00000000-0005-0000-0000-00009D5B0000}"/>
    <cellStyle name="Percent 4 2 2 2 4 2" xfId="36574" xr:uid="{B6E179E3-8F79-453A-AAE3-7298E76964ED}"/>
    <cellStyle name="Percent 4 2 2 2 5" xfId="30626" xr:uid="{0C5C4BD3-72AD-4503-9D18-FF44F19D83DD}"/>
    <cellStyle name="Percent 4 2 2 2_EBT" xfId="44820" xr:uid="{355EB477-DBB0-485A-A5CB-02062DCF12CC}"/>
    <cellStyle name="Percent 4 2 2 3" xfId="18454" xr:uid="{00000000-0005-0000-0000-00009E5B0000}"/>
    <cellStyle name="Percent 4 2 2 3 2" xfId="18455" xr:uid="{00000000-0005-0000-0000-00009F5B0000}"/>
    <cellStyle name="Percent 4 2 2 3 2 2" xfId="24590" xr:uid="{00000000-0005-0000-0000-0000A05B0000}"/>
    <cellStyle name="Percent 4 2 2 3 2 2 2" xfId="36579" xr:uid="{BE98A32D-571B-47FE-B648-E85DFC909E73}"/>
    <cellStyle name="Percent 4 2 2 3 2 3" xfId="30631" xr:uid="{9379E23A-A7FD-452D-ACC1-F161E3F9E8C5}"/>
    <cellStyle name="Percent 4 2 2 3 2_EBT" xfId="44825" xr:uid="{49ACC768-8B32-4F60-9125-AD84D6047A94}"/>
    <cellStyle name="Percent 4 2 2 3 3" xfId="24589" xr:uid="{00000000-0005-0000-0000-0000A15B0000}"/>
    <cellStyle name="Percent 4 2 2 3 3 2" xfId="36578" xr:uid="{0CAC974A-AF3D-4EAA-B08F-37DE267B8957}"/>
    <cellStyle name="Percent 4 2 2 3 4" xfId="30630" xr:uid="{E2056D52-0A72-43CB-8950-C51639BBC06D}"/>
    <cellStyle name="Percent 4 2 2 3_EBT" xfId="44824" xr:uid="{74D0AD95-AED4-48B9-B908-8FDBFF8A9B38}"/>
    <cellStyle name="Percent 4 2 2 4" xfId="18456" xr:uid="{00000000-0005-0000-0000-0000A25B0000}"/>
    <cellStyle name="Percent 4 2 2 4 2" xfId="24591" xr:uid="{00000000-0005-0000-0000-0000A35B0000}"/>
    <cellStyle name="Percent 4 2 2 4 2 2" xfId="36580" xr:uid="{8AFF365B-B1C2-44AF-92EF-EAE440611E2E}"/>
    <cellStyle name="Percent 4 2 2 4 3" xfId="30632" xr:uid="{3D45E947-11E4-4C35-93F3-AC109957030A}"/>
    <cellStyle name="Percent 4 2 2 4_EBT" xfId="44826" xr:uid="{419454BD-B792-44BC-8FC5-D0F9450C5E31}"/>
    <cellStyle name="Percent 4 2 2 5" xfId="24584" xr:uid="{00000000-0005-0000-0000-0000A45B0000}"/>
    <cellStyle name="Percent 4 2 2 5 2" xfId="36573" xr:uid="{D84881A6-5081-4ACB-852C-B1E2F13440E3}"/>
    <cellStyle name="Percent 4 2 2 6" xfId="30625" xr:uid="{722FE2B1-E3BF-4D5F-A9B0-6E24E9544017}"/>
    <cellStyle name="Percent 4 2 2_EBT" xfId="44819" xr:uid="{EA566C8C-3B56-4F33-BB20-F3CA93C8C550}"/>
    <cellStyle name="Percent 4 2 3" xfId="18457" xr:uid="{00000000-0005-0000-0000-0000A55B0000}"/>
    <cellStyle name="Percent 4 2 3 2" xfId="24592" xr:uid="{00000000-0005-0000-0000-0000A65B0000}"/>
    <cellStyle name="Percent 4 2 3 2 2" xfId="36581" xr:uid="{0525E295-F0D5-45B7-AB8F-2EDBF57F0A68}"/>
    <cellStyle name="Percent 4 2 3 3" xfId="30633" xr:uid="{0089B6E2-2C48-4B46-8F17-A461FA691A27}"/>
    <cellStyle name="Percent 4 2 3_EBT" xfId="44827" xr:uid="{5E5EC087-44FF-43DB-85C1-88E4C79062CE}"/>
    <cellStyle name="Percent 4 2 4" xfId="18458" xr:uid="{00000000-0005-0000-0000-0000A75B0000}"/>
    <cellStyle name="Percent 4 2 4 2" xfId="24593" xr:uid="{00000000-0005-0000-0000-0000A85B0000}"/>
    <cellStyle name="Percent 4 2 4 2 2" xfId="36582" xr:uid="{47587D36-12AB-40B1-AF7C-791CC65ECDE6}"/>
    <cellStyle name="Percent 4 2 4 3" xfId="30634" xr:uid="{0113DE33-4B07-4795-A6C4-E69A357F28DA}"/>
    <cellStyle name="Percent 4 2 4_EBT" xfId="44828" xr:uid="{743EEDA5-8E47-42FA-A98D-677FFDF19CB5}"/>
    <cellStyle name="Percent 4 2 5" xfId="24583" xr:uid="{00000000-0005-0000-0000-0000A95B0000}"/>
    <cellStyle name="Percent 4 2 5 2" xfId="36572" xr:uid="{DBB07529-71C8-4D07-8CCD-43408EAAACB8}"/>
    <cellStyle name="Percent 4 2 6" xfId="30624" xr:uid="{76BE6B31-7C7C-44F0-B869-FF952E1EFD5D}"/>
    <cellStyle name="Percent 4 2_EBT" xfId="44818" xr:uid="{6ECC8778-F1CA-45E7-8227-88CF8B10FD56}"/>
    <cellStyle name="Percent 4 3" xfId="18459" xr:uid="{00000000-0005-0000-0000-0000AA5B0000}"/>
    <cellStyle name="Percent 4 3 2" xfId="24594" xr:uid="{00000000-0005-0000-0000-0000AB5B0000}"/>
    <cellStyle name="Percent 4 3 2 2" xfId="36583" xr:uid="{C60A7BAF-AF79-4C6C-B407-7B91A54D6976}"/>
    <cellStyle name="Percent 4 3 3" xfId="30635" xr:uid="{45460AB2-CA7D-4DC2-8999-9DAD1B0031F3}"/>
    <cellStyle name="Percent 4 3_EBT" xfId="44829" xr:uid="{CE882050-7176-42F9-A231-0DCEAABB8F2A}"/>
    <cellStyle name="Percent 4 4" xfId="18460" xr:uid="{00000000-0005-0000-0000-0000AC5B0000}"/>
    <cellStyle name="Percent 4 4 2" xfId="18461" xr:uid="{00000000-0005-0000-0000-0000AD5B0000}"/>
    <cellStyle name="Percent 4 4 2 2" xfId="18462" xr:uid="{00000000-0005-0000-0000-0000AE5B0000}"/>
    <cellStyle name="Percent 4 4 2 2 2" xfId="18463" xr:uid="{00000000-0005-0000-0000-0000AF5B0000}"/>
    <cellStyle name="Percent 4 4 2 2 2 2" xfId="24598" xr:uid="{00000000-0005-0000-0000-0000B05B0000}"/>
    <cellStyle name="Percent 4 4 2 2 2 2 2" xfId="36587" xr:uid="{4A3F28C1-0297-4F8B-9F64-E41C1580AF30}"/>
    <cellStyle name="Percent 4 4 2 2 2 3" xfId="30639" xr:uid="{F4D812DE-EFAA-44E1-8037-8A09D27BFE30}"/>
    <cellStyle name="Percent 4 4 2 2 2_EBT" xfId="44833" xr:uid="{409CE86C-0D5B-4371-B47C-75BDE935D9FA}"/>
    <cellStyle name="Percent 4 4 2 2 3" xfId="24597" xr:uid="{00000000-0005-0000-0000-0000B15B0000}"/>
    <cellStyle name="Percent 4 4 2 2 3 2" xfId="36586" xr:uid="{F5B82BA7-8BF0-4736-BE1D-96229BBA236D}"/>
    <cellStyle name="Percent 4 4 2 2 4" xfId="30638" xr:uid="{7D70AC30-EA72-4D82-9F0E-55C57D942975}"/>
    <cellStyle name="Percent 4 4 2 2_EBT" xfId="44832" xr:uid="{5A221948-5A98-4BB5-A934-BF61DA949F49}"/>
    <cellStyle name="Percent 4 4 2 3" xfId="18464" xr:uid="{00000000-0005-0000-0000-0000B25B0000}"/>
    <cellStyle name="Percent 4 4 2 3 2" xfId="24599" xr:uid="{00000000-0005-0000-0000-0000B35B0000}"/>
    <cellStyle name="Percent 4 4 2 3 2 2" xfId="36588" xr:uid="{E09B4B19-6957-454D-B92A-255ECE58A8BC}"/>
    <cellStyle name="Percent 4 4 2 3 3" xfId="30640" xr:uid="{0FAF06BF-8045-4573-87E5-1C9882B1C578}"/>
    <cellStyle name="Percent 4 4 2 3_EBT" xfId="44834" xr:uid="{ECFF821A-9D35-4A35-BCEF-75787C527554}"/>
    <cellStyle name="Percent 4 4 2 4" xfId="24596" xr:uid="{00000000-0005-0000-0000-0000B45B0000}"/>
    <cellStyle name="Percent 4 4 2 4 2" xfId="36585" xr:uid="{83DD51C5-06F7-4FA6-8F01-5FD21C8AD8D7}"/>
    <cellStyle name="Percent 4 4 2 5" xfId="30637" xr:uid="{42259F27-3A49-4F0E-ACB6-79196EBF2877}"/>
    <cellStyle name="Percent 4 4 2_EBT" xfId="44831" xr:uid="{07B78C11-156D-4624-AB28-356CF6AF9F8F}"/>
    <cellStyle name="Percent 4 4 3" xfId="18465" xr:uid="{00000000-0005-0000-0000-0000B55B0000}"/>
    <cellStyle name="Percent 4 4 3 2" xfId="18466" xr:uid="{00000000-0005-0000-0000-0000B65B0000}"/>
    <cellStyle name="Percent 4 4 3 2 2" xfId="24601" xr:uid="{00000000-0005-0000-0000-0000B75B0000}"/>
    <cellStyle name="Percent 4 4 3 2 2 2" xfId="36590" xr:uid="{31FC8834-A70C-47F9-9EB1-623E38C1E46C}"/>
    <cellStyle name="Percent 4 4 3 2 3" xfId="30642" xr:uid="{6FBF67C6-D73E-4252-B28A-E209DED66BF8}"/>
    <cellStyle name="Percent 4 4 3 2_EBT" xfId="44836" xr:uid="{C46B2B76-15A1-4065-B3E4-571C9511CA0F}"/>
    <cellStyle name="Percent 4 4 3 3" xfId="24600" xr:uid="{00000000-0005-0000-0000-0000B85B0000}"/>
    <cellStyle name="Percent 4 4 3 3 2" xfId="36589" xr:uid="{F4D7D55A-9CBC-4D3D-BBB2-37D749E98D15}"/>
    <cellStyle name="Percent 4 4 3 4" xfId="30641" xr:uid="{6A40DBBF-810D-41A3-8408-F90FF5F5239D}"/>
    <cellStyle name="Percent 4 4 3_EBT" xfId="44835" xr:uid="{54708C60-879E-4F80-B3F3-0820FC6F7390}"/>
    <cellStyle name="Percent 4 4 4" xfId="18467" xr:uid="{00000000-0005-0000-0000-0000B95B0000}"/>
    <cellStyle name="Percent 4 4 4 2" xfId="24602" xr:uid="{00000000-0005-0000-0000-0000BA5B0000}"/>
    <cellStyle name="Percent 4 4 4 2 2" xfId="36591" xr:uid="{572D7905-AA1D-400D-8247-3659ABDB3988}"/>
    <cellStyle name="Percent 4 4 4 3" xfId="30643" xr:uid="{B5F28ABD-901F-42E6-852D-0697BDF4CC42}"/>
    <cellStyle name="Percent 4 4 4_EBT" xfId="44837" xr:uid="{73D00BEA-03D0-4F4F-A783-40B92A9365BB}"/>
    <cellStyle name="Percent 4 4 5" xfId="24595" xr:uid="{00000000-0005-0000-0000-0000BB5B0000}"/>
    <cellStyle name="Percent 4 4 5 2" xfId="36584" xr:uid="{1FEAFA69-A648-4F5F-B9DC-3B7C4083FECD}"/>
    <cellStyle name="Percent 4 4 6" xfId="30636" xr:uid="{6D61605D-4614-41EA-B3EC-3AB9CA1FB009}"/>
    <cellStyle name="Percent 4 4_EBT" xfId="44830" xr:uid="{3C510C53-4F0E-44CE-82F6-96BDA5F526A2}"/>
    <cellStyle name="Percent 4 5" xfId="18468" xr:uid="{00000000-0005-0000-0000-0000BC5B0000}"/>
    <cellStyle name="Percent 4 5 2" xfId="24603" xr:uid="{00000000-0005-0000-0000-0000BD5B0000}"/>
    <cellStyle name="Percent 4 5 2 2" xfId="36592" xr:uid="{60DC587E-010F-405E-ACF6-353661435481}"/>
    <cellStyle name="Percent 4 5 3" xfId="30644" xr:uid="{D65BF328-AA16-415E-9F45-9A944364F27F}"/>
    <cellStyle name="Percent 4 5_EBT" xfId="44838" xr:uid="{44661B18-9827-4863-B060-8E5BAF828F40}"/>
    <cellStyle name="Percent 4 6" xfId="18469" xr:uid="{00000000-0005-0000-0000-0000BE5B0000}"/>
    <cellStyle name="Percent 4 6 2" xfId="24604" xr:uid="{00000000-0005-0000-0000-0000BF5B0000}"/>
    <cellStyle name="Percent 4 6 2 2" xfId="36593" xr:uid="{C485055E-BF18-4695-9387-516BE3DA07A2}"/>
    <cellStyle name="Percent 4 6 3" xfId="30645" xr:uid="{761B535D-5C67-46FF-84BD-102134599BB9}"/>
    <cellStyle name="Percent 4 6_EBT" xfId="44839" xr:uid="{167E2782-E41E-45FF-8130-6F31DDD27D7D}"/>
    <cellStyle name="Percent 4 7" xfId="18470" xr:uid="{00000000-0005-0000-0000-0000C05B0000}"/>
    <cellStyle name="Percent 4 7 2" xfId="24605" xr:uid="{00000000-0005-0000-0000-0000C15B0000}"/>
    <cellStyle name="Percent 4 7 2 2" xfId="36594" xr:uid="{5809B3FB-4523-4A9C-BBA4-46CD7740AC6C}"/>
    <cellStyle name="Percent 4 7 3" xfId="30646" xr:uid="{F4FFC94F-73EC-4A32-A965-228B7DAABE9D}"/>
    <cellStyle name="Percent 4 7_EBT" xfId="44840" xr:uid="{7CBFAA68-073D-4D02-91B3-EE39DD5901ED}"/>
    <cellStyle name="Percent 4 8" xfId="18471" xr:uid="{00000000-0005-0000-0000-0000C25B0000}"/>
    <cellStyle name="Percent 4 8 2" xfId="24606" xr:uid="{00000000-0005-0000-0000-0000C35B0000}"/>
    <cellStyle name="Percent 4 8 2 2" xfId="36595" xr:uid="{F45F0A30-176F-4FF1-A167-AC50321B6DB2}"/>
    <cellStyle name="Percent 4 8 3" xfId="30647" xr:uid="{1A9C63F3-6A18-4F5E-A5D8-F1F3EED9C14F}"/>
    <cellStyle name="Percent 4 8_EBT" xfId="44841" xr:uid="{4284BC4D-0043-4F27-AF42-4A586F2AC174}"/>
    <cellStyle name="Percent 4 9" xfId="25615" xr:uid="{00000000-0005-0000-0000-0000C45B0000}"/>
    <cellStyle name="Percent 4_EBT" xfId="44817" xr:uid="{2EB7F102-98B9-4EA7-B3C0-7D13360ED776}"/>
    <cellStyle name="Percent 40" xfId="18472" xr:uid="{00000000-0005-0000-0000-0000C55B0000}"/>
    <cellStyle name="Percent 40 10" xfId="18473" xr:uid="{00000000-0005-0000-0000-0000C65B0000}"/>
    <cellStyle name="Percent 40 11" xfId="18474" xr:uid="{00000000-0005-0000-0000-0000C75B0000}"/>
    <cellStyle name="Percent 40 12" xfId="18475" xr:uid="{00000000-0005-0000-0000-0000C85B0000}"/>
    <cellStyle name="Percent 40 13" xfId="18476" xr:uid="{00000000-0005-0000-0000-0000C95B0000}"/>
    <cellStyle name="Percent 40 14" xfId="18477" xr:uid="{00000000-0005-0000-0000-0000CA5B0000}"/>
    <cellStyle name="Percent 40 15" xfId="18478" xr:uid="{00000000-0005-0000-0000-0000CB5B0000}"/>
    <cellStyle name="Percent 40 16" xfId="18479" xr:uid="{00000000-0005-0000-0000-0000CC5B0000}"/>
    <cellStyle name="Percent 40 16 2" xfId="24607" xr:uid="{00000000-0005-0000-0000-0000CD5B0000}"/>
    <cellStyle name="Percent 40 16 2 2" xfId="36596" xr:uid="{9B74D290-F558-4B72-AA64-171CB74EBC32}"/>
    <cellStyle name="Percent 40 16 3" xfId="30648" xr:uid="{A344FB6C-4CCB-47B4-BA29-2CDC6CCE977D}"/>
    <cellStyle name="Percent 40 16_EBT" xfId="44843" xr:uid="{4651AC47-8083-42F0-9779-E2A250A4DCD2}"/>
    <cellStyle name="Percent 40 17" xfId="18480" xr:uid="{00000000-0005-0000-0000-0000CE5B0000}"/>
    <cellStyle name="Percent 40 17 2" xfId="24608" xr:uid="{00000000-0005-0000-0000-0000CF5B0000}"/>
    <cellStyle name="Percent 40 17 2 2" xfId="36597" xr:uid="{E79AF57C-C853-4383-A4D5-02537F2774FB}"/>
    <cellStyle name="Percent 40 17 3" xfId="30649" xr:uid="{FD56B7A1-DE8C-432E-840A-377B666EE3B2}"/>
    <cellStyle name="Percent 40 17_EBT" xfId="44844" xr:uid="{993532DA-0BC6-486A-ADF6-19D3FCC348A1}"/>
    <cellStyle name="Percent 40 18" xfId="18481" xr:uid="{00000000-0005-0000-0000-0000D05B0000}"/>
    <cellStyle name="Percent 40 2" xfId="18482" xr:uid="{00000000-0005-0000-0000-0000D15B0000}"/>
    <cellStyle name="Percent 40 2 2" xfId="18483" xr:uid="{00000000-0005-0000-0000-0000D25B0000}"/>
    <cellStyle name="Percent 40 2 2 2" xfId="24609" xr:uid="{00000000-0005-0000-0000-0000D35B0000}"/>
    <cellStyle name="Percent 40 2 2 2 2" xfId="36598" xr:uid="{4EAF0942-AAF4-409C-AF16-6231708E561C}"/>
    <cellStyle name="Percent 40 2 2 3" xfId="30650" xr:uid="{347A0228-5513-47A8-A2EB-3E0F7013BF30}"/>
    <cellStyle name="Percent 40 2 2_EBT" xfId="44846" xr:uid="{934E495E-8F5E-4AB9-914C-EB3EE31632CD}"/>
    <cellStyle name="Percent 40 2 3" xfId="18484" xr:uid="{00000000-0005-0000-0000-0000D45B0000}"/>
    <cellStyle name="Percent 40 2 3 2" xfId="24610" xr:uid="{00000000-0005-0000-0000-0000D55B0000}"/>
    <cellStyle name="Percent 40 2 3 2 2" xfId="36599" xr:uid="{6A0EF836-B4C3-442A-8AE3-9CBD6DFC71F7}"/>
    <cellStyle name="Percent 40 2 3 3" xfId="30651" xr:uid="{E9B5FD35-4F4D-4841-AE73-70C76DEB70B8}"/>
    <cellStyle name="Percent 40 2 3_EBT" xfId="44847" xr:uid="{3FDA47E4-C8F4-48CC-A7FE-90E4697373C6}"/>
    <cellStyle name="Percent 40 2 4" xfId="18485" xr:uid="{00000000-0005-0000-0000-0000D65B0000}"/>
    <cellStyle name="Percent 40 2_EBT" xfId="44845" xr:uid="{921DD012-60CA-4173-B6FD-CDD4C39BE4EB}"/>
    <cellStyle name="Percent 40 3" xfId="18486" xr:uid="{00000000-0005-0000-0000-0000D75B0000}"/>
    <cellStyle name="Percent 40 3 2" xfId="18487" xr:uid="{00000000-0005-0000-0000-0000D85B0000}"/>
    <cellStyle name="Percent 40 3 2 2" xfId="24611" xr:uid="{00000000-0005-0000-0000-0000D95B0000}"/>
    <cellStyle name="Percent 40 3 2 2 2" xfId="36600" xr:uid="{78542F67-9D9C-4355-99FC-46DCB6743D38}"/>
    <cellStyle name="Percent 40 3 2 3" xfId="30652" xr:uid="{11F834A9-E01E-4C6E-9382-E03504896680}"/>
    <cellStyle name="Percent 40 3 2_EBT" xfId="44849" xr:uid="{D150EC3C-F91C-4492-B386-37D8257EDA3C}"/>
    <cellStyle name="Percent 40 3 3" xfId="18488" xr:uid="{00000000-0005-0000-0000-0000DA5B0000}"/>
    <cellStyle name="Percent 40 3 3 2" xfId="24612" xr:uid="{00000000-0005-0000-0000-0000DB5B0000}"/>
    <cellStyle name="Percent 40 3 3 2 2" xfId="36601" xr:uid="{0370D90F-31FF-4A05-AC53-DD9282329498}"/>
    <cellStyle name="Percent 40 3 3 3" xfId="30653" xr:uid="{DAEF2F2E-81BF-44C2-B502-DBF42C169D62}"/>
    <cellStyle name="Percent 40 3 3_EBT" xfId="44850" xr:uid="{ACD5A408-1567-4750-93F7-7AA8D636A880}"/>
    <cellStyle name="Percent 40 3 4" xfId="18489" xr:uid="{00000000-0005-0000-0000-0000DC5B0000}"/>
    <cellStyle name="Percent 40 3_EBT" xfId="44848" xr:uid="{EF1175B5-25ED-4B6A-A94C-A4A16EDC4658}"/>
    <cellStyle name="Percent 40 4" xfId="18490" xr:uid="{00000000-0005-0000-0000-0000DD5B0000}"/>
    <cellStyle name="Percent 40 4 2" xfId="18491" xr:uid="{00000000-0005-0000-0000-0000DE5B0000}"/>
    <cellStyle name="Percent 40 4 2 2" xfId="24613" xr:uid="{00000000-0005-0000-0000-0000DF5B0000}"/>
    <cellStyle name="Percent 40 4 2 2 2" xfId="36602" xr:uid="{8C5B97BB-D64F-46A5-B8AF-D7D4D66C8473}"/>
    <cellStyle name="Percent 40 4 2 3" xfId="30654" xr:uid="{B66D3BC0-3D93-40EE-AB5E-20AFD9BA6CD6}"/>
    <cellStyle name="Percent 40 4 2_EBT" xfId="44852" xr:uid="{4A926ABB-FC60-4118-81E9-3B6E071D3D5A}"/>
    <cellStyle name="Percent 40 4 3" xfId="18492" xr:uid="{00000000-0005-0000-0000-0000E05B0000}"/>
    <cellStyle name="Percent 40 4 3 2" xfId="24614" xr:uid="{00000000-0005-0000-0000-0000E15B0000}"/>
    <cellStyle name="Percent 40 4 3 2 2" xfId="36603" xr:uid="{B3DD81C4-A3A0-4794-BBE5-97757633D581}"/>
    <cellStyle name="Percent 40 4 3 3" xfId="30655" xr:uid="{1FE7BCD9-06FD-4D90-855D-3A283B876712}"/>
    <cellStyle name="Percent 40 4 3_EBT" xfId="44853" xr:uid="{D53D7FD6-4285-48AE-94CE-9DDE7B0374C7}"/>
    <cellStyle name="Percent 40 4 4" xfId="18493" xr:uid="{00000000-0005-0000-0000-0000E25B0000}"/>
    <cellStyle name="Percent 40 4_EBT" xfId="44851" xr:uid="{32102677-E319-481C-9674-DADF5E6E123A}"/>
    <cellStyle name="Percent 40 5" xfId="18494" xr:uid="{00000000-0005-0000-0000-0000E35B0000}"/>
    <cellStyle name="Percent 40 6" xfId="18495" xr:uid="{00000000-0005-0000-0000-0000E45B0000}"/>
    <cellStyle name="Percent 40 7" xfId="18496" xr:uid="{00000000-0005-0000-0000-0000E55B0000}"/>
    <cellStyle name="Percent 40 8" xfId="18497" xr:uid="{00000000-0005-0000-0000-0000E65B0000}"/>
    <cellStyle name="Percent 40 9" xfId="18498" xr:uid="{00000000-0005-0000-0000-0000E75B0000}"/>
    <cellStyle name="Percent 40_EBT" xfId="44842" xr:uid="{349AE121-9E92-4073-9DB2-8BD4C8162005}"/>
    <cellStyle name="Percent 41" xfId="18499" xr:uid="{00000000-0005-0000-0000-0000E85B0000}"/>
    <cellStyle name="Percent 41 10" xfId="18500" xr:uid="{00000000-0005-0000-0000-0000E95B0000}"/>
    <cellStyle name="Percent 41 11" xfId="18501" xr:uid="{00000000-0005-0000-0000-0000EA5B0000}"/>
    <cellStyle name="Percent 41 12" xfId="18502" xr:uid="{00000000-0005-0000-0000-0000EB5B0000}"/>
    <cellStyle name="Percent 41 13" xfId="18503" xr:uid="{00000000-0005-0000-0000-0000EC5B0000}"/>
    <cellStyle name="Percent 41 14" xfId="18504" xr:uid="{00000000-0005-0000-0000-0000ED5B0000}"/>
    <cellStyle name="Percent 41 15" xfId="18505" xr:uid="{00000000-0005-0000-0000-0000EE5B0000}"/>
    <cellStyle name="Percent 41 16" xfId="18506" xr:uid="{00000000-0005-0000-0000-0000EF5B0000}"/>
    <cellStyle name="Percent 41 16 2" xfId="24615" xr:uid="{00000000-0005-0000-0000-0000F05B0000}"/>
    <cellStyle name="Percent 41 16 2 2" xfId="36604" xr:uid="{BDE88B50-E8BC-438A-BE8A-9BC76D90D138}"/>
    <cellStyle name="Percent 41 16 3" xfId="30656" xr:uid="{8119FE6B-E79E-4E6A-B6E0-D63979265BC8}"/>
    <cellStyle name="Percent 41 16_EBT" xfId="44855" xr:uid="{28C44930-5748-4EAF-9532-32E507B8C32A}"/>
    <cellStyle name="Percent 41 17" xfId="18507" xr:uid="{00000000-0005-0000-0000-0000F15B0000}"/>
    <cellStyle name="Percent 41 17 2" xfId="24616" xr:uid="{00000000-0005-0000-0000-0000F25B0000}"/>
    <cellStyle name="Percent 41 17 2 2" xfId="36605" xr:uid="{6C1661A9-0577-41BA-96E3-C9A93DBEEE9D}"/>
    <cellStyle name="Percent 41 17 3" xfId="30657" xr:uid="{CF1F0644-CDEF-4FEE-9A24-0D274ED07903}"/>
    <cellStyle name="Percent 41 17_EBT" xfId="44856" xr:uid="{782CBA16-9793-4C00-9329-8ED6B59585F7}"/>
    <cellStyle name="Percent 41 18" xfId="18508" xr:uid="{00000000-0005-0000-0000-0000F35B0000}"/>
    <cellStyle name="Percent 41 2" xfId="18509" xr:uid="{00000000-0005-0000-0000-0000F45B0000}"/>
    <cellStyle name="Percent 41 2 2" xfId="18510" xr:uid="{00000000-0005-0000-0000-0000F55B0000}"/>
    <cellStyle name="Percent 41 2 2 2" xfId="24617" xr:uid="{00000000-0005-0000-0000-0000F65B0000}"/>
    <cellStyle name="Percent 41 2 2 2 2" xfId="36606" xr:uid="{4B77F79D-D4A4-4688-9D62-4CAC1011EB0A}"/>
    <cellStyle name="Percent 41 2 2 3" xfId="30658" xr:uid="{01247EEC-C20D-4E4E-B1AC-1052642160FE}"/>
    <cellStyle name="Percent 41 2 2_EBT" xfId="44858" xr:uid="{89B1F3FA-3317-40F3-9E1F-7BF140951A91}"/>
    <cellStyle name="Percent 41 2 3" xfId="18511" xr:uid="{00000000-0005-0000-0000-0000F75B0000}"/>
    <cellStyle name="Percent 41 2 3 2" xfId="24618" xr:uid="{00000000-0005-0000-0000-0000F85B0000}"/>
    <cellStyle name="Percent 41 2 3 2 2" xfId="36607" xr:uid="{3935894E-C841-47F2-A815-777F2D389DC8}"/>
    <cellStyle name="Percent 41 2 3 3" xfId="30659" xr:uid="{3D51ACAF-DED0-4BE4-A715-BDC12365E46C}"/>
    <cellStyle name="Percent 41 2 3_EBT" xfId="44859" xr:uid="{B5B61F0D-4983-4E66-8574-E4920A5BC50B}"/>
    <cellStyle name="Percent 41 2_EBT" xfId="44857" xr:uid="{1BA067D9-ED0F-4807-8AD3-45DEF2EAF80A}"/>
    <cellStyle name="Percent 41 3" xfId="18512" xr:uid="{00000000-0005-0000-0000-0000F95B0000}"/>
    <cellStyle name="Percent 41 3 2" xfId="18513" xr:uid="{00000000-0005-0000-0000-0000FA5B0000}"/>
    <cellStyle name="Percent 41 3 2 2" xfId="24619" xr:uid="{00000000-0005-0000-0000-0000FB5B0000}"/>
    <cellStyle name="Percent 41 3 2 2 2" xfId="36608" xr:uid="{D46DC290-A340-4F69-9A98-FF9F63C5B5EE}"/>
    <cellStyle name="Percent 41 3 2 3" xfId="30660" xr:uid="{9CC1275D-475C-4DDA-8FAA-0042B522C158}"/>
    <cellStyle name="Percent 41 3 2_EBT" xfId="44861" xr:uid="{D4020D33-1D2B-4104-AC0A-C4B541F3CD45}"/>
    <cellStyle name="Percent 41 3 3" xfId="18514" xr:uid="{00000000-0005-0000-0000-0000FC5B0000}"/>
    <cellStyle name="Percent 41 3 3 2" xfId="24620" xr:uid="{00000000-0005-0000-0000-0000FD5B0000}"/>
    <cellStyle name="Percent 41 3 3 2 2" xfId="36609" xr:uid="{2AF468F2-D50B-4564-A7DF-1C8F16E5EFE5}"/>
    <cellStyle name="Percent 41 3 3 3" xfId="30661" xr:uid="{E77C5A19-6854-4B2E-8AC5-BE4338136DD5}"/>
    <cellStyle name="Percent 41 3 3_EBT" xfId="44862" xr:uid="{A99D5A7B-8BF9-4CA7-A4F2-16836DF216F2}"/>
    <cellStyle name="Percent 41 3_EBT" xfId="44860" xr:uid="{5D5A6AA4-96A2-4D94-BEA3-19BBB9A9EAC5}"/>
    <cellStyle name="Percent 41 4" xfId="18515" xr:uid="{00000000-0005-0000-0000-0000FE5B0000}"/>
    <cellStyle name="Percent 41 4 2" xfId="18516" xr:uid="{00000000-0005-0000-0000-0000FF5B0000}"/>
    <cellStyle name="Percent 41 4 2 2" xfId="24621" xr:uid="{00000000-0005-0000-0000-0000005C0000}"/>
    <cellStyle name="Percent 41 4 2 2 2" xfId="36610" xr:uid="{6C7AFAEF-594F-40EB-825D-F49B57B16DC9}"/>
    <cellStyle name="Percent 41 4 2 3" xfId="30662" xr:uid="{732ADDCE-CD78-499E-8A8A-FDD859C159A9}"/>
    <cellStyle name="Percent 41 4 2_EBT" xfId="44864" xr:uid="{0F74AA77-BE75-4746-AE72-1F519C0E91B8}"/>
    <cellStyle name="Percent 41 4 3" xfId="18517" xr:uid="{00000000-0005-0000-0000-0000015C0000}"/>
    <cellStyle name="Percent 41 4 3 2" xfId="24622" xr:uid="{00000000-0005-0000-0000-0000025C0000}"/>
    <cellStyle name="Percent 41 4 3 2 2" xfId="36611" xr:uid="{B92B7F9F-7C4A-4805-9E49-EE787291CCF8}"/>
    <cellStyle name="Percent 41 4 3 3" xfId="30663" xr:uid="{CEA7F9E9-BE35-44BA-B985-1A5265770978}"/>
    <cellStyle name="Percent 41 4 3_EBT" xfId="44865" xr:uid="{87B33136-7B3E-485E-A275-E1C3052D8C02}"/>
    <cellStyle name="Percent 41 4_EBT" xfId="44863" xr:uid="{12F35946-5C0D-4462-84CC-E42FFC9B153D}"/>
    <cellStyle name="Percent 41 5" xfId="18518" xr:uid="{00000000-0005-0000-0000-0000035C0000}"/>
    <cellStyle name="Percent 41 6" xfId="18519" xr:uid="{00000000-0005-0000-0000-0000045C0000}"/>
    <cellStyle name="Percent 41 7" xfId="18520" xr:uid="{00000000-0005-0000-0000-0000055C0000}"/>
    <cellStyle name="Percent 41 8" xfId="18521" xr:uid="{00000000-0005-0000-0000-0000065C0000}"/>
    <cellStyle name="Percent 41 9" xfId="18522" xr:uid="{00000000-0005-0000-0000-0000075C0000}"/>
    <cellStyle name="Percent 41_EBT" xfId="44854" xr:uid="{83396A2A-54BA-452E-AD4E-DAC65A07AA81}"/>
    <cellStyle name="Percent 42" xfId="18523" xr:uid="{00000000-0005-0000-0000-0000085C0000}"/>
    <cellStyle name="Percent 42 10" xfId="18524" xr:uid="{00000000-0005-0000-0000-0000095C0000}"/>
    <cellStyle name="Percent 42 11" xfId="18525" xr:uid="{00000000-0005-0000-0000-00000A5C0000}"/>
    <cellStyle name="Percent 42 12" xfId="18526" xr:uid="{00000000-0005-0000-0000-00000B5C0000}"/>
    <cellStyle name="Percent 42 13" xfId="18527" xr:uid="{00000000-0005-0000-0000-00000C5C0000}"/>
    <cellStyle name="Percent 42 14" xfId="18528" xr:uid="{00000000-0005-0000-0000-00000D5C0000}"/>
    <cellStyle name="Percent 42 15" xfId="18529" xr:uid="{00000000-0005-0000-0000-00000E5C0000}"/>
    <cellStyle name="Percent 42 16" xfId="18530" xr:uid="{00000000-0005-0000-0000-00000F5C0000}"/>
    <cellStyle name="Percent 42 16 2" xfId="24623" xr:uid="{00000000-0005-0000-0000-0000105C0000}"/>
    <cellStyle name="Percent 42 16 2 2" xfId="36612" xr:uid="{1BC13184-8491-44D9-9803-30A80CF5B75E}"/>
    <cellStyle name="Percent 42 16 3" xfId="30664" xr:uid="{D82B2749-761C-4C6C-A192-DA62B36AA6AA}"/>
    <cellStyle name="Percent 42 16_EBT" xfId="44867" xr:uid="{7E6B3756-50AE-4274-B56B-F2E8538BB279}"/>
    <cellStyle name="Percent 42 17" xfId="18531" xr:uid="{00000000-0005-0000-0000-0000115C0000}"/>
    <cellStyle name="Percent 42 17 2" xfId="24624" xr:uid="{00000000-0005-0000-0000-0000125C0000}"/>
    <cellStyle name="Percent 42 17 2 2" xfId="36613" xr:uid="{3D816F5A-52DA-4217-A791-4D57F6497050}"/>
    <cellStyle name="Percent 42 17 3" xfId="30665" xr:uid="{27CD1725-1311-44ED-8EBB-178A121CA6E1}"/>
    <cellStyle name="Percent 42 17_EBT" xfId="44868" xr:uid="{BE630A05-0E85-4E39-8A48-D42665B63242}"/>
    <cellStyle name="Percent 42 18" xfId="18532" xr:uid="{00000000-0005-0000-0000-0000135C0000}"/>
    <cellStyle name="Percent 42 2" xfId="18533" xr:uid="{00000000-0005-0000-0000-0000145C0000}"/>
    <cellStyle name="Percent 42 2 2" xfId="18534" xr:uid="{00000000-0005-0000-0000-0000155C0000}"/>
    <cellStyle name="Percent 42 2 2 2" xfId="24625" xr:uid="{00000000-0005-0000-0000-0000165C0000}"/>
    <cellStyle name="Percent 42 2 2 2 2" xfId="36614" xr:uid="{28DECFCE-EAC3-4882-86F6-92580BCD5CD4}"/>
    <cellStyle name="Percent 42 2 2 3" xfId="30666" xr:uid="{F0CEF945-B27D-4510-9696-C8CD0B12466B}"/>
    <cellStyle name="Percent 42 2 2_EBT" xfId="44870" xr:uid="{DA21C41D-8DF3-4E81-B9C4-67750D2043E4}"/>
    <cellStyle name="Percent 42 2 3" xfId="18535" xr:uid="{00000000-0005-0000-0000-0000175C0000}"/>
    <cellStyle name="Percent 42 2 3 2" xfId="24626" xr:uid="{00000000-0005-0000-0000-0000185C0000}"/>
    <cellStyle name="Percent 42 2 3 2 2" xfId="36615" xr:uid="{C7FAA940-0912-4C1A-8548-1B96F89373EE}"/>
    <cellStyle name="Percent 42 2 3 3" xfId="30667" xr:uid="{5BD13047-291A-4C96-ADE6-B8AFE2C960D2}"/>
    <cellStyle name="Percent 42 2 3_EBT" xfId="44871" xr:uid="{F225B3DE-E534-4258-96B9-518114298AE5}"/>
    <cellStyle name="Percent 42 2_EBT" xfId="44869" xr:uid="{C33E7635-C9D5-4BF6-9D42-3D6E2A8FF655}"/>
    <cellStyle name="Percent 42 3" xfId="18536" xr:uid="{00000000-0005-0000-0000-0000195C0000}"/>
    <cellStyle name="Percent 42 3 2" xfId="18537" xr:uid="{00000000-0005-0000-0000-00001A5C0000}"/>
    <cellStyle name="Percent 42 3 2 2" xfId="24627" xr:uid="{00000000-0005-0000-0000-00001B5C0000}"/>
    <cellStyle name="Percent 42 3 2 2 2" xfId="36616" xr:uid="{0682C9C0-3E9A-41E5-A164-CED7765955F2}"/>
    <cellStyle name="Percent 42 3 2 3" xfId="30668" xr:uid="{AA6AD3C4-F3ED-40B9-9449-D29B06CA8ED8}"/>
    <cellStyle name="Percent 42 3 2_EBT" xfId="44873" xr:uid="{6F5BDDA4-C649-4697-8574-237ED8E00636}"/>
    <cellStyle name="Percent 42 3 3" xfId="18538" xr:uid="{00000000-0005-0000-0000-00001C5C0000}"/>
    <cellStyle name="Percent 42 3 3 2" xfId="24628" xr:uid="{00000000-0005-0000-0000-00001D5C0000}"/>
    <cellStyle name="Percent 42 3 3 2 2" xfId="36617" xr:uid="{65F72033-43EF-464D-8C31-998DD22E6C4D}"/>
    <cellStyle name="Percent 42 3 3 3" xfId="30669" xr:uid="{3EE2014A-C2E5-4144-9158-3511EB5D57CD}"/>
    <cellStyle name="Percent 42 3 3_EBT" xfId="44874" xr:uid="{BAEE6A75-9865-424C-96BE-74AD516967B2}"/>
    <cellStyle name="Percent 42 3_EBT" xfId="44872" xr:uid="{0AFC446B-A205-43D3-B500-8265F71A0DE8}"/>
    <cellStyle name="Percent 42 4" xfId="18539" xr:uid="{00000000-0005-0000-0000-00001E5C0000}"/>
    <cellStyle name="Percent 42 4 2" xfId="18540" xr:uid="{00000000-0005-0000-0000-00001F5C0000}"/>
    <cellStyle name="Percent 42 4 2 2" xfId="24629" xr:uid="{00000000-0005-0000-0000-0000205C0000}"/>
    <cellStyle name="Percent 42 4 2 2 2" xfId="36618" xr:uid="{BEA0F1C7-D209-4395-83BF-39526DD88033}"/>
    <cellStyle name="Percent 42 4 2 3" xfId="30670" xr:uid="{36746C2C-2398-482A-90B9-0C0A9788B66F}"/>
    <cellStyle name="Percent 42 4 2_EBT" xfId="44876" xr:uid="{87DE63EC-7C94-4FCB-B4B0-6B25DF43C5C2}"/>
    <cellStyle name="Percent 42 4 3" xfId="18541" xr:uid="{00000000-0005-0000-0000-0000215C0000}"/>
    <cellStyle name="Percent 42 4 3 2" xfId="24630" xr:uid="{00000000-0005-0000-0000-0000225C0000}"/>
    <cellStyle name="Percent 42 4 3 2 2" xfId="36619" xr:uid="{A3D90944-FA21-46D5-80A2-83BA707227A3}"/>
    <cellStyle name="Percent 42 4 3 3" xfId="30671" xr:uid="{13BD4A7D-2569-4DDE-8A25-4E482982A451}"/>
    <cellStyle name="Percent 42 4 3_EBT" xfId="44877" xr:uid="{4B3F01E2-CFA7-41E2-8F1D-2E5B35CFB5B9}"/>
    <cellStyle name="Percent 42 4_EBT" xfId="44875" xr:uid="{FBF2D01C-B5CE-486B-8A58-06DDE007DE9B}"/>
    <cellStyle name="Percent 42 5" xfId="18542" xr:uid="{00000000-0005-0000-0000-0000235C0000}"/>
    <cellStyle name="Percent 42 6" xfId="18543" xr:uid="{00000000-0005-0000-0000-0000245C0000}"/>
    <cellStyle name="Percent 42 7" xfId="18544" xr:uid="{00000000-0005-0000-0000-0000255C0000}"/>
    <cellStyle name="Percent 42 8" xfId="18545" xr:uid="{00000000-0005-0000-0000-0000265C0000}"/>
    <cellStyle name="Percent 42 9" xfId="18546" xr:uid="{00000000-0005-0000-0000-0000275C0000}"/>
    <cellStyle name="Percent 42_EBT" xfId="44866" xr:uid="{EE3E3E1F-B22A-4770-B086-9F83A6439BA4}"/>
    <cellStyle name="Percent 43" xfId="18547" xr:uid="{00000000-0005-0000-0000-0000285C0000}"/>
    <cellStyle name="Percent 43 2" xfId="18548" xr:uid="{00000000-0005-0000-0000-0000295C0000}"/>
    <cellStyle name="Percent 43 2 2" xfId="24632" xr:uid="{00000000-0005-0000-0000-00002A5C0000}"/>
    <cellStyle name="Percent 43 2 2 2" xfId="36621" xr:uid="{391D21A0-A1FE-4DE2-8B0C-9B368AF2E27C}"/>
    <cellStyle name="Percent 43 2 3" xfId="30672" xr:uid="{A3EFA4D9-7E50-45C0-821B-4DA2218E09A1}"/>
    <cellStyle name="Percent 43 2_EBT" xfId="44879" xr:uid="{40AD9E6D-28A0-4650-9A36-77C7EC7A7ED9}"/>
    <cellStyle name="Percent 43 3" xfId="18549" xr:uid="{00000000-0005-0000-0000-00002B5C0000}"/>
    <cellStyle name="Percent 43 3 2" xfId="24633" xr:uid="{00000000-0005-0000-0000-00002C5C0000}"/>
    <cellStyle name="Percent 43 3 2 2" xfId="36622" xr:uid="{31CB0CB2-40DB-4655-93A1-3AACDBA76307}"/>
    <cellStyle name="Percent 43 3 3" xfId="30673" xr:uid="{26D49587-1339-445B-8BE4-CA2CFC2B2DCE}"/>
    <cellStyle name="Percent 43 3_EBT" xfId="44880" xr:uid="{49CE33F6-7BC8-4192-8481-3BB1132E65BA}"/>
    <cellStyle name="Percent 43 4" xfId="18550" xr:uid="{00000000-0005-0000-0000-00002D5C0000}"/>
    <cellStyle name="Percent 43 4 2" xfId="24634" xr:uid="{00000000-0005-0000-0000-00002E5C0000}"/>
    <cellStyle name="Percent 43 4 2 2" xfId="36623" xr:uid="{DD53EB47-98A3-44DA-9BE4-4CADC28DA13B}"/>
    <cellStyle name="Percent 43 4 3" xfId="30674" xr:uid="{612D1936-4825-4DE7-8B39-A153E662CA55}"/>
    <cellStyle name="Percent 43 4_EBT" xfId="44881" xr:uid="{06319261-C71E-4D36-9DFE-951FD16A34B8}"/>
    <cellStyle name="Percent 43 5" xfId="18551" xr:uid="{00000000-0005-0000-0000-00002F5C0000}"/>
    <cellStyle name="Percent 43 5 2" xfId="24635" xr:uid="{00000000-0005-0000-0000-0000305C0000}"/>
    <cellStyle name="Percent 43 5 2 2" xfId="36624" xr:uid="{CF17A800-CE1B-4894-815D-008B1A5B11DD}"/>
    <cellStyle name="Percent 43 5 3" xfId="30675" xr:uid="{6631F01C-192D-4DDC-9A2E-C6243B08D6CF}"/>
    <cellStyle name="Percent 43 5_EBT" xfId="44882" xr:uid="{6B369227-DFD8-4C60-A074-4E241A072AFB}"/>
    <cellStyle name="Percent 43 6" xfId="18552" xr:uid="{00000000-0005-0000-0000-0000315C0000}"/>
    <cellStyle name="Percent 43 6 2" xfId="24636" xr:uid="{00000000-0005-0000-0000-0000325C0000}"/>
    <cellStyle name="Percent 43 6 2 2" xfId="36625" xr:uid="{4AD3D7CF-294E-4958-ABA0-08D62EE94220}"/>
    <cellStyle name="Percent 43 6 3" xfId="30676" xr:uid="{10B2157D-6D67-4EB7-B3CB-CA141E3920EF}"/>
    <cellStyle name="Percent 43 6_EBT" xfId="44883" xr:uid="{46AB0A02-59BD-4329-A0C2-EAD60E6B50C5}"/>
    <cellStyle name="Percent 43_EBT" xfId="44878" xr:uid="{B283913D-C691-444F-957B-E98E1DE67A0B}"/>
    <cellStyle name="Percent 44" xfId="18553" xr:uid="{00000000-0005-0000-0000-0000335C0000}"/>
    <cellStyle name="Percent 44 2" xfId="18554" xr:uid="{00000000-0005-0000-0000-0000345C0000}"/>
    <cellStyle name="Percent 44 2 2" xfId="24637" xr:uid="{00000000-0005-0000-0000-0000355C0000}"/>
    <cellStyle name="Percent 44 2 2 2" xfId="36626" xr:uid="{6CB7D29E-3FE9-485D-8D49-C88DF5ABAF63}"/>
    <cellStyle name="Percent 44 2 3" xfId="30677" xr:uid="{0529C6B8-D150-4B34-A8B2-4B11532676C2}"/>
    <cellStyle name="Percent 44 2_EBT" xfId="44885" xr:uid="{0B73C0B3-17D8-4556-A1D7-4ACEFC5DF78E}"/>
    <cellStyle name="Percent 44 3" xfId="18555" xr:uid="{00000000-0005-0000-0000-0000365C0000}"/>
    <cellStyle name="Percent 44 3 2" xfId="24638" xr:uid="{00000000-0005-0000-0000-0000375C0000}"/>
    <cellStyle name="Percent 44 3 2 2" xfId="36627" xr:uid="{F02E161B-15DB-4D06-8900-1DB82086C52D}"/>
    <cellStyle name="Percent 44 3 3" xfId="30678" xr:uid="{14E5828E-6B65-4D9A-99D8-44C206E50413}"/>
    <cellStyle name="Percent 44 3_EBT" xfId="44886" xr:uid="{D81B6596-11AE-4C71-92CB-14E2637D393C}"/>
    <cellStyle name="Percent 44 4" xfId="18556" xr:uid="{00000000-0005-0000-0000-0000385C0000}"/>
    <cellStyle name="Percent 44 4 2" xfId="24639" xr:uid="{00000000-0005-0000-0000-0000395C0000}"/>
    <cellStyle name="Percent 44 4 2 2" xfId="36628" xr:uid="{988A9ECA-685A-40E8-8732-8F2672FAB743}"/>
    <cellStyle name="Percent 44 4 3" xfId="30679" xr:uid="{F976413F-0DBB-4D72-B948-8733D8957DC0}"/>
    <cellStyle name="Percent 44 4_EBT" xfId="44887" xr:uid="{7B9E1520-845D-47AD-817C-F0F936745952}"/>
    <cellStyle name="Percent 44 5" xfId="18557" xr:uid="{00000000-0005-0000-0000-00003A5C0000}"/>
    <cellStyle name="Percent 44 5 2" xfId="24640" xr:uid="{00000000-0005-0000-0000-00003B5C0000}"/>
    <cellStyle name="Percent 44 5 2 2" xfId="36629" xr:uid="{CAF58C53-0FBE-442E-BB1B-214624D5BEE5}"/>
    <cellStyle name="Percent 44 5 3" xfId="30680" xr:uid="{A92493EF-6298-4348-A4FE-249B7F2A5228}"/>
    <cellStyle name="Percent 44 5_EBT" xfId="44888" xr:uid="{B28E6DC8-6D91-4E6B-9583-F9D1835DDB2A}"/>
    <cellStyle name="Percent 44 6" xfId="18558" xr:uid="{00000000-0005-0000-0000-00003C5C0000}"/>
    <cellStyle name="Percent 44 6 2" xfId="24641" xr:uid="{00000000-0005-0000-0000-00003D5C0000}"/>
    <cellStyle name="Percent 44 6 2 2" xfId="36630" xr:uid="{C43842E8-4E23-4247-8A8C-72377D98B5CE}"/>
    <cellStyle name="Percent 44 6 3" xfId="30681" xr:uid="{7EF95CFD-D86D-4386-B650-98F7C7E809BE}"/>
    <cellStyle name="Percent 44 6_EBT" xfId="44889" xr:uid="{B3E112A9-F532-4A1A-8D10-EA5CD8905728}"/>
    <cellStyle name="Percent 44_EBT" xfId="44884" xr:uid="{D7A303AE-6631-4FFB-B7C8-188A39F53683}"/>
    <cellStyle name="Percent 45" xfId="18559" xr:uid="{00000000-0005-0000-0000-00003E5C0000}"/>
    <cellStyle name="Percent 45 2" xfId="18560" xr:uid="{00000000-0005-0000-0000-00003F5C0000}"/>
    <cellStyle name="Percent 45 2 2" xfId="24642" xr:uid="{00000000-0005-0000-0000-0000405C0000}"/>
    <cellStyle name="Percent 45 2 2 2" xfId="36631" xr:uid="{0AC6B60E-4BD1-4E17-99E5-690CC2591572}"/>
    <cellStyle name="Percent 45 2 3" xfId="30682" xr:uid="{2A6700E0-0780-4CE1-88EB-574E6F085E6A}"/>
    <cellStyle name="Percent 45 2_EBT" xfId="44891" xr:uid="{99B627AF-0C18-4695-A71F-D9FD5097AFE7}"/>
    <cellStyle name="Percent 45 3" xfId="18561" xr:uid="{00000000-0005-0000-0000-0000415C0000}"/>
    <cellStyle name="Percent 45 3 2" xfId="24643" xr:uid="{00000000-0005-0000-0000-0000425C0000}"/>
    <cellStyle name="Percent 45 3 2 2" xfId="36632" xr:uid="{C0285AB9-87DB-4EB1-BB5D-D30173141CCA}"/>
    <cellStyle name="Percent 45 3 3" xfId="30683" xr:uid="{731E953C-40C1-4A57-9BC3-DC13B3ACDBAB}"/>
    <cellStyle name="Percent 45 3_EBT" xfId="44892" xr:uid="{A0F39BD4-AA47-4B11-BDE6-CB92C7BC6E64}"/>
    <cellStyle name="Percent 45 4" xfId="18562" xr:uid="{00000000-0005-0000-0000-0000435C0000}"/>
    <cellStyle name="Percent 45 4 2" xfId="24644" xr:uid="{00000000-0005-0000-0000-0000445C0000}"/>
    <cellStyle name="Percent 45 4 2 2" xfId="36633" xr:uid="{5418EA83-9CCF-4193-A52E-291B90F073CF}"/>
    <cellStyle name="Percent 45 4 3" xfId="30684" xr:uid="{1C7D7042-A53E-4ED5-9CD5-A066DF652801}"/>
    <cellStyle name="Percent 45 4_EBT" xfId="44893" xr:uid="{5449FAB6-650E-4B37-823A-A4F3415CA7FC}"/>
    <cellStyle name="Percent 45 5" xfId="18563" xr:uid="{00000000-0005-0000-0000-0000455C0000}"/>
    <cellStyle name="Percent 45 5 2" xfId="24645" xr:uid="{00000000-0005-0000-0000-0000465C0000}"/>
    <cellStyle name="Percent 45 5 2 2" xfId="36634" xr:uid="{5E3E2A9E-9699-4947-AE37-34217285DFB2}"/>
    <cellStyle name="Percent 45 5 3" xfId="30685" xr:uid="{60E03657-B3AF-48DC-B47D-4BF7DADAB867}"/>
    <cellStyle name="Percent 45 5_EBT" xfId="44894" xr:uid="{48B251C5-C8A1-47CE-A051-95DCD4D3FB91}"/>
    <cellStyle name="Percent 45 6" xfId="18564" xr:uid="{00000000-0005-0000-0000-0000475C0000}"/>
    <cellStyle name="Percent 45 6 2" xfId="24646" xr:uid="{00000000-0005-0000-0000-0000485C0000}"/>
    <cellStyle name="Percent 45 6 2 2" xfId="36635" xr:uid="{95D9EBBA-5543-4F4E-9380-117FF232BA49}"/>
    <cellStyle name="Percent 45 6 3" xfId="30686" xr:uid="{ECD2ECAC-E703-4727-A59A-87C60926EB8C}"/>
    <cellStyle name="Percent 45 6_EBT" xfId="44895" xr:uid="{D732AF86-A5C4-4BCB-A522-C53F3DB7B1A4}"/>
    <cellStyle name="Percent 45_EBT" xfId="44890" xr:uid="{2FD7556D-6884-461E-9020-DAD22FFE4915}"/>
    <cellStyle name="Percent 46" xfId="18565" xr:uid="{00000000-0005-0000-0000-0000495C0000}"/>
    <cellStyle name="Percent 46 2" xfId="18566" xr:uid="{00000000-0005-0000-0000-00004A5C0000}"/>
    <cellStyle name="Percent 46 2 2" xfId="24647" xr:uid="{00000000-0005-0000-0000-00004B5C0000}"/>
    <cellStyle name="Percent 46 2 2 2" xfId="36636" xr:uid="{320FF50A-5EAB-43F1-80E1-BD228B84EA0F}"/>
    <cellStyle name="Percent 46 2 3" xfId="30687" xr:uid="{D6E92445-2BEE-455A-98D1-5018299F4E7A}"/>
    <cellStyle name="Percent 46 2_EBT" xfId="44897" xr:uid="{2E66D4FD-79F7-4C0A-84AE-A7E44CFEC426}"/>
    <cellStyle name="Percent 46 3" xfId="18567" xr:uid="{00000000-0005-0000-0000-00004C5C0000}"/>
    <cellStyle name="Percent 46 3 2" xfId="24648" xr:uid="{00000000-0005-0000-0000-00004D5C0000}"/>
    <cellStyle name="Percent 46 3 2 2" xfId="36637" xr:uid="{22C6BE33-ED63-4FE7-B1BB-463A8618B7D3}"/>
    <cellStyle name="Percent 46 3 3" xfId="30688" xr:uid="{16C938AA-E642-4D0E-8A5E-0E1C085DDD97}"/>
    <cellStyle name="Percent 46 3_EBT" xfId="44898" xr:uid="{A33F4627-69B7-4F57-B6F0-14955D9E985D}"/>
    <cellStyle name="Percent 46 4" xfId="18568" xr:uid="{00000000-0005-0000-0000-00004E5C0000}"/>
    <cellStyle name="Percent 46 4 2" xfId="24649" xr:uid="{00000000-0005-0000-0000-00004F5C0000}"/>
    <cellStyle name="Percent 46 4 2 2" xfId="36638" xr:uid="{2569DD9D-8B5A-411C-ADA5-074040B008CF}"/>
    <cellStyle name="Percent 46 4 3" xfId="30689" xr:uid="{B3A1E944-84E7-4A66-8392-30906C5EDE83}"/>
    <cellStyle name="Percent 46 4_EBT" xfId="44899" xr:uid="{07A064D8-F1AB-4266-A64F-2CE6E1760806}"/>
    <cellStyle name="Percent 46 5" xfId="18569" xr:uid="{00000000-0005-0000-0000-0000505C0000}"/>
    <cellStyle name="Percent 46 5 2" xfId="24650" xr:uid="{00000000-0005-0000-0000-0000515C0000}"/>
    <cellStyle name="Percent 46 5 2 2" xfId="36639" xr:uid="{12ED249B-63D3-4752-AD3E-E76A344C4638}"/>
    <cellStyle name="Percent 46 5 3" xfId="30690" xr:uid="{4796D793-29A1-4EC9-9602-1E05575F7C87}"/>
    <cellStyle name="Percent 46 5_EBT" xfId="44900" xr:uid="{6CEA0641-73A2-4B58-95F7-B302E641DFFB}"/>
    <cellStyle name="Percent 46 6" xfId="18570" xr:uid="{00000000-0005-0000-0000-0000525C0000}"/>
    <cellStyle name="Percent 46 6 2" xfId="24651" xr:uid="{00000000-0005-0000-0000-0000535C0000}"/>
    <cellStyle name="Percent 46 6 2 2" xfId="36640" xr:uid="{F351E555-649E-4536-9BA2-17E9341EA52C}"/>
    <cellStyle name="Percent 46 6 3" xfId="30691" xr:uid="{46E942F1-284C-4468-BB19-98283C461F1E}"/>
    <cellStyle name="Percent 46 6_EBT" xfId="44901" xr:uid="{48F85592-D79F-45D5-B581-74A921D117AB}"/>
    <cellStyle name="Percent 46_EBT" xfId="44896" xr:uid="{F1188E2E-8B82-4F70-B3FE-34451411D4BA}"/>
    <cellStyle name="Percent 47" xfId="18571" xr:uid="{00000000-0005-0000-0000-0000545C0000}"/>
    <cellStyle name="Percent 47 2" xfId="18572" xr:uid="{00000000-0005-0000-0000-0000555C0000}"/>
    <cellStyle name="Percent 47 2 2" xfId="18573" xr:uid="{00000000-0005-0000-0000-0000565C0000}"/>
    <cellStyle name="Percent 47 2 2 2" xfId="24652" xr:uid="{00000000-0005-0000-0000-0000575C0000}"/>
    <cellStyle name="Percent 47 2 2 2 2" xfId="36641" xr:uid="{04599849-C5B0-423E-A841-8FC2C54959A2}"/>
    <cellStyle name="Percent 47 2 2 3" xfId="30692" xr:uid="{4C8DDEE7-2FF7-4AAC-A394-B44A7FAF5E52}"/>
    <cellStyle name="Percent 47 2 2_EBT" xfId="44904" xr:uid="{61180E50-72AA-450C-8897-ECF47AA4EEEF}"/>
    <cellStyle name="Percent 47 2 3" xfId="18574" xr:uid="{00000000-0005-0000-0000-0000585C0000}"/>
    <cellStyle name="Percent 47 2 3 2" xfId="24653" xr:uid="{00000000-0005-0000-0000-0000595C0000}"/>
    <cellStyle name="Percent 47 2 3 2 2" xfId="36642" xr:uid="{B5F97604-F7D9-4919-B846-E06AAC9C04DA}"/>
    <cellStyle name="Percent 47 2 3 3" xfId="30693" xr:uid="{403128DE-BB81-401D-A92F-B44CDBB1AC93}"/>
    <cellStyle name="Percent 47 2 3_EBT" xfId="44905" xr:uid="{A071C9F5-E5A2-48C1-B639-FE9D74ABA264}"/>
    <cellStyle name="Percent 47 2_EBT" xfId="44903" xr:uid="{111674C8-5996-40A5-96E7-065F62E07737}"/>
    <cellStyle name="Percent 47 3" xfId="18575" xr:uid="{00000000-0005-0000-0000-00005A5C0000}"/>
    <cellStyle name="Percent 47 3 2" xfId="24654" xr:uid="{00000000-0005-0000-0000-00005B5C0000}"/>
    <cellStyle name="Percent 47 3 2 2" xfId="36643" xr:uid="{679E12C7-3F69-430A-94E7-4A679CB201AF}"/>
    <cellStyle name="Percent 47 3 3" xfId="30694" xr:uid="{E4205C62-ED6F-4289-B722-883F612EA1D0}"/>
    <cellStyle name="Percent 47 3_EBT" xfId="44906" xr:uid="{1D28F092-67CB-4194-A49C-4340AFE7B76A}"/>
    <cellStyle name="Percent 47 4" xfId="18576" xr:uid="{00000000-0005-0000-0000-00005C5C0000}"/>
    <cellStyle name="Percent 47 4 2" xfId="24655" xr:uid="{00000000-0005-0000-0000-00005D5C0000}"/>
    <cellStyle name="Percent 47 4 2 2" xfId="36644" xr:uid="{EAAA7FF0-857F-414E-AD22-7C3853C32845}"/>
    <cellStyle name="Percent 47 4 3" xfId="30695" xr:uid="{713306C2-DDDE-4C5F-88C1-5AC7690C1A65}"/>
    <cellStyle name="Percent 47 4_EBT" xfId="44907" xr:uid="{F00E7645-95C6-4414-A7FF-98857F6D2085}"/>
    <cellStyle name="Percent 47 5" xfId="18577" xr:uid="{00000000-0005-0000-0000-00005E5C0000}"/>
    <cellStyle name="Percent 47 5 2" xfId="24656" xr:uid="{00000000-0005-0000-0000-00005F5C0000}"/>
    <cellStyle name="Percent 47 5 2 2" xfId="36645" xr:uid="{5CA2A867-8779-4E80-9CC2-F0053A31755D}"/>
    <cellStyle name="Percent 47 5 3" xfId="30696" xr:uid="{C385B76B-5F51-4077-B491-6AC23ACE0188}"/>
    <cellStyle name="Percent 47 5_EBT" xfId="44908" xr:uid="{14F82646-CD6D-4E0B-95AB-127E0301E7C5}"/>
    <cellStyle name="Percent 47 6" xfId="18578" xr:uid="{00000000-0005-0000-0000-0000605C0000}"/>
    <cellStyle name="Percent 47 6 2" xfId="24657" xr:uid="{00000000-0005-0000-0000-0000615C0000}"/>
    <cellStyle name="Percent 47 6 2 2" xfId="36646" xr:uid="{122B4451-DC5E-43F8-80C1-F99B765E9E43}"/>
    <cellStyle name="Percent 47 6 3" xfId="30697" xr:uid="{CF5B8A66-81B2-45F1-92A5-F386B6438FAC}"/>
    <cellStyle name="Percent 47 6_EBT" xfId="44909" xr:uid="{05BEE75B-5F62-4B37-B6ED-80584131BA30}"/>
    <cellStyle name="Percent 47_EBT" xfId="44902" xr:uid="{D98BD8C6-AD0E-4B75-8FCA-DA00884D0B51}"/>
    <cellStyle name="Percent 48" xfId="18579" xr:uid="{00000000-0005-0000-0000-0000625C0000}"/>
    <cellStyle name="Percent 48 2" xfId="18580" xr:uid="{00000000-0005-0000-0000-0000635C0000}"/>
    <cellStyle name="Percent 48 2 2" xfId="18581" xr:uid="{00000000-0005-0000-0000-0000645C0000}"/>
    <cellStyle name="Percent 48 2 2 2" xfId="24658" xr:uid="{00000000-0005-0000-0000-0000655C0000}"/>
    <cellStyle name="Percent 48 2 2 2 2" xfId="36647" xr:uid="{A8E13121-4BF4-447E-B9E9-86B650EEDA57}"/>
    <cellStyle name="Percent 48 2 2 3" xfId="30698" xr:uid="{5062822F-D889-4E45-9529-FC28192E44C5}"/>
    <cellStyle name="Percent 48 2 2_EBT" xfId="44912" xr:uid="{D8D27948-37A1-4701-A3B3-4CD64E91E28C}"/>
    <cellStyle name="Percent 48 2 3" xfId="18582" xr:uid="{00000000-0005-0000-0000-0000665C0000}"/>
    <cellStyle name="Percent 48 2 3 2" xfId="24659" xr:uid="{00000000-0005-0000-0000-0000675C0000}"/>
    <cellStyle name="Percent 48 2 3 2 2" xfId="36648" xr:uid="{D345E190-7EE8-4382-B157-A7F8C082F5FB}"/>
    <cellStyle name="Percent 48 2 3 3" xfId="30699" xr:uid="{DBF66CD4-06CD-437C-8D9F-4911457B342F}"/>
    <cellStyle name="Percent 48 2 3_EBT" xfId="44913" xr:uid="{94A872AD-0DCB-4D71-A771-979B9ED7E325}"/>
    <cellStyle name="Percent 48 2_EBT" xfId="44911" xr:uid="{2639977B-30BC-45DB-A896-AA363EF63B59}"/>
    <cellStyle name="Percent 48 3" xfId="18583" xr:uid="{00000000-0005-0000-0000-0000685C0000}"/>
    <cellStyle name="Percent 48 3 2" xfId="24660" xr:uid="{00000000-0005-0000-0000-0000695C0000}"/>
    <cellStyle name="Percent 48 3 2 2" xfId="36649" xr:uid="{89DAD397-CFB9-4A84-BB52-B49990C123B1}"/>
    <cellStyle name="Percent 48 3 3" xfId="30700" xr:uid="{11184B36-49CA-4A10-B7A1-490AD8FC25D9}"/>
    <cellStyle name="Percent 48 3_EBT" xfId="44914" xr:uid="{10DD364C-6A6C-4211-9862-E00409DCF82D}"/>
    <cellStyle name="Percent 48 4" xfId="18584" xr:uid="{00000000-0005-0000-0000-00006A5C0000}"/>
    <cellStyle name="Percent 48 4 2" xfId="24661" xr:uid="{00000000-0005-0000-0000-00006B5C0000}"/>
    <cellStyle name="Percent 48 4 2 2" xfId="36650" xr:uid="{13F2A9DC-B4E7-4EDC-AD9D-34E5B1954C4D}"/>
    <cellStyle name="Percent 48 4 3" xfId="30701" xr:uid="{A91B2F93-49DC-41B2-A530-7385DF83D6DE}"/>
    <cellStyle name="Percent 48 4_EBT" xfId="44915" xr:uid="{24D11AED-9BBF-4010-9494-8F8AB1CA00C4}"/>
    <cellStyle name="Percent 48 5" xfId="18585" xr:uid="{00000000-0005-0000-0000-00006C5C0000}"/>
    <cellStyle name="Percent 48 5 2" xfId="24662" xr:uid="{00000000-0005-0000-0000-00006D5C0000}"/>
    <cellStyle name="Percent 48 5 2 2" xfId="36651" xr:uid="{BC006989-27AB-4B14-AB0D-60E4DDF83584}"/>
    <cellStyle name="Percent 48 5 3" xfId="30702" xr:uid="{712978A8-22F7-4741-83DE-84050C95A001}"/>
    <cellStyle name="Percent 48 5_EBT" xfId="44916" xr:uid="{6D2348E8-1691-440A-96AC-742005C213F3}"/>
    <cellStyle name="Percent 48 6" xfId="18586" xr:uid="{00000000-0005-0000-0000-00006E5C0000}"/>
    <cellStyle name="Percent 48 6 2" xfId="24663" xr:uid="{00000000-0005-0000-0000-00006F5C0000}"/>
    <cellStyle name="Percent 48 6 2 2" xfId="36652" xr:uid="{22A26982-7A5D-4178-BCEC-9EC7A71A1B4A}"/>
    <cellStyle name="Percent 48 6 3" xfId="30703" xr:uid="{283B65BD-7467-49A4-A31F-8DEA709955DF}"/>
    <cellStyle name="Percent 48 6_EBT" xfId="44917" xr:uid="{97D2F02C-CF9F-4268-ABEF-EFAF99436175}"/>
    <cellStyle name="Percent 48_EBT" xfId="44910" xr:uid="{62B1A921-1EF6-455F-A00F-5F9FDD75237D}"/>
    <cellStyle name="Percent 49" xfId="18587" xr:uid="{00000000-0005-0000-0000-0000705C0000}"/>
    <cellStyle name="Percent 49 2" xfId="18588" xr:uid="{00000000-0005-0000-0000-0000715C0000}"/>
    <cellStyle name="Percent 49 2 2" xfId="24664" xr:uid="{00000000-0005-0000-0000-0000725C0000}"/>
    <cellStyle name="Percent 49 2 2 2" xfId="36653" xr:uid="{9C23C077-22C7-4120-A1F1-2AAE06FC1285}"/>
    <cellStyle name="Percent 49 2 3" xfId="30704" xr:uid="{05FEE42A-FBC9-4C1F-B42B-AC5B6BE63601}"/>
    <cellStyle name="Percent 49 2_EBT" xfId="44919" xr:uid="{9DC8EBBC-F4C4-4861-BC3C-3EBAC16F503F}"/>
    <cellStyle name="Percent 49 3" xfId="18589" xr:uid="{00000000-0005-0000-0000-0000735C0000}"/>
    <cellStyle name="Percent 49 3 2" xfId="24665" xr:uid="{00000000-0005-0000-0000-0000745C0000}"/>
    <cellStyle name="Percent 49 3 2 2" xfId="36654" xr:uid="{A8DEDF09-8422-40FE-BFFF-54FE8E2AE5CD}"/>
    <cellStyle name="Percent 49 3 3" xfId="30705" xr:uid="{727C0B8E-8F95-4D1E-8027-28360FD6001F}"/>
    <cellStyle name="Percent 49 3_EBT" xfId="44920" xr:uid="{A6D4F618-786C-461C-A8BA-C49982C9344F}"/>
    <cellStyle name="Percent 49 4" xfId="18590" xr:uid="{00000000-0005-0000-0000-0000755C0000}"/>
    <cellStyle name="Percent 49 4 2" xfId="24666" xr:uid="{00000000-0005-0000-0000-0000765C0000}"/>
    <cellStyle name="Percent 49 4 2 2" xfId="36655" xr:uid="{65204899-E3FD-427D-8CB5-8FCB9F1C2360}"/>
    <cellStyle name="Percent 49 4 3" xfId="30706" xr:uid="{4A06DF8C-A56C-46EE-B1D0-E48BDADC3A1C}"/>
    <cellStyle name="Percent 49 4_EBT" xfId="44921" xr:uid="{FFF7BB82-ED29-42A6-8494-2ACED03597AB}"/>
    <cellStyle name="Percent 49 5" xfId="18591" xr:uid="{00000000-0005-0000-0000-0000775C0000}"/>
    <cellStyle name="Percent 49 5 2" xfId="24667" xr:uid="{00000000-0005-0000-0000-0000785C0000}"/>
    <cellStyle name="Percent 49 5 2 2" xfId="36656" xr:uid="{F1A92192-8ADB-4340-BD48-265DA819FF53}"/>
    <cellStyle name="Percent 49 5 3" xfId="30707" xr:uid="{3C646944-2509-4784-A215-222EAAC7C71A}"/>
    <cellStyle name="Percent 49 5_EBT" xfId="44922" xr:uid="{7F4E59FB-BE01-4745-92F2-E6AEAE13206B}"/>
    <cellStyle name="Percent 49 6" xfId="18592" xr:uid="{00000000-0005-0000-0000-0000795C0000}"/>
    <cellStyle name="Percent 49 6 2" xfId="24668" xr:uid="{00000000-0005-0000-0000-00007A5C0000}"/>
    <cellStyle name="Percent 49 6 2 2" xfId="36657" xr:uid="{2520BB43-95D4-481C-B1FE-413740140475}"/>
    <cellStyle name="Percent 49 6 3" xfId="30708" xr:uid="{FDAF2460-02CD-496B-AC3B-DC8F6008F2B4}"/>
    <cellStyle name="Percent 49 6_EBT" xfId="44923" xr:uid="{46452CF0-D48E-4A9D-9CFC-FADBDDF4F9E5}"/>
    <cellStyle name="Percent 49_EBT" xfId="44918" xr:uid="{42373290-B0CE-4E41-A152-74C61B5DD6A4}"/>
    <cellStyle name="Percent 5" xfId="18593" xr:uid="{00000000-0005-0000-0000-00007B5C0000}"/>
    <cellStyle name="Percent 5 10" xfId="18594" xr:uid="{00000000-0005-0000-0000-00007C5C0000}"/>
    <cellStyle name="Percent 5 10 2" xfId="24669" xr:uid="{00000000-0005-0000-0000-00007D5C0000}"/>
    <cellStyle name="Percent 5 10 2 2" xfId="36658" xr:uid="{EA6A3362-B158-4676-900F-F724F1F44E33}"/>
    <cellStyle name="Percent 5 10 3" xfId="30709" xr:uid="{1B68A06B-C510-42FE-B629-695CFF321AAA}"/>
    <cellStyle name="Percent 5 10_EBT" xfId="44925" xr:uid="{26BE5666-42F9-48C2-8D6D-9CAE00BFEFA5}"/>
    <cellStyle name="Percent 5 11" xfId="18595" xr:uid="{00000000-0005-0000-0000-00007E5C0000}"/>
    <cellStyle name="Percent 5 11 2" xfId="24670" xr:uid="{00000000-0005-0000-0000-00007F5C0000}"/>
    <cellStyle name="Percent 5 11 2 2" xfId="36659" xr:uid="{45931403-904A-4E5C-9543-A15752A565B5}"/>
    <cellStyle name="Percent 5 11 3" xfId="30710" xr:uid="{CBC6B67F-1A47-4BB2-9B9D-5C1397A33F3E}"/>
    <cellStyle name="Percent 5 11_EBT" xfId="44926" xr:uid="{0A648990-CD1E-49CA-AA22-F089114AFA79}"/>
    <cellStyle name="Percent 5 2" xfId="18596" xr:uid="{00000000-0005-0000-0000-0000805C0000}"/>
    <cellStyle name="Percent 5 2 2" xfId="18597" xr:uid="{00000000-0005-0000-0000-0000815C0000}"/>
    <cellStyle name="Percent 5 2 2 2" xfId="24672" xr:uid="{00000000-0005-0000-0000-0000825C0000}"/>
    <cellStyle name="Percent 5 2 2 2 2" xfId="36661" xr:uid="{353767F2-7B4B-4284-A81B-93481EFBBAA2}"/>
    <cellStyle name="Percent 5 2 2 3" xfId="30712" xr:uid="{56C1A82F-2C8F-4129-9106-62F6A96C25EE}"/>
    <cellStyle name="Percent 5 2 2_EBT" xfId="44928" xr:uid="{B4F66B6C-DA25-4D1B-8036-A9003586D830}"/>
    <cellStyle name="Percent 5 2 3" xfId="18598" xr:uid="{00000000-0005-0000-0000-0000835C0000}"/>
    <cellStyle name="Percent 5 2 3 2" xfId="24673" xr:uid="{00000000-0005-0000-0000-0000845C0000}"/>
    <cellStyle name="Percent 5 2 3 2 2" xfId="36662" xr:uid="{71457393-FC34-4B16-A312-C4C481CE259B}"/>
    <cellStyle name="Percent 5 2 3 3" xfId="30713" xr:uid="{32C0C823-372F-45EF-AF33-EBDC045C5DD0}"/>
    <cellStyle name="Percent 5 2 3_EBT" xfId="44929" xr:uid="{69DEEBB6-F789-453A-BA0D-1F8BE447E2CA}"/>
    <cellStyle name="Percent 5 2 4" xfId="24671" xr:uid="{00000000-0005-0000-0000-0000855C0000}"/>
    <cellStyle name="Percent 5 2 4 2" xfId="36660" xr:uid="{F5A6436A-6F12-4EC1-995E-CAF4A2E4C783}"/>
    <cellStyle name="Percent 5 2 5" xfId="30711" xr:uid="{8FBA2414-C987-47DD-9BE2-E73AAF155FFE}"/>
    <cellStyle name="Percent 5 2_EBT" xfId="44927" xr:uid="{8FABBDD4-16CF-4525-8884-B52BCF533266}"/>
    <cellStyle name="Percent 5 3" xfId="18599" xr:uid="{00000000-0005-0000-0000-0000865C0000}"/>
    <cellStyle name="Percent 5 3 2" xfId="18600" xr:uid="{00000000-0005-0000-0000-0000875C0000}"/>
    <cellStyle name="Percent 5 3 2 2" xfId="24675" xr:uid="{00000000-0005-0000-0000-0000885C0000}"/>
    <cellStyle name="Percent 5 3 2 2 2" xfId="36664" xr:uid="{529BA651-09C0-4934-A214-549E8B99143D}"/>
    <cellStyle name="Percent 5 3 2 3" xfId="30715" xr:uid="{389A0972-4DB7-45EB-A800-710566EE8101}"/>
    <cellStyle name="Percent 5 3 2_EBT" xfId="44931" xr:uid="{E323411A-F719-4B6A-B62E-90EB145B8993}"/>
    <cellStyle name="Percent 5 3 3" xfId="24674" xr:uid="{00000000-0005-0000-0000-0000895C0000}"/>
    <cellStyle name="Percent 5 3 3 2" xfId="36663" xr:uid="{01FC43B5-1050-4A56-B0C1-F55F18B41A8F}"/>
    <cellStyle name="Percent 5 3 4" xfId="30714" xr:uid="{F01F0E6F-EA10-4B04-8900-BDDA0B400531}"/>
    <cellStyle name="Percent 5 3_EBT" xfId="44930" xr:uid="{97D4FE2C-4CEF-43F0-964F-E34E793837B0}"/>
    <cellStyle name="Percent 5 4" xfId="18601" xr:uid="{00000000-0005-0000-0000-00008A5C0000}"/>
    <cellStyle name="Percent 5 4 2" xfId="18602" xr:uid="{00000000-0005-0000-0000-00008B5C0000}"/>
    <cellStyle name="Percent 5 4 2 2" xfId="24677" xr:uid="{00000000-0005-0000-0000-00008C5C0000}"/>
    <cellStyle name="Percent 5 4 2 2 2" xfId="36666" xr:uid="{CC5B93AA-FB4F-49F3-8C69-C818BD3AF133}"/>
    <cellStyle name="Percent 5 4 2 3" xfId="30717" xr:uid="{664A0EB4-7AEA-4ED8-BCDF-5EF204402E13}"/>
    <cellStyle name="Percent 5 4 2_EBT" xfId="44933" xr:uid="{D31F2B62-071F-4DEC-B0A4-E49EF71BFFF5}"/>
    <cellStyle name="Percent 5 4 3" xfId="24676" xr:uid="{00000000-0005-0000-0000-00008D5C0000}"/>
    <cellStyle name="Percent 5 4 3 2" xfId="36665" xr:uid="{3A152377-8DC4-4768-BD34-FCC84CD8864D}"/>
    <cellStyle name="Percent 5 4 4" xfId="30716" xr:uid="{C26C1344-DE44-4EC4-A50C-5D11FA1626FF}"/>
    <cellStyle name="Percent 5 4_EBT" xfId="44932" xr:uid="{80CB7881-B823-4AF8-8626-F58481E5E63F}"/>
    <cellStyle name="Percent 5 5" xfId="18603" xr:uid="{00000000-0005-0000-0000-00008E5C0000}"/>
    <cellStyle name="Percent 5 5 2" xfId="24678" xr:uid="{00000000-0005-0000-0000-00008F5C0000}"/>
    <cellStyle name="Percent 5 5 2 2" xfId="36667" xr:uid="{70C6BE79-08C3-459D-9815-AEE3DAAF80D5}"/>
    <cellStyle name="Percent 5 5 3" xfId="30718" xr:uid="{3A644088-E850-43CB-9664-1087A26B2EC6}"/>
    <cellStyle name="Percent 5 5_EBT" xfId="44934" xr:uid="{36E69812-D010-4D0C-8D49-9F16E47E618B}"/>
    <cellStyle name="Percent 5 6" xfId="18604" xr:uid="{00000000-0005-0000-0000-0000905C0000}"/>
    <cellStyle name="Percent 5 6 2" xfId="24679" xr:uid="{00000000-0005-0000-0000-0000915C0000}"/>
    <cellStyle name="Percent 5 6 2 2" xfId="36668" xr:uid="{E098A5BE-5B46-45DF-AC3B-4062582363B7}"/>
    <cellStyle name="Percent 5 6 3" xfId="30719" xr:uid="{C79A3CFE-ADF5-432A-B315-C490EBFC841A}"/>
    <cellStyle name="Percent 5 6_EBT" xfId="44935" xr:uid="{52FF1368-6B76-4694-9022-A0AD96523571}"/>
    <cellStyle name="Percent 5 7" xfId="18605" xr:uid="{00000000-0005-0000-0000-0000925C0000}"/>
    <cellStyle name="Percent 5 7 2" xfId="24680" xr:uid="{00000000-0005-0000-0000-0000935C0000}"/>
    <cellStyle name="Percent 5 7 2 2" xfId="36669" xr:uid="{27E03977-5D8A-4EC1-A550-E4716BE447D9}"/>
    <cellStyle name="Percent 5 7 3" xfId="30720" xr:uid="{6FAB509B-7C47-4BD3-B729-1AF61A3124F4}"/>
    <cellStyle name="Percent 5 7_EBT" xfId="44936" xr:uid="{C164BF39-D41E-444E-883F-8AFA5D24F83C}"/>
    <cellStyle name="Percent 5 8" xfId="18606" xr:uid="{00000000-0005-0000-0000-0000945C0000}"/>
    <cellStyle name="Percent 5 8 2" xfId="24681" xr:uid="{00000000-0005-0000-0000-0000955C0000}"/>
    <cellStyle name="Percent 5 8 2 2" xfId="36670" xr:uid="{87D15350-5D12-4DFB-A42E-8C2250F391FA}"/>
    <cellStyle name="Percent 5 8 3" xfId="30721" xr:uid="{9C77EFFB-A5BE-4892-8DD8-732C3B4FCA10}"/>
    <cellStyle name="Percent 5 8_EBT" xfId="44937" xr:uid="{852147B9-3469-4E2A-B064-993C9D301682}"/>
    <cellStyle name="Percent 5 9" xfId="18607" xr:uid="{00000000-0005-0000-0000-0000965C0000}"/>
    <cellStyle name="Percent 5 9 2" xfId="24682" xr:uid="{00000000-0005-0000-0000-0000975C0000}"/>
    <cellStyle name="Percent 5 9 2 2" xfId="36671" xr:uid="{BC8CB66B-CC01-4CFA-ACD5-5E6F30C76E0F}"/>
    <cellStyle name="Percent 5 9 3" xfId="30722" xr:uid="{B2D72325-64D4-4655-ABF9-631E0D595C05}"/>
    <cellStyle name="Percent 5 9_EBT" xfId="44938" xr:uid="{D49EE3C9-613A-4D03-83B8-02AB413D88E9}"/>
    <cellStyle name="Percent 5_EBT" xfId="44924" xr:uid="{2B0B0F5F-F4BE-4E55-A1B1-BC6456F75DB0}"/>
    <cellStyle name="Percent 50" xfId="18608" xr:uid="{00000000-0005-0000-0000-0000985C0000}"/>
    <cellStyle name="Percent 50 2" xfId="18609" xr:uid="{00000000-0005-0000-0000-0000995C0000}"/>
    <cellStyle name="Percent 50 2 2" xfId="24683" xr:uid="{00000000-0005-0000-0000-00009A5C0000}"/>
    <cellStyle name="Percent 50 2 2 2" xfId="36672" xr:uid="{2570A8B8-6540-435C-8380-FB8BE5B1152B}"/>
    <cellStyle name="Percent 50 2 3" xfId="30723" xr:uid="{A79AE6E6-3080-4C34-8599-F947136466D9}"/>
    <cellStyle name="Percent 50 2_EBT" xfId="44940" xr:uid="{AD39870D-8F79-4D62-8990-AF12E04093F2}"/>
    <cellStyle name="Percent 50 3" xfId="18610" xr:uid="{00000000-0005-0000-0000-00009B5C0000}"/>
    <cellStyle name="Percent 50 3 2" xfId="24684" xr:uid="{00000000-0005-0000-0000-00009C5C0000}"/>
    <cellStyle name="Percent 50 3 2 2" xfId="36673" xr:uid="{9C4E4597-B369-43B0-AE45-DEE1D6476DEF}"/>
    <cellStyle name="Percent 50 3 3" xfId="30724" xr:uid="{45E96C72-9C7D-49FE-ADB6-C077095E316A}"/>
    <cellStyle name="Percent 50 3_EBT" xfId="44941" xr:uid="{DD4FB8C7-1FDF-4A3B-B8EF-048B96DB6F8D}"/>
    <cellStyle name="Percent 50 4" xfId="18611" xr:uid="{00000000-0005-0000-0000-00009D5C0000}"/>
    <cellStyle name="Percent 50 4 2" xfId="24685" xr:uid="{00000000-0005-0000-0000-00009E5C0000}"/>
    <cellStyle name="Percent 50 4 2 2" xfId="36674" xr:uid="{8BC055E7-B868-4116-B5E5-7EEB62F437E1}"/>
    <cellStyle name="Percent 50 4 3" xfId="30725" xr:uid="{32FC0777-28C8-4AB4-AB7B-1D018160046D}"/>
    <cellStyle name="Percent 50 4_EBT" xfId="44942" xr:uid="{6E11AE5F-D276-4BEE-A90C-6CEFE38518BC}"/>
    <cellStyle name="Percent 50 5" xfId="18612" xr:uid="{00000000-0005-0000-0000-00009F5C0000}"/>
    <cellStyle name="Percent 50 5 2" xfId="24686" xr:uid="{00000000-0005-0000-0000-0000A05C0000}"/>
    <cellStyle name="Percent 50 5 2 2" xfId="36675" xr:uid="{9EE371BC-6F58-41BF-9179-40127E537C86}"/>
    <cellStyle name="Percent 50 5 3" xfId="30726" xr:uid="{554A9E7B-6C1D-49CC-A1C8-6A0FBAEF8D3E}"/>
    <cellStyle name="Percent 50 5_EBT" xfId="44943" xr:uid="{38AD1CBC-8814-4CE8-81E8-8BF2E261B8CC}"/>
    <cellStyle name="Percent 50 6" xfId="18613" xr:uid="{00000000-0005-0000-0000-0000A15C0000}"/>
    <cellStyle name="Percent 50 6 2" xfId="24687" xr:uid="{00000000-0005-0000-0000-0000A25C0000}"/>
    <cellStyle name="Percent 50 6 2 2" xfId="36676" xr:uid="{06C2DEAF-78D4-44C4-B301-5A33038E4F21}"/>
    <cellStyle name="Percent 50 6 3" xfId="30727" xr:uid="{9C557314-3EE6-4612-8DE2-0DD7B7829264}"/>
    <cellStyle name="Percent 50 6_EBT" xfId="44944" xr:uid="{B4E2B598-E6E8-460A-ACA1-7F028AB16782}"/>
    <cellStyle name="Percent 50_EBT" xfId="44939" xr:uid="{1BCC7E60-1204-46DC-9DAC-0AAE061D734D}"/>
    <cellStyle name="Percent 51" xfId="18614" xr:uid="{00000000-0005-0000-0000-0000A35C0000}"/>
    <cellStyle name="Percent 51 2" xfId="18615" xr:uid="{00000000-0005-0000-0000-0000A45C0000}"/>
    <cellStyle name="Percent 51 2 2" xfId="24688" xr:uid="{00000000-0005-0000-0000-0000A55C0000}"/>
    <cellStyle name="Percent 51 2 2 2" xfId="36677" xr:uid="{BB930D7E-AA2D-416F-9E6A-1E3E9FF68DC0}"/>
    <cellStyle name="Percent 51 2 3" xfId="30728" xr:uid="{F48D82FA-2B6F-457A-A4F9-7911497B26C2}"/>
    <cellStyle name="Percent 51 2_EBT" xfId="44946" xr:uid="{C588EED1-3DE3-4B34-A819-C05124B155A0}"/>
    <cellStyle name="Percent 51 3" xfId="18616" xr:uid="{00000000-0005-0000-0000-0000A65C0000}"/>
    <cellStyle name="Percent 51 3 2" xfId="24689" xr:uid="{00000000-0005-0000-0000-0000A75C0000}"/>
    <cellStyle name="Percent 51 3 2 2" xfId="36678" xr:uid="{FB017ABE-B938-44A0-A926-1AA8A60EED3A}"/>
    <cellStyle name="Percent 51 3 3" xfId="30729" xr:uid="{CD78019C-0E9C-4E66-8B20-378B6F57A88D}"/>
    <cellStyle name="Percent 51 3_EBT" xfId="44947" xr:uid="{21745197-FAAF-4205-B796-8A78ED69B9F9}"/>
    <cellStyle name="Percent 51 4" xfId="18617" xr:uid="{00000000-0005-0000-0000-0000A85C0000}"/>
    <cellStyle name="Percent 51 4 2" xfId="24690" xr:uid="{00000000-0005-0000-0000-0000A95C0000}"/>
    <cellStyle name="Percent 51 4 2 2" xfId="36679" xr:uid="{A06F878D-5680-47E8-AFEB-8550554A8592}"/>
    <cellStyle name="Percent 51 4 3" xfId="30730" xr:uid="{E0489A0C-F3EE-4D4D-AF45-B02DFE23EAEA}"/>
    <cellStyle name="Percent 51 4_EBT" xfId="44948" xr:uid="{F9FD3A8F-13B1-416A-A9BE-A78BB3F4209A}"/>
    <cellStyle name="Percent 51 5" xfId="18618" xr:uid="{00000000-0005-0000-0000-0000AA5C0000}"/>
    <cellStyle name="Percent 51 5 2" xfId="24691" xr:uid="{00000000-0005-0000-0000-0000AB5C0000}"/>
    <cellStyle name="Percent 51 5 2 2" xfId="36680" xr:uid="{8D9811B6-B0EF-46A5-AA45-86CA7FBC5797}"/>
    <cellStyle name="Percent 51 5 3" xfId="30731" xr:uid="{A57BCD78-D022-4288-800C-78CA4A4AF46E}"/>
    <cellStyle name="Percent 51 5_EBT" xfId="44949" xr:uid="{E8C757E1-5BF4-4F4E-8465-687D0850588E}"/>
    <cellStyle name="Percent 51 6" xfId="18619" xr:uid="{00000000-0005-0000-0000-0000AC5C0000}"/>
    <cellStyle name="Percent 51 6 2" xfId="24692" xr:uid="{00000000-0005-0000-0000-0000AD5C0000}"/>
    <cellStyle name="Percent 51 6 2 2" xfId="36681" xr:uid="{5035E5E1-2D33-4C1C-8B5C-821D86AF5034}"/>
    <cellStyle name="Percent 51 6 3" xfId="30732" xr:uid="{20088E80-F674-4BC3-9F8E-F66DB9B5D1E2}"/>
    <cellStyle name="Percent 51 6_EBT" xfId="44950" xr:uid="{37DF6253-8DBE-41DB-8947-5CFC2423D577}"/>
    <cellStyle name="Percent 51_EBT" xfId="44945" xr:uid="{793532DC-8C65-45E0-812E-590F4713A44D}"/>
    <cellStyle name="Percent 52" xfId="18620" xr:uid="{00000000-0005-0000-0000-0000AE5C0000}"/>
    <cellStyle name="Percent 52 2" xfId="18621" xr:uid="{00000000-0005-0000-0000-0000AF5C0000}"/>
    <cellStyle name="Percent 52 2 2" xfId="24693" xr:uid="{00000000-0005-0000-0000-0000B05C0000}"/>
    <cellStyle name="Percent 52 2 2 2" xfId="36682" xr:uid="{46D58CF8-96E1-4D13-BF9F-2C2930188551}"/>
    <cellStyle name="Percent 52 2 3" xfId="30733" xr:uid="{38463CA6-81D9-4EAB-A84C-201695F3790A}"/>
    <cellStyle name="Percent 52 2_EBT" xfId="44952" xr:uid="{ED6893CC-1053-4444-A286-5AD1D38FF684}"/>
    <cellStyle name="Percent 52 3" xfId="18622" xr:uid="{00000000-0005-0000-0000-0000B15C0000}"/>
    <cellStyle name="Percent 52 3 2" xfId="24694" xr:uid="{00000000-0005-0000-0000-0000B25C0000}"/>
    <cellStyle name="Percent 52 3 2 2" xfId="36683" xr:uid="{E8ECDFA8-ADBD-4D86-91F2-730645504157}"/>
    <cellStyle name="Percent 52 3 3" xfId="30734" xr:uid="{32732BBE-7522-4A76-8466-1147F5ECA96F}"/>
    <cellStyle name="Percent 52 3_EBT" xfId="44953" xr:uid="{1F52F75C-3E4D-48B1-B2CB-3B9156512077}"/>
    <cellStyle name="Percent 52 4" xfId="18623" xr:uid="{00000000-0005-0000-0000-0000B35C0000}"/>
    <cellStyle name="Percent 52 4 2" xfId="24695" xr:uid="{00000000-0005-0000-0000-0000B45C0000}"/>
    <cellStyle name="Percent 52 4 2 2" xfId="36684" xr:uid="{5B9BA67E-587A-43B4-A711-4022532043F6}"/>
    <cellStyle name="Percent 52 4 3" xfId="30735" xr:uid="{7D4019BB-C2D7-42CD-8320-D74A931F674B}"/>
    <cellStyle name="Percent 52 4_EBT" xfId="44954" xr:uid="{AD41D3A5-89AB-418B-A56B-75B9ED367478}"/>
    <cellStyle name="Percent 52 5" xfId="18624" xr:uid="{00000000-0005-0000-0000-0000B55C0000}"/>
    <cellStyle name="Percent 52 5 2" xfId="24696" xr:uid="{00000000-0005-0000-0000-0000B65C0000}"/>
    <cellStyle name="Percent 52 5 2 2" xfId="36685" xr:uid="{4D06471D-2B9D-4620-A44C-C24F7D5A2FBA}"/>
    <cellStyle name="Percent 52 5 3" xfId="30736" xr:uid="{698D0378-ADA3-475C-A568-02DA82696F58}"/>
    <cellStyle name="Percent 52 5_EBT" xfId="44955" xr:uid="{EDDEDCCB-B0D9-464A-8749-459B09404886}"/>
    <cellStyle name="Percent 52 6" xfId="18625" xr:uid="{00000000-0005-0000-0000-0000B75C0000}"/>
    <cellStyle name="Percent 52 6 2" xfId="24697" xr:uid="{00000000-0005-0000-0000-0000B85C0000}"/>
    <cellStyle name="Percent 52 6 2 2" xfId="36686" xr:uid="{35570EC5-4266-49A3-874B-E13065A38729}"/>
    <cellStyle name="Percent 52 6 3" xfId="30737" xr:uid="{806D0B78-09EB-465A-B0F4-CFC69D7707D4}"/>
    <cellStyle name="Percent 52 6_EBT" xfId="44956" xr:uid="{E858A3FE-8A5E-4CB8-8BD0-0759C4874E13}"/>
    <cellStyle name="Percent 52_EBT" xfId="44951" xr:uid="{74F1551D-5F1D-4886-AC4E-9DF8396534DC}"/>
    <cellStyle name="Percent 53" xfId="18626" xr:uid="{00000000-0005-0000-0000-0000B95C0000}"/>
    <cellStyle name="Percent 53 2" xfId="18627" xr:uid="{00000000-0005-0000-0000-0000BA5C0000}"/>
    <cellStyle name="Percent 53 2 2" xfId="24698" xr:uid="{00000000-0005-0000-0000-0000BB5C0000}"/>
    <cellStyle name="Percent 53 2 2 2" xfId="36687" xr:uid="{BE11C00C-7B60-421A-877F-95F6C143631C}"/>
    <cellStyle name="Percent 53 2 3" xfId="30738" xr:uid="{882345A8-F230-45AA-B7C0-21FED13762BB}"/>
    <cellStyle name="Percent 53 2_EBT" xfId="44958" xr:uid="{0D42C9FC-2C44-4965-B1B4-E311464DB3A8}"/>
    <cellStyle name="Percent 53 3" xfId="18628" xr:uid="{00000000-0005-0000-0000-0000BC5C0000}"/>
    <cellStyle name="Percent 53 3 2" xfId="24699" xr:uid="{00000000-0005-0000-0000-0000BD5C0000}"/>
    <cellStyle name="Percent 53 3 2 2" xfId="36688" xr:uid="{03EB30F3-F878-4B04-AA32-AD2F9183C26F}"/>
    <cellStyle name="Percent 53 3 3" xfId="30739" xr:uid="{1672315B-6F1D-48AB-871D-A2A458AE28EC}"/>
    <cellStyle name="Percent 53 3_EBT" xfId="44959" xr:uid="{6A15A31C-1750-4218-B781-1697614CA3DD}"/>
    <cellStyle name="Percent 53 4" xfId="18629" xr:uid="{00000000-0005-0000-0000-0000BE5C0000}"/>
    <cellStyle name="Percent 53 4 2" xfId="24700" xr:uid="{00000000-0005-0000-0000-0000BF5C0000}"/>
    <cellStyle name="Percent 53 4 2 2" xfId="36689" xr:uid="{7A4DDAAE-1504-4976-BAA2-3D49D2A7A061}"/>
    <cellStyle name="Percent 53 4 3" xfId="30740" xr:uid="{3730D001-9AED-4912-B238-A0823DC377F0}"/>
    <cellStyle name="Percent 53 4_EBT" xfId="44960" xr:uid="{0679A5E0-BB36-4D0F-BA00-C75C518D50B6}"/>
    <cellStyle name="Percent 53 5" xfId="18630" xr:uid="{00000000-0005-0000-0000-0000C05C0000}"/>
    <cellStyle name="Percent 53 5 2" xfId="24701" xr:uid="{00000000-0005-0000-0000-0000C15C0000}"/>
    <cellStyle name="Percent 53 5 2 2" xfId="36690" xr:uid="{84F4DF54-4263-4FD1-8EE3-BAD13252B27A}"/>
    <cellStyle name="Percent 53 5 3" xfId="30741" xr:uid="{38A2EE27-F392-4714-8C64-25324AE66B73}"/>
    <cellStyle name="Percent 53 5_EBT" xfId="44961" xr:uid="{74332054-E352-4B91-BE6B-1F911686A9CA}"/>
    <cellStyle name="Percent 53 6" xfId="18631" xr:uid="{00000000-0005-0000-0000-0000C25C0000}"/>
    <cellStyle name="Percent 53 6 2" xfId="24702" xr:uid="{00000000-0005-0000-0000-0000C35C0000}"/>
    <cellStyle name="Percent 53 6 2 2" xfId="36691" xr:uid="{6A0DAFDA-3866-41B5-A92A-C99E70125BA1}"/>
    <cellStyle name="Percent 53 6 3" xfId="30742" xr:uid="{364ADDAF-E487-4682-9B62-FB92DC3E8D4E}"/>
    <cellStyle name="Percent 53 6_EBT" xfId="44962" xr:uid="{5A156BB7-9E3F-4F92-A62F-E37166053BF2}"/>
    <cellStyle name="Percent 53_EBT" xfId="44957" xr:uid="{C00E7705-0459-4000-846D-C5882124DC0A}"/>
    <cellStyle name="Percent 54" xfId="18632" xr:uid="{00000000-0005-0000-0000-0000C45C0000}"/>
    <cellStyle name="Percent 54 2" xfId="18633" xr:uid="{00000000-0005-0000-0000-0000C55C0000}"/>
    <cellStyle name="Percent 54 2 2" xfId="24703" xr:uid="{00000000-0005-0000-0000-0000C65C0000}"/>
    <cellStyle name="Percent 54 2 2 2" xfId="36692" xr:uid="{EA2EAFBA-71E8-4D1F-BCAD-A8FD900ADFC7}"/>
    <cellStyle name="Percent 54 2 3" xfId="30743" xr:uid="{D5397198-707D-4D57-912A-F914247DEE32}"/>
    <cellStyle name="Percent 54 2_EBT" xfId="44964" xr:uid="{3A373416-F29E-45DE-969C-8CC56A2CD2A5}"/>
    <cellStyle name="Percent 54 3" xfId="18634" xr:uid="{00000000-0005-0000-0000-0000C75C0000}"/>
    <cellStyle name="Percent 54 3 2" xfId="24704" xr:uid="{00000000-0005-0000-0000-0000C85C0000}"/>
    <cellStyle name="Percent 54 3 2 2" xfId="36693" xr:uid="{EA8F1C1C-F4F5-4910-B309-E254CD42B354}"/>
    <cellStyle name="Percent 54 3 3" xfId="30744" xr:uid="{96931307-41C8-43A2-89AA-99CE3F8A019E}"/>
    <cellStyle name="Percent 54 3_EBT" xfId="44965" xr:uid="{3FB94CB4-0CF0-4F60-AB41-0271519649AA}"/>
    <cellStyle name="Percent 54 4" xfId="18635" xr:uid="{00000000-0005-0000-0000-0000C95C0000}"/>
    <cellStyle name="Percent 54 4 2" xfId="24705" xr:uid="{00000000-0005-0000-0000-0000CA5C0000}"/>
    <cellStyle name="Percent 54 4 2 2" xfId="36694" xr:uid="{AED22AE5-706B-418F-A884-3F5FE3E208D0}"/>
    <cellStyle name="Percent 54 4 3" xfId="30745" xr:uid="{B4B9AEF6-5204-4B1B-8903-59C340207FE5}"/>
    <cellStyle name="Percent 54 4_EBT" xfId="44966" xr:uid="{FDA56A93-D0B2-4227-9357-73592F444D64}"/>
    <cellStyle name="Percent 54 5" xfId="18636" xr:uid="{00000000-0005-0000-0000-0000CB5C0000}"/>
    <cellStyle name="Percent 54 5 2" xfId="24706" xr:uid="{00000000-0005-0000-0000-0000CC5C0000}"/>
    <cellStyle name="Percent 54 5 2 2" xfId="36695" xr:uid="{5B56F3AD-580C-4CE4-B12D-2650E8E71440}"/>
    <cellStyle name="Percent 54 5 3" xfId="30746" xr:uid="{394EA4F1-F5AD-4D93-A49E-92C96B51C636}"/>
    <cellStyle name="Percent 54 5_EBT" xfId="44967" xr:uid="{76C88350-300A-4944-B5D3-22818086823F}"/>
    <cellStyle name="Percent 54 6" xfId="18637" xr:uid="{00000000-0005-0000-0000-0000CD5C0000}"/>
    <cellStyle name="Percent 54 6 2" xfId="24707" xr:uid="{00000000-0005-0000-0000-0000CE5C0000}"/>
    <cellStyle name="Percent 54 6 2 2" xfId="36696" xr:uid="{5C963FC1-7D39-4A69-B110-EB0BF59AEB84}"/>
    <cellStyle name="Percent 54 6 3" xfId="30747" xr:uid="{16F0663F-7E2A-4C1C-935E-F67B43666600}"/>
    <cellStyle name="Percent 54 6_EBT" xfId="44968" xr:uid="{B3A7C62F-401F-419B-8477-90395EF12E88}"/>
    <cellStyle name="Percent 54_EBT" xfId="44963" xr:uid="{4D057D19-592C-4F81-92F1-F7D9CA4F5F19}"/>
    <cellStyle name="Percent 55" xfId="18638" xr:uid="{00000000-0005-0000-0000-0000CF5C0000}"/>
    <cellStyle name="Percent 55 2" xfId="18639" xr:uid="{00000000-0005-0000-0000-0000D05C0000}"/>
    <cellStyle name="Percent 55 2 2" xfId="24708" xr:uid="{00000000-0005-0000-0000-0000D15C0000}"/>
    <cellStyle name="Percent 55 2 2 2" xfId="36697" xr:uid="{B38546E7-6214-4222-B868-5BCE522D65DC}"/>
    <cellStyle name="Percent 55 2 3" xfId="30748" xr:uid="{4F049CF7-633E-4BD4-B238-03423D8B0831}"/>
    <cellStyle name="Percent 55 2_EBT" xfId="44970" xr:uid="{C69803D6-43D5-4F81-BB05-D080A37EFCC4}"/>
    <cellStyle name="Percent 55 3" xfId="18640" xr:uid="{00000000-0005-0000-0000-0000D25C0000}"/>
    <cellStyle name="Percent 55 3 2" xfId="24709" xr:uid="{00000000-0005-0000-0000-0000D35C0000}"/>
    <cellStyle name="Percent 55 3 2 2" xfId="36698" xr:uid="{642DCFD1-9080-487A-9299-F37E25589322}"/>
    <cellStyle name="Percent 55 3 3" xfId="30749" xr:uid="{5D5985EA-6AC4-4180-8D3D-365D9DCA964E}"/>
    <cellStyle name="Percent 55 3_EBT" xfId="44971" xr:uid="{6C25BA65-4E1F-412C-8270-689C8E6BC853}"/>
    <cellStyle name="Percent 55 4" xfId="18641" xr:uid="{00000000-0005-0000-0000-0000D45C0000}"/>
    <cellStyle name="Percent 55 4 2" xfId="24710" xr:uid="{00000000-0005-0000-0000-0000D55C0000}"/>
    <cellStyle name="Percent 55 4 2 2" xfId="36699" xr:uid="{D711A52C-9147-4886-8ED2-92D4816ECA81}"/>
    <cellStyle name="Percent 55 4 3" xfId="30750" xr:uid="{821CB4F2-47C0-40CB-93DE-755F2DA4EA78}"/>
    <cellStyle name="Percent 55 4_EBT" xfId="44972" xr:uid="{2EBCEE88-7992-4B8B-9DD3-F9759C13373F}"/>
    <cellStyle name="Percent 55 5" xfId="18642" xr:uid="{00000000-0005-0000-0000-0000D65C0000}"/>
    <cellStyle name="Percent 55 5 2" xfId="24711" xr:uid="{00000000-0005-0000-0000-0000D75C0000}"/>
    <cellStyle name="Percent 55 5 2 2" xfId="36700" xr:uid="{B15A43E9-1DEC-4E8A-AE11-D4F859F438EB}"/>
    <cellStyle name="Percent 55 5 3" xfId="30751" xr:uid="{4808A0EF-36B3-4BC1-8758-E681EEA0AE8E}"/>
    <cellStyle name="Percent 55 5_EBT" xfId="44973" xr:uid="{194F16C9-7ED6-456D-9DAF-9E10897798F5}"/>
    <cellStyle name="Percent 55 6" xfId="18643" xr:uid="{00000000-0005-0000-0000-0000D85C0000}"/>
    <cellStyle name="Percent 55 6 2" xfId="24712" xr:uid="{00000000-0005-0000-0000-0000D95C0000}"/>
    <cellStyle name="Percent 55 6 2 2" xfId="36701" xr:uid="{B2025560-BA0D-4A9F-A864-35E5FE6A7115}"/>
    <cellStyle name="Percent 55 6 3" xfId="30752" xr:uid="{CE0277EA-8351-45FA-A9F1-527A16249F01}"/>
    <cellStyle name="Percent 55 6_EBT" xfId="44974" xr:uid="{0A36FEBE-736E-4CFB-B23E-C0F64E6BFCB1}"/>
    <cellStyle name="Percent 55_EBT" xfId="44969" xr:uid="{E48C4E86-2BFF-4009-81A2-1F596F1F91E3}"/>
    <cellStyle name="Percent 56" xfId="18644" xr:uid="{00000000-0005-0000-0000-0000DA5C0000}"/>
    <cellStyle name="Percent 56 2" xfId="18645" xr:uid="{00000000-0005-0000-0000-0000DB5C0000}"/>
    <cellStyle name="Percent 56 2 2" xfId="24713" xr:uid="{00000000-0005-0000-0000-0000DC5C0000}"/>
    <cellStyle name="Percent 56 2 2 2" xfId="36702" xr:uid="{3E3F77B3-8219-4280-B07F-2B64E1C371F3}"/>
    <cellStyle name="Percent 56 2 3" xfId="30753" xr:uid="{7086EDD5-AE8F-4D8E-B73A-E742F654CCED}"/>
    <cellStyle name="Percent 56 2_EBT" xfId="44976" xr:uid="{E9821DD9-DAD2-4C79-A183-F8D8015CEA25}"/>
    <cellStyle name="Percent 56 3" xfId="18646" xr:uid="{00000000-0005-0000-0000-0000DD5C0000}"/>
    <cellStyle name="Percent 56 3 2" xfId="24714" xr:uid="{00000000-0005-0000-0000-0000DE5C0000}"/>
    <cellStyle name="Percent 56 3 2 2" xfId="36703" xr:uid="{D4456E65-3ECA-46ED-A8A6-0279FA39038C}"/>
    <cellStyle name="Percent 56 3 3" xfId="30754" xr:uid="{9414B8B9-0246-4C59-85F9-7A9444602FF5}"/>
    <cellStyle name="Percent 56 3_EBT" xfId="44977" xr:uid="{B0F53CA0-E6CA-4B89-8924-B06D7A7A8082}"/>
    <cellStyle name="Percent 56 4" xfId="18647" xr:uid="{00000000-0005-0000-0000-0000DF5C0000}"/>
    <cellStyle name="Percent 56 4 2" xfId="24715" xr:uid="{00000000-0005-0000-0000-0000E05C0000}"/>
    <cellStyle name="Percent 56 4 2 2" xfId="36704" xr:uid="{AE6FAC34-7054-4CD4-87C7-D3F7A9B552AD}"/>
    <cellStyle name="Percent 56 4 3" xfId="30755" xr:uid="{13544141-74F1-4327-A844-18C6653FB31C}"/>
    <cellStyle name="Percent 56 4_EBT" xfId="44978" xr:uid="{9F825A30-70AD-45A5-8B14-F7FC7EA2B086}"/>
    <cellStyle name="Percent 56 5" xfId="18648" xr:uid="{00000000-0005-0000-0000-0000E15C0000}"/>
    <cellStyle name="Percent 56 5 2" xfId="24716" xr:uid="{00000000-0005-0000-0000-0000E25C0000}"/>
    <cellStyle name="Percent 56 5 2 2" xfId="36705" xr:uid="{A4204727-58BE-4566-A709-85C2767595A9}"/>
    <cellStyle name="Percent 56 5 3" xfId="30756" xr:uid="{4E1BA568-45AF-46F0-9365-7C5E6F00B426}"/>
    <cellStyle name="Percent 56 5_EBT" xfId="44979" xr:uid="{D1FA5098-32B3-4948-9922-6ADCCA5CEA36}"/>
    <cellStyle name="Percent 56 6" xfId="18649" xr:uid="{00000000-0005-0000-0000-0000E35C0000}"/>
    <cellStyle name="Percent 56 6 2" xfId="24717" xr:uid="{00000000-0005-0000-0000-0000E45C0000}"/>
    <cellStyle name="Percent 56 6 2 2" xfId="36706" xr:uid="{FD08DA9E-8692-464D-8A97-804420FA4F28}"/>
    <cellStyle name="Percent 56 6 3" xfId="30757" xr:uid="{F6A4E627-059C-41F5-B915-623DCE8032D5}"/>
    <cellStyle name="Percent 56 6_EBT" xfId="44980" xr:uid="{D86D2888-03E5-48F9-A215-B1C4588FC112}"/>
    <cellStyle name="Percent 56_EBT" xfId="44975" xr:uid="{03D9F5F1-4A6F-406A-8F4B-A1EAA9EDEC22}"/>
    <cellStyle name="Percent 57" xfId="18650" xr:uid="{00000000-0005-0000-0000-0000E55C0000}"/>
    <cellStyle name="Percent 57 2" xfId="18651" xr:uid="{00000000-0005-0000-0000-0000E65C0000}"/>
    <cellStyle name="Percent 57 2 2" xfId="24718" xr:uid="{00000000-0005-0000-0000-0000E75C0000}"/>
    <cellStyle name="Percent 57 2 2 2" xfId="36707" xr:uid="{95707609-B09B-41F3-BF2E-1411E1518484}"/>
    <cellStyle name="Percent 57 2 3" xfId="30758" xr:uid="{3BD85D86-890A-4A45-B8F2-EBB7A255393F}"/>
    <cellStyle name="Percent 57 2_EBT" xfId="44982" xr:uid="{2CFBF1C0-7ABE-4C55-BB29-BBD44A70358B}"/>
    <cellStyle name="Percent 57 3" xfId="18652" xr:uid="{00000000-0005-0000-0000-0000E85C0000}"/>
    <cellStyle name="Percent 57 3 2" xfId="24719" xr:uid="{00000000-0005-0000-0000-0000E95C0000}"/>
    <cellStyle name="Percent 57 3 2 2" xfId="36708" xr:uid="{5B5B5914-C4CD-4A4C-A807-E043BDF19F47}"/>
    <cellStyle name="Percent 57 3 3" xfId="30759" xr:uid="{942F8876-1949-4C4E-9821-446170BAE913}"/>
    <cellStyle name="Percent 57 3_EBT" xfId="44983" xr:uid="{BC56B4E3-E151-4570-936D-D0D1DCA17B47}"/>
    <cellStyle name="Percent 57 4" xfId="18653" xr:uid="{00000000-0005-0000-0000-0000EA5C0000}"/>
    <cellStyle name="Percent 57 4 2" xfId="24720" xr:uid="{00000000-0005-0000-0000-0000EB5C0000}"/>
    <cellStyle name="Percent 57 4 2 2" xfId="36709" xr:uid="{D1B92567-B5C7-4CAF-A949-E2D59D936056}"/>
    <cellStyle name="Percent 57 4 3" xfId="30760" xr:uid="{A75B79AC-C6A9-4044-91A4-A70B5834C423}"/>
    <cellStyle name="Percent 57 4_EBT" xfId="44984" xr:uid="{0D6A8F74-2DDC-4146-B697-D00C3FE4CDDC}"/>
    <cellStyle name="Percent 57 5" xfId="18654" xr:uid="{00000000-0005-0000-0000-0000EC5C0000}"/>
    <cellStyle name="Percent 57 5 2" xfId="24721" xr:uid="{00000000-0005-0000-0000-0000ED5C0000}"/>
    <cellStyle name="Percent 57 5 2 2" xfId="36710" xr:uid="{C20F0035-3AB9-4079-A631-3AB7B7D68D0E}"/>
    <cellStyle name="Percent 57 5 3" xfId="30761" xr:uid="{86050556-F888-492B-B878-A3C3C026C806}"/>
    <cellStyle name="Percent 57 5_EBT" xfId="44985" xr:uid="{176CCFCF-D486-4589-B852-8C047F763FEF}"/>
    <cellStyle name="Percent 57 6" xfId="18655" xr:uid="{00000000-0005-0000-0000-0000EE5C0000}"/>
    <cellStyle name="Percent 57 6 2" xfId="24722" xr:uid="{00000000-0005-0000-0000-0000EF5C0000}"/>
    <cellStyle name="Percent 57 6 2 2" xfId="36711" xr:uid="{55CDDEF7-53B2-4A63-B636-84D3CFA8A3B7}"/>
    <cellStyle name="Percent 57 6 3" xfId="30762" xr:uid="{3AC729C8-CA4F-466A-A7B9-09D1D10703DD}"/>
    <cellStyle name="Percent 57 6_EBT" xfId="44986" xr:uid="{F8E8EB36-45BD-4D22-A77F-7E0D0D00A54F}"/>
    <cellStyle name="Percent 57_EBT" xfId="44981" xr:uid="{38036FC1-8186-49E3-9A37-F8CC7C48C702}"/>
    <cellStyle name="Percent 58" xfId="18656" xr:uid="{00000000-0005-0000-0000-0000F05C0000}"/>
    <cellStyle name="Percent 58 2" xfId="18657" xr:uid="{00000000-0005-0000-0000-0000F15C0000}"/>
    <cellStyle name="Percent 58 2 2" xfId="18658" xr:uid="{00000000-0005-0000-0000-0000F25C0000}"/>
    <cellStyle name="Percent 58 2 2 2" xfId="24723" xr:uid="{00000000-0005-0000-0000-0000F35C0000}"/>
    <cellStyle name="Percent 58 2 2 2 2" xfId="36712" xr:uid="{D642D671-29F5-4391-972F-353F2228A2C4}"/>
    <cellStyle name="Percent 58 2 2 3" xfId="30763" xr:uid="{D18E4EA0-3638-4C7B-B9C2-9EE3384BABCE}"/>
    <cellStyle name="Percent 58 2 2_EBT" xfId="44989" xr:uid="{8B3AF87F-3E2A-4303-8867-1F6751962460}"/>
    <cellStyle name="Percent 58 2 3" xfId="18659" xr:uid="{00000000-0005-0000-0000-0000F45C0000}"/>
    <cellStyle name="Percent 58 2 3 2" xfId="24724" xr:uid="{00000000-0005-0000-0000-0000F55C0000}"/>
    <cellStyle name="Percent 58 2 3 2 2" xfId="36713" xr:uid="{39D04011-0CA1-4968-A5CB-AABB68937A32}"/>
    <cellStyle name="Percent 58 2 3 3" xfId="30764" xr:uid="{F80221C8-C8D7-403C-BB56-5E9E69D3584F}"/>
    <cellStyle name="Percent 58 2 3_EBT" xfId="44990" xr:uid="{690FFAFD-299D-4E78-9F8A-22A01C5CA6F3}"/>
    <cellStyle name="Percent 58 2_EBT" xfId="44988" xr:uid="{8EBB5285-A1E7-4A94-ABBD-B111FFB81C5C}"/>
    <cellStyle name="Percent 58 3" xfId="18660" xr:uid="{00000000-0005-0000-0000-0000F65C0000}"/>
    <cellStyle name="Percent 58 3 2" xfId="24725" xr:uid="{00000000-0005-0000-0000-0000F75C0000}"/>
    <cellStyle name="Percent 58 3 2 2" xfId="36714" xr:uid="{C419C595-53DF-4265-A660-0FF653C6DDE7}"/>
    <cellStyle name="Percent 58 3 3" xfId="30765" xr:uid="{08BB14A6-595E-474C-B81E-2B4378ABB428}"/>
    <cellStyle name="Percent 58 3_EBT" xfId="44991" xr:uid="{B5C87336-37FA-43C7-834F-F66B536BDF0E}"/>
    <cellStyle name="Percent 58 4" xfId="18661" xr:uid="{00000000-0005-0000-0000-0000F85C0000}"/>
    <cellStyle name="Percent 58 4 2" xfId="24726" xr:uid="{00000000-0005-0000-0000-0000F95C0000}"/>
    <cellStyle name="Percent 58 4 2 2" xfId="36715" xr:uid="{F19470D9-0233-40AD-AA17-BBE9BAF4D955}"/>
    <cellStyle name="Percent 58 4 3" xfId="30766" xr:uid="{9C344A7E-E267-4129-8D0D-B604B833E47E}"/>
    <cellStyle name="Percent 58 4_EBT" xfId="44992" xr:uid="{7D008A34-4582-4A15-B39C-3B4FFF9AC5DD}"/>
    <cellStyle name="Percent 58 5" xfId="18662" xr:uid="{00000000-0005-0000-0000-0000FA5C0000}"/>
    <cellStyle name="Percent 58 5 2" xfId="24727" xr:uid="{00000000-0005-0000-0000-0000FB5C0000}"/>
    <cellStyle name="Percent 58 5 2 2" xfId="36716" xr:uid="{4147ED91-5881-47B9-9718-EA43F21982F8}"/>
    <cellStyle name="Percent 58 5 3" xfId="30767" xr:uid="{BAAE9E59-6564-4EC6-834B-1F96026961A1}"/>
    <cellStyle name="Percent 58 5_EBT" xfId="44993" xr:uid="{BC0AF94A-82FC-4AD7-9E8C-2EF3244FC009}"/>
    <cellStyle name="Percent 58 6" xfId="18663" xr:uid="{00000000-0005-0000-0000-0000FC5C0000}"/>
    <cellStyle name="Percent 58 6 2" xfId="24728" xr:uid="{00000000-0005-0000-0000-0000FD5C0000}"/>
    <cellStyle name="Percent 58 6 2 2" xfId="36717" xr:uid="{711131E0-9128-42D5-ADC9-B23DD975412E}"/>
    <cellStyle name="Percent 58 6 3" xfId="30768" xr:uid="{B4D36875-FAA9-45B2-A79A-0E0922B97402}"/>
    <cellStyle name="Percent 58 6_EBT" xfId="44994" xr:uid="{C4EC8052-AB19-4D7B-A4C9-02DB2C9C77EA}"/>
    <cellStyle name="Percent 58_EBT" xfId="44987" xr:uid="{C2AF6416-C87B-441A-9413-B6E5323B4D6C}"/>
    <cellStyle name="Percent 59" xfId="18664" xr:uid="{00000000-0005-0000-0000-0000FE5C0000}"/>
    <cellStyle name="Percent 59 2" xfId="18665" xr:uid="{00000000-0005-0000-0000-0000FF5C0000}"/>
    <cellStyle name="Percent 59 2 2" xfId="18666" xr:uid="{00000000-0005-0000-0000-0000005D0000}"/>
    <cellStyle name="Percent 59 2 2 2" xfId="24729" xr:uid="{00000000-0005-0000-0000-0000015D0000}"/>
    <cellStyle name="Percent 59 2 2 2 2" xfId="36718" xr:uid="{737E66A1-82FC-45F0-ABC4-232C8A1350F8}"/>
    <cellStyle name="Percent 59 2 2 3" xfId="30769" xr:uid="{CCA4741B-029A-4A49-9FF9-0CE4FE5C3E91}"/>
    <cellStyle name="Percent 59 2 2_EBT" xfId="44997" xr:uid="{B69DE89C-5A71-4B56-A798-27EBFF3DEA39}"/>
    <cellStyle name="Percent 59 2 3" xfId="18667" xr:uid="{00000000-0005-0000-0000-0000025D0000}"/>
    <cellStyle name="Percent 59 2 3 2" xfId="24730" xr:uid="{00000000-0005-0000-0000-0000035D0000}"/>
    <cellStyle name="Percent 59 2 3 2 2" xfId="36719" xr:uid="{F457C223-D3DD-4558-9221-CB2870A7B6BC}"/>
    <cellStyle name="Percent 59 2 3 3" xfId="30770" xr:uid="{AD05D613-1E71-49CF-AD20-86D115E7750F}"/>
    <cellStyle name="Percent 59 2 3_EBT" xfId="44998" xr:uid="{2A3E882C-5C23-4DFD-BA78-A757855DD858}"/>
    <cellStyle name="Percent 59 2_EBT" xfId="44996" xr:uid="{1EB6D03F-9D92-4B9A-A939-B2E53EA199B7}"/>
    <cellStyle name="Percent 59 3" xfId="18668" xr:uid="{00000000-0005-0000-0000-0000045D0000}"/>
    <cellStyle name="Percent 59 3 2" xfId="24731" xr:uid="{00000000-0005-0000-0000-0000055D0000}"/>
    <cellStyle name="Percent 59 3 2 2" xfId="36720" xr:uid="{DC35E5F8-CCFF-49D7-B40A-C2B772438F78}"/>
    <cellStyle name="Percent 59 3 3" xfId="30771" xr:uid="{A2DE5757-B3A3-4AEC-9679-C77A22B377D3}"/>
    <cellStyle name="Percent 59 3_EBT" xfId="44999" xr:uid="{C71E9162-6467-43C0-84E1-EFEC8DE9DFB4}"/>
    <cellStyle name="Percent 59 4" xfId="18669" xr:uid="{00000000-0005-0000-0000-0000065D0000}"/>
    <cellStyle name="Percent 59 4 2" xfId="24732" xr:uid="{00000000-0005-0000-0000-0000075D0000}"/>
    <cellStyle name="Percent 59 4 2 2" xfId="36721" xr:uid="{E3DFE2D2-1E4C-42B2-812A-1E084542020C}"/>
    <cellStyle name="Percent 59 4 3" xfId="30772" xr:uid="{D1A3C934-72B7-4D7D-89B6-9864018EECAF}"/>
    <cellStyle name="Percent 59 4_EBT" xfId="45000" xr:uid="{828239DA-0D70-414A-BA2D-0BCB040A72E3}"/>
    <cellStyle name="Percent 59 5" xfId="18670" xr:uid="{00000000-0005-0000-0000-0000085D0000}"/>
    <cellStyle name="Percent 59 5 2" xfId="24733" xr:uid="{00000000-0005-0000-0000-0000095D0000}"/>
    <cellStyle name="Percent 59 5 2 2" xfId="36722" xr:uid="{49F0407B-1F6D-441B-AA51-9472157B4587}"/>
    <cellStyle name="Percent 59 5 3" xfId="30773" xr:uid="{74681EE5-EFF5-457E-A477-6DFA597D92D9}"/>
    <cellStyle name="Percent 59 5_EBT" xfId="45001" xr:uid="{F6BE0BF2-0506-4815-B1B4-93D5309AF967}"/>
    <cellStyle name="Percent 59 6" xfId="18671" xr:uid="{00000000-0005-0000-0000-00000A5D0000}"/>
    <cellStyle name="Percent 59 6 2" xfId="24734" xr:uid="{00000000-0005-0000-0000-00000B5D0000}"/>
    <cellStyle name="Percent 59 6 2 2" xfId="36723" xr:uid="{348A591B-A01F-4F26-A183-21F26E62D397}"/>
    <cellStyle name="Percent 59 6 3" xfId="30774" xr:uid="{B4A7FA31-225D-414D-9AFA-968449124811}"/>
    <cellStyle name="Percent 59 6_EBT" xfId="45002" xr:uid="{A6B0C81F-1153-481A-ADAA-1C8C0D16136F}"/>
    <cellStyle name="Percent 59_EBT" xfId="44995" xr:uid="{EBF89AE9-3E7B-4450-82A4-539AD147ED86}"/>
    <cellStyle name="Percent 6" xfId="18672" xr:uid="{00000000-0005-0000-0000-00000C5D0000}"/>
    <cellStyle name="Percent 6 2" xfId="18673" xr:uid="{00000000-0005-0000-0000-00000D5D0000}"/>
    <cellStyle name="Percent 6 2 2" xfId="18674" xr:uid="{00000000-0005-0000-0000-00000E5D0000}"/>
    <cellStyle name="Percent 6 2 2 2" xfId="24736" xr:uid="{00000000-0005-0000-0000-00000F5D0000}"/>
    <cellStyle name="Percent 6 2 2 2 2" xfId="36725" xr:uid="{FAD42CAD-E2F3-4C68-8012-96758DFE501B}"/>
    <cellStyle name="Percent 6 2 2 3" xfId="30776" xr:uid="{E0E0AD60-5351-4CD4-A27F-AD4CBF7C752E}"/>
    <cellStyle name="Percent 6 2 2_EBT" xfId="45005" xr:uid="{292C7E41-AF94-452E-B83F-4A491C22E40C}"/>
    <cellStyle name="Percent 6 2 3" xfId="18675" xr:uid="{00000000-0005-0000-0000-0000105D0000}"/>
    <cellStyle name="Percent 6 2 3 2" xfId="24737" xr:uid="{00000000-0005-0000-0000-0000115D0000}"/>
    <cellStyle name="Percent 6 2 3 2 2" xfId="36726" xr:uid="{275CF2F8-550A-49C3-BC92-C0312EF1B217}"/>
    <cellStyle name="Percent 6 2 3 3" xfId="30777" xr:uid="{C66EF927-2F52-41F8-9F97-9C40F5B09578}"/>
    <cellStyle name="Percent 6 2 3_EBT" xfId="45006" xr:uid="{70C4255F-3A81-4B60-88D3-87B88BC23E07}"/>
    <cellStyle name="Percent 6 2 4" xfId="18676" xr:uid="{00000000-0005-0000-0000-0000125D0000}"/>
    <cellStyle name="Percent 6 2 4 2" xfId="24738" xr:uid="{00000000-0005-0000-0000-0000135D0000}"/>
    <cellStyle name="Percent 6 2 4 2 2" xfId="36727" xr:uid="{B341F00D-D6F8-4868-86D9-121343CF870B}"/>
    <cellStyle name="Percent 6 2 4 3" xfId="30778" xr:uid="{8076CD60-FE0E-4278-8155-0632A38185AB}"/>
    <cellStyle name="Percent 6 2 4_EBT" xfId="45007" xr:uid="{D924ED85-25BD-40B6-B3EB-CF58748731E2}"/>
    <cellStyle name="Percent 6 2 5" xfId="18677" xr:uid="{00000000-0005-0000-0000-0000145D0000}"/>
    <cellStyle name="Percent 6 2 5 2" xfId="24739" xr:uid="{00000000-0005-0000-0000-0000155D0000}"/>
    <cellStyle name="Percent 6 2 5 2 2" xfId="36728" xr:uid="{58D1C796-FC67-4C58-8BA6-C1B919547B23}"/>
    <cellStyle name="Percent 6 2 5 3" xfId="30779" xr:uid="{914AB181-8E51-4735-B5BC-889DC4C84EE2}"/>
    <cellStyle name="Percent 6 2 5_EBT" xfId="45008" xr:uid="{0C63143B-0C4A-473E-A683-016E9F6E9A1B}"/>
    <cellStyle name="Percent 6 2 6" xfId="18678" xr:uid="{00000000-0005-0000-0000-0000165D0000}"/>
    <cellStyle name="Percent 6 2 6 2" xfId="24740" xr:uid="{00000000-0005-0000-0000-0000175D0000}"/>
    <cellStyle name="Percent 6 2 6 2 2" xfId="36729" xr:uid="{58BB12B0-943C-453A-AD96-BAA6A2009C1E}"/>
    <cellStyle name="Percent 6 2 6 3" xfId="30780" xr:uid="{5220CBE6-D4EB-46D0-8446-74A81C4836CC}"/>
    <cellStyle name="Percent 6 2 6_EBT" xfId="45009" xr:uid="{F6A0B666-EA73-49A3-8356-DF2680D2E88B}"/>
    <cellStyle name="Percent 6 2 7" xfId="24735" xr:uid="{00000000-0005-0000-0000-0000185D0000}"/>
    <cellStyle name="Percent 6 2 7 2" xfId="36724" xr:uid="{9BC1D3A0-98BE-4965-911C-41D36EA2AC6C}"/>
    <cellStyle name="Percent 6 2 8" xfId="30775" xr:uid="{C57F6FAC-AA08-4E89-89FB-27B81B6B8677}"/>
    <cellStyle name="Percent 6 2_EBT" xfId="45004" xr:uid="{6552AD58-3CC3-48DE-A94E-848B739B8AA3}"/>
    <cellStyle name="Percent 6 3" xfId="18679" xr:uid="{00000000-0005-0000-0000-0000195D0000}"/>
    <cellStyle name="Percent 6 3 2" xfId="24741" xr:uid="{00000000-0005-0000-0000-00001A5D0000}"/>
    <cellStyle name="Percent 6 3 2 2" xfId="36730" xr:uid="{FE99AAB8-9DAD-4C05-A893-5ADA23A32AEA}"/>
    <cellStyle name="Percent 6 3 3" xfId="30781" xr:uid="{FA7EF3FF-D4F3-4B0F-9CDE-9CA79D47C2A0}"/>
    <cellStyle name="Percent 6 3_EBT" xfId="45010" xr:uid="{3B009BFE-A202-4E62-951B-4257286FAEAB}"/>
    <cellStyle name="Percent 6 4" xfId="18680" xr:uid="{00000000-0005-0000-0000-00001B5D0000}"/>
    <cellStyle name="Percent 6 4 2" xfId="24742" xr:uid="{00000000-0005-0000-0000-00001C5D0000}"/>
    <cellStyle name="Percent 6 4 2 2" xfId="36731" xr:uid="{8F45844C-E3B4-4BF6-8AAB-13FD728A863A}"/>
    <cellStyle name="Percent 6 4 3" xfId="30782" xr:uid="{18518D08-BD99-440D-9927-A661539BDDB6}"/>
    <cellStyle name="Percent 6 4_EBT" xfId="45011" xr:uid="{A155C453-4A05-4EAA-A426-0D96986715C6}"/>
    <cellStyle name="Percent 6 5" xfId="18681" xr:uid="{00000000-0005-0000-0000-00001D5D0000}"/>
    <cellStyle name="Percent 6 5 2" xfId="24743" xr:uid="{00000000-0005-0000-0000-00001E5D0000}"/>
    <cellStyle name="Percent 6 5 2 2" xfId="36732" xr:uid="{7F7D7F7F-ADA9-4DD9-8B2C-A864986F1135}"/>
    <cellStyle name="Percent 6 5 3" xfId="30783" xr:uid="{76F3A686-9112-46E9-B5CA-0D9F14D304A6}"/>
    <cellStyle name="Percent 6 5_EBT" xfId="45012" xr:uid="{A73F5FDC-7D35-4BAA-B5C5-41FAE3873BEB}"/>
    <cellStyle name="Percent 6 6" xfId="18682" xr:uid="{00000000-0005-0000-0000-00001F5D0000}"/>
    <cellStyle name="Percent 6 6 2" xfId="24744" xr:uid="{00000000-0005-0000-0000-0000205D0000}"/>
    <cellStyle name="Percent 6 6 2 2" xfId="36733" xr:uid="{289DD393-872E-4D71-8365-66453BF5EFFC}"/>
    <cellStyle name="Percent 6 6 3" xfId="30784" xr:uid="{F90FAE61-AE16-4267-96BD-0FCA2B01EB00}"/>
    <cellStyle name="Percent 6 6_EBT" xfId="45013" xr:uid="{34604E7C-2A6A-43E0-A77D-5F8BE5D965DB}"/>
    <cellStyle name="Percent 6 7" xfId="18683" xr:uid="{00000000-0005-0000-0000-0000215D0000}"/>
    <cellStyle name="Percent 6 7 2" xfId="24745" xr:uid="{00000000-0005-0000-0000-0000225D0000}"/>
    <cellStyle name="Percent 6 7 2 2" xfId="36734" xr:uid="{96C4CFE3-CD6D-406D-9FFE-DDDD50C83454}"/>
    <cellStyle name="Percent 6 7 3" xfId="30785" xr:uid="{1AA2A877-C441-468C-AEEB-2971CD13C8F2}"/>
    <cellStyle name="Percent 6 7_EBT" xfId="45014" xr:uid="{17534F98-7281-4F3B-A320-7E54EC269243}"/>
    <cellStyle name="Percent 6 8" xfId="18684" xr:uid="{00000000-0005-0000-0000-0000235D0000}"/>
    <cellStyle name="Percent 6 8 2" xfId="24746" xr:uid="{00000000-0005-0000-0000-0000245D0000}"/>
    <cellStyle name="Percent 6 8 2 2" xfId="36735" xr:uid="{768964CF-D7D3-484D-8903-56BBEFF76821}"/>
    <cellStyle name="Percent 6 8 3" xfId="30786" xr:uid="{932DC8BD-A9EA-4F92-99BC-4F6E1D7ED640}"/>
    <cellStyle name="Percent 6 8_EBT" xfId="45015" xr:uid="{D9500148-D610-45EB-81F5-7C94005901E5}"/>
    <cellStyle name="Percent 6 9" xfId="18685" xr:uid="{00000000-0005-0000-0000-0000255D0000}"/>
    <cellStyle name="Percent 6 9 2" xfId="24747" xr:uid="{00000000-0005-0000-0000-0000265D0000}"/>
    <cellStyle name="Percent 6 9 2 2" xfId="36736" xr:uid="{CF62FACA-C253-4342-822C-90DD2CA31210}"/>
    <cellStyle name="Percent 6 9 3" xfId="30787" xr:uid="{4AF69E27-B804-49D1-8141-524549D423A6}"/>
    <cellStyle name="Percent 6 9_EBT" xfId="45016" xr:uid="{09CA7A61-76DD-48D5-9389-127DD5C24878}"/>
    <cellStyle name="Percent 6_EBT" xfId="45003" xr:uid="{854BFC7D-A36B-408F-99A9-08193EEC4007}"/>
    <cellStyle name="Percent 60" xfId="18686" xr:uid="{00000000-0005-0000-0000-0000275D0000}"/>
    <cellStyle name="Percent 60 2" xfId="18687" xr:uid="{00000000-0005-0000-0000-0000285D0000}"/>
    <cellStyle name="Percent 60 2 2" xfId="18688" xr:uid="{00000000-0005-0000-0000-0000295D0000}"/>
    <cellStyle name="Percent 60 2 2 2" xfId="24748" xr:uid="{00000000-0005-0000-0000-00002A5D0000}"/>
    <cellStyle name="Percent 60 2 2 2 2" xfId="36737" xr:uid="{99ED439A-3E59-4922-AE9F-A352EA1740C3}"/>
    <cellStyle name="Percent 60 2 2 3" xfId="30788" xr:uid="{E11DA3C8-C39D-411F-B864-968CEC2430CE}"/>
    <cellStyle name="Percent 60 2 2_EBT" xfId="45019" xr:uid="{0E48E870-E60C-402F-BFBE-2A60809CCF19}"/>
    <cellStyle name="Percent 60 2 3" xfId="18689" xr:uid="{00000000-0005-0000-0000-00002B5D0000}"/>
    <cellStyle name="Percent 60 2 3 2" xfId="24749" xr:uid="{00000000-0005-0000-0000-00002C5D0000}"/>
    <cellStyle name="Percent 60 2 3 2 2" xfId="36738" xr:uid="{3CF29444-51BF-415D-A45B-E2CE06EE53F5}"/>
    <cellStyle name="Percent 60 2 3 3" xfId="30789" xr:uid="{FC8A944D-5F83-4660-B46D-40412E753A83}"/>
    <cellStyle name="Percent 60 2 3_EBT" xfId="45020" xr:uid="{53BF8ACA-5335-47AA-9793-C4BAA71349C9}"/>
    <cellStyle name="Percent 60 2_EBT" xfId="45018" xr:uid="{89E18869-CBBC-4989-9006-691E02DF0ADF}"/>
    <cellStyle name="Percent 60 3" xfId="18690" xr:uid="{00000000-0005-0000-0000-00002D5D0000}"/>
    <cellStyle name="Percent 60 3 2" xfId="24750" xr:uid="{00000000-0005-0000-0000-00002E5D0000}"/>
    <cellStyle name="Percent 60 3 2 2" xfId="36739" xr:uid="{6201CAB0-3D9E-44AC-BB24-5735923ED947}"/>
    <cellStyle name="Percent 60 3 3" xfId="30790" xr:uid="{052EF637-D8FC-45B3-9822-61AE730CC65D}"/>
    <cellStyle name="Percent 60 3_EBT" xfId="45021" xr:uid="{0E8C1B20-2C7B-4108-9AD5-CAF054F30B9C}"/>
    <cellStyle name="Percent 60 4" xfId="18691" xr:uid="{00000000-0005-0000-0000-00002F5D0000}"/>
    <cellStyle name="Percent 60 4 2" xfId="24751" xr:uid="{00000000-0005-0000-0000-0000305D0000}"/>
    <cellStyle name="Percent 60 4 2 2" xfId="36740" xr:uid="{50502557-4748-4B45-9E82-661E0D5DD432}"/>
    <cellStyle name="Percent 60 4 3" xfId="30791" xr:uid="{5D46B791-2E89-4F20-93AF-5E431A3F1369}"/>
    <cellStyle name="Percent 60 4_EBT" xfId="45022" xr:uid="{A66871ED-65E3-46C5-B92D-6C62C56FD4CC}"/>
    <cellStyle name="Percent 60 5" xfId="18692" xr:uid="{00000000-0005-0000-0000-0000315D0000}"/>
    <cellStyle name="Percent 60 5 2" xfId="24752" xr:uid="{00000000-0005-0000-0000-0000325D0000}"/>
    <cellStyle name="Percent 60 5 2 2" xfId="36741" xr:uid="{219CFBAF-5EA8-4C3C-B0C9-41A6C04B95CA}"/>
    <cellStyle name="Percent 60 5 3" xfId="30792" xr:uid="{79A92073-5757-40A8-92B8-CF085FAB6B62}"/>
    <cellStyle name="Percent 60 5_EBT" xfId="45023" xr:uid="{50BAB7FD-1F0C-4C19-BB1C-6B1831C39432}"/>
    <cellStyle name="Percent 60 6" xfId="18693" xr:uid="{00000000-0005-0000-0000-0000335D0000}"/>
    <cellStyle name="Percent 60 6 2" xfId="24753" xr:uid="{00000000-0005-0000-0000-0000345D0000}"/>
    <cellStyle name="Percent 60 6 2 2" xfId="36742" xr:uid="{47DB3489-F0B4-4B8E-9C57-5B176C2EA9D4}"/>
    <cellStyle name="Percent 60 6 3" xfId="30793" xr:uid="{0C773119-DAE1-4C07-895B-5F2855389CEA}"/>
    <cellStyle name="Percent 60 6_EBT" xfId="45024" xr:uid="{D0C23E7E-F292-44D8-9F4D-2FEB5E003294}"/>
    <cellStyle name="Percent 60_EBT" xfId="45017" xr:uid="{EA833F5A-A49E-4E48-8F22-F8320DD38D60}"/>
    <cellStyle name="Percent 61" xfId="18694" xr:uid="{00000000-0005-0000-0000-0000355D0000}"/>
    <cellStyle name="Percent 61 2" xfId="18695" xr:uid="{00000000-0005-0000-0000-0000365D0000}"/>
    <cellStyle name="Percent 61 2 2" xfId="18696" xr:uid="{00000000-0005-0000-0000-0000375D0000}"/>
    <cellStyle name="Percent 61 2 2 2" xfId="24754" xr:uid="{00000000-0005-0000-0000-0000385D0000}"/>
    <cellStyle name="Percent 61 2 2 2 2" xfId="36743" xr:uid="{B6F075DD-5002-4579-A4D7-5E9B162DF296}"/>
    <cellStyle name="Percent 61 2 2 3" xfId="30794" xr:uid="{B5683C8A-5761-4E42-896F-874EF66D4AD4}"/>
    <cellStyle name="Percent 61 2 2_EBT" xfId="45027" xr:uid="{5C23B1F7-4709-4CA4-8DA0-6E738836CE09}"/>
    <cellStyle name="Percent 61 2 3" xfId="18697" xr:uid="{00000000-0005-0000-0000-0000395D0000}"/>
    <cellStyle name="Percent 61 2 3 2" xfId="24755" xr:uid="{00000000-0005-0000-0000-00003A5D0000}"/>
    <cellStyle name="Percent 61 2 3 2 2" xfId="36744" xr:uid="{BF931ACF-E74F-4266-A64C-250176A1C471}"/>
    <cellStyle name="Percent 61 2 3 3" xfId="30795" xr:uid="{612483EB-FC30-4C24-A375-78BCCD83ED9C}"/>
    <cellStyle name="Percent 61 2 3_EBT" xfId="45028" xr:uid="{66E89496-4AB5-4B6C-8921-45ED60246A9C}"/>
    <cellStyle name="Percent 61 2_EBT" xfId="45026" xr:uid="{47B4DAF6-D393-4053-A0F5-D02756E51592}"/>
    <cellStyle name="Percent 61 3" xfId="18698" xr:uid="{00000000-0005-0000-0000-00003B5D0000}"/>
    <cellStyle name="Percent 61 3 2" xfId="24756" xr:uid="{00000000-0005-0000-0000-00003C5D0000}"/>
    <cellStyle name="Percent 61 3 2 2" xfId="36745" xr:uid="{89E9E6EF-3ED6-4C2B-8AF8-8A8DAD5613DF}"/>
    <cellStyle name="Percent 61 3 3" xfId="30796" xr:uid="{D612A47F-A6FF-46EC-9A71-7AD44B994FAF}"/>
    <cellStyle name="Percent 61 3_EBT" xfId="45029" xr:uid="{3E257B1F-2F49-42CE-BB4C-F05CE8C7C28A}"/>
    <cellStyle name="Percent 61 4" xfId="18699" xr:uid="{00000000-0005-0000-0000-00003D5D0000}"/>
    <cellStyle name="Percent 61 4 2" xfId="24757" xr:uid="{00000000-0005-0000-0000-00003E5D0000}"/>
    <cellStyle name="Percent 61 4 2 2" xfId="36746" xr:uid="{C3E48CBA-25CD-4F64-87B7-94D5370849C2}"/>
    <cellStyle name="Percent 61 4 3" xfId="30797" xr:uid="{FB4A062E-735C-43CD-A3F6-F1060AF6EAFE}"/>
    <cellStyle name="Percent 61 4_EBT" xfId="45030" xr:uid="{BAEDA7EF-86DC-4071-B3A9-8B0724D3F8F5}"/>
    <cellStyle name="Percent 61 5" xfId="18700" xr:uid="{00000000-0005-0000-0000-00003F5D0000}"/>
    <cellStyle name="Percent 61 5 2" xfId="24758" xr:uid="{00000000-0005-0000-0000-0000405D0000}"/>
    <cellStyle name="Percent 61 5 2 2" xfId="36747" xr:uid="{FBCB2492-5666-46D8-A8F9-D16EDA515EE9}"/>
    <cellStyle name="Percent 61 5 3" xfId="30798" xr:uid="{91CAC288-57F8-4F3C-93C2-BD64BFCD94E0}"/>
    <cellStyle name="Percent 61 5_EBT" xfId="45031" xr:uid="{3890E772-C50B-4D97-B225-E3055F8DE3FA}"/>
    <cellStyle name="Percent 61 6" xfId="18701" xr:uid="{00000000-0005-0000-0000-0000415D0000}"/>
    <cellStyle name="Percent 61 6 2" xfId="24759" xr:uid="{00000000-0005-0000-0000-0000425D0000}"/>
    <cellStyle name="Percent 61 6 2 2" xfId="36748" xr:uid="{C7747248-5E5A-4E0A-84CA-DAA009C3ACFE}"/>
    <cellStyle name="Percent 61 6 3" xfId="30799" xr:uid="{1F0B0F8C-1EFB-426A-8CCC-C6EED7033321}"/>
    <cellStyle name="Percent 61 6_EBT" xfId="45032" xr:uid="{63AB000A-2F0B-46C1-AD38-D4049F2E7D98}"/>
    <cellStyle name="Percent 61_EBT" xfId="45025" xr:uid="{A373E3EB-899D-453E-89BC-9F84273D1D9D}"/>
    <cellStyle name="Percent 62" xfId="18702" xr:uid="{00000000-0005-0000-0000-0000435D0000}"/>
    <cellStyle name="Percent 62 2" xfId="18703" xr:uid="{00000000-0005-0000-0000-0000445D0000}"/>
    <cellStyle name="Percent 62 2 2" xfId="18704" xr:uid="{00000000-0005-0000-0000-0000455D0000}"/>
    <cellStyle name="Percent 62 2 2 2" xfId="24760" xr:uid="{00000000-0005-0000-0000-0000465D0000}"/>
    <cellStyle name="Percent 62 2 2 2 2" xfId="36749" xr:uid="{13C80B12-17EE-45F5-9A48-CE5A3CFD7DCC}"/>
    <cellStyle name="Percent 62 2 2 3" xfId="30800" xr:uid="{6C2D1998-8AF6-4D2F-A7FB-FF3A75B9843C}"/>
    <cellStyle name="Percent 62 2 2_EBT" xfId="45035" xr:uid="{FAAA7D76-E3E9-4C23-989C-AD047C4A698A}"/>
    <cellStyle name="Percent 62 2 3" xfId="18705" xr:uid="{00000000-0005-0000-0000-0000475D0000}"/>
    <cellStyle name="Percent 62 2 3 2" xfId="24761" xr:uid="{00000000-0005-0000-0000-0000485D0000}"/>
    <cellStyle name="Percent 62 2 3 2 2" xfId="36750" xr:uid="{8C249002-DD84-4770-9B4A-A71668C45B0F}"/>
    <cellStyle name="Percent 62 2 3 3" xfId="30801" xr:uid="{9E91D5CE-C2CB-464F-B121-ED23D3F24A42}"/>
    <cellStyle name="Percent 62 2 3_EBT" xfId="45036" xr:uid="{EB52F5E6-6C8D-40F3-9ED1-FB028C559A91}"/>
    <cellStyle name="Percent 62 2_EBT" xfId="45034" xr:uid="{0B66871E-6C38-417A-85A1-EEEEC9503E71}"/>
    <cellStyle name="Percent 62 3" xfId="18706" xr:uid="{00000000-0005-0000-0000-0000495D0000}"/>
    <cellStyle name="Percent 62 3 2" xfId="24762" xr:uid="{00000000-0005-0000-0000-00004A5D0000}"/>
    <cellStyle name="Percent 62 3 2 2" xfId="36751" xr:uid="{B308F851-7BD1-4093-864B-1F8053BEB91B}"/>
    <cellStyle name="Percent 62 3 3" xfId="30802" xr:uid="{DA182513-3A73-4227-9D1D-91602DFA0BE7}"/>
    <cellStyle name="Percent 62 3_EBT" xfId="45037" xr:uid="{CFA44E7C-A8A5-4E56-84CA-949297E084AF}"/>
    <cellStyle name="Percent 62 4" xfId="18707" xr:uid="{00000000-0005-0000-0000-00004B5D0000}"/>
    <cellStyle name="Percent 62 4 2" xfId="24763" xr:uid="{00000000-0005-0000-0000-00004C5D0000}"/>
    <cellStyle name="Percent 62 4 2 2" xfId="36752" xr:uid="{FB92A8C4-C09F-4472-8FE9-3FF18E5BF30D}"/>
    <cellStyle name="Percent 62 4 3" xfId="30803" xr:uid="{EEA828AF-326B-46F6-B89E-04AB64D0FCF9}"/>
    <cellStyle name="Percent 62 4_EBT" xfId="45038" xr:uid="{89A6C739-16BC-4AFE-BC75-53FEFCBD313C}"/>
    <cellStyle name="Percent 62 5" xfId="18708" xr:uid="{00000000-0005-0000-0000-00004D5D0000}"/>
    <cellStyle name="Percent 62 5 2" xfId="24764" xr:uid="{00000000-0005-0000-0000-00004E5D0000}"/>
    <cellStyle name="Percent 62 5 2 2" xfId="36753" xr:uid="{2C9CEF52-3C17-43EE-BC42-4CFDCEC68239}"/>
    <cellStyle name="Percent 62 5 3" xfId="30804" xr:uid="{058BFA1E-66BB-4319-A212-848632CDB98C}"/>
    <cellStyle name="Percent 62 5_EBT" xfId="45039" xr:uid="{03B4C46D-F933-44CA-9C8D-BF475B4F0590}"/>
    <cellStyle name="Percent 62 6" xfId="18709" xr:uid="{00000000-0005-0000-0000-00004F5D0000}"/>
    <cellStyle name="Percent 62 6 2" xfId="24765" xr:uid="{00000000-0005-0000-0000-0000505D0000}"/>
    <cellStyle name="Percent 62 6 2 2" xfId="36754" xr:uid="{515F863F-A30E-416F-AD71-2165D8AE2FD7}"/>
    <cellStyle name="Percent 62 6 3" xfId="30805" xr:uid="{687A66DB-34B0-43E3-985E-60623ED30574}"/>
    <cellStyle name="Percent 62 6_EBT" xfId="45040" xr:uid="{2875D036-B9D1-4FC8-B602-00114242DFDD}"/>
    <cellStyle name="Percent 62_EBT" xfId="45033" xr:uid="{90A20214-75D1-4565-9F0D-F38264336F5B}"/>
    <cellStyle name="Percent 63" xfId="18710" xr:uid="{00000000-0005-0000-0000-0000515D0000}"/>
    <cellStyle name="Percent 63 2" xfId="18711" xr:uid="{00000000-0005-0000-0000-0000525D0000}"/>
    <cellStyle name="Percent 63 2 2" xfId="18712" xr:uid="{00000000-0005-0000-0000-0000535D0000}"/>
    <cellStyle name="Percent 63 2 2 2" xfId="24766" xr:uid="{00000000-0005-0000-0000-0000545D0000}"/>
    <cellStyle name="Percent 63 2 2 2 2" xfId="36755" xr:uid="{AB5A9EF4-91EC-4E6C-B7FD-6B6609F49E6B}"/>
    <cellStyle name="Percent 63 2 2 3" xfId="30806" xr:uid="{6BC006AC-E990-4F4D-B562-C17C3B55B217}"/>
    <cellStyle name="Percent 63 2 2_EBT" xfId="45043" xr:uid="{18894D0A-111A-4EEE-B498-ADC7781D0414}"/>
    <cellStyle name="Percent 63 2 3" xfId="18713" xr:uid="{00000000-0005-0000-0000-0000555D0000}"/>
    <cellStyle name="Percent 63 2 3 2" xfId="24767" xr:uid="{00000000-0005-0000-0000-0000565D0000}"/>
    <cellStyle name="Percent 63 2 3 2 2" xfId="36756" xr:uid="{A23DFC0D-E056-4967-A9F7-E613EAFBC4EF}"/>
    <cellStyle name="Percent 63 2 3 3" xfId="30807" xr:uid="{69EEB492-7503-40AB-86BB-B5CD03E62DF0}"/>
    <cellStyle name="Percent 63 2 3_EBT" xfId="45044" xr:uid="{8F84B9A3-E6D7-459B-AB09-F2EC002D9726}"/>
    <cellStyle name="Percent 63 2_EBT" xfId="45042" xr:uid="{E26B4466-C85C-4827-9220-F7FC4249A99C}"/>
    <cellStyle name="Percent 63 3" xfId="18714" xr:uid="{00000000-0005-0000-0000-0000575D0000}"/>
    <cellStyle name="Percent 63 3 2" xfId="24768" xr:uid="{00000000-0005-0000-0000-0000585D0000}"/>
    <cellStyle name="Percent 63 3 2 2" xfId="36757" xr:uid="{70C49ACE-6637-4CD9-8B2C-99109893BB1A}"/>
    <cellStyle name="Percent 63 3 3" xfId="30808" xr:uid="{42B7F026-3FD6-425D-9D1A-A221A9C84FD3}"/>
    <cellStyle name="Percent 63 3_EBT" xfId="45045" xr:uid="{C3420E7F-D533-45ED-A446-7CA6CE24257F}"/>
    <cellStyle name="Percent 63 4" xfId="18715" xr:uid="{00000000-0005-0000-0000-0000595D0000}"/>
    <cellStyle name="Percent 63 4 2" xfId="24769" xr:uid="{00000000-0005-0000-0000-00005A5D0000}"/>
    <cellStyle name="Percent 63 4 2 2" xfId="36758" xr:uid="{919EA775-069B-4BC1-96DA-1A32DD80B223}"/>
    <cellStyle name="Percent 63 4 3" xfId="30809" xr:uid="{F7C650F6-12B3-476D-8C0C-1D89A5EF54CF}"/>
    <cellStyle name="Percent 63 4_EBT" xfId="45046" xr:uid="{EF84451F-3D04-41F8-AA3E-E80C469861BA}"/>
    <cellStyle name="Percent 63 5" xfId="18716" xr:uid="{00000000-0005-0000-0000-00005B5D0000}"/>
    <cellStyle name="Percent 63 5 2" xfId="24770" xr:uid="{00000000-0005-0000-0000-00005C5D0000}"/>
    <cellStyle name="Percent 63 5 2 2" xfId="36759" xr:uid="{76EEDF5F-ED8F-404F-8FED-AD65ED68C250}"/>
    <cellStyle name="Percent 63 5 3" xfId="30810" xr:uid="{A9A8AB56-D300-4C32-96FF-1801DE51E967}"/>
    <cellStyle name="Percent 63 5_EBT" xfId="45047" xr:uid="{EBBF4139-4C64-47C9-AB7A-AE634945303B}"/>
    <cellStyle name="Percent 63 6" xfId="18717" xr:uid="{00000000-0005-0000-0000-00005D5D0000}"/>
    <cellStyle name="Percent 63 6 2" xfId="24771" xr:uid="{00000000-0005-0000-0000-00005E5D0000}"/>
    <cellStyle name="Percent 63 6 2 2" xfId="36760" xr:uid="{763C1A7E-822B-411D-8FBC-4DB1034DEDBA}"/>
    <cellStyle name="Percent 63 6 3" xfId="30811" xr:uid="{7E48553D-7BBB-4730-BD26-89122EA131D5}"/>
    <cellStyle name="Percent 63 6_EBT" xfId="45048" xr:uid="{9BFA6C90-BB32-4B72-8EFF-DB8232EAC460}"/>
    <cellStyle name="Percent 63_EBT" xfId="45041" xr:uid="{3652D910-9A38-41BF-81F7-EEBA5B09400E}"/>
    <cellStyle name="Percent 64" xfId="18718" xr:uid="{00000000-0005-0000-0000-00005F5D0000}"/>
    <cellStyle name="Percent 64 2" xfId="18719" xr:uid="{00000000-0005-0000-0000-0000605D0000}"/>
    <cellStyle name="Percent 64 2 2" xfId="18720" xr:uid="{00000000-0005-0000-0000-0000615D0000}"/>
    <cellStyle name="Percent 64 2 2 2" xfId="24772" xr:uid="{00000000-0005-0000-0000-0000625D0000}"/>
    <cellStyle name="Percent 64 2 2 2 2" xfId="36761" xr:uid="{79C41E37-A0CE-4B20-992E-36D8317796AB}"/>
    <cellStyle name="Percent 64 2 2 3" xfId="30812" xr:uid="{95E5AF0A-D0FC-4873-B48E-3012C7DC5CEF}"/>
    <cellStyle name="Percent 64 2 2_EBT" xfId="45051" xr:uid="{985A834E-CA80-4826-BE2A-BEA81C352E22}"/>
    <cellStyle name="Percent 64 2 3" xfId="18721" xr:uid="{00000000-0005-0000-0000-0000635D0000}"/>
    <cellStyle name="Percent 64 2 3 2" xfId="24773" xr:uid="{00000000-0005-0000-0000-0000645D0000}"/>
    <cellStyle name="Percent 64 2 3 2 2" xfId="36762" xr:uid="{0C6CA533-BB22-421A-A68A-6B13C6A52872}"/>
    <cellStyle name="Percent 64 2 3 3" xfId="30813" xr:uid="{23ED886D-53B6-430C-A0B3-3BF1F6E0C2C5}"/>
    <cellStyle name="Percent 64 2 3_EBT" xfId="45052" xr:uid="{84A04BF3-505A-4AC3-8FBC-B2DA9A2518D5}"/>
    <cellStyle name="Percent 64 2_EBT" xfId="45050" xr:uid="{73858F04-B9AC-400F-97DC-F25F6C525177}"/>
    <cellStyle name="Percent 64 3" xfId="18722" xr:uid="{00000000-0005-0000-0000-0000655D0000}"/>
    <cellStyle name="Percent 64 3 2" xfId="24774" xr:uid="{00000000-0005-0000-0000-0000665D0000}"/>
    <cellStyle name="Percent 64 3 2 2" xfId="36763" xr:uid="{1D5DEFD9-792D-447B-BFD0-258FCC1957B3}"/>
    <cellStyle name="Percent 64 3 3" xfId="30814" xr:uid="{B3D81D2F-A9CE-45B1-BB27-51AA010EE8E4}"/>
    <cellStyle name="Percent 64 3_EBT" xfId="45053" xr:uid="{B78AA820-D472-4C08-9666-571C28A58465}"/>
    <cellStyle name="Percent 64 4" xfId="18723" xr:uid="{00000000-0005-0000-0000-0000675D0000}"/>
    <cellStyle name="Percent 64 4 2" xfId="24775" xr:uid="{00000000-0005-0000-0000-0000685D0000}"/>
    <cellStyle name="Percent 64 4 2 2" xfId="36764" xr:uid="{6AA828FD-9ADB-472F-A0B8-FA33B026D162}"/>
    <cellStyle name="Percent 64 4 3" xfId="30815" xr:uid="{41AFF430-4F9D-4ABB-8320-E3780CA74C0C}"/>
    <cellStyle name="Percent 64 4_EBT" xfId="45054" xr:uid="{80DCCCE7-7D1B-4A6A-9D7B-6B64EA7AE595}"/>
    <cellStyle name="Percent 64 5" xfId="18724" xr:uid="{00000000-0005-0000-0000-0000695D0000}"/>
    <cellStyle name="Percent 64 5 2" xfId="24776" xr:uid="{00000000-0005-0000-0000-00006A5D0000}"/>
    <cellStyle name="Percent 64 5 2 2" xfId="36765" xr:uid="{E093E375-56D0-4E43-901F-21A923310EE1}"/>
    <cellStyle name="Percent 64 5 3" xfId="30816" xr:uid="{F7AF1D44-7E1D-4ACC-B86C-1147915019C4}"/>
    <cellStyle name="Percent 64 5_EBT" xfId="45055" xr:uid="{CB83E1CD-EF19-494B-8E43-F7FC5AF6526C}"/>
    <cellStyle name="Percent 64 6" xfId="18725" xr:uid="{00000000-0005-0000-0000-00006B5D0000}"/>
    <cellStyle name="Percent 64 6 2" xfId="24777" xr:uid="{00000000-0005-0000-0000-00006C5D0000}"/>
    <cellStyle name="Percent 64 6 2 2" xfId="36766" xr:uid="{8CDEFC6E-9B65-43A5-999E-02918C9F7556}"/>
    <cellStyle name="Percent 64 6 3" xfId="30817" xr:uid="{2F4B7F7E-69A8-4A33-8AC7-1B288233E389}"/>
    <cellStyle name="Percent 64 6_EBT" xfId="45056" xr:uid="{F2CB7DE6-A6F2-4AB5-A8A7-98986697E83C}"/>
    <cellStyle name="Percent 64_EBT" xfId="45049" xr:uid="{3EAE368D-7AC3-4167-92A9-9002BF9EDF4B}"/>
    <cellStyle name="Percent 65" xfId="18726" xr:uid="{00000000-0005-0000-0000-00006D5D0000}"/>
    <cellStyle name="Percent 65 2" xfId="18727" xr:uid="{00000000-0005-0000-0000-00006E5D0000}"/>
    <cellStyle name="Percent 65 2 2" xfId="18728" xr:uid="{00000000-0005-0000-0000-00006F5D0000}"/>
    <cellStyle name="Percent 65 2 2 2" xfId="24778" xr:uid="{00000000-0005-0000-0000-0000705D0000}"/>
    <cellStyle name="Percent 65 2 2 2 2" xfId="36767" xr:uid="{A58F5DA7-802B-43C9-8F28-EFDA6B754559}"/>
    <cellStyle name="Percent 65 2 2 3" xfId="30818" xr:uid="{61295D61-E119-4938-8C14-E3C3C552956C}"/>
    <cellStyle name="Percent 65 2 2_EBT" xfId="45059" xr:uid="{33ADC1E3-ED99-44A9-8C64-56B0136B5C78}"/>
    <cellStyle name="Percent 65 2 3" xfId="18729" xr:uid="{00000000-0005-0000-0000-0000715D0000}"/>
    <cellStyle name="Percent 65 2 3 2" xfId="24779" xr:uid="{00000000-0005-0000-0000-0000725D0000}"/>
    <cellStyle name="Percent 65 2 3 2 2" xfId="36768" xr:uid="{03C06F77-9241-4998-A9CB-3C49B48EC583}"/>
    <cellStyle name="Percent 65 2 3 3" xfId="30819" xr:uid="{C2B4E363-95FA-49DB-B307-05747CABE55F}"/>
    <cellStyle name="Percent 65 2 3_EBT" xfId="45060" xr:uid="{9DF491AC-D25F-40BD-892F-42E992711CC0}"/>
    <cellStyle name="Percent 65 2_EBT" xfId="45058" xr:uid="{7DF52A39-620D-4813-9522-2A981F8FA650}"/>
    <cellStyle name="Percent 65 3" xfId="18730" xr:uid="{00000000-0005-0000-0000-0000735D0000}"/>
    <cellStyle name="Percent 65 3 2" xfId="24780" xr:uid="{00000000-0005-0000-0000-0000745D0000}"/>
    <cellStyle name="Percent 65 3 2 2" xfId="36769" xr:uid="{D10B1083-0C1A-4713-81E6-316FBB150A7F}"/>
    <cellStyle name="Percent 65 3 3" xfId="30820" xr:uid="{384467D3-D1EE-4902-A62D-15CC1DF82259}"/>
    <cellStyle name="Percent 65 3_EBT" xfId="45061" xr:uid="{7BE500CA-F128-4076-B98B-095BD6AC43D0}"/>
    <cellStyle name="Percent 65 4" xfId="18731" xr:uid="{00000000-0005-0000-0000-0000755D0000}"/>
    <cellStyle name="Percent 65 4 2" xfId="24781" xr:uid="{00000000-0005-0000-0000-0000765D0000}"/>
    <cellStyle name="Percent 65 4 2 2" xfId="36770" xr:uid="{DE3BE455-75A3-4DC9-AF87-A1D9F0F20F0A}"/>
    <cellStyle name="Percent 65 4 3" xfId="30821" xr:uid="{596619E7-ED67-4803-BECA-D3D13F046936}"/>
    <cellStyle name="Percent 65 4_EBT" xfId="45062" xr:uid="{DDEDF9B1-6A4B-4D8E-98C2-6AC35BEBC0FA}"/>
    <cellStyle name="Percent 65 5" xfId="18732" xr:uid="{00000000-0005-0000-0000-0000775D0000}"/>
    <cellStyle name="Percent 65 5 2" xfId="24782" xr:uid="{00000000-0005-0000-0000-0000785D0000}"/>
    <cellStyle name="Percent 65 5 2 2" xfId="36771" xr:uid="{4FA96B81-60ED-4F5C-BF8A-CCC235A46C25}"/>
    <cellStyle name="Percent 65 5 3" xfId="30822" xr:uid="{5C2F0704-90F2-41C4-808B-33F1ADC06B96}"/>
    <cellStyle name="Percent 65 5_EBT" xfId="45063" xr:uid="{4B4B5C8E-65BC-4446-83B8-9D23287906EC}"/>
    <cellStyle name="Percent 65 6" xfId="18733" xr:uid="{00000000-0005-0000-0000-0000795D0000}"/>
    <cellStyle name="Percent 65 6 2" xfId="24783" xr:uid="{00000000-0005-0000-0000-00007A5D0000}"/>
    <cellStyle name="Percent 65 6 2 2" xfId="36772" xr:uid="{5F3F8ED0-9835-46E5-975E-907BF67CB8C7}"/>
    <cellStyle name="Percent 65 6 3" xfId="30823" xr:uid="{825E30A3-BD99-4260-AE2C-3F8FD4A604CF}"/>
    <cellStyle name="Percent 65 6_EBT" xfId="45064" xr:uid="{D934DB4F-082D-4A35-8943-40C21DE03C1A}"/>
    <cellStyle name="Percent 65_EBT" xfId="45057" xr:uid="{2D8EB84F-257A-430D-A2CF-E2CBF9AF62E7}"/>
    <cellStyle name="Percent 66" xfId="18734" xr:uid="{00000000-0005-0000-0000-00007B5D0000}"/>
    <cellStyle name="Percent 66 2" xfId="18735" xr:uid="{00000000-0005-0000-0000-00007C5D0000}"/>
    <cellStyle name="Percent 66 2 2" xfId="18736" xr:uid="{00000000-0005-0000-0000-00007D5D0000}"/>
    <cellStyle name="Percent 66 2 2 2" xfId="24784" xr:uid="{00000000-0005-0000-0000-00007E5D0000}"/>
    <cellStyle name="Percent 66 2 2 2 2" xfId="36773" xr:uid="{75CCC916-5965-40F7-A3E6-84B9A7E4B6CB}"/>
    <cellStyle name="Percent 66 2 2 3" xfId="30824" xr:uid="{63E26E8C-BCEE-4D31-90A4-B1A1700D470E}"/>
    <cellStyle name="Percent 66 2 2_EBT" xfId="45067" xr:uid="{39445964-2E6A-4FA5-960C-539B00764DD9}"/>
    <cellStyle name="Percent 66 2 3" xfId="18737" xr:uid="{00000000-0005-0000-0000-00007F5D0000}"/>
    <cellStyle name="Percent 66 2 3 2" xfId="24785" xr:uid="{00000000-0005-0000-0000-0000805D0000}"/>
    <cellStyle name="Percent 66 2 3 2 2" xfId="36774" xr:uid="{91BDA1D1-9078-4FDD-BEC3-57DEFF5DD0C5}"/>
    <cellStyle name="Percent 66 2 3 3" xfId="30825" xr:uid="{2ECC9CF2-FC9B-4A21-82AE-AE11B8483568}"/>
    <cellStyle name="Percent 66 2 3_EBT" xfId="45068" xr:uid="{D4D98BCA-8C23-414E-8D4B-56B84F8FBBE8}"/>
    <cellStyle name="Percent 66 2_EBT" xfId="45066" xr:uid="{562FF1C7-DF38-485D-BE4D-562EA31129DF}"/>
    <cellStyle name="Percent 66 3" xfId="18738" xr:uid="{00000000-0005-0000-0000-0000815D0000}"/>
    <cellStyle name="Percent 66 3 2" xfId="24786" xr:uid="{00000000-0005-0000-0000-0000825D0000}"/>
    <cellStyle name="Percent 66 3 2 2" xfId="36775" xr:uid="{BD87913E-AF17-46E6-861F-1E2C4065D02B}"/>
    <cellStyle name="Percent 66 3 3" xfId="30826" xr:uid="{4959B99B-6903-427C-8759-FED5651B7DDA}"/>
    <cellStyle name="Percent 66 3_EBT" xfId="45069" xr:uid="{87B03EFC-D7E9-4C06-BDCF-B25EDE2C8AE0}"/>
    <cellStyle name="Percent 66 4" xfId="18739" xr:uid="{00000000-0005-0000-0000-0000835D0000}"/>
    <cellStyle name="Percent 66 4 2" xfId="24787" xr:uid="{00000000-0005-0000-0000-0000845D0000}"/>
    <cellStyle name="Percent 66 4 2 2" xfId="36776" xr:uid="{00D067E7-0278-48EF-95F0-20F3DCAC12A7}"/>
    <cellStyle name="Percent 66 4 3" xfId="30827" xr:uid="{D770E22A-5E31-4848-B55C-82354F03E052}"/>
    <cellStyle name="Percent 66 4_EBT" xfId="45070" xr:uid="{8E5BBDB3-2CFF-4485-BAEA-1795E5F9159D}"/>
    <cellStyle name="Percent 66 5" xfId="18740" xr:uid="{00000000-0005-0000-0000-0000855D0000}"/>
    <cellStyle name="Percent 66 5 2" xfId="24788" xr:uid="{00000000-0005-0000-0000-0000865D0000}"/>
    <cellStyle name="Percent 66 5 2 2" xfId="36777" xr:uid="{C01F79E2-2FD1-44CD-9250-456D83596AC5}"/>
    <cellStyle name="Percent 66 5 3" xfId="30828" xr:uid="{479AF3A9-3EDE-4862-8368-27F35BB69965}"/>
    <cellStyle name="Percent 66 5_EBT" xfId="45071" xr:uid="{044DF2E0-83AB-41CD-8022-FBFB00228460}"/>
    <cellStyle name="Percent 66 6" xfId="18741" xr:uid="{00000000-0005-0000-0000-0000875D0000}"/>
    <cellStyle name="Percent 66 6 2" xfId="24789" xr:uid="{00000000-0005-0000-0000-0000885D0000}"/>
    <cellStyle name="Percent 66 6 2 2" xfId="36778" xr:uid="{4BA166A6-FAF4-4535-B113-A173F093E738}"/>
    <cellStyle name="Percent 66 6 3" xfId="30829" xr:uid="{8008C105-3393-452A-B3EE-84025D4595C8}"/>
    <cellStyle name="Percent 66 6_EBT" xfId="45072" xr:uid="{BACA783F-DA54-4B6F-8B21-629237DA4DA4}"/>
    <cellStyle name="Percent 66_EBT" xfId="45065" xr:uid="{0C1F4057-9DD7-4803-9A31-3C0B4290F48B}"/>
    <cellStyle name="Percent 67" xfId="18742" xr:uid="{00000000-0005-0000-0000-0000895D0000}"/>
    <cellStyle name="Percent 67 2" xfId="18743" xr:uid="{00000000-0005-0000-0000-00008A5D0000}"/>
    <cellStyle name="Percent 67 2 2" xfId="18744" xr:uid="{00000000-0005-0000-0000-00008B5D0000}"/>
    <cellStyle name="Percent 67 2 2 2" xfId="24790" xr:uid="{00000000-0005-0000-0000-00008C5D0000}"/>
    <cellStyle name="Percent 67 2 2 2 2" xfId="36779" xr:uid="{250BBA57-22CD-4FCD-B7BF-DFA5F9DF8282}"/>
    <cellStyle name="Percent 67 2 2 3" xfId="30830" xr:uid="{1FA4E964-6F50-43E1-AFE0-043776C37313}"/>
    <cellStyle name="Percent 67 2 2_EBT" xfId="45075" xr:uid="{83300768-6433-4C7E-BE90-DC56E23277FB}"/>
    <cellStyle name="Percent 67 2 3" xfId="18745" xr:uid="{00000000-0005-0000-0000-00008D5D0000}"/>
    <cellStyle name="Percent 67 2 3 2" xfId="24791" xr:uid="{00000000-0005-0000-0000-00008E5D0000}"/>
    <cellStyle name="Percent 67 2 3 2 2" xfId="36780" xr:uid="{FF7A8665-9436-4071-A003-5E80714AC464}"/>
    <cellStyle name="Percent 67 2 3 3" xfId="30831" xr:uid="{63C8680B-70E3-4013-9388-7D2F8200FA72}"/>
    <cellStyle name="Percent 67 2 3_EBT" xfId="45076" xr:uid="{54B4C58D-4378-4EDE-9640-818133AD3B0E}"/>
    <cellStyle name="Percent 67 2_EBT" xfId="45074" xr:uid="{36683160-0D3E-4552-BF38-62D59C5EC121}"/>
    <cellStyle name="Percent 67 3" xfId="18746" xr:uid="{00000000-0005-0000-0000-00008F5D0000}"/>
    <cellStyle name="Percent 67 3 2" xfId="24792" xr:uid="{00000000-0005-0000-0000-0000905D0000}"/>
    <cellStyle name="Percent 67 3 2 2" xfId="36781" xr:uid="{89A43457-C83D-45B2-AD62-7B1547D99A73}"/>
    <cellStyle name="Percent 67 3 3" xfId="30832" xr:uid="{CAB20DE9-BBFA-4668-B38C-94FA215FC1F4}"/>
    <cellStyle name="Percent 67 3_EBT" xfId="45077" xr:uid="{72786DCA-2F2D-4A74-BBD2-6DE3B19E3B3B}"/>
    <cellStyle name="Percent 67 4" xfId="18747" xr:uid="{00000000-0005-0000-0000-0000915D0000}"/>
    <cellStyle name="Percent 67 4 2" xfId="24793" xr:uid="{00000000-0005-0000-0000-0000925D0000}"/>
    <cellStyle name="Percent 67 4 2 2" xfId="36782" xr:uid="{0B692425-4A51-43AE-B5AE-65E6CE1C7D86}"/>
    <cellStyle name="Percent 67 4 3" xfId="30833" xr:uid="{8D660AD2-7D70-48A6-B21D-D2C357DFDBC7}"/>
    <cellStyle name="Percent 67 4_EBT" xfId="45078" xr:uid="{92359527-0241-4910-B7FC-A69F579A2763}"/>
    <cellStyle name="Percent 67 5" xfId="18748" xr:uid="{00000000-0005-0000-0000-0000935D0000}"/>
    <cellStyle name="Percent 67 5 2" xfId="24794" xr:uid="{00000000-0005-0000-0000-0000945D0000}"/>
    <cellStyle name="Percent 67 5 2 2" xfId="36783" xr:uid="{00D8AD41-B418-4E77-8B9D-B476484DE8D8}"/>
    <cellStyle name="Percent 67 5 3" xfId="30834" xr:uid="{62079A63-1466-4585-9C90-194279DADF9B}"/>
    <cellStyle name="Percent 67 5_EBT" xfId="45079" xr:uid="{E82917DB-8968-4C6D-BA38-D6B8C82FA56E}"/>
    <cellStyle name="Percent 67 6" xfId="18749" xr:uid="{00000000-0005-0000-0000-0000955D0000}"/>
    <cellStyle name="Percent 67 6 2" xfId="24795" xr:uid="{00000000-0005-0000-0000-0000965D0000}"/>
    <cellStyle name="Percent 67 6 2 2" xfId="36784" xr:uid="{FCBB01AB-7208-473F-BD37-79B2D2A14D69}"/>
    <cellStyle name="Percent 67 6 3" xfId="30835" xr:uid="{F5FB3FD7-77AC-4ADE-9AF4-5AF2A39648BE}"/>
    <cellStyle name="Percent 67 6_EBT" xfId="45080" xr:uid="{E8315E9D-4959-49CF-9781-DC771ECD368B}"/>
    <cellStyle name="Percent 67_EBT" xfId="45073" xr:uid="{5DB17330-8AFC-4F32-BEF5-4A783685202A}"/>
    <cellStyle name="Percent 68" xfId="18750" xr:uid="{00000000-0005-0000-0000-0000975D0000}"/>
    <cellStyle name="Percent 68 2" xfId="18751" xr:uid="{00000000-0005-0000-0000-0000985D0000}"/>
    <cellStyle name="Percent 68 2 2" xfId="18752" xr:uid="{00000000-0005-0000-0000-0000995D0000}"/>
    <cellStyle name="Percent 68 2 2 2" xfId="24796" xr:uid="{00000000-0005-0000-0000-00009A5D0000}"/>
    <cellStyle name="Percent 68 2 2 2 2" xfId="36785" xr:uid="{9761A08F-8309-421E-8BF6-30CF93FE4B79}"/>
    <cellStyle name="Percent 68 2 2 3" xfId="30836" xr:uid="{FA4EE8F6-2CD4-4ED8-A2BB-8171DDEE5ED9}"/>
    <cellStyle name="Percent 68 2 2_EBT" xfId="45083" xr:uid="{E68B9AAA-DAB6-43EA-A8BE-12ECB2621D86}"/>
    <cellStyle name="Percent 68 2 3" xfId="18753" xr:uid="{00000000-0005-0000-0000-00009B5D0000}"/>
    <cellStyle name="Percent 68 2 3 2" xfId="24797" xr:uid="{00000000-0005-0000-0000-00009C5D0000}"/>
    <cellStyle name="Percent 68 2 3 2 2" xfId="36786" xr:uid="{1F3595E7-CFFF-462A-B7A5-4FC3B31A3653}"/>
    <cellStyle name="Percent 68 2 3 3" xfId="30837" xr:uid="{26388DBF-AE8B-4249-982B-180F5E9DC2D1}"/>
    <cellStyle name="Percent 68 2 3_EBT" xfId="45084" xr:uid="{B026548D-A91B-4DF2-BCC1-A97CCC4BF2E4}"/>
    <cellStyle name="Percent 68 2_EBT" xfId="45082" xr:uid="{36B9EE64-F722-4D8C-9127-A6ECA963F4BE}"/>
    <cellStyle name="Percent 68 3" xfId="18754" xr:uid="{00000000-0005-0000-0000-00009D5D0000}"/>
    <cellStyle name="Percent 68 3 2" xfId="24798" xr:uid="{00000000-0005-0000-0000-00009E5D0000}"/>
    <cellStyle name="Percent 68 3 2 2" xfId="36787" xr:uid="{8454B6C9-EB86-4D8C-9984-E922E13FEEE0}"/>
    <cellStyle name="Percent 68 3 3" xfId="30838" xr:uid="{E13683B5-F0B6-4704-A3B4-8E88018B5FF1}"/>
    <cellStyle name="Percent 68 3_EBT" xfId="45085" xr:uid="{3F87AE69-01CF-4F25-AFEA-91FEE75096DE}"/>
    <cellStyle name="Percent 68 4" xfId="18755" xr:uid="{00000000-0005-0000-0000-00009F5D0000}"/>
    <cellStyle name="Percent 68 4 2" xfId="24799" xr:uid="{00000000-0005-0000-0000-0000A05D0000}"/>
    <cellStyle name="Percent 68 4 2 2" xfId="36788" xr:uid="{40DB106E-BF76-4BF1-B74B-A7C7D7E3F57D}"/>
    <cellStyle name="Percent 68 4 3" xfId="30839" xr:uid="{10A262D6-8B49-419C-AE35-A91D2D224F68}"/>
    <cellStyle name="Percent 68 4_EBT" xfId="45086" xr:uid="{1780AF61-75F9-4D49-B015-AFF112588568}"/>
    <cellStyle name="Percent 68 5" xfId="18756" xr:uid="{00000000-0005-0000-0000-0000A15D0000}"/>
    <cellStyle name="Percent 68 5 2" xfId="24800" xr:uid="{00000000-0005-0000-0000-0000A25D0000}"/>
    <cellStyle name="Percent 68 5 2 2" xfId="36789" xr:uid="{FBA7C2E3-8AA3-46B6-BA57-2B89F05FA634}"/>
    <cellStyle name="Percent 68 5 3" xfId="30840" xr:uid="{A15EE4AF-6E5F-4005-B800-2D153D0740DF}"/>
    <cellStyle name="Percent 68 5_EBT" xfId="45087" xr:uid="{1E473166-AE97-4FAB-AA84-F4A8D989097B}"/>
    <cellStyle name="Percent 68 6" xfId="18757" xr:uid="{00000000-0005-0000-0000-0000A35D0000}"/>
    <cellStyle name="Percent 68 6 2" xfId="24801" xr:uid="{00000000-0005-0000-0000-0000A45D0000}"/>
    <cellStyle name="Percent 68 6 2 2" xfId="36790" xr:uid="{9BF36C98-C751-49D2-BB95-ED0635D076EB}"/>
    <cellStyle name="Percent 68 6 3" xfId="30841" xr:uid="{93C90D13-3E40-4FF0-8F04-1FD7AFB80D84}"/>
    <cellStyle name="Percent 68 6_EBT" xfId="45088" xr:uid="{C2B4B912-CD8C-49B2-BED7-C2FECCB27ECF}"/>
    <cellStyle name="Percent 68_EBT" xfId="45081" xr:uid="{A4AD4B15-AC35-4565-8174-3D9C55B3CECB}"/>
    <cellStyle name="Percent 69" xfId="18758" xr:uid="{00000000-0005-0000-0000-0000A55D0000}"/>
    <cellStyle name="Percent 69 2" xfId="18759" xr:uid="{00000000-0005-0000-0000-0000A65D0000}"/>
    <cellStyle name="Percent 69 2 2" xfId="18760" xr:uid="{00000000-0005-0000-0000-0000A75D0000}"/>
    <cellStyle name="Percent 69 2 2 2" xfId="24802" xr:uid="{00000000-0005-0000-0000-0000A85D0000}"/>
    <cellStyle name="Percent 69 2 2 2 2" xfId="36791" xr:uid="{8A493801-588E-4E33-B1C4-E20DA1755B44}"/>
    <cellStyle name="Percent 69 2 2 3" xfId="30842" xr:uid="{733EA520-F95D-4A46-8708-2352E42D7F90}"/>
    <cellStyle name="Percent 69 2 2_EBT" xfId="45091" xr:uid="{8A8C81F7-96B7-4907-8B61-41BC776F881D}"/>
    <cellStyle name="Percent 69 2 3" xfId="18761" xr:uid="{00000000-0005-0000-0000-0000A95D0000}"/>
    <cellStyle name="Percent 69 2 3 2" xfId="24803" xr:uid="{00000000-0005-0000-0000-0000AA5D0000}"/>
    <cellStyle name="Percent 69 2 3 2 2" xfId="36792" xr:uid="{D0778939-1B80-4D94-B9C6-4485BBE50914}"/>
    <cellStyle name="Percent 69 2 3 3" xfId="30843" xr:uid="{F02EBBC2-09E6-4688-981F-E54BB000115D}"/>
    <cellStyle name="Percent 69 2 3_EBT" xfId="45092" xr:uid="{757B63CF-AB58-4BBF-97D2-D4DEB1337961}"/>
    <cellStyle name="Percent 69 2_EBT" xfId="45090" xr:uid="{003F8125-35E5-454D-B169-E5369D781FB5}"/>
    <cellStyle name="Percent 69 3" xfId="18762" xr:uid="{00000000-0005-0000-0000-0000AB5D0000}"/>
    <cellStyle name="Percent 69 3 2" xfId="24804" xr:uid="{00000000-0005-0000-0000-0000AC5D0000}"/>
    <cellStyle name="Percent 69 3 2 2" xfId="36793" xr:uid="{037B4699-2729-4991-A89A-555F848E0ACF}"/>
    <cellStyle name="Percent 69 3 3" xfId="30844" xr:uid="{19A0F2DD-AFF8-48AC-8EE8-58B716BC14B3}"/>
    <cellStyle name="Percent 69 3_EBT" xfId="45093" xr:uid="{42AA52D9-215C-4EDB-ADF3-F19DDDCE74BE}"/>
    <cellStyle name="Percent 69 4" xfId="18763" xr:uid="{00000000-0005-0000-0000-0000AD5D0000}"/>
    <cellStyle name="Percent 69 4 2" xfId="24805" xr:uid="{00000000-0005-0000-0000-0000AE5D0000}"/>
    <cellStyle name="Percent 69 4 2 2" xfId="36794" xr:uid="{7545FC21-972A-4793-A1A0-21E10C5FA2B4}"/>
    <cellStyle name="Percent 69 4 3" xfId="30845" xr:uid="{FD9C4953-50A1-4575-80FF-E4E77DEAAA05}"/>
    <cellStyle name="Percent 69 4_EBT" xfId="45094" xr:uid="{E37EF1E8-6D7D-45DD-B1CB-29603F0DA9AD}"/>
    <cellStyle name="Percent 69 5" xfId="18764" xr:uid="{00000000-0005-0000-0000-0000AF5D0000}"/>
    <cellStyle name="Percent 69 5 2" xfId="24806" xr:uid="{00000000-0005-0000-0000-0000B05D0000}"/>
    <cellStyle name="Percent 69 5 2 2" xfId="36795" xr:uid="{B11AAE73-407E-4180-A04C-B16B43311C00}"/>
    <cellStyle name="Percent 69 5 3" xfId="30846" xr:uid="{9A3F3C4E-B3E8-4C7F-A170-437AB3C97EE8}"/>
    <cellStyle name="Percent 69 5_EBT" xfId="45095" xr:uid="{5C2BF9BA-344D-4E83-9C44-6E5537DDA82F}"/>
    <cellStyle name="Percent 69 6" xfId="18765" xr:uid="{00000000-0005-0000-0000-0000B15D0000}"/>
    <cellStyle name="Percent 69 6 2" xfId="24807" xr:uid="{00000000-0005-0000-0000-0000B25D0000}"/>
    <cellStyle name="Percent 69 6 2 2" xfId="36796" xr:uid="{A895154F-A996-49A3-BFF0-16D6906DF33E}"/>
    <cellStyle name="Percent 69 6 3" xfId="30847" xr:uid="{B14A343A-E60F-45DB-A15A-733D1435DB9D}"/>
    <cellStyle name="Percent 69 6_EBT" xfId="45096" xr:uid="{70334142-3DA8-400E-B955-78EDF9BE0FB7}"/>
    <cellStyle name="Percent 69_EBT" xfId="45089" xr:uid="{6D31F71A-501F-4038-8B7D-11489240055C}"/>
    <cellStyle name="Percent 7" xfId="18766" xr:uid="{00000000-0005-0000-0000-0000B35D0000}"/>
    <cellStyle name="Percent 7 10" xfId="18767" xr:uid="{00000000-0005-0000-0000-0000B45D0000}"/>
    <cellStyle name="Percent 7 10 2" xfId="24808" xr:uid="{00000000-0005-0000-0000-0000B55D0000}"/>
    <cellStyle name="Percent 7 10 2 2" xfId="36797" xr:uid="{D4502158-4FA5-4C5D-827D-95909A30C494}"/>
    <cellStyle name="Percent 7 10 3" xfId="30848" xr:uid="{25AE14AD-5217-4DB7-AEAB-D27B47A80E55}"/>
    <cellStyle name="Percent 7 10_EBT" xfId="45098" xr:uid="{16D9C847-7980-4175-8BB9-A5B97F018D15}"/>
    <cellStyle name="Percent 7 11" xfId="18768" xr:uid="{00000000-0005-0000-0000-0000B65D0000}"/>
    <cellStyle name="Percent 7 11 2" xfId="24809" xr:uid="{00000000-0005-0000-0000-0000B75D0000}"/>
    <cellStyle name="Percent 7 11 2 2" xfId="36798" xr:uid="{3D5D5FF3-CC6A-4EA0-BD85-B66B8FBA2E0E}"/>
    <cellStyle name="Percent 7 11 3" xfId="30849" xr:uid="{7153560E-F823-44E5-945C-A547412719C2}"/>
    <cellStyle name="Percent 7 11_EBT" xfId="45099" xr:uid="{7B5F4D6F-D4DC-421B-ADA8-155ED8FFFF40}"/>
    <cellStyle name="Percent 7 2" xfId="18769" xr:uid="{00000000-0005-0000-0000-0000B85D0000}"/>
    <cellStyle name="Percent 7 2 2" xfId="18770" xr:uid="{00000000-0005-0000-0000-0000B95D0000}"/>
    <cellStyle name="Percent 7 2 2 2" xfId="18771" xr:uid="{00000000-0005-0000-0000-0000BA5D0000}"/>
    <cellStyle name="Percent 7 2 2 2 2" xfId="24812" xr:uid="{00000000-0005-0000-0000-0000BB5D0000}"/>
    <cellStyle name="Percent 7 2 2 2 2 2" xfId="36801" xr:uid="{D7585E61-01D8-4640-837C-3EEFA2AADE8A}"/>
    <cellStyle name="Percent 7 2 2 2 3" xfId="30852" xr:uid="{511FA07D-C53F-47C2-8B99-DAEDCE191C07}"/>
    <cellStyle name="Percent 7 2 2 2_EBT" xfId="45102" xr:uid="{3E5E7EEB-A9ED-4A6C-85C9-595FB28F3631}"/>
    <cellStyle name="Percent 7 2 2 3" xfId="18772" xr:uid="{00000000-0005-0000-0000-0000BC5D0000}"/>
    <cellStyle name="Percent 7 2 2 3 2" xfId="24813" xr:uid="{00000000-0005-0000-0000-0000BD5D0000}"/>
    <cellStyle name="Percent 7 2 2 3 2 2" xfId="36802" xr:uid="{7BF641E1-A52D-45D8-999B-370C4A2F2A20}"/>
    <cellStyle name="Percent 7 2 2 3 3" xfId="30853" xr:uid="{E4574BDB-0B83-4005-B7ED-E16C40F6DCF0}"/>
    <cellStyle name="Percent 7 2 2 3_EBT" xfId="45103" xr:uid="{C3A5F88B-4774-4AE3-9D2F-2E802FDE4705}"/>
    <cellStyle name="Percent 7 2 2 4" xfId="24811" xr:uid="{00000000-0005-0000-0000-0000BE5D0000}"/>
    <cellStyle name="Percent 7 2 2 4 2" xfId="36800" xr:uid="{1BD58FB8-1AAF-4246-AD50-6E2FDB57F1AB}"/>
    <cellStyle name="Percent 7 2 2 5" xfId="30851" xr:uid="{DE2940E9-BF29-4F06-B56F-001FB84132D8}"/>
    <cellStyle name="Percent 7 2 2_EBT" xfId="45101" xr:uid="{FCF83403-D1F1-468D-9839-A4E97E6495DD}"/>
    <cellStyle name="Percent 7 2 3" xfId="18773" xr:uid="{00000000-0005-0000-0000-0000BF5D0000}"/>
    <cellStyle name="Percent 7 2 3 2" xfId="24814" xr:uid="{00000000-0005-0000-0000-0000C05D0000}"/>
    <cellStyle name="Percent 7 2 3 2 2" xfId="36803" xr:uid="{D2384C59-0FD3-4E03-8E69-F7EA085CA2A9}"/>
    <cellStyle name="Percent 7 2 3 3" xfId="30854" xr:uid="{4DA40DE5-BD49-4E3E-9BAE-58425BEA1069}"/>
    <cellStyle name="Percent 7 2 3_EBT" xfId="45104" xr:uid="{C758E777-7C1E-465A-831C-5BAB0FA895BC}"/>
    <cellStyle name="Percent 7 2 4" xfId="18774" xr:uid="{00000000-0005-0000-0000-0000C15D0000}"/>
    <cellStyle name="Percent 7 2 4 2" xfId="24815" xr:uid="{00000000-0005-0000-0000-0000C25D0000}"/>
    <cellStyle name="Percent 7 2 4 2 2" xfId="36804" xr:uid="{0412BCAF-064B-4554-B5C6-3873A9165012}"/>
    <cellStyle name="Percent 7 2 4 3" xfId="30855" xr:uid="{6C840D20-3DA8-46C6-9CED-CB374CAF23CE}"/>
    <cellStyle name="Percent 7 2 4_EBT" xfId="45105" xr:uid="{0682EDD4-49D6-4628-A9AC-1CC8F63440E5}"/>
    <cellStyle name="Percent 7 2 5" xfId="24810" xr:uid="{00000000-0005-0000-0000-0000C35D0000}"/>
    <cellStyle name="Percent 7 2 5 2" xfId="36799" xr:uid="{AD7F999C-D44E-4878-9614-4DEE15859EC1}"/>
    <cellStyle name="Percent 7 2 6" xfId="30850" xr:uid="{C3DD9E4B-09E6-475F-8807-24E79A465B90}"/>
    <cellStyle name="Percent 7 2_EBT" xfId="45100" xr:uid="{5A026C44-73D8-42DF-95C7-1B6309D479EE}"/>
    <cellStyle name="Percent 7 3" xfId="18775" xr:uid="{00000000-0005-0000-0000-0000C45D0000}"/>
    <cellStyle name="Percent 7 3 2" xfId="18776" xr:uid="{00000000-0005-0000-0000-0000C55D0000}"/>
    <cellStyle name="Percent 7 3 2 2" xfId="18777" xr:uid="{00000000-0005-0000-0000-0000C65D0000}"/>
    <cellStyle name="Percent 7 3 2 2 2" xfId="24818" xr:uid="{00000000-0005-0000-0000-0000C75D0000}"/>
    <cellStyle name="Percent 7 3 2 2 2 2" xfId="36807" xr:uid="{437990D8-3E1F-41ED-8DAB-02F14D526CBD}"/>
    <cellStyle name="Percent 7 3 2 2 3" xfId="30858" xr:uid="{CC445C04-628E-4BB6-9225-1A0AD38925BB}"/>
    <cellStyle name="Percent 7 3 2 2_EBT" xfId="45108" xr:uid="{A5CE9179-791A-4018-9C49-D3EC984524D4}"/>
    <cellStyle name="Percent 7 3 2 3" xfId="24817" xr:uid="{00000000-0005-0000-0000-0000C85D0000}"/>
    <cellStyle name="Percent 7 3 2 3 2" xfId="36806" xr:uid="{FEB358A2-3119-4B65-A3D2-FD2F66C7E9A4}"/>
    <cellStyle name="Percent 7 3 2 4" xfId="30857" xr:uid="{00ED86D3-06EB-4E22-8422-8794BE9F3CA6}"/>
    <cellStyle name="Percent 7 3 2_EBT" xfId="45107" xr:uid="{183C5EF4-99F8-447D-BC8A-48C1594A79F9}"/>
    <cellStyle name="Percent 7 3 3" xfId="18778" xr:uid="{00000000-0005-0000-0000-0000C95D0000}"/>
    <cellStyle name="Percent 7 3 3 2" xfId="24819" xr:uid="{00000000-0005-0000-0000-0000CA5D0000}"/>
    <cellStyle name="Percent 7 3 3 2 2" xfId="36808" xr:uid="{6B8CC709-F4F4-4141-A816-0526966FE345}"/>
    <cellStyle name="Percent 7 3 3 3" xfId="30859" xr:uid="{1C762CD0-228B-4083-A29E-983BBA1D6C19}"/>
    <cellStyle name="Percent 7 3 3_EBT" xfId="45109" xr:uid="{98A4C1BE-0EEE-419D-87D2-CBA74D3FE9EE}"/>
    <cellStyle name="Percent 7 3 4" xfId="24816" xr:uid="{00000000-0005-0000-0000-0000CB5D0000}"/>
    <cellStyle name="Percent 7 3 4 2" xfId="36805" xr:uid="{03666122-10F5-4A61-8CEE-9CA56EDD5CFE}"/>
    <cellStyle name="Percent 7 3 5" xfId="30856" xr:uid="{30DC121F-41F3-4991-B042-B561648E171B}"/>
    <cellStyle name="Percent 7 3_EBT" xfId="45106" xr:uid="{E3F623A4-EE5A-4FEE-944A-C30CB8EC7018}"/>
    <cellStyle name="Percent 7 4" xfId="18779" xr:uid="{00000000-0005-0000-0000-0000CC5D0000}"/>
    <cellStyle name="Percent 7 4 2" xfId="18780" xr:uid="{00000000-0005-0000-0000-0000CD5D0000}"/>
    <cellStyle name="Percent 7 4 2 2" xfId="24821" xr:uid="{00000000-0005-0000-0000-0000CE5D0000}"/>
    <cellStyle name="Percent 7 4 2 2 2" xfId="36810" xr:uid="{137D0FBF-96FD-4328-BC4A-5923ADA9C3A4}"/>
    <cellStyle name="Percent 7 4 2 3" xfId="30861" xr:uid="{DF86DD16-E8F1-40D6-BAEA-CF9445DA1C3D}"/>
    <cellStyle name="Percent 7 4 2_EBT" xfId="45111" xr:uid="{3DC9FAED-15E3-4E44-B7CB-E28E6F22C475}"/>
    <cellStyle name="Percent 7 4 3" xfId="24820" xr:uid="{00000000-0005-0000-0000-0000CF5D0000}"/>
    <cellStyle name="Percent 7 4 3 2" xfId="36809" xr:uid="{1E073498-777E-4E7D-B108-3449ABE20344}"/>
    <cellStyle name="Percent 7 4 4" xfId="30860" xr:uid="{455501DD-84DE-4F2E-B423-C830D908656E}"/>
    <cellStyle name="Percent 7 4_EBT" xfId="45110" xr:uid="{55EC155D-C45B-4E72-AF3D-966E1863ABB3}"/>
    <cellStyle name="Percent 7 5" xfId="18781" xr:uid="{00000000-0005-0000-0000-0000D05D0000}"/>
    <cellStyle name="Percent 7 5 2" xfId="18782" xr:uid="{00000000-0005-0000-0000-0000D15D0000}"/>
    <cellStyle name="Percent 7 5 2 2" xfId="24823" xr:uid="{00000000-0005-0000-0000-0000D25D0000}"/>
    <cellStyle name="Percent 7 5 2 2 2" xfId="36812" xr:uid="{D13FAE49-E60A-4B55-A232-924FD91A3D44}"/>
    <cellStyle name="Percent 7 5 2 3" xfId="30863" xr:uid="{1159AB67-18E3-486D-B3F3-26A50E350032}"/>
    <cellStyle name="Percent 7 5 2_EBT" xfId="45113" xr:uid="{5144F421-D63A-46CD-A4B5-67260947BAED}"/>
    <cellStyle name="Percent 7 5 3" xfId="24822" xr:uid="{00000000-0005-0000-0000-0000D35D0000}"/>
    <cellStyle name="Percent 7 5 3 2" xfId="36811" xr:uid="{92925620-C33D-421C-88D9-955662020EC9}"/>
    <cellStyle name="Percent 7 5 4" xfId="30862" xr:uid="{AC7CDE4E-B595-4012-A93C-57632269251F}"/>
    <cellStyle name="Percent 7 5_EBT" xfId="45112" xr:uid="{D9CCE0CA-2182-4A5F-B5F0-8549191EBEEC}"/>
    <cellStyle name="Percent 7 6" xfId="18783" xr:uid="{00000000-0005-0000-0000-0000D45D0000}"/>
    <cellStyle name="Percent 7 6 2" xfId="24824" xr:uid="{00000000-0005-0000-0000-0000D55D0000}"/>
    <cellStyle name="Percent 7 6 2 2" xfId="36813" xr:uid="{9833E236-27B2-4CDD-A3BD-4DC7EA1784C9}"/>
    <cellStyle name="Percent 7 6 3" xfId="30864" xr:uid="{B918B58B-8B3B-4093-A952-F7BA90660F8B}"/>
    <cellStyle name="Percent 7 6_EBT" xfId="45114" xr:uid="{676D46AF-1B77-443B-8F72-4F7BFB255CBD}"/>
    <cellStyle name="Percent 7 7" xfId="18784" xr:uid="{00000000-0005-0000-0000-0000D65D0000}"/>
    <cellStyle name="Percent 7 7 2" xfId="24825" xr:uid="{00000000-0005-0000-0000-0000D75D0000}"/>
    <cellStyle name="Percent 7 7 2 2" xfId="36814" xr:uid="{31B78F93-084A-431D-B803-6942E0CB805F}"/>
    <cellStyle name="Percent 7 7 3" xfId="30865" xr:uid="{6087903C-5CF8-4929-9662-F4C9D3AEA573}"/>
    <cellStyle name="Percent 7 7_EBT" xfId="45115" xr:uid="{F561DFB6-3A2E-4927-9A26-7EBC465AF673}"/>
    <cellStyle name="Percent 7 8" xfId="18785" xr:uid="{00000000-0005-0000-0000-0000D85D0000}"/>
    <cellStyle name="Percent 7 8 2" xfId="24826" xr:uid="{00000000-0005-0000-0000-0000D95D0000}"/>
    <cellStyle name="Percent 7 8 2 2" xfId="36815" xr:uid="{85A5E4B5-BA11-41C2-AC70-5F85A12108FC}"/>
    <cellStyle name="Percent 7 8 3" xfId="30866" xr:uid="{D9D08ECF-1DFC-4F0D-8B55-C1467A6A5394}"/>
    <cellStyle name="Percent 7 8_EBT" xfId="45116" xr:uid="{FF4079BA-BC8F-491E-A92E-73A4D5BDE3FF}"/>
    <cellStyle name="Percent 7 9" xfId="18786" xr:uid="{00000000-0005-0000-0000-0000DA5D0000}"/>
    <cellStyle name="Percent 7 9 2" xfId="24827" xr:uid="{00000000-0005-0000-0000-0000DB5D0000}"/>
    <cellStyle name="Percent 7 9 2 2" xfId="36816" xr:uid="{C9804418-452B-401F-9FEF-70E438C91FBE}"/>
    <cellStyle name="Percent 7 9 3" xfId="30867" xr:uid="{253FC64F-1645-45C4-85B7-43A4C68B4562}"/>
    <cellStyle name="Percent 7 9_EBT" xfId="45117" xr:uid="{66532D5B-55E0-4406-9F8A-B2000F381A3C}"/>
    <cellStyle name="Percent 7_EBT" xfId="45097" xr:uid="{084BA43B-1318-4A36-A1AF-4D5ED14FE31B}"/>
    <cellStyle name="Percent 70" xfId="18787" xr:uid="{00000000-0005-0000-0000-0000DC5D0000}"/>
    <cellStyle name="Percent 70 2" xfId="18788" xr:uid="{00000000-0005-0000-0000-0000DD5D0000}"/>
    <cellStyle name="Percent 70 2 2" xfId="18789" xr:uid="{00000000-0005-0000-0000-0000DE5D0000}"/>
    <cellStyle name="Percent 70 2 2 2" xfId="24828" xr:uid="{00000000-0005-0000-0000-0000DF5D0000}"/>
    <cellStyle name="Percent 70 2 2 2 2" xfId="36817" xr:uid="{19F4525C-8695-42A9-A37D-B0C7F821BC7E}"/>
    <cellStyle name="Percent 70 2 2 3" xfId="30868" xr:uid="{59F0113B-DD80-4655-BCD3-E4DC5DFE9419}"/>
    <cellStyle name="Percent 70 2 2_EBT" xfId="45120" xr:uid="{2F98696B-30FC-4CD7-B642-A8AC9217CF1F}"/>
    <cellStyle name="Percent 70 2 3" xfId="18790" xr:uid="{00000000-0005-0000-0000-0000E05D0000}"/>
    <cellStyle name="Percent 70 2 3 2" xfId="24829" xr:uid="{00000000-0005-0000-0000-0000E15D0000}"/>
    <cellStyle name="Percent 70 2 3 2 2" xfId="36818" xr:uid="{97A4DC0B-21EF-42AF-9BD6-440B4FB7661D}"/>
    <cellStyle name="Percent 70 2 3 3" xfId="30869" xr:uid="{39F0CBC2-A0CF-4D68-B310-44DE3AE07372}"/>
    <cellStyle name="Percent 70 2 3_EBT" xfId="45121" xr:uid="{F480A8F5-7DD9-4642-AACB-10D7FBCFD994}"/>
    <cellStyle name="Percent 70 2_EBT" xfId="45119" xr:uid="{31EFF1D5-1648-4524-9D21-8DDC95D31CF8}"/>
    <cellStyle name="Percent 70 3" xfId="18791" xr:uid="{00000000-0005-0000-0000-0000E25D0000}"/>
    <cellStyle name="Percent 70 3 2" xfId="24830" xr:uid="{00000000-0005-0000-0000-0000E35D0000}"/>
    <cellStyle name="Percent 70 3 2 2" xfId="36819" xr:uid="{88E3EE64-13AB-4514-A36E-686EC11FC53A}"/>
    <cellStyle name="Percent 70 3 3" xfId="30870" xr:uid="{E47EF186-9ECE-4956-9E9D-1E825EF83DCB}"/>
    <cellStyle name="Percent 70 3_EBT" xfId="45122" xr:uid="{CB3F6638-B043-4B76-8872-C33BE10A3B59}"/>
    <cellStyle name="Percent 70 4" xfId="18792" xr:uid="{00000000-0005-0000-0000-0000E45D0000}"/>
    <cellStyle name="Percent 70 4 2" xfId="24831" xr:uid="{00000000-0005-0000-0000-0000E55D0000}"/>
    <cellStyle name="Percent 70 4 2 2" xfId="36820" xr:uid="{C3A951FE-781A-4D38-88E9-CD77C8CDD632}"/>
    <cellStyle name="Percent 70 4 3" xfId="30871" xr:uid="{F651BC90-8F76-4A9D-9ACD-3F3338A208C5}"/>
    <cellStyle name="Percent 70 4_EBT" xfId="45123" xr:uid="{F5BE7169-4E23-4C44-9100-1B0EBFE0BB9B}"/>
    <cellStyle name="Percent 70 5" xfId="18793" xr:uid="{00000000-0005-0000-0000-0000E65D0000}"/>
    <cellStyle name="Percent 70 5 2" xfId="24832" xr:uid="{00000000-0005-0000-0000-0000E75D0000}"/>
    <cellStyle name="Percent 70 5 2 2" xfId="36821" xr:uid="{828E0533-F0FE-4DD4-A769-865C49E64FF7}"/>
    <cellStyle name="Percent 70 5 3" xfId="30872" xr:uid="{C20B75F3-DCE1-4EE4-BF21-23EF17A4AAC8}"/>
    <cellStyle name="Percent 70 5_EBT" xfId="45124" xr:uid="{5EF1AF3F-B410-45A9-897E-875ECAAA84A2}"/>
    <cellStyle name="Percent 70 6" xfId="18794" xr:uid="{00000000-0005-0000-0000-0000E85D0000}"/>
    <cellStyle name="Percent 70 6 2" xfId="24833" xr:uid="{00000000-0005-0000-0000-0000E95D0000}"/>
    <cellStyle name="Percent 70 6 2 2" xfId="36822" xr:uid="{8BC91D3F-DC6F-415D-86CA-85B4A49273E0}"/>
    <cellStyle name="Percent 70 6 3" xfId="30873" xr:uid="{A2325904-9B2B-43B5-BE0E-94D629F3779B}"/>
    <cellStyle name="Percent 70 6_EBT" xfId="45125" xr:uid="{BA0BFD13-881F-4166-986D-629EBE6E5EDA}"/>
    <cellStyle name="Percent 70_EBT" xfId="45118" xr:uid="{03AAF350-FB95-425A-A66D-5611AA891406}"/>
    <cellStyle name="Percent 71" xfId="18795" xr:uid="{00000000-0005-0000-0000-0000EA5D0000}"/>
    <cellStyle name="Percent 71 2" xfId="18796" xr:uid="{00000000-0005-0000-0000-0000EB5D0000}"/>
    <cellStyle name="Percent 71 3" xfId="18797" xr:uid="{00000000-0005-0000-0000-0000EC5D0000}"/>
    <cellStyle name="Percent 71 3 2" xfId="24834" xr:uid="{00000000-0005-0000-0000-0000ED5D0000}"/>
    <cellStyle name="Percent 71 3 2 2" xfId="36823" xr:uid="{8AAC9022-9B22-48A5-BBAB-39CDC51E3FE5}"/>
    <cellStyle name="Percent 71 3 3" xfId="30874" xr:uid="{F27BDCE0-FD78-4729-81DA-D9F23C1CE30B}"/>
    <cellStyle name="Percent 71 3_EBT" xfId="45127" xr:uid="{36FD9A00-55FF-4AED-99FE-49310D8F63BB}"/>
    <cellStyle name="Percent 71 4" xfId="18798" xr:uid="{00000000-0005-0000-0000-0000EE5D0000}"/>
    <cellStyle name="Percent 71 4 2" xfId="24835" xr:uid="{00000000-0005-0000-0000-0000EF5D0000}"/>
    <cellStyle name="Percent 71 4 2 2" xfId="36824" xr:uid="{4ABA613F-57D7-483E-B1EF-86D8B711CB56}"/>
    <cellStyle name="Percent 71 4 3" xfId="30875" xr:uid="{7B4701AC-52F5-4963-A755-1FDB42B13E28}"/>
    <cellStyle name="Percent 71 4_EBT" xfId="45128" xr:uid="{D1A36DFE-29FE-418A-B5AC-927CA5D056D4}"/>
    <cellStyle name="Percent 71_EBT" xfId="45126" xr:uid="{FA5E42A1-FF86-4894-8FF9-AC1657E7F959}"/>
    <cellStyle name="Percent 72" xfId="18799" xr:uid="{00000000-0005-0000-0000-0000F05D0000}"/>
    <cellStyle name="Percent 72 2" xfId="18800" xr:uid="{00000000-0005-0000-0000-0000F15D0000}"/>
    <cellStyle name="Percent 72 3" xfId="18801" xr:uid="{00000000-0005-0000-0000-0000F25D0000}"/>
    <cellStyle name="Percent 72 3 2" xfId="24836" xr:uid="{00000000-0005-0000-0000-0000F35D0000}"/>
    <cellStyle name="Percent 72 3 2 2" xfId="36825" xr:uid="{69686489-F8EA-4FD8-9D3C-72408636664B}"/>
    <cellStyle name="Percent 72 3 3" xfId="30876" xr:uid="{6C134336-B184-4F52-9FA6-B48F136EB091}"/>
    <cellStyle name="Percent 72 3_EBT" xfId="45130" xr:uid="{A13CDA7C-949F-4DA9-8C7C-CCE84B6F97E2}"/>
    <cellStyle name="Percent 72 4" xfId="18802" xr:uid="{00000000-0005-0000-0000-0000F45D0000}"/>
    <cellStyle name="Percent 72 4 2" xfId="24837" xr:uid="{00000000-0005-0000-0000-0000F55D0000}"/>
    <cellStyle name="Percent 72 4 2 2" xfId="36826" xr:uid="{BB28AB5D-6F3D-4169-96F2-99A2D0AC50CB}"/>
    <cellStyle name="Percent 72 4 3" xfId="30877" xr:uid="{74ADE589-585F-4A79-B6B2-9B3C3D17C8AD}"/>
    <cellStyle name="Percent 72 4_EBT" xfId="45131" xr:uid="{1CE57605-AC99-4628-B237-A915A2ADB39D}"/>
    <cellStyle name="Percent 72_EBT" xfId="45129" xr:uid="{60D3CA65-B456-47B0-BD3B-59B083238C02}"/>
    <cellStyle name="Percent 73" xfId="18803" xr:uid="{00000000-0005-0000-0000-0000F65D0000}"/>
    <cellStyle name="Percent 73 2" xfId="18804" xr:uid="{00000000-0005-0000-0000-0000F75D0000}"/>
    <cellStyle name="Percent 73 3" xfId="18805" xr:uid="{00000000-0005-0000-0000-0000F85D0000}"/>
    <cellStyle name="Percent 73 3 2" xfId="24838" xr:uid="{00000000-0005-0000-0000-0000F95D0000}"/>
    <cellStyle name="Percent 73 3 2 2" xfId="36827" xr:uid="{9F2D3FEC-0260-4364-A6AB-6FB7DB06591E}"/>
    <cellStyle name="Percent 73 3 3" xfId="30878" xr:uid="{9BBCF8CA-8B10-414A-ACBA-53984DEBF76C}"/>
    <cellStyle name="Percent 73 3_EBT" xfId="45133" xr:uid="{5CF0B16B-BD65-4648-AEB3-8FF1988C4A82}"/>
    <cellStyle name="Percent 73 4" xfId="18806" xr:uid="{00000000-0005-0000-0000-0000FA5D0000}"/>
    <cellStyle name="Percent 73 4 2" xfId="24839" xr:uid="{00000000-0005-0000-0000-0000FB5D0000}"/>
    <cellStyle name="Percent 73 4 2 2" xfId="36828" xr:uid="{45ECE175-7D8E-4BDA-BDE7-6F44F3134857}"/>
    <cellStyle name="Percent 73 4 3" xfId="30879" xr:uid="{253673A0-6C28-4E8C-812D-63C8159EF092}"/>
    <cellStyle name="Percent 73 4_EBT" xfId="45134" xr:uid="{BB83869C-AE19-4647-B0D6-19817EC1AA92}"/>
    <cellStyle name="Percent 73_EBT" xfId="45132" xr:uid="{8ABCB362-9DAD-42B5-9024-022B5A5DAE2C}"/>
    <cellStyle name="Percent 74" xfId="18807" xr:uid="{00000000-0005-0000-0000-0000FC5D0000}"/>
    <cellStyle name="Percent 74 2" xfId="18808" xr:uid="{00000000-0005-0000-0000-0000FD5D0000}"/>
    <cellStyle name="Percent 74 2 2" xfId="24840" xr:uid="{00000000-0005-0000-0000-0000FE5D0000}"/>
    <cellStyle name="Percent 74 2 2 2" xfId="36829" xr:uid="{81230F25-77A1-4CDE-8C81-083DE92C7934}"/>
    <cellStyle name="Percent 74 2 3" xfId="30880" xr:uid="{FECF7289-DA72-4A1E-AAEE-0C5CFE920E8F}"/>
    <cellStyle name="Percent 74 2_EBT" xfId="45136" xr:uid="{CF86B4E1-C460-4710-AD3A-7726970EF288}"/>
    <cellStyle name="Percent 74 3" xfId="18809" xr:uid="{00000000-0005-0000-0000-0000FF5D0000}"/>
    <cellStyle name="Percent 74 3 2" xfId="24841" xr:uid="{00000000-0005-0000-0000-0000005E0000}"/>
    <cellStyle name="Percent 74 3 2 2" xfId="36830" xr:uid="{453372AE-86F9-46A8-BBFB-F472D1EB078F}"/>
    <cellStyle name="Percent 74 3 3" xfId="30881" xr:uid="{CA14B288-16FF-443D-8846-A1EB25F0FB13}"/>
    <cellStyle name="Percent 74 3_EBT" xfId="45137" xr:uid="{C81EBB76-7BB4-43EB-B0E2-B13BEA8D8AF3}"/>
    <cellStyle name="Percent 74_EBT" xfId="45135" xr:uid="{8FE3164A-FBC1-42D2-B1DA-49ADB8D6E5F9}"/>
    <cellStyle name="Percent 75" xfId="18810" xr:uid="{00000000-0005-0000-0000-0000015E0000}"/>
    <cellStyle name="Percent 75 2" xfId="18811" xr:uid="{00000000-0005-0000-0000-0000025E0000}"/>
    <cellStyle name="Percent 75 2 2" xfId="24842" xr:uid="{00000000-0005-0000-0000-0000035E0000}"/>
    <cellStyle name="Percent 75 2 2 2" xfId="36831" xr:uid="{67DA7F06-CD00-49B7-8532-3DC90883CCB5}"/>
    <cellStyle name="Percent 75 2 3" xfId="30882" xr:uid="{BE1B73D4-FBA9-40FF-9EBB-F1D79EFEB7C9}"/>
    <cellStyle name="Percent 75 2_EBT" xfId="45139" xr:uid="{2925142C-B21F-4B5E-A078-5197A1076A01}"/>
    <cellStyle name="Percent 75 3" xfId="18812" xr:uid="{00000000-0005-0000-0000-0000045E0000}"/>
    <cellStyle name="Percent 75 3 2" xfId="24843" xr:uid="{00000000-0005-0000-0000-0000055E0000}"/>
    <cellStyle name="Percent 75 3 2 2" xfId="36832" xr:uid="{B7864A5C-2424-4227-8EA2-08CC04980A81}"/>
    <cellStyle name="Percent 75 3 3" xfId="30883" xr:uid="{A2773BC5-573A-41FD-BA08-279537B8B417}"/>
    <cellStyle name="Percent 75 3_EBT" xfId="45140" xr:uid="{2176F338-4C8E-452F-8CF4-FD86936E8461}"/>
    <cellStyle name="Percent 75_EBT" xfId="45138" xr:uid="{C488FFE1-5816-4692-9596-0D547A6BFF1A}"/>
    <cellStyle name="Percent 76" xfId="18813" xr:uid="{00000000-0005-0000-0000-0000065E0000}"/>
    <cellStyle name="Percent 76 2" xfId="18814" xr:uid="{00000000-0005-0000-0000-0000075E0000}"/>
    <cellStyle name="Percent 76 2 2" xfId="24844" xr:uid="{00000000-0005-0000-0000-0000085E0000}"/>
    <cellStyle name="Percent 76 2 2 2" xfId="36833" xr:uid="{12A17E51-6894-42B9-89EA-A50DB2738C90}"/>
    <cellStyle name="Percent 76 2 3" xfId="30884" xr:uid="{334B84E0-9DC5-4A5E-ACB4-81338D3387DA}"/>
    <cellStyle name="Percent 76 2_EBT" xfId="45142" xr:uid="{541F0B4A-5A52-47B7-BC6B-E2C6B622F47E}"/>
    <cellStyle name="Percent 76 3" xfId="18815" xr:uid="{00000000-0005-0000-0000-0000095E0000}"/>
    <cellStyle name="Percent 76 3 2" xfId="24845" xr:uid="{00000000-0005-0000-0000-00000A5E0000}"/>
    <cellStyle name="Percent 76 3 2 2" xfId="36834" xr:uid="{C11C6340-A426-486F-B020-5368BA57854E}"/>
    <cellStyle name="Percent 76 3 3" xfId="30885" xr:uid="{56F07A81-FA48-462F-B943-9C1633C2F2FB}"/>
    <cellStyle name="Percent 76 3_EBT" xfId="45143" xr:uid="{C9DDF148-2599-4A3B-A7A8-2A381AD13E3C}"/>
    <cellStyle name="Percent 76_EBT" xfId="45141" xr:uid="{9657B992-4D5A-49EE-A5E3-CF0D1FB0C9BF}"/>
    <cellStyle name="Percent 77" xfId="18816" xr:uid="{00000000-0005-0000-0000-00000B5E0000}"/>
    <cellStyle name="Percent 77 2" xfId="18817" xr:uid="{00000000-0005-0000-0000-00000C5E0000}"/>
    <cellStyle name="Percent 77 2 2" xfId="24846" xr:uid="{00000000-0005-0000-0000-00000D5E0000}"/>
    <cellStyle name="Percent 77 2 2 2" xfId="36835" xr:uid="{469FF97E-96DE-4AD9-9E27-7992BE1DF2AD}"/>
    <cellStyle name="Percent 77 2 3" xfId="30886" xr:uid="{ECACCFFA-BCC4-48BD-BED3-31A30C904A49}"/>
    <cellStyle name="Percent 77 2_EBT" xfId="45145" xr:uid="{651FB080-F7C2-49D2-9CE2-8746881F381E}"/>
    <cellStyle name="Percent 77 3" xfId="18818" xr:uid="{00000000-0005-0000-0000-00000E5E0000}"/>
    <cellStyle name="Percent 77 3 2" xfId="24847" xr:uid="{00000000-0005-0000-0000-00000F5E0000}"/>
    <cellStyle name="Percent 77 3 2 2" xfId="36836" xr:uid="{D06DD5EE-ABDB-41F3-B642-F86DEFCA7AC6}"/>
    <cellStyle name="Percent 77 3 3" xfId="30887" xr:uid="{13E899F9-B8B9-432D-AF28-96C9C8B3DF3A}"/>
    <cellStyle name="Percent 77 3_EBT" xfId="45146" xr:uid="{9F2A6A41-E4E0-4222-8BCA-672F22F64B48}"/>
    <cellStyle name="Percent 77_EBT" xfId="45144" xr:uid="{8EBE67DA-3B34-4F00-90CF-C7440829EA9B}"/>
    <cellStyle name="Percent 78" xfId="18819" xr:uid="{00000000-0005-0000-0000-0000105E0000}"/>
    <cellStyle name="Percent 78 2" xfId="18820" xr:uid="{00000000-0005-0000-0000-0000115E0000}"/>
    <cellStyle name="Percent 78 2 2" xfId="24848" xr:uid="{00000000-0005-0000-0000-0000125E0000}"/>
    <cellStyle name="Percent 78 2 2 2" xfId="36837" xr:uid="{0137BF4E-CECF-4A59-BB0A-398ACC511AAD}"/>
    <cellStyle name="Percent 78 2 3" xfId="30888" xr:uid="{6B39014D-31D7-4C25-9866-92D17D1C7BC0}"/>
    <cellStyle name="Percent 78 2_EBT" xfId="45148" xr:uid="{F4B0FBAE-F655-4A60-B23C-3FA662FBD0D3}"/>
    <cellStyle name="Percent 78 3" xfId="18821" xr:uid="{00000000-0005-0000-0000-0000135E0000}"/>
    <cellStyle name="Percent 78 3 2" xfId="24849" xr:uid="{00000000-0005-0000-0000-0000145E0000}"/>
    <cellStyle name="Percent 78 3 2 2" xfId="36838" xr:uid="{489117F5-5409-4A7A-959E-01E1FBE6AEF9}"/>
    <cellStyle name="Percent 78 3 3" xfId="30889" xr:uid="{1E51B8BC-068F-4D51-AA36-7A81C3BFB14F}"/>
    <cellStyle name="Percent 78 3_EBT" xfId="45149" xr:uid="{6B0FAFA5-BA89-411B-B772-547922475590}"/>
    <cellStyle name="Percent 78_EBT" xfId="45147" xr:uid="{2B92DC8E-F690-45DD-B23A-1AF76DE91DF0}"/>
    <cellStyle name="Percent 79" xfId="18822" xr:uid="{00000000-0005-0000-0000-0000155E0000}"/>
    <cellStyle name="Percent 79 2" xfId="18823" xr:uid="{00000000-0005-0000-0000-0000165E0000}"/>
    <cellStyle name="Percent 79 2 2" xfId="24850" xr:uid="{00000000-0005-0000-0000-0000175E0000}"/>
    <cellStyle name="Percent 79 2 2 2" xfId="36839" xr:uid="{367C81DF-7C95-4255-BC51-04E96FF009B8}"/>
    <cellStyle name="Percent 79 2 3" xfId="30890" xr:uid="{FEF15111-4957-47B0-BFA8-456BB90BC914}"/>
    <cellStyle name="Percent 79 2_EBT" xfId="45151" xr:uid="{AE305F43-0339-4988-A4C6-C7DD4459E02F}"/>
    <cellStyle name="Percent 79 3" xfId="18824" xr:uid="{00000000-0005-0000-0000-0000185E0000}"/>
    <cellStyle name="Percent 79 3 2" xfId="24851" xr:uid="{00000000-0005-0000-0000-0000195E0000}"/>
    <cellStyle name="Percent 79 3 2 2" xfId="36840" xr:uid="{EF7F1E4B-D32A-43AC-9B41-DCFF8E46CF68}"/>
    <cellStyle name="Percent 79 3 3" xfId="30891" xr:uid="{2EF4F0CB-5564-48D3-ACEF-A1DA845E1D9A}"/>
    <cellStyle name="Percent 79 3_EBT" xfId="45152" xr:uid="{1585851D-0862-42A5-907B-29A9A35C8A22}"/>
    <cellStyle name="Percent 79_EBT" xfId="45150" xr:uid="{AF155DCE-AAA7-4AC5-8714-9DDC7B0706C5}"/>
    <cellStyle name="Percent 8" xfId="18825" xr:uid="{00000000-0005-0000-0000-00001A5E0000}"/>
    <cellStyle name="Percent 8 10" xfId="18826" xr:uid="{00000000-0005-0000-0000-00001B5E0000}"/>
    <cellStyle name="Percent 8 10 2" xfId="24852" xr:uid="{00000000-0005-0000-0000-00001C5E0000}"/>
    <cellStyle name="Percent 8 10 2 2" xfId="36841" xr:uid="{67959A40-AF1F-43D3-B3F6-775C372A5BF5}"/>
    <cellStyle name="Percent 8 10 3" xfId="30892" xr:uid="{73DED69E-034C-4440-A429-4C1C2A224F3B}"/>
    <cellStyle name="Percent 8 10_EBT" xfId="45154" xr:uid="{D58A11C7-7489-4A64-AB38-937279A7E193}"/>
    <cellStyle name="Percent 8 2" xfId="18827" xr:uid="{00000000-0005-0000-0000-00001D5E0000}"/>
    <cellStyle name="Percent 8 2 2" xfId="18828" xr:uid="{00000000-0005-0000-0000-00001E5E0000}"/>
    <cellStyle name="Percent 8 2 2 2" xfId="18829" xr:uid="{00000000-0005-0000-0000-00001F5E0000}"/>
    <cellStyle name="Percent 8 2 2 2 2" xfId="24855" xr:uid="{00000000-0005-0000-0000-0000205E0000}"/>
    <cellStyle name="Percent 8 2 2 2 2 2" xfId="36844" xr:uid="{03DA3DC5-CD76-40F4-BC48-2EC6D61360EB}"/>
    <cellStyle name="Percent 8 2 2 2 3" xfId="30895" xr:uid="{3CA0852C-23A4-44A6-AEDF-C5036FF0DB83}"/>
    <cellStyle name="Percent 8 2 2 2_EBT" xfId="45157" xr:uid="{45576472-1D55-44FC-835B-4D2259E0E25F}"/>
    <cellStyle name="Percent 8 2 2 3" xfId="18830" xr:uid="{00000000-0005-0000-0000-0000215E0000}"/>
    <cellStyle name="Percent 8 2 2 3 2" xfId="24856" xr:uid="{00000000-0005-0000-0000-0000225E0000}"/>
    <cellStyle name="Percent 8 2 2 3 2 2" xfId="36845" xr:uid="{46458B4E-00DD-4224-AEB5-1F556ABA3B0C}"/>
    <cellStyle name="Percent 8 2 2 3 3" xfId="30896" xr:uid="{424F4B79-6BE9-4018-9976-362FC7B41328}"/>
    <cellStyle name="Percent 8 2 2 3_EBT" xfId="45158" xr:uid="{52CEE454-0088-4BDC-817B-E83B11B9996C}"/>
    <cellStyle name="Percent 8 2 2 4" xfId="24854" xr:uid="{00000000-0005-0000-0000-0000235E0000}"/>
    <cellStyle name="Percent 8 2 2 4 2" xfId="36843" xr:uid="{AA047D89-54F6-4780-8886-0EBD4AEDF69F}"/>
    <cellStyle name="Percent 8 2 2 5" xfId="30894" xr:uid="{0DB4A326-3E10-496D-A5DA-8F137BA4FC59}"/>
    <cellStyle name="Percent 8 2 2_EBT" xfId="45156" xr:uid="{E75BE69D-C85D-4110-A89A-2DC3F532258B}"/>
    <cellStyle name="Percent 8 2 3" xfId="18831" xr:uid="{00000000-0005-0000-0000-0000245E0000}"/>
    <cellStyle name="Percent 8 2 3 2" xfId="24857" xr:uid="{00000000-0005-0000-0000-0000255E0000}"/>
    <cellStyle name="Percent 8 2 3 2 2" xfId="36846" xr:uid="{FC25C85F-EDD8-40A1-A03A-F816E32E5D3C}"/>
    <cellStyle name="Percent 8 2 3 3" xfId="30897" xr:uid="{9E3466EC-B435-435B-B84C-5B4081B5D818}"/>
    <cellStyle name="Percent 8 2 3_EBT" xfId="45159" xr:uid="{3CA39252-567D-431E-AF69-7A18FD1D88D8}"/>
    <cellStyle name="Percent 8 2 4" xfId="18832" xr:uid="{00000000-0005-0000-0000-0000265E0000}"/>
    <cellStyle name="Percent 8 2 4 2" xfId="24858" xr:uid="{00000000-0005-0000-0000-0000275E0000}"/>
    <cellStyle name="Percent 8 2 4 2 2" xfId="36847" xr:uid="{30CED0EC-C4E0-4707-A5F4-29C3B2432FD9}"/>
    <cellStyle name="Percent 8 2 4 3" xfId="30898" xr:uid="{3E69E305-145D-4CB9-8228-1254229FF1B0}"/>
    <cellStyle name="Percent 8 2 4_EBT" xfId="45160" xr:uid="{815701CB-8E27-448B-B711-912BF6537660}"/>
    <cellStyle name="Percent 8 2 5" xfId="24853" xr:uid="{00000000-0005-0000-0000-0000285E0000}"/>
    <cellStyle name="Percent 8 2 5 2" xfId="36842" xr:uid="{2AB66463-71AB-4869-9142-F5B2A767E8D9}"/>
    <cellStyle name="Percent 8 2 6" xfId="30893" xr:uid="{8A05D1EF-6179-4FC7-8C4A-342E2506B574}"/>
    <cellStyle name="Percent 8 2_EBT" xfId="45155" xr:uid="{FA9150EA-61A4-4A81-8911-720A9D1D193C}"/>
    <cellStyle name="Percent 8 3" xfId="18833" xr:uid="{00000000-0005-0000-0000-0000295E0000}"/>
    <cellStyle name="Percent 8 3 2" xfId="18834" xr:uid="{00000000-0005-0000-0000-00002A5E0000}"/>
    <cellStyle name="Percent 8 3 2 2" xfId="18835" xr:uid="{00000000-0005-0000-0000-00002B5E0000}"/>
    <cellStyle name="Percent 8 3 2 2 2" xfId="24861" xr:uid="{00000000-0005-0000-0000-00002C5E0000}"/>
    <cellStyle name="Percent 8 3 2 2 2 2" xfId="36850" xr:uid="{24C6A1AD-2625-489A-9AFA-78FB45CBC7C1}"/>
    <cellStyle name="Percent 8 3 2 2 3" xfId="30901" xr:uid="{145F1606-3F1E-4611-86F0-013300230C76}"/>
    <cellStyle name="Percent 8 3 2 2_EBT" xfId="45163" xr:uid="{92C5F3DD-2832-46C2-B1A2-41F1ED96C67B}"/>
    <cellStyle name="Percent 8 3 2 3" xfId="24860" xr:uid="{00000000-0005-0000-0000-00002D5E0000}"/>
    <cellStyle name="Percent 8 3 2 3 2" xfId="36849" xr:uid="{CD0C4688-E41C-4773-A0DA-4B6FD40BABD1}"/>
    <cellStyle name="Percent 8 3 2 4" xfId="30900" xr:uid="{BB7E8F75-FD7E-4016-BAED-71FA0CED827C}"/>
    <cellStyle name="Percent 8 3 2_EBT" xfId="45162" xr:uid="{2CCCE9F6-D848-42A0-952C-23A665A7E992}"/>
    <cellStyle name="Percent 8 3 3" xfId="18836" xr:uid="{00000000-0005-0000-0000-00002E5E0000}"/>
    <cellStyle name="Percent 8 3 3 2" xfId="24862" xr:uid="{00000000-0005-0000-0000-00002F5E0000}"/>
    <cellStyle name="Percent 8 3 3 2 2" xfId="36851" xr:uid="{29EBCB04-15EB-426D-B2B8-479921B00485}"/>
    <cellStyle name="Percent 8 3 3 3" xfId="30902" xr:uid="{DB789D47-DAC5-4393-9643-478D20813624}"/>
    <cellStyle name="Percent 8 3 3_EBT" xfId="45164" xr:uid="{17F81D7E-E814-4F08-8BE1-7C3F9F67338B}"/>
    <cellStyle name="Percent 8 3 4" xfId="24859" xr:uid="{00000000-0005-0000-0000-0000305E0000}"/>
    <cellStyle name="Percent 8 3 4 2" xfId="36848" xr:uid="{103AD017-94AC-4D81-BA72-9EE262A72A69}"/>
    <cellStyle name="Percent 8 3 5" xfId="30899" xr:uid="{520B4C56-240A-4F79-AA1F-3394E2021F41}"/>
    <cellStyle name="Percent 8 3_EBT" xfId="45161" xr:uid="{5DDB3B7C-9EA0-42E7-8825-8741DDCCECBA}"/>
    <cellStyle name="Percent 8 4" xfId="18837" xr:uid="{00000000-0005-0000-0000-0000315E0000}"/>
    <cellStyle name="Percent 8 4 2" xfId="18838" xr:uid="{00000000-0005-0000-0000-0000325E0000}"/>
    <cellStyle name="Percent 8 4 2 2" xfId="24864" xr:uid="{00000000-0005-0000-0000-0000335E0000}"/>
    <cellStyle name="Percent 8 4 2 2 2" xfId="36853" xr:uid="{D285394E-799F-41D0-B58A-FCC9526FF39D}"/>
    <cellStyle name="Percent 8 4 2 3" xfId="30904" xr:uid="{A0310055-E532-4BC4-B5CD-46411A466ACB}"/>
    <cellStyle name="Percent 8 4 2_EBT" xfId="45166" xr:uid="{ACD0DBD1-22FA-413B-B598-22EF2C661178}"/>
    <cellStyle name="Percent 8 4 3" xfId="24863" xr:uid="{00000000-0005-0000-0000-0000345E0000}"/>
    <cellStyle name="Percent 8 4 3 2" xfId="36852" xr:uid="{6D2F1355-1381-4FA3-95C7-6C6B06B7900F}"/>
    <cellStyle name="Percent 8 4 4" xfId="30903" xr:uid="{1678DCA8-5E2E-4F4E-A74A-FE6FEEC792CB}"/>
    <cellStyle name="Percent 8 4_EBT" xfId="45165" xr:uid="{995044B5-583C-4B6F-AF31-9DF675042379}"/>
    <cellStyle name="Percent 8 5" xfId="18839" xr:uid="{00000000-0005-0000-0000-0000355E0000}"/>
    <cellStyle name="Percent 8 5 2" xfId="18840" xr:uid="{00000000-0005-0000-0000-0000365E0000}"/>
    <cellStyle name="Percent 8 5 2 2" xfId="24866" xr:uid="{00000000-0005-0000-0000-0000375E0000}"/>
    <cellStyle name="Percent 8 5 2 2 2" xfId="36855" xr:uid="{F897440F-33AD-4E81-8821-B3740BED9F6F}"/>
    <cellStyle name="Percent 8 5 2 3" xfId="30906" xr:uid="{1A60EF72-D0AA-40AF-9975-9002F0614066}"/>
    <cellStyle name="Percent 8 5 2_EBT" xfId="45168" xr:uid="{4BD64803-F073-4DB9-8E73-42B02E7CBEDE}"/>
    <cellStyle name="Percent 8 5 3" xfId="24865" xr:uid="{00000000-0005-0000-0000-0000385E0000}"/>
    <cellStyle name="Percent 8 5 3 2" xfId="36854" xr:uid="{8A6AC318-5857-46EA-9A14-1CBA26AE8307}"/>
    <cellStyle name="Percent 8 5 4" xfId="30905" xr:uid="{08E95DFC-18EA-4249-AB24-D3BF864230EE}"/>
    <cellStyle name="Percent 8 5_EBT" xfId="45167" xr:uid="{3C5A54D9-8B89-4DC9-B7B6-4DAFE1069888}"/>
    <cellStyle name="Percent 8 6" xfId="18841" xr:uid="{00000000-0005-0000-0000-0000395E0000}"/>
    <cellStyle name="Percent 8 6 2" xfId="24867" xr:uid="{00000000-0005-0000-0000-00003A5E0000}"/>
    <cellStyle name="Percent 8 6 2 2" xfId="36856" xr:uid="{AAD5AB48-5651-4942-ADB3-12ED5AD8E616}"/>
    <cellStyle name="Percent 8 6 3" xfId="30907" xr:uid="{9420C082-02A4-442D-935D-F0678CF9CD9A}"/>
    <cellStyle name="Percent 8 6_EBT" xfId="45169" xr:uid="{B1CF263A-1512-4B5C-896C-93F74EE41F06}"/>
    <cellStyle name="Percent 8 7" xfId="18842" xr:uid="{00000000-0005-0000-0000-00003B5E0000}"/>
    <cellStyle name="Percent 8 7 2" xfId="24868" xr:uid="{00000000-0005-0000-0000-00003C5E0000}"/>
    <cellStyle name="Percent 8 7 2 2" xfId="36857" xr:uid="{0B35F25B-B60B-471F-B1D3-CB936D6CA1CF}"/>
    <cellStyle name="Percent 8 7 3" xfId="30908" xr:uid="{F8AF954E-A738-41CC-A28E-A6F1927AB573}"/>
    <cellStyle name="Percent 8 7_EBT" xfId="45170" xr:uid="{DD70C4D0-8040-4B43-B69A-1A3E90F48ECC}"/>
    <cellStyle name="Percent 8 8" xfId="18843" xr:uid="{00000000-0005-0000-0000-00003D5E0000}"/>
    <cellStyle name="Percent 8 8 2" xfId="24869" xr:uid="{00000000-0005-0000-0000-00003E5E0000}"/>
    <cellStyle name="Percent 8 8 2 2" xfId="36858" xr:uid="{8F33205F-A3BB-40A0-9EDD-E68759C9DF2B}"/>
    <cellStyle name="Percent 8 8 3" xfId="30909" xr:uid="{980E3936-B5B9-4E9B-85C7-9C0FBA4CB2A2}"/>
    <cellStyle name="Percent 8 8_EBT" xfId="45171" xr:uid="{56D77BFB-FB52-4D4A-97F1-B91A5744FC95}"/>
    <cellStyle name="Percent 8 9" xfId="18844" xr:uid="{00000000-0005-0000-0000-00003F5E0000}"/>
    <cellStyle name="Percent 8 9 2" xfId="24870" xr:uid="{00000000-0005-0000-0000-0000405E0000}"/>
    <cellStyle name="Percent 8 9 2 2" xfId="36859" xr:uid="{C7FB5BA5-41E6-49F0-BA3E-7DD42A12554E}"/>
    <cellStyle name="Percent 8 9 3" xfId="30910" xr:uid="{DD9975CE-0BEE-4D4B-BD08-AEEE94AD080E}"/>
    <cellStyle name="Percent 8 9_EBT" xfId="45172" xr:uid="{7BAB2DF4-5C58-4876-AFBD-1659D32207D0}"/>
    <cellStyle name="Percent 8_EBT" xfId="45153" xr:uid="{CD0749BA-9523-472F-A27A-11055EF9EF17}"/>
    <cellStyle name="Percent 80" xfId="18845" xr:uid="{00000000-0005-0000-0000-0000415E0000}"/>
    <cellStyle name="Percent 80 2" xfId="18846" xr:uid="{00000000-0005-0000-0000-0000425E0000}"/>
    <cellStyle name="Percent 80 2 2" xfId="24871" xr:uid="{00000000-0005-0000-0000-0000435E0000}"/>
    <cellStyle name="Percent 80 2 2 2" xfId="36860" xr:uid="{27B19C25-61CA-44A8-90BE-C1237CAEE3B7}"/>
    <cellStyle name="Percent 80 2 3" xfId="30911" xr:uid="{536CA4C3-0C2E-4485-9C73-2D7EFD5B403C}"/>
    <cellStyle name="Percent 80 2_EBT" xfId="45174" xr:uid="{B6D5983A-4512-4A0E-8EB2-E799815BC755}"/>
    <cellStyle name="Percent 80 3" xfId="18847" xr:uid="{00000000-0005-0000-0000-0000445E0000}"/>
    <cellStyle name="Percent 80 3 2" xfId="24872" xr:uid="{00000000-0005-0000-0000-0000455E0000}"/>
    <cellStyle name="Percent 80 3 2 2" xfId="36861" xr:uid="{A75901B4-BE92-4665-8FA0-C526A100029A}"/>
    <cellStyle name="Percent 80 3 3" xfId="30912" xr:uid="{FFD877C4-296F-4475-A24A-BF1D14905EC5}"/>
    <cellStyle name="Percent 80 3_EBT" xfId="45175" xr:uid="{CD682B03-7D29-4181-8B2C-F43C007EAC8D}"/>
    <cellStyle name="Percent 80_EBT" xfId="45173" xr:uid="{DF06A0B6-0420-4DEA-80AE-121A19807237}"/>
    <cellStyle name="Percent 81" xfId="18848" xr:uid="{00000000-0005-0000-0000-0000465E0000}"/>
    <cellStyle name="Percent 81 2" xfId="18849" xr:uid="{00000000-0005-0000-0000-0000475E0000}"/>
    <cellStyle name="Percent 81 2 2" xfId="24873" xr:uid="{00000000-0005-0000-0000-0000485E0000}"/>
    <cellStyle name="Percent 81 2 2 2" xfId="36862" xr:uid="{40D84B11-FC79-44D3-A7EF-65774C9B49AC}"/>
    <cellStyle name="Percent 81 2 3" xfId="30913" xr:uid="{F19875D9-6807-420C-9323-AB07F7CD812A}"/>
    <cellStyle name="Percent 81 2_EBT" xfId="45177" xr:uid="{9155F6F0-F212-4E31-A908-22145A090C9B}"/>
    <cellStyle name="Percent 81 3" xfId="18850" xr:uid="{00000000-0005-0000-0000-0000495E0000}"/>
    <cellStyle name="Percent 81 3 2" xfId="24874" xr:uid="{00000000-0005-0000-0000-00004A5E0000}"/>
    <cellStyle name="Percent 81 3 2 2" xfId="36863" xr:uid="{6D2CCE75-A9F1-45F4-A71D-FC4F70FC8082}"/>
    <cellStyle name="Percent 81 3 3" xfId="30914" xr:uid="{977E5E5A-A036-4BC5-B578-0126D89818FB}"/>
    <cellStyle name="Percent 81 3_EBT" xfId="45178" xr:uid="{2B2288E2-2314-4947-B892-EA8A86347591}"/>
    <cellStyle name="Percent 81_EBT" xfId="45176" xr:uid="{FD16D2CE-8BAC-4103-9DF9-0F15A8CA1B54}"/>
    <cellStyle name="Percent 82" xfId="18851" xr:uid="{00000000-0005-0000-0000-00004B5E0000}"/>
    <cellStyle name="Percent 82 2" xfId="18852" xr:uid="{00000000-0005-0000-0000-00004C5E0000}"/>
    <cellStyle name="Percent 82 2 2" xfId="24875" xr:uid="{00000000-0005-0000-0000-00004D5E0000}"/>
    <cellStyle name="Percent 82 2 2 2" xfId="36864" xr:uid="{89E0048A-7ABD-4CB6-A0A3-64722E8944C4}"/>
    <cellStyle name="Percent 82 2 3" xfId="30915" xr:uid="{2B9F9710-0429-4EC5-B32C-0A3B5DB52632}"/>
    <cellStyle name="Percent 82 2_EBT" xfId="45180" xr:uid="{4AF344F4-1DEF-4306-95D1-4AF7B2A7E99F}"/>
    <cellStyle name="Percent 82 3" xfId="18853" xr:uid="{00000000-0005-0000-0000-00004E5E0000}"/>
    <cellStyle name="Percent 82 3 2" xfId="24876" xr:uid="{00000000-0005-0000-0000-00004F5E0000}"/>
    <cellStyle name="Percent 82 3 2 2" xfId="36865" xr:uid="{89E37C25-4C51-4AA8-A857-96ED16291044}"/>
    <cellStyle name="Percent 82 3 3" xfId="30916" xr:uid="{554828AC-9927-4EF4-BA53-A7E865941FBB}"/>
    <cellStyle name="Percent 82 3_EBT" xfId="45181" xr:uid="{B39B96B3-7D88-40D3-B7C0-94A5FE8EB55A}"/>
    <cellStyle name="Percent 82_EBT" xfId="45179" xr:uid="{81A569F2-DF35-4F08-8809-9E962DD43967}"/>
    <cellStyle name="Percent 83" xfId="18854" xr:uid="{00000000-0005-0000-0000-0000505E0000}"/>
    <cellStyle name="Percent 83 2" xfId="18855" xr:uid="{00000000-0005-0000-0000-0000515E0000}"/>
    <cellStyle name="Percent 83 2 2" xfId="24877" xr:uid="{00000000-0005-0000-0000-0000525E0000}"/>
    <cellStyle name="Percent 83 2 2 2" xfId="36866" xr:uid="{BAFE39DE-122F-487C-990A-16CFD5B13BC9}"/>
    <cellStyle name="Percent 83 2 3" xfId="30917" xr:uid="{EB78D2D7-E595-4927-8BCD-2FEAA9AE5CB4}"/>
    <cellStyle name="Percent 83 2_EBT" xfId="45183" xr:uid="{D279E6AF-C8D3-43D4-878B-F346CB2BDB25}"/>
    <cellStyle name="Percent 83 3" xfId="18856" xr:uid="{00000000-0005-0000-0000-0000535E0000}"/>
    <cellStyle name="Percent 83 3 2" xfId="24878" xr:uid="{00000000-0005-0000-0000-0000545E0000}"/>
    <cellStyle name="Percent 83 3 2 2" xfId="36867" xr:uid="{AEB8B827-CEAE-4E7C-9347-B5EDF58947BC}"/>
    <cellStyle name="Percent 83 3 3" xfId="30918" xr:uid="{B8D21375-EF80-4383-A7E4-277E61DF62EE}"/>
    <cellStyle name="Percent 83 3_EBT" xfId="45184" xr:uid="{726457E9-CD14-427F-8109-2542D57F9A2C}"/>
    <cellStyle name="Percent 83_EBT" xfId="45182" xr:uid="{74EDC2A2-4D2A-4418-BD54-191AC505B889}"/>
    <cellStyle name="Percent 84" xfId="18857" xr:uid="{00000000-0005-0000-0000-0000555E0000}"/>
    <cellStyle name="Percent 84 2" xfId="18858" xr:uid="{00000000-0005-0000-0000-0000565E0000}"/>
    <cellStyle name="Percent 84 2 2" xfId="24879" xr:uid="{00000000-0005-0000-0000-0000575E0000}"/>
    <cellStyle name="Percent 84 2 2 2" xfId="36868" xr:uid="{27214BAE-0F27-4B4B-9A03-A026A93B6C38}"/>
    <cellStyle name="Percent 84 2 3" xfId="30919" xr:uid="{5303D86C-FCA4-48E8-8490-36EEA9BF42A8}"/>
    <cellStyle name="Percent 84 2_EBT" xfId="45186" xr:uid="{024FC376-E7D7-4B67-AFA6-887A708DED8E}"/>
    <cellStyle name="Percent 84 3" xfId="18859" xr:uid="{00000000-0005-0000-0000-0000585E0000}"/>
    <cellStyle name="Percent 84 3 2" xfId="24880" xr:uid="{00000000-0005-0000-0000-0000595E0000}"/>
    <cellStyle name="Percent 84 3 2 2" xfId="36869" xr:uid="{2E9FEE6F-F115-41AF-BAF4-D4876D502F21}"/>
    <cellStyle name="Percent 84 3 3" xfId="30920" xr:uid="{F98438F4-E89F-4734-AFE3-14E3B937859A}"/>
    <cellStyle name="Percent 84 3_EBT" xfId="45187" xr:uid="{89AFE05A-AE30-4C10-BF89-846FB1F15E04}"/>
    <cellStyle name="Percent 84_EBT" xfId="45185" xr:uid="{A80A7741-3DA8-411B-8C08-26435F17C544}"/>
    <cellStyle name="Percent 85" xfId="18860" xr:uid="{00000000-0005-0000-0000-00005A5E0000}"/>
    <cellStyle name="Percent 85 2" xfId="18861" xr:uid="{00000000-0005-0000-0000-00005B5E0000}"/>
    <cellStyle name="Percent 85 2 2" xfId="24881" xr:uid="{00000000-0005-0000-0000-00005C5E0000}"/>
    <cellStyle name="Percent 85 2 2 2" xfId="36870" xr:uid="{2C153867-B1AD-415D-8647-D6FF53D25B14}"/>
    <cellStyle name="Percent 85 2 3" xfId="30921" xr:uid="{8C363034-3342-4256-BA0C-955A4A85C000}"/>
    <cellStyle name="Percent 85 2_EBT" xfId="45189" xr:uid="{F3A799B6-16B9-42A8-B518-54C8BE88B7DD}"/>
    <cellStyle name="Percent 85 3" xfId="18862" xr:uid="{00000000-0005-0000-0000-00005D5E0000}"/>
    <cellStyle name="Percent 85 3 2" xfId="24882" xr:uid="{00000000-0005-0000-0000-00005E5E0000}"/>
    <cellStyle name="Percent 85 3 2 2" xfId="36871" xr:uid="{C8BD4212-50B9-48EF-B221-676E46757E23}"/>
    <cellStyle name="Percent 85 3 3" xfId="30922" xr:uid="{450E8848-EC3C-4E57-9726-61953DD8E9BF}"/>
    <cellStyle name="Percent 85 3_EBT" xfId="45190" xr:uid="{12E5BB89-BE7E-4DFC-885A-5B4EA8107D6A}"/>
    <cellStyle name="Percent 85_EBT" xfId="45188" xr:uid="{B15C270F-3860-48D3-8E54-5132B8DC688D}"/>
    <cellStyle name="Percent 86" xfId="18863" xr:uid="{00000000-0005-0000-0000-00005F5E0000}"/>
    <cellStyle name="Percent 86 2" xfId="18864" xr:uid="{00000000-0005-0000-0000-0000605E0000}"/>
    <cellStyle name="Percent 86 2 2" xfId="24883" xr:uid="{00000000-0005-0000-0000-0000615E0000}"/>
    <cellStyle name="Percent 86 2 2 2" xfId="36872" xr:uid="{9EE8626D-7B4F-451C-905D-FC8E7C83A10E}"/>
    <cellStyle name="Percent 86 2 3" xfId="30923" xr:uid="{7CAF21D8-5563-4F8C-A5F0-4CFA23C5DE8F}"/>
    <cellStyle name="Percent 86 2_EBT" xfId="45192" xr:uid="{D6D08CEE-0803-4ECF-8767-C5EE383493BC}"/>
    <cellStyle name="Percent 86 3" xfId="18865" xr:uid="{00000000-0005-0000-0000-0000625E0000}"/>
    <cellStyle name="Percent 86 3 2" xfId="24884" xr:uid="{00000000-0005-0000-0000-0000635E0000}"/>
    <cellStyle name="Percent 86 3 2 2" xfId="36873" xr:uid="{376ABF90-4E30-42BD-96DF-5038B55DA971}"/>
    <cellStyle name="Percent 86 3 3" xfId="30924" xr:uid="{6DBC353B-CBE4-4F47-926C-13D3A56CD128}"/>
    <cellStyle name="Percent 86 3_EBT" xfId="45193" xr:uid="{FF4D8533-B0D5-428D-8FE8-B81CF4E5C4B6}"/>
    <cellStyle name="Percent 86_EBT" xfId="45191" xr:uid="{C96DFA55-A8DD-4DC8-A1C9-B51B9FA6A5B7}"/>
    <cellStyle name="Percent 87" xfId="18866" xr:uid="{00000000-0005-0000-0000-0000645E0000}"/>
    <cellStyle name="Percent 87 2" xfId="18867" xr:uid="{00000000-0005-0000-0000-0000655E0000}"/>
    <cellStyle name="Percent 87 2 2" xfId="24885" xr:uid="{00000000-0005-0000-0000-0000665E0000}"/>
    <cellStyle name="Percent 87 2 2 2" xfId="36874" xr:uid="{E7B5B18A-D7EB-45D6-A9AF-5B5DA92FEECF}"/>
    <cellStyle name="Percent 87 2 3" xfId="30925" xr:uid="{FFEF6C52-4ED8-43B6-800C-58A95624C3B1}"/>
    <cellStyle name="Percent 87 2_EBT" xfId="45195" xr:uid="{F9B2B425-731A-4326-92D8-E1CFB85FF241}"/>
    <cellStyle name="Percent 87 3" xfId="18868" xr:uid="{00000000-0005-0000-0000-0000675E0000}"/>
    <cellStyle name="Percent 87 3 2" xfId="24886" xr:uid="{00000000-0005-0000-0000-0000685E0000}"/>
    <cellStyle name="Percent 87 3 2 2" xfId="36875" xr:uid="{2819602E-7095-48A6-BCC8-FE5CEB2E5CAC}"/>
    <cellStyle name="Percent 87 3 3" xfId="30926" xr:uid="{1B3E9814-C0EA-4576-9924-847358A13C68}"/>
    <cellStyle name="Percent 87 3_EBT" xfId="45196" xr:uid="{E982BFB5-C9AA-423F-B4EB-0B8C209675BA}"/>
    <cellStyle name="Percent 87_EBT" xfId="45194" xr:uid="{A568D7A1-7BAB-4347-A8A1-EBF763AAAB10}"/>
    <cellStyle name="Percent 88" xfId="18869" xr:uid="{00000000-0005-0000-0000-0000695E0000}"/>
    <cellStyle name="Percent 88 2" xfId="18870" xr:uid="{00000000-0005-0000-0000-00006A5E0000}"/>
    <cellStyle name="Percent 88 2 2" xfId="24887" xr:uid="{00000000-0005-0000-0000-00006B5E0000}"/>
    <cellStyle name="Percent 88 2 2 2" xfId="36876" xr:uid="{7AEF1F64-7635-4FD3-A343-5F90A269ADD3}"/>
    <cellStyle name="Percent 88 2 3" xfId="30927" xr:uid="{662706C0-69D8-43AF-819A-77F79E68BA16}"/>
    <cellStyle name="Percent 88 2_EBT" xfId="45198" xr:uid="{E81CDDC0-E41B-4EAE-BD4F-1C768856FBD8}"/>
    <cellStyle name="Percent 88 3" xfId="18871" xr:uid="{00000000-0005-0000-0000-00006C5E0000}"/>
    <cellStyle name="Percent 88 3 2" xfId="24888" xr:uid="{00000000-0005-0000-0000-00006D5E0000}"/>
    <cellStyle name="Percent 88 3 2 2" xfId="36877" xr:uid="{606B73CC-0F1F-4957-BBDA-E008FF90A04B}"/>
    <cellStyle name="Percent 88 3 3" xfId="30928" xr:uid="{A3BE57D7-383C-49FD-9EBD-1C793863D88E}"/>
    <cellStyle name="Percent 88 3_EBT" xfId="45199" xr:uid="{467DEE7D-E360-49DC-81BA-32243C88FF76}"/>
    <cellStyle name="Percent 88_EBT" xfId="45197" xr:uid="{82376A8D-46FC-4BE4-9C13-FFAA08F8299A}"/>
    <cellStyle name="Percent 89" xfId="18872" xr:uid="{00000000-0005-0000-0000-00006E5E0000}"/>
    <cellStyle name="Percent 89 2" xfId="18873" xr:uid="{00000000-0005-0000-0000-00006F5E0000}"/>
    <cellStyle name="Percent 89 2 2" xfId="24889" xr:uid="{00000000-0005-0000-0000-0000705E0000}"/>
    <cellStyle name="Percent 89 2 2 2" xfId="36878" xr:uid="{DEB2D089-F492-4D3E-8E50-92E171CDBAF7}"/>
    <cellStyle name="Percent 89 2 3" xfId="30929" xr:uid="{E9DAAB84-B50B-4C01-A338-3DB70BD4B827}"/>
    <cellStyle name="Percent 89 2_EBT" xfId="45201" xr:uid="{17C1EA79-F9E2-4148-804B-14874BB2E08E}"/>
    <cellStyle name="Percent 89 3" xfId="18874" xr:uid="{00000000-0005-0000-0000-0000715E0000}"/>
    <cellStyle name="Percent 89 3 2" xfId="24890" xr:uid="{00000000-0005-0000-0000-0000725E0000}"/>
    <cellStyle name="Percent 89 3 2 2" xfId="36879" xr:uid="{9552CB13-67A4-4A3B-A0C3-F72A4FC3EB2A}"/>
    <cellStyle name="Percent 89 3 3" xfId="30930" xr:uid="{B6692ADA-95BE-4D4E-A32B-D9751CB2CBE3}"/>
    <cellStyle name="Percent 89 3_EBT" xfId="45202" xr:uid="{8F7CBA71-C235-4C59-B15D-812A629DA095}"/>
    <cellStyle name="Percent 89_EBT" xfId="45200" xr:uid="{3F5E188D-7F8D-41AC-99C6-727CE248B200}"/>
    <cellStyle name="Percent 9" xfId="18875" xr:uid="{00000000-0005-0000-0000-0000735E0000}"/>
    <cellStyle name="Percent 9 2" xfId="18876" xr:uid="{00000000-0005-0000-0000-0000745E0000}"/>
    <cellStyle name="Percent 9 2 2" xfId="18877" xr:uid="{00000000-0005-0000-0000-0000755E0000}"/>
    <cellStyle name="Percent 9 2 2 2" xfId="18878" xr:uid="{00000000-0005-0000-0000-0000765E0000}"/>
    <cellStyle name="Percent 9 2 2 2 2" xfId="24893" xr:uid="{00000000-0005-0000-0000-0000775E0000}"/>
    <cellStyle name="Percent 9 2 2 2 2 2" xfId="36882" xr:uid="{2DD01B14-1615-463D-A6D9-ACFB5FD1DD33}"/>
    <cellStyle name="Percent 9 2 2 2 3" xfId="30933" xr:uid="{0E87ADC1-33F7-479E-8E53-5F72732C25F8}"/>
    <cellStyle name="Percent 9 2 2 2_EBT" xfId="45206" xr:uid="{D76FD9C3-AF38-489C-8837-632C5C5F94A2}"/>
    <cellStyle name="Percent 9 2 2 3" xfId="24892" xr:uid="{00000000-0005-0000-0000-0000785E0000}"/>
    <cellStyle name="Percent 9 2 2 3 2" xfId="36881" xr:uid="{3F05CF60-CEB2-46B5-8515-36F88ABFC805}"/>
    <cellStyle name="Percent 9 2 2 4" xfId="30932" xr:uid="{740001A7-4C97-45E9-A0AD-F50C31B5C395}"/>
    <cellStyle name="Percent 9 2 2_EBT" xfId="45205" xr:uid="{91AF0441-A44F-4E05-A22E-F4B1EF65EA94}"/>
    <cellStyle name="Percent 9 2 3" xfId="18879" xr:uid="{00000000-0005-0000-0000-0000795E0000}"/>
    <cellStyle name="Percent 9 2 3 2" xfId="24894" xr:uid="{00000000-0005-0000-0000-00007A5E0000}"/>
    <cellStyle name="Percent 9 2 3 2 2" xfId="36883" xr:uid="{A44E65E0-2152-40EB-AAF8-5221198F8076}"/>
    <cellStyle name="Percent 9 2 3 3" xfId="30934" xr:uid="{EDE6691D-DCAF-466D-9531-7FE3EAD805F6}"/>
    <cellStyle name="Percent 9 2 3_EBT" xfId="45207" xr:uid="{CB53991B-6EBF-4E38-A778-7ADD1C0A37AA}"/>
    <cellStyle name="Percent 9 2 4" xfId="18880" xr:uid="{00000000-0005-0000-0000-00007B5E0000}"/>
    <cellStyle name="Percent 9 2 4 2" xfId="24895" xr:uid="{00000000-0005-0000-0000-00007C5E0000}"/>
    <cellStyle name="Percent 9 2 4 2 2" xfId="36884" xr:uid="{782C30C4-90DF-457A-BA7D-303AD166FE2D}"/>
    <cellStyle name="Percent 9 2 4 3" xfId="30935" xr:uid="{7E57EE23-A7D6-4B3A-AE99-326B7E99CE8D}"/>
    <cellStyle name="Percent 9 2 4_EBT" xfId="45208" xr:uid="{68A48B71-50FF-47E1-9C57-EBB9C9E3BC2D}"/>
    <cellStyle name="Percent 9 2 5" xfId="24891" xr:uid="{00000000-0005-0000-0000-00007D5E0000}"/>
    <cellStyle name="Percent 9 2 5 2" xfId="36880" xr:uid="{384BDEC9-CD11-45E0-B51B-C64A42FBE72C}"/>
    <cellStyle name="Percent 9 2 6" xfId="30931" xr:uid="{FA41A2EF-BCD7-4914-AD84-EE84E8DFB04B}"/>
    <cellStyle name="Percent 9 2_EBT" xfId="45204" xr:uid="{F43D182B-CF14-4502-9574-B06CF80CA44A}"/>
    <cellStyle name="Percent 9 3" xfId="18881" xr:uid="{00000000-0005-0000-0000-00007E5E0000}"/>
    <cellStyle name="Percent 9 3 2" xfId="18882" xr:uid="{00000000-0005-0000-0000-00007F5E0000}"/>
    <cellStyle name="Percent 9 3 2 2" xfId="24897" xr:uid="{00000000-0005-0000-0000-0000805E0000}"/>
    <cellStyle name="Percent 9 3 2 2 2" xfId="36886" xr:uid="{08EAD455-9F30-4D6F-A395-B307B4CB34BA}"/>
    <cellStyle name="Percent 9 3 2 3" xfId="30937" xr:uid="{838AC583-A8DA-48DB-A48C-6AADEE515769}"/>
    <cellStyle name="Percent 9 3 2_EBT" xfId="45210" xr:uid="{2E6977F0-29E5-4406-AFAC-FAE00BF69012}"/>
    <cellStyle name="Percent 9 3 3" xfId="18883" xr:uid="{00000000-0005-0000-0000-0000815E0000}"/>
    <cellStyle name="Percent 9 3 3 2" xfId="24898" xr:uid="{00000000-0005-0000-0000-0000825E0000}"/>
    <cellStyle name="Percent 9 3 3 2 2" xfId="36887" xr:uid="{6A6AD420-34FC-4B8C-BFA2-847D2F094029}"/>
    <cellStyle name="Percent 9 3 3 3" xfId="30938" xr:uid="{DC922CD3-A807-49BF-9AF8-D00A4D516ECB}"/>
    <cellStyle name="Percent 9 3 3_EBT" xfId="45211" xr:uid="{51D289C6-BBB2-4450-A21E-9C4418EB9F1E}"/>
    <cellStyle name="Percent 9 3 4" xfId="24896" xr:uid="{00000000-0005-0000-0000-0000835E0000}"/>
    <cellStyle name="Percent 9 3 4 2" xfId="36885" xr:uid="{411F172C-B282-43A7-9055-6C7D1548AB9F}"/>
    <cellStyle name="Percent 9 3 5" xfId="30936" xr:uid="{EEF2A8A0-CD85-4FC2-BDC5-B3DB5D33236B}"/>
    <cellStyle name="Percent 9 3_EBT" xfId="45209" xr:uid="{D5BF6053-9FB0-471D-8F8A-6351B8DAAEA2}"/>
    <cellStyle name="Percent 9 4" xfId="18884" xr:uid="{00000000-0005-0000-0000-0000845E0000}"/>
    <cellStyle name="Percent 9 4 2" xfId="24899" xr:uid="{00000000-0005-0000-0000-0000855E0000}"/>
    <cellStyle name="Percent 9 4 2 2" xfId="36888" xr:uid="{3C3B8D9B-F5E5-4580-A992-F3013AF0CB02}"/>
    <cellStyle name="Percent 9 4 3" xfId="30939" xr:uid="{A37B1F3A-F661-44FB-886D-76B5FAA328D2}"/>
    <cellStyle name="Percent 9 4_EBT" xfId="45212" xr:uid="{BDC0605F-87FD-45DD-B166-6721E1B45755}"/>
    <cellStyle name="Percent 9 5" xfId="18885" xr:uid="{00000000-0005-0000-0000-0000865E0000}"/>
    <cellStyle name="Percent 9 5 2" xfId="24900" xr:uid="{00000000-0005-0000-0000-0000875E0000}"/>
    <cellStyle name="Percent 9 5 2 2" xfId="36889" xr:uid="{0D397477-A630-47F0-85EA-FC9BF8C2614E}"/>
    <cellStyle name="Percent 9 5 3" xfId="30940" xr:uid="{4C39F7CC-B1A3-4917-84B3-8FB6A6D1A7ED}"/>
    <cellStyle name="Percent 9 5_EBT" xfId="45213" xr:uid="{328A420E-7671-4FE3-9164-A3CF301C005D}"/>
    <cellStyle name="Percent 9 6" xfId="18886" xr:uid="{00000000-0005-0000-0000-0000885E0000}"/>
    <cellStyle name="Percent 9 6 2" xfId="24901" xr:uid="{00000000-0005-0000-0000-0000895E0000}"/>
    <cellStyle name="Percent 9 6 2 2" xfId="36890" xr:uid="{42EA5A6A-4CA4-4FA9-943B-9FA37C9D64FB}"/>
    <cellStyle name="Percent 9 6 3" xfId="30941" xr:uid="{F2CE67FC-4953-4AEA-901E-0C2EC44AEB29}"/>
    <cellStyle name="Percent 9 6_EBT" xfId="45214" xr:uid="{57F82BC4-0A57-4C35-AE2A-98C22C6781D5}"/>
    <cellStyle name="Percent 9 7" xfId="18887" xr:uid="{00000000-0005-0000-0000-00008A5E0000}"/>
    <cellStyle name="Percent 9 7 2" xfId="24902" xr:uid="{00000000-0005-0000-0000-00008B5E0000}"/>
    <cellStyle name="Percent 9 7 2 2" xfId="36891" xr:uid="{5C9103A8-E8BF-4637-B538-B52EE1F2BE9B}"/>
    <cellStyle name="Percent 9 7 3" xfId="30942" xr:uid="{B75BF231-03C4-4742-BAC4-F8223B32A4C9}"/>
    <cellStyle name="Percent 9 7_EBT" xfId="45215" xr:uid="{9C817DD8-B7AA-4FEF-90AC-7820247DA48B}"/>
    <cellStyle name="Percent 9 8" xfId="18888" xr:uid="{00000000-0005-0000-0000-00008C5E0000}"/>
    <cellStyle name="Percent 9 8 2" xfId="24903" xr:uid="{00000000-0005-0000-0000-00008D5E0000}"/>
    <cellStyle name="Percent 9 8 2 2" xfId="36892" xr:uid="{7FA92CB4-F622-4547-B3C2-0FC279EA62A1}"/>
    <cellStyle name="Percent 9 8 3" xfId="30943" xr:uid="{F232DB32-9F26-4C08-BE99-919CAFDD1125}"/>
    <cellStyle name="Percent 9 8_EBT" xfId="45216" xr:uid="{9583C18F-9FB8-4DB5-A679-C20B29DC9EA5}"/>
    <cellStyle name="Percent 9_EBT" xfId="45203" xr:uid="{D68AD089-6362-4EE4-8842-7F8C7B5944EE}"/>
    <cellStyle name="Percent 90" xfId="18889" xr:uid="{00000000-0005-0000-0000-00008E5E0000}"/>
    <cellStyle name="Percent 90 2" xfId="18890" xr:uid="{00000000-0005-0000-0000-00008F5E0000}"/>
    <cellStyle name="Percent 90 2 2" xfId="24904" xr:uid="{00000000-0005-0000-0000-0000905E0000}"/>
    <cellStyle name="Percent 90 2 2 2" xfId="36893" xr:uid="{23F592A6-6C7A-4F59-9039-DE25189FEBF0}"/>
    <cellStyle name="Percent 90 2 3" xfId="30944" xr:uid="{E1BE3A85-74CA-4866-8D38-15E6D1B65760}"/>
    <cellStyle name="Percent 90 2_EBT" xfId="45218" xr:uid="{450C44A6-BF74-4298-95E4-2ECAA2DD7472}"/>
    <cellStyle name="Percent 90 3" xfId="18891" xr:uid="{00000000-0005-0000-0000-0000915E0000}"/>
    <cellStyle name="Percent 90 3 2" xfId="24905" xr:uid="{00000000-0005-0000-0000-0000925E0000}"/>
    <cellStyle name="Percent 90 3 2 2" xfId="36894" xr:uid="{00E63C9E-614D-47B1-8D46-B1DA76FCF6F6}"/>
    <cellStyle name="Percent 90 3 3" xfId="30945" xr:uid="{FC2A3918-4657-475C-9D5C-24CC6BCCF0FE}"/>
    <cellStyle name="Percent 90 3_EBT" xfId="45219" xr:uid="{A21822E1-AC0F-4D0D-9DA5-C7079889B706}"/>
    <cellStyle name="Percent 90_EBT" xfId="45217" xr:uid="{BAD433A0-CDBE-4451-882B-0CAD6F6C1E0D}"/>
    <cellStyle name="Percent 91" xfId="18892" xr:uid="{00000000-0005-0000-0000-0000935E0000}"/>
    <cellStyle name="Percent 91 2" xfId="24906" xr:uid="{00000000-0005-0000-0000-0000945E0000}"/>
    <cellStyle name="Percent 91 2 2" xfId="36895" xr:uid="{A0A6B106-C1A2-4ABC-9C79-E0614CE69FE8}"/>
    <cellStyle name="Percent 91 3" xfId="30946" xr:uid="{4E189BC6-0A6D-4F09-928D-3A1BE1B7790D}"/>
    <cellStyle name="Percent 91_EBT" xfId="45220" xr:uid="{19ED3C67-A458-4C0A-A45C-1756EF282167}"/>
    <cellStyle name="Percent 92" xfId="18893" xr:uid="{00000000-0005-0000-0000-0000955E0000}"/>
    <cellStyle name="Percent 92 2" xfId="24907" xr:uid="{00000000-0005-0000-0000-0000965E0000}"/>
    <cellStyle name="Percent 92 2 2" xfId="36896" xr:uid="{EEB414E0-A126-44CD-944E-2B9D01733B50}"/>
    <cellStyle name="Percent 92 3" xfId="30947" xr:uid="{891B448C-2235-4E70-B39C-7919BA37127D}"/>
    <cellStyle name="Percent 92_EBT" xfId="45221" xr:uid="{995B3743-07BB-4D40-8694-C90503B78823}"/>
    <cellStyle name="Percent 93" xfId="18894" xr:uid="{00000000-0005-0000-0000-0000975E0000}"/>
    <cellStyle name="Percent 93 2" xfId="24908" xr:uid="{00000000-0005-0000-0000-0000985E0000}"/>
    <cellStyle name="Percent 93 2 2" xfId="36897" xr:uid="{AE3FC721-D0F6-4D21-A42C-039A1AB32E70}"/>
    <cellStyle name="Percent 93 3" xfId="30948" xr:uid="{436CB2EA-22D3-4B82-A276-98E9E161956C}"/>
    <cellStyle name="Percent 93_EBT" xfId="45222" xr:uid="{3C41BB19-F3B6-4199-87A9-9BF3B2614773}"/>
    <cellStyle name="Percent 94" xfId="18895" xr:uid="{00000000-0005-0000-0000-0000995E0000}"/>
    <cellStyle name="Percent 94 2" xfId="24909" xr:uid="{00000000-0005-0000-0000-00009A5E0000}"/>
    <cellStyle name="Percent 94 2 2" xfId="36898" xr:uid="{258D7CA6-D22B-44A2-98D8-86B4B9211EA1}"/>
    <cellStyle name="Percent 94 3" xfId="30949" xr:uid="{2794DD21-36CD-42E9-86E1-C77180B1CE21}"/>
    <cellStyle name="Percent 94_EBT" xfId="45223" xr:uid="{99C7CAC3-164B-4E05-9395-9614F156F696}"/>
    <cellStyle name="Percent 95" xfId="18896" xr:uid="{00000000-0005-0000-0000-00009B5E0000}"/>
    <cellStyle name="Percent 95 2" xfId="24910" xr:uid="{00000000-0005-0000-0000-00009C5E0000}"/>
    <cellStyle name="Percent 95 2 2" xfId="36899" xr:uid="{A2EF8AD8-896E-4A2D-9DEA-7D3536FAF36B}"/>
    <cellStyle name="Percent 95 3" xfId="30950" xr:uid="{CB581FB0-EAB6-4B87-B1D3-F89E5802E760}"/>
    <cellStyle name="Percent 95_EBT" xfId="45224" xr:uid="{FBB5582F-758F-4CEA-A4D3-1CBF13EF7DA0}"/>
    <cellStyle name="Percent 96" xfId="18897" xr:uid="{00000000-0005-0000-0000-00009D5E0000}"/>
    <cellStyle name="Percent 96 2" xfId="24911" xr:uid="{00000000-0005-0000-0000-00009E5E0000}"/>
    <cellStyle name="Percent 96 2 2" xfId="36900" xr:uid="{328DDBA4-E3EB-4ACA-9592-7D1A1A262EF7}"/>
    <cellStyle name="Percent 96 3" xfId="30951" xr:uid="{84174C05-47A6-4727-8002-E22F4C483324}"/>
    <cellStyle name="Percent 96_EBT" xfId="45225" xr:uid="{33FBBDC3-79C7-4C96-8CE8-3E869A18F477}"/>
    <cellStyle name="Percent 97" xfId="18898" xr:uid="{00000000-0005-0000-0000-00009F5E0000}"/>
    <cellStyle name="Percent 97 2" xfId="24912" xr:uid="{00000000-0005-0000-0000-0000A05E0000}"/>
    <cellStyle name="Percent 97 2 2" xfId="36901" xr:uid="{51934EA2-006A-4A0D-AAA9-A1E7E6B5B8BF}"/>
    <cellStyle name="Percent 97 3" xfId="30952" xr:uid="{FF0F2D14-57F0-444D-9D69-E7EBAB5FC882}"/>
    <cellStyle name="Percent 97_EBT" xfId="45226" xr:uid="{A1D71FAB-234D-4006-A306-2CDDDD0D41C4}"/>
    <cellStyle name="Percent 98" xfId="18899" xr:uid="{00000000-0005-0000-0000-0000A15E0000}"/>
    <cellStyle name="Percent 98 2" xfId="24913" xr:uid="{00000000-0005-0000-0000-0000A25E0000}"/>
    <cellStyle name="Percent 98 2 2" xfId="36902" xr:uid="{4A2D6F4B-5D6C-4B7B-96F7-20CF931B175C}"/>
    <cellStyle name="Percent 98 3" xfId="30953" xr:uid="{AF9EE59D-BA0A-4EE6-B71F-7F7DD08EDC5F}"/>
    <cellStyle name="Percent 98_EBT" xfId="45227" xr:uid="{6437C3E7-164B-447D-BCA3-4A581301B820}"/>
    <cellStyle name="Percent 99" xfId="18900" xr:uid="{00000000-0005-0000-0000-0000A35E0000}"/>
    <cellStyle name="Percent 99 2" xfId="24914" xr:uid="{00000000-0005-0000-0000-0000A45E0000}"/>
    <cellStyle name="Percent 99 2 2" xfId="36903" xr:uid="{E0905895-18EA-4DA4-B89D-FB856D0F3532}"/>
    <cellStyle name="Percent 99 3" xfId="30954" xr:uid="{C9F362A1-1A69-407E-B6F4-B992C2F29FE1}"/>
    <cellStyle name="Percent 99_EBT" xfId="45228" xr:uid="{9B3FF889-A9A7-4E79-B45F-ABC52F34A22D}"/>
    <cellStyle name="Pink" xfId="18901" xr:uid="{00000000-0005-0000-0000-0000A55E0000}"/>
    <cellStyle name="pricedatabold" xfId="18902" xr:uid="{00000000-0005-0000-0000-0000A65E0000}"/>
    <cellStyle name="pricedatabold 2" xfId="24915" xr:uid="{00000000-0005-0000-0000-0000A75E0000}"/>
    <cellStyle name="pricedatabold 2 2" xfId="36904" xr:uid="{D873795F-95C7-4267-A3C0-3D31DC643A09}"/>
    <cellStyle name="pricedatabold 3" xfId="30955" xr:uid="{45A171F3-C75F-4813-B866-F7D91C13EFEB}"/>
    <cellStyle name="pricedatabold_EBT" xfId="45229" xr:uid="{7950B7D4-5DCF-45D9-BA07-F9CCFC0BCAD4}"/>
    <cellStyle name="pricedatanorm" xfId="18903" xr:uid="{00000000-0005-0000-0000-0000A85E0000}"/>
    <cellStyle name="pricedatanorm 2" xfId="24916" xr:uid="{00000000-0005-0000-0000-0000A95E0000}"/>
    <cellStyle name="pricedatanorm 2 2" xfId="36905" xr:uid="{EA4F2700-1254-4EF0-A9A7-EEC1841EB356}"/>
    <cellStyle name="pricedatanorm 3" xfId="30956" xr:uid="{0A965FEC-EC38-42D0-9FF4-E7FDF13B27CB}"/>
    <cellStyle name="pricedatanorm_EBT" xfId="45230" xr:uid="{546ABA40-DE48-419A-9D16-CC7F2E56B34E}"/>
    <cellStyle name="PSChar" xfId="18904" xr:uid="{00000000-0005-0000-0000-0000AA5E0000}"/>
    <cellStyle name="PSChar 2" xfId="18905" xr:uid="{00000000-0005-0000-0000-0000AB5E0000}"/>
    <cellStyle name="PSChar 2 2" xfId="24918" xr:uid="{00000000-0005-0000-0000-0000AC5E0000}"/>
    <cellStyle name="PSChar 2 2 2" xfId="36907" xr:uid="{5E93A60D-8700-4E69-9DBD-46F406977FE5}"/>
    <cellStyle name="PSChar 2 3" xfId="30958" xr:uid="{E76AC444-B776-4BCA-B707-890B6AE1FC63}"/>
    <cellStyle name="PSChar 2_EBT" xfId="45232" xr:uid="{E8634D86-A2A7-40AA-B90A-51F786D1B732}"/>
    <cellStyle name="PSChar 3" xfId="24917" xr:uid="{00000000-0005-0000-0000-0000AD5E0000}"/>
    <cellStyle name="PSChar 3 2" xfId="36906" xr:uid="{81883269-31CA-4379-90FB-FD74D0134263}"/>
    <cellStyle name="PSChar 4" xfId="30957" xr:uid="{ADCABE26-8003-488D-B5B1-423E666FDFFB}"/>
    <cellStyle name="PSChar_EBT" xfId="45231" xr:uid="{0EE30376-25E7-48B6-998F-264565B77B1B}"/>
    <cellStyle name="PSDate" xfId="18906" xr:uid="{00000000-0005-0000-0000-0000AE5E0000}"/>
    <cellStyle name="PSDate 2" xfId="18907" xr:uid="{00000000-0005-0000-0000-0000AF5E0000}"/>
    <cellStyle name="PSDate 2 2" xfId="24920" xr:uid="{00000000-0005-0000-0000-0000B05E0000}"/>
    <cellStyle name="PSDate 2 2 2" xfId="36909" xr:uid="{823E4330-84F9-457D-A1E2-8EFB1289FB9C}"/>
    <cellStyle name="PSDate 2 3" xfId="30960" xr:uid="{DCFA876D-B597-4138-930E-E571CCEED9CE}"/>
    <cellStyle name="PSDate 2_EBT" xfId="45234" xr:uid="{B69A94FB-998F-4D75-9C87-4B9DBB3ABBE5}"/>
    <cellStyle name="PSDate 3" xfId="24919" xr:uid="{00000000-0005-0000-0000-0000B15E0000}"/>
    <cellStyle name="PSDate 3 2" xfId="36908" xr:uid="{50C3955E-E7A9-4EBA-9A67-692B31C08EE8}"/>
    <cellStyle name="PSDate 4" xfId="30959" xr:uid="{EF04BC45-9488-42FA-B761-F0A061428E11}"/>
    <cellStyle name="PSDate_EBT" xfId="45233" xr:uid="{129CBC1D-E582-432A-9426-A072D2AC5F96}"/>
    <cellStyle name="PSDec" xfId="18908" xr:uid="{00000000-0005-0000-0000-0000B25E0000}"/>
    <cellStyle name="PSDec 2" xfId="18909" xr:uid="{00000000-0005-0000-0000-0000B35E0000}"/>
    <cellStyle name="PSDec 2 2" xfId="24922" xr:uid="{00000000-0005-0000-0000-0000B45E0000}"/>
    <cellStyle name="PSDec 2 2 2" xfId="36911" xr:uid="{33433BF4-18F3-4A32-A32E-D7D09874500A}"/>
    <cellStyle name="PSDec 2 3" xfId="30962" xr:uid="{EED20B38-21F2-4046-A754-817B647ABB28}"/>
    <cellStyle name="PSDec 2_EBT" xfId="45236" xr:uid="{456ACDB9-14D7-4270-B709-85A1A8F8D6B5}"/>
    <cellStyle name="PSDec 3" xfId="24921" xr:uid="{00000000-0005-0000-0000-0000B55E0000}"/>
    <cellStyle name="PSDec 3 2" xfId="36910" xr:uid="{59A7F342-E151-4E4B-878B-D5556EAC727D}"/>
    <cellStyle name="PSDec 4" xfId="30961" xr:uid="{A8D735BA-F05C-4782-B7D3-F764D06BF567}"/>
    <cellStyle name="PSDec_EBT" xfId="45235" xr:uid="{DA4F5E3E-2733-4DE5-AF56-1BD8A4CB8E32}"/>
    <cellStyle name="PSHeading" xfId="18910" xr:uid="{00000000-0005-0000-0000-0000B65E0000}"/>
    <cellStyle name="PSHeading 2" xfId="18911" xr:uid="{00000000-0005-0000-0000-0000B75E0000}"/>
    <cellStyle name="PSHeading 2 2" xfId="24924" xr:uid="{00000000-0005-0000-0000-0000B85E0000}"/>
    <cellStyle name="PSHeading 2 2 2" xfId="36913" xr:uid="{708A2B8E-FD07-4A85-BBCF-C65946408C91}"/>
    <cellStyle name="PSHeading 2 3" xfId="30964" xr:uid="{9D144074-1E82-416D-A713-377B8B6A2B8F}"/>
    <cellStyle name="PSHeading 2_EBT" xfId="45238" xr:uid="{DCC8829A-58DE-4C38-A18A-8DE0F39B7A0B}"/>
    <cellStyle name="PSHeading 3" xfId="24923" xr:uid="{00000000-0005-0000-0000-0000B95E0000}"/>
    <cellStyle name="PSHeading 3 2" xfId="36912" xr:uid="{B4EE8864-889B-4AEA-95D6-D188A4728A33}"/>
    <cellStyle name="PSHeading 4" xfId="30963" xr:uid="{F3D80ADF-0726-42C2-957C-73E7299D60DC}"/>
    <cellStyle name="PSHeading_EBT" xfId="45237" xr:uid="{B21BDA8D-9C37-4EBC-9804-7A284CE46555}"/>
    <cellStyle name="PSInt" xfId="18912" xr:uid="{00000000-0005-0000-0000-0000BA5E0000}"/>
    <cellStyle name="PSInt 2" xfId="18913" xr:uid="{00000000-0005-0000-0000-0000BB5E0000}"/>
    <cellStyle name="PSInt 2 2" xfId="24926" xr:uid="{00000000-0005-0000-0000-0000BC5E0000}"/>
    <cellStyle name="PSInt 2 2 2" xfId="36915" xr:uid="{B03E0998-5D8F-4CD0-8501-3118342BAEF1}"/>
    <cellStyle name="PSInt 2 3" xfId="30966" xr:uid="{9DDC5CB0-709C-47CA-9CBB-5FABB9B4C378}"/>
    <cellStyle name="PSInt 2_EBT" xfId="45240" xr:uid="{2A8FC157-5CE7-490C-93DE-9EDD63F3D265}"/>
    <cellStyle name="PSInt 3" xfId="24925" xr:uid="{00000000-0005-0000-0000-0000BD5E0000}"/>
    <cellStyle name="PSInt 3 2" xfId="36914" xr:uid="{A6728438-EEE7-41EB-B449-04CE8E4724A5}"/>
    <cellStyle name="PSInt 4" xfId="30965" xr:uid="{85E8A5E8-36FD-4FFE-9B27-00E15BFB5ADA}"/>
    <cellStyle name="PSInt_EBT" xfId="45239" xr:uid="{BE8FDEB4-02A6-4ECE-A2B5-73D7299BCF02}"/>
    <cellStyle name="PSSpacer" xfId="18914" xr:uid="{00000000-0005-0000-0000-0000BE5E0000}"/>
    <cellStyle name="PSSpacer 2" xfId="18915" xr:uid="{00000000-0005-0000-0000-0000BF5E0000}"/>
    <cellStyle name="PSSpacer 2 2" xfId="24928" xr:uid="{00000000-0005-0000-0000-0000C05E0000}"/>
    <cellStyle name="PSSpacer 2 2 2" xfId="36917" xr:uid="{20A2F83D-010C-4669-AB6F-67C13D8CE9F2}"/>
    <cellStyle name="PSSpacer 2 3" xfId="30968" xr:uid="{F9DE0D54-C983-47B4-B73C-75EEE879A738}"/>
    <cellStyle name="PSSpacer 2_EBT" xfId="45242" xr:uid="{0D52B484-0848-4E50-9A8C-734A180F17C7}"/>
    <cellStyle name="PSSpacer 3" xfId="24927" xr:uid="{00000000-0005-0000-0000-0000C15E0000}"/>
    <cellStyle name="PSSpacer 3 2" xfId="36916" xr:uid="{511034AB-C69C-4FF4-B474-5352E051DFBD}"/>
    <cellStyle name="PSSpacer 4" xfId="30967" xr:uid="{8DB5D032-5997-4726-82C9-B556DEEB366D}"/>
    <cellStyle name="PSSpacer_EBT" xfId="45241" xr:uid="{40BAB41D-D31C-4EE0-ABF7-93C7DBF8C821}"/>
    <cellStyle name="Punctuated 0." xfId="18916" xr:uid="{00000000-0005-0000-0000-0000C25E0000}"/>
    <cellStyle name="Punctuated 0. 2" xfId="24929" xr:uid="{00000000-0005-0000-0000-0000C35E0000}"/>
    <cellStyle name="Punctuated 0. 2 2" xfId="36918" xr:uid="{1DD9F6B9-08D0-4074-B9A0-686206FF56C6}"/>
    <cellStyle name="Punctuated 0. 3" xfId="30969" xr:uid="{241C58E3-1427-4E36-B6C3-660AC80D8A3A}"/>
    <cellStyle name="Punctuated 0._EBT" xfId="45243" xr:uid="{610469F7-FEF2-4EAA-B013-5DBC6017994B}"/>
    <cellStyle name="Punctuated 0.00" xfId="18917" xr:uid="{00000000-0005-0000-0000-0000C45E0000}"/>
    <cellStyle name="Punctuated 0.00 2" xfId="24930" xr:uid="{00000000-0005-0000-0000-0000C55E0000}"/>
    <cellStyle name="Punctuated 0.00 2 2" xfId="36919" xr:uid="{E9B4DEFE-64A0-4E06-820D-13C1101A2239}"/>
    <cellStyle name="Punctuated 0.00 3" xfId="30970" xr:uid="{B8B162CF-A9EB-4A7D-B30B-D5D488FCD5E8}"/>
    <cellStyle name="Punctuated 0.00_EBT" xfId="45244" xr:uid="{9F73F66E-5EFE-4E72-B93A-3D429EDC076F}"/>
    <cellStyle name="Read-Only" xfId="18918" xr:uid="{00000000-0005-0000-0000-0000C65E0000}"/>
    <cellStyle name="Read-Only (bottom table)" xfId="18919" xr:uid="{00000000-0005-0000-0000-0000C75E0000}"/>
    <cellStyle name="Read-Only (bottom table) 2" xfId="24932" xr:uid="{00000000-0005-0000-0000-0000C85E0000}"/>
    <cellStyle name="Read-Only (bottom table) 2 2" xfId="36921" xr:uid="{223C9D26-0882-42B1-9388-E5234449FA85}"/>
    <cellStyle name="Read-Only (bottom table) 3" xfId="30972" xr:uid="{24A12D4E-3908-457A-A1C7-8700AE1B4649}"/>
    <cellStyle name="Read-Only (bottom table)_EBT" xfId="45246" xr:uid="{A748EA42-B0BC-452D-9A50-50DDFCD0C0F4}"/>
    <cellStyle name="Read-Only (calc)" xfId="18920" xr:uid="{00000000-0005-0000-0000-0000C95E0000}"/>
    <cellStyle name="Read-Only (calc) 2" xfId="24933" xr:uid="{00000000-0005-0000-0000-0000CA5E0000}"/>
    <cellStyle name="Read-Only (calc) 2 2" xfId="36922" xr:uid="{AAF4F773-5F72-453E-B07B-3B64B5C6B9B2}"/>
    <cellStyle name="Read-Only (calc) 3" xfId="30973" xr:uid="{2EF533EF-A18F-4169-A188-2001A6453B96}"/>
    <cellStyle name="Read-Only (calc)_EBT" xfId="45247" xr:uid="{E880D751-3694-40CD-8615-DDA56E97702A}"/>
    <cellStyle name="Read-Only (calc, left)" xfId="18921" xr:uid="{00000000-0005-0000-0000-0000CB5E0000}"/>
    <cellStyle name="Read-Only (calc, left) 2" xfId="24934" xr:uid="{00000000-0005-0000-0000-0000CC5E0000}"/>
    <cellStyle name="Read-Only (calc, left) 2 2" xfId="36923" xr:uid="{5E3B2A2C-800C-4528-B7CF-53F48162860A}"/>
    <cellStyle name="Read-Only (calc, left) 3" xfId="30974" xr:uid="{9AE34DCD-4993-48D9-A2DB-1D8A00029CE4}"/>
    <cellStyle name="Read-Only (calc, left)_EBT" xfId="45248" xr:uid="{7917D4CB-61BB-4B3F-B0E6-7B760F8855AE}"/>
    <cellStyle name="Read-Only (calc, no border)" xfId="18922" xr:uid="{00000000-0005-0000-0000-0000CD5E0000}"/>
    <cellStyle name="Read-Only (calc, no border) 2" xfId="24935" xr:uid="{00000000-0005-0000-0000-0000CE5E0000}"/>
    <cellStyle name="Read-Only (calc, no border) 2 2" xfId="36924" xr:uid="{2A17C189-66C8-4088-AFF4-5C946E4EE954}"/>
    <cellStyle name="Read-Only (calc, no border) 3" xfId="30975" xr:uid="{6321E8DD-8CC7-4BE2-B03D-279E3F6F585B}"/>
    <cellStyle name="Read-Only (calc, no border)_EBT" xfId="45249" xr:uid="{78422354-1F94-43BF-AAEC-841A4BFE6B9C}"/>
    <cellStyle name="Read-Only (header)" xfId="18923" xr:uid="{00000000-0005-0000-0000-0000CF5E0000}"/>
    <cellStyle name="Read-Only (header) 2" xfId="24936" xr:uid="{00000000-0005-0000-0000-0000D05E0000}"/>
    <cellStyle name="Read-Only (header) 2 2" xfId="36925" xr:uid="{B17AAAB7-458B-4F36-B4FE-CEE1A2EA512B}"/>
    <cellStyle name="Read-Only (header) 3" xfId="30976" xr:uid="{8F253140-C60A-4CFD-895E-5E82BF07C6A9}"/>
    <cellStyle name="Read-Only (header)_EBT" xfId="45250" xr:uid="{3C446BB7-1687-490D-8431-53C3A4BC2388}"/>
    <cellStyle name="Read-Only (header, center)" xfId="18924" xr:uid="{00000000-0005-0000-0000-0000D15E0000}"/>
    <cellStyle name="Read-Only (header, center) 2" xfId="24937" xr:uid="{00000000-0005-0000-0000-0000D25E0000}"/>
    <cellStyle name="Read-Only (header, center) 2 2" xfId="36926" xr:uid="{0DE747B1-7D57-4892-B550-282390CE9D06}"/>
    <cellStyle name="Read-Only (header, center) 3" xfId="30977" xr:uid="{494FEEB6-FF9D-477F-92D0-D87DA6273DBC}"/>
    <cellStyle name="Read-Only (header, center)_EBT" xfId="45251" xr:uid="{E62866D1-CBBC-4FB2-935E-51D02808E147}"/>
    <cellStyle name="Read-Only (header, left)" xfId="18925" xr:uid="{00000000-0005-0000-0000-0000D35E0000}"/>
    <cellStyle name="Read-Only (header, left) 2" xfId="24938" xr:uid="{00000000-0005-0000-0000-0000D45E0000}"/>
    <cellStyle name="Read-Only (header, left) 2 2" xfId="36927" xr:uid="{021BFB67-476A-4046-BEDA-DF87EBA06AFF}"/>
    <cellStyle name="Read-Only (header, left) 3" xfId="30978" xr:uid="{55A13A17-8812-4A41-9695-ECC1297E3A71}"/>
    <cellStyle name="Read-Only (header, left)_EBT" xfId="45252" xr:uid="{48A60C6C-33D0-4167-BAB1-0BB9C52F58DC}"/>
    <cellStyle name="Read-Only (header, no border)" xfId="18926" xr:uid="{00000000-0005-0000-0000-0000D55E0000}"/>
    <cellStyle name="Read-Only (header, no border) 2" xfId="24939" xr:uid="{00000000-0005-0000-0000-0000D65E0000}"/>
    <cellStyle name="Read-Only (header, no border) 2 2" xfId="36928" xr:uid="{3ABB9BCB-EDD4-4D70-840E-108AC556CBB0}"/>
    <cellStyle name="Read-Only (header, no border) 3" xfId="30979" xr:uid="{4F05D0FE-24D2-4027-B71E-65A9CF806CD1}"/>
    <cellStyle name="Read-Only (header, no border)_EBT" xfId="45253" xr:uid="{7F07D72F-D74D-4FE1-8417-4EAAD0DC31FA}"/>
    <cellStyle name="Read-Only (header, no border, left)" xfId="18927" xr:uid="{00000000-0005-0000-0000-0000D75E0000}"/>
    <cellStyle name="Read-Only (header, no border, left) 2" xfId="24940" xr:uid="{00000000-0005-0000-0000-0000D85E0000}"/>
    <cellStyle name="Read-Only (header, no border, left) 2 2" xfId="36929" xr:uid="{7B19F5CC-E4C9-40A4-9DDA-96761437F17C}"/>
    <cellStyle name="Read-Only (header, no border, left) 3" xfId="30980" xr:uid="{7E2FC11A-54ED-4D9B-BD53-84E2FBA582F8}"/>
    <cellStyle name="Read-Only (header, no border, left)_EBT" xfId="45254" xr:uid="{ABDE2C1D-9AAE-4D32-953B-EEEBA2B5815E}"/>
    <cellStyle name="Read-Only (left)" xfId="18928" xr:uid="{00000000-0005-0000-0000-0000D95E0000}"/>
    <cellStyle name="Read-Only (left) 2" xfId="24941" xr:uid="{00000000-0005-0000-0000-0000DA5E0000}"/>
    <cellStyle name="Read-Only (left) 2 2" xfId="36930" xr:uid="{88E7BE65-A8E3-409C-8A7A-9DDD80BFB748}"/>
    <cellStyle name="Read-Only (left) 3" xfId="30981" xr:uid="{72039C70-1D86-41EE-A339-BE22A010027E}"/>
    <cellStyle name="Read-Only (left)_EBT" xfId="45255" xr:uid="{1C8E7959-6C0E-46E7-907B-F1FB49E686CB}"/>
    <cellStyle name="Read-Only (no border)" xfId="18929" xr:uid="{00000000-0005-0000-0000-0000DB5E0000}"/>
    <cellStyle name="Read-Only (no border) 2" xfId="24942" xr:uid="{00000000-0005-0000-0000-0000DC5E0000}"/>
    <cellStyle name="Read-Only (no border) 2 2" xfId="36931" xr:uid="{00AD8B41-381E-42AE-BA9C-895865894392}"/>
    <cellStyle name="Read-Only (no border) 3" xfId="30982" xr:uid="{F2511156-F8A0-418D-A2EA-94336093DA16}"/>
    <cellStyle name="Read-Only (no border)_EBT" xfId="45256" xr:uid="{56C6BDBC-CF18-49D0-8E6C-6E23A5413FDF}"/>
    <cellStyle name="Read-Only (no border,vcenter)" xfId="18930" xr:uid="{00000000-0005-0000-0000-0000DD5E0000}"/>
    <cellStyle name="Read-Only (no border,vcenter) 2" xfId="24943" xr:uid="{00000000-0005-0000-0000-0000DE5E0000}"/>
    <cellStyle name="Read-Only (no border,vcenter) 2 2" xfId="36932" xr:uid="{A0E7BB88-C9C7-4A7F-8F8D-DF56F3CAB465}"/>
    <cellStyle name="Read-Only (no border,vcenter) 3" xfId="30983" xr:uid="{CD503D67-FC34-4BEA-B135-D32D3FF2D8FA}"/>
    <cellStyle name="Read-Only (no border,vcenter)_EBT" xfId="45257" xr:uid="{30276FD9-23C0-4F0B-B35E-1ECB9C139FB0}"/>
    <cellStyle name="Read-Only (noalign)" xfId="18931" xr:uid="{00000000-0005-0000-0000-0000DF5E0000}"/>
    <cellStyle name="Read-Only (noalign) 2" xfId="24944" xr:uid="{00000000-0005-0000-0000-0000E05E0000}"/>
    <cellStyle name="Read-Only (noalign) 2 2" xfId="36933" xr:uid="{D135D178-715B-462E-98B4-A468D9E5FE9E}"/>
    <cellStyle name="Read-Only (noalign) 3" xfId="30984" xr:uid="{3B8EC121-A237-4184-B37D-D533AA954DFC}"/>
    <cellStyle name="Read-Only (noalign)_EBT" xfId="45258" xr:uid="{ACDD0459-8E39-41BD-96C6-38A6E0E5133D}"/>
    <cellStyle name="Read-Only 2" xfId="24931" xr:uid="{00000000-0005-0000-0000-0000E15E0000}"/>
    <cellStyle name="Read-Only 2 2" xfId="36920" xr:uid="{3AA95A3B-016D-499A-A72F-CE5087B6F553}"/>
    <cellStyle name="Read-Only 3" xfId="25570" xr:uid="{00000000-0005-0000-0000-0000E25E0000}"/>
    <cellStyle name="Read-Only 3 2" xfId="37559" xr:uid="{F69FAE41-9F50-4E32-ACB4-F534D2A00477}"/>
    <cellStyle name="Read-Only 4" xfId="23980" xr:uid="{00000000-0005-0000-0000-0000E35E0000}"/>
    <cellStyle name="Read-Only 4 2" xfId="35969" xr:uid="{76500728-7E3F-45C9-9391-F7D8B3B83A11}"/>
    <cellStyle name="Read-Only 5" xfId="30971" xr:uid="{B661F94A-FA91-4ABC-AA1E-EE61FBAD9E6E}"/>
    <cellStyle name="Read-Only lrg" xfId="18932" xr:uid="{00000000-0005-0000-0000-0000E45E0000}"/>
    <cellStyle name="Read-Only lrg 2" xfId="24945" xr:uid="{00000000-0005-0000-0000-0000E55E0000}"/>
    <cellStyle name="Read-Only lrg 2 2" xfId="36934" xr:uid="{7A104CDE-B4A2-4F34-82A6-E47B001000F4}"/>
    <cellStyle name="Read-Only lrg 3" xfId="30985" xr:uid="{0095EE43-DE9A-4498-B8D7-BC2F4CB6B5AD}"/>
    <cellStyle name="Read-Only lrg_EBT" xfId="45259" xr:uid="{32AE1061-013E-4EDB-86EC-C3977ACA73D2}"/>
    <cellStyle name="Read-Only_EBT" xfId="45245" xr:uid="{F9A672DD-A7E4-4C66-B762-1BA1A542DF0E}"/>
    <cellStyle name="Red" xfId="18933" xr:uid="{00000000-0005-0000-0000-0000E65E0000}"/>
    <cellStyle name="Remote" xfId="18934" xr:uid="{00000000-0005-0000-0000-0000E75E0000}"/>
    <cellStyle name="Remote 2" xfId="18935" xr:uid="{00000000-0005-0000-0000-0000E85E0000}"/>
    <cellStyle name="Remote 2 2" xfId="24946" xr:uid="{00000000-0005-0000-0000-0000E95E0000}"/>
    <cellStyle name="Remote 2 2 2" xfId="36935" xr:uid="{FEF6B43F-81CC-46AA-B769-E25CC2C70AEC}"/>
    <cellStyle name="Remote 2 3" xfId="30986" xr:uid="{CF9725BB-EF0F-445B-A4FC-56DE7CF4A88F}"/>
    <cellStyle name="Remote 2_EBT" xfId="45261" xr:uid="{F7E514DA-7A35-4AFC-BC51-3199ABD737FC}"/>
    <cellStyle name="Remote 3" xfId="18936" xr:uid="{00000000-0005-0000-0000-0000EA5E0000}"/>
    <cellStyle name="Remote 3 2" xfId="24947" xr:uid="{00000000-0005-0000-0000-0000EB5E0000}"/>
    <cellStyle name="Remote 3 2 2" xfId="36936" xr:uid="{18CC5E31-1195-48AB-81C4-0E7F62C5B930}"/>
    <cellStyle name="Remote 3 3" xfId="30987" xr:uid="{B2E9B5E8-A0C5-4F24-8632-2AC742358781}"/>
    <cellStyle name="Remote 3_EBT" xfId="45262" xr:uid="{E85F9AE6-0DCC-44A9-9B10-AD1D1DBF6EEF}"/>
    <cellStyle name="Remote_EBT" xfId="45260" xr:uid="{253DF53F-1544-418E-BEED-B4B2425341AC}"/>
    <cellStyle name="Revenue" xfId="18937" xr:uid="{00000000-0005-0000-0000-0000EC5E0000}"/>
    <cellStyle name="Revenue 2" xfId="18938" xr:uid="{00000000-0005-0000-0000-0000ED5E0000}"/>
    <cellStyle name="Revenue 2 2" xfId="24948" xr:uid="{00000000-0005-0000-0000-0000EE5E0000}"/>
    <cellStyle name="Revenue 2 2 2" xfId="36937" xr:uid="{6A2E8D95-C636-4021-91CD-AB8731EB1C3B}"/>
    <cellStyle name="Revenue 2 3" xfId="30988" xr:uid="{43B55451-3721-4283-BA5C-D0293803E87A}"/>
    <cellStyle name="Revenue 2_EBT" xfId="45264" xr:uid="{8F381298-7956-4E19-9E3D-4E1B55037477}"/>
    <cellStyle name="Revenue 3" xfId="18939" xr:uid="{00000000-0005-0000-0000-0000EF5E0000}"/>
    <cellStyle name="Revenue 3 2" xfId="24949" xr:uid="{00000000-0005-0000-0000-0000F05E0000}"/>
    <cellStyle name="Revenue 3 2 2" xfId="36938" xr:uid="{6B9BFBDF-B962-4461-B762-94EC74B5C33F}"/>
    <cellStyle name="Revenue 3 3" xfId="30989" xr:uid="{283116FB-AE1E-497B-890B-AEB4A3697F78}"/>
    <cellStyle name="Revenue 3_EBT" xfId="45265" xr:uid="{CAED3839-5804-4273-9CD6-0726FF8186C5}"/>
    <cellStyle name="Revenue_EBT" xfId="45263" xr:uid="{12462018-F4BA-4DCD-8D31-0DF3C182AEA1}"/>
    <cellStyle name="RevList" xfId="18940" xr:uid="{00000000-0005-0000-0000-0000F15E0000}"/>
    <cellStyle name="RevList 2" xfId="18941" xr:uid="{00000000-0005-0000-0000-0000F25E0000}"/>
    <cellStyle name="RevList 2 2" xfId="24950" xr:uid="{00000000-0005-0000-0000-0000F35E0000}"/>
    <cellStyle name="RevList 2 2 2" xfId="36939" xr:uid="{B699DF3A-FA8F-4DC4-912B-10EEBC45A1BE}"/>
    <cellStyle name="RevList 2 3" xfId="30990" xr:uid="{1614D723-B93A-4D74-B950-8AF57B39A810}"/>
    <cellStyle name="RevList 2_EBT" xfId="45267" xr:uid="{D97312E0-E387-4CCD-B478-4B22179D61A0}"/>
    <cellStyle name="RevList 3" xfId="18942" xr:uid="{00000000-0005-0000-0000-0000F45E0000}"/>
    <cellStyle name="RevList 3 2" xfId="24951" xr:uid="{00000000-0005-0000-0000-0000F55E0000}"/>
    <cellStyle name="RevList 3 2 2" xfId="36940" xr:uid="{7AFD4AFD-73B4-4113-85BA-E10817C3097D}"/>
    <cellStyle name="RevList 3 3" xfId="30991" xr:uid="{F32CD591-5A41-4760-9711-AAB1AFCC8E06}"/>
    <cellStyle name="RevList 3_EBT" xfId="45268" xr:uid="{259F9D7A-DB29-43E2-9DF8-522786754947}"/>
    <cellStyle name="RevList_EBT" xfId="45266" xr:uid="{99A0DE58-ED95-4477-AD75-231014A5EDBB}"/>
    <cellStyle name="RMB" xfId="18943" xr:uid="{00000000-0005-0000-0000-0000F65E0000}"/>
    <cellStyle name="Rmb [0]" xfId="18944" xr:uid="{00000000-0005-0000-0000-0000F75E0000}"/>
    <cellStyle name="RMB 0.00" xfId="18945" xr:uid="{00000000-0005-0000-0000-0000F85E0000}"/>
    <cellStyle name="RMB_EBT" xfId="45269" xr:uid="{C883EB88-ADCA-4046-A5F6-B3EF8B167676}"/>
    <cellStyle name="SAPBEXstdData" xfId="18946" xr:uid="{00000000-0005-0000-0000-0000F95E0000}"/>
    <cellStyle name="SAPBEXstdData 2" xfId="18947" xr:uid="{00000000-0005-0000-0000-0000FA5E0000}"/>
    <cellStyle name="SAPBEXstdData 2 2" xfId="30993" xr:uid="{4450CE11-CA7C-4333-8359-B3BB61C87270}"/>
    <cellStyle name="SAPBEXstdData 3" xfId="24952" xr:uid="{00000000-0005-0000-0000-0000FB5E0000}"/>
    <cellStyle name="SAPBEXstdData 3 2" xfId="36941" xr:uid="{DF7B9830-6A30-491D-9E80-2F45A256EA05}"/>
    <cellStyle name="SAPBEXstdData 4" xfId="30992" xr:uid="{6283AB9F-6919-422F-B50F-FFFC273C118A}"/>
    <cellStyle name="SAPBEXstdData_EBT" xfId="45270" xr:uid="{CFA27D91-3275-461F-8455-8183BF794FC0}"/>
    <cellStyle name="Sheet Title" xfId="18948" xr:uid="{00000000-0005-0000-0000-0000FC5E0000}"/>
    <cellStyle name="Sheet Title 2" xfId="24953" xr:uid="{00000000-0005-0000-0000-0000FD5E0000}"/>
    <cellStyle name="Sheet Title 2 2" xfId="36942" xr:uid="{DBBD46A5-2EC0-4BCA-85E1-4C9A0E97243A}"/>
    <cellStyle name="Sheet Title 3" xfId="30994" xr:uid="{9784D6F7-28F0-4D83-B865-A543C722C2B4}"/>
    <cellStyle name="Sheet Title_EBT" xfId="45271" xr:uid="{0DDF6A75-1589-4509-AA01-296D5EBF0272}"/>
    <cellStyle name="small" xfId="18949" xr:uid="{00000000-0005-0000-0000-0000FE5E0000}"/>
    <cellStyle name="small 2" xfId="18950" xr:uid="{00000000-0005-0000-0000-0000FF5E0000}"/>
    <cellStyle name="small 2 2" xfId="30996" xr:uid="{FC01E5D7-A08E-4685-BE31-28ACD9365D82}"/>
    <cellStyle name="small 3" xfId="24954" xr:uid="{00000000-0005-0000-0000-0000005F0000}"/>
    <cellStyle name="small 3 2" xfId="36943" xr:uid="{729A1CB8-4770-4398-9A4A-B26F851B02EF}"/>
    <cellStyle name="small 4" xfId="30995" xr:uid="{E2B3E0C2-0D4E-4C94-B93A-34F2E386EECB}"/>
    <cellStyle name="small_EBT" xfId="45272" xr:uid="{EC64431C-9DDF-49D6-9DB6-742A097160D1}"/>
    <cellStyle name="SpacerLastRO" xfId="18951" xr:uid="{00000000-0005-0000-0000-0000015F0000}"/>
    <cellStyle name="SpacerLastRO 2" xfId="18952" xr:uid="{00000000-0005-0000-0000-0000025F0000}"/>
    <cellStyle name="SpacerLastRO 2 2" xfId="24956" xr:uid="{00000000-0005-0000-0000-0000035F0000}"/>
    <cellStyle name="SpacerLastRO 2 2 2" xfId="36945" xr:uid="{0EA7DF54-B2E1-4E7F-9601-FE4204351D99}"/>
    <cellStyle name="SpacerLastRO 2 3" xfId="30998" xr:uid="{3B9FB4F6-501C-4FF0-BD15-71890FA3C57C}"/>
    <cellStyle name="SpacerLastRO 2_EBT" xfId="45274" xr:uid="{90CE7306-363D-4D3C-A40B-B9AF87699E14}"/>
    <cellStyle name="SpacerLastRO 3" xfId="18953" xr:uid="{00000000-0005-0000-0000-0000045F0000}"/>
    <cellStyle name="SpacerLastRO 3 2" xfId="24957" xr:uid="{00000000-0005-0000-0000-0000055F0000}"/>
    <cellStyle name="SpacerLastRO 3 2 2" xfId="36946" xr:uid="{0CDECD3E-4AFC-4B40-9967-17CD095149F3}"/>
    <cellStyle name="SpacerLastRO 3 3" xfId="30999" xr:uid="{10344FBE-EFB1-4E94-9D97-F14004308D8B}"/>
    <cellStyle name="SpacerLastRO 3_EBT" xfId="45275" xr:uid="{7242FEA1-D933-4383-9722-D00038F27808}"/>
    <cellStyle name="SpacerLastRO 4" xfId="18954" xr:uid="{00000000-0005-0000-0000-0000065F0000}"/>
    <cellStyle name="SpacerLastRO 4 2" xfId="24958" xr:uid="{00000000-0005-0000-0000-0000075F0000}"/>
    <cellStyle name="SpacerLastRO 4 2 2" xfId="36947" xr:uid="{FDFAB661-36A0-4B4B-B1E2-52334DA3707A}"/>
    <cellStyle name="SpacerLastRO 4 3" xfId="31000" xr:uid="{A9DD785D-69A1-4BD1-8AAA-7BC79C311888}"/>
    <cellStyle name="SpacerLastRO 4_EBT" xfId="45276" xr:uid="{CE0D0353-B8CD-4497-AE1E-91238FC3EB78}"/>
    <cellStyle name="SpacerLastRO 5" xfId="24955" xr:uid="{00000000-0005-0000-0000-0000085F0000}"/>
    <cellStyle name="SpacerLastRO 5 2" xfId="36944" xr:uid="{EE1FD6A0-F200-4E3A-B15F-61DAC1B89443}"/>
    <cellStyle name="SpacerLastRO 6" xfId="30997" xr:uid="{B3DD338D-A065-43D5-9771-847453ADF7B2}"/>
    <cellStyle name="SpacerLastRO_EBT" xfId="45273" xr:uid="{CB561A00-AF3A-4398-BA44-7B2C9B8F286E}"/>
    <cellStyle name="SpacerRO" xfId="18955" xr:uid="{00000000-0005-0000-0000-0000095F0000}"/>
    <cellStyle name="SpacerRO 2" xfId="18956" xr:uid="{00000000-0005-0000-0000-00000A5F0000}"/>
    <cellStyle name="SpacerRO 2 2" xfId="24960" xr:uid="{00000000-0005-0000-0000-00000B5F0000}"/>
    <cellStyle name="SpacerRO 2 2 2" xfId="36949" xr:uid="{78E18D08-504E-476B-8A4D-5E85263985A6}"/>
    <cellStyle name="SpacerRO 2 3" xfId="31002" xr:uid="{042D6A4C-7789-4F91-A518-E5510AADF683}"/>
    <cellStyle name="SpacerRO 2_EBT" xfId="45278" xr:uid="{8DED1789-D990-4FAA-9BCB-D889D0AA8696}"/>
    <cellStyle name="SpacerRO 3" xfId="18957" xr:uid="{00000000-0005-0000-0000-00000C5F0000}"/>
    <cellStyle name="SpacerRO 3 2" xfId="18958" xr:uid="{00000000-0005-0000-0000-00000D5F0000}"/>
    <cellStyle name="SpacerRO 3 2 2" xfId="24962" xr:uid="{00000000-0005-0000-0000-00000E5F0000}"/>
    <cellStyle name="SpacerRO 3 2 2 2" xfId="36951" xr:uid="{7FEA4C39-E74E-478E-9802-B8F5586D9B49}"/>
    <cellStyle name="SpacerRO 3 2 3" xfId="31004" xr:uid="{BF3B7180-7595-45A8-ACBE-34D14A849D91}"/>
    <cellStyle name="SpacerRO 3 2_EBT" xfId="45280" xr:uid="{BF25FD3A-1791-4370-AE66-8184D30DE114}"/>
    <cellStyle name="SpacerRO 3 3" xfId="24961" xr:uid="{00000000-0005-0000-0000-00000F5F0000}"/>
    <cellStyle name="SpacerRO 3 3 2" xfId="36950" xr:uid="{4BBF6176-AC4A-4CC3-8A31-FDCC3830B69F}"/>
    <cellStyle name="SpacerRO 3 4" xfId="31003" xr:uid="{2FC55B89-306E-4AD0-B01C-BB9DB423F36D}"/>
    <cellStyle name="SpacerRO 3_EBT" xfId="45279" xr:uid="{A3F0C187-17FA-4014-8A8C-625A181020D0}"/>
    <cellStyle name="SpacerRO 4" xfId="18959" xr:uid="{00000000-0005-0000-0000-0000105F0000}"/>
    <cellStyle name="SpacerRO 4 2" xfId="18960" xr:uid="{00000000-0005-0000-0000-0000115F0000}"/>
    <cellStyle name="SpacerRO 4 2 2" xfId="24964" xr:uid="{00000000-0005-0000-0000-0000125F0000}"/>
    <cellStyle name="SpacerRO 4 2 2 2" xfId="36953" xr:uid="{F86B1543-637E-4DA6-A8F4-E05E4C0B5DEB}"/>
    <cellStyle name="SpacerRO 4 2 3" xfId="31006" xr:uid="{4516CA12-7B6F-4CB9-9FA6-5ACEF9C0ACF0}"/>
    <cellStyle name="SpacerRO 4 2_EBT" xfId="45282" xr:uid="{952FE840-75E1-4C4B-AE94-2C884699F952}"/>
    <cellStyle name="SpacerRO 4 3" xfId="24963" xr:uid="{00000000-0005-0000-0000-0000135F0000}"/>
    <cellStyle name="SpacerRO 4 3 2" xfId="36952" xr:uid="{AF283E36-471D-46C4-A870-50CCA217446E}"/>
    <cellStyle name="SpacerRO 4 4" xfId="31005" xr:uid="{A819427B-62B5-46C2-9D2B-70D6D9581A0D}"/>
    <cellStyle name="SpacerRO 4_EBT" xfId="45281" xr:uid="{20A323E9-B418-4FDF-B223-17896E70E47A}"/>
    <cellStyle name="SpacerRO 5" xfId="18961" xr:uid="{00000000-0005-0000-0000-0000145F0000}"/>
    <cellStyle name="SpacerRO 5 2" xfId="18962" xr:uid="{00000000-0005-0000-0000-0000155F0000}"/>
    <cellStyle name="SpacerRO 5 2 2" xfId="24966" xr:uid="{00000000-0005-0000-0000-0000165F0000}"/>
    <cellStyle name="SpacerRO 5 2 2 2" xfId="36955" xr:uid="{5A5CC715-9D01-45EF-A0A9-CA031C80A489}"/>
    <cellStyle name="SpacerRO 5 2 3" xfId="31008" xr:uid="{6848981F-98BF-4B74-A87E-51A8409CC357}"/>
    <cellStyle name="SpacerRO 5 2_EBT" xfId="45284" xr:uid="{8A6C1297-8168-4B5C-8BBA-F849167B3C00}"/>
    <cellStyle name="SpacerRO 5 3" xfId="24965" xr:uid="{00000000-0005-0000-0000-0000175F0000}"/>
    <cellStyle name="SpacerRO 5 3 2" xfId="36954" xr:uid="{FD2A10C2-F4B0-401E-B344-B946FDD1B390}"/>
    <cellStyle name="SpacerRO 5 4" xfId="31007" xr:uid="{F6706F92-FFD2-44A2-B152-F6042237F8C9}"/>
    <cellStyle name="SpacerRO 5_EBT" xfId="45283" xr:uid="{EC01CA9E-C78D-483C-A2A1-065A0021579E}"/>
    <cellStyle name="SpacerRO 6" xfId="24959" xr:uid="{00000000-0005-0000-0000-0000185F0000}"/>
    <cellStyle name="SpacerRO 6 2" xfId="36948" xr:uid="{E99DEBB5-D669-4B35-BF3E-FAB0BC101B70}"/>
    <cellStyle name="SpacerRO 7" xfId="31001" xr:uid="{5EE14548-E902-4194-BC47-6D094FD10492}"/>
    <cellStyle name="SpacerRO_EBT" xfId="45277" xr:uid="{62134D75-CAEE-4F7E-BF32-C39E42B0C998}"/>
    <cellStyle name="Spaceryesterday" xfId="18963" xr:uid="{00000000-0005-0000-0000-0000195F0000}"/>
    <cellStyle name="Spaceryesterday 2" xfId="24967" xr:uid="{00000000-0005-0000-0000-00001A5F0000}"/>
    <cellStyle name="Spaceryesterday 2 2" xfId="36956" xr:uid="{E9BA630D-7A31-423A-8680-FB4C00B677EB}"/>
    <cellStyle name="Spaceryesterday 3" xfId="31009" xr:uid="{B660DB55-ABB3-4B94-8D47-CA8307D35653}"/>
    <cellStyle name="Spaceryesterday_EBT" xfId="45285" xr:uid="{E2BDC5C9-F3DB-4C8C-906F-6B12F584D6EA}"/>
    <cellStyle name="SpaceryesterdayLast" xfId="18964" xr:uid="{00000000-0005-0000-0000-00001B5F0000}"/>
    <cellStyle name="SpaceryesterdayLast 2" xfId="24968" xr:uid="{00000000-0005-0000-0000-00001C5F0000}"/>
    <cellStyle name="SpaceryesterdayLast 2 2" xfId="36957" xr:uid="{6869705F-C106-43BD-9FE9-F023BC322410}"/>
    <cellStyle name="SpaceryesterdayLast 3" xfId="31010" xr:uid="{FD3C8BAB-21D5-437B-9F8E-C944A58173EB}"/>
    <cellStyle name="SpaceryesterdayLast_EBT" xfId="45286" xr:uid="{82886BB1-8BE9-43DE-98B0-C808855FE32D}"/>
    <cellStyle name="SpacetomorrowRO" xfId="18965" xr:uid="{00000000-0005-0000-0000-00001D5F0000}"/>
    <cellStyle name="SpacetomorrowRO 2" xfId="24969" xr:uid="{00000000-0005-0000-0000-00001E5F0000}"/>
    <cellStyle name="SpacetomorrowRO 2 2" xfId="36958" xr:uid="{1FAAB0F4-62E4-4D43-8FA6-D0D2B67884AD}"/>
    <cellStyle name="SpacetomorrowRO 3" xfId="31011" xr:uid="{7575EAED-27A3-4CB0-9A91-13E67DD57619}"/>
    <cellStyle name="SpacetomorrowRO_EBT" xfId="45287" xr:uid="{CD3AAE12-C32D-4AD7-8830-087D28067999}"/>
    <cellStyle name="Special" xfId="18966" xr:uid="{00000000-0005-0000-0000-00001F5F0000}"/>
    <cellStyle name="Standard_Anpassen der Amortisation" xfId="18967" xr:uid="{00000000-0005-0000-0000-0000205F0000}"/>
    <cellStyle name="sterday]" xfId="18968" xr:uid="{00000000-0005-0000-0000-0000215F0000}"/>
    <cellStyle name="sterday] 2" xfId="24970" xr:uid="{00000000-0005-0000-0000-0000225F0000}"/>
    <cellStyle name="sterday] 2 2" xfId="36959" xr:uid="{6082791A-FE13-4CB0-902E-F78A6B75658C}"/>
    <cellStyle name="sterday] 3" xfId="31012" xr:uid="{89504302-C9D0-4B48-A267-1DFA34A296B5}"/>
    <cellStyle name="sterday]_EBT" xfId="45288" xr:uid="{46A0C1F3-4853-45DD-BAFF-2B1B2EB9B59A}"/>
    <cellStyle name="Style 1" xfId="18969" xr:uid="{00000000-0005-0000-0000-0000235F0000}"/>
    <cellStyle name="Style 1 10" xfId="18970" xr:uid="{00000000-0005-0000-0000-0000245F0000}"/>
    <cellStyle name="Style 1 10 2" xfId="24971" xr:uid="{00000000-0005-0000-0000-0000255F0000}"/>
    <cellStyle name="Style 1 10 2 2" xfId="36960" xr:uid="{FAEE97D7-96F3-4E5E-9E2B-8E028E7117C6}"/>
    <cellStyle name="Style 1 10 3" xfId="31013" xr:uid="{705D8A36-F1F8-4B2A-98DC-50595825A0A9}"/>
    <cellStyle name="Style 1 10_EBT" xfId="45290" xr:uid="{3FF16C79-B1E3-4353-9F5C-54C8CC144E96}"/>
    <cellStyle name="Style 1 11" xfId="18971" xr:uid="{00000000-0005-0000-0000-0000265F0000}"/>
    <cellStyle name="Style 1 11 2" xfId="24972" xr:uid="{00000000-0005-0000-0000-0000275F0000}"/>
    <cellStyle name="Style 1 11 2 2" xfId="36961" xr:uid="{8E129D24-AF7B-474C-9141-D86662090FEC}"/>
    <cellStyle name="Style 1 11 3" xfId="31014" xr:uid="{D4E0A6E0-786D-40CF-B4A9-E0F28A133006}"/>
    <cellStyle name="Style 1 11_EBT" xfId="45291" xr:uid="{4AEC8880-99B6-4D42-98C0-C6FA3DB3BDA0}"/>
    <cellStyle name="Style 1 12" xfId="18972" xr:uid="{00000000-0005-0000-0000-0000285F0000}"/>
    <cellStyle name="Style 1 12 2" xfId="24973" xr:uid="{00000000-0005-0000-0000-0000295F0000}"/>
    <cellStyle name="Style 1 12 2 2" xfId="36962" xr:uid="{CEB3C5E6-363D-4944-9DC3-9A3E53CEF84B}"/>
    <cellStyle name="Style 1 12 3" xfId="31015" xr:uid="{12645080-168B-455A-9DBC-9653DC29A1D8}"/>
    <cellStyle name="Style 1 12_EBT" xfId="45292" xr:uid="{38AD1594-B25E-47C3-AD5C-F353731321F2}"/>
    <cellStyle name="Style 1 2" xfId="18973" xr:uid="{00000000-0005-0000-0000-00002A5F0000}"/>
    <cellStyle name="Style 1 2 2" xfId="18974" xr:uid="{00000000-0005-0000-0000-00002B5F0000}"/>
    <cellStyle name="Style 1 2 2 2" xfId="24975" xr:uid="{00000000-0005-0000-0000-00002C5F0000}"/>
    <cellStyle name="Style 1 2 2 2 2" xfId="36964" xr:uid="{C6E20F6B-E904-423A-A521-49B50C75D11D}"/>
    <cellStyle name="Style 1 2 2 3" xfId="31017" xr:uid="{6DD88D31-AB19-477B-8E84-09CD4F4EBA9E}"/>
    <cellStyle name="Style 1 2 2_EBT" xfId="45294" xr:uid="{C2A1C72A-AE82-465F-A579-AC37D68D710E}"/>
    <cellStyle name="Style 1 2 3" xfId="18975" xr:uid="{00000000-0005-0000-0000-00002D5F0000}"/>
    <cellStyle name="Style 1 2 3 2" xfId="24976" xr:uid="{00000000-0005-0000-0000-00002E5F0000}"/>
    <cellStyle name="Style 1 2 3 2 2" xfId="36965" xr:uid="{8FF2E9BC-054E-4583-97F7-DAA6335F4C09}"/>
    <cellStyle name="Style 1 2 3 3" xfId="31018" xr:uid="{42C07BBC-E326-434A-95CF-57A3A0EA331E}"/>
    <cellStyle name="Style 1 2 3_EBT" xfId="45295" xr:uid="{F4F9DBC9-254C-46C8-B24C-45555D3FAFC9}"/>
    <cellStyle name="Style 1 2 4" xfId="18976" xr:uid="{00000000-0005-0000-0000-00002F5F0000}"/>
    <cellStyle name="Style 1 2 4 2" xfId="24977" xr:uid="{00000000-0005-0000-0000-0000305F0000}"/>
    <cellStyle name="Style 1 2 4 2 2" xfId="36966" xr:uid="{821961B4-7339-4F64-B39B-4B58BF37C7DF}"/>
    <cellStyle name="Style 1 2 4 3" xfId="31019" xr:uid="{11FD163A-7547-411B-891F-05867B57E951}"/>
    <cellStyle name="Style 1 2 4_EBT" xfId="45296" xr:uid="{9CF67E19-3F10-46E4-989F-C790B2C3FEBD}"/>
    <cellStyle name="Style 1 2 5" xfId="18977" xr:uid="{00000000-0005-0000-0000-0000315F0000}"/>
    <cellStyle name="Style 1 2 5 2" xfId="24978" xr:uid="{00000000-0005-0000-0000-0000325F0000}"/>
    <cellStyle name="Style 1 2 5 2 2" xfId="36967" xr:uid="{B8F461E1-1AC9-4206-9465-A7E807A56E3B}"/>
    <cellStyle name="Style 1 2 5 3" xfId="31020" xr:uid="{E3302695-3986-46C5-A5BD-91A4E57A1F8C}"/>
    <cellStyle name="Style 1 2 5_EBT" xfId="45297" xr:uid="{AD53D92C-C636-4DDB-9ACB-6AB79AB79B71}"/>
    <cellStyle name="Style 1 2 6" xfId="18978" xr:uid="{00000000-0005-0000-0000-0000335F0000}"/>
    <cellStyle name="Style 1 2 6 2" xfId="24979" xr:uid="{00000000-0005-0000-0000-0000345F0000}"/>
    <cellStyle name="Style 1 2 6 2 2" xfId="36968" xr:uid="{D5F29EB3-15FF-4D03-83C8-EDFF7CD6B4BA}"/>
    <cellStyle name="Style 1 2 6 3" xfId="31021" xr:uid="{161E5B30-F8E4-412C-BA35-8D350D679459}"/>
    <cellStyle name="Style 1 2 6_EBT" xfId="45298" xr:uid="{26D3EEBA-8724-4D4C-B4C7-8D9AC3798DB4}"/>
    <cellStyle name="Style 1 2 7" xfId="24974" xr:uid="{00000000-0005-0000-0000-0000355F0000}"/>
    <cellStyle name="Style 1 2 7 2" xfId="36963" xr:uid="{60CA9F8F-4037-4C96-BB83-A11BEFDAF888}"/>
    <cellStyle name="Style 1 2 8" xfId="31016" xr:uid="{73952FB2-4EFD-4450-A1BF-7F45BDCF8517}"/>
    <cellStyle name="Style 1 2_EBT" xfId="45293" xr:uid="{FD17A387-434A-4957-B2BD-7DFB10506CD0}"/>
    <cellStyle name="Style 1 3" xfId="18979" xr:uid="{00000000-0005-0000-0000-0000365F0000}"/>
    <cellStyle name="Style 1 3 2" xfId="18980" xr:uid="{00000000-0005-0000-0000-0000375F0000}"/>
    <cellStyle name="Style 1 3 2 2" xfId="24981" xr:uid="{00000000-0005-0000-0000-0000385F0000}"/>
    <cellStyle name="Style 1 3 2 2 2" xfId="36970" xr:uid="{1322BB5E-D751-4689-8C5F-78F13F988E80}"/>
    <cellStyle name="Style 1 3 2 3" xfId="31023" xr:uid="{9BA77B2A-4FB6-4A45-9442-C98526D812D1}"/>
    <cellStyle name="Style 1 3 2_EBT" xfId="45300" xr:uid="{62483DC1-3E97-49C3-840D-820444C5D9AA}"/>
    <cellStyle name="Style 1 3 3" xfId="18981" xr:uid="{00000000-0005-0000-0000-0000395F0000}"/>
    <cellStyle name="Style 1 3 3 2" xfId="24982" xr:uid="{00000000-0005-0000-0000-00003A5F0000}"/>
    <cellStyle name="Style 1 3 3 2 2" xfId="36971" xr:uid="{7F9EA890-0E41-4E4A-85D7-CE0ECC7CD130}"/>
    <cellStyle name="Style 1 3 3 3" xfId="31024" xr:uid="{B16F45EE-AE60-4E19-96FA-690B05E76412}"/>
    <cellStyle name="Style 1 3 3_EBT" xfId="45301" xr:uid="{559F794B-DE1C-49B2-93EE-C91025AD8301}"/>
    <cellStyle name="Style 1 3 4" xfId="18982" xr:uid="{00000000-0005-0000-0000-00003B5F0000}"/>
    <cellStyle name="Style 1 3 4 2" xfId="24983" xr:uid="{00000000-0005-0000-0000-00003C5F0000}"/>
    <cellStyle name="Style 1 3 4 2 2" xfId="36972" xr:uid="{8E60787B-60B1-43A1-A499-2932D519F9D3}"/>
    <cellStyle name="Style 1 3 4 3" xfId="31025" xr:uid="{227D8172-D5D5-4C27-BB4B-736469495773}"/>
    <cellStyle name="Style 1 3 4_EBT" xfId="45302" xr:uid="{B3AB2DB9-9716-4533-91E6-8BACF228E2C5}"/>
    <cellStyle name="Style 1 3 5" xfId="18983" xr:uid="{00000000-0005-0000-0000-00003D5F0000}"/>
    <cellStyle name="Style 1 3 5 2" xfId="24984" xr:uid="{00000000-0005-0000-0000-00003E5F0000}"/>
    <cellStyle name="Style 1 3 5 2 2" xfId="36973" xr:uid="{E2BBC615-31DA-4703-ACD6-3FFA4F38A24D}"/>
    <cellStyle name="Style 1 3 5 3" xfId="31026" xr:uid="{6A8B9569-9FD7-41F7-9FC7-B205577A9A60}"/>
    <cellStyle name="Style 1 3 5_EBT" xfId="45303" xr:uid="{3225A08F-7C5A-4D79-9590-0B5A278109BF}"/>
    <cellStyle name="Style 1 3 6" xfId="24980" xr:uid="{00000000-0005-0000-0000-00003F5F0000}"/>
    <cellStyle name="Style 1 3 6 2" xfId="36969" xr:uid="{657C6C5B-8920-47A6-B76B-882A3D60C43F}"/>
    <cellStyle name="Style 1 3 7" xfId="31022" xr:uid="{156DE796-C84D-411F-80E3-14FC869A3A68}"/>
    <cellStyle name="Style 1 3_EBT" xfId="45299" xr:uid="{6BA42511-1E70-4E71-B012-30E7167EBF51}"/>
    <cellStyle name="Style 1 4" xfId="18984" xr:uid="{00000000-0005-0000-0000-0000405F0000}"/>
    <cellStyle name="Style 1 4 2" xfId="18985" xr:uid="{00000000-0005-0000-0000-0000415F0000}"/>
    <cellStyle name="Style 1 4 2 2" xfId="24986" xr:uid="{00000000-0005-0000-0000-0000425F0000}"/>
    <cellStyle name="Style 1 4 2 2 2" xfId="36975" xr:uid="{75F35010-08B4-452A-8625-82D2366AEEC1}"/>
    <cellStyle name="Style 1 4 2 3" xfId="31028" xr:uid="{DFA0BE07-C2EB-40B6-8159-9A8F4F2223B5}"/>
    <cellStyle name="Style 1 4 2_EBT" xfId="45305" xr:uid="{9AEAEA10-1E4B-4905-AF12-EA3B9489F045}"/>
    <cellStyle name="Style 1 4 3" xfId="18986" xr:uid="{00000000-0005-0000-0000-0000435F0000}"/>
    <cellStyle name="Style 1 4 3 2" xfId="24987" xr:uid="{00000000-0005-0000-0000-0000445F0000}"/>
    <cellStyle name="Style 1 4 3 2 2" xfId="36976" xr:uid="{F72ADEAE-A88F-4138-B649-E6A56BB02AE0}"/>
    <cellStyle name="Style 1 4 3 3" xfId="31029" xr:uid="{BF10023F-1FF1-4586-93F8-11671076D9E6}"/>
    <cellStyle name="Style 1 4 3_EBT" xfId="45306" xr:uid="{469A58F5-C962-4335-A488-AF900744FA50}"/>
    <cellStyle name="Style 1 4 4" xfId="24985" xr:uid="{00000000-0005-0000-0000-0000455F0000}"/>
    <cellStyle name="Style 1 4 4 2" xfId="36974" xr:uid="{E5FD09E6-10EC-4C33-8346-F2181E1CBCBA}"/>
    <cellStyle name="Style 1 4 5" xfId="31027" xr:uid="{15EE88BC-55BA-4E73-BE4B-CD84F58BF87C}"/>
    <cellStyle name="Style 1 4_EBT" xfId="45304" xr:uid="{F44D573C-FB22-4B0D-BA73-D02D66340EFC}"/>
    <cellStyle name="Style 1 5" xfId="18987" xr:uid="{00000000-0005-0000-0000-0000465F0000}"/>
    <cellStyle name="Style 1 5 2" xfId="24988" xr:uid="{00000000-0005-0000-0000-0000475F0000}"/>
    <cellStyle name="Style 1 5 2 2" xfId="36977" xr:uid="{08A5374F-F4BF-41AA-869B-62BEECDA2E2A}"/>
    <cellStyle name="Style 1 5 3" xfId="31030" xr:uid="{710C42CF-BE52-4B44-A480-82EC437AE851}"/>
    <cellStyle name="Style 1 5_EBT" xfId="45307" xr:uid="{DE500161-E83C-48D2-8CF3-D32B27E41146}"/>
    <cellStyle name="Style 1 6" xfId="18988" xr:uid="{00000000-0005-0000-0000-0000485F0000}"/>
    <cellStyle name="Style 1 6 2" xfId="24989" xr:uid="{00000000-0005-0000-0000-0000495F0000}"/>
    <cellStyle name="Style 1 6 2 2" xfId="36978" xr:uid="{EC31002D-F14C-475C-95C4-E2CF78729963}"/>
    <cellStyle name="Style 1 6 3" xfId="31031" xr:uid="{41471726-1163-41C6-B3FE-BF8C864A63D4}"/>
    <cellStyle name="Style 1 6_EBT" xfId="45308" xr:uid="{B2FC22A8-E4C3-40BC-AE72-39CA0888381D}"/>
    <cellStyle name="Style 1 7" xfId="18989" xr:uid="{00000000-0005-0000-0000-00004A5F0000}"/>
    <cellStyle name="Style 1 7 2" xfId="24990" xr:uid="{00000000-0005-0000-0000-00004B5F0000}"/>
    <cellStyle name="Style 1 7 2 2" xfId="36979" xr:uid="{82EC7577-770E-44CA-85E1-ECBA3B44FB74}"/>
    <cellStyle name="Style 1 7 3" xfId="31032" xr:uid="{B1FE9A65-2A0B-45C3-A98A-264FDC2EDEBF}"/>
    <cellStyle name="Style 1 7_EBT" xfId="45309" xr:uid="{34DF47D6-56DD-46B0-A293-85188AA7C969}"/>
    <cellStyle name="Style 1 8" xfId="18990" xr:uid="{00000000-0005-0000-0000-00004C5F0000}"/>
    <cellStyle name="Style 1 8 2" xfId="24991" xr:uid="{00000000-0005-0000-0000-00004D5F0000}"/>
    <cellStyle name="Style 1 8 2 2" xfId="36980" xr:uid="{166232B0-754F-440A-B256-AF7CF99E6789}"/>
    <cellStyle name="Style 1 8 3" xfId="31033" xr:uid="{4A2646AB-2B4F-45D6-829D-F28AD5B65063}"/>
    <cellStyle name="Style 1 8_EBT" xfId="45310" xr:uid="{A67C5004-C49E-4F0F-B222-CCA999BE874D}"/>
    <cellStyle name="Style 1 9" xfId="18991" xr:uid="{00000000-0005-0000-0000-00004E5F0000}"/>
    <cellStyle name="Style 1 9 2" xfId="24992" xr:uid="{00000000-0005-0000-0000-00004F5F0000}"/>
    <cellStyle name="Style 1 9 2 2" xfId="36981" xr:uid="{A4B9AFBE-DC35-41F8-8E7B-6D9398AC4276}"/>
    <cellStyle name="Style 1 9 3" xfId="31034" xr:uid="{B2DFD7F4-25D6-4EF8-B2A7-5AC7F55BB3D6}"/>
    <cellStyle name="Style 1 9_EBT" xfId="45311" xr:uid="{CEE33ED7-B508-4D44-96C3-E34FF127D86A}"/>
    <cellStyle name="Style 1_EBT" xfId="45289" xr:uid="{F6AABD72-2800-43A7-B492-BA65B04BD022}"/>
    <cellStyle name="Style 10" xfId="18992" xr:uid="{00000000-0005-0000-0000-0000505F0000}"/>
    <cellStyle name="Style 10 2" xfId="24993" xr:uid="{00000000-0005-0000-0000-0000515F0000}"/>
    <cellStyle name="Style 10 2 2" xfId="36982" xr:uid="{B8386515-2930-40A3-946D-43694719CE58}"/>
    <cellStyle name="Style 10 3" xfId="31035" xr:uid="{946B2C22-E775-4B0D-A096-EEC5B7194B7F}"/>
    <cellStyle name="Style 10_EBT" xfId="45312" xr:uid="{0254325A-75DB-4A92-AC21-11A77FDEE1DB}"/>
    <cellStyle name="Style 100" xfId="18993" xr:uid="{00000000-0005-0000-0000-0000525F0000}"/>
    <cellStyle name="Style 100 2" xfId="24994" xr:uid="{00000000-0005-0000-0000-0000535F0000}"/>
    <cellStyle name="Style 100 2 2" xfId="36983" xr:uid="{56C885A7-0ABC-4A56-BC4A-51CBB0369F8A}"/>
    <cellStyle name="Style 100 3" xfId="31036" xr:uid="{C413D4E5-66E1-498C-908E-DA2706695334}"/>
    <cellStyle name="Style 100_EBT" xfId="45313" xr:uid="{DE843E2D-7697-47C2-A73D-3ECD2C43115E}"/>
    <cellStyle name="Style 101" xfId="18994" xr:uid="{00000000-0005-0000-0000-0000545F0000}"/>
    <cellStyle name="Style 101 2" xfId="24995" xr:uid="{00000000-0005-0000-0000-0000555F0000}"/>
    <cellStyle name="Style 101 2 2" xfId="36984" xr:uid="{5C56E1F0-4AF2-4ED3-9658-FBFA8DF1ED49}"/>
    <cellStyle name="Style 101 3" xfId="31037" xr:uid="{E28F2041-A58C-4BD3-BBCA-D829936B4F6C}"/>
    <cellStyle name="Style 101_EBT" xfId="45314" xr:uid="{76493902-DE4C-4F8B-A704-5405B8335D35}"/>
    <cellStyle name="Style 102" xfId="18995" xr:uid="{00000000-0005-0000-0000-0000565F0000}"/>
    <cellStyle name="Style 102 2" xfId="24996" xr:uid="{00000000-0005-0000-0000-0000575F0000}"/>
    <cellStyle name="Style 102 2 2" xfId="36985" xr:uid="{03652C07-70A9-49E8-9603-6FA3B09475AC}"/>
    <cellStyle name="Style 102 3" xfId="31038" xr:uid="{D0AC4573-500A-4310-BF20-E99F95837DC3}"/>
    <cellStyle name="Style 102_EBT" xfId="45315" xr:uid="{8130ADD1-159D-4A26-9B7E-DD427A761F04}"/>
    <cellStyle name="Style 103" xfId="18996" xr:uid="{00000000-0005-0000-0000-0000585F0000}"/>
    <cellStyle name="Style 103 2" xfId="24997" xr:uid="{00000000-0005-0000-0000-0000595F0000}"/>
    <cellStyle name="Style 103 2 2" xfId="36986" xr:uid="{1951E4D8-A1E2-49DA-88B5-F5BFBB083B04}"/>
    <cellStyle name="Style 103 3" xfId="31039" xr:uid="{73D56A96-D2C0-41B0-B9DC-EBED168A44E9}"/>
    <cellStyle name="Style 103_EBT" xfId="45316" xr:uid="{5EBECAD5-DD30-4F86-9FBF-CA4776787849}"/>
    <cellStyle name="Style 104" xfId="18997" xr:uid="{00000000-0005-0000-0000-00005A5F0000}"/>
    <cellStyle name="Style 104 2" xfId="24998" xr:uid="{00000000-0005-0000-0000-00005B5F0000}"/>
    <cellStyle name="Style 104 2 2" xfId="36987" xr:uid="{E5477639-70F5-4AE1-824E-94C8E6632688}"/>
    <cellStyle name="Style 104 3" xfId="31040" xr:uid="{4FD99AD7-A0DC-433F-93BC-D2C8EBB2C626}"/>
    <cellStyle name="Style 104_EBT" xfId="45317" xr:uid="{3C89A357-743A-4E5D-A95C-9398ABEDDCD2}"/>
    <cellStyle name="Style 105" xfId="18998" xr:uid="{00000000-0005-0000-0000-00005C5F0000}"/>
    <cellStyle name="Style 105 2" xfId="24999" xr:uid="{00000000-0005-0000-0000-00005D5F0000}"/>
    <cellStyle name="Style 105 2 2" xfId="36988" xr:uid="{7CB785E1-C889-4501-A347-36DE6723020E}"/>
    <cellStyle name="Style 105 3" xfId="31041" xr:uid="{6B37E662-2A94-4802-8F70-707F2E2B402A}"/>
    <cellStyle name="Style 105_EBT" xfId="45318" xr:uid="{60C9C07E-1897-41DF-B276-CA88E8F4EF29}"/>
    <cellStyle name="Style 106" xfId="18999" xr:uid="{00000000-0005-0000-0000-00005E5F0000}"/>
    <cellStyle name="Style 106 2" xfId="19000" xr:uid="{00000000-0005-0000-0000-00005F5F0000}"/>
    <cellStyle name="Style 106 2 2" xfId="25001" xr:uid="{00000000-0005-0000-0000-0000605F0000}"/>
    <cellStyle name="Style 106 2 2 2" xfId="36990" xr:uid="{D18400E2-FBB5-4FCD-BE83-3170AB267221}"/>
    <cellStyle name="Style 106 2 3" xfId="31043" xr:uid="{BB7A5C5A-5B0A-4F0F-B89A-2445807161A2}"/>
    <cellStyle name="Style 106 2_EBT" xfId="45320" xr:uid="{09A49693-00F3-4C69-B796-989BC60AEE33}"/>
    <cellStyle name="Style 106 3" xfId="25000" xr:uid="{00000000-0005-0000-0000-0000615F0000}"/>
    <cellStyle name="Style 106 3 2" xfId="36989" xr:uid="{EB381D24-5A44-4BC6-9E62-6C2ED3994B0E}"/>
    <cellStyle name="Style 106 4" xfId="31042" xr:uid="{7060F6CC-E085-4775-BB50-7B647EABE675}"/>
    <cellStyle name="Style 106_EBT" xfId="45319" xr:uid="{E540B354-33FB-40EC-90BC-3BCBD49D9EB0}"/>
    <cellStyle name="Style 107" xfId="19001" xr:uid="{00000000-0005-0000-0000-0000625F0000}"/>
    <cellStyle name="Style 107 2" xfId="25002" xr:uid="{00000000-0005-0000-0000-0000635F0000}"/>
    <cellStyle name="Style 107 2 2" xfId="36991" xr:uid="{0AAEC3FB-B8B4-407F-AC4F-774630798F79}"/>
    <cellStyle name="Style 107 3" xfId="31044" xr:uid="{26775034-68A6-4B54-B5FC-AFE243E3EEDE}"/>
    <cellStyle name="Style 107_EBT" xfId="45321" xr:uid="{0D9D4CA2-73CF-4277-83D9-71A4536E3D2F}"/>
    <cellStyle name="Style 108" xfId="19002" xr:uid="{00000000-0005-0000-0000-0000645F0000}"/>
    <cellStyle name="Style 108 2" xfId="25003" xr:uid="{00000000-0005-0000-0000-0000655F0000}"/>
    <cellStyle name="Style 108 2 2" xfId="36992" xr:uid="{FE57395B-71DF-4E2C-93FA-600A858C0706}"/>
    <cellStyle name="Style 108 3" xfId="31045" xr:uid="{059DB583-5BD1-4F38-BF18-82AD30FC27E6}"/>
    <cellStyle name="Style 108_EBT" xfId="45322" xr:uid="{2BDEC1EF-C96C-4492-AE2E-B4E2635A2110}"/>
    <cellStyle name="Style 109" xfId="19003" xr:uid="{00000000-0005-0000-0000-0000665F0000}"/>
    <cellStyle name="Style 109 2" xfId="25004" xr:uid="{00000000-0005-0000-0000-0000675F0000}"/>
    <cellStyle name="Style 109 2 2" xfId="36993" xr:uid="{E29D8D45-B2F7-47A1-9815-A3E1CDF05A73}"/>
    <cellStyle name="Style 109 3" xfId="31046" xr:uid="{929AE03B-2AFF-4727-A74F-B63F793DB60B}"/>
    <cellStyle name="Style 109_EBT" xfId="45323" xr:uid="{2913DC16-CC30-40EA-97FE-11E2E15E9E62}"/>
    <cellStyle name="Style 11" xfId="19004" xr:uid="{00000000-0005-0000-0000-0000685F0000}"/>
    <cellStyle name="Style 11 2" xfId="25005" xr:uid="{00000000-0005-0000-0000-0000695F0000}"/>
    <cellStyle name="Style 11 2 2" xfId="36994" xr:uid="{076BAE29-2CFF-402F-B020-0EE37B39170A}"/>
    <cellStyle name="Style 11 3" xfId="31047" xr:uid="{26F8316B-DA08-4476-AEEF-561E1C1259F8}"/>
    <cellStyle name="Style 11_EBT" xfId="45324" xr:uid="{EFF6DC4B-2072-465B-979B-38FF16653B91}"/>
    <cellStyle name="Style 110" xfId="19005" xr:uid="{00000000-0005-0000-0000-00006A5F0000}"/>
    <cellStyle name="Style 110 2" xfId="25006" xr:uid="{00000000-0005-0000-0000-00006B5F0000}"/>
    <cellStyle name="Style 110 2 2" xfId="36995" xr:uid="{3CA3F08D-6277-4EBC-8C93-41057182F67C}"/>
    <cellStyle name="Style 110 3" xfId="31048" xr:uid="{91527C2A-8ADB-49C6-A1D9-D4C9A695AF9B}"/>
    <cellStyle name="Style 110_EBT" xfId="45325" xr:uid="{B14C6091-6C37-4501-9585-86FFC5322ACA}"/>
    <cellStyle name="Style 111" xfId="19006" xr:uid="{00000000-0005-0000-0000-00006C5F0000}"/>
    <cellStyle name="Style 111 2" xfId="25007" xr:uid="{00000000-0005-0000-0000-00006D5F0000}"/>
    <cellStyle name="Style 111 2 2" xfId="36996" xr:uid="{CE22F786-061A-43B3-9E33-C289FDD08D56}"/>
    <cellStyle name="Style 111 3" xfId="31049" xr:uid="{082558CF-CFB3-4EF5-A2A8-28EA50219CB3}"/>
    <cellStyle name="Style 111_EBT" xfId="45326" xr:uid="{FA3CE621-C903-4E18-A740-4AE8D51261AD}"/>
    <cellStyle name="Style 112" xfId="19007" xr:uid="{00000000-0005-0000-0000-00006E5F0000}"/>
    <cellStyle name="Style 112 2" xfId="25008" xr:uid="{00000000-0005-0000-0000-00006F5F0000}"/>
    <cellStyle name="Style 112 2 2" xfId="36997" xr:uid="{28E64563-CC78-4D8F-B8F9-E98865BE05CD}"/>
    <cellStyle name="Style 112 3" xfId="31050" xr:uid="{7A2FAAE0-197D-494E-9118-03644E4EF380}"/>
    <cellStyle name="Style 112_EBT" xfId="45327" xr:uid="{502D9129-772E-47F8-956A-B957B0F69424}"/>
    <cellStyle name="Style 113" xfId="19008" xr:uid="{00000000-0005-0000-0000-0000705F0000}"/>
    <cellStyle name="Style 113 2" xfId="25009" xr:uid="{00000000-0005-0000-0000-0000715F0000}"/>
    <cellStyle name="Style 113 2 2" xfId="36998" xr:uid="{BCA31259-9BF6-477B-B734-4E7C6AAD209F}"/>
    <cellStyle name="Style 113 3" xfId="31051" xr:uid="{FE7D1195-0CE0-43C9-A44C-0F70E1C624D4}"/>
    <cellStyle name="Style 113_EBT" xfId="45328" xr:uid="{A0F1107B-A6FC-48E7-B711-CBD38B324FE5}"/>
    <cellStyle name="Style 114" xfId="19009" xr:uid="{00000000-0005-0000-0000-0000725F0000}"/>
    <cellStyle name="Style 114 2" xfId="25010" xr:uid="{00000000-0005-0000-0000-0000735F0000}"/>
    <cellStyle name="Style 114 2 2" xfId="36999" xr:uid="{FFCB6650-2C3B-44B8-A3AE-DC3F354373B2}"/>
    <cellStyle name="Style 114 3" xfId="31052" xr:uid="{6F935690-F303-4B8C-9410-D2B925F2137A}"/>
    <cellStyle name="Style 114_EBT" xfId="45329" xr:uid="{D0B0DFDF-5221-4B67-9377-A1B52B3C0F8F}"/>
    <cellStyle name="Style 115" xfId="19010" xr:uid="{00000000-0005-0000-0000-0000745F0000}"/>
    <cellStyle name="Style 115 2" xfId="25011" xr:uid="{00000000-0005-0000-0000-0000755F0000}"/>
    <cellStyle name="Style 115 2 2" xfId="37000" xr:uid="{93F29EEB-8D08-41E0-A244-0E46A2012C00}"/>
    <cellStyle name="Style 115 3" xfId="31053" xr:uid="{856FBE63-0053-41AB-ACF2-4776B1B9A937}"/>
    <cellStyle name="Style 115_EBT" xfId="45330" xr:uid="{D3B0B0E9-9111-407C-9C0B-0ADAFC1F04AE}"/>
    <cellStyle name="Style 12" xfId="19011" xr:uid="{00000000-0005-0000-0000-0000765F0000}"/>
    <cellStyle name="Style 12 2" xfId="25012" xr:uid="{00000000-0005-0000-0000-0000775F0000}"/>
    <cellStyle name="Style 12 2 2" xfId="37001" xr:uid="{491603F2-CFC0-4FB3-8519-127415EBB686}"/>
    <cellStyle name="Style 12 3" xfId="31054" xr:uid="{48A53320-4085-4962-A871-33A279390C9E}"/>
    <cellStyle name="Style 12_EBT" xfId="45331" xr:uid="{A2ADBC94-86D1-4F7C-BD9D-2A619E9CA826}"/>
    <cellStyle name="Style 13" xfId="19012" xr:uid="{00000000-0005-0000-0000-0000785F0000}"/>
    <cellStyle name="Style 13 2" xfId="25013" xr:uid="{00000000-0005-0000-0000-0000795F0000}"/>
    <cellStyle name="Style 13 2 2" xfId="37002" xr:uid="{AFBF2660-50F3-4DF0-B672-B75AA699F02B}"/>
    <cellStyle name="Style 13 3" xfId="31055" xr:uid="{77655D6A-26CC-4B59-B9E2-C1B327B0F340}"/>
    <cellStyle name="Style 13_EBT" xfId="45332" xr:uid="{866EF4D4-B263-43CE-BE0F-28FCA5A9E559}"/>
    <cellStyle name="Style 14" xfId="19013" xr:uid="{00000000-0005-0000-0000-00007A5F0000}"/>
    <cellStyle name="Style 14 2" xfId="25014" xr:uid="{00000000-0005-0000-0000-00007B5F0000}"/>
    <cellStyle name="Style 14 2 2" xfId="37003" xr:uid="{E0E17C3C-2F35-4D5E-B610-021118580981}"/>
    <cellStyle name="Style 14 3" xfId="31056" xr:uid="{5305C74B-AAC9-4EAE-9589-60F770E36BBD}"/>
    <cellStyle name="Style 14_EBT" xfId="45333" xr:uid="{1A4FAEF5-41D2-482A-A2BF-C93135841525}"/>
    <cellStyle name="Style 15" xfId="19014" xr:uid="{00000000-0005-0000-0000-00007C5F0000}"/>
    <cellStyle name="Style 15 2" xfId="25015" xr:uid="{00000000-0005-0000-0000-00007D5F0000}"/>
    <cellStyle name="Style 15 2 2" xfId="37004" xr:uid="{5555EAA3-40A6-4181-9D81-D709E8C30F7E}"/>
    <cellStyle name="Style 15 3" xfId="31057" xr:uid="{C289D174-B4E9-47C7-B2DE-72E5284FAE7A}"/>
    <cellStyle name="Style 15_EBT" xfId="45334" xr:uid="{3AC04365-2BC7-436B-AC26-143889A525F9}"/>
    <cellStyle name="Style 16" xfId="19015" xr:uid="{00000000-0005-0000-0000-00007E5F0000}"/>
    <cellStyle name="Style 16 2" xfId="25016" xr:uid="{00000000-0005-0000-0000-00007F5F0000}"/>
    <cellStyle name="Style 16 2 2" xfId="37005" xr:uid="{C9EC7ADA-33BE-40F6-9760-58133578C4C7}"/>
    <cellStyle name="Style 16 3" xfId="31058" xr:uid="{8C396EAC-6E2E-473F-85EA-ADAC24CC45D6}"/>
    <cellStyle name="Style 16_EBT" xfId="45335" xr:uid="{6C8D12C6-6D3F-4301-88A2-CABDA27B1DE8}"/>
    <cellStyle name="Style 17" xfId="19016" xr:uid="{00000000-0005-0000-0000-0000805F0000}"/>
    <cellStyle name="Style 17 2" xfId="25017" xr:uid="{00000000-0005-0000-0000-0000815F0000}"/>
    <cellStyle name="Style 17 2 2" xfId="37006" xr:uid="{D5A82B0F-8FC6-448A-92CD-FF8248899A25}"/>
    <cellStyle name="Style 17 3" xfId="31059" xr:uid="{E70C94A6-E1A8-4009-B045-5383ED2E4887}"/>
    <cellStyle name="Style 17_EBT" xfId="45336" xr:uid="{36555FD6-1C5D-464E-BA83-F8251E00645F}"/>
    <cellStyle name="Style 18" xfId="19017" xr:uid="{00000000-0005-0000-0000-0000825F0000}"/>
    <cellStyle name="Style 18 2" xfId="25018" xr:uid="{00000000-0005-0000-0000-0000835F0000}"/>
    <cellStyle name="Style 18 2 2" xfId="37007" xr:uid="{1FE25731-6763-470E-A615-B55BA88C7D6C}"/>
    <cellStyle name="Style 18 3" xfId="31060" xr:uid="{DF83AED0-27B4-4558-AE8E-09092AEC3FD6}"/>
    <cellStyle name="Style 18_EBT" xfId="45337" xr:uid="{CB59777F-3754-434B-BBA5-22205D0C9C99}"/>
    <cellStyle name="Style 19" xfId="19018" xr:uid="{00000000-0005-0000-0000-0000845F0000}"/>
    <cellStyle name="Style 19 2" xfId="25019" xr:uid="{00000000-0005-0000-0000-0000855F0000}"/>
    <cellStyle name="Style 19 2 2" xfId="37008" xr:uid="{E252CC88-3214-48CE-83D4-6C4601118E31}"/>
    <cellStyle name="Style 19 3" xfId="31061" xr:uid="{D502D077-6ED0-499A-9B06-AEED1F8F0862}"/>
    <cellStyle name="Style 19_EBT" xfId="45338" xr:uid="{2B08F4AB-E822-4203-BF7F-92F9D870A693}"/>
    <cellStyle name="Style 2" xfId="19019" xr:uid="{00000000-0005-0000-0000-0000865F0000}"/>
    <cellStyle name="Style 2 2" xfId="25020" xr:uid="{00000000-0005-0000-0000-0000875F0000}"/>
    <cellStyle name="Style 2 2 2" xfId="37009" xr:uid="{878EEEE7-97FD-4A62-B4B3-58DC78A932FC}"/>
    <cellStyle name="Style 2 3" xfId="31062" xr:uid="{9CC8389C-C4BB-45D1-B48C-8F1161B9E79E}"/>
    <cellStyle name="Style 2_EBT" xfId="45339" xr:uid="{04E2465F-1B88-41CD-AE35-2ABB6BAED901}"/>
    <cellStyle name="Style 20" xfId="19020" xr:uid="{00000000-0005-0000-0000-0000885F0000}"/>
    <cellStyle name="Style 20 2" xfId="25021" xr:uid="{00000000-0005-0000-0000-0000895F0000}"/>
    <cellStyle name="Style 20 2 2" xfId="37010" xr:uid="{4C3E2362-F6AD-4765-971A-AE0DF7C5FCC0}"/>
    <cellStyle name="Style 20 3" xfId="31063" xr:uid="{95865879-43BF-4494-AB49-9E164C521445}"/>
    <cellStyle name="Style 20_EBT" xfId="45340" xr:uid="{984E2084-1673-423D-BE7E-3D5320A663BE}"/>
    <cellStyle name="Style 21" xfId="19021" xr:uid="{00000000-0005-0000-0000-00008A5F0000}"/>
    <cellStyle name="Style 21 2" xfId="19022" xr:uid="{00000000-0005-0000-0000-00008B5F0000}"/>
    <cellStyle name="Style 21 2 2" xfId="25022" xr:uid="{00000000-0005-0000-0000-00008C5F0000}"/>
    <cellStyle name="Style 21 2 2 2" xfId="37011" xr:uid="{8A3C104D-8CD6-4F16-8FA3-524B9E53B316}"/>
    <cellStyle name="Style 21 2 3" xfId="31064" xr:uid="{783496E7-AC04-45CE-BE38-9BB67B6DD5DE}"/>
    <cellStyle name="Style 21 2_EBT" xfId="45342" xr:uid="{9F4EFDD2-3B47-472F-879B-DEC2739B1142}"/>
    <cellStyle name="Style 21 3" xfId="19023" xr:uid="{00000000-0005-0000-0000-00008D5F0000}"/>
    <cellStyle name="Style 21 3 2" xfId="25023" xr:uid="{00000000-0005-0000-0000-00008E5F0000}"/>
    <cellStyle name="Style 21 3 2 2" xfId="37012" xr:uid="{00830E87-592E-4E16-9E17-D6BAE2DF1D23}"/>
    <cellStyle name="Style 21 3 3" xfId="31065" xr:uid="{EE5757CF-1A6A-43AB-AF37-90673E98ED51}"/>
    <cellStyle name="Style 21 3_EBT" xfId="45343" xr:uid="{D01E617D-6E54-40A7-908F-9E9B33CB9E30}"/>
    <cellStyle name="Style 21 4" xfId="19024" xr:uid="{00000000-0005-0000-0000-00008F5F0000}"/>
    <cellStyle name="Style 21 4 2" xfId="25024" xr:uid="{00000000-0005-0000-0000-0000905F0000}"/>
    <cellStyle name="Style 21 4 2 2" xfId="37013" xr:uid="{83A7BC33-F11B-4DC9-B048-17E4CE9966EC}"/>
    <cellStyle name="Style 21 4 3" xfId="31066" xr:uid="{AFFF8ED5-5470-488D-BAED-3B73E373DD42}"/>
    <cellStyle name="Style 21 4_EBT" xfId="45344" xr:uid="{BA05B158-D5B4-4E7E-BFAC-18B16FC6BD67}"/>
    <cellStyle name="Style 21 5" xfId="19025" xr:uid="{00000000-0005-0000-0000-0000915F0000}"/>
    <cellStyle name="Style 21 5 2" xfId="25025" xr:uid="{00000000-0005-0000-0000-0000925F0000}"/>
    <cellStyle name="Style 21 5 2 2" xfId="37014" xr:uid="{7C85FEEA-1936-4BD3-A69B-985F524707BC}"/>
    <cellStyle name="Style 21 5 3" xfId="31067" xr:uid="{DDE452A2-96E0-44C5-A9A7-7D6BAEC36604}"/>
    <cellStyle name="Style 21 5_EBT" xfId="45345" xr:uid="{6C04F690-E003-4F51-BA5F-30663F9E465A}"/>
    <cellStyle name="Style 21 6" xfId="19026" xr:uid="{00000000-0005-0000-0000-0000935F0000}"/>
    <cellStyle name="Style 21 6 2" xfId="25026" xr:uid="{00000000-0005-0000-0000-0000945F0000}"/>
    <cellStyle name="Style 21 6 2 2" xfId="37015" xr:uid="{046CF6BF-CDFC-4423-B581-76CD45ACD489}"/>
    <cellStyle name="Style 21 6 3" xfId="31068" xr:uid="{AC07FBDE-6B7A-424A-B9F7-4ED48315AE8D}"/>
    <cellStyle name="Style 21 6_EBT" xfId="45346" xr:uid="{B7A11326-3303-435F-B65A-92A55112F76D}"/>
    <cellStyle name="Style 21 7" xfId="19027" xr:uid="{00000000-0005-0000-0000-0000955F0000}"/>
    <cellStyle name="Style 21 7 2" xfId="25027" xr:uid="{00000000-0005-0000-0000-0000965F0000}"/>
    <cellStyle name="Style 21 7 2 2" xfId="37016" xr:uid="{C736B520-69BA-458D-A946-4421E9B68F02}"/>
    <cellStyle name="Style 21 7 3" xfId="31069" xr:uid="{61498E23-B441-49FA-AF06-ACCA2F713FD4}"/>
    <cellStyle name="Style 21 7_EBT" xfId="45347" xr:uid="{8B6A4715-B9FD-4A72-8D31-F2379C1B9DA5}"/>
    <cellStyle name="Style 21_EBT" xfId="45341" xr:uid="{035FF8B3-ECBF-495B-8523-79C261FEF5A6}"/>
    <cellStyle name="Style 22" xfId="19028" xr:uid="{00000000-0005-0000-0000-0000975F0000}"/>
    <cellStyle name="Style 22 10" xfId="19029" xr:uid="{00000000-0005-0000-0000-0000985F0000}"/>
    <cellStyle name="Style 22 2" xfId="19030" xr:uid="{00000000-0005-0000-0000-0000995F0000}"/>
    <cellStyle name="Style 22 2 2" xfId="19031" xr:uid="{00000000-0005-0000-0000-00009A5F0000}"/>
    <cellStyle name="Style 22 2 2 2" xfId="25029" xr:uid="{00000000-0005-0000-0000-00009B5F0000}"/>
    <cellStyle name="Style 22 2 2 2 2" xfId="37018" xr:uid="{11CBA20F-C718-4352-9373-1C5584AC5155}"/>
    <cellStyle name="Style 22 2 2 3" xfId="31071" xr:uid="{5EC61DB3-4CC7-4DA5-916D-E9C78C2950D9}"/>
    <cellStyle name="Style 22 2 2_EBT" xfId="45350" xr:uid="{BC3ECE76-D239-4BF1-9985-5BE2050DCEC6}"/>
    <cellStyle name="Style 22 2 3" xfId="25028" xr:uid="{00000000-0005-0000-0000-00009C5F0000}"/>
    <cellStyle name="Style 22 2 3 2" xfId="37017" xr:uid="{2553BA9E-9B8E-4E67-B302-72C28D6D4739}"/>
    <cellStyle name="Style 22 2 4" xfId="31070" xr:uid="{AE88C38C-3E70-4337-A389-C7511706E0B5}"/>
    <cellStyle name="Style 22 2_EBT" xfId="45349" xr:uid="{BEA3B2BB-6993-4DD8-910B-782AC7B50016}"/>
    <cellStyle name="Style 22 3" xfId="19032" xr:uid="{00000000-0005-0000-0000-00009D5F0000}"/>
    <cellStyle name="Style 22 3 2" xfId="25030" xr:uid="{00000000-0005-0000-0000-00009E5F0000}"/>
    <cellStyle name="Style 22 3 2 2" xfId="37019" xr:uid="{A6B202A9-26F2-46CF-BBAC-1F48C9EC3AA8}"/>
    <cellStyle name="Style 22 3 3" xfId="31072" xr:uid="{7690C4EA-C02D-4773-B95C-3BAD3A31E0F9}"/>
    <cellStyle name="Style 22 3_EBT" xfId="45351" xr:uid="{008D82C4-EEE4-4446-B04C-C7254C9E56E9}"/>
    <cellStyle name="Style 22 4" xfId="19033" xr:uid="{00000000-0005-0000-0000-00009F5F0000}"/>
    <cellStyle name="Style 22 4 2" xfId="25031" xr:uid="{00000000-0005-0000-0000-0000A05F0000}"/>
    <cellStyle name="Style 22 4 2 2" xfId="37020" xr:uid="{0A503D9D-8B61-4CA3-8B9F-D573AB292AF3}"/>
    <cellStyle name="Style 22 4 3" xfId="31073" xr:uid="{59650B0C-65D2-4B08-B596-51590CFC5322}"/>
    <cellStyle name="Style 22 4_EBT" xfId="45352" xr:uid="{A49EAD20-234B-4B56-BD30-129F8FCD43ED}"/>
    <cellStyle name="Style 22 5" xfId="19034" xr:uid="{00000000-0005-0000-0000-0000A15F0000}"/>
    <cellStyle name="Style 22 5 2" xfId="25032" xr:uid="{00000000-0005-0000-0000-0000A25F0000}"/>
    <cellStyle name="Style 22 5 2 2" xfId="37021" xr:uid="{C4DDBDDA-3E99-4481-9186-2A6B332CD7DC}"/>
    <cellStyle name="Style 22 5 3" xfId="31074" xr:uid="{2CCE2408-0FBC-4FDA-8C5C-1D6AB1718A85}"/>
    <cellStyle name="Style 22 5_EBT" xfId="45353" xr:uid="{3D146FEB-E329-4209-82C9-FDDD6D3FF48E}"/>
    <cellStyle name="Style 22 6" xfId="19035" xr:uid="{00000000-0005-0000-0000-0000A35F0000}"/>
    <cellStyle name="Style 22 6 2" xfId="25033" xr:uid="{00000000-0005-0000-0000-0000A45F0000}"/>
    <cellStyle name="Style 22 6 2 2" xfId="37022" xr:uid="{84E5A070-1A2E-4F4F-9CE6-6EA0F63D41CB}"/>
    <cellStyle name="Style 22 6 3" xfId="31075" xr:uid="{561A1EF7-22F5-4DB3-B87C-67F0A1A64FDF}"/>
    <cellStyle name="Style 22 6_EBT" xfId="45354" xr:uid="{A846AA44-0C47-4A01-86BE-6B4F46BC1F9F}"/>
    <cellStyle name="Style 22 7" xfId="19036" xr:uid="{00000000-0005-0000-0000-0000A55F0000}"/>
    <cellStyle name="Style 22 7 2" xfId="25034" xr:uid="{00000000-0005-0000-0000-0000A65F0000}"/>
    <cellStyle name="Style 22 7 2 2" xfId="37023" xr:uid="{5C3B1EBD-2A18-416D-80C7-C274A326CF94}"/>
    <cellStyle name="Style 22 7 3" xfId="31076" xr:uid="{0B77F84E-0B30-4652-A397-73BFDF7C7F0B}"/>
    <cellStyle name="Style 22 7_EBT" xfId="45355" xr:uid="{08DF5C85-6E46-4EF0-B05E-06FE8AAE43DE}"/>
    <cellStyle name="Style 22 8" xfId="19037" xr:uid="{00000000-0005-0000-0000-0000A75F0000}"/>
    <cellStyle name="Style 22 8 2" xfId="25035" xr:uid="{00000000-0005-0000-0000-0000A85F0000}"/>
    <cellStyle name="Style 22 8 2 2" xfId="37024" xr:uid="{C6E1D144-DD1B-4086-A06B-1B7C4C0F8E2F}"/>
    <cellStyle name="Style 22 8 3" xfId="31077" xr:uid="{385B5BC9-12DD-4A5D-9CC7-C527A9D2DADA}"/>
    <cellStyle name="Style 22 8_EBT" xfId="45356" xr:uid="{60822E19-C41C-43E4-8994-B4F2B5E12278}"/>
    <cellStyle name="Style 22 9" xfId="19038" xr:uid="{00000000-0005-0000-0000-0000A95F0000}"/>
    <cellStyle name="Style 22 9 2" xfId="25036" xr:uid="{00000000-0005-0000-0000-0000AA5F0000}"/>
    <cellStyle name="Style 22 9 2 2" xfId="37025" xr:uid="{ABE8455B-DFEE-41E6-A0B3-004CBF7D9B92}"/>
    <cellStyle name="Style 22 9 3" xfId="31078" xr:uid="{DE63496A-413C-4DE6-8DC4-96AB82111796}"/>
    <cellStyle name="Style 22 9_EBT" xfId="45357" xr:uid="{FD8FA87C-CF97-4A7E-B0CB-226812BB0C8A}"/>
    <cellStyle name="Style 22_EBT" xfId="45348" xr:uid="{61C24DB7-AD0F-4B40-A8DF-0500244609F6}"/>
    <cellStyle name="Style 23" xfId="19039" xr:uid="{00000000-0005-0000-0000-0000AB5F0000}"/>
    <cellStyle name="Style 23 2" xfId="19040" xr:uid="{00000000-0005-0000-0000-0000AC5F0000}"/>
    <cellStyle name="Style 23 2 2" xfId="19041" xr:uid="{00000000-0005-0000-0000-0000AD5F0000}"/>
    <cellStyle name="Style 23 2 2 2" xfId="25038" xr:uid="{00000000-0005-0000-0000-0000AE5F0000}"/>
    <cellStyle name="Style 23 2 2 2 2" xfId="37027" xr:uid="{47CE6B5D-FA3F-488D-8124-B6245D45AFD7}"/>
    <cellStyle name="Style 23 2 2 3" xfId="31080" xr:uid="{1B4A991C-92FE-4079-9290-06D33B2B0025}"/>
    <cellStyle name="Style 23 2 2_EBT" xfId="45360" xr:uid="{FA31A288-9DCE-4B97-B377-1E942FE85AEF}"/>
    <cellStyle name="Style 23 2 3" xfId="25037" xr:uid="{00000000-0005-0000-0000-0000AF5F0000}"/>
    <cellStyle name="Style 23 2 3 2" xfId="37026" xr:uid="{BD040C4A-F9A4-42C3-B844-5FECC4A3D394}"/>
    <cellStyle name="Style 23 2 4" xfId="31079" xr:uid="{E9DAB1EE-904E-43A3-AD04-C5061B2C87A4}"/>
    <cellStyle name="Style 23 2_EBT" xfId="45359" xr:uid="{AA5649CB-BCB3-4612-A739-65DE71294CA1}"/>
    <cellStyle name="Style 23 3" xfId="19042" xr:uid="{00000000-0005-0000-0000-0000B05F0000}"/>
    <cellStyle name="Style 23 3 2" xfId="25039" xr:uid="{00000000-0005-0000-0000-0000B15F0000}"/>
    <cellStyle name="Style 23 3 2 2" xfId="37028" xr:uid="{FF859623-AC51-49E2-BD99-D1C2A45C6085}"/>
    <cellStyle name="Style 23 3 3" xfId="31081" xr:uid="{1C804F24-0501-4AA8-94D7-8F98C6EEA9E6}"/>
    <cellStyle name="Style 23 3_EBT" xfId="45361" xr:uid="{BD6C67D5-0599-4900-8C64-68C07A373558}"/>
    <cellStyle name="Style 23 4" xfId="19043" xr:uid="{00000000-0005-0000-0000-0000B25F0000}"/>
    <cellStyle name="Style 23 4 2" xfId="25040" xr:uid="{00000000-0005-0000-0000-0000B35F0000}"/>
    <cellStyle name="Style 23 4 2 2" xfId="37029" xr:uid="{13DA255A-BBD5-4BC6-91F7-624FD97A82FC}"/>
    <cellStyle name="Style 23 4 3" xfId="31082" xr:uid="{1F757081-10C0-475C-86E0-A03F686F9FB0}"/>
    <cellStyle name="Style 23 4_EBT" xfId="45362" xr:uid="{4879586D-B03E-4F35-82A7-3BF93547B7CC}"/>
    <cellStyle name="Style 23 5" xfId="19044" xr:uid="{00000000-0005-0000-0000-0000B45F0000}"/>
    <cellStyle name="Style 23 5 2" xfId="25041" xr:uid="{00000000-0005-0000-0000-0000B55F0000}"/>
    <cellStyle name="Style 23 5 2 2" xfId="37030" xr:uid="{9F656743-4E51-463E-8D7F-902ED1654213}"/>
    <cellStyle name="Style 23 5 3" xfId="31083" xr:uid="{9A7BD9A9-BADA-4186-8428-F4AE9C0609CF}"/>
    <cellStyle name="Style 23 5_EBT" xfId="45363" xr:uid="{D3974896-51DD-420E-8030-6D342FD66C52}"/>
    <cellStyle name="Style 23 6" xfId="19045" xr:uid="{00000000-0005-0000-0000-0000B65F0000}"/>
    <cellStyle name="Style 23 6 2" xfId="25042" xr:uid="{00000000-0005-0000-0000-0000B75F0000}"/>
    <cellStyle name="Style 23 6 2 2" xfId="37031" xr:uid="{BDD63190-96B3-4C5A-B37E-D9BA60DFB13D}"/>
    <cellStyle name="Style 23 6 3" xfId="31084" xr:uid="{DA8392A8-95F3-40AC-A206-D623E3FC7892}"/>
    <cellStyle name="Style 23 6_EBT" xfId="45364" xr:uid="{5F67CCE0-396A-4A83-90F9-2AFCC8517C5B}"/>
    <cellStyle name="Style 23 7" xfId="19046" xr:uid="{00000000-0005-0000-0000-0000B85F0000}"/>
    <cellStyle name="Style 23 7 2" xfId="25043" xr:uid="{00000000-0005-0000-0000-0000B95F0000}"/>
    <cellStyle name="Style 23 7 2 2" xfId="37032" xr:uid="{6927278F-4B66-49D7-9282-6780534867BE}"/>
    <cellStyle name="Style 23 7 3" xfId="31085" xr:uid="{49696B54-C87E-4504-BF74-F54D9E9807D4}"/>
    <cellStyle name="Style 23 7_EBT" xfId="45365" xr:uid="{19F4D339-85A2-4983-935B-30A9FBD43786}"/>
    <cellStyle name="Style 23 8" xfId="19047" xr:uid="{00000000-0005-0000-0000-0000BA5F0000}"/>
    <cellStyle name="Style 23 8 2" xfId="25044" xr:uid="{00000000-0005-0000-0000-0000BB5F0000}"/>
    <cellStyle name="Style 23 8 2 2" xfId="37033" xr:uid="{CBCEB61A-2C72-4A29-A827-888ADA396061}"/>
    <cellStyle name="Style 23 8 3" xfId="31086" xr:uid="{F4985369-F790-42B4-8688-7B385964454B}"/>
    <cellStyle name="Style 23 8_EBT" xfId="45366" xr:uid="{CC649FB2-1E46-4D6E-88C1-0BAA36FBA22B}"/>
    <cellStyle name="Style 23 9" xfId="19048" xr:uid="{00000000-0005-0000-0000-0000BC5F0000}"/>
    <cellStyle name="Style 23_EBT" xfId="45358" xr:uid="{A088DED0-AB16-4CA9-95CD-44D1EA2C3F0B}"/>
    <cellStyle name="Style 24" xfId="19049" xr:uid="{00000000-0005-0000-0000-0000BD5F0000}"/>
    <cellStyle name="Style 24 2" xfId="19050" xr:uid="{00000000-0005-0000-0000-0000BE5F0000}"/>
    <cellStyle name="Style 24 2 2" xfId="19051" xr:uid="{00000000-0005-0000-0000-0000BF5F0000}"/>
    <cellStyle name="Style 24 2 2 2" xfId="25046" xr:uid="{00000000-0005-0000-0000-0000C05F0000}"/>
    <cellStyle name="Style 24 2 2 2 2" xfId="37035" xr:uid="{F829C8F6-613B-4BD1-BD81-1BE8AED75280}"/>
    <cellStyle name="Style 24 2 2 3" xfId="31088" xr:uid="{118AF20B-654C-4034-9C16-25F923A5BF7A}"/>
    <cellStyle name="Style 24 2 2_EBT" xfId="45369" xr:uid="{F19E7E2B-FDF7-4978-A973-7F17BE8267D3}"/>
    <cellStyle name="Style 24 2 3" xfId="25045" xr:uid="{00000000-0005-0000-0000-0000C15F0000}"/>
    <cellStyle name="Style 24 2 3 2" xfId="37034" xr:uid="{B0EF695D-3EAC-4BBD-85EC-CB4299BC9B2F}"/>
    <cellStyle name="Style 24 2 4" xfId="31087" xr:uid="{F0A56D6A-F3F7-49EF-A0A5-B87E9194D168}"/>
    <cellStyle name="Style 24 2_EBT" xfId="45368" xr:uid="{783944B4-10B8-41DE-9557-75C3E455CE0A}"/>
    <cellStyle name="Style 24 3" xfId="19052" xr:uid="{00000000-0005-0000-0000-0000C25F0000}"/>
    <cellStyle name="Style 24 3 2" xfId="25047" xr:uid="{00000000-0005-0000-0000-0000C35F0000}"/>
    <cellStyle name="Style 24 3 2 2" xfId="37036" xr:uid="{D569FA84-C61C-4EE3-A949-501D2CF8058A}"/>
    <cellStyle name="Style 24 3 3" xfId="31089" xr:uid="{BA8175F1-C43A-4876-ABD2-B00D12ECBEA6}"/>
    <cellStyle name="Style 24 3_EBT" xfId="45370" xr:uid="{B0333ED5-34FF-47EC-9AEF-7F4EBE2314E6}"/>
    <cellStyle name="Style 24 4" xfId="19053" xr:uid="{00000000-0005-0000-0000-0000C45F0000}"/>
    <cellStyle name="Style 24 4 2" xfId="25048" xr:uid="{00000000-0005-0000-0000-0000C55F0000}"/>
    <cellStyle name="Style 24 4 2 2" xfId="37037" xr:uid="{5AF6845A-C6E8-4E86-BCA0-A4B105B9AF1E}"/>
    <cellStyle name="Style 24 4 3" xfId="31090" xr:uid="{ACF28913-093D-4C40-8B58-3D855EA2189F}"/>
    <cellStyle name="Style 24 4_EBT" xfId="45371" xr:uid="{22535922-C5A8-4CA8-89DD-54A7DB6D043F}"/>
    <cellStyle name="Style 24 5" xfId="19054" xr:uid="{00000000-0005-0000-0000-0000C65F0000}"/>
    <cellStyle name="Style 24 5 2" xfId="25049" xr:uid="{00000000-0005-0000-0000-0000C75F0000}"/>
    <cellStyle name="Style 24 5 2 2" xfId="37038" xr:uid="{0D7E1D83-838E-4FFC-AF87-3FD2EC8D3A82}"/>
    <cellStyle name="Style 24 5 3" xfId="31091" xr:uid="{2B44A899-4ED9-4D8D-8F15-E95036FD73AF}"/>
    <cellStyle name="Style 24 5_EBT" xfId="45372" xr:uid="{00257629-EA7C-4EBA-8590-2636133E29BA}"/>
    <cellStyle name="Style 24 6" xfId="19055" xr:uid="{00000000-0005-0000-0000-0000C85F0000}"/>
    <cellStyle name="Style 24 6 2" xfId="25050" xr:uid="{00000000-0005-0000-0000-0000C95F0000}"/>
    <cellStyle name="Style 24 6 2 2" xfId="37039" xr:uid="{DE0A37F6-411F-4F27-ACFB-0CD1D9972B45}"/>
    <cellStyle name="Style 24 6 3" xfId="31092" xr:uid="{2ECCBDA0-1084-4C41-A1DA-C49C46B1D98F}"/>
    <cellStyle name="Style 24 6_EBT" xfId="45373" xr:uid="{AAC424D6-5848-44BC-A091-6C00EE653E50}"/>
    <cellStyle name="Style 24 7" xfId="19056" xr:uid="{00000000-0005-0000-0000-0000CA5F0000}"/>
    <cellStyle name="Style 24 7 2" xfId="25051" xr:uid="{00000000-0005-0000-0000-0000CB5F0000}"/>
    <cellStyle name="Style 24 7 2 2" xfId="37040" xr:uid="{A026B5EF-1962-421F-9353-AE2513E21CAA}"/>
    <cellStyle name="Style 24 7 3" xfId="31093" xr:uid="{E0FCC255-6B58-48BA-9518-AC990B031504}"/>
    <cellStyle name="Style 24 7_EBT" xfId="45374" xr:uid="{41097EB7-6E54-4A91-AEA7-72F2516216FD}"/>
    <cellStyle name="Style 24 8" xfId="19057" xr:uid="{00000000-0005-0000-0000-0000CC5F0000}"/>
    <cellStyle name="Style 24 8 2" xfId="25052" xr:uid="{00000000-0005-0000-0000-0000CD5F0000}"/>
    <cellStyle name="Style 24 8 2 2" xfId="37041" xr:uid="{26F7C004-4BEA-4ED9-B1DA-CD71D7DFBCE7}"/>
    <cellStyle name="Style 24 8 3" xfId="31094" xr:uid="{2DAF843C-8B61-4762-A185-95563916F693}"/>
    <cellStyle name="Style 24 8_EBT" xfId="45375" xr:uid="{3262E95D-D61A-4449-B1C4-84BBD598DE3F}"/>
    <cellStyle name="Style 24 9" xfId="19058" xr:uid="{00000000-0005-0000-0000-0000CE5F0000}"/>
    <cellStyle name="Style 24_EBT" xfId="45367" xr:uid="{44ECFD28-C2CF-48F9-BA0B-162310D3A09B}"/>
    <cellStyle name="Style 25" xfId="19059" xr:uid="{00000000-0005-0000-0000-0000CF5F0000}"/>
    <cellStyle name="Style 25 2" xfId="19060" xr:uid="{00000000-0005-0000-0000-0000D05F0000}"/>
    <cellStyle name="Style 25 2 2" xfId="25053" xr:uid="{00000000-0005-0000-0000-0000D15F0000}"/>
    <cellStyle name="Style 25 2 2 2" xfId="37042" xr:uid="{B3988346-3A66-4FC8-9FB8-0A6210C70BA6}"/>
    <cellStyle name="Style 25 2 3" xfId="31095" xr:uid="{E25D9680-E467-4258-9576-2B58B06D3CB0}"/>
    <cellStyle name="Style 25 2_EBT" xfId="45377" xr:uid="{F2048372-BC3A-4584-A811-6BF5EFF1C795}"/>
    <cellStyle name="Style 25 3" xfId="19061" xr:uid="{00000000-0005-0000-0000-0000D25F0000}"/>
    <cellStyle name="Style 25 3 2" xfId="25054" xr:uid="{00000000-0005-0000-0000-0000D35F0000}"/>
    <cellStyle name="Style 25 3 2 2" xfId="37043" xr:uid="{6FE8AE95-6AE1-44F5-99A6-7D2A121F321E}"/>
    <cellStyle name="Style 25 3 3" xfId="31096" xr:uid="{D4E8107F-FBB8-4393-BD36-762579E1AF43}"/>
    <cellStyle name="Style 25 3_EBT" xfId="45378" xr:uid="{EE4E9081-AE87-45CF-A360-58950B88ACE8}"/>
    <cellStyle name="Style 25 4" xfId="19062" xr:uid="{00000000-0005-0000-0000-0000D45F0000}"/>
    <cellStyle name="Style 25 4 2" xfId="25055" xr:uid="{00000000-0005-0000-0000-0000D55F0000}"/>
    <cellStyle name="Style 25 4 2 2" xfId="37044" xr:uid="{116769EB-7313-4D35-966B-2F123CAA86A4}"/>
    <cellStyle name="Style 25 4 3" xfId="31097" xr:uid="{EBC1C3E6-9C9B-49E3-8D0C-941DABC6EF24}"/>
    <cellStyle name="Style 25 4_EBT" xfId="45379" xr:uid="{769E1FF1-1E81-4C39-87BB-96BC57B5F104}"/>
    <cellStyle name="Style 25 5" xfId="19063" xr:uid="{00000000-0005-0000-0000-0000D65F0000}"/>
    <cellStyle name="Style 25 5 2" xfId="25056" xr:uid="{00000000-0005-0000-0000-0000D75F0000}"/>
    <cellStyle name="Style 25 5 2 2" xfId="37045" xr:uid="{C351E9BD-7037-4C47-B212-B1372B4C09DB}"/>
    <cellStyle name="Style 25 5 3" xfId="31098" xr:uid="{F59A66A9-0C7F-447F-82DB-7DCC0924A8A6}"/>
    <cellStyle name="Style 25 5_EBT" xfId="45380" xr:uid="{642D85C9-8621-4817-8F7F-239924709407}"/>
    <cellStyle name="Style 25 6" xfId="19064" xr:uid="{00000000-0005-0000-0000-0000D85F0000}"/>
    <cellStyle name="Style 25 6 2" xfId="25057" xr:uid="{00000000-0005-0000-0000-0000D95F0000}"/>
    <cellStyle name="Style 25 6 2 2" xfId="37046" xr:uid="{CFE9B7CA-F131-44E8-A162-3E0C9184788A}"/>
    <cellStyle name="Style 25 6 3" xfId="31099" xr:uid="{187FEED9-2745-47DC-9B1D-33FB79AE3559}"/>
    <cellStyle name="Style 25 6_EBT" xfId="45381" xr:uid="{CAAFFFCB-4261-4E9D-92B0-0668A94C020F}"/>
    <cellStyle name="Style 25_EBT" xfId="45376" xr:uid="{8F580254-CD4F-4048-851A-822E59185FCA}"/>
    <cellStyle name="Style 26" xfId="19065" xr:uid="{00000000-0005-0000-0000-0000DA5F0000}"/>
    <cellStyle name="Style 26 2" xfId="19066" xr:uid="{00000000-0005-0000-0000-0000DB5F0000}"/>
    <cellStyle name="Style 26 2 2" xfId="25058" xr:uid="{00000000-0005-0000-0000-0000DC5F0000}"/>
    <cellStyle name="Style 26 2 2 2" xfId="37047" xr:uid="{C6C1EFBE-C731-4B95-853C-91D05C407FEE}"/>
    <cellStyle name="Style 26 2 3" xfId="31100" xr:uid="{B079C560-8FB1-4DC8-8836-88A1150478DC}"/>
    <cellStyle name="Style 26 2_EBT" xfId="45383" xr:uid="{74B5C1B0-B55F-475B-9BBA-EF5AF7853AEB}"/>
    <cellStyle name="Style 26 3" xfId="19067" xr:uid="{00000000-0005-0000-0000-0000DD5F0000}"/>
    <cellStyle name="Style 26 3 2" xfId="25059" xr:uid="{00000000-0005-0000-0000-0000DE5F0000}"/>
    <cellStyle name="Style 26 3 2 2" xfId="37048" xr:uid="{F9932EAF-E4F1-4F56-8A2B-480049E77E0B}"/>
    <cellStyle name="Style 26 3 3" xfId="31101" xr:uid="{4F7D93E5-A4E6-41F3-BC01-21309F34C726}"/>
    <cellStyle name="Style 26 3_EBT" xfId="45384" xr:uid="{59A56047-E1DF-45A1-AE26-843E0A30B905}"/>
    <cellStyle name="Style 26 4" xfId="19068" xr:uid="{00000000-0005-0000-0000-0000DF5F0000}"/>
    <cellStyle name="Style 26 4 2" xfId="25060" xr:uid="{00000000-0005-0000-0000-0000E05F0000}"/>
    <cellStyle name="Style 26 4 2 2" xfId="37049" xr:uid="{C7A04998-DC70-437D-822C-A14F001B3109}"/>
    <cellStyle name="Style 26 4 3" xfId="31102" xr:uid="{EC70A1D9-4093-405E-9625-FCB6F25BC73D}"/>
    <cellStyle name="Style 26 4_EBT" xfId="45385" xr:uid="{91894D10-7FBB-4F0C-B3B9-CA94C34691C7}"/>
    <cellStyle name="Style 26 5" xfId="19069" xr:uid="{00000000-0005-0000-0000-0000E15F0000}"/>
    <cellStyle name="Style 26 5 2" xfId="25061" xr:uid="{00000000-0005-0000-0000-0000E25F0000}"/>
    <cellStyle name="Style 26 5 2 2" xfId="37050" xr:uid="{81171BD3-5BD2-4766-B0A3-F41CBE6F2064}"/>
    <cellStyle name="Style 26 5 3" xfId="31103" xr:uid="{BD99D7C0-1C19-4188-ADC9-B62E108CECFD}"/>
    <cellStyle name="Style 26 5_EBT" xfId="45386" xr:uid="{704B1A3E-A8FF-44A5-927A-E3E0B89BE696}"/>
    <cellStyle name="Style 26 6" xfId="19070" xr:uid="{00000000-0005-0000-0000-0000E35F0000}"/>
    <cellStyle name="Style 26 6 2" xfId="25062" xr:uid="{00000000-0005-0000-0000-0000E45F0000}"/>
    <cellStyle name="Style 26 6 2 2" xfId="37051" xr:uid="{B462654B-DD15-48FF-AD48-654EC957384D}"/>
    <cellStyle name="Style 26 6 3" xfId="31104" xr:uid="{804FFE28-B420-4E52-A1B7-FA5F7F3E06AE}"/>
    <cellStyle name="Style 26 6_EBT" xfId="45387" xr:uid="{E5F0E1E3-FA97-4CAF-91D0-E5FDF76072A5}"/>
    <cellStyle name="Style 26_EBT" xfId="45382" xr:uid="{9654402C-3519-45B1-B8B5-5C1384B39639}"/>
    <cellStyle name="Style 27" xfId="19071" xr:uid="{00000000-0005-0000-0000-0000E55F0000}"/>
    <cellStyle name="Style 27 2" xfId="19072" xr:uid="{00000000-0005-0000-0000-0000E65F0000}"/>
    <cellStyle name="Style 27 2 2" xfId="25063" xr:uid="{00000000-0005-0000-0000-0000E75F0000}"/>
    <cellStyle name="Style 27 2 2 2" xfId="37052" xr:uid="{F34D9DBA-E7FD-457E-B7A1-BB70EDF5842A}"/>
    <cellStyle name="Style 27 2 3" xfId="31105" xr:uid="{96315C0E-DBF3-4A80-B8FB-CF61A9805C84}"/>
    <cellStyle name="Style 27 2_EBT" xfId="45389" xr:uid="{598AF316-C17F-4E96-8CE2-0AFA6F1D96E3}"/>
    <cellStyle name="Style 27 3" xfId="19073" xr:uid="{00000000-0005-0000-0000-0000E85F0000}"/>
    <cellStyle name="Style 27 3 2" xfId="25064" xr:uid="{00000000-0005-0000-0000-0000E95F0000}"/>
    <cellStyle name="Style 27 3 2 2" xfId="37053" xr:uid="{54FC24D4-7D23-4ACE-8A91-34E1D66070A3}"/>
    <cellStyle name="Style 27 3 3" xfId="31106" xr:uid="{64032487-243C-43B4-93E7-4DDCA5744FEF}"/>
    <cellStyle name="Style 27 3_EBT" xfId="45390" xr:uid="{0F87A84F-9292-4D38-B67A-9F69460BE9C6}"/>
    <cellStyle name="Style 27 4" xfId="19074" xr:uid="{00000000-0005-0000-0000-0000EA5F0000}"/>
    <cellStyle name="Style 27 4 2" xfId="25065" xr:uid="{00000000-0005-0000-0000-0000EB5F0000}"/>
    <cellStyle name="Style 27 4 2 2" xfId="37054" xr:uid="{6D098104-F40B-4E50-83F6-6B008D542B6B}"/>
    <cellStyle name="Style 27 4 3" xfId="31107" xr:uid="{D2650501-BEA1-4DF9-87B5-0809813649DD}"/>
    <cellStyle name="Style 27 4_EBT" xfId="45391" xr:uid="{DAC0FCD5-2A2B-4B09-9C13-F18862D9AC44}"/>
    <cellStyle name="Style 27 5" xfId="19075" xr:uid="{00000000-0005-0000-0000-0000EC5F0000}"/>
    <cellStyle name="Style 27 5 2" xfId="25066" xr:uid="{00000000-0005-0000-0000-0000ED5F0000}"/>
    <cellStyle name="Style 27 5 2 2" xfId="37055" xr:uid="{3480ABCE-8C40-4F6A-804A-E8ACF7B06E47}"/>
    <cellStyle name="Style 27 5 3" xfId="31108" xr:uid="{B1BDFB0E-06CA-49AC-A4D2-82848B71FC9F}"/>
    <cellStyle name="Style 27 5_EBT" xfId="45392" xr:uid="{C0C9536D-60EE-4DF0-8A11-BE91A7C5BFA5}"/>
    <cellStyle name="Style 27 6" xfId="19076" xr:uid="{00000000-0005-0000-0000-0000EE5F0000}"/>
    <cellStyle name="Style 27 6 2" xfId="25067" xr:uid="{00000000-0005-0000-0000-0000EF5F0000}"/>
    <cellStyle name="Style 27 6 2 2" xfId="37056" xr:uid="{7985044E-FD91-4F4A-A7C8-91B7CC1A8789}"/>
    <cellStyle name="Style 27 6 3" xfId="31109" xr:uid="{48B04CC0-E901-4BFC-B5E8-EE480F31CECB}"/>
    <cellStyle name="Style 27 6_EBT" xfId="45393" xr:uid="{34D83907-7AA1-4064-8D11-26A02B7EE327}"/>
    <cellStyle name="Style 27_EBT" xfId="45388" xr:uid="{E8FE15FC-89C4-4787-9C68-A1E0EA6C1D2E}"/>
    <cellStyle name="Style 28" xfId="19077" xr:uid="{00000000-0005-0000-0000-0000F05F0000}"/>
    <cellStyle name="Style 28 2" xfId="19078" xr:uid="{00000000-0005-0000-0000-0000F15F0000}"/>
    <cellStyle name="Style 28 2 2" xfId="25068" xr:uid="{00000000-0005-0000-0000-0000F25F0000}"/>
    <cellStyle name="Style 28 2 2 2" xfId="37057" xr:uid="{479520AC-801D-4C86-90AD-44C37B73B903}"/>
    <cellStyle name="Style 28 2 3" xfId="31110" xr:uid="{87B110A0-90CF-4CBE-8B28-8B8886A80339}"/>
    <cellStyle name="Style 28 2_EBT" xfId="45395" xr:uid="{BA2DC6F1-318E-48E6-9ED4-55144D20E724}"/>
    <cellStyle name="Style 28 3" xfId="19079" xr:uid="{00000000-0005-0000-0000-0000F35F0000}"/>
    <cellStyle name="Style 28 3 2" xfId="25069" xr:uid="{00000000-0005-0000-0000-0000F45F0000}"/>
    <cellStyle name="Style 28 3 2 2" xfId="37058" xr:uid="{EFA7869A-018C-4DB1-92FB-DF8604EDCDB7}"/>
    <cellStyle name="Style 28 3 3" xfId="31111" xr:uid="{96E13C01-FAEE-4122-9FDD-3C9772239D7E}"/>
    <cellStyle name="Style 28 3_EBT" xfId="45396" xr:uid="{56E90A95-C9AE-4229-B25B-A7DC5515FE41}"/>
    <cellStyle name="Style 28 4" xfId="19080" xr:uid="{00000000-0005-0000-0000-0000F55F0000}"/>
    <cellStyle name="Style 28 4 2" xfId="25070" xr:uid="{00000000-0005-0000-0000-0000F65F0000}"/>
    <cellStyle name="Style 28 4 2 2" xfId="37059" xr:uid="{B813807A-F409-4C7F-A152-C5B57363C804}"/>
    <cellStyle name="Style 28 4 3" xfId="31112" xr:uid="{EF90E568-E4E7-444C-A819-CCAEBBBCC477}"/>
    <cellStyle name="Style 28 4_EBT" xfId="45397" xr:uid="{605AD86E-0C7B-4E1D-9831-70430E012E57}"/>
    <cellStyle name="Style 28 5" xfId="19081" xr:uid="{00000000-0005-0000-0000-0000F75F0000}"/>
    <cellStyle name="Style 28 5 2" xfId="25071" xr:uid="{00000000-0005-0000-0000-0000F85F0000}"/>
    <cellStyle name="Style 28 5 2 2" xfId="37060" xr:uid="{DB27372B-4C53-4136-B9E6-62F313F5C8D8}"/>
    <cellStyle name="Style 28 5 3" xfId="31113" xr:uid="{7817AF21-265D-4E38-B8F4-2308758E0750}"/>
    <cellStyle name="Style 28 5_EBT" xfId="45398" xr:uid="{7C31847B-74C4-4FA3-85EC-B1309B78AB02}"/>
    <cellStyle name="Style 28 6" xfId="19082" xr:uid="{00000000-0005-0000-0000-0000F95F0000}"/>
    <cellStyle name="Style 28 6 2" xfId="25072" xr:uid="{00000000-0005-0000-0000-0000FA5F0000}"/>
    <cellStyle name="Style 28 6 2 2" xfId="37061" xr:uid="{0C9FB52D-B69A-4695-9929-B15A22B4F41F}"/>
    <cellStyle name="Style 28 6 3" xfId="31114" xr:uid="{F0F75125-FAA6-4C6A-B916-597776372BA3}"/>
    <cellStyle name="Style 28 6_EBT" xfId="45399" xr:uid="{AD4D9616-E125-48EF-A97C-1A59F8DE22D5}"/>
    <cellStyle name="Style 28_EBT" xfId="45394" xr:uid="{DBF103E1-479E-471D-B4BA-1D66FA778EB5}"/>
    <cellStyle name="Style 29" xfId="19083" xr:uid="{00000000-0005-0000-0000-0000FB5F0000}"/>
    <cellStyle name="Style 29 2" xfId="19084" xr:uid="{00000000-0005-0000-0000-0000FC5F0000}"/>
    <cellStyle name="Style 29 2 2" xfId="25073" xr:uid="{00000000-0005-0000-0000-0000FD5F0000}"/>
    <cellStyle name="Style 29 2 2 2" xfId="37062" xr:uid="{40843761-0F37-4A16-A288-A9435D6D8B39}"/>
    <cellStyle name="Style 29 2 3" xfId="31115" xr:uid="{D77AC912-ADDA-4CE0-9D0E-2404B43835D8}"/>
    <cellStyle name="Style 29 2_EBT" xfId="45401" xr:uid="{135A07F7-EE2C-4F8A-8493-2A6A11527677}"/>
    <cellStyle name="Style 29 3" xfId="19085" xr:uid="{00000000-0005-0000-0000-0000FE5F0000}"/>
    <cellStyle name="Style 29 3 2" xfId="25074" xr:uid="{00000000-0005-0000-0000-0000FF5F0000}"/>
    <cellStyle name="Style 29 3 2 2" xfId="37063" xr:uid="{87808800-D25B-4BF2-9E1E-EEF39BF88313}"/>
    <cellStyle name="Style 29 3 3" xfId="31116" xr:uid="{A531A910-EBFD-4B23-B60D-53E5EA4F6ED6}"/>
    <cellStyle name="Style 29 3_EBT" xfId="45402" xr:uid="{D4EF2438-CBC3-4878-A308-858AED3873BC}"/>
    <cellStyle name="Style 29 4" xfId="19086" xr:uid="{00000000-0005-0000-0000-000000600000}"/>
    <cellStyle name="Style 29 4 2" xfId="25075" xr:uid="{00000000-0005-0000-0000-000001600000}"/>
    <cellStyle name="Style 29 4 2 2" xfId="37064" xr:uid="{35472C94-450E-4EE5-8424-DBF124811E67}"/>
    <cellStyle name="Style 29 4 3" xfId="31117" xr:uid="{D4AD7B54-34B3-4D6F-9B7B-57344DE65996}"/>
    <cellStyle name="Style 29 4_EBT" xfId="45403" xr:uid="{076FAA9A-3162-4C3F-B6C7-1F276B9C1237}"/>
    <cellStyle name="Style 29 5" xfId="19087" xr:uid="{00000000-0005-0000-0000-000002600000}"/>
    <cellStyle name="Style 29 5 2" xfId="25076" xr:uid="{00000000-0005-0000-0000-000003600000}"/>
    <cellStyle name="Style 29 5 2 2" xfId="37065" xr:uid="{5271EFF1-2283-4D1E-AE12-B61911C9D23A}"/>
    <cellStyle name="Style 29 5 3" xfId="31118" xr:uid="{25D1EF26-7CD0-453E-A0F1-50F4EFEB8D1F}"/>
    <cellStyle name="Style 29 5_EBT" xfId="45404" xr:uid="{48E82E7D-1ED5-46CC-8EFB-8E32DF36457F}"/>
    <cellStyle name="Style 29 6" xfId="19088" xr:uid="{00000000-0005-0000-0000-000004600000}"/>
    <cellStyle name="Style 29 6 2" xfId="25077" xr:uid="{00000000-0005-0000-0000-000005600000}"/>
    <cellStyle name="Style 29 6 2 2" xfId="37066" xr:uid="{83377C56-1DE6-46B1-A358-30FC61F4F3F5}"/>
    <cellStyle name="Style 29 6 3" xfId="31119" xr:uid="{4AA9FBF7-9F6E-4E4D-9E4A-A3819F389443}"/>
    <cellStyle name="Style 29 6_EBT" xfId="45405" xr:uid="{97FE346A-85BD-401B-8D17-05DFFF64919B}"/>
    <cellStyle name="Style 29_EBT" xfId="45400" xr:uid="{D5052FA0-E27E-44C2-8AC9-20C08F2AFDF6}"/>
    <cellStyle name="Style 3" xfId="19089" xr:uid="{00000000-0005-0000-0000-000006600000}"/>
    <cellStyle name="Style 3 2" xfId="19090" xr:uid="{00000000-0005-0000-0000-000007600000}"/>
    <cellStyle name="Style 3 2 2" xfId="25079" xr:uid="{00000000-0005-0000-0000-000008600000}"/>
    <cellStyle name="Style 3 2 2 2" xfId="37068" xr:uid="{8E31137A-A673-4FAC-8439-E295D8CECA3C}"/>
    <cellStyle name="Style 3 2 3" xfId="31121" xr:uid="{A6DA8648-FE57-4510-B602-CE841AA8F66D}"/>
    <cellStyle name="Style 3 2_EBT" xfId="45407" xr:uid="{D9CB1F2F-24B4-48E7-B1FB-0D1B60B79D62}"/>
    <cellStyle name="Style 3 3" xfId="25078" xr:uid="{00000000-0005-0000-0000-000009600000}"/>
    <cellStyle name="Style 3 3 2" xfId="37067" xr:uid="{8E58A1D8-9791-4DE6-856C-E7F43FE7457E}"/>
    <cellStyle name="Style 3 4" xfId="31120" xr:uid="{C55FCB15-793D-4837-B30B-2D7E969B7EAF}"/>
    <cellStyle name="Style 3_EBT" xfId="45406" xr:uid="{2A5D6ABF-E90F-45C8-97F6-E036C796050D}"/>
    <cellStyle name="Style 30" xfId="19091" xr:uid="{00000000-0005-0000-0000-00000A600000}"/>
    <cellStyle name="Style 30 2" xfId="19092" xr:uid="{00000000-0005-0000-0000-00000B600000}"/>
    <cellStyle name="Style 30 2 2" xfId="25080" xr:uid="{00000000-0005-0000-0000-00000C600000}"/>
    <cellStyle name="Style 30 2 2 2" xfId="37069" xr:uid="{DFCA4623-B1EA-4A4B-86AD-0C612ECDEA4E}"/>
    <cellStyle name="Style 30 2 3" xfId="31122" xr:uid="{3D33F300-C228-490A-9773-8832FC650B13}"/>
    <cellStyle name="Style 30 2_EBT" xfId="45409" xr:uid="{34571D9A-6F35-469E-A8DC-0BCD278A1B66}"/>
    <cellStyle name="Style 30 3" xfId="19093" xr:uid="{00000000-0005-0000-0000-00000D600000}"/>
    <cellStyle name="Style 30 3 2" xfId="25081" xr:uid="{00000000-0005-0000-0000-00000E600000}"/>
    <cellStyle name="Style 30 3 2 2" xfId="37070" xr:uid="{F7ED0B25-24E0-425C-AB12-F7911B91F296}"/>
    <cellStyle name="Style 30 3 3" xfId="31123" xr:uid="{FCE10333-2269-488B-90B7-BF6DFD6041D8}"/>
    <cellStyle name="Style 30 3_EBT" xfId="45410" xr:uid="{B95D2B75-1B4D-4E27-8A43-4DB1D357B4AB}"/>
    <cellStyle name="Style 30 4" xfId="19094" xr:uid="{00000000-0005-0000-0000-00000F600000}"/>
    <cellStyle name="Style 30 4 2" xfId="25082" xr:uid="{00000000-0005-0000-0000-000010600000}"/>
    <cellStyle name="Style 30 4 2 2" xfId="37071" xr:uid="{2FE11A1E-563F-46C6-BFC1-8233531F5212}"/>
    <cellStyle name="Style 30 4 3" xfId="31124" xr:uid="{EAF7FAF0-BE5C-45B8-8DFF-F0F969292AD1}"/>
    <cellStyle name="Style 30 4_EBT" xfId="45411" xr:uid="{EF27A24B-3501-4741-AEC3-4EB19FB326A0}"/>
    <cellStyle name="Style 30 5" xfId="19095" xr:uid="{00000000-0005-0000-0000-000011600000}"/>
    <cellStyle name="Style 30 5 2" xfId="25083" xr:uid="{00000000-0005-0000-0000-000012600000}"/>
    <cellStyle name="Style 30 5 2 2" xfId="37072" xr:uid="{5E85E9C7-E884-4FF8-837D-A835C69BAC4C}"/>
    <cellStyle name="Style 30 5 3" xfId="31125" xr:uid="{34D43990-8E90-418B-BB0B-836D405F9659}"/>
    <cellStyle name="Style 30 5_EBT" xfId="45412" xr:uid="{40B0DE9F-163A-4C1A-B516-EDA2CBBA09C5}"/>
    <cellStyle name="Style 30 6" xfId="19096" xr:uid="{00000000-0005-0000-0000-000013600000}"/>
    <cellStyle name="Style 30 6 2" xfId="25084" xr:uid="{00000000-0005-0000-0000-000014600000}"/>
    <cellStyle name="Style 30 6 2 2" xfId="37073" xr:uid="{2B9B1087-70FE-4999-B3E0-250C000AD882}"/>
    <cellStyle name="Style 30 6 3" xfId="31126" xr:uid="{7D055118-534A-493F-BC6E-58A5F3B069AB}"/>
    <cellStyle name="Style 30 6_EBT" xfId="45413" xr:uid="{0BEAADBA-549E-4A42-A775-160222A4E9FF}"/>
    <cellStyle name="Style 30_EBT" xfId="45408" xr:uid="{C274750E-01B2-494E-8BD7-791C43627056}"/>
    <cellStyle name="Style 31" xfId="19097" xr:uid="{00000000-0005-0000-0000-000015600000}"/>
    <cellStyle name="Style 31 2" xfId="19098" xr:uid="{00000000-0005-0000-0000-000016600000}"/>
    <cellStyle name="Style 31 2 2" xfId="25085" xr:uid="{00000000-0005-0000-0000-000017600000}"/>
    <cellStyle name="Style 31 2 2 2" xfId="37074" xr:uid="{67ED620D-F2BC-489C-BFB9-1F2734ABD976}"/>
    <cellStyle name="Style 31 2 3" xfId="31127" xr:uid="{901E7D16-58C0-4788-B623-6CF0D922BF60}"/>
    <cellStyle name="Style 31 2_EBT" xfId="45415" xr:uid="{4A16E739-3D79-408E-92B6-BF64976AC19E}"/>
    <cellStyle name="Style 31 3" xfId="19099" xr:uid="{00000000-0005-0000-0000-000018600000}"/>
    <cellStyle name="Style 31 3 2" xfId="25086" xr:uid="{00000000-0005-0000-0000-000019600000}"/>
    <cellStyle name="Style 31 3 2 2" xfId="37075" xr:uid="{94E6C5B9-6212-4DA0-B3CB-0A4007985D80}"/>
    <cellStyle name="Style 31 3 3" xfId="31128" xr:uid="{187808F1-0B9F-4166-8CFF-D1CD64AB1B85}"/>
    <cellStyle name="Style 31 3_EBT" xfId="45416" xr:uid="{A9B6B924-CB58-4FAF-99EC-2CE14EC7C7FC}"/>
    <cellStyle name="Style 31 4" xfId="19100" xr:uid="{00000000-0005-0000-0000-00001A600000}"/>
    <cellStyle name="Style 31 4 2" xfId="25087" xr:uid="{00000000-0005-0000-0000-00001B600000}"/>
    <cellStyle name="Style 31 4 2 2" xfId="37076" xr:uid="{FF138026-563F-42D2-892A-E25A77D0EF71}"/>
    <cellStyle name="Style 31 4 3" xfId="31129" xr:uid="{112FC80E-A2BF-4A5A-AAE1-CF7FC8611D64}"/>
    <cellStyle name="Style 31 4_EBT" xfId="45417" xr:uid="{D2BF26EA-C429-44BC-88CF-EC473AC3D3F9}"/>
    <cellStyle name="Style 31 5" xfId="19101" xr:uid="{00000000-0005-0000-0000-00001C600000}"/>
    <cellStyle name="Style 31 5 2" xfId="25088" xr:uid="{00000000-0005-0000-0000-00001D600000}"/>
    <cellStyle name="Style 31 5 2 2" xfId="37077" xr:uid="{7A16B5F6-6D43-45AD-ABDF-0BECDD2EF662}"/>
    <cellStyle name="Style 31 5 3" xfId="31130" xr:uid="{FCE3AAC5-9E9D-4107-954E-04D132016956}"/>
    <cellStyle name="Style 31 5_EBT" xfId="45418" xr:uid="{53F6468A-379E-4E8E-BEAA-B4497452EC38}"/>
    <cellStyle name="Style 31 6" xfId="19102" xr:uid="{00000000-0005-0000-0000-00001E600000}"/>
    <cellStyle name="Style 31 6 2" xfId="25089" xr:uid="{00000000-0005-0000-0000-00001F600000}"/>
    <cellStyle name="Style 31 6 2 2" xfId="37078" xr:uid="{A26E565B-5D45-4B80-AFCA-B14C3BBF7E82}"/>
    <cellStyle name="Style 31 6 3" xfId="31131" xr:uid="{2356E3D9-CA8E-4038-A32F-8C0864C6D884}"/>
    <cellStyle name="Style 31 6_EBT" xfId="45419" xr:uid="{26AFE638-7E69-45EA-B9DA-B603F1255BD5}"/>
    <cellStyle name="Style 31_EBT" xfId="45414" xr:uid="{C2B260AA-B13F-471B-9D1E-D3D19C873C42}"/>
    <cellStyle name="Style 32" xfId="19103" xr:uid="{00000000-0005-0000-0000-000020600000}"/>
    <cellStyle name="Style 32 2" xfId="19104" xr:uid="{00000000-0005-0000-0000-000021600000}"/>
    <cellStyle name="Style 32 2 2" xfId="25090" xr:uid="{00000000-0005-0000-0000-000022600000}"/>
    <cellStyle name="Style 32 2 2 2" xfId="37079" xr:uid="{3D189F94-BF30-4F7C-A4F5-027BAAD2B906}"/>
    <cellStyle name="Style 32 2 3" xfId="31132" xr:uid="{8F5FA92A-3BEA-4CD5-8DB9-6C66003D7B99}"/>
    <cellStyle name="Style 32 2_EBT" xfId="45421" xr:uid="{57E6505C-9780-47EB-8F7A-7F97BD10CD27}"/>
    <cellStyle name="Style 32 3" xfId="19105" xr:uid="{00000000-0005-0000-0000-000023600000}"/>
    <cellStyle name="Style 32 3 2" xfId="25091" xr:uid="{00000000-0005-0000-0000-000024600000}"/>
    <cellStyle name="Style 32 3 2 2" xfId="37080" xr:uid="{D9C3EEB2-6D4D-40AB-89E4-64EC04C5E9FC}"/>
    <cellStyle name="Style 32 3 3" xfId="31133" xr:uid="{BD8EF2B8-AA92-443A-ACD7-D1FF9CF74CBC}"/>
    <cellStyle name="Style 32 3_EBT" xfId="45422" xr:uid="{DB5B815E-9BED-41E6-AB01-35210BACA321}"/>
    <cellStyle name="Style 32 4" xfId="19106" xr:uid="{00000000-0005-0000-0000-000025600000}"/>
    <cellStyle name="Style 32 4 2" xfId="25092" xr:uid="{00000000-0005-0000-0000-000026600000}"/>
    <cellStyle name="Style 32 4 2 2" xfId="37081" xr:uid="{F8C3A2E2-D66E-42FC-B467-D4922747E0CD}"/>
    <cellStyle name="Style 32 4 3" xfId="31134" xr:uid="{4D6318BA-92A2-4D2D-A634-0E161745AA2D}"/>
    <cellStyle name="Style 32 4_EBT" xfId="45423" xr:uid="{2F13565C-544B-4F25-991B-D92FBB2C7BA7}"/>
    <cellStyle name="Style 32 5" xfId="19107" xr:uid="{00000000-0005-0000-0000-000027600000}"/>
    <cellStyle name="Style 32 5 2" xfId="25093" xr:uid="{00000000-0005-0000-0000-000028600000}"/>
    <cellStyle name="Style 32 5 2 2" xfId="37082" xr:uid="{DD830AD2-BC39-4E31-BB57-B21FC9581720}"/>
    <cellStyle name="Style 32 5 3" xfId="31135" xr:uid="{882783D1-AC22-408C-A1E4-D64D64AEEB7C}"/>
    <cellStyle name="Style 32 5_EBT" xfId="45424" xr:uid="{47F34DB4-7609-409B-8731-9BDE3DB2AEF4}"/>
    <cellStyle name="Style 32 6" xfId="19108" xr:uid="{00000000-0005-0000-0000-000029600000}"/>
    <cellStyle name="Style 32 6 2" xfId="25094" xr:uid="{00000000-0005-0000-0000-00002A600000}"/>
    <cellStyle name="Style 32 6 2 2" xfId="37083" xr:uid="{8C28CCCC-3636-42E0-9108-B1ECFC96AEDB}"/>
    <cellStyle name="Style 32 6 3" xfId="31136" xr:uid="{BA7D49AB-A984-43E5-8BEB-062A37D799A7}"/>
    <cellStyle name="Style 32 6_EBT" xfId="45425" xr:uid="{15964553-7595-444B-896C-5D303A2AE80B}"/>
    <cellStyle name="Style 32_EBT" xfId="45420" xr:uid="{E148D492-37DA-4FE1-A8BC-6E7586F801F0}"/>
    <cellStyle name="Style 33" xfId="19109" xr:uid="{00000000-0005-0000-0000-00002B600000}"/>
    <cellStyle name="Style 33 2" xfId="19110" xr:uid="{00000000-0005-0000-0000-00002C600000}"/>
    <cellStyle name="Style 33 2 2" xfId="25095" xr:uid="{00000000-0005-0000-0000-00002D600000}"/>
    <cellStyle name="Style 33 2 2 2" xfId="37084" xr:uid="{055A0CF8-8CA7-4F41-A2D9-73A248656689}"/>
    <cellStyle name="Style 33 2 3" xfId="31137" xr:uid="{33405FDF-D86B-4D07-85FF-C7175CC49A23}"/>
    <cellStyle name="Style 33 2_EBT" xfId="45427" xr:uid="{368A0456-A64E-4817-9EDC-CD63178337BC}"/>
    <cellStyle name="Style 33 3" xfId="19111" xr:uid="{00000000-0005-0000-0000-00002E600000}"/>
    <cellStyle name="Style 33 3 2" xfId="25096" xr:uid="{00000000-0005-0000-0000-00002F600000}"/>
    <cellStyle name="Style 33 3 2 2" xfId="37085" xr:uid="{295D4E00-3041-49F5-969D-47D3A10DDE87}"/>
    <cellStyle name="Style 33 3 3" xfId="31138" xr:uid="{BF8CCA53-C2C5-4177-9AC4-2138C462C59D}"/>
    <cellStyle name="Style 33 3_EBT" xfId="45428" xr:uid="{D5A7C7CD-B054-422B-8958-48C51144DA46}"/>
    <cellStyle name="Style 33 4" xfId="19112" xr:uid="{00000000-0005-0000-0000-000030600000}"/>
    <cellStyle name="Style 33 4 2" xfId="25097" xr:uid="{00000000-0005-0000-0000-000031600000}"/>
    <cellStyle name="Style 33 4 2 2" xfId="37086" xr:uid="{ADF1DA91-D8D9-47AF-9525-CF2208372045}"/>
    <cellStyle name="Style 33 4 3" xfId="31139" xr:uid="{635727EC-07A9-4D89-83CB-9BCA4C9BA665}"/>
    <cellStyle name="Style 33 4_EBT" xfId="45429" xr:uid="{C5C36874-B19D-42D7-A293-570A03344234}"/>
    <cellStyle name="Style 33 5" xfId="19113" xr:uid="{00000000-0005-0000-0000-000032600000}"/>
    <cellStyle name="Style 33 5 2" xfId="25098" xr:uid="{00000000-0005-0000-0000-000033600000}"/>
    <cellStyle name="Style 33 5 2 2" xfId="37087" xr:uid="{A8A13314-48E9-45FB-BB12-84590F879012}"/>
    <cellStyle name="Style 33 5 3" xfId="31140" xr:uid="{BF6E7709-8686-4C34-9F7F-58CB290FEAE0}"/>
    <cellStyle name="Style 33 5_EBT" xfId="45430" xr:uid="{FD149B3F-6679-4C4E-94DF-C1FDEA62BAEE}"/>
    <cellStyle name="Style 33 6" xfId="19114" xr:uid="{00000000-0005-0000-0000-000034600000}"/>
    <cellStyle name="Style 33 6 2" xfId="25099" xr:uid="{00000000-0005-0000-0000-000035600000}"/>
    <cellStyle name="Style 33 6 2 2" xfId="37088" xr:uid="{93217902-BA7E-46E0-8B9A-232EA827106F}"/>
    <cellStyle name="Style 33 6 3" xfId="31141" xr:uid="{7EEEBE24-7853-422B-B2D8-7E12E5B30D88}"/>
    <cellStyle name="Style 33 6_EBT" xfId="45431" xr:uid="{C33C6B2F-2C99-4208-B3BF-B24FE3B2E90C}"/>
    <cellStyle name="Style 33_EBT" xfId="45426" xr:uid="{AAD2990B-566C-4ED7-AC59-1D3A60E6A74B}"/>
    <cellStyle name="Style 34" xfId="19115" xr:uid="{00000000-0005-0000-0000-000036600000}"/>
    <cellStyle name="Style 34 2" xfId="19116" xr:uid="{00000000-0005-0000-0000-000037600000}"/>
    <cellStyle name="Style 34 2 2" xfId="25100" xr:uid="{00000000-0005-0000-0000-000038600000}"/>
    <cellStyle name="Style 34 2 2 2" xfId="37089" xr:uid="{EBCAD232-3C3D-4875-8F9B-EA25CAE583AB}"/>
    <cellStyle name="Style 34 2 3" xfId="31142" xr:uid="{537E07A8-7155-40B0-B0EA-689DB3868F44}"/>
    <cellStyle name="Style 34 2_EBT" xfId="45433" xr:uid="{381FA37C-553B-416C-9903-85D15D6819F2}"/>
    <cellStyle name="Style 34 3" xfId="19117" xr:uid="{00000000-0005-0000-0000-000039600000}"/>
    <cellStyle name="Style 34 3 2" xfId="25101" xr:uid="{00000000-0005-0000-0000-00003A600000}"/>
    <cellStyle name="Style 34 3 2 2" xfId="37090" xr:uid="{6232E7C4-AC3D-4015-861A-17E82BDF081B}"/>
    <cellStyle name="Style 34 3 3" xfId="31143" xr:uid="{96A52331-0DEB-48B8-BF26-77B5D385DEA7}"/>
    <cellStyle name="Style 34 3_EBT" xfId="45434" xr:uid="{B025E08A-BD3B-43E6-BEDD-356F278960C7}"/>
    <cellStyle name="Style 34 4" xfId="19118" xr:uid="{00000000-0005-0000-0000-00003B600000}"/>
    <cellStyle name="Style 34 4 2" xfId="25102" xr:uid="{00000000-0005-0000-0000-00003C600000}"/>
    <cellStyle name="Style 34 4 2 2" xfId="37091" xr:uid="{A7227F6B-67CD-4888-924B-DB51BF9DF041}"/>
    <cellStyle name="Style 34 4 3" xfId="31144" xr:uid="{88EF23B0-B1BC-437A-999A-B3A8DC9D3A91}"/>
    <cellStyle name="Style 34 4_EBT" xfId="45435" xr:uid="{FD3DE8C2-554A-442E-BA71-DC977C0681B6}"/>
    <cellStyle name="Style 34 5" xfId="19119" xr:uid="{00000000-0005-0000-0000-00003D600000}"/>
    <cellStyle name="Style 34 5 2" xfId="25103" xr:uid="{00000000-0005-0000-0000-00003E600000}"/>
    <cellStyle name="Style 34 5 2 2" xfId="37092" xr:uid="{540F97CD-3D49-4E25-B238-0F0340889F08}"/>
    <cellStyle name="Style 34 5 3" xfId="31145" xr:uid="{9B161D50-E648-4538-B9EB-CB7BE24866B1}"/>
    <cellStyle name="Style 34 5_EBT" xfId="45436" xr:uid="{2E9AF6DB-F073-4EA5-A703-E9DAC8F0974F}"/>
    <cellStyle name="Style 34 6" xfId="19120" xr:uid="{00000000-0005-0000-0000-00003F600000}"/>
    <cellStyle name="Style 34 6 2" xfId="25104" xr:uid="{00000000-0005-0000-0000-000040600000}"/>
    <cellStyle name="Style 34 6 2 2" xfId="37093" xr:uid="{CE364CB9-B656-42CC-821D-2F2E68B8529C}"/>
    <cellStyle name="Style 34 6 3" xfId="31146" xr:uid="{C866DF90-33CC-4AF4-A8D2-12D0E6E79E14}"/>
    <cellStyle name="Style 34 6_EBT" xfId="45437" xr:uid="{FFC18717-0E91-45FA-9FE0-8DC1325770DB}"/>
    <cellStyle name="Style 34_EBT" xfId="45432" xr:uid="{C1DD6640-BA95-42E8-9E48-E6EA25D4EB98}"/>
    <cellStyle name="Style 35" xfId="19121" xr:uid="{00000000-0005-0000-0000-000041600000}"/>
    <cellStyle name="Style 35 2" xfId="19122" xr:uid="{00000000-0005-0000-0000-000042600000}"/>
    <cellStyle name="Style 35 2 2" xfId="25105" xr:uid="{00000000-0005-0000-0000-000043600000}"/>
    <cellStyle name="Style 35 2 2 2" xfId="37094" xr:uid="{4837A98A-68F3-4A7C-8A7F-AF77D558CA14}"/>
    <cellStyle name="Style 35 2 3" xfId="31147" xr:uid="{003878FA-F7DB-41E4-B4BB-FB37087E6A64}"/>
    <cellStyle name="Style 35 2_EBT" xfId="45439" xr:uid="{6D36DA44-93FE-4434-B2CF-251C1803B6CD}"/>
    <cellStyle name="Style 35 3" xfId="19123" xr:uid="{00000000-0005-0000-0000-000044600000}"/>
    <cellStyle name="Style 35 3 2" xfId="25106" xr:uid="{00000000-0005-0000-0000-000045600000}"/>
    <cellStyle name="Style 35 3 2 2" xfId="37095" xr:uid="{D2B4FD27-E193-4E62-9CDD-DF010BF15588}"/>
    <cellStyle name="Style 35 3 3" xfId="31148" xr:uid="{C2437052-BBCD-4BA3-B4E6-04069EE38E33}"/>
    <cellStyle name="Style 35 3_EBT" xfId="45440" xr:uid="{DEF4B515-C7F7-4088-8435-2F6C2C26103C}"/>
    <cellStyle name="Style 35 4" xfId="19124" xr:uid="{00000000-0005-0000-0000-000046600000}"/>
    <cellStyle name="Style 35 4 2" xfId="25107" xr:uid="{00000000-0005-0000-0000-000047600000}"/>
    <cellStyle name="Style 35 4 2 2" xfId="37096" xr:uid="{80DDD6A7-6053-4AEB-A4E6-823E3C0CB5CF}"/>
    <cellStyle name="Style 35 4 3" xfId="31149" xr:uid="{EEC97261-9D20-4491-89BA-AA434976DE5C}"/>
    <cellStyle name="Style 35 4_EBT" xfId="45441" xr:uid="{AEDC5C58-6207-4659-B062-549E64ECF7EA}"/>
    <cellStyle name="Style 35 5" xfId="19125" xr:uid="{00000000-0005-0000-0000-000048600000}"/>
    <cellStyle name="Style 35 5 2" xfId="25108" xr:uid="{00000000-0005-0000-0000-000049600000}"/>
    <cellStyle name="Style 35 5 2 2" xfId="37097" xr:uid="{0E36F145-1482-443B-9631-7E992AADAA15}"/>
    <cellStyle name="Style 35 5 3" xfId="31150" xr:uid="{7C4EA221-35FC-4BA5-B0DF-E4075B6C7776}"/>
    <cellStyle name="Style 35 5_EBT" xfId="45442" xr:uid="{C832BE24-EC0A-4026-84CA-97AD976A604B}"/>
    <cellStyle name="Style 35 6" xfId="19126" xr:uid="{00000000-0005-0000-0000-00004A600000}"/>
    <cellStyle name="Style 35 6 2" xfId="25109" xr:uid="{00000000-0005-0000-0000-00004B600000}"/>
    <cellStyle name="Style 35 6 2 2" xfId="37098" xr:uid="{B45CC0BB-7200-450B-8C16-294752FFA7C2}"/>
    <cellStyle name="Style 35 6 3" xfId="31151" xr:uid="{778A1487-E42D-40EC-98D3-D3CF152F26A0}"/>
    <cellStyle name="Style 35 6_EBT" xfId="45443" xr:uid="{B54FBB46-366A-468B-878B-64EB2C1EAA7D}"/>
    <cellStyle name="Style 35 7" xfId="19127" xr:uid="{00000000-0005-0000-0000-00004C600000}"/>
    <cellStyle name="Style 35 7 2" xfId="25110" xr:uid="{00000000-0005-0000-0000-00004D600000}"/>
    <cellStyle name="Style 35 7 2 2" xfId="37099" xr:uid="{684938E8-1DB0-42F7-A37B-6AE9F0B6CD1F}"/>
    <cellStyle name="Style 35 7 3" xfId="31152" xr:uid="{D73465A4-E115-46F4-B8DB-3A95F1EC9A1F}"/>
    <cellStyle name="Style 35 7_EBT" xfId="45444" xr:uid="{F9F7A3E8-308F-421A-AFA5-D392C8F51644}"/>
    <cellStyle name="Style 35_EBT" xfId="45438" xr:uid="{FA53BE4B-EBD9-4F88-937E-713EEC404F63}"/>
    <cellStyle name="Style 36" xfId="19128" xr:uid="{00000000-0005-0000-0000-00004E600000}"/>
    <cellStyle name="Style 36 2" xfId="19129" xr:uid="{00000000-0005-0000-0000-00004F600000}"/>
    <cellStyle name="Style 36 2 2" xfId="25111" xr:uid="{00000000-0005-0000-0000-000050600000}"/>
    <cellStyle name="Style 36 2 2 2" xfId="37100" xr:uid="{E15A6C74-ABF3-4632-97E5-585072DAD50C}"/>
    <cellStyle name="Style 36 2 3" xfId="31153" xr:uid="{CBAD06A4-8A06-4F30-9AFD-CCCBDD463D3C}"/>
    <cellStyle name="Style 36 2_EBT" xfId="45446" xr:uid="{ADAE371F-0115-4C60-A682-2D7643393BF2}"/>
    <cellStyle name="Style 36 3" xfId="19130" xr:uid="{00000000-0005-0000-0000-000051600000}"/>
    <cellStyle name="Style 36 3 2" xfId="25112" xr:uid="{00000000-0005-0000-0000-000052600000}"/>
    <cellStyle name="Style 36 3 2 2" xfId="37101" xr:uid="{9ED922D0-255C-4CD5-A044-4CA5BE44891A}"/>
    <cellStyle name="Style 36 3 3" xfId="31154" xr:uid="{4BD03909-1ED4-49FE-83B3-1EB007E5D517}"/>
    <cellStyle name="Style 36 3_EBT" xfId="45447" xr:uid="{F10B9F38-2D79-4575-BD00-5546D3676EBF}"/>
    <cellStyle name="Style 36 4" xfId="19131" xr:uid="{00000000-0005-0000-0000-000053600000}"/>
    <cellStyle name="Style 36 4 2" xfId="25113" xr:uid="{00000000-0005-0000-0000-000054600000}"/>
    <cellStyle name="Style 36 4 2 2" xfId="37102" xr:uid="{17A1E41F-BAAA-4E93-B0B6-CF4469D7794F}"/>
    <cellStyle name="Style 36 4 3" xfId="31155" xr:uid="{31212AF1-39F8-4E23-9517-8BF28BDDD45F}"/>
    <cellStyle name="Style 36 4_EBT" xfId="45448" xr:uid="{7DBBB647-C2DC-46BD-91B4-89AEBB930360}"/>
    <cellStyle name="Style 36 5" xfId="19132" xr:uid="{00000000-0005-0000-0000-000055600000}"/>
    <cellStyle name="Style 36 5 2" xfId="25114" xr:uid="{00000000-0005-0000-0000-000056600000}"/>
    <cellStyle name="Style 36 5 2 2" xfId="37103" xr:uid="{A5894BF6-C9DD-4566-985A-C4189FCAF8B7}"/>
    <cellStyle name="Style 36 5 3" xfId="31156" xr:uid="{33A9EF56-73AD-43C2-8F85-47D8F431E4E1}"/>
    <cellStyle name="Style 36 5_EBT" xfId="45449" xr:uid="{DF40CBCE-8460-4EE9-8A3E-9B18DC172E52}"/>
    <cellStyle name="Style 36 6" xfId="19133" xr:uid="{00000000-0005-0000-0000-000057600000}"/>
    <cellStyle name="Style 36 6 2" xfId="25115" xr:uid="{00000000-0005-0000-0000-000058600000}"/>
    <cellStyle name="Style 36 6 2 2" xfId="37104" xr:uid="{5E1B09C7-3ECA-4F1C-BC9D-CD4771302589}"/>
    <cellStyle name="Style 36 6 3" xfId="31157" xr:uid="{A7F26C88-43A0-4B5B-B42B-A7BC5A7CB049}"/>
    <cellStyle name="Style 36 6_EBT" xfId="45450" xr:uid="{1DD378FD-AAEA-450F-BB26-DE6A460B5998}"/>
    <cellStyle name="Style 36 7" xfId="19134" xr:uid="{00000000-0005-0000-0000-000059600000}"/>
    <cellStyle name="Style 36 7 2" xfId="25116" xr:uid="{00000000-0005-0000-0000-00005A600000}"/>
    <cellStyle name="Style 36 7 2 2" xfId="37105" xr:uid="{0867493F-D9E4-451A-A4F3-CE40BBA8D41F}"/>
    <cellStyle name="Style 36 7 3" xfId="31158" xr:uid="{1F799391-8F08-4055-9819-A7AE1A8B2406}"/>
    <cellStyle name="Style 36 7_EBT" xfId="45451" xr:uid="{A01DE0E1-F08F-4093-90A3-F9F2F0072719}"/>
    <cellStyle name="Style 36_EBT" xfId="45445" xr:uid="{62A24D8D-BE8B-4479-855D-F1E811461273}"/>
    <cellStyle name="Style 37" xfId="19135" xr:uid="{00000000-0005-0000-0000-00005B600000}"/>
    <cellStyle name="Style 37 2" xfId="25117" xr:uid="{00000000-0005-0000-0000-00005C600000}"/>
    <cellStyle name="Style 37 2 2" xfId="37106" xr:uid="{AC5C3EBF-F8F6-4E66-B9FB-3F3CF23F1349}"/>
    <cellStyle name="Style 37 3" xfId="31159" xr:uid="{4C43ECB7-D48E-4CC9-8648-0C2CAE705F9B}"/>
    <cellStyle name="Style 37_EBT" xfId="45452" xr:uid="{B2474C61-2137-4B24-862A-F5BAE40E6D93}"/>
    <cellStyle name="Style 38" xfId="19136" xr:uid="{00000000-0005-0000-0000-00005D600000}"/>
    <cellStyle name="Style 38 2" xfId="25118" xr:uid="{00000000-0005-0000-0000-00005E600000}"/>
    <cellStyle name="Style 38 2 2" xfId="37107" xr:uid="{DF32BEAF-4A91-4A52-9FFC-B2636FBF97F0}"/>
    <cellStyle name="Style 38 3" xfId="31160" xr:uid="{B93B01FE-EA18-4DB3-806B-DCC51F9A6066}"/>
    <cellStyle name="Style 38_EBT" xfId="45453" xr:uid="{20A064ED-9C3C-403E-B319-B7DA7360FF7A}"/>
    <cellStyle name="Style 39" xfId="19137" xr:uid="{00000000-0005-0000-0000-00005F600000}"/>
    <cellStyle name="Style 39 10" xfId="19138" xr:uid="{00000000-0005-0000-0000-000060600000}"/>
    <cellStyle name="Style 39 10 2" xfId="25119" xr:uid="{00000000-0005-0000-0000-000061600000}"/>
    <cellStyle name="Style 39 10 2 2" xfId="37108" xr:uid="{8CEEFFB3-16E4-4153-A2B4-D6FA5F3908E3}"/>
    <cellStyle name="Style 39 10 3" xfId="31161" xr:uid="{94B2DF74-B5DB-4246-90FE-A8D56B1A093B}"/>
    <cellStyle name="Style 39 10_EBT" xfId="45455" xr:uid="{C2C3843B-D43A-4D09-9814-786C67C05AFD}"/>
    <cellStyle name="Style 39 11" xfId="19139" xr:uid="{00000000-0005-0000-0000-000062600000}"/>
    <cellStyle name="Style 39 11 2" xfId="25120" xr:uid="{00000000-0005-0000-0000-000063600000}"/>
    <cellStyle name="Style 39 11 2 2" xfId="37109" xr:uid="{D956C7E2-3334-4785-962D-2734CAB86C22}"/>
    <cellStyle name="Style 39 11 3" xfId="31162" xr:uid="{2A317806-F787-4BFE-A43E-69BC65A2AE0A}"/>
    <cellStyle name="Style 39 11_EBT" xfId="45456" xr:uid="{0AA6A4FA-4FD5-465C-9DA0-EC15268017B8}"/>
    <cellStyle name="Style 39 12" xfId="19140" xr:uid="{00000000-0005-0000-0000-000064600000}"/>
    <cellStyle name="Style 39 12 2" xfId="25121" xr:uid="{00000000-0005-0000-0000-000065600000}"/>
    <cellStyle name="Style 39 12 2 2" xfId="37110" xr:uid="{6E3E53B7-245A-41FB-87AA-070702119040}"/>
    <cellStyle name="Style 39 12 3" xfId="31163" xr:uid="{5E767EFF-AE2B-4947-B92E-C74BC30DB26F}"/>
    <cellStyle name="Style 39 12_EBT" xfId="45457" xr:uid="{A14DC52E-D985-4BC2-B511-5641922F3875}"/>
    <cellStyle name="Style 39 13" xfId="19141" xr:uid="{00000000-0005-0000-0000-000066600000}"/>
    <cellStyle name="Style 39 13 2" xfId="25122" xr:uid="{00000000-0005-0000-0000-000067600000}"/>
    <cellStyle name="Style 39 13 2 2" xfId="37111" xr:uid="{FCBF6D4A-1331-4105-B953-073ED9F20267}"/>
    <cellStyle name="Style 39 13 3" xfId="31164" xr:uid="{B233AE99-B017-48EC-A349-A6DC7144BBFC}"/>
    <cellStyle name="Style 39 13_EBT" xfId="45458" xr:uid="{B679C61A-AB09-4E3B-A5BD-998727AD2FC9}"/>
    <cellStyle name="Style 39 2" xfId="19142" xr:uid="{00000000-0005-0000-0000-000068600000}"/>
    <cellStyle name="Style 39 2 2" xfId="25123" xr:uid="{00000000-0005-0000-0000-000069600000}"/>
    <cellStyle name="Style 39 2 2 2" xfId="37112" xr:uid="{D6255947-7F08-45A6-852F-2036A9A51501}"/>
    <cellStyle name="Style 39 2 3" xfId="31165" xr:uid="{FD291491-3D01-4579-9A72-8F834DE86846}"/>
    <cellStyle name="Style 39 2_EBT" xfId="45459" xr:uid="{88C26DC5-984E-4E1F-A035-9CA2A356CC1D}"/>
    <cellStyle name="Style 39 3" xfId="19143" xr:uid="{00000000-0005-0000-0000-00006A600000}"/>
    <cellStyle name="Style 39 3 2" xfId="25124" xr:uid="{00000000-0005-0000-0000-00006B600000}"/>
    <cellStyle name="Style 39 3 2 2" xfId="37113" xr:uid="{E920206C-3DFF-45A0-96CD-4B6573A05D34}"/>
    <cellStyle name="Style 39 3 3" xfId="31166" xr:uid="{84203540-5387-41A4-A040-F95634212B5B}"/>
    <cellStyle name="Style 39 3_EBT" xfId="45460" xr:uid="{D8D6F921-2695-4748-ACDE-82E81C4804DC}"/>
    <cellStyle name="Style 39 4" xfId="19144" xr:uid="{00000000-0005-0000-0000-00006C600000}"/>
    <cellStyle name="Style 39 4 2" xfId="25125" xr:uid="{00000000-0005-0000-0000-00006D600000}"/>
    <cellStyle name="Style 39 4 2 2" xfId="37114" xr:uid="{01A5EE51-9163-4CCA-AEC7-2F379521E59F}"/>
    <cellStyle name="Style 39 4 3" xfId="31167" xr:uid="{7FA59BD5-A305-4DDB-99A4-58DA2CB2F697}"/>
    <cellStyle name="Style 39 4_EBT" xfId="45461" xr:uid="{041B7B53-22F6-493D-84DA-E2EC4C471507}"/>
    <cellStyle name="Style 39 5" xfId="19145" xr:uid="{00000000-0005-0000-0000-00006E600000}"/>
    <cellStyle name="Style 39 5 2" xfId="25126" xr:uid="{00000000-0005-0000-0000-00006F600000}"/>
    <cellStyle name="Style 39 5 2 2" xfId="37115" xr:uid="{17E99A88-D42A-456F-A880-96009FCCF480}"/>
    <cellStyle name="Style 39 5 3" xfId="31168" xr:uid="{489CB97A-898F-4077-AD88-5FDA5ED08A4A}"/>
    <cellStyle name="Style 39 5_EBT" xfId="45462" xr:uid="{7CC9B96A-5AD0-4CEB-B05F-EFE1A422CD71}"/>
    <cellStyle name="Style 39 6" xfId="19146" xr:uid="{00000000-0005-0000-0000-000070600000}"/>
    <cellStyle name="Style 39 6 2" xfId="25127" xr:uid="{00000000-0005-0000-0000-000071600000}"/>
    <cellStyle name="Style 39 6 2 2" xfId="37116" xr:uid="{D5E7B533-A1C9-423F-A06A-68BD016F3744}"/>
    <cellStyle name="Style 39 6 3" xfId="31169" xr:uid="{73D957C6-A01F-415B-B5F6-89B279537329}"/>
    <cellStyle name="Style 39 6_EBT" xfId="45463" xr:uid="{F9289096-7E87-444A-8175-C15DD5EE9EE2}"/>
    <cellStyle name="Style 39 7" xfId="19147" xr:uid="{00000000-0005-0000-0000-000072600000}"/>
    <cellStyle name="Style 39 7 2" xfId="25128" xr:uid="{00000000-0005-0000-0000-000073600000}"/>
    <cellStyle name="Style 39 7 2 2" xfId="37117" xr:uid="{AE1AB760-1446-4785-8A23-034C951A8691}"/>
    <cellStyle name="Style 39 7 3" xfId="31170" xr:uid="{45F84E5B-157F-41FA-AB96-893654EFEB6E}"/>
    <cellStyle name="Style 39 7_EBT" xfId="45464" xr:uid="{024D0CE3-8550-4BD7-A6F3-A5C0736DA2EC}"/>
    <cellStyle name="Style 39 8" xfId="19148" xr:uid="{00000000-0005-0000-0000-000074600000}"/>
    <cellStyle name="Style 39 8 2" xfId="25129" xr:uid="{00000000-0005-0000-0000-000075600000}"/>
    <cellStyle name="Style 39 8 2 2" xfId="37118" xr:uid="{17294226-61E1-4BAE-AFD0-0D7ACB708BDD}"/>
    <cellStyle name="Style 39 8 3" xfId="31171" xr:uid="{637FA174-A151-4877-8C83-1F2D8CC9D185}"/>
    <cellStyle name="Style 39 8_EBT" xfId="45465" xr:uid="{588261DD-E203-47B6-9F75-F5650D898B1D}"/>
    <cellStyle name="Style 39 9" xfId="19149" xr:uid="{00000000-0005-0000-0000-000076600000}"/>
    <cellStyle name="Style 39 9 2" xfId="25130" xr:uid="{00000000-0005-0000-0000-000077600000}"/>
    <cellStyle name="Style 39 9 2 2" xfId="37119" xr:uid="{8AA28AD7-119D-4676-8CC8-B07EF0CA83F5}"/>
    <cellStyle name="Style 39 9 3" xfId="31172" xr:uid="{9065619A-B74C-4DF8-B32F-A9E662916E4D}"/>
    <cellStyle name="Style 39 9_EBT" xfId="45466" xr:uid="{3F589941-DA66-4FED-9B88-D10C9CD87B8A}"/>
    <cellStyle name="Style 39_EBT" xfId="45454" xr:uid="{A3A27101-5726-46B3-A8EC-7696236A7C89}"/>
    <cellStyle name="Style 4" xfId="19150" xr:uid="{00000000-0005-0000-0000-000078600000}"/>
    <cellStyle name="Style 4 2" xfId="19151" xr:uid="{00000000-0005-0000-0000-000079600000}"/>
    <cellStyle name="Style 4 2 2" xfId="25132" xr:uid="{00000000-0005-0000-0000-00007A600000}"/>
    <cellStyle name="Style 4 2 2 2" xfId="37121" xr:uid="{927F1BD4-226D-4FAA-A30E-97E78083A26F}"/>
    <cellStyle name="Style 4 2 3" xfId="31174" xr:uid="{048ECE23-6B66-4BEB-BFBC-96C3F1DE3B2E}"/>
    <cellStyle name="Style 4 2_EBT" xfId="45468" xr:uid="{A30364CE-E606-4393-BC6A-B4393AC60681}"/>
    <cellStyle name="Style 4 3" xfId="25131" xr:uid="{00000000-0005-0000-0000-00007B600000}"/>
    <cellStyle name="Style 4 3 2" xfId="37120" xr:uid="{8CC7D181-A717-4F36-825A-D6B7C6EB0758}"/>
    <cellStyle name="Style 4 4" xfId="31173" xr:uid="{6EEB4D76-E72B-4DBB-AEEF-94D1265CBE8E}"/>
    <cellStyle name="Style 4_EBT" xfId="45467" xr:uid="{83CFF3FF-2940-402D-BB0C-C053CBB9474C}"/>
    <cellStyle name="Style 40" xfId="19152" xr:uid="{00000000-0005-0000-0000-00007C600000}"/>
    <cellStyle name="Style 40 2" xfId="25133" xr:uid="{00000000-0005-0000-0000-00007D600000}"/>
    <cellStyle name="Style 40 2 2" xfId="37122" xr:uid="{BF6FFD44-DF2E-415A-BB99-91B732038CDC}"/>
    <cellStyle name="Style 40 3" xfId="31175" xr:uid="{76F47A51-5C1A-4637-BB63-AEE8090A6E41}"/>
    <cellStyle name="Style 40_EBT" xfId="45469" xr:uid="{A2C4FA5A-8627-4F00-B555-9815CA523273}"/>
    <cellStyle name="Style 41" xfId="19153" xr:uid="{00000000-0005-0000-0000-00007E600000}"/>
    <cellStyle name="Style 41 2" xfId="25134" xr:uid="{00000000-0005-0000-0000-00007F600000}"/>
    <cellStyle name="Style 41 2 2" xfId="37123" xr:uid="{92E73FB6-3785-45CE-B0EE-5C2CDDEDB65A}"/>
    <cellStyle name="Style 41 3" xfId="31176" xr:uid="{F8A14BE3-647B-4BBC-BC66-8EAD213073F2}"/>
    <cellStyle name="Style 41_EBT" xfId="45470" xr:uid="{54AAEF41-5024-4F6E-901E-5434BAE7609F}"/>
    <cellStyle name="Style 42" xfId="19154" xr:uid="{00000000-0005-0000-0000-000080600000}"/>
    <cellStyle name="Style 42 2" xfId="25135" xr:uid="{00000000-0005-0000-0000-000081600000}"/>
    <cellStyle name="Style 42 2 2" xfId="37124" xr:uid="{1D2C1BA9-48A0-4BCF-81EF-26649A1DF0EF}"/>
    <cellStyle name="Style 42 3" xfId="31177" xr:uid="{FB41C2F3-3A04-48ED-B383-7C3B60408480}"/>
    <cellStyle name="Style 42_EBT" xfId="45471" xr:uid="{8DA2A507-09A0-4207-8631-75559A4CCAFE}"/>
    <cellStyle name="Style 43" xfId="19155" xr:uid="{00000000-0005-0000-0000-000082600000}"/>
    <cellStyle name="Style 43 2" xfId="25136" xr:uid="{00000000-0005-0000-0000-000083600000}"/>
    <cellStyle name="Style 43 2 2" xfId="37125" xr:uid="{646B204C-A3CA-4698-98E7-198F962E819D}"/>
    <cellStyle name="Style 43 3" xfId="31178" xr:uid="{6BD5E4BC-ECC2-4E73-8911-6A56768FB035}"/>
    <cellStyle name="Style 43_EBT" xfId="45472" xr:uid="{1DC15638-45A3-4ECE-B586-F301AA31CA7A}"/>
    <cellStyle name="Style 44" xfId="19156" xr:uid="{00000000-0005-0000-0000-000084600000}"/>
    <cellStyle name="Style 44 2" xfId="25137" xr:uid="{00000000-0005-0000-0000-000085600000}"/>
    <cellStyle name="Style 44 2 2" xfId="37126" xr:uid="{D3698BCC-C621-40F8-997E-7A1B9F243791}"/>
    <cellStyle name="Style 44 3" xfId="31179" xr:uid="{074C95E4-BE62-43E8-8595-1DF48A81FC49}"/>
    <cellStyle name="Style 44_EBT" xfId="45473" xr:uid="{4516B42A-201E-413C-9A06-5391492F55D8}"/>
    <cellStyle name="Style 45" xfId="19157" xr:uid="{00000000-0005-0000-0000-000086600000}"/>
    <cellStyle name="Style 45 2" xfId="25138" xr:uid="{00000000-0005-0000-0000-000087600000}"/>
    <cellStyle name="Style 45 2 2" xfId="37127" xr:uid="{CE1E3EAC-0D88-4FB8-B13D-3B7928D01D75}"/>
    <cellStyle name="Style 45 3" xfId="31180" xr:uid="{55C6A75A-A09C-4300-807D-ECCCED6E078A}"/>
    <cellStyle name="Style 45_EBT" xfId="45474" xr:uid="{64B4FD0B-ECF8-418E-8D20-76825FFEA200}"/>
    <cellStyle name="Style 46" xfId="19158" xr:uid="{00000000-0005-0000-0000-000088600000}"/>
    <cellStyle name="Style 46 2" xfId="25139" xr:uid="{00000000-0005-0000-0000-000089600000}"/>
    <cellStyle name="Style 46 2 2" xfId="37128" xr:uid="{035E490F-7B58-4760-9CF3-7903A7A09FF2}"/>
    <cellStyle name="Style 46 3" xfId="31181" xr:uid="{2A19028A-691E-4831-B783-186F850369F4}"/>
    <cellStyle name="Style 46_EBT" xfId="45475" xr:uid="{8529CBD8-E796-4760-B5B0-D7F9DF9E3568}"/>
    <cellStyle name="Style 47" xfId="19159" xr:uid="{00000000-0005-0000-0000-00008A600000}"/>
    <cellStyle name="Style 47 2" xfId="25140" xr:uid="{00000000-0005-0000-0000-00008B600000}"/>
    <cellStyle name="Style 47 2 2" xfId="37129" xr:uid="{D85304AD-3ECD-4F40-98C5-88EC84E57C0E}"/>
    <cellStyle name="Style 47 3" xfId="31182" xr:uid="{F14FE937-1785-4CE3-8A0D-560F2DF080D7}"/>
    <cellStyle name="Style 47_EBT" xfId="45476" xr:uid="{EF68CA50-5FBD-4127-BA50-EE4AA5E6C9E0}"/>
    <cellStyle name="Style 48" xfId="19160" xr:uid="{00000000-0005-0000-0000-00008C600000}"/>
    <cellStyle name="Style 48 2" xfId="25141" xr:uid="{00000000-0005-0000-0000-00008D600000}"/>
    <cellStyle name="Style 48 2 2" xfId="37130" xr:uid="{520B4B29-F67F-4F4A-91F9-529AB76D420B}"/>
    <cellStyle name="Style 48 3" xfId="31183" xr:uid="{02026255-018A-4C86-9CB3-7E216E353526}"/>
    <cellStyle name="Style 48_EBT" xfId="45477" xr:uid="{F82D5C42-972B-461A-B6F9-D9CE8A7D733B}"/>
    <cellStyle name="Style 49" xfId="19161" xr:uid="{00000000-0005-0000-0000-00008E600000}"/>
    <cellStyle name="Style 49 2" xfId="25142" xr:uid="{00000000-0005-0000-0000-00008F600000}"/>
    <cellStyle name="Style 49 2 2" xfId="37131" xr:uid="{80C81697-95F5-4A90-BF0A-34C5549DF5A3}"/>
    <cellStyle name="Style 49 3" xfId="31184" xr:uid="{8A6C37BA-DA3B-4604-BC26-94FAC10DBB1C}"/>
    <cellStyle name="Style 49_EBT" xfId="45478" xr:uid="{377BC70D-FEED-4027-BBC4-688FD5D530AA}"/>
    <cellStyle name="Style 5" xfId="19162" xr:uid="{00000000-0005-0000-0000-000090600000}"/>
    <cellStyle name="Style 5 2" xfId="25143" xr:uid="{00000000-0005-0000-0000-000091600000}"/>
    <cellStyle name="Style 5 2 2" xfId="37132" xr:uid="{1E8BFD19-DA15-44F1-9653-B39197B88B44}"/>
    <cellStyle name="Style 5 3" xfId="31185" xr:uid="{329B4FA5-3D57-4B34-BD97-6AD062B1645F}"/>
    <cellStyle name="Style 5_EBT" xfId="45479" xr:uid="{632140B3-2C27-4A93-91AC-35295B3DD4C4}"/>
    <cellStyle name="Style 50" xfId="19163" xr:uid="{00000000-0005-0000-0000-000092600000}"/>
    <cellStyle name="Style 50 2" xfId="25144" xr:uid="{00000000-0005-0000-0000-000093600000}"/>
    <cellStyle name="Style 50 2 2" xfId="37133" xr:uid="{02CB81CD-2627-405A-9C4D-3EB3C04217CE}"/>
    <cellStyle name="Style 50 3" xfId="31186" xr:uid="{C802D445-35D5-4AD7-97C0-3EFA3E7504E2}"/>
    <cellStyle name="Style 50_EBT" xfId="45480" xr:uid="{FC4E69F1-64FB-4456-B39C-84BA235897F1}"/>
    <cellStyle name="Style 51" xfId="19164" xr:uid="{00000000-0005-0000-0000-000094600000}"/>
    <cellStyle name="Style 51 2" xfId="25145" xr:uid="{00000000-0005-0000-0000-000095600000}"/>
    <cellStyle name="Style 51 2 2" xfId="37134" xr:uid="{FE2A83DB-A92D-4E88-BB33-88C27004761B}"/>
    <cellStyle name="Style 51 3" xfId="31187" xr:uid="{52FB9887-0D8D-4874-A318-66223212E94D}"/>
    <cellStyle name="Style 51_EBT" xfId="45481" xr:uid="{EF00170A-9542-4F60-8020-E407AFB9C7B8}"/>
    <cellStyle name="Style 52" xfId="19165" xr:uid="{00000000-0005-0000-0000-000096600000}"/>
    <cellStyle name="Style 52 2" xfId="25146" xr:uid="{00000000-0005-0000-0000-000097600000}"/>
    <cellStyle name="Style 52 2 2" xfId="37135" xr:uid="{351E319B-5258-4EAF-A6D9-D71097F76B23}"/>
    <cellStyle name="Style 52 3" xfId="31188" xr:uid="{1D4633B2-230B-47AD-A5D8-0E4208FEDE3A}"/>
    <cellStyle name="Style 52_EBT" xfId="45482" xr:uid="{69EE44D6-20EE-4518-A95A-43C72F77A932}"/>
    <cellStyle name="Style 53" xfId="19166" xr:uid="{00000000-0005-0000-0000-000098600000}"/>
    <cellStyle name="Style 53 2" xfId="25147" xr:uid="{00000000-0005-0000-0000-000099600000}"/>
    <cellStyle name="Style 53 2 2" xfId="37136" xr:uid="{B8CEC117-6C10-41FA-A733-00F20160A28C}"/>
    <cellStyle name="Style 53 3" xfId="31189" xr:uid="{7A942742-E14B-4582-BA8E-9E963112880F}"/>
    <cellStyle name="Style 53_EBT" xfId="45483" xr:uid="{ADBA76BA-2EB7-45A1-873E-2A5C4D705B92}"/>
    <cellStyle name="Style 54" xfId="19167" xr:uid="{00000000-0005-0000-0000-00009A600000}"/>
    <cellStyle name="Style 54 2" xfId="25148" xr:uid="{00000000-0005-0000-0000-00009B600000}"/>
    <cellStyle name="Style 54 2 2" xfId="37137" xr:uid="{1AAABF27-29E0-4534-83D7-A0F928008B35}"/>
    <cellStyle name="Style 54 3" xfId="31190" xr:uid="{CE1BA6D7-8D2A-43F5-A36D-4E6ACB65B73B}"/>
    <cellStyle name="Style 54_EBT" xfId="45484" xr:uid="{B1E1665C-C1E0-42C8-B93F-F533AA5DABE6}"/>
    <cellStyle name="Style 55" xfId="19168" xr:uid="{00000000-0005-0000-0000-00009C600000}"/>
    <cellStyle name="Style 55 2" xfId="25149" xr:uid="{00000000-0005-0000-0000-00009D600000}"/>
    <cellStyle name="Style 55 2 2" xfId="37138" xr:uid="{861D5DD0-72B1-466C-8141-4CA16814CD1D}"/>
    <cellStyle name="Style 55 3" xfId="31191" xr:uid="{969E07D8-1125-4398-9B0D-E44E4E412B3D}"/>
    <cellStyle name="Style 55_EBT" xfId="45485" xr:uid="{DBC305B8-D39F-4A00-82C7-B119E1E4CD85}"/>
    <cellStyle name="Style 56" xfId="19169" xr:uid="{00000000-0005-0000-0000-00009E600000}"/>
    <cellStyle name="Style 56 2" xfId="25150" xr:uid="{00000000-0005-0000-0000-00009F600000}"/>
    <cellStyle name="Style 56 2 2" xfId="37139" xr:uid="{06BE90A8-3342-40E2-902F-ACBB679A3B26}"/>
    <cellStyle name="Style 56 3" xfId="31192" xr:uid="{F019162F-A839-47F0-A33A-6EEE5A59ACBF}"/>
    <cellStyle name="Style 56_EBT" xfId="45486" xr:uid="{59420FB0-5E68-4263-AE6E-B277DB6416C6}"/>
    <cellStyle name="Style 57" xfId="19170" xr:uid="{00000000-0005-0000-0000-0000A0600000}"/>
    <cellStyle name="Style 57 2" xfId="25151" xr:uid="{00000000-0005-0000-0000-0000A1600000}"/>
    <cellStyle name="Style 57 2 2" xfId="37140" xr:uid="{D0149166-C183-447D-89BA-B1F67D0A59AB}"/>
    <cellStyle name="Style 57 3" xfId="31193" xr:uid="{95377A33-B1F4-45CC-A751-C7F6FEC94C13}"/>
    <cellStyle name="Style 57_EBT" xfId="45487" xr:uid="{C18063A2-F29A-4981-BD4E-0F97B2FEBD2E}"/>
    <cellStyle name="Style 58" xfId="19171" xr:uid="{00000000-0005-0000-0000-0000A2600000}"/>
    <cellStyle name="Style 58 2" xfId="25152" xr:uid="{00000000-0005-0000-0000-0000A3600000}"/>
    <cellStyle name="Style 58 2 2" xfId="37141" xr:uid="{FD11BF1B-F252-461E-AF82-BAE58B49CDA5}"/>
    <cellStyle name="Style 58 3" xfId="31194" xr:uid="{93667FB7-89CD-46C5-AD01-D880EC81C127}"/>
    <cellStyle name="Style 58_EBT" xfId="45488" xr:uid="{BDBCE86C-773D-43A3-9687-C43431768211}"/>
    <cellStyle name="Style 59" xfId="19172" xr:uid="{00000000-0005-0000-0000-0000A4600000}"/>
    <cellStyle name="Style 59 2" xfId="25153" xr:uid="{00000000-0005-0000-0000-0000A5600000}"/>
    <cellStyle name="Style 59 2 2" xfId="37142" xr:uid="{3ADB4901-44E6-47D3-8588-04A2AE0F6E1C}"/>
    <cellStyle name="Style 59 3" xfId="31195" xr:uid="{80993A02-5D04-4BE1-96E2-A35F8E7CCA4E}"/>
    <cellStyle name="Style 59_EBT" xfId="45489" xr:uid="{8C8ECF08-CDF3-4293-ABD6-FFBDF963FD10}"/>
    <cellStyle name="Style 6" xfId="19173" xr:uid="{00000000-0005-0000-0000-0000A6600000}"/>
    <cellStyle name="Style 6 2" xfId="19174" xr:uid="{00000000-0005-0000-0000-0000A7600000}"/>
    <cellStyle name="Style 6 2 2" xfId="25155" xr:uid="{00000000-0005-0000-0000-0000A8600000}"/>
    <cellStyle name="Style 6 2 2 2" xfId="37144" xr:uid="{E6D46AB9-826E-4E00-9211-072418C6D54E}"/>
    <cellStyle name="Style 6 2 3" xfId="31197" xr:uid="{056A6D90-A6A0-4DD5-9092-1A2D3388596F}"/>
    <cellStyle name="Style 6 2_EBT" xfId="45491" xr:uid="{ED6F5CA7-BD17-431B-A0C6-AA243EDFCE54}"/>
    <cellStyle name="Style 6 3" xfId="25154" xr:uid="{00000000-0005-0000-0000-0000A9600000}"/>
    <cellStyle name="Style 6 3 2" xfId="37143" xr:uid="{41B7FF18-CA50-43B5-BD54-6C8BF8AE2FCA}"/>
    <cellStyle name="Style 6 4" xfId="31196" xr:uid="{2B0415BE-F5D5-4B61-8DDD-B22F32B7F4E8}"/>
    <cellStyle name="Style 6_EBT" xfId="45490" xr:uid="{9F1BC6DE-313F-4A23-B04A-41ADDACEE6A8}"/>
    <cellStyle name="Style 60" xfId="19175" xr:uid="{00000000-0005-0000-0000-0000AA600000}"/>
    <cellStyle name="Style 60 2" xfId="25156" xr:uid="{00000000-0005-0000-0000-0000AB600000}"/>
    <cellStyle name="Style 60 2 2" xfId="37145" xr:uid="{33E28465-3141-45EB-9387-03BB4C512D52}"/>
    <cellStyle name="Style 60 3" xfId="31198" xr:uid="{98755E03-46E4-4001-94E4-A139B301854A}"/>
    <cellStyle name="Style 60_EBT" xfId="45492" xr:uid="{A9B239CF-1B78-4C0E-B370-B0352FE2E86F}"/>
    <cellStyle name="Style 61" xfId="19176" xr:uid="{00000000-0005-0000-0000-0000AC600000}"/>
    <cellStyle name="Style 61 2" xfId="25157" xr:uid="{00000000-0005-0000-0000-0000AD600000}"/>
    <cellStyle name="Style 61 2 2" xfId="37146" xr:uid="{35F16192-A52E-45F0-9A28-F09811BA80E4}"/>
    <cellStyle name="Style 61 3" xfId="31199" xr:uid="{B664F17A-C4DB-4807-8D5F-801226F7AC72}"/>
    <cellStyle name="Style 61_EBT" xfId="45493" xr:uid="{2039F1F9-6962-47DD-A744-F2DAA4B2A12A}"/>
    <cellStyle name="Style 62" xfId="19177" xr:uid="{00000000-0005-0000-0000-0000AE600000}"/>
    <cellStyle name="Style 62 2" xfId="25158" xr:uid="{00000000-0005-0000-0000-0000AF600000}"/>
    <cellStyle name="Style 62 2 2" xfId="37147" xr:uid="{1CEF84EA-4920-4BC5-B315-E7B4E41314B4}"/>
    <cellStyle name="Style 62 3" xfId="31200" xr:uid="{4E163B76-3579-453A-97B6-90C9A4F75BE4}"/>
    <cellStyle name="Style 62_EBT" xfId="45494" xr:uid="{F3077032-7688-4007-801A-259CB63688A3}"/>
    <cellStyle name="Style 63" xfId="19178" xr:uid="{00000000-0005-0000-0000-0000B0600000}"/>
    <cellStyle name="Style 63 2" xfId="25159" xr:uid="{00000000-0005-0000-0000-0000B1600000}"/>
    <cellStyle name="Style 63 2 2" xfId="37148" xr:uid="{DAEC37FF-FDE1-4C8C-86C6-FC3AC0B8616D}"/>
    <cellStyle name="Style 63 3" xfId="31201" xr:uid="{8716B26F-2C60-4FE8-950C-AF80D4294F71}"/>
    <cellStyle name="Style 63_EBT" xfId="45495" xr:uid="{84796C3D-58B0-420B-8DA7-AB8BA53F1B47}"/>
    <cellStyle name="Style 64" xfId="19179" xr:uid="{00000000-0005-0000-0000-0000B2600000}"/>
    <cellStyle name="Style 64 2" xfId="25160" xr:uid="{00000000-0005-0000-0000-0000B3600000}"/>
    <cellStyle name="Style 64 2 2" xfId="37149" xr:uid="{0D06E88D-670A-4307-89ED-B9F4DF7EF5FB}"/>
    <cellStyle name="Style 64 3" xfId="31202" xr:uid="{FC49446C-69DE-49BE-AA8E-E0FA4B6143C8}"/>
    <cellStyle name="Style 64_EBT" xfId="45496" xr:uid="{1B22C80A-A93A-458B-B33C-A072ED821484}"/>
    <cellStyle name="Style 65" xfId="19180" xr:uid="{00000000-0005-0000-0000-0000B4600000}"/>
    <cellStyle name="Style 65 2" xfId="25161" xr:uid="{00000000-0005-0000-0000-0000B5600000}"/>
    <cellStyle name="Style 65 2 2" xfId="37150" xr:uid="{AFF405BD-80F6-4D3F-88DB-2269C3D74770}"/>
    <cellStyle name="Style 65 3" xfId="31203" xr:uid="{9BA457A1-8BE5-4E4F-BD41-7EEB63C1BB77}"/>
    <cellStyle name="Style 65_EBT" xfId="45497" xr:uid="{980D82AE-4F31-40CE-8FD0-1CD124260B7E}"/>
    <cellStyle name="Style 66" xfId="19181" xr:uid="{00000000-0005-0000-0000-0000B6600000}"/>
    <cellStyle name="Style 66 2" xfId="25162" xr:uid="{00000000-0005-0000-0000-0000B7600000}"/>
    <cellStyle name="Style 66 2 2" xfId="37151" xr:uid="{7D8C7752-EB05-4E14-B40D-E82CE536BAEC}"/>
    <cellStyle name="Style 66 3" xfId="31204" xr:uid="{1F82ACBD-17A5-4DDB-A0C5-C6616AA3B25F}"/>
    <cellStyle name="Style 66_EBT" xfId="45498" xr:uid="{D29E81A5-799B-44ED-BD07-8DBCCAA24621}"/>
    <cellStyle name="Style 67" xfId="19182" xr:uid="{00000000-0005-0000-0000-0000B8600000}"/>
    <cellStyle name="Style 67 2" xfId="25163" xr:uid="{00000000-0005-0000-0000-0000B9600000}"/>
    <cellStyle name="Style 67 2 2" xfId="37152" xr:uid="{BA844A3A-EDB5-4780-A893-1F1185CB65CE}"/>
    <cellStyle name="Style 67 3" xfId="31205" xr:uid="{62FF87D5-2E7F-42D0-A918-775183ADD66F}"/>
    <cellStyle name="Style 67_EBT" xfId="45499" xr:uid="{D765CA3F-E006-4334-843F-F7FFC88292AA}"/>
    <cellStyle name="Style 68" xfId="19183" xr:uid="{00000000-0005-0000-0000-0000BA600000}"/>
    <cellStyle name="Style 68 2" xfId="25164" xr:uid="{00000000-0005-0000-0000-0000BB600000}"/>
    <cellStyle name="Style 68 2 2" xfId="37153" xr:uid="{806DE900-1520-4313-8E3C-74DDDE5C3808}"/>
    <cellStyle name="Style 68 3" xfId="31206" xr:uid="{57EB5945-92B7-4557-9E11-13FDE140F869}"/>
    <cellStyle name="Style 68_EBT" xfId="45500" xr:uid="{8BD7E146-A17D-4B4D-8F3F-A1FE20D0B496}"/>
    <cellStyle name="Style 69" xfId="19184" xr:uid="{00000000-0005-0000-0000-0000BC600000}"/>
    <cellStyle name="Style 69 2" xfId="25165" xr:uid="{00000000-0005-0000-0000-0000BD600000}"/>
    <cellStyle name="Style 69 2 2" xfId="37154" xr:uid="{02EF2F52-CB49-46C5-952B-BC51E94BA672}"/>
    <cellStyle name="Style 69 3" xfId="31207" xr:uid="{4E979521-8070-47D6-99E4-81EBDE38166A}"/>
    <cellStyle name="Style 69_EBT" xfId="45501" xr:uid="{BC99F31C-2C3D-4660-8D93-F828E89243A1}"/>
    <cellStyle name="Style 7" xfId="19185" xr:uid="{00000000-0005-0000-0000-0000BE600000}"/>
    <cellStyle name="Style 7 2" xfId="25166" xr:uid="{00000000-0005-0000-0000-0000BF600000}"/>
    <cellStyle name="Style 7 2 2" xfId="37155" xr:uid="{08031A49-19FD-416F-90F9-586E600FE5E1}"/>
    <cellStyle name="Style 7 3" xfId="31208" xr:uid="{DDE29416-2405-4E7C-9BD5-D9517A462048}"/>
    <cellStyle name="Style 7_EBT" xfId="45502" xr:uid="{E068EF4F-8E15-4C77-93CB-7EC0D88A7EB7}"/>
    <cellStyle name="Style 70" xfId="19186" xr:uid="{00000000-0005-0000-0000-0000C0600000}"/>
    <cellStyle name="Style 70 2" xfId="25167" xr:uid="{00000000-0005-0000-0000-0000C1600000}"/>
    <cellStyle name="Style 70 2 2" xfId="37156" xr:uid="{B6C2D06D-D173-4281-9207-BEC6B5C1A310}"/>
    <cellStyle name="Style 70 3" xfId="31209" xr:uid="{4300FF6F-F562-40BE-BD88-A8F3FF981375}"/>
    <cellStyle name="Style 70_EBT" xfId="45503" xr:uid="{AAEE93AC-92D6-4058-A81E-9973C2E7A2BC}"/>
    <cellStyle name="Style 71" xfId="19187" xr:uid="{00000000-0005-0000-0000-0000C2600000}"/>
    <cellStyle name="Style 71 2" xfId="25168" xr:uid="{00000000-0005-0000-0000-0000C3600000}"/>
    <cellStyle name="Style 71 2 2" xfId="37157" xr:uid="{952DC130-84F3-413A-9F9C-A3DAAE310A5E}"/>
    <cellStyle name="Style 71 3" xfId="31210" xr:uid="{FAEBF1C2-92D0-4D44-95AF-4A9628153449}"/>
    <cellStyle name="Style 71_EBT" xfId="45504" xr:uid="{B2331832-3EBF-4922-996E-A7B5EF77E99D}"/>
    <cellStyle name="Style 72" xfId="19188" xr:uid="{00000000-0005-0000-0000-0000C4600000}"/>
    <cellStyle name="Style 72 2" xfId="25169" xr:uid="{00000000-0005-0000-0000-0000C5600000}"/>
    <cellStyle name="Style 72 2 2" xfId="37158" xr:uid="{6C099FD4-9CA4-4993-A1D0-A110E474280F}"/>
    <cellStyle name="Style 72 3" xfId="31211" xr:uid="{0FD59103-D8B4-4786-8FAA-41764E582349}"/>
    <cellStyle name="Style 72_EBT" xfId="45505" xr:uid="{6FEC4B5B-FA59-4ABA-B510-8C73227A4ACA}"/>
    <cellStyle name="Style 73" xfId="19189" xr:uid="{00000000-0005-0000-0000-0000C6600000}"/>
    <cellStyle name="Style 73 2" xfId="25170" xr:uid="{00000000-0005-0000-0000-0000C7600000}"/>
    <cellStyle name="Style 73 2 2" xfId="37159" xr:uid="{4DC1F6F9-2BD8-42D7-858A-138C021EC28E}"/>
    <cellStyle name="Style 73 3" xfId="31212" xr:uid="{6189427A-8D38-4F58-BB06-BCF6EDEDA260}"/>
    <cellStyle name="Style 73_EBT" xfId="45506" xr:uid="{9D130BA7-3DC7-4198-971F-E8142D014192}"/>
    <cellStyle name="Style 74" xfId="19190" xr:uid="{00000000-0005-0000-0000-0000C8600000}"/>
    <cellStyle name="Style 74 2" xfId="25171" xr:uid="{00000000-0005-0000-0000-0000C9600000}"/>
    <cellStyle name="Style 74 2 2" xfId="37160" xr:uid="{418B6A41-B0A8-48F3-A740-DDC71500B5E7}"/>
    <cellStyle name="Style 74 3" xfId="31213" xr:uid="{6828F246-C72A-492A-9C35-FEC99319FE52}"/>
    <cellStyle name="Style 74_EBT" xfId="45507" xr:uid="{07F5E994-33ED-46E6-8D0A-4678431D3ACF}"/>
    <cellStyle name="Style 75" xfId="19191" xr:uid="{00000000-0005-0000-0000-0000CA600000}"/>
    <cellStyle name="Style 75 2" xfId="25172" xr:uid="{00000000-0005-0000-0000-0000CB600000}"/>
    <cellStyle name="Style 75 2 2" xfId="37161" xr:uid="{9DC67B9A-C958-49F9-B39C-536B6D905E03}"/>
    <cellStyle name="Style 75 3" xfId="31214" xr:uid="{E81A91D9-93F4-4E4E-B9D9-06471D1C7F7D}"/>
    <cellStyle name="Style 75_EBT" xfId="45508" xr:uid="{1941E5C4-9A9F-4D4D-AA94-E79FC1E84140}"/>
    <cellStyle name="Style 76" xfId="19192" xr:uid="{00000000-0005-0000-0000-0000CC600000}"/>
    <cellStyle name="Style 76 2" xfId="25173" xr:uid="{00000000-0005-0000-0000-0000CD600000}"/>
    <cellStyle name="Style 76 2 2" xfId="37162" xr:uid="{186DD256-4615-4802-8821-F4A60629D0AD}"/>
    <cellStyle name="Style 76 3" xfId="31215" xr:uid="{E55F7506-FF84-4A64-834B-7C8AEE0044A3}"/>
    <cellStyle name="Style 76_EBT" xfId="45509" xr:uid="{269135CB-445F-4376-AF4E-78E28DCF00CC}"/>
    <cellStyle name="Style 77" xfId="19193" xr:uid="{00000000-0005-0000-0000-0000CE600000}"/>
    <cellStyle name="Style 77 2" xfId="25174" xr:uid="{00000000-0005-0000-0000-0000CF600000}"/>
    <cellStyle name="Style 77 2 2" xfId="37163" xr:uid="{74227402-46A0-4E6F-BA9D-59E50D3A7356}"/>
    <cellStyle name="Style 77 3" xfId="31216" xr:uid="{51C2CE51-06EB-423B-9A58-C852C6255618}"/>
    <cellStyle name="Style 77_EBT" xfId="45510" xr:uid="{BA745366-B49F-427A-8C58-FF4A928185B6}"/>
    <cellStyle name="Style 78" xfId="19194" xr:uid="{00000000-0005-0000-0000-0000D0600000}"/>
    <cellStyle name="Style 78 2" xfId="25175" xr:uid="{00000000-0005-0000-0000-0000D1600000}"/>
    <cellStyle name="Style 78 2 2" xfId="37164" xr:uid="{E86A9E24-BD26-4A12-A236-34404BAF08DA}"/>
    <cellStyle name="Style 78 3" xfId="31217" xr:uid="{36B99460-264D-4CF3-900F-CFCE18AAEE19}"/>
    <cellStyle name="Style 78_EBT" xfId="45511" xr:uid="{382818FB-7366-4406-B383-AB266D4B1F6F}"/>
    <cellStyle name="Style 79" xfId="19195" xr:uid="{00000000-0005-0000-0000-0000D2600000}"/>
    <cellStyle name="Style 79 2" xfId="25176" xr:uid="{00000000-0005-0000-0000-0000D3600000}"/>
    <cellStyle name="Style 79 2 2" xfId="37165" xr:uid="{7BABD3FE-296D-44B9-84F2-390C217E11B2}"/>
    <cellStyle name="Style 79 3" xfId="31218" xr:uid="{0DAED053-5223-4756-90A6-702EC866F34C}"/>
    <cellStyle name="Style 79_EBT" xfId="45512" xr:uid="{430985EC-1278-471A-A38B-1B431BE39D2E}"/>
    <cellStyle name="Style 8" xfId="19196" xr:uid="{00000000-0005-0000-0000-0000D4600000}"/>
    <cellStyle name="Style 8 2" xfId="25177" xr:uid="{00000000-0005-0000-0000-0000D5600000}"/>
    <cellStyle name="Style 8 2 2" xfId="37166" xr:uid="{C5E2E301-1B30-4E29-AC40-8F5EDA932050}"/>
    <cellStyle name="Style 8 3" xfId="31219" xr:uid="{BC33019E-0EF0-457C-BDA4-5FBCCF57BA5F}"/>
    <cellStyle name="Style 8_EBT" xfId="45513" xr:uid="{31913411-93D3-4FCC-A7A6-8DDDD51469B3}"/>
    <cellStyle name="Style 80" xfId="19197" xr:uid="{00000000-0005-0000-0000-0000D6600000}"/>
    <cellStyle name="Style 80 2" xfId="25178" xr:uid="{00000000-0005-0000-0000-0000D7600000}"/>
    <cellStyle name="Style 80 2 2" xfId="37167" xr:uid="{84B0C900-DD53-4E97-A673-AE7996E1DA3A}"/>
    <cellStyle name="Style 80 3" xfId="31220" xr:uid="{D20DAE30-B3C5-4E0C-83BB-EF3048654011}"/>
    <cellStyle name="Style 80_EBT" xfId="45514" xr:uid="{FB2D11C7-81A0-45EC-B1FC-E28091C8022C}"/>
    <cellStyle name="Style 81" xfId="19198" xr:uid="{00000000-0005-0000-0000-0000D8600000}"/>
    <cellStyle name="Style 81 2" xfId="25179" xr:uid="{00000000-0005-0000-0000-0000D9600000}"/>
    <cellStyle name="Style 81 2 2" xfId="37168" xr:uid="{2D0D4B09-1E62-4A81-A6FF-209F71206514}"/>
    <cellStyle name="Style 81 3" xfId="31221" xr:uid="{757D3470-3518-4051-845E-36516688D714}"/>
    <cellStyle name="Style 81_EBT" xfId="45515" xr:uid="{F8BB41BA-960E-4E90-AA91-895701F3391D}"/>
    <cellStyle name="Style 82" xfId="19199" xr:uid="{00000000-0005-0000-0000-0000DA600000}"/>
    <cellStyle name="Style 82 2" xfId="25180" xr:uid="{00000000-0005-0000-0000-0000DB600000}"/>
    <cellStyle name="Style 82 2 2" xfId="37169" xr:uid="{BE7EDA5C-7C9F-43E3-BBF6-45450634406D}"/>
    <cellStyle name="Style 82 3" xfId="31222" xr:uid="{F4BD7B40-BC91-49E4-BBA1-47F6E399FB1B}"/>
    <cellStyle name="Style 82_EBT" xfId="45516" xr:uid="{BECBABF6-C2B3-40CA-AD13-79B42B0FCF2D}"/>
    <cellStyle name="Style 83" xfId="19200" xr:uid="{00000000-0005-0000-0000-0000DC600000}"/>
    <cellStyle name="Style 83 2" xfId="25181" xr:uid="{00000000-0005-0000-0000-0000DD600000}"/>
    <cellStyle name="Style 83 2 2" xfId="37170" xr:uid="{308CA947-8273-40FB-BCC5-FC4610C7322B}"/>
    <cellStyle name="Style 83 3" xfId="31223" xr:uid="{634E1237-9F8F-45A8-BE87-3B9331DD3350}"/>
    <cellStyle name="Style 83_EBT" xfId="45517" xr:uid="{04AEDC4A-4260-4EE7-B956-BFD9CCB2D22A}"/>
    <cellStyle name="Style 84" xfId="19201" xr:uid="{00000000-0005-0000-0000-0000DE600000}"/>
    <cellStyle name="Style 84 2" xfId="25182" xr:uid="{00000000-0005-0000-0000-0000DF600000}"/>
    <cellStyle name="Style 84 2 2" xfId="37171" xr:uid="{F9B12587-60E9-4D42-BB3F-54A66DDD9D64}"/>
    <cellStyle name="Style 84 3" xfId="31224" xr:uid="{C898049B-A12A-48B0-9EFC-EDDAF457C992}"/>
    <cellStyle name="Style 84_EBT" xfId="45518" xr:uid="{1588EEF1-FFD7-4BB5-80D9-485CBEAF4C4C}"/>
    <cellStyle name="Style 85" xfId="19202" xr:uid="{00000000-0005-0000-0000-0000E0600000}"/>
    <cellStyle name="Style 85 2" xfId="25183" xr:uid="{00000000-0005-0000-0000-0000E1600000}"/>
    <cellStyle name="Style 85 2 2" xfId="37172" xr:uid="{24D4B0B0-BEE6-4A69-9652-7E382BBD93A4}"/>
    <cellStyle name="Style 85 3" xfId="31225" xr:uid="{A4FF9260-6F78-4C26-B620-B7973A11929E}"/>
    <cellStyle name="Style 85_EBT" xfId="45519" xr:uid="{643E87E4-543B-44AD-AE55-B2C84DF5CF99}"/>
    <cellStyle name="Style 86" xfId="19203" xr:uid="{00000000-0005-0000-0000-0000E2600000}"/>
    <cellStyle name="Style 86 2" xfId="25184" xr:uid="{00000000-0005-0000-0000-0000E3600000}"/>
    <cellStyle name="Style 86 2 2" xfId="37173" xr:uid="{8F6D0575-4737-4C2A-88D6-1C7749F017ED}"/>
    <cellStyle name="Style 86 3" xfId="31226" xr:uid="{088DDBAE-5498-48E9-B476-068548282C4F}"/>
    <cellStyle name="Style 86_EBT" xfId="45520" xr:uid="{75AE3C2A-FA5B-4186-A869-9D5B31150BE9}"/>
    <cellStyle name="Style 87" xfId="19204" xr:uid="{00000000-0005-0000-0000-0000E4600000}"/>
    <cellStyle name="Style 87 2" xfId="25185" xr:uid="{00000000-0005-0000-0000-0000E5600000}"/>
    <cellStyle name="Style 87 2 2" xfId="37174" xr:uid="{00A620DA-657E-49FC-B570-7D2892B9E362}"/>
    <cellStyle name="Style 87 3" xfId="31227" xr:uid="{32425054-17D5-4F2E-88A3-F24049D85A6B}"/>
    <cellStyle name="Style 87_EBT" xfId="45521" xr:uid="{0883E6B4-8FBF-48AC-8313-5F6ED8E8A248}"/>
    <cellStyle name="Style 88" xfId="19205" xr:uid="{00000000-0005-0000-0000-0000E6600000}"/>
    <cellStyle name="Style 88 2" xfId="25186" xr:uid="{00000000-0005-0000-0000-0000E7600000}"/>
    <cellStyle name="Style 88 2 2" xfId="37175" xr:uid="{F4BA0E07-EA03-4D7E-84DC-322BF26C3507}"/>
    <cellStyle name="Style 88 3" xfId="31228" xr:uid="{744EA111-2B45-4456-8B87-7D48B689188D}"/>
    <cellStyle name="Style 88_EBT" xfId="45522" xr:uid="{9D4D511D-1856-4809-8AD4-913247AC19DC}"/>
    <cellStyle name="Style 89" xfId="19206" xr:uid="{00000000-0005-0000-0000-0000E8600000}"/>
    <cellStyle name="Style 89 2" xfId="25187" xr:uid="{00000000-0005-0000-0000-0000E9600000}"/>
    <cellStyle name="Style 89 2 2" xfId="37176" xr:uid="{316725B3-5DFC-49F8-A5C8-85249262D00F}"/>
    <cellStyle name="Style 89 3" xfId="31229" xr:uid="{C2736CFA-1F9B-4ECE-9200-AA3ED7AC3886}"/>
    <cellStyle name="Style 89_EBT" xfId="45523" xr:uid="{B1D7EDC3-51DB-4CE8-BEE8-7FA42855E6E1}"/>
    <cellStyle name="Style 9" xfId="19207" xr:uid="{00000000-0005-0000-0000-0000EA600000}"/>
    <cellStyle name="Style 9 2" xfId="25188" xr:uid="{00000000-0005-0000-0000-0000EB600000}"/>
    <cellStyle name="Style 9 2 2" xfId="37177" xr:uid="{BBAA51A8-8FCE-4C91-BE7C-90CB1B941374}"/>
    <cellStyle name="Style 9 3" xfId="31230" xr:uid="{CD2A355C-8853-47C9-A167-26BB8CBEDAE0}"/>
    <cellStyle name="Style 9_EBT" xfId="45524" xr:uid="{59DE0994-161E-4B32-8F84-C01AF994B6B9}"/>
    <cellStyle name="Style 90" xfId="19208" xr:uid="{00000000-0005-0000-0000-0000EC600000}"/>
    <cellStyle name="Style 90 2" xfId="25189" xr:uid="{00000000-0005-0000-0000-0000ED600000}"/>
    <cellStyle name="Style 90 2 2" xfId="37178" xr:uid="{E506BA96-7C36-47FD-93D5-B300CD8EDDAB}"/>
    <cellStyle name="Style 90 3" xfId="31231" xr:uid="{A900B202-60C8-466D-8483-F57642E7A350}"/>
    <cellStyle name="Style 90_EBT" xfId="45525" xr:uid="{2BE7FBEB-9C0E-4F5C-940A-68FB3F22BF20}"/>
    <cellStyle name="Style 91" xfId="19209" xr:uid="{00000000-0005-0000-0000-0000EE600000}"/>
    <cellStyle name="Style 91 2" xfId="25190" xr:uid="{00000000-0005-0000-0000-0000EF600000}"/>
    <cellStyle name="Style 91 2 2" xfId="37179" xr:uid="{B3A1A031-2F0E-4E1E-9609-1697D5618719}"/>
    <cellStyle name="Style 91 3" xfId="31232" xr:uid="{5A05C1F2-1B63-4E97-8953-A565869628B6}"/>
    <cellStyle name="Style 91_EBT" xfId="45526" xr:uid="{E97125FB-95D1-487F-A3CF-4D0846A477D1}"/>
    <cellStyle name="Style 92" xfId="19210" xr:uid="{00000000-0005-0000-0000-0000F0600000}"/>
    <cellStyle name="Style 92 2" xfId="25191" xr:uid="{00000000-0005-0000-0000-0000F1600000}"/>
    <cellStyle name="Style 92 2 2" xfId="37180" xr:uid="{3FE30946-638E-487F-9DD2-F23E854F23E6}"/>
    <cellStyle name="Style 92 3" xfId="31233" xr:uid="{A500EE26-E2C7-47C9-8A1D-23A6EBC60953}"/>
    <cellStyle name="Style 92_EBT" xfId="45527" xr:uid="{291A70F4-E674-4E71-AAEA-0D71806095B6}"/>
    <cellStyle name="Style 93" xfId="19211" xr:uid="{00000000-0005-0000-0000-0000F2600000}"/>
    <cellStyle name="Style 93 2" xfId="25192" xr:uid="{00000000-0005-0000-0000-0000F3600000}"/>
    <cellStyle name="Style 93 2 2" xfId="37181" xr:uid="{9145EE97-CC62-4958-A2AB-2527C6C80038}"/>
    <cellStyle name="Style 93 3" xfId="31234" xr:uid="{ACC7FDD3-7511-4576-A2A5-0AC760FDCA26}"/>
    <cellStyle name="Style 93_EBT" xfId="45528" xr:uid="{73E9708C-C151-4A23-8AA3-FB83E39C23E8}"/>
    <cellStyle name="Style 94" xfId="19212" xr:uid="{00000000-0005-0000-0000-0000F4600000}"/>
    <cellStyle name="Style 94 2" xfId="25193" xr:uid="{00000000-0005-0000-0000-0000F5600000}"/>
    <cellStyle name="Style 94 2 2" xfId="37182" xr:uid="{A5533027-746A-4C4E-B7A9-FA6D5BCD7FDC}"/>
    <cellStyle name="Style 94 3" xfId="31235" xr:uid="{1581C745-49FE-4441-B3AA-A9DB73AA8777}"/>
    <cellStyle name="Style 94_EBT" xfId="45529" xr:uid="{838C3ED4-EF7B-4BAB-821E-128EF0111CD9}"/>
    <cellStyle name="Style 95" xfId="19213" xr:uid="{00000000-0005-0000-0000-0000F6600000}"/>
    <cellStyle name="Style 95 2" xfId="25194" xr:uid="{00000000-0005-0000-0000-0000F7600000}"/>
    <cellStyle name="Style 95 2 2" xfId="37183" xr:uid="{6B76F926-7CDA-4A93-BF40-2F3D9C54030A}"/>
    <cellStyle name="Style 95 3" xfId="31236" xr:uid="{DE472013-5F62-4917-8F80-7D913F603962}"/>
    <cellStyle name="Style 95_EBT" xfId="45530" xr:uid="{E29BC244-9186-460D-9B70-A4076EBBD988}"/>
    <cellStyle name="Style 96" xfId="19214" xr:uid="{00000000-0005-0000-0000-0000F8600000}"/>
    <cellStyle name="Style 96 2" xfId="25195" xr:uid="{00000000-0005-0000-0000-0000F9600000}"/>
    <cellStyle name="Style 96 2 2" xfId="37184" xr:uid="{E10F99B4-39F8-4413-865B-36E83B76A897}"/>
    <cellStyle name="Style 96 3" xfId="31237" xr:uid="{A7BDECD9-F17A-483F-A4B8-60421D584A8E}"/>
    <cellStyle name="Style 96_EBT" xfId="45531" xr:uid="{6F374E28-39ED-4C56-82BD-AF3C344F2E1B}"/>
    <cellStyle name="Style 97" xfId="19215" xr:uid="{00000000-0005-0000-0000-0000FA600000}"/>
    <cellStyle name="Style 97 2" xfId="25196" xr:uid="{00000000-0005-0000-0000-0000FB600000}"/>
    <cellStyle name="Style 97 2 2" xfId="37185" xr:uid="{82620C96-A218-4CCF-ADCF-9D8A7213CD74}"/>
    <cellStyle name="Style 97 3" xfId="31238" xr:uid="{1F4F43DF-C0DF-45FE-8F8D-62AE60477795}"/>
    <cellStyle name="Style 97_EBT" xfId="45532" xr:uid="{EDB2AE7D-E2AF-4306-9B27-D6B13218459D}"/>
    <cellStyle name="Style 98" xfId="19216" xr:uid="{00000000-0005-0000-0000-0000FC600000}"/>
    <cellStyle name="Style 98 2" xfId="25197" xr:uid="{00000000-0005-0000-0000-0000FD600000}"/>
    <cellStyle name="Style 98 2 2" xfId="37186" xr:uid="{412AE60C-291F-4482-9419-B25D56CBFBA8}"/>
    <cellStyle name="Style 98 3" xfId="31239" xr:uid="{0A580C43-ABE5-4447-87A9-5B1122F21B74}"/>
    <cellStyle name="Style 98_EBT" xfId="45533" xr:uid="{17B36A11-17D5-44E5-8F76-AC7BD7BD5D2B}"/>
    <cellStyle name="Style 99" xfId="19217" xr:uid="{00000000-0005-0000-0000-0000FE600000}"/>
    <cellStyle name="Style 99 2" xfId="25198" xr:uid="{00000000-0005-0000-0000-0000FF600000}"/>
    <cellStyle name="Style 99 2 2" xfId="37187" xr:uid="{DC9D97B8-B984-48AF-816F-3F856EDA266C}"/>
    <cellStyle name="Style 99 3" xfId="31240" xr:uid="{651E536E-7663-4673-A526-50773F59AAD3}"/>
    <cellStyle name="Style 99_EBT" xfId="45534" xr:uid="{16C957B2-1044-4ED8-BDE6-F901C4E0B0F3}"/>
    <cellStyle name="STYLE1" xfId="19218" xr:uid="{00000000-0005-0000-0000-000000610000}"/>
    <cellStyle name="STYLE2" xfId="19219" xr:uid="{00000000-0005-0000-0000-000001610000}"/>
    <cellStyle name="Subtotal" xfId="19220" xr:uid="{00000000-0005-0000-0000-000002610000}"/>
    <cellStyle name="Subtotal 2" xfId="19221" xr:uid="{00000000-0005-0000-0000-000003610000}"/>
    <cellStyle name="Subtotal 2 2" xfId="25199" xr:uid="{00000000-0005-0000-0000-000004610000}"/>
    <cellStyle name="Subtotal 2 2 2" xfId="37188" xr:uid="{C790EE77-FA6E-4882-8B15-0145A6E78CC9}"/>
    <cellStyle name="Subtotal 2 3" xfId="31241" xr:uid="{D838EAEF-28B6-4BAA-A6FF-1244FC8D0659}"/>
    <cellStyle name="Subtotal 2_EBT" xfId="45536" xr:uid="{3751042E-5713-4354-8BCB-7DC18F7D21BB}"/>
    <cellStyle name="Subtotal 3" xfId="19222" xr:uid="{00000000-0005-0000-0000-000005610000}"/>
    <cellStyle name="Subtotal 3 2" xfId="25200" xr:uid="{00000000-0005-0000-0000-000006610000}"/>
    <cellStyle name="Subtotal 3 2 2" xfId="37189" xr:uid="{FDF283D8-ACCE-46CE-99AB-339AA6420BD8}"/>
    <cellStyle name="Subtotal 3 3" xfId="31242" xr:uid="{4704EDE0-BC1F-42AE-AFA6-E6071667C3EC}"/>
    <cellStyle name="Subtotal 3_EBT" xfId="45537" xr:uid="{4872B09A-39DC-4FA7-81BD-9809D2918DB9}"/>
    <cellStyle name="Subtotal_EBT" xfId="45535" xr:uid="{F55CD618-D062-404C-8039-3D637AE482E7}"/>
    <cellStyle name="Table Data" xfId="19223" xr:uid="{00000000-0005-0000-0000-000007610000}"/>
    <cellStyle name="Table Data 2" xfId="25201" xr:uid="{00000000-0005-0000-0000-000008610000}"/>
    <cellStyle name="Table Data 2 2" xfId="37190" xr:uid="{6777E701-1115-423B-A758-CEDAF374D563}"/>
    <cellStyle name="Table Data 3" xfId="31243" xr:uid="{BD356DBA-6F52-4CBA-AADA-C275BA7D323D}"/>
    <cellStyle name="Table Data_EBT" xfId="45538" xr:uid="{DD4D1A77-E809-4085-85A3-B888DCCD957B}"/>
    <cellStyle name="Table Headings Bold" xfId="19224" xr:uid="{00000000-0005-0000-0000-000009610000}"/>
    <cellStyle name="Table Headings Bold 2" xfId="25202" xr:uid="{00000000-0005-0000-0000-00000A610000}"/>
    <cellStyle name="Table Headings Bold 2 2" xfId="37191" xr:uid="{9357DC4E-D632-421C-AC8E-2D887E81C859}"/>
    <cellStyle name="Table Headings Bold 3" xfId="31244" xr:uid="{5F98A4F2-207B-4E32-A2D8-F06A025355BD}"/>
    <cellStyle name="Table Headings Bold_EBT" xfId="45539" xr:uid="{1286E449-1DAE-4421-8963-163C6F03C48E}"/>
    <cellStyle name="test a style" xfId="19225" xr:uid="{00000000-0005-0000-0000-00000B610000}"/>
    <cellStyle name="test a style 2" xfId="19226" xr:uid="{00000000-0005-0000-0000-00000C610000}"/>
    <cellStyle name="test a style 2 2" xfId="25203" xr:uid="{00000000-0005-0000-0000-00000D610000}"/>
    <cellStyle name="test a style 2 2 2" xfId="37192" xr:uid="{87A480B0-76DE-4787-B431-2B987F5F6E7D}"/>
    <cellStyle name="test a style 2 3" xfId="31245" xr:uid="{90F808E5-FC0A-4D33-B9D3-C7D78DEBF199}"/>
    <cellStyle name="test a style 2_EBT" xfId="45541" xr:uid="{79AC3050-1492-45B2-BA63-53CD64AE7DE1}"/>
    <cellStyle name="test a style 3" xfId="19227" xr:uid="{00000000-0005-0000-0000-00000E610000}"/>
    <cellStyle name="test a style 3 2" xfId="25204" xr:uid="{00000000-0005-0000-0000-00000F610000}"/>
    <cellStyle name="test a style 3 2 2" xfId="37193" xr:uid="{95C77FA0-2A92-4932-831E-F0061A198D28}"/>
    <cellStyle name="test a style 3 3" xfId="31246" xr:uid="{258B4EF8-0644-47BE-A534-6A7B5CB3175D}"/>
    <cellStyle name="test a style 3_EBT" xfId="45542" xr:uid="{9F2BBC9C-731F-484A-839C-9D0DC62CB03A}"/>
    <cellStyle name="test a style_EBT" xfId="45540" xr:uid="{37F00DF1-57B3-4404-8473-1DFB35142992}"/>
    <cellStyle name="Times New Rom_CCRr," xfId="19228" xr:uid="{00000000-0005-0000-0000-000010610000}"/>
    <cellStyle name="Times New Roman" xfId="19229" xr:uid="{00000000-0005-0000-0000-000011610000}"/>
    <cellStyle name="Times New Roman 2" xfId="19230" xr:uid="{00000000-0005-0000-0000-000012610000}"/>
    <cellStyle name="Times New Roman 2 2" xfId="25205" xr:uid="{00000000-0005-0000-0000-000013610000}"/>
    <cellStyle name="Times New Roman 2 2 2" xfId="37194" xr:uid="{68CECABA-AC0E-460A-99D0-5A9871FF3516}"/>
    <cellStyle name="Times New Roman 2 3" xfId="31247" xr:uid="{B344D4A1-3F9A-44CD-8D93-5C18635D8564}"/>
    <cellStyle name="Times New Roman 2_EBT" xfId="45544" xr:uid="{019CC36C-69A4-4634-8AC0-74D8E94FE26D}"/>
    <cellStyle name="Times New Roman 3" xfId="19231" xr:uid="{00000000-0005-0000-0000-000014610000}"/>
    <cellStyle name="Times New Roman 3 2" xfId="25206" xr:uid="{00000000-0005-0000-0000-000015610000}"/>
    <cellStyle name="Times New Roman 3 2 2" xfId="37195" xr:uid="{D76EE0F0-F12E-4BB6-8777-9D48B686C165}"/>
    <cellStyle name="Times New Roman 3 3" xfId="31248" xr:uid="{13A62566-CB5A-41DA-B68A-D257AC6778AA}"/>
    <cellStyle name="Times New Roman 3_EBT" xfId="45545" xr:uid="{33728FCF-45F3-4CE0-96E5-1254B05AC2D5}"/>
    <cellStyle name="Times New Roman_EBT" xfId="45543" xr:uid="{67EC0960-FAD7-402A-96EB-5C32A8E2B780}"/>
    <cellStyle name="Times New RomLa" xfId="19232" xr:uid="{00000000-0005-0000-0000-000016610000}"/>
    <cellStyle name="Times New RomLa 2" xfId="25207" xr:uid="{00000000-0005-0000-0000-000017610000}"/>
    <cellStyle name="Times New RomLa 2 2" xfId="37196" xr:uid="{0E14490D-944C-498C-B1E1-05BA3F65E736}"/>
    <cellStyle name="Times New RomLa 3" xfId="31249" xr:uid="{1A5572A2-AA65-4F28-9134-7D2787D45CB2}"/>
    <cellStyle name="Times New RomLa_EBT" xfId="45546" xr:uid="{E665C9F1-2708-4F97-9EDE-256D7C93B337}"/>
    <cellStyle name="Title 10" xfId="19233" xr:uid="{00000000-0005-0000-0000-000018610000}"/>
    <cellStyle name="Title 2" xfId="19234" xr:uid="{00000000-0005-0000-0000-000019610000}"/>
    <cellStyle name="Title 2 2" xfId="19235" xr:uid="{00000000-0005-0000-0000-00001A610000}"/>
    <cellStyle name="Title 2 2 2" xfId="19236" xr:uid="{00000000-0005-0000-0000-00001B610000}"/>
    <cellStyle name="Title 2 2 2 2" xfId="25209" xr:uid="{00000000-0005-0000-0000-00001C610000}"/>
    <cellStyle name="Title 2 2 2 2 2" xfId="37198" xr:uid="{FDA26B78-13C2-43A1-B5E2-2D0163000C53}"/>
    <cellStyle name="Title 2 2 2 3" xfId="31251" xr:uid="{F597D885-1E43-41D4-81C5-548B599710A3}"/>
    <cellStyle name="Title 2 2 2_EBT" xfId="45549" xr:uid="{C5D340CA-8D34-43F0-B2A1-A6D7BAC3297A}"/>
    <cellStyle name="Title 2 2 3" xfId="19237" xr:uid="{00000000-0005-0000-0000-00001D610000}"/>
    <cellStyle name="Title 2 2 4" xfId="25208" xr:uid="{00000000-0005-0000-0000-00001E610000}"/>
    <cellStyle name="Title 2 2 4 2" xfId="37197" xr:uid="{3D0AC545-682F-432D-99AF-49DD18055E25}"/>
    <cellStyle name="Title 2 2 5" xfId="31250" xr:uid="{1AA6CABE-46CF-45EC-9843-B85375D8FAF8}"/>
    <cellStyle name="Title 2 2_EBT" xfId="45548" xr:uid="{FFBB99F6-6340-40C9-A365-68DF17207EC9}"/>
    <cellStyle name="Title 2 3" xfId="19238" xr:uid="{00000000-0005-0000-0000-00001F610000}"/>
    <cellStyle name="Title 2 3 2" xfId="25210" xr:uid="{00000000-0005-0000-0000-000020610000}"/>
    <cellStyle name="Title 2 3 2 2" xfId="37199" xr:uid="{B8B79286-6A11-4F4A-87A3-71A009A8324E}"/>
    <cellStyle name="Title 2 3 3" xfId="31252" xr:uid="{FDABB573-99B4-49F4-AA50-5ED9B9787F02}"/>
    <cellStyle name="Title 2 3_EBT" xfId="45550" xr:uid="{89AED10B-AAA1-4F09-9B4D-E5697A1ED04A}"/>
    <cellStyle name="Title 2 4" xfId="19239" xr:uid="{00000000-0005-0000-0000-000021610000}"/>
    <cellStyle name="Title 2 4 2" xfId="25211" xr:uid="{00000000-0005-0000-0000-000022610000}"/>
    <cellStyle name="Title 2 4 2 2" xfId="37200" xr:uid="{5E03EFC6-353E-49D0-B2F4-F451DF61D5F3}"/>
    <cellStyle name="Title 2 4 3" xfId="31253" xr:uid="{91184FDE-E0DA-452B-B7E8-100DD02E31B8}"/>
    <cellStyle name="Title 2 4_EBT" xfId="45551" xr:uid="{91F5EB3A-A7B7-4C4F-8D09-D7663DD40848}"/>
    <cellStyle name="Title 2 5" xfId="19240" xr:uid="{00000000-0005-0000-0000-000023610000}"/>
    <cellStyle name="Title 2 5 2" xfId="25212" xr:uid="{00000000-0005-0000-0000-000024610000}"/>
    <cellStyle name="Title 2 5 2 2" xfId="37201" xr:uid="{F3B84DD1-0E40-40F1-9039-3CD82A8ED2BC}"/>
    <cellStyle name="Title 2 5 3" xfId="31254" xr:uid="{3ADC9602-DAEA-418C-BCAD-826C58F19DEF}"/>
    <cellStyle name="Title 2 5_EBT" xfId="45552" xr:uid="{ADE76ABD-18A0-4166-88FD-750C4FE0BD6D}"/>
    <cellStyle name="Title 2 6" xfId="19241" xr:uid="{00000000-0005-0000-0000-000025610000}"/>
    <cellStyle name="Title 2 6 2" xfId="25213" xr:uid="{00000000-0005-0000-0000-000026610000}"/>
    <cellStyle name="Title 2 6 2 2" xfId="37202" xr:uid="{527DB590-5B59-4700-B984-532F323A0DEB}"/>
    <cellStyle name="Title 2 6 3" xfId="31255" xr:uid="{EBA11C3A-5AD1-49D8-9721-57684C09D7D9}"/>
    <cellStyle name="Title 2 6_EBT" xfId="45553" xr:uid="{14207375-9236-4400-AA8F-240C42D3405B}"/>
    <cellStyle name="Title 2 7" xfId="19242" xr:uid="{00000000-0005-0000-0000-000027610000}"/>
    <cellStyle name="Title 2 7 2" xfId="25214" xr:uid="{00000000-0005-0000-0000-000028610000}"/>
    <cellStyle name="Title 2 7 2 2" xfId="37203" xr:uid="{913FF8D6-2662-4F73-8692-EA9F99744CBD}"/>
    <cellStyle name="Title 2 7 3" xfId="31256" xr:uid="{5F46C62C-1064-4544-A02D-ED281726B307}"/>
    <cellStyle name="Title 2 7_EBT" xfId="45554" xr:uid="{0DF29174-33E8-42E3-99B7-B7AACBB6EC66}"/>
    <cellStyle name="Title 2 8" xfId="19243" xr:uid="{00000000-0005-0000-0000-000029610000}"/>
    <cellStyle name="Title 2 8 2" xfId="31257" xr:uid="{0C650F57-B50B-4B04-B04C-6F9DD4E361D8}"/>
    <cellStyle name="Title 2_EBT" xfId="45547" xr:uid="{E18382BC-FB82-445E-8F26-A450A50A6F4B}"/>
    <cellStyle name="Title 3" xfId="19244" xr:uid="{00000000-0005-0000-0000-00002A610000}"/>
    <cellStyle name="Title 3 2" xfId="19245" xr:uid="{00000000-0005-0000-0000-00002B610000}"/>
    <cellStyle name="Title 3 2 2" xfId="19246" xr:uid="{00000000-0005-0000-0000-00002C610000}"/>
    <cellStyle name="Title 3 2 2 2" xfId="25217" xr:uid="{00000000-0005-0000-0000-00002D610000}"/>
    <cellStyle name="Title 3 2 2 2 2" xfId="37206" xr:uid="{3006CD41-4BFB-443B-B914-C0C57D0AACEC}"/>
    <cellStyle name="Title 3 2 2 3" xfId="31260" xr:uid="{50512582-8AD9-4FA2-9523-015D6719C41B}"/>
    <cellStyle name="Title 3 2 2_EBT" xfId="45557" xr:uid="{D59518FB-55FA-400B-828B-CF688E7BE0AA}"/>
    <cellStyle name="Title 3 2 3" xfId="19247" xr:uid="{00000000-0005-0000-0000-00002E610000}"/>
    <cellStyle name="Title 3 2 4" xfId="25216" xr:uid="{00000000-0005-0000-0000-00002F610000}"/>
    <cellStyle name="Title 3 2 4 2" xfId="37205" xr:uid="{EBC77CBC-665F-4F8B-BA22-8C28FFCF8F98}"/>
    <cellStyle name="Title 3 2 5" xfId="31259" xr:uid="{5008912C-E7D2-470B-9EE0-199BCE74B123}"/>
    <cellStyle name="Title 3 2_EBT" xfId="45556" xr:uid="{DF0F5058-AE0A-4980-BDF2-5B99BEFF1E87}"/>
    <cellStyle name="Title 3 3" xfId="19248" xr:uid="{00000000-0005-0000-0000-000030610000}"/>
    <cellStyle name="Title 3 3 2" xfId="25218" xr:uid="{00000000-0005-0000-0000-000031610000}"/>
    <cellStyle name="Title 3 3 2 2" xfId="37207" xr:uid="{B22A1EF8-92EC-43FF-9CA2-2D87D914FCB6}"/>
    <cellStyle name="Title 3 3 3" xfId="31261" xr:uid="{74E8BE82-F84B-45FD-AC56-A774BC642402}"/>
    <cellStyle name="Title 3 3_EBT" xfId="45558" xr:uid="{6B1DD9AD-DE0B-485C-8BDA-E2B3F833C432}"/>
    <cellStyle name="Title 3 4" xfId="19249" xr:uid="{00000000-0005-0000-0000-000032610000}"/>
    <cellStyle name="Title 3 4 2" xfId="25219" xr:uid="{00000000-0005-0000-0000-000033610000}"/>
    <cellStyle name="Title 3 4 2 2" xfId="37208" xr:uid="{4330C401-3C6F-446E-9ED9-D74EA05E0EDE}"/>
    <cellStyle name="Title 3 4 3" xfId="31262" xr:uid="{467A63E0-BE46-4608-A71F-7F4F0AFD21C7}"/>
    <cellStyle name="Title 3 4_EBT" xfId="45559" xr:uid="{92220A16-EF8C-412D-B501-B6A0903A56E2}"/>
    <cellStyle name="Title 3 5" xfId="19250" xr:uid="{00000000-0005-0000-0000-000034610000}"/>
    <cellStyle name="Title 3 5 2" xfId="25220" xr:uid="{00000000-0005-0000-0000-000035610000}"/>
    <cellStyle name="Title 3 5 2 2" xfId="37209" xr:uid="{F0203CA4-CC47-4727-8476-A00EF9A39376}"/>
    <cellStyle name="Title 3 5 3" xfId="31263" xr:uid="{D659886A-BE3D-423C-BD6F-EFAB14C06DA7}"/>
    <cellStyle name="Title 3 5_EBT" xfId="45560" xr:uid="{43B2A52A-903B-4309-8A9D-21B5AD70A550}"/>
    <cellStyle name="Title 3 6" xfId="19251" xr:uid="{00000000-0005-0000-0000-000036610000}"/>
    <cellStyle name="Title 3 6 2" xfId="31264" xr:uid="{E3C3134B-4C93-4D42-9C50-F426BA8649EC}"/>
    <cellStyle name="Title 3 7" xfId="25215" xr:uid="{00000000-0005-0000-0000-000037610000}"/>
    <cellStyle name="Title 3 7 2" xfId="37204" xr:uid="{63175F2F-43B3-4297-B815-D71BCC487F56}"/>
    <cellStyle name="Title 3 8" xfId="31258" xr:uid="{C3D261E1-692C-4CD0-8C5F-85D5849A8B75}"/>
    <cellStyle name="Title 3_EBT" xfId="45555" xr:uid="{0CB31D7E-ACD2-4501-8F35-E1B53FA2D8ED}"/>
    <cellStyle name="Title 4" xfId="19252" xr:uid="{00000000-0005-0000-0000-000038610000}"/>
    <cellStyle name="Title 4 2" xfId="19253" xr:uid="{00000000-0005-0000-0000-000039610000}"/>
    <cellStyle name="Title 4 2 2" xfId="19254" xr:uid="{00000000-0005-0000-0000-00003A610000}"/>
    <cellStyle name="Title 4 2 2 2" xfId="25223" xr:uid="{00000000-0005-0000-0000-00003B610000}"/>
    <cellStyle name="Title 4 2 2 2 2" xfId="37212" xr:uid="{954955D6-A424-4E0C-8DFD-90734C34909D}"/>
    <cellStyle name="Title 4 2 2 3" xfId="31267" xr:uid="{9B355C94-8C12-4851-B8A4-BC46EF7DDA4F}"/>
    <cellStyle name="Title 4 2 2_EBT" xfId="45563" xr:uid="{1ABFE008-4DD3-4595-8AE8-0BA28665F61F}"/>
    <cellStyle name="Title 4 2 3" xfId="25222" xr:uid="{00000000-0005-0000-0000-00003C610000}"/>
    <cellStyle name="Title 4 2 3 2" xfId="37211" xr:uid="{F79BF8CF-9614-487D-BEEA-E7975E5519FB}"/>
    <cellStyle name="Title 4 2 4" xfId="31266" xr:uid="{DC1FBC35-002F-4497-B31E-81FF449267B5}"/>
    <cellStyle name="Title 4 2_EBT" xfId="45562" xr:uid="{3441191A-A3DA-434C-B7B4-8FC4A01956B5}"/>
    <cellStyle name="Title 4 3" xfId="19255" xr:uid="{00000000-0005-0000-0000-00003D610000}"/>
    <cellStyle name="Title 4 3 2" xfId="25224" xr:uid="{00000000-0005-0000-0000-00003E610000}"/>
    <cellStyle name="Title 4 3 2 2" xfId="37213" xr:uid="{5244F55C-1483-4604-B4B0-C0DD5897C711}"/>
    <cellStyle name="Title 4 3 3" xfId="31268" xr:uid="{6A55D3ED-5083-4A87-AFAE-091DF17C0CDD}"/>
    <cellStyle name="Title 4 3_EBT" xfId="45564" xr:uid="{3A633A88-B637-45B4-B76B-8D41A675A114}"/>
    <cellStyle name="Title 4 4" xfId="19256" xr:uid="{00000000-0005-0000-0000-00003F610000}"/>
    <cellStyle name="Title 4 4 2" xfId="25225" xr:uid="{00000000-0005-0000-0000-000040610000}"/>
    <cellStyle name="Title 4 4 2 2" xfId="37214" xr:uid="{A5F14D94-363C-4585-B6F8-3177B92479C3}"/>
    <cellStyle name="Title 4 4 3" xfId="31269" xr:uid="{B78A04CC-3790-4AD1-A97D-F68B5A9B75E2}"/>
    <cellStyle name="Title 4 4_EBT" xfId="45565" xr:uid="{ADD8FE9F-90B2-4E73-9BB7-039D8C7CC84A}"/>
    <cellStyle name="Title 4 5" xfId="19257" xr:uid="{00000000-0005-0000-0000-000041610000}"/>
    <cellStyle name="Title 4 6" xfId="25221" xr:uid="{00000000-0005-0000-0000-000042610000}"/>
    <cellStyle name="Title 4 6 2" xfId="37210" xr:uid="{F5FD57DB-1E7B-4E3C-AFD8-A267288BB831}"/>
    <cellStyle name="Title 4 7" xfId="31265" xr:uid="{F8C06B30-A234-44E9-B7B2-A9774B82C97E}"/>
    <cellStyle name="Title 4_EBT" xfId="45561" xr:uid="{313BB2BA-34F3-479F-8B22-DA3BB9BDC719}"/>
    <cellStyle name="Title 5" xfId="19258" xr:uid="{00000000-0005-0000-0000-000043610000}"/>
    <cellStyle name="Title 5 2" xfId="25226" xr:uid="{00000000-0005-0000-0000-000044610000}"/>
    <cellStyle name="Title 5 2 2" xfId="37215" xr:uid="{EEDDF44E-DAFA-43F0-8CAC-24A465E96117}"/>
    <cellStyle name="Title 5 3" xfId="31270" xr:uid="{48C20289-7150-4645-A656-8982E8AB4778}"/>
    <cellStyle name="Title 5_EBT" xfId="45566" xr:uid="{BA907327-81F4-41F6-8AEA-FC1773703276}"/>
    <cellStyle name="Title 6" xfId="19259" xr:uid="{00000000-0005-0000-0000-000045610000}"/>
    <cellStyle name="Title 6 2" xfId="25227" xr:uid="{00000000-0005-0000-0000-000046610000}"/>
    <cellStyle name="Title 6 2 2" xfId="37216" xr:uid="{34F54395-A19B-4A4B-A06B-5AE3462868A0}"/>
    <cellStyle name="Title 6 3" xfId="31271" xr:uid="{7FCE2595-44E8-449B-9361-AEE56CF63E05}"/>
    <cellStyle name="Title 6_EBT" xfId="45567" xr:uid="{7903CD08-8E9B-46BB-A4B7-1BD8A1741AB5}"/>
    <cellStyle name="Title 7" xfId="19260" xr:uid="{00000000-0005-0000-0000-000047610000}"/>
    <cellStyle name="Title 7 2" xfId="25228" xr:uid="{00000000-0005-0000-0000-000048610000}"/>
    <cellStyle name="Title 7 2 2" xfId="37217" xr:uid="{17E797CE-984D-4823-B137-96853D4D07D7}"/>
    <cellStyle name="Title 7 3" xfId="31272" xr:uid="{EEB751AD-8099-4AF2-B786-ACB6240A8312}"/>
    <cellStyle name="Title 7_EBT" xfId="45568" xr:uid="{51FED1C9-3C48-4E9F-81FD-FF9776EB5BE8}"/>
    <cellStyle name="Title 8" xfId="19261" xr:uid="{00000000-0005-0000-0000-000049610000}"/>
    <cellStyle name="Title 8 2" xfId="25229" xr:uid="{00000000-0005-0000-0000-00004A610000}"/>
    <cellStyle name="Title 8 2 2" xfId="37218" xr:uid="{96A339EC-0C74-4233-B06A-8D179C1CBE2E}"/>
    <cellStyle name="Title 8 3" xfId="31273" xr:uid="{8A4C58B7-D60D-4426-8A2D-E21A1917D67A}"/>
    <cellStyle name="Title 8_EBT" xfId="45569" xr:uid="{1665265C-C398-4D0E-ACA7-5D9719E3A850}"/>
    <cellStyle name="Title 9" xfId="19262" xr:uid="{00000000-0005-0000-0000-00004B610000}"/>
    <cellStyle name="Title 9 2" xfId="25230" xr:uid="{00000000-0005-0000-0000-00004C610000}"/>
    <cellStyle name="Title 9 2 2" xfId="37219" xr:uid="{7754922C-721E-41C3-B223-FE3FA82D28C1}"/>
    <cellStyle name="Title 9 3" xfId="31274" xr:uid="{D9D5DE01-A638-4190-9432-53A870A1C842}"/>
    <cellStyle name="Title 9_EBT" xfId="45570" xr:uid="{2BA010DB-ACAA-4563-9BC4-C9DCA3568CDD}"/>
    <cellStyle name="Total 10" xfId="19263" xr:uid="{00000000-0005-0000-0000-00004D610000}"/>
    <cellStyle name="Total 10 2" xfId="19264" xr:uid="{00000000-0005-0000-0000-00004E610000}"/>
    <cellStyle name="Total 10 2 2" xfId="25232" xr:uid="{00000000-0005-0000-0000-00004F610000}"/>
    <cellStyle name="Total 10 2 2 2" xfId="37221" xr:uid="{7EE40492-A715-4B14-9609-0C32BC237AF5}"/>
    <cellStyle name="Total 10 2 3" xfId="31276" xr:uid="{1BC80AD8-B01B-43CD-9E40-1ECFBDA17267}"/>
    <cellStyle name="Total 10 2_EBT" xfId="45572" xr:uid="{16301B18-49B9-4711-A75B-6CB991729417}"/>
    <cellStyle name="Total 10 3" xfId="19265" xr:uid="{00000000-0005-0000-0000-000050610000}"/>
    <cellStyle name="Total 10 3 2" xfId="25233" xr:uid="{00000000-0005-0000-0000-000051610000}"/>
    <cellStyle name="Total 10 3 2 2" xfId="37222" xr:uid="{D2E8F0A2-37DB-46DA-B25E-753DEA752848}"/>
    <cellStyle name="Total 10 3 3" xfId="31277" xr:uid="{34DD18CF-1D42-4A4E-8C93-CAAFC0946178}"/>
    <cellStyle name="Total 10 3_EBT" xfId="45573" xr:uid="{0DDB9511-6E23-4F4F-A250-B51E5EA5903E}"/>
    <cellStyle name="Total 10 4" xfId="19266" xr:uid="{00000000-0005-0000-0000-000052610000}"/>
    <cellStyle name="Total 10 4 2" xfId="25234" xr:uid="{00000000-0005-0000-0000-000053610000}"/>
    <cellStyle name="Total 10 4 2 2" xfId="37223" xr:uid="{83014C7B-A97B-417B-A2DC-4179337F3B8F}"/>
    <cellStyle name="Total 10 4 3" xfId="31278" xr:uid="{829CF27C-C05F-42F7-BC84-63E060553ECF}"/>
    <cellStyle name="Total 10 4_EBT" xfId="45574" xr:uid="{8773A069-6DDF-45AF-A5A6-483ABC8FFC93}"/>
    <cellStyle name="Total 10 5" xfId="19267" xr:uid="{00000000-0005-0000-0000-000054610000}"/>
    <cellStyle name="Total 10 5 2" xfId="25235" xr:uid="{00000000-0005-0000-0000-000055610000}"/>
    <cellStyle name="Total 10 5 2 2" xfId="37224" xr:uid="{756EF536-2800-454C-B1DD-C66ADF44E975}"/>
    <cellStyle name="Total 10 5 3" xfId="31279" xr:uid="{CDC4CD10-0070-4332-A34C-FBD44A9212AF}"/>
    <cellStyle name="Total 10 5_EBT" xfId="45575" xr:uid="{F683540C-94AC-4F4C-9F9E-69EA8D64B419}"/>
    <cellStyle name="Total 10 6" xfId="25231" xr:uid="{00000000-0005-0000-0000-000056610000}"/>
    <cellStyle name="Total 10 6 2" xfId="37220" xr:uid="{BD5A8001-9926-46F2-AEF7-07018CF2A046}"/>
    <cellStyle name="Total 10 7" xfId="31275" xr:uid="{C073D266-6D6C-47BE-AC69-59FF6CBC0A83}"/>
    <cellStyle name="Total 10_EBT" xfId="45571" xr:uid="{9E4EDD94-9D1A-4925-A40E-A4CFEF41305A}"/>
    <cellStyle name="Total 11" xfId="19268" xr:uid="{00000000-0005-0000-0000-000057610000}"/>
    <cellStyle name="Total 11 2" xfId="19269" xr:uid="{00000000-0005-0000-0000-000058610000}"/>
    <cellStyle name="Total 11 2 2" xfId="25237" xr:uid="{00000000-0005-0000-0000-000059610000}"/>
    <cellStyle name="Total 11 2 2 2" xfId="37226" xr:uid="{2B4F0E4D-B1C2-45BC-B094-FAB3FE69C7D9}"/>
    <cellStyle name="Total 11 2 3" xfId="31281" xr:uid="{5EEF95FD-F594-40DB-A927-B560370D04F3}"/>
    <cellStyle name="Total 11 2_EBT" xfId="45577" xr:uid="{1860F0F6-9759-46CA-B776-6EF184C82CD0}"/>
    <cellStyle name="Total 11 3" xfId="19270" xr:uid="{00000000-0005-0000-0000-00005A610000}"/>
    <cellStyle name="Total 11 3 2" xfId="25238" xr:uid="{00000000-0005-0000-0000-00005B610000}"/>
    <cellStyle name="Total 11 3 2 2" xfId="37227" xr:uid="{42168F18-27BA-4F3F-B021-3889F32FE720}"/>
    <cellStyle name="Total 11 3 3" xfId="31282" xr:uid="{92711B38-E925-46EB-B11B-97CB65728DF0}"/>
    <cellStyle name="Total 11 3_EBT" xfId="45578" xr:uid="{94A8DD1A-726B-45E7-9FD9-B498D0631D2E}"/>
    <cellStyle name="Total 11 4" xfId="19271" xr:uid="{00000000-0005-0000-0000-00005C610000}"/>
    <cellStyle name="Total 11 4 2" xfId="25239" xr:uid="{00000000-0005-0000-0000-00005D610000}"/>
    <cellStyle name="Total 11 4 2 2" xfId="37228" xr:uid="{EC1297F1-732A-4252-8B61-BEEA0C226D69}"/>
    <cellStyle name="Total 11 4 3" xfId="31283" xr:uid="{2D690E1F-7CE2-4E05-9FE9-DE52E8E4F760}"/>
    <cellStyle name="Total 11 4_EBT" xfId="45579" xr:uid="{E277BD1A-418C-4C61-B086-C22A4BC17E45}"/>
    <cellStyle name="Total 11 5" xfId="19272" xr:uid="{00000000-0005-0000-0000-00005E610000}"/>
    <cellStyle name="Total 11 5 2" xfId="25240" xr:uid="{00000000-0005-0000-0000-00005F610000}"/>
    <cellStyle name="Total 11 5 2 2" xfId="37229" xr:uid="{6E9C13A8-CF12-4523-84D8-68A4B1F6FBE3}"/>
    <cellStyle name="Total 11 5 3" xfId="31284" xr:uid="{52C5DED1-9A5B-42B9-912A-F6960D217FB3}"/>
    <cellStyle name="Total 11 5_EBT" xfId="45580" xr:uid="{468137D3-AB02-4BBE-98B3-E0A706BC6031}"/>
    <cellStyle name="Total 11 6" xfId="25236" xr:uid="{00000000-0005-0000-0000-000060610000}"/>
    <cellStyle name="Total 11 6 2" xfId="37225" xr:uid="{E626924B-1DE2-46CA-A4D9-24C73A2F8A38}"/>
    <cellStyle name="Total 11 7" xfId="31280" xr:uid="{5FBD5644-05EE-4072-8DF6-E1098BC9D0A8}"/>
    <cellStyle name="Total 11_EBT" xfId="45576" xr:uid="{7BD08308-4AE9-4ED5-8B5E-5F421FCD2161}"/>
    <cellStyle name="Total 12" xfId="19273" xr:uid="{00000000-0005-0000-0000-000061610000}"/>
    <cellStyle name="Total 12 2" xfId="19274" xr:uid="{00000000-0005-0000-0000-000062610000}"/>
    <cellStyle name="Total 12 2 2" xfId="25242" xr:uid="{00000000-0005-0000-0000-000063610000}"/>
    <cellStyle name="Total 12 2 2 2" xfId="37231" xr:uid="{4F0200FD-AF75-4AAA-894E-1949596FD975}"/>
    <cellStyle name="Total 12 2 3" xfId="31286" xr:uid="{250DD4CB-242D-483C-AAAF-8CFADE8C1ED2}"/>
    <cellStyle name="Total 12 2_EBT" xfId="45582" xr:uid="{E5BE6FDD-D02B-49F4-8029-19A1FC233A5A}"/>
    <cellStyle name="Total 12 3" xfId="19275" xr:uid="{00000000-0005-0000-0000-000064610000}"/>
    <cellStyle name="Total 12 3 2" xfId="25243" xr:uid="{00000000-0005-0000-0000-000065610000}"/>
    <cellStyle name="Total 12 3 2 2" xfId="37232" xr:uid="{FD7B9E91-E75E-4CF9-A3F5-0AD2C1C2BD52}"/>
    <cellStyle name="Total 12 3 3" xfId="31287" xr:uid="{5BB73726-A919-4541-B4C9-D34B35818FB8}"/>
    <cellStyle name="Total 12 3_EBT" xfId="45583" xr:uid="{52F0E1EB-4C43-41EF-807E-6310F21ABF15}"/>
    <cellStyle name="Total 12 4" xfId="19276" xr:uid="{00000000-0005-0000-0000-000066610000}"/>
    <cellStyle name="Total 12 4 2" xfId="25244" xr:uid="{00000000-0005-0000-0000-000067610000}"/>
    <cellStyle name="Total 12 4 2 2" xfId="37233" xr:uid="{D6F14F9A-3D5D-4A19-9323-5EED9400DA7D}"/>
    <cellStyle name="Total 12 4 3" xfId="31288" xr:uid="{3D049852-ED98-455A-BCE7-684B02E2D280}"/>
    <cellStyle name="Total 12 4_EBT" xfId="45584" xr:uid="{75EC1B85-09E6-443F-A020-304F5DD42A21}"/>
    <cellStyle name="Total 12 5" xfId="19277" xr:uid="{00000000-0005-0000-0000-000068610000}"/>
    <cellStyle name="Total 12 5 2" xfId="25245" xr:uid="{00000000-0005-0000-0000-000069610000}"/>
    <cellStyle name="Total 12 5 2 2" xfId="37234" xr:uid="{6DAF6678-2256-48AB-9253-363CFF6CCE7C}"/>
    <cellStyle name="Total 12 5 3" xfId="31289" xr:uid="{0B70A1AA-65A9-4018-A703-591DC15932C2}"/>
    <cellStyle name="Total 12 5_EBT" xfId="45585" xr:uid="{B1A7732C-EAA6-4610-819C-9F93D2033389}"/>
    <cellStyle name="Total 12 6" xfId="25241" xr:uid="{00000000-0005-0000-0000-00006A610000}"/>
    <cellStyle name="Total 12 6 2" xfId="37230" xr:uid="{4FDCB3EC-7C60-491A-B81B-354992960704}"/>
    <cellStyle name="Total 12 7" xfId="31285" xr:uid="{47A7C11D-EC14-4CAC-90CD-167262AF73A7}"/>
    <cellStyle name="Total 12_EBT" xfId="45581" xr:uid="{8BAA08AA-8AEE-4906-8D59-CCFF2B827B75}"/>
    <cellStyle name="Total 13" xfId="19278" xr:uid="{00000000-0005-0000-0000-00006B610000}"/>
    <cellStyle name="Total 13 2" xfId="19279" xr:uid="{00000000-0005-0000-0000-00006C610000}"/>
    <cellStyle name="Total 13 2 2" xfId="25247" xr:uid="{00000000-0005-0000-0000-00006D610000}"/>
    <cellStyle name="Total 13 2 2 2" xfId="37236" xr:uid="{CDC370CB-72C1-4F92-AA44-F8F35198F661}"/>
    <cellStyle name="Total 13 2 3" xfId="31291" xr:uid="{6C8ABF84-3032-4826-A97F-1C6E2ECFDEE6}"/>
    <cellStyle name="Total 13 2_EBT" xfId="45587" xr:uid="{57EE88D3-E30B-4758-96D6-502E03BD8E22}"/>
    <cellStyle name="Total 13 3" xfId="19280" xr:uid="{00000000-0005-0000-0000-00006E610000}"/>
    <cellStyle name="Total 13 3 2" xfId="25248" xr:uid="{00000000-0005-0000-0000-00006F610000}"/>
    <cellStyle name="Total 13 3 2 2" xfId="37237" xr:uid="{5AD8CBE8-D777-4A56-8363-7D04278D6A8C}"/>
    <cellStyle name="Total 13 3 3" xfId="31292" xr:uid="{B4F68895-AA07-48D4-8974-8ABB9965573C}"/>
    <cellStyle name="Total 13 3_EBT" xfId="45588" xr:uid="{CEF9EA58-7AF6-49F0-B24F-210002A71F2A}"/>
    <cellStyle name="Total 13 4" xfId="19281" xr:uid="{00000000-0005-0000-0000-000070610000}"/>
    <cellStyle name="Total 13 4 2" xfId="25249" xr:uid="{00000000-0005-0000-0000-000071610000}"/>
    <cellStyle name="Total 13 4 2 2" xfId="37238" xr:uid="{F84EAD80-5DBB-417C-91F0-E70359571A40}"/>
    <cellStyle name="Total 13 4 3" xfId="31293" xr:uid="{AF36A9AA-6CD0-40C0-BFAF-BC290E9F04A5}"/>
    <cellStyle name="Total 13 4_EBT" xfId="45589" xr:uid="{5C3D32A6-07BD-4086-8D0E-0EA9BA0533D5}"/>
    <cellStyle name="Total 13 5" xfId="19282" xr:uid="{00000000-0005-0000-0000-000072610000}"/>
    <cellStyle name="Total 13 5 2" xfId="25250" xr:uid="{00000000-0005-0000-0000-000073610000}"/>
    <cellStyle name="Total 13 5 2 2" xfId="37239" xr:uid="{F66931E8-A660-458D-8FDC-5F019BDA8DB7}"/>
    <cellStyle name="Total 13 5 3" xfId="31294" xr:uid="{2454FD9C-7EF6-4837-8460-4D0D24CCAA90}"/>
    <cellStyle name="Total 13 5_EBT" xfId="45590" xr:uid="{AED795E0-E6BD-4DB4-BE7E-4AAECE9AD17F}"/>
    <cellStyle name="Total 13 6" xfId="25246" xr:uid="{00000000-0005-0000-0000-000074610000}"/>
    <cellStyle name="Total 13 6 2" xfId="37235" xr:uid="{7DC8F969-33B1-437B-AA75-CDF0A01FD229}"/>
    <cellStyle name="Total 13 7" xfId="31290" xr:uid="{5E0A5CA9-C0F8-444B-A763-A4ED9413DCF9}"/>
    <cellStyle name="Total 13_EBT" xfId="45586" xr:uid="{96265E22-F41F-4A4C-9C58-4AAE162092B6}"/>
    <cellStyle name="Total 14" xfId="19283" xr:uid="{00000000-0005-0000-0000-000075610000}"/>
    <cellStyle name="Total 14 2" xfId="25251" xr:uid="{00000000-0005-0000-0000-000076610000}"/>
    <cellStyle name="Total 14 2 2" xfId="37240" xr:uid="{7C6EE238-4188-407D-8196-1616FAA6D3CA}"/>
    <cellStyle name="Total 14 3" xfId="31295" xr:uid="{A76D164E-2D5F-4864-A22D-4F4C7A21DBAD}"/>
    <cellStyle name="Total 14_EBT" xfId="45591" xr:uid="{48028304-9F3B-4DB8-87E3-EB99CBC411F4}"/>
    <cellStyle name="Total 15" xfId="19284" xr:uid="{00000000-0005-0000-0000-000077610000}"/>
    <cellStyle name="Total 15 2" xfId="19285" xr:uid="{00000000-0005-0000-0000-000078610000}"/>
    <cellStyle name="Total 15 2 2" xfId="25253" xr:uid="{00000000-0005-0000-0000-000079610000}"/>
    <cellStyle name="Total 15 2 2 2" xfId="37242" xr:uid="{9359C5DB-BF30-469F-BE04-27E59A5AF1A0}"/>
    <cellStyle name="Total 15 2 3" xfId="31297" xr:uid="{99232458-AE72-495B-9CF3-DF48CDB32F59}"/>
    <cellStyle name="Total 15 2_EBT" xfId="45593" xr:uid="{73076594-3FC4-498D-894E-73287A199FF9}"/>
    <cellStyle name="Total 15 3" xfId="19286" xr:uid="{00000000-0005-0000-0000-00007A610000}"/>
    <cellStyle name="Total 15 3 2" xfId="25254" xr:uid="{00000000-0005-0000-0000-00007B610000}"/>
    <cellStyle name="Total 15 3 2 2" xfId="37243" xr:uid="{4C20C490-D054-46D6-A040-CD6E130308DB}"/>
    <cellStyle name="Total 15 3 3" xfId="31298" xr:uid="{47ABE799-AD1B-415F-812A-10A18A951097}"/>
    <cellStyle name="Total 15 3_EBT" xfId="45594" xr:uid="{245B964E-AF95-47B6-B184-D96598D185FF}"/>
    <cellStyle name="Total 15 4" xfId="25252" xr:uid="{00000000-0005-0000-0000-00007C610000}"/>
    <cellStyle name="Total 15 4 2" xfId="37241" xr:uid="{694A45E3-A7DF-4635-AE3A-96B2FB5B960B}"/>
    <cellStyle name="Total 15 5" xfId="31296" xr:uid="{4AF7EFFD-AC0C-4198-8EAA-DF6549E80D0E}"/>
    <cellStyle name="Total 15_EBT" xfId="45592" xr:uid="{DC26D076-27D9-49B3-BA27-9B08AC44AC59}"/>
    <cellStyle name="Total 16" xfId="19287" xr:uid="{00000000-0005-0000-0000-00007D610000}"/>
    <cellStyle name="Total 16 2" xfId="25255" xr:uid="{00000000-0005-0000-0000-00007E610000}"/>
    <cellStyle name="Total 16 2 2" xfId="37244" xr:uid="{7D3D117E-6DAA-4F5A-B7B8-8D007987F559}"/>
    <cellStyle name="Total 16 3" xfId="31299" xr:uid="{1B79E7E4-5FB4-42D9-B38E-93406D212AD3}"/>
    <cellStyle name="Total 16_EBT" xfId="45595" xr:uid="{BF03AC97-4D85-499F-A3F3-497CC9D26D41}"/>
    <cellStyle name="Total 17" xfId="19288" xr:uid="{00000000-0005-0000-0000-00007F610000}"/>
    <cellStyle name="Total 18" xfId="19289" xr:uid="{00000000-0005-0000-0000-000080610000}"/>
    <cellStyle name="Total 19" xfId="25594" xr:uid="{00000000-0005-0000-0000-000081610000}"/>
    <cellStyle name="Total 2" xfId="19290" xr:uid="{00000000-0005-0000-0000-000082610000}"/>
    <cellStyle name="Total 2 10" xfId="19291" xr:uid="{00000000-0005-0000-0000-000083610000}"/>
    <cellStyle name="Total 2 10 2" xfId="25256" xr:uid="{00000000-0005-0000-0000-000084610000}"/>
    <cellStyle name="Total 2 10 2 2" xfId="37245" xr:uid="{CFE377B2-459C-49DC-9862-7C1DB45D6E15}"/>
    <cellStyle name="Total 2 10 3" xfId="31301" xr:uid="{20A70812-8F7D-4A34-9C2B-9D73F41C9F98}"/>
    <cellStyle name="Total 2 10_EBT" xfId="45597" xr:uid="{A242045F-56FC-48B6-BC55-79BE2971AEBE}"/>
    <cellStyle name="Total 2 11" xfId="19292" xr:uid="{00000000-0005-0000-0000-000085610000}"/>
    <cellStyle name="Total 2 11 2" xfId="25257" xr:uid="{00000000-0005-0000-0000-000086610000}"/>
    <cellStyle name="Total 2 11 2 2" xfId="37246" xr:uid="{3D30BE72-A731-4ED4-9172-9DA02D3170BE}"/>
    <cellStyle name="Total 2 11 3" xfId="31302" xr:uid="{AFC898EB-E360-4A4D-96A0-60C118872C4D}"/>
    <cellStyle name="Total 2 11_EBT" xfId="45598" xr:uid="{4238F1B5-BCD0-4D88-96B4-517F1A3D3B3D}"/>
    <cellStyle name="Total 2 12" xfId="19293" xr:uid="{00000000-0005-0000-0000-000087610000}"/>
    <cellStyle name="Total 2 12 2" xfId="25258" xr:uid="{00000000-0005-0000-0000-000088610000}"/>
    <cellStyle name="Total 2 12 2 2" xfId="37247" xr:uid="{F80A079C-40C9-4172-8B32-0178F49CF5D0}"/>
    <cellStyle name="Total 2 12 3" xfId="31303" xr:uid="{710D1A35-DBD0-49B2-8087-53BF9526F486}"/>
    <cellStyle name="Total 2 12_EBT" xfId="45599" xr:uid="{3118D341-D7D3-45A6-82EC-4193DCC78F64}"/>
    <cellStyle name="Total 2 13" xfId="19294" xr:uid="{00000000-0005-0000-0000-000089610000}"/>
    <cellStyle name="Total 2 13 2" xfId="25259" xr:uid="{00000000-0005-0000-0000-00008A610000}"/>
    <cellStyle name="Total 2 13 2 2" xfId="37248" xr:uid="{4ED42627-58F9-47D2-9062-673FC5E3ABDF}"/>
    <cellStyle name="Total 2 13 3" xfId="31304" xr:uid="{E4F8538B-7535-44E7-8BC9-3FED2516A3F0}"/>
    <cellStyle name="Total 2 13_EBT" xfId="45600" xr:uid="{5BF95E8D-A866-4443-8D18-0BB7FDFBDFBB}"/>
    <cellStyle name="Total 2 14" xfId="19295" xr:uid="{00000000-0005-0000-0000-00008B610000}"/>
    <cellStyle name="Total 2 14 2" xfId="25260" xr:uid="{00000000-0005-0000-0000-00008C610000}"/>
    <cellStyle name="Total 2 14 2 2" xfId="37249" xr:uid="{4C88752C-646B-40D6-AAEC-ECCD04A28EAF}"/>
    <cellStyle name="Total 2 14 3" xfId="31305" xr:uid="{989F82D4-F1B0-49F0-B25F-2B8B887148C5}"/>
    <cellStyle name="Total 2 14_EBT" xfId="45601" xr:uid="{A687A850-1C52-464F-A0AC-DB6D782DF52D}"/>
    <cellStyle name="Total 2 15" xfId="19296" xr:uid="{00000000-0005-0000-0000-00008D610000}"/>
    <cellStyle name="Total 2 15 2" xfId="25261" xr:uid="{00000000-0005-0000-0000-00008E610000}"/>
    <cellStyle name="Total 2 15 2 2" xfId="37250" xr:uid="{23A48884-C23E-4CC9-8931-7F69A1A6780A}"/>
    <cellStyle name="Total 2 15 3" xfId="31306" xr:uid="{026B42E1-883B-4558-91F7-D90ECE80A6E2}"/>
    <cellStyle name="Total 2 15_EBT" xfId="45602" xr:uid="{BC7AEA68-BAAE-481D-889C-5516F4C0F90B}"/>
    <cellStyle name="Total 2 16" xfId="19297" xr:uid="{00000000-0005-0000-0000-00008F610000}"/>
    <cellStyle name="Total 2 16 2" xfId="25262" xr:uid="{00000000-0005-0000-0000-000090610000}"/>
    <cellStyle name="Total 2 16 2 2" xfId="37251" xr:uid="{4863EF98-9124-42CF-9284-7BA0655C7E9B}"/>
    <cellStyle name="Total 2 16 3" xfId="31307" xr:uid="{E89123BF-CE20-4F08-A2DA-C2F7B601C0A8}"/>
    <cellStyle name="Total 2 16_EBT" xfId="45603" xr:uid="{37A42478-E807-4B74-A79C-68CFB90EDBD6}"/>
    <cellStyle name="Total 2 17" xfId="19298" xr:uid="{00000000-0005-0000-0000-000091610000}"/>
    <cellStyle name="Total 2 17 2" xfId="25263" xr:uid="{00000000-0005-0000-0000-000092610000}"/>
    <cellStyle name="Total 2 17 2 2" xfId="37252" xr:uid="{4BC97FAF-1B15-400E-86B1-4ACC61388320}"/>
    <cellStyle name="Total 2 17 3" xfId="31308" xr:uid="{8C515E7F-13B4-423C-BDCC-B6847E6CDA4D}"/>
    <cellStyle name="Total 2 17_EBT" xfId="45604" xr:uid="{99816DB4-623A-467E-911A-C40F0C5A45EA}"/>
    <cellStyle name="Total 2 18" xfId="19299" xr:uid="{00000000-0005-0000-0000-000093610000}"/>
    <cellStyle name="Total 2 18 2" xfId="25264" xr:uid="{00000000-0005-0000-0000-000094610000}"/>
    <cellStyle name="Total 2 18 2 2" xfId="37253" xr:uid="{C6AB7CC0-C8DF-4D43-BFB3-D296363BA142}"/>
    <cellStyle name="Total 2 18 3" xfId="31309" xr:uid="{2132791D-0745-4B92-8C00-449DAC566BC2}"/>
    <cellStyle name="Total 2 18_EBT" xfId="45605" xr:uid="{58E2E7B7-0C41-4B7D-B532-8B342B49A4A9}"/>
    <cellStyle name="Total 2 19" xfId="19300" xr:uid="{00000000-0005-0000-0000-000095610000}"/>
    <cellStyle name="Total 2 19 2" xfId="25265" xr:uid="{00000000-0005-0000-0000-000096610000}"/>
    <cellStyle name="Total 2 19 2 2" xfId="37254" xr:uid="{5706A337-7678-421E-B803-EADC04832672}"/>
    <cellStyle name="Total 2 19 3" xfId="31310" xr:uid="{8DE7A5F1-8FD3-46DC-9DFF-989C1B23868A}"/>
    <cellStyle name="Total 2 19_EBT" xfId="45606" xr:uid="{411588DC-3847-4180-8BDE-1DF2F8BFE880}"/>
    <cellStyle name="Total 2 2" xfId="19301" xr:uid="{00000000-0005-0000-0000-000097610000}"/>
    <cellStyle name="Total 2 2 2" xfId="19302" xr:uid="{00000000-0005-0000-0000-000098610000}"/>
    <cellStyle name="Total 2 2 2 2" xfId="25267" xr:uid="{00000000-0005-0000-0000-000099610000}"/>
    <cellStyle name="Total 2 2 2 2 2" xfId="37256" xr:uid="{D6EAFF2A-2463-4B62-A025-624B7091F5AF}"/>
    <cellStyle name="Total 2 2 2 3" xfId="31312" xr:uid="{30DDB9E3-0691-4B5C-BAEA-09E065E97452}"/>
    <cellStyle name="Total 2 2 2_EBT" xfId="45608" xr:uid="{534F7308-12B9-463C-997F-7D14400FC054}"/>
    <cellStyle name="Total 2 2 3" xfId="19303" xr:uid="{00000000-0005-0000-0000-00009A610000}"/>
    <cellStyle name="Total 2 2 3 2" xfId="25268" xr:uid="{00000000-0005-0000-0000-00009B610000}"/>
    <cellStyle name="Total 2 2 3 2 2" xfId="37257" xr:uid="{124164C1-EC51-42F4-808A-6BFF1D1ED339}"/>
    <cellStyle name="Total 2 2 3 3" xfId="31313" xr:uid="{BB6FBA4C-A072-4521-99F4-19F591932F93}"/>
    <cellStyle name="Total 2 2 3_EBT" xfId="45609" xr:uid="{78DE7FFA-1CCC-48AB-A05A-F799552FEDC9}"/>
    <cellStyle name="Total 2 2 4" xfId="19304" xr:uid="{00000000-0005-0000-0000-00009C610000}"/>
    <cellStyle name="Total 2 2 4 2" xfId="31314" xr:uid="{81E38535-1DBE-495F-A95C-DB926A029EED}"/>
    <cellStyle name="Total 2 2 5" xfId="25266" xr:uid="{00000000-0005-0000-0000-00009D610000}"/>
    <cellStyle name="Total 2 2 5 2" xfId="37255" xr:uid="{FFE4C0FE-B5A8-483B-A6EB-FE6F02236B11}"/>
    <cellStyle name="Total 2 2 6" xfId="31311" xr:uid="{BB7FDF60-8648-4397-9EDE-963288042BB5}"/>
    <cellStyle name="Total 2 2_EBT" xfId="45607" xr:uid="{DBE44E89-5B9B-42A5-B148-8DFDF5B25F0C}"/>
    <cellStyle name="Total 2 20" xfId="19305" xr:uid="{00000000-0005-0000-0000-00009E610000}"/>
    <cellStyle name="Total 2 20 2" xfId="25269" xr:uid="{00000000-0005-0000-0000-00009F610000}"/>
    <cellStyle name="Total 2 20 2 2" xfId="37258" xr:uid="{5B9836FC-E85E-486A-B700-FD1D6191D7CD}"/>
    <cellStyle name="Total 2 20 3" xfId="31315" xr:uid="{1B0224BB-8222-4408-82B4-FAD167121EED}"/>
    <cellStyle name="Total 2 20_EBT" xfId="45610" xr:uid="{87A32765-E92A-4ABE-B2FC-C4984F05EA24}"/>
    <cellStyle name="Total 2 21" xfId="19306" xr:uid="{00000000-0005-0000-0000-0000A0610000}"/>
    <cellStyle name="Total 2 21 2" xfId="25270" xr:uid="{00000000-0005-0000-0000-0000A1610000}"/>
    <cellStyle name="Total 2 21 2 2" xfId="37259" xr:uid="{0B6FDABB-5C57-40DD-8C69-C1D8F85C0A46}"/>
    <cellStyle name="Total 2 21 3" xfId="31316" xr:uid="{CAF8F2F6-38F2-45AB-99E5-B8ECB4EFAAAB}"/>
    <cellStyle name="Total 2 21_EBT" xfId="45611" xr:uid="{2BBCFEF5-DBFE-4430-B288-E68ED4643183}"/>
    <cellStyle name="Total 2 22" xfId="19307" xr:uid="{00000000-0005-0000-0000-0000A2610000}"/>
    <cellStyle name="Total 2 22 2" xfId="25271" xr:uid="{00000000-0005-0000-0000-0000A3610000}"/>
    <cellStyle name="Total 2 22 2 2" xfId="37260" xr:uid="{A14B3E8E-79EB-40A7-ABCD-43909C5346AF}"/>
    <cellStyle name="Total 2 22 3" xfId="31317" xr:uid="{70019F8A-C209-4532-AD25-A0546EDAEFF3}"/>
    <cellStyle name="Total 2 22_EBT" xfId="45612" xr:uid="{4EBBFC74-AF79-4F42-9F16-D67C50A91BF2}"/>
    <cellStyle name="Total 2 23" xfId="19308" xr:uid="{00000000-0005-0000-0000-0000A4610000}"/>
    <cellStyle name="Total 2 23 2" xfId="25272" xr:uid="{00000000-0005-0000-0000-0000A5610000}"/>
    <cellStyle name="Total 2 23 2 2" xfId="37261" xr:uid="{7AA039C3-00B3-4A19-BEE9-E872B18293FA}"/>
    <cellStyle name="Total 2 23 3" xfId="31318" xr:uid="{6B200A94-3D57-4FDB-A336-690E98BE0389}"/>
    <cellStyle name="Total 2 23_EBT" xfId="45613" xr:uid="{18AC0732-8D81-4B1C-BBF4-22BB9CCD5667}"/>
    <cellStyle name="Total 2 24" xfId="19309" xr:uid="{00000000-0005-0000-0000-0000A6610000}"/>
    <cellStyle name="Total 2 24 2" xfId="25273" xr:uid="{00000000-0005-0000-0000-0000A7610000}"/>
    <cellStyle name="Total 2 24 2 2" xfId="37262" xr:uid="{283A86F9-F96E-4278-912D-8760B818B2DF}"/>
    <cellStyle name="Total 2 24 3" xfId="31319" xr:uid="{0968C108-02B6-42B5-ABC7-A5D828F38967}"/>
    <cellStyle name="Total 2 24_EBT" xfId="45614" xr:uid="{D4B7E4BA-C88E-4F89-AC98-E9349E92B09E}"/>
    <cellStyle name="Total 2 25" xfId="19310" xr:uid="{00000000-0005-0000-0000-0000A8610000}"/>
    <cellStyle name="Total 2 25 2" xfId="19311" xr:uid="{00000000-0005-0000-0000-0000A9610000}"/>
    <cellStyle name="Total 2 25 2 2" xfId="25275" xr:uid="{00000000-0005-0000-0000-0000AA610000}"/>
    <cellStyle name="Total 2 25 2 2 2" xfId="37264" xr:uid="{797F5CCF-3470-4D1B-8A89-EA746FE943A3}"/>
    <cellStyle name="Total 2 25 2 3" xfId="31321" xr:uid="{C531C610-3D4C-414D-90CB-67A6AF365812}"/>
    <cellStyle name="Total 2 25 2_EBT" xfId="45616" xr:uid="{BD078E80-2FCF-4E99-A478-0220BD1FF7D5}"/>
    <cellStyle name="Total 2 25 3" xfId="25274" xr:uid="{00000000-0005-0000-0000-0000AB610000}"/>
    <cellStyle name="Total 2 25 3 2" xfId="37263" xr:uid="{C29B6B65-0EA0-492D-AAD9-A7BA93C12723}"/>
    <cellStyle name="Total 2 25 4" xfId="31320" xr:uid="{CDAD0B2A-5740-42B7-821D-5BDDC03724F5}"/>
    <cellStyle name="Total 2 25_EBT" xfId="45615" xr:uid="{7D257626-1CC2-40F5-956E-E5B4A1992584}"/>
    <cellStyle name="Total 2 26" xfId="19312" xr:uid="{00000000-0005-0000-0000-0000AC610000}"/>
    <cellStyle name="Total 2 26 2" xfId="25276" xr:uid="{00000000-0005-0000-0000-0000AD610000}"/>
    <cellStyle name="Total 2 26 2 2" xfId="37265" xr:uid="{F901123F-D2B3-4B31-985F-B5973E9B00B5}"/>
    <cellStyle name="Total 2 26 3" xfId="31322" xr:uid="{C7D49ACC-B2E4-4173-8B1E-E34D4EFFA784}"/>
    <cellStyle name="Total 2 26_EBT" xfId="45617" xr:uid="{7655B448-EB52-4CA8-ABE3-711F492C839A}"/>
    <cellStyle name="Total 2 27" xfId="19313" xr:uid="{00000000-0005-0000-0000-0000AE610000}"/>
    <cellStyle name="Total 2 27 2" xfId="25277" xr:uid="{00000000-0005-0000-0000-0000AF610000}"/>
    <cellStyle name="Total 2 27 2 2" xfId="37266" xr:uid="{C2A8C99E-1C42-43D8-B1F2-E9295257673F}"/>
    <cellStyle name="Total 2 27 3" xfId="31323" xr:uid="{9AB20928-3C36-4F79-AA46-00CFE26F405E}"/>
    <cellStyle name="Total 2 27_EBT" xfId="45618" xr:uid="{15B9D99F-96C9-46CA-B8FF-377C6AC1EC93}"/>
    <cellStyle name="Total 2 28" xfId="19314" xr:uid="{00000000-0005-0000-0000-0000B0610000}"/>
    <cellStyle name="Total 2 28 2" xfId="25278" xr:uid="{00000000-0005-0000-0000-0000B1610000}"/>
    <cellStyle name="Total 2 28 2 2" xfId="37267" xr:uid="{7ABB737D-1680-4B1B-8A23-CDBD497BC9F9}"/>
    <cellStyle name="Total 2 28 3" xfId="31324" xr:uid="{AC73855D-18B1-4413-9FDF-8CB52F60EE57}"/>
    <cellStyle name="Total 2 28_EBT" xfId="45619" xr:uid="{52AA13DC-30A7-447D-BCA6-867853789377}"/>
    <cellStyle name="Total 2 29" xfId="19315" xr:uid="{00000000-0005-0000-0000-0000B2610000}"/>
    <cellStyle name="Total 2 29 2" xfId="25279" xr:uid="{00000000-0005-0000-0000-0000B3610000}"/>
    <cellStyle name="Total 2 29 2 2" xfId="37268" xr:uid="{7C8377D2-FF11-4D15-9D82-37480CFF3E40}"/>
    <cellStyle name="Total 2 29 3" xfId="31325" xr:uid="{4EA335EC-2EB9-4335-AEAE-91A66D313FC4}"/>
    <cellStyle name="Total 2 29_EBT" xfId="45620" xr:uid="{715A6B7C-7102-4E7F-9F79-A43D222146D2}"/>
    <cellStyle name="Total 2 3" xfId="19316" xr:uid="{00000000-0005-0000-0000-0000B4610000}"/>
    <cellStyle name="Total 2 3 2" xfId="19317" xr:uid="{00000000-0005-0000-0000-0000B5610000}"/>
    <cellStyle name="Total 2 3 2 2" xfId="25281" xr:uid="{00000000-0005-0000-0000-0000B6610000}"/>
    <cellStyle name="Total 2 3 2 2 2" xfId="37270" xr:uid="{52124C15-0EC3-410B-89DA-818CFD7B050C}"/>
    <cellStyle name="Total 2 3 2 3" xfId="31327" xr:uid="{A29D9A9D-D03B-4EE5-82BD-03C8327C9156}"/>
    <cellStyle name="Total 2 3 2_EBT" xfId="45622" xr:uid="{53465505-783E-4C55-9050-4AF3B54C1083}"/>
    <cellStyle name="Total 2 3 3" xfId="25280" xr:uid="{00000000-0005-0000-0000-0000B7610000}"/>
    <cellStyle name="Total 2 3 3 2" xfId="37269" xr:uid="{206255F6-BE3F-43DF-9197-703227B46FBD}"/>
    <cellStyle name="Total 2 3 4" xfId="31326" xr:uid="{28F27ED6-77C7-43DF-BC91-7759733078AE}"/>
    <cellStyle name="Total 2 3_EBT" xfId="45621" xr:uid="{B542F575-183D-4BAF-9CDC-65FFADE061DF}"/>
    <cellStyle name="Total 2 30" xfId="19318" xr:uid="{00000000-0005-0000-0000-0000B8610000}"/>
    <cellStyle name="Total 2 30 2" xfId="25282" xr:uid="{00000000-0005-0000-0000-0000B9610000}"/>
    <cellStyle name="Total 2 30 2 2" xfId="37271" xr:uid="{3BC1F282-FAB1-4989-8C80-1073C7DFC08F}"/>
    <cellStyle name="Total 2 30 3" xfId="31328" xr:uid="{43D97F0D-55FB-49D0-9F82-C0C21F72B8F8}"/>
    <cellStyle name="Total 2 30_EBT" xfId="45623" xr:uid="{288BDED4-527C-4613-84E6-0CA5C569701A}"/>
    <cellStyle name="Total 2 31" xfId="19319" xr:uid="{00000000-0005-0000-0000-0000BA610000}"/>
    <cellStyle name="Total 2 31 2" xfId="25283" xr:uid="{00000000-0005-0000-0000-0000BB610000}"/>
    <cellStyle name="Total 2 31 2 2" xfId="37272" xr:uid="{74B6CF4E-134D-4EBB-A89A-CF66E97B6F63}"/>
    <cellStyle name="Total 2 31 3" xfId="31329" xr:uid="{3FF5AD0C-7583-4F5F-892A-759A04C93F72}"/>
    <cellStyle name="Total 2 31_EBT" xfId="45624" xr:uid="{F7D68F0D-C85A-4492-AEF9-02018D8B1C8A}"/>
    <cellStyle name="Total 2 32" xfId="19320" xr:uid="{00000000-0005-0000-0000-0000BC610000}"/>
    <cellStyle name="Total 2 32 2" xfId="25284" xr:uid="{00000000-0005-0000-0000-0000BD610000}"/>
    <cellStyle name="Total 2 32 2 2" xfId="37273" xr:uid="{55AD1401-F503-4BDA-B15E-FE00FCB49B96}"/>
    <cellStyle name="Total 2 32 3" xfId="31330" xr:uid="{74BC4E64-B6B6-4FF7-A805-202E3CF76E6D}"/>
    <cellStyle name="Total 2 32_EBT" xfId="45625" xr:uid="{CD9D2FA4-C8CA-4AC3-9A6C-F9B090ABCC5A}"/>
    <cellStyle name="Total 2 33" xfId="19321" xr:uid="{00000000-0005-0000-0000-0000BE610000}"/>
    <cellStyle name="Total 2 34" xfId="31300" xr:uid="{492E1C05-0DE4-4547-89CA-C54A47A9687C}"/>
    <cellStyle name="Total 2 4" xfId="19322" xr:uid="{00000000-0005-0000-0000-0000BF610000}"/>
    <cellStyle name="Total 2 4 2" xfId="19323" xr:uid="{00000000-0005-0000-0000-0000C0610000}"/>
    <cellStyle name="Total 2 4 2 2" xfId="25286" xr:uid="{00000000-0005-0000-0000-0000C1610000}"/>
    <cellStyle name="Total 2 4 2 2 2" xfId="37275" xr:uid="{BCFA3341-7154-4361-A314-D7913CC32F4F}"/>
    <cellStyle name="Total 2 4 2 3" xfId="31332" xr:uid="{05E5FBCE-2A2F-4753-8C7B-7B42431CC69D}"/>
    <cellStyle name="Total 2 4 2_EBT" xfId="45627" xr:uid="{FE5FE007-5273-4457-9609-6E9E97714F80}"/>
    <cellStyle name="Total 2 4 3" xfId="25285" xr:uid="{00000000-0005-0000-0000-0000C2610000}"/>
    <cellStyle name="Total 2 4 3 2" xfId="37274" xr:uid="{6FE4F92A-F564-4A21-859F-B5545F74890C}"/>
    <cellStyle name="Total 2 4 4" xfId="31331" xr:uid="{FB34701B-000A-40A5-87CD-8AB743823CE4}"/>
    <cellStyle name="Total 2 4_EBT" xfId="45626" xr:uid="{548F62A5-EE43-4039-A80D-DF0AB929AB47}"/>
    <cellStyle name="Total 2 5" xfId="19324" xr:uid="{00000000-0005-0000-0000-0000C3610000}"/>
    <cellStyle name="Total 2 5 2" xfId="25287" xr:uid="{00000000-0005-0000-0000-0000C4610000}"/>
    <cellStyle name="Total 2 5 2 2" xfId="37276" xr:uid="{7A93B20A-3089-4605-95E4-78529BAF556A}"/>
    <cellStyle name="Total 2 5 3" xfId="31333" xr:uid="{D1CC7432-8880-4223-BCA7-E8D995DF997F}"/>
    <cellStyle name="Total 2 5_EBT" xfId="45628" xr:uid="{196C916B-968F-4E47-89BE-8663E2F5E183}"/>
    <cellStyle name="Total 2 6" xfId="19325" xr:uid="{00000000-0005-0000-0000-0000C5610000}"/>
    <cellStyle name="Total 2 6 2" xfId="25288" xr:uid="{00000000-0005-0000-0000-0000C6610000}"/>
    <cellStyle name="Total 2 6 2 2" xfId="37277" xr:uid="{DA2950DE-5BC9-4D5A-A35C-7CA07133C8B8}"/>
    <cellStyle name="Total 2 6 3" xfId="31334" xr:uid="{A9E32802-97ED-47AF-B796-053C5B67730F}"/>
    <cellStyle name="Total 2 6_EBT" xfId="45629" xr:uid="{18AF5FDE-B883-4995-8DC1-2F1359D2F025}"/>
    <cellStyle name="Total 2 7" xfId="19326" xr:uid="{00000000-0005-0000-0000-0000C7610000}"/>
    <cellStyle name="Total 2 7 2" xfId="25289" xr:uid="{00000000-0005-0000-0000-0000C8610000}"/>
    <cellStyle name="Total 2 7 2 2" xfId="37278" xr:uid="{391DEB77-051D-4752-8EF7-A7A39ADA8504}"/>
    <cellStyle name="Total 2 7 3" xfId="31335" xr:uid="{2850F846-6831-49F7-97A1-40AF542FB01A}"/>
    <cellStyle name="Total 2 7_EBT" xfId="45630" xr:uid="{EECFA319-3A36-49BF-ADA3-DE26987DA7C5}"/>
    <cellStyle name="Total 2 8" xfId="19327" xr:uid="{00000000-0005-0000-0000-0000C9610000}"/>
    <cellStyle name="Total 2 8 2" xfId="25290" xr:uid="{00000000-0005-0000-0000-0000CA610000}"/>
    <cellStyle name="Total 2 8 2 2" xfId="37279" xr:uid="{14F841A7-6CCC-44C8-AA28-704FEC0C8C61}"/>
    <cellStyle name="Total 2 8 3" xfId="31336" xr:uid="{C851550B-16BC-4AF7-B18E-5847949F9A36}"/>
    <cellStyle name="Total 2 8_EBT" xfId="45631" xr:uid="{1926C16C-4904-4DA4-9883-4274EA63D7E5}"/>
    <cellStyle name="Total 2 9" xfId="19328" xr:uid="{00000000-0005-0000-0000-0000CB610000}"/>
    <cellStyle name="Total 2 9 2" xfId="25291" xr:uid="{00000000-0005-0000-0000-0000CC610000}"/>
    <cellStyle name="Total 2 9 2 2" xfId="37280" xr:uid="{EF897010-CA92-4168-A959-1F04A5BC1CD5}"/>
    <cellStyle name="Total 2 9 3" xfId="31337" xr:uid="{B1E54692-EBE7-4C7D-8DC3-DD042E1C24AC}"/>
    <cellStyle name="Total 2 9_EBT" xfId="45632" xr:uid="{717FDAB0-EA1F-4E77-BED9-5C3F3EBAC6DF}"/>
    <cellStyle name="Total 2_EBT" xfId="45596" xr:uid="{49AFDB89-93B9-4FE9-9A58-796D9525E8D1}"/>
    <cellStyle name="Total 3" xfId="19329" xr:uid="{00000000-0005-0000-0000-0000CD610000}"/>
    <cellStyle name="Total 3 10" xfId="19330" xr:uid="{00000000-0005-0000-0000-0000CE610000}"/>
    <cellStyle name="Total 3 10 2" xfId="25293" xr:uid="{00000000-0005-0000-0000-0000CF610000}"/>
    <cellStyle name="Total 3 10 2 2" xfId="37282" xr:uid="{D8FCE8A0-07A9-4D92-AE28-E192FD2B79E4}"/>
    <cellStyle name="Total 3 10 3" xfId="31339" xr:uid="{0EE556E6-8133-4CFA-B8EE-CCA8F5ECBB11}"/>
    <cellStyle name="Total 3 10_EBT" xfId="45634" xr:uid="{2F15E3EB-A914-446F-8104-2BA0CD3740F8}"/>
    <cellStyle name="Total 3 11" xfId="19331" xr:uid="{00000000-0005-0000-0000-0000D0610000}"/>
    <cellStyle name="Total 3 11 2" xfId="25294" xr:uid="{00000000-0005-0000-0000-0000D1610000}"/>
    <cellStyle name="Total 3 11 2 2" xfId="37283" xr:uid="{B10F0141-F974-4D9C-AC83-91E666B25691}"/>
    <cellStyle name="Total 3 11 3" xfId="31340" xr:uid="{60798045-4A38-48CD-A2E9-6DB909849678}"/>
    <cellStyle name="Total 3 11_EBT" xfId="45635" xr:uid="{3B12D452-51A4-4EA0-BD47-18549CDD1800}"/>
    <cellStyle name="Total 3 12" xfId="19332" xr:uid="{00000000-0005-0000-0000-0000D2610000}"/>
    <cellStyle name="Total 3 12 2" xfId="25295" xr:uid="{00000000-0005-0000-0000-0000D3610000}"/>
    <cellStyle name="Total 3 12 2 2" xfId="37284" xr:uid="{AB9FC428-878B-49E9-ACD7-540849A153C0}"/>
    <cellStyle name="Total 3 12 3" xfId="31341" xr:uid="{821D391C-A390-4F03-8A9D-3C53A26BAED9}"/>
    <cellStyle name="Total 3 12_EBT" xfId="45636" xr:uid="{32A2D5BF-ABF5-492F-A1AA-2E27B13D8C07}"/>
    <cellStyle name="Total 3 13" xfId="19333" xr:uid="{00000000-0005-0000-0000-0000D4610000}"/>
    <cellStyle name="Total 3 13 2" xfId="25296" xr:uid="{00000000-0005-0000-0000-0000D5610000}"/>
    <cellStyle name="Total 3 13 2 2" xfId="37285" xr:uid="{36B08D39-552C-4B52-AC69-33F4006EC215}"/>
    <cellStyle name="Total 3 13 3" xfId="31342" xr:uid="{5B56C4EA-CFE5-46B1-833B-FEC769EF18CA}"/>
    <cellStyle name="Total 3 13_EBT" xfId="45637" xr:uid="{BD671F58-0C39-45A1-8A06-2212C31CA652}"/>
    <cellStyle name="Total 3 14" xfId="19334" xr:uid="{00000000-0005-0000-0000-0000D6610000}"/>
    <cellStyle name="Total 3 14 2" xfId="25297" xr:uid="{00000000-0005-0000-0000-0000D7610000}"/>
    <cellStyle name="Total 3 14 2 2" xfId="37286" xr:uid="{95F26316-93F0-4555-8728-CCAAB601C22C}"/>
    <cellStyle name="Total 3 14 3" xfId="31343" xr:uid="{3F62F450-A8B9-4B31-9769-DBC2F026FFCB}"/>
    <cellStyle name="Total 3 14_EBT" xfId="45638" xr:uid="{9276B0EA-8375-451C-B10C-0C625C2FEA76}"/>
    <cellStyle name="Total 3 15" xfId="19335" xr:uid="{00000000-0005-0000-0000-0000D8610000}"/>
    <cellStyle name="Total 3 15 2" xfId="25298" xr:uid="{00000000-0005-0000-0000-0000D9610000}"/>
    <cellStyle name="Total 3 15 2 2" xfId="37287" xr:uid="{59C890F8-49E3-4305-9101-6DFFC6A5A676}"/>
    <cellStyle name="Total 3 15 3" xfId="31344" xr:uid="{C3A51033-EEC5-4C9F-8A68-DE7C415B6379}"/>
    <cellStyle name="Total 3 15_EBT" xfId="45639" xr:uid="{9A1311A8-EDE0-471F-87B9-8A1ED98725AB}"/>
    <cellStyle name="Total 3 16" xfId="19336" xr:uid="{00000000-0005-0000-0000-0000DA610000}"/>
    <cellStyle name="Total 3 16 2" xfId="25299" xr:uid="{00000000-0005-0000-0000-0000DB610000}"/>
    <cellStyle name="Total 3 16 2 2" xfId="37288" xr:uid="{1D56AF35-1CDD-4529-8026-3D07B675729F}"/>
    <cellStyle name="Total 3 16 3" xfId="31345" xr:uid="{B2944581-43FC-46D1-81CE-0029937FABE6}"/>
    <cellStyle name="Total 3 16_EBT" xfId="45640" xr:uid="{253DBE60-939F-45DC-82A8-FEB86AD618E5}"/>
    <cellStyle name="Total 3 17" xfId="19337" xr:uid="{00000000-0005-0000-0000-0000DC610000}"/>
    <cellStyle name="Total 3 17 2" xfId="25300" xr:uid="{00000000-0005-0000-0000-0000DD610000}"/>
    <cellStyle name="Total 3 17 2 2" xfId="37289" xr:uid="{9B219BD1-098A-4DC0-AF79-30D77030D09B}"/>
    <cellStyle name="Total 3 17 3" xfId="31346" xr:uid="{810AE791-F773-4369-86C9-CAFDCD3779D5}"/>
    <cellStyle name="Total 3 17_EBT" xfId="45641" xr:uid="{F6DA2BBC-5F26-4B8F-9914-DCC3E65F1823}"/>
    <cellStyle name="Total 3 18" xfId="19338" xr:uid="{00000000-0005-0000-0000-0000DE610000}"/>
    <cellStyle name="Total 3 18 2" xfId="25301" xr:uid="{00000000-0005-0000-0000-0000DF610000}"/>
    <cellStyle name="Total 3 18 2 2" xfId="37290" xr:uid="{820B853A-F972-44F4-8B04-250F71DB825A}"/>
    <cellStyle name="Total 3 18 3" xfId="31347" xr:uid="{865BB699-CDD8-4F3A-802F-26218A32F9EE}"/>
    <cellStyle name="Total 3 18_EBT" xfId="45642" xr:uid="{6685C6F2-A831-4C15-9C33-E948CA8953C7}"/>
    <cellStyle name="Total 3 19" xfId="19339" xr:uid="{00000000-0005-0000-0000-0000E0610000}"/>
    <cellStyle name="Total 3 19 2" xfId="25302" xr:uid="{00000000-0005-0000-0000-0000E1610000}"/>
    <cellStyle name="Total 3 19 2 2" xfId="37291" xr:uid="{2CD765F7-8C42-417C-8A12-23C594C6EA9F}"/>
    <cellStyle name="Total 3 19 3" xfId="31348" xr:uid="{E7D7ABBA-9BE7-4824-8B9B-92032C70F3B0}"/>
    <cellStyle name="Total 3 19_EBT" xfId="45643" xr:uid="{9D26A203-1DD3-4E12-8FB7-1E423487DE4E}"/>
    <cellStyle name="Total 3 2" xfId="19340" xr:uid="{00000000-0005-0000-0000-0000E2610000}"/>
    <cellStyle name="Total 3 2 2" xfId="19341" xr:uid="{00000000-0005-0000-0000-0000E3610000}"/>
    <cellStyle name="Total 3 2 2 2" xfId="25304" xr:uid="{00000000-0005-0000-0000-0000E4610000}"/>
    <cellStyle name="Total 3 2 2 2 2" xfId="37293" xr:uid="{21A09923-ED92-4466-A268-FBD9D08D29EE}"/>
    <cellStyle name="Total 3 2 2 3" xfId="31350" xr:uid="{80D8679C-D199-48DE-8A35-B8CF5C1A1AAF}"/>
    <cellStyle name="Total 3 2 2_EBT" xfId="45645" xr:uid="{5B6C9D50-7E3B-4F13-B3E5-77E82285CA38}"/>
    <cellStyle name="Total 3 2 3" xfId="19342" xr:uid="{00000000-0005-0000-0000-0000E5610000}"/>
    <cellStyle name="Total 3 2 3 2" xfId="31351" xr:uid="{50E506AC-7E5B-4803-941D-BD1F8B426EE8}"/>
    <cellStyle name="Total 3 2 4" xfId="25303" xr:uid="{00000000-0005-0000-0000-0000E6610000}"/>
    <cellStyle name="Total 3 2 4 2" xfId="37292" xr:uid="{BF0A0470-9E92-48B2-99DA-13529E07D171}"/>
    <cellStyle name="Total 3 2 5" xfId="31349" xr:uid="{CB2B0895-A56D-42DD-B310-A1C6A73A1757}"/>
    <cellStyle name="Total 3 2_EBT" xfId="45644" xr:uid="{8E85DE86-FE0C-4E61-A0EC-4F6D872A2006}"/>
    <cellStyle name="Total 3 20" xfId="19343" xr:uid="{00000000-0005-0000-0000-0000E7610000}"/>
    <cellStyle name="Total 3 20 2" xfId="25305" xr:uid="{00000000-0005-0000-0000-0000E8610000}"/>
    <cellStyle name="Total 3 20 2 2" xfId="37294" xr:uid="{B71B87B0-4514-4947-8FFB-FFBCE0D62471}"/>
    <cellStyle name="Total 3 20 3" xfId="31352" xr:uid="{8485E860-0478-4D0A-B347-6DE156C99C09}"/>
    <cellStyle name="Total 3 20_EBT" xfId="45646" xr:uid="{BFD8FDB1-A84E-4E3E-98CE-E5A36AE7C7E7}"/>
    <cellStyle name="Total 3 21" xfId="19344" xr:uid="{00000000-0005-0000-0000-0000E9610000}"/>
    <cellStyle name="Total 3 21 2" xfId="25306" xr:uid="{00000000-0005-0000-0000-0000EA610000}"/>
    <cellStyle name="Total 3 21 2 2" xfId="37295" xr:uid="{63868885-36AF-4173-BCCE-0F12B0D8238A}"/>
    <cellStyle name="Total 3 21 3" xfId="31353" xr:uid="{09653DE2-9FB4-49E3-80A6-26EA2515AE82}"/>
    <cellStyle name="Total 3 21_EBT" xfId="45647" xr:uid="{CF9B8F1A-23CC-41EE-8AD4-E0ED413277EB}"/>
    <cellStyle name="Total 3 22" xfId="19345" xr:uid="{00000000-0005-0000-0000-0000EB610000}"/>
    <cellStyle name="Total 3 22 2" xfId="25307" xr:uid="{00000000-0005-0000-0000-0000EC610000}"/>
    <cellStyle name="Total 3 22 2 2" xfId="37296" xr:uid="{74E6FFDE-36B7-485F-8652-E980A414A11B}"/>
    <cellStyle name="Total 3 22 3" xfId="31354" xr:uid="{AEB1EADB-E2A5-43DF-93F3-120919350E02}"/>
    <cellStyle name="Total 3 22_EBT" xfId="45648" xr:uid="{3F6D900E-4696-4E13-B014-AE7CE7D62D57}"/>
    <cellStyle name="Total 3 23" xfId="19346" xr:uid="{00000000-0005-0000-0000-0000ED610000}"/>
    <cellStyle name="Total 3 23 2" xfId="25308" xr:uid="{00000000-0005-0000-0000-0000EE610000}"/>
    <cellStyle name="Total 3 23 2 2" xfId="37297" xr:uid="{80FB1DD2-252F-4A61-A66F-C6898A75CABC}"/>
    <cellStyle name="Total 3 23 3" xfId="31355" xr:uid="{DB85B11E-D1C0-4508-A28A-11BA668952CD}"/>
    <cellStyle name="Total 3 23_EBT" xfId="45649" xr:uid="{4A4F4CEF-61A8-4921-A107-EAF47C3FA543}"/>
    <cellStyle name="Total 3 24" xfId="19347" xr:uid="{00000000-0005-0000-0000-0000EF610000}"/>
    <cellStyle name="Total 3 24 2" xfId="25309" xr:uid="{00000000-0005-0000-0000-0000F0610000}"/>
    <cellStyle name="Total 3 24 2 2" xfId="37298" xr:uid="{E4DBF335-F285-4140-931F-F6D1745DDDC9}"/>
    <cellStyle name="Total 3 24 3" xfId="31356" xr:uid="{D4E9D99D-2FD1-418D-B788-7D7503DB2C13}"/>
    <cellStyle name="Total 3 24_EBT" xfId="45650" xr:uid="{65275989-3D97-4021-9216-1DB81767AFD2}"/>
    <cellStyle name="Total 3 25" xfId="19348" xr:uid="{00000000-0005-0000-0000-0000F1610000}"/>
    <cellStyle name="Total 3 25 2" xfId="19349" xr:uid="{00000000-0005-0000-0000-0000F2610000}"/>
    <cellStyle name="Total 3 25 2 2" xfId="25311" xr:uid="{00000000-0005-0000-0000-0000F3610000}"/>
    <cellStyle name="Total 3 25 2 2 2" xfId="37300" xr:uid="{7A88398D-65E4-4B5B-85DD-EDDD648A0746}"/>
    <cellStyle name="Total 3 25 2 3" xfId="31358" xr:uid="{40A5C28A-0161-439E-A6E5-135ACCF55CDE}"/>
    <cellStyle name="Total 3 25 2_EBT" xfId="45652" xr:uid="{AD98F2C0-3DCC-4B33-A322-A0B024EFF51A}"/>
    <cellStyle name="Total 3 25 3" xfId="25310" xr:uid="{00000000-0005-0000-0000-0000F4610000}"/>
    <cellStyle name="Total 3 25 3 2" xfId="37299" xr:uid="{761A723A-B502-4D83-9B20-2A4AC5A439B4}"/>
    <cellStyle name="Total 3 25 4" xfId="31357" xr:uid="{C3E815BB-6982-433C-8907-43118093D31E}"/>
    <cellStyle name="Total 3 25_EBT" xfId="45651" xr:uid="{1741FC13-4751-4D5C-85CA-3E9E4E9DF781}"/>
    <cellStyle name="Total 3 26" xfId="19350" xr:uid="{00000000-0005-0000-0000-0000F5610000}"/>
    <cellStyle name="Total 3 26 2" xfId="25312" xr:uid="{00000000-0005-0000-0000-0000F6610000}"/>
    <cellStyle name="Total 3 26 2 2" xfId="37301" xr:uid="{FA141CB4-ED01-4DA6-A4AC-1A3D3898607A}"/>
    <cellStyle name="Total 3 26 3" xfId="31359" xr:uid="{06FBDC5F-824D-44DB-8033-A4479A74AAC5}"/>
    <cellStyle name="Total 3 26_EBT" xfId="45653" xr:uid="{47AE2B75-0844-4FAE-8183-AA9EC15F45C5}"/>
    <cellStyle name="Total 3 27" xfId="19351" xr:uid="{00000000-0005-0000-0000-0000F7610000}"/>
    <cellStyle name="Total 3 28" xfId="25292" xr:uid="{00000000-0005-0000-0000-0000F8610000}"/>
    <cellStyle name="Total 3 28 2" xfId="37281" xr:uid="{BF86CF0F-A092-4645-9749-220A37E17981}"/>
    <cellStyle name="Total 3 29" xfId="31338" xr:uid="{0ABE5A2C-8165-48D6-BB1F-18E3EE3A3C6D}"/>
    <cellStyle name="Total 3 3" xfId="19352" xr:uid="{00000000-0005-0000-0000-0000F9610000}"/>
    <cellStyle name="Total 3 3 2" xfId="25313" xr:uid="{00000000-0005-0000-0000-0000FA610000}"/>
    <cellStyle name="Total 3 3 2 2" xfId="37302" xr:uid="{36C33B22-6E7B-4E7C-944F-5D611E99D785}"/>
    <cellStyle name="Total 3 3 3" xfId="31360" xr:uid="{A342C38F-6F8C-415E-BAB9-5E2DD15A1FC1}"/>
    <cellStyle name="Total 3 3_EBT" xfId="45654" xr:uid="{BB9335AB-9507-4134-9D42-A332FA959B75}"/>
    <cellStyle name="Total 3 4" xfId="19353" xr:uid="{00000000-0005-0000-0000-0000FB610000}"/>
    <cellStyle name="Total 3 4 2" xfId="25314" xr:uid="{00000000-0005-0000-0000-0000FC610000}"/>
    <cellStyle name="Total 3 4 2 2" xfId="37303" xr:uid="{2D62BD1F-E43E-4E87-9763-0AE658DB255F}"/>
    <cellStyle name="Total 3 4 3" xfId="31361" xr:uid="{94B7E481-ECFF-4B90-8034-61CC1D66A13E}"/>
    <cellStyle name="Total 3 4_EBT" xfId="45655" xr:uid="{8EDB63DA-7289-4670-ABEA-BD1F71A47842}"/>
    <cellStyle name="Total 3 5" xfId="19354" xr:uid="{00000000-0005-0000-0000-0000FD610000}"/>
    <cellStyle name="Total 3 5 2" xfId="25315" xr:uid="{00000000-0005-0000-0000-0000FE610000}"/>
    <cellStyle name="Total 3 5 2 2" xfId="37304" xr:uid="{CC50137D-2CA1-4EBA-8E4A-53BC8057DCA9}"/>
    <cellStyle name="Total 3 5 3" xfId="31362" xr:uid="{11277DFC-1A3A-4AA3-BFA6-54E8FCCAD6B5}"/>
    <cellStyle name="Total 3 5_EBT" xfId="45656" xr:uid="{0805424C-88E1-4D21-BEC6-CFEEC375D80D}"/>
    <cellStyle name="Total 3 6" xfId="19355" xr:uid="{00000000-0005-0000-0000-0000FF610000}"/>
    <cellStyle name="Total 3 6 2" xfId="25316" xr:uid="{00000000-0005-0000-0000-000000620000}"/>
    <cellStyle name="Total 3 6 2 2" xfId="37305" xr:uid="{1E810C53-66F4-4838-A6A9-2544AF19B303}"/>
    <cellStyle name="Total 3 6 3" xfId="31363" xr:uid="{824AD098-822A-4AA6-8C7C-896B87F74C31}"/>
    <cellStyle name="Total 3 6_EBT" xfId="45657" xr:uid="{FD22E04D-6B60-49D0-989A-0FE190A529D5}"/>
    <cellStyle name="Total 3 7" xfId="19356" xr:uid="{00000000-0005-0000-0000-000001620000}"/>
    <cellStyle name="Total 3 7 2" xfId="25317" xr:uid="{00000000-0005-0000-0000-000002620000}"/>
    <cellStyle name="Total 3 7 2 2" xfId="37306" xr:uid="{47816842-0A69-4420-89F0-DE1328E2516F}"/>
    <cellStyle name="Total 3 7 3" xfId="31364" xr:uid="{83AC4D12-2714-44F3-AFE1-E76D34DAFA63}"/>
    <cellStyle name="Total 3 7_EBT" xfId="45658" xr:uid="{5C5BB029-54EE-4153-B81F-CE5028B0E6F1}"/>
    <cellStyle name="Total 3 8" xfId="19357" xr:uid="{00000000-0005-0000-0000-000003620000}"/>
    <cellStyle name="Total 3 8 2" xfId="25318" xr:uid="{00000000-0005-0000-0000-000004620000}"/>
    <cellStyle name="Total 3 8 2 2" xfId="37307" xr:uid="{F62C91F4-0AD7-4136-BC65-AD55A6746054}"/>
    <cellStyle name="Total 3 8 3" xfId="31365" xr:uid="{D4FAE39A-DFFA-4749-A876-262797BD75E0}"/>
    <cellStyle name="Total 3 8_EBT" xfId="45659" xr:uid="{4A31A5C9-6BF1-4229-B282-904BD0396334}"/>
    <cellStyle name="Total 3 9" xfId="19358" xr:uid="{00000000-0005-0000-0000-000005620000}"/>
    <cellStyle name="Total 3 9 2" xfId="25319" xr:uid="{00000000-0005-0000-0000-000006620000}"/>
    <cellStyle name="Total 3 9 2 2" xfId="37308" xr:uid="{17DF5E73-6D4B-4BFB-BFBE-EA20C1664E52}"/>
    <cellStyle name="Total 3 9 3" xfId="31366" xr:uid="{AB798B83-EC01-4F6D-B146-24CDBE6ADF1E}"/>
    <cellStyle name="Total 3 9_EBT" xfId="45660" xr:uid="{315E6677-7D4F-4D0C-B305-855298EEA319}"/>
    <cellStyle name="Total 3_EBT" xfId="45633" xr:uid="{E4AF9A65-EDAB-4FDF-82FB-DEB1F2F3C43E}"/>
    <cellStyle name="Total 4" xfId="19359" xr:uid="{00000000-0005-0000-0000-000007620000}"/>
    <cellStyle name="Total 4 10" xfId="19360" xr:uid="{00000000-0005-0000-0000-000008620000}"/>
    <cellStyle name="Total 4 10 2" xfId="25321" xr:uid="{00000000-0005-0000-0000-000009620000}"/>
    <cellStyle name="Total 4 10 2 2" xfId="37310" xr:uid="{8D494501-F7AC-4E81-A08A-19648C85CA0F}"/>
    <cellStyle name="Total 4 10 3" xfId="31368" xr:uid="{F3A642C5-8611-44C3-8CC1-36453ED38D56}"/>
    <cellStyle name="Total 4 10_EBT" xfId="45662" xr:uid="{BDA3ED62-D4AF-46FB-8B10-7AA16709C10B}"/>
    <cellStyle name="Total 4 11" xfId="19361" xr:uid="{00000000-0005-0000-0000-00000A620000}"/>
    <cellStyle name="Total 4 11 2" xfId="25322" xr:uid="{00000000-0005-0000-0000-00000B620000}"/>
    <cellStyle name="Total 4 11 2 2" xfId="37311" xr:uid="{C0D7C3B5-F589-47D2-94F1-BB344474F336}"/>
    <cellStyle name="Total 4 11 3" xfId="31369" xr:uid="{30BF6B3A-BDE8-45D7-979F-BB41E48AA233}"/>
    <cellStyle name="Total 4 11_EBT" xfId="45663" xr:uid="{0A076ECB-E77B-4942-8C00-2F7321D4CB95}"/>
    <cellStyle name="Total 4 12" xfId="19362" xr:uid="{00000000-0005-0000-0000-00000C620000}"/>
    <cellStyle name="Total 4 12 2" xfId="25323" xr:uid="{00000000-0005-0000-0000-00000D620000}"/>
    <cellStyle name="Total 4 12 2 2" xfId="37312" xr:uid="{FA70EA24-8FB8-41B1-899F-92A38205357A}"/>
    <cellStyle name="Total 4 12 3" xfId="31370" xr:uid="{7F5E51D4-7A31-406E-830B-7F32619D6354}"/>
    <cellStyle name="Total 4 12_EBT" xfId="45664" xr:uid="{A2F1ECBA-8ECF-4D96-9E04-463487552BEA}"/>
    <cellStyle name="Total 4 13" xfId="19363" xr:uid="{00000000-0005-0000-0000-00000E620000}"/>
    <cellStyle name="Total 4 13 2" xfId="25324" xr:uid="{00000000-0005-0000-0000-00000F620000}"/>
    <cellStyle name="Total 4 13 2 2" xfId="37313" xr:uid="{2BD47C87-9484-4403-AFF3-A5013B2E96EE}"/>
    <cellStyle name="Total 4 13 3" xfId="31371" xr:uid="{63A38638-FF43-46A2-9795-707361949A69}"/>
    <cellStyle name="Total 4 13_EBT" xfId="45665" xr:uid="{A64AC89B-4F42-4DED-B745-DA4F101545E1}"/>
    <cellStyle name="Total 4 14" xfId="19364" xr:uid="{00000000-0005-0000-0000-000010620000}"/>
    <cellStyle name="Total 4 14 2" xfId="25325" xr:uid="{00000000-0005-0000-0000-000011620000}"/>
    <cellStyle name="Total 4 14 2 2" xfId="37314" xr:uid="{9ECB0D22-A759-4CF4-BE43-214E88D43B5C}"/>
    <cellStyle name="Total 4 14 3" xfId="31372" xr:uid="{BA6FB32A-92AD-484D-9FA7-ECC45861C4B1}"/>
    <cellStyle name="Total 4 14_EBT" xfId="45666" xr:uid="{29EBF32D-C290-416D-AB6F-A0A7307D7982}"/>
    <cellStyle name="Total 4 15" xfId="19365" xr:uid="{00000000-0005-0000-0000-000012620000}"/>
    <cellStyle name="Total 4 15 2" xfId="25326" xr:uid="{00000000-0005-0000-0000-000013620000}"/>
    <cellStyle name="Total 4 15 2 2" xfId="37315" xr:uid="{9862F10F-4B2E-46CC-9E44-AB23CB11B2B9}"/>
    <cellStyle name="Total 4 15 3" xfId="31373" xr:uid="{F10C75A5-F576-4DC9-88A7-E051C353F831}"/>
    <cellStyle name="Total 4 15_EBT" xfId="45667" xr:uid="{6335B985-AB31-4E98-9D4D-44AB4EE2DDE1}"/>
    <cellStyle name="Total 4 16" xfId="19366" xr:uid="{00000000-0005-0000-0000-000014620000}"/>
    <cellStyle name="Total 4 16 2" xfId="25327" xr:uid="{00000000-0005-0000-0000-000015620000}"/>
    <cellStyle name="Total 4 16 2 2" xfId="37316" xr:uid="{3DD2BC04-A8F1-41E1-BF3C-C724E99F9C7C}"/>
    <cellStyle name="Total 4 16 3" xfId="31374" xr:uid="{4393CD60-5D0E-4114-8862-FEF6FBEB97C0}"/>
    <cellStyle name="Total 4 16_EBT" xfId="45668" xr:uid="{37B22A62-38E8-4227-A44F-28F7DA03AFB6}"/>
    <cellStyle name="Total 4 17" xfId="19367" xr:uid="{00000000-0005-0000-0000-000016620000}"/>
    <cellStyle name="Total 4 17 2" xfId="25328" xr:uid="{00000000-0005-0000-0000-000017620000}"/>
    <cellStyle name="Total 4 17 2 2" xfId="37317" xr:uid="{B3877CF9-CCB4-4CC2-A463-147DF3CEF4F0}"/>
    <cellStyle name="Total 4 17 3" xfId="31375" xr:uid="{69417594-9B2F-4BFC-9D18-CA7929D49F19}"/>
    <cellStyle name="Total 4 17_EBT" xfId="45669" xr:uid="{70D8C19B-F5EE-4F47-A1FB-04137CA27A2A}"/>
    <cellStyle name="Total 4 18" xfId="19368" xr:uid="{00000000-0005-0000-0000-000018620000}"/>
    <cellStyle name="Total 4 18 2" xfId="25329" xr:uid="{00000000-0005-0000-0000-000019620000}"/>
    <cellStyle name="Total 4 18 2 2" xfId="37318" xr:uid="{0C436526-DDF9-4FE2-8867-C147ACC04C68}"/>
    <cellStyle name="Total 4 18 3" xfId="31376" xr:uid="{6B70BEC0-DE73-4AE5-8BCF-6ECA643DAF34}"/>
    <cellStyle name="Total 4 18_EBT" xfId="45670" xr:uid="{9BBA6282-8F50-4D9B-B136-CB614894CD5D}"/>
    <cellStyle name="Total 4 19" xfId="19369" xr:uid="{00000000-0005-0000-0000-00001A620000}"/>
    <cellStyle name="Total 4 19 2" xfId="25330" xr:uid="{00000000-0005-0000-0000-00001B620000}"/>
    <cellStyle name="Total 4 19 2 2" xfId="37319" xr:uid="{29F460FD-9622-4ACA-8195-16F06515A9B4}"/>
    <cellStyle name="Total 4 19 3" xfId="31377" xr:uid="{A08DF97E-B7A5-449E-B148-37EA07FC615E}"/>
    <cellStyle name="Total 4 19_EBT" xfId="45671" xr:uid="{EE89AE9F-7D84-4D0E-B200-FAFE532C4567}"/>
    <cellStyle name="Total 4 2" xfId="19370" xr:uid="{00000000-0005-0000-0000-00001C620000}"/>
    <cellStyle name="Total 4 2 2" xfId="19371" xr:uid="{00000000-0005-0000-0000-00001D620000}"/>
    <cellStyle name="Total 4 2 2 2" xfId="25332" xr:uid="{00000000-0005-0000-0000-00001E620000}"/>
    <cellStyle name="Total 4 2 2 2 2" xfId="37321" xr:uid="{5BAD4DA2-36D8-48E9-8EC3-2A4C84E60C3B}"/>
    <cellStyle name="Total 4 2 2 3" xfId="31379" xr:uid="{7D67EBF1-4120-4773-BF90-3EC0EF904937}"/>
    <cellStyle name="Total 4 2 2_EBT" xfId="45673" xr:uid="{4C4F27EC-AA24-4C89-8D41-114743DA8E36}"/>
    <cellStyle name="Total 4 2 3" xfId="25331" xr:uid="{00000000-0005-0000-0000-00001F620000}"/>
    <cellStyle name="Total 4 2 3 2" xfId="37320" xr:uid="{C3A80F7E-0713-4BA0-BFA9-48E0BB943E70}"/>
    <cellStyle name="Total 4 2 4" xfId="31378" xr:uid="{11D57184-A828-4828-B92B-4DF4F0B6FBA4}"/>
    <cellStyle name="Total 4 2_EBT" xfId="45672" xr:uid="{ACE61ABD-8C4F-4F6A-9B40-257EC3811B28}"/>
    <cellStyle name="Total 4 20" xfId="19372" xr:uid="{00000000-0005-0000-0000-000020620000}"/>
    <cellStyle name="Total 4 20 2" xfId="25333" xr:uid="{00000000-0005-0000-0000-000021620000}"/>
    <cellStyle name="Total 4 20 2 2" xfId="37322" xr:uid="{8256E584-5526-420E-8787-08C10AF527A0}"/>
    <cellStyle name="Total 4 20 3" xfId="31380" xr:uid="{9BE564C9-E47E-46C8-8B33-B6D2F9410982}"/>
    <cellStyle name="Total 4 20_EBT" xfId="45674" xr:uid="{128E8F51-70CA-460E-AD2B-CC7429E35421}"/>
    <cellStyle name="Total 4 21" xfId="19373" xr:uid="{00000000-0005-0000-0000-000022620000}"/>
    <cellStyle name="Total 4 21 2" xfId="25334" xr:uid="{00000000-0005-0000-0000-000023620000}"/>
    <cellStyle name="Total 4 21 2 2" xfId="37323" xr:uid="{2DA14BAE-B555-4DF5-9147-D7F2CB88ABC2}"/>
    <cellStyle name="Total 4 21 3" xfId="31381" xr:uid="{46E5F827-14C0-4CEC-ADE5-44ED173E1F7E}"/>
    <cellStyle name="Total 4 21_EBT" xfId="45675" xr:uid="{7A8D29D8-D6B1-4045-A029-5E184B1ED7F7}"/>
    <cellStyle name="Total 4 22" xfId="19374" xr:uid="{00000000-0005-0000-0000-000024620000}"/>
    <cellStyle name="Total 4 22 2" xfId="25335" xr:uid="{00000000-0005-0000-0000-000025620000}"/>
    <cellStyle name="Total 4 22 2 2" xfId="37324" xr:uid="{546EC37F-9831-4EBF-AA5D-6D8324E85CC6}"/>
    <cellStyle name="Total 4 22 3" xfId="31382" xr:uid="{08C02B26-017F-4A29-814B-63C2BD9A9F01}"/>
    <cellStyle name="Total 4 22_EBT" xfId="45676" xr:uid="{5636AAC5-F820-4513-8C95-04D192F4B6ED}"/>
    <cellStyle name="Total 4 23" xfId="19375" xr:uid="{00000000-0005-0000-0000-000026620000}"/>
    <cellStyle name="Total 4 23 2" xfId="25336" xr:uid="{00000000-0005-0000-0000-000027620000}"/>
    <cellStyle name="Total 4 23 2 2" xfId="37325" xr:uid="{FADFF4B5-CF2B-4B6E-A3CB-3A7F60E147ED}"/>
    <cellStyle name="Total 4 23 3" xfId="31383" xr:uid="{27555AE3-7E38-416B-8A55-4B0968B0C2C9}"/>
    <cellStyle name="Total 4 23_EBT" xfId="45677" xr:uid="{A01E9A39-7EDE-4B68-ACD3-404B2D606011}"/>
    <cellStyle name="Total 4 24" xfId="19376" xr:uid="{00000000-0005-0000-0000-000028620000}"/>
    <cellStyle name="Total 4 24 2" xfId="25337" xr:uid="{00000000-0005-0000-0000-000029620000}"/>
    <cellStyle name="Total 4 24 2 2" xfId="37326" xr:uid="{82621A0E-9A2D-43C2-8531-6B02F3266BF0}"/>
    <cellStyle name="Total 4 24 3" xfId="31384" xr:uid="{BFD89EA0-A44D-4390-A159-5A29864B9EF1}"/>
    <cellStyle name="Total 4 24_EBT" xfId="45678" xr:uid="{3C2EF886-CAD7-4813-99F5-043ABE0C8848}"/>
    <cellStyle name="Total 4 25" xfId="19377" xr:uid="{00000000-0005-0000-0000-00002A620000}"/>
    <cellStyle name="Total 4 25 2" xfId="19378" xr:uid="{00000000-0005-0000-0000-00002B620000}"/>
    <cellStyle name="Total 4 25 2 2" xfId="25339" xr:uid="{00000000-0005-0000-0000-00002C620000}"/>
    <cellStyle name="Total 4 25 2 2 2" xfId="37328" xr:uid="{69AAAE4B-B5CA-4300-A7CB-976470E26294}"/>
    <cellStyle name="Total 4 25 2 3" xfId="31386" xr:uid="{2CA371A8-0A1C-491F-89F0-EEF00FB3EAC2}"/>
    <cellStyle name="Total 4 25 2_EBT" xfId="45680" xr:uid="{07A288C0-2CAF-42B8-8A8F-61A69340B0A2}"/>
    <cellStyle name="Total 4 25 3" xfId="25338" xr:uid="{00000000-0005-0000-0000-00002D620000}"/>
    <cellStyle name="Total 4 25 3 2" xfId="37327" xr:uid="{51424B0F-D58F-452D-9FF2-A700C5F37E46}"/>
    <cellStyle name="Total 4 25 4" xfId="31385" xr:uid="{82E1ABDC-2AA9-4D49-AD34-D39D147F9183}"/>
    <cellStyle name="Total 4 25_EBT" xfId="45679" xr:uid="{302A0453-C527-4F49-807B-46332EA1BF92}"/>
    <cellStyle name="Total 4 26" xfId="19379" xr:uid="{00000000-0005-0000-0000-00002E620000}"/>
    <cellStyle name="Total 4 26 2" xfId="25340" xr:uid="{00000000-0005-0000-0000-00002F620000}"/>
    <cellStyle name="Total 4 26 2 2" xfId="37329" xr:uid="{DA35D614-2140-4F8E-88B4-97A1F052DCBE}"/>
    <cellStyle name="Total 4 26 3" xfId="31387" xr:uid="{2768EDC4-4660-4FDC-8912-4E2BFD16AB66}"/>
    <cellStyle name="Total 4 26_EBT" xfId="45681" xr:uid="{17146DE5-5973-46A3-B302-D9BC24743B6B}"/>
    <cellStyle name="Total 4 27" xfId="19380" xr:uid="{00000000-0005-0000-0000-000030620000}"/>
    <cellStyle name="Total 4 27 2" xfId="25341" xr:uid="{00000000-0005-0000-0000-000031620000}"/>
    <cellStyle name="Total 4 27 2 2" xfId="37330" xr:uid="{5F533917-DE20-42D2-B76C-33010234AF5E}"/>
    <cellStyle name="Total 4 27 3" xfId="31388" xr:uid="{0AAF3F71-D417-41B2-B133-F604F88AB358}"/>
    <cellStyle name="Total 4 27_EBT" xfId="45682" xr:uid="{27B5ACC3-0545-4B80-BC2D-98741B9E953A}"/>
    <cellStyle name="Total 4 28" xfId="19381" xr:uid="{00000000-0005-0000-0000-000032620000}"/>
    <cellStyle name="Total 4 28 2" xfId="31389" xr:uid="{229F17CF-242A-4B5C-B465-A8C4DDF521BA}"/>
    <cellStyle name="Total 4 29" xfId="25320" xr:uid="{00000000-0005-0000-0000-000033620000}"/>
    <cellStyle name="Total 4 29 2" xfId="37309" xr:uid="{AB4656E9-6F33-4C75-A9E0-AFD7D2270328}"/>
    <cellStyle name="Total 4 3" xfId="19382" xr:uid="{00000000-0005-0000-0000-000034620000}"/>
    <cellStyle name="Total 4 3 2" xfId="25342" xr:uid="{00000000-0005-0000-0000-000035620000}"/>
    <cellStyle name="Total 4 3 2 2" xfId="37331" xr:uid="{C7C48569-D75F-4414-BC7B-B55AACC78E59}"/>
    <cellStyle name="Total 4 3 3" xfId="31390" xr:uid="{023D8E5F-A831-4BB0-B107-C77CCFCED748}"/>
    <cellStyle name="Total 4 3_EBT" xfId="45683" xr:uid="{9799DA20-4C33-4B77-B56C-3728E607CE80}"/>
    <cellStyle name="Total 4 30" xfId="31367" xr:uid="{6927BE6F-8F66-4D14-A87A-E096D0A4596E}"/>
    <cellStyle name="Total 4 4" xfId="19383" xr:uid="{00000000-0005-0000-0000-000036620000}"/>
    <cellStyle name="Total 4 4 2" xfId="25343" xr:uid="{00000000-0005-0000-0000-000037620000}"/>
    <cellStyle name="Total 4 4 2 2" xfId="37332" xr:uid="{DB6BC1B7-B7D0-43B4-9CD0-FAD65E639986}"/>
    <cellStyle name="Total 4 4 3" xfId="31391" xr:uid="{43CFB3E4-EF9D-4790-8B3A-59B82B3DD534}"/>
    <cellStyle name="Total 4 4_EBT" xfId="45684" xr:uid="{552BA0B8-6A38-4ADD-8AED-ED5844C8A7FC}"/>
    <cellStyle name="Total 4 5" xfId="19384" xr:uid="{00000000-0005-0000-0000-000038620000}"/>
    <cellStyle name="Total 4 5 2" xfId="25344" xr:uid="{00000000-0005-0000-0000-000039620000}"/>
    <cellStyle name="Total 4 5 2 2" xfId="37333" xr:uid="{6B71DCFD-BA1F-4177-9D77-C432F19273B1}"/>
    <cellStyle name="Total 4 5 3" xfId="31392" xr:uid="{66ABBF78-A365-431D-9114-3D7E8A4B6764}"/>
    <cellStyle name="Total 4 5_EBT" xfId="45685" xr:uid="{B1C1C323-94D9-42A1-B0EB-A7377ED7B1C4}"/>
    <cellStyle name="Total 4 6" xfId="19385" xr:uid="{00000000-0005-0000-0000-00003A620000}"/>
    <cellStyle name="Total 4 6 2" xfId="25345" xr:uid="{00000000-0005-0000-0000-00003B620000}"/>
    <cellStyle name="Total 4 6 2 2" xfId="37334" xr:uid="{077AA9E9-B895-4071-A153-4D707023C576}"/>
    <cellStyle name="Total 4 6 3" xfId="31393" xr:uid="{6F03C8E4-EB9B-4D20-AA3B-0F50B04B22DA}"/>
    <cellStyle name="Total 4 6_EBT" xfId="45686" xr:uid="{33218FAB-30E8-4DD3-B27F-897626B768CC}"/>
    <cellStyle name="Total 4 7" xfId="19386" xr:uid="{00000000-0005-0000-0000-00003C620000}"/>
    <cellStyle name="Total 4 7 2" xfId="25346" xr:uid="{00000000-0005-0000-0000-00003D620000}"/>
    <cellStyle name="Total 4 7 2 2" xfId="37335" xr:uid="{E7DED93F-EDEF-445A-9110-EF25F51D5424}"/>
    <cellStyle name="Total 4 7 3" xfId="31394" xr:uid="{19A103F3-FBFB-4ACD-8F6B-7C6DDA885B42}"/>
    <cellStyle name="Total 4 7_EBT" xfId="45687" xr:uid="{DFF8FD9D-23C4-4DF6-A9BA-A853CFC1D633}"/>
    <cellStyle name="Total 4 8" xfId="19387" xr:uid="{00000000-0005-0000-0000-00003E620000}"/>
    <cellStyle name="Total 4 8 2" xfId="25347" xr:uid="{00000000-0005-0000-0000-00003F620000}"/>
    <cellStyle name="Total 4 8 2 2" xfId="37336" xr:uid="{64562C97-D216-401F-96F2-314615DAB667}"/>
    <cellStyle name="Total 4 8 3" xfId="31395" xr:uid="{4029A2D3-2B5F-4BE3-ACDB-E59055FDEF16}"/>
    <cellStyle name="Total 4 8_EBT" xfId="45688" xr:uid="{DE61EC31-AE48-4380-86F8-72C4C4CF1435}"/>
    <cellStyle name="Total 4 9" xfId="19388" xr:uid="{00000000-0005-0000-0000-000040620000}"/>
    <cellStyle name="Total 4 9 2" xfId="25348" xr:uid="{00000000-0005-0000-0000-000041620000}"/>
    <cellStyle name="Total 4 9 2 2" xfId="37337" xr:uid="{77934B7F-54F6-4801-A1D1-24768E1D6B40}"/>
    <cellStyle name="Total 4 9 3" xfId="31396" xr:uid="{A4092B3C-E5A0-414B-9053-DC9318655473}"/>
    <cellStyle name="Total 4 9_EBT" xfId="45689" xr:uid="{41782195-E462-4727-A59B-D4C13CA848EF}"/>
    <cellStyle name="Total 4_EBT" xfId="45661" xr:uid="{F91C4A1D-ED31-4EB9-9F2F-5BB559554CB7}"/>
    <cellStyle name="Total 5" xfId="19389" xr:uid="{00000000-0005-0000-0000-000042620000}"/>
    <cellStyle name="Total 5 10" xfId="19390" xr:uid="{00000000-0005-0000-0000-000043620000}"/>
    <cellStyle name="Total 5 10 2" xfId="25350" xr:uid="{00000000-0005-0000-0000-000044620000}"/>
    <cellStyle name="Total 5 10 2 2" xfId="37339" xr:uid="{70A76B19-5B98-4B0E-B984-410C9DA4E29A}"/>
    <cellStyle name="Total 5 10 3" xfId="31398" xr:uid="{5D09652B-9A50-4984-AADD-4D9B6564E9F5}"/>
    <cellStyle name="Total 5 10_EBT" xfId="45691" xr:uid="{99300E19-EBC3-4EE9-8B8C-39F18D19D753}"/>
    <cellStyle name="Total 5 11" xfId="19391" xr:uid="{00000000-0005-0000-0000-000045620000}"/>
    <cellStyle name="Total 5 11 2" xfId="25351" xr:uid="{00000000-0005-0000-0000-000046620000}"/>
    <cellStyle name="Total 5 11 2 2" xfId="37340" xr:uid="{DDE701CB-8B95-4BEA-B87D-3F7D4D2093DE}"/>
    <cellStyle name="Total 5 11 3" xfId="31399" xr:uid="{5BCF6C44-FBEF-430F-B3DE-9CEB8E501A05}"/>
    <cellStyle name="Total 5 11_EBT" xfId="45692" xr:uid="{7D67A2F2-A062-43A9-97BD-531EBD7E5426}"/>
    <cellStyle name="Total 5 12" xfId="19392" xr:uid="{00000000-0005-0000-0000-000047620000}"/>
    <cellStyle name="Total 5 12 2" xfId="25352" xr:uid="{00000000-0005-0000-0000-000048620000}"/>
    <cellStyle name="Total 5 12 2 2" xfId="37341" xr:uid="{CC950CD8-EEC3-4568-A40E-226D88D366AF}"/>
    <cellStyle name="Total 5 12 3" xfId="31400" xr:uid="{0C04588B-6133-42F6-BEBD-9E5DB283CC67}"/>
    <cellStyle name="Total 5 12_EBT" xfId="45693" xr:uid="{F6BAA172-5184-47B5-AC80-D8274C2CA299}"/>
    <cellStyle name="Total 5 13" xfId="19393" xr:uid="{00000000-0005-0000-0000-000049620000}"/>
    <cellStyle name="Total 5 13 2" xfId="25353" xr:uid="{00000000-0005-0000-0000-00004A620000}"/>
    <cellStyle name="Total 5 13 2 2" xfId="37342" xr:uid="{41A0549B-733C-48F5-8E36-0F9219319667}"/>
    <cellStyle name="Total 5 13 3" xfId="31401" xr:uid="{15753E54-597B-4E26-9775-9078D1FA6D5A}"/>
    <cellStyle name="Total 5 13_EBT" xfId="45694" xr:uid="{1CB9363D-4B49-4A62-B960-28BE681B5D7D}"/>
    <cellStyle name="Total 5 14" xfId="19394" xr:uid="{00000000-0005-0000-0000-00004B620000}"/>
    <cellStyle name="Total 5 14 2" xfId="25354" xr:uid="{00000000-0005-0000-0000-00004C620000}"/>
    <cellStyle name="Total 5 14 2 2" xfId="37343" xr:uid="{0D4149E0-3DEC-4FE0-B1F1-0E401E232DAF}"/>
    <cellStyle name="Total 5 14 3" xfId="31402" xr:uid="{273FADD9-EC2F-4B73-A800-BC1DC5C44927}"/>
    <cellStyle name="Total 5 14_EBT" xfId="45695" xr:uid="{FBB58314-CB8F-49AB-835D-8ADD2A047489}"/>
    <cellStyle name="Total 5 15" xfId="19395" xr:uid="{00000000-0005-0000-0000-00004D620000}"/>
    <cellStyle name="Total 5 15 2" xfId="25355" xr:uid="{00000000-0005-0000-0000-00004E620000}"/>
    <cellStyle name="Total 5 15 2 2" xfId="37344" xr:uid="{D2BE6E0C-7460-4CC4-819F-2FB6C386774A}"/>
    <cellStyle name="Total 5 15 3" xfId="31403" xr:uid="{930D3E25-5205-4ECD-8A2A-E504287446C8}"/>
    <cellStyle name="Total 5 15_EBT" xfId="45696" xr:uid="{C59EA406-65C2-4100-8F90-FB57FD90A8F5}"/>
    <cellStyle name="Total 5 16" xfId="19396" xr:uid="{00000000-0005-0000-0000-00004F620000}"/>
    <cellStyle name="Total 5 16 2" xfId="25356" xr:uid="{00000000-0005-0000-0000-000050620000}"/>
    <cellStyle name="Total 5 16 2 2" xfId="37345" xr:uid="{914FBA03-1E22-45AE-A19C-54B0EEB62094}"/>
    <cellStyle name="Total 5 16 3" xfId="31404" xr:uid="{87A0631F-17B8-4B06-B66B-912B700E4163}"/>
    <cellStyle name="Total 5 16_EBT" xfId="45697" xr:uid="{36E0ADB2-D68C-49F1-9A79-6FE895DF2534}"/>
    <cellStyle name="Total 5 17" xfId="19397" xr:uid="{00000000-0005-0000-0000-000051620000}"/>
    <cellStyle name="Total 5 17 2" xfId="25357" xr:uid="{00000000-0005-0000-0000-000052620000}"/>
    <cellStyle name="Total 5 17 2 2" xfId="37346" xr:uid="{17D30B2F-127F-4A63-9016-2E3EA30388BD}"/>
    <cellStyle name="Total 5 17 3" xfId="31405" xr:uid="{AAD198FB-1F86-4FD9-A856-6C16D50006D0}"/>
    <cellStyle name="Total 5 17_EBT" xfId="45698" xr:uid="{9C4C7C69-0B05-4254-92AB-1483AE163066}"/>
    <cellStyle name="Total 5 18" xfId="19398" xr:uid="{00000000-0005-0000-0000-000053620000}"/>
    <cellStyle name="Total 5 18 2" xfId="25358" xr:uid="{00000000-0005-0000-0000-000054620000}"/>
    <cellStyle name="Total 5 18 2 2" xfId="37347" xr:uid="{1A2804EB-BDAA-46E9-8DAF-127C427DE0CB}"/>
    <cellStyle name="Total 5 18 3" xfId="31406" xr:uid="{C08BB71A-57DE-411D-99C9-F6F00B2FE241}"/>
    <cellStyle name="Total 5 18_EBT" xfId="45699" xr:uid="{1536D5C0-CFB2-4828-9538-2A9EE47D5CDC}"/>
    <cellStyle name="Total 5 19" xfId="19399" xr:uid="{00000000-0005-0000-0000-000055620000}"/>
    <cellStyle name="Total 5 19 2" xfId="25359" xr:uid="{00000000-0005-0000-0000-000056620000}"/>
    <cellStyle name="Total 5 19 2 2" xfId="37348" xr:uid="{627D929A-2065-48AE-9D4A-49F921A4E6E1}"/>
    <cellStyle name="Total 5 19 3" xfId="31407" xr:uid="{C5BD779F-3749-4473-A380-CB7D1534A639}"/>
    <cellStyle name="Total 5 19_EBT" xfId="45700" xr:uid="{618028B7-621C-4459-8CED-A9EBBFD102A5}"/>
    <cellStyle name="Total 5 2" xfId="19400" xr:uid="{00000000-0005-0000-0000-000057620000}"/>
    <cellStyle name="Total 5 2 2" xfId="25360" xr:uid="{00000000-0005-0000-0000-000058620000}"/>
    <cellStyle name="Total 5 2 2 2" xfId="37349" xr:uid="{F63E4F01-C04A-4B22-A40A-57A76B4A7FEE}"/>
    <cellStyle name="Total 5 2 3" xfId="31408" xr:uid="{7F36AF19-0024-47EF-BCC9-F3E0113B8A84}"/>
    <cellStyle name="Total 5 2_EBT" xfId="45701" xr:uid="{FE3106C6-0C35-48B7-90AF-A298888C5070}"/>
    <cellStyle name="Total 5 20" xfId="19401" xr:uid="{00000000-0005-0000-0000-000059620000}"/>
    <cellStyle name="Total 5 20 2" xfId="25361" xr:uid="{00000000-0005-0000-0000-00005A620000}"/>
    <cellStyle name="Total 5 20 2 2" xfId="37350" xr:uid="{AA46987C-D773-48F3-8344-A53988F8F8A3}"/>
    <cellStyle name="Total 5 20 3" xfId="31409" xr:uid="{03117B74-79CB-4BC9-BCAD-0AEA3DDB0305}"/>
    <cellStyle name="Total 5 20_EBT" xfId="45702" xr:uid="{B2D32F30-4D76-4B5A-A7B7-6158DABA12AB}"/>
    <cellStyle name="Total 5 21" xfId="19402" xr:uid="{00000000-0005-0000-0000-00005B620000}"/>
    <cellStyle name="Total 5 21 2" xfId="25362" xr:uid="{00000000-0005-0000-0000-00005C620000}"/>
    <cellStyle name="Total 5 21 2 2" xfId="37351" xr:uid="{F2652C6D-F35C-4B6D-B7DE-1B21C4E5C106}"/>
    <cellStyle name="Total 5 21 3" xfId="31410" xr:uid="{6A702494-4632-4193-AF84-11C28DDA55C5}"/>
    <cellStyle name="Total 5 21_EBT" xfId="45703" xr:uid="{D224397E-FBE1-412B-8322-EBBF69162642}"/>
    <cellStyle name="Total 5 22" xfId="19403" xr:uid="{00000000-0005-0000-0000-00005D620000}"/>
    <cellStyle name="Total 5 22 2" xfId="25363" xr:uid="{00000000-0005-0000-0000-00005E620000}"/>
    <cellStyle name="Total 5 22 2 2" xfId="37352" xr:uid="{403C6E34-3810-43F8-BA48-92334F9B90EF}"/>
    <cellStyle name="Total 5 22 3" xfId="31411" xr:uid="{9F65A0FA-E176-40D0-8ADF-DF04D1F7A306}"/>
    <cellStyle name="Total 5 22_EBT" xfId="45704" xr:uid="{47535152-F9B1-4D20-9577-FFA94DBD0320}"/>
    <cellStyle name="Total 5 23" xfId="19404" xr:uid="{00000000-0005-0000-0000-00005F620000}"/>
    <cellStyle name="Total 5 23 2" xfId="25364" xr:uid="{00000000-0005-0000-0000-000060620000}"/>
    <cellStyle name="Total 5 23 2 2" xfId="37353" xr:uid="{1B85CE96-2CEB-4983-9C3C-03CE423613CF}"/>
    <cellStyle name="Total 5 23 3" xfId="31412" xr:uid="{6D15ACCF-6779-465B-990B-3DC5146680A0}"/>
    <cellStyle name="Total 5 23_EBT" xfId="45705" xr:uid="{4EF6129E-BAC2-445F-AF12-06539A2A76FE}"/>
    <cellStyle name="Total 5 24" xfId="19405" xr:uid="{00000000-0005-0000-0000-000061620000}"/>
    <cellStyle name="Total 5 24 2" xfId="25365" xr:uid="{00000000-0005-0000-0000-000062620000}"/>
    <cellStyle name="Total 5 24 2 2" xfId="37354" xr:uid="{DAAFF12D-CE99-498C-B831-BD1D2E2EB50E}"/>
    <cellStyle name="Total 5 24 3" xfId="31413" xr:uid="{1F277417-F030-4C2E-95B1-2BE74E42A2A1}"/>
    <cellStyle name="Total 5 24_EBT" xfId="45706" xr:uid="{C0DCBEDB-B2FB-48CF-883D-8B25D422E7DA}"/>
    <cellStyle name="Total 5 25" xfId="19406" xr:uid="{00000000-0005-0000-0000-000063620000}"/>
    <cellStyle name="Total 5 25 2" xfId="25366" xr:uid="{00000000-0005-0000-0000-000064620000}"/>
    <cellStyle name="Total 5 25 2 2" xfId="37355" xr:uid="{838CDB59-176D-4ADC-A604-6EB72F20EB7F}"/>
    <cellStyle name="Total 5 25 3" xfId="31414" xr:uid="{DC918CAD-D56D-4400-9F7F-42BB64693A64}"/>
    <cellStyle name="Total 5 25_EBT" xfId="45707" xr:uid="{50612795-0F0C-4D0F-AD1E-483ABF275B10}"/>
    <cellStyle name="Total 5 26" xfId="19407" xr:uid="{00000000-0005-0000-0000-000065620000}"/>
    <cellStyle name="Total 5 27" xfId="25349" xr:uid="{00000000-0005-0000-0000-000066620000}"/>
    <cellStyle name="Total 5 27 2" xfId="37338" xr:uid="{3233FB1D-8C4E-4A2E-B000-CD4F2D7B43B8}"/>
    <cellStyle name="Total 5 28" xfId="31397" xr:uid="{9C421378-EAE6-4AC1-B783-BCD948C9373E}"/>
    <cellStyle name="Total 5 3" xfId="19408" xr:uid="{00000000-0005-0000-0000-000067620000}"/>
    <cellStyle name="Total 5 3 2" xfId="25367" xr:uid="{00000000-0005-0000-0000-000068620000}"/>
    <cellStyle name="Total 5 3 2 2" xfId="37356" xr:uid="{0BD1BDCB-A6BB-45D2-B9D6-38E5B2746F8C}"/>
    <cellStyle name="Total 5 3 3" xfId="31415" xr:uid="{F4A7A267-A0C8-4AD8-8880-33654D4A4687}"/>
    <cellStyle name="Total 5 3_EBT" xfId="45708" xr:uid="{DA236D70-41A0-4DDA-8BAB-8F612D569C65}"/>
    <cellStyle name="Total 5 4" xfId="19409" xr:uid="{00000000-0005-0000-0000-000069620000}"/>
    <cellStyle name="Total 5 4 2" xfId="25368" xr:uid="{00000000-0005-0000-0000-00006A620000}"/>
    <cellStyle name="Total 5 4 2 2" xfId="37357" xr:uid="{44D789BD-8B05-41DF-9138-218E46771CC3}"/>
    <cellStyle name="Total 5 4 3" xfId="31416" xr:uid="{46C248EC-074D-41EC-8C62-85FB3C45EEA8}"/>
    <cellStyle name="Total 5 4_EBT" xfId="45709" xr:uid="{A3F8C13F-91AD-485C-8834-EE7DA0693BC0}"/>
    <cellStyle name="Total 5 5" xfId="19410" xr:uid="{00000000-0005-0000-0000-00006B620000}"/>
    <cellStyle name="Total 5 5 2" xfId="25369" xr:uid="{00000000-0005-0000-0000-00006C620000}"/>
    <cellStyle name="Total 5 5 2 2" xfId="37358" xr:uid="{D9CFD07F-8ED4-4EFC-8B3F-72C04C6F260B}"/>
    <cellStyle name="Total 5 5 3" xfId="31417" xr:uid="{4E98EAA8-3CEA-48AB-AA21-40CBABF26A14}"/>
    <cellStyle name="Total 5 5_EBT" xfId="45710" xr:uid="{564B9657-2E86-4395-B12A-9BF306C102D8}"/>
    <cellStyle name="Total 5 6" xfId="19411" xr:uid="{00000000-0005-0000-0000-00006D620000}"/>
    <cellStyle name="Total 5 6 2" xfId="25370" xr:uid="{00000000-0005-0000-0000-00006E620000}"/>
    <cellStyle name="Total 5 6 2 2" xfId="37359" xr:uid="{C375020D-F46A-42C1-A768-ADCAD800239F}"/>
    <cellStyle name="Total 5 6 3" xfId="31418" xr:uid="{5FC57551-27D4-48F8-B0A8-23F54379494E}"/>
    <cellStyle name="Total 5 6_EBT" xfId="45711" xr:uid="{0F9CECBB-C40E-41C9-B979-2209FED1F20A}"/>
    <cellStyle name="Total 5 7" xfId="19412" xr:uid="{00000000-0005-0000-0000-00006F620000}"/>
    <cellStyle name="Total 5 7 2" xfId="25371" xr:uid="{00000000-0005-0000-0000-000070620000}"/>
    <cellStyle name="Total 5 7 2 2" xfId="37360" xr:uid="{751A45D4-69ED-4ABA-8980-99D49358601C}"/>
    <cellStyle name="Total 5 7 3" xfId="31419" xr:uid="{14D85639-5EEF-47BB-9FD7-9E8FA7CAD545}"/>
    <cellStyle name="Total 5 7_EBT" xfId="45712" xr:uid="{ED4F0360-0FF7-43B7-93D5-FE197E99B4BB}"/>
    <cellStyle name="Total 5 8" xfId="19413" xr:uid="{00000000-0005-0000-0000-000071620000}"/>
    <cellStyle name="Total 5 8 2" xfId="25372" xr:uid="{00000000-0005-0000-0000-000072620000}"/>
    <cellStyle name="Total 5 8 2 2" xfId="37361" xr:uid="{170B47B0-B6B8-4D41-9728-4B928D9C7792}"/>
    <cellStyle name="Total 5 8 3" xfId="31420" xr:uid="{3BEB7A0E-1930-4DC8-A0D7-8BB21E5326D2}"/>
    <cellStyle name="Total 5 8_EBT" xfId="45713" xr:uid="{E53A8EA2-45EE-4145-A5A2-436B71E79C08}"/>
    <cellStyle name="Total 5 9" xfId="19414" xr:uid="{00000000-0005-0000-0000-000073620000}"/>
    <cellStyle name="Total 5 9 2" xfId="25373" xr:uid="{00000000-0005-0000-0000-000074620000}"/>
    <cellStyle name="Total 5 9 2 2" xfId="37362" xr:uid="{9EF46277-1B0E-4B78-966B-A00672CC196D}"/>
    <cellStyle name="Total 5 9 3" xfId="31421" xr:uid="{C81DECB8-BDF1-431D-BA60-6501504276E1}"/>
    <cellStyle name="Total 5 9_EBT" xfId="45714" xr:uid="{A9773836-6D7A-4CC6-AEBC-80FD505D317A}"/>
    <cellStyle name="Total 5_EBT" xfId="45690" xr:uid="{C68BD421-E605-4E08-9780-52C4CE845922}"/>
    <cellStyle name="Total 6" xfId="19415" xr:uid="{00000000-0005-0000-0000-000075620000}"/>
    <cellStyle name="Total 6 10" xfId="19416" xr:uid="{00000000-0005-0000-0000-000076620000}"/>
    <cellStyle name="Total 6 10 2" xfId="25375" xr:uid="{00000000-0005-0000-0000-000077620000}"/>
    <cellStyle name="Total 6 10 2 2" xfId="37364" xr:uid="{E58B5C74-CFB6-4F7E-8441-A333B4870A03}"/>
    <cellStyle name="Total 6 10 3" xfId="31423" xr:uid="{A31E1D21-353D-4604-A4DF-B13E3C5D3567}"/>
    <cellStyle name="Total 6 10_EBT" xfId="45716" xr:uid="{A26ED469-5223-4C31-9848-5F80F85D9924}"/>
    <cellStyle name="Total 6 11" xfId="19417" xr:uid="{00000000-0005-0000-0000-000078620000}"/>
    <cellStyle name="Total 6 11 2" xfId="25376" xr:uid="{00000000-0005-0000-0000-000079620000}"/>
    <cellStyle name="Total 6 11 2 2" xfId="37365" xr:uid="{51B61533-A715-4747-9543-3935A3D36727}"/>
    <cellStyle name="Total 6 11 3" xfId="31424" xr:uid="{729382F1-ADDC-4B2C-8301-DDE545B07F28}"/>
    <cellStyle name="Total 6 11_EBT" xfId="45717" xr:uid="{F8728B2E-CEA0-49BC-AB55-DC586661C413}"/>
    <cellStyle name="Total 6 12" xfId="19418" xr:uid="{00000000-0005-0000-0000-00007A620000}"/>
    <cellStyle name="Total 6 12 2" xfId="25377" xr:uid="{00000000-0005-0000-0000-00007B620000}"/>
    <cellStyle name="Total 6 12 2 2" xfId="37366" xr:uid="{FE97260D-DF38-4C06-8CD8-5D14CD16C84A}"/>
    <cellStyle name="Total 6 12 3" xfId="31425" xr:uid="{21396EAF-A5F7-40B7-9429-FFC568E257FD}"/>
    <cellStyle name="Total 6 12_EBT" xfId="45718" xr:uid="{8A0009BA-6DEB-40F1-8D6B-5D2162230E1C}"/>
    <cellStyle name="Total 6 13" xfId="19419" xr:uid="{00000000-0005-0000-0000-00007C620000}"/>
    <cellStyle name="Total 6 13 2" xfId="25378" xr:uid="{00000000-0005-0000-0000-00007D620000}"/>
    <cellStyle name="Total 6 13 2 2" xfId="37367" xr:uid="{EBA26A8C-EB33-4E48-B5E3-6498DA51DF17}"/>
    <cellStyle name="Total 6 13 3" xfId="31426" xr:uid="{82F90874-6BDF-4163-BC18-7C229401FFD9}"/>
    <cellStyle name="Total 6 13_EBT" xfId="45719" xr:uid="{41202D30-0846-4E72-8BFA-C438A351B770}"/>
    <cellStyle name="Total 6 14" xfId="19420" xr:uid="{00000000-0005-0000-0000-00007E620000}"/>
    <cellStyle name="Total 6 14 2" xfId="25379" xr:uid="{00000000-0005-0000-0000-00007F620000}"/>
    <cellStyle name="Total 6 14 2 2" xfId="37368" xr:uid="{289408A0-A185-429F-818B-52B229F29FC1}"/>
    <cellStyle name="Total 6 14 3" xfId="31427" xr:uid="{C054FB0A-2926-4826-BFC6-C633131BACBF}"/>
    <cellStyle name="Total 6 14_EBT" xfId="45720" xr:uid="{61BED5D4-4AA8-445B-B4F8-48789977B22A}"/>
    <cellStyle name="Total 6 15" xfId="19421" xr:uid="{00000000-0005-0000-0000-000080620000}"/>
    <cellStyle name="Total 6 15 2" xfId="25380" xr:uid="{00000000-0005-0000-0000-000081620000}"/>
    <cellStyle name="Total 6 15 2 2" xfId="37369" xr:uid="{8015A27C-1B2A-4CB6-A5C6-7248BFC4D74F}"/>
    <cellStyle name="Total 6 15 3" xfId="31428" xr:uid="{9A758EE2-2D77-40DB-8C78-4F27BFB94D74}"/>
    <cellStyle name="Total 6 15_EBT" xfId="45721" xr:uid="{954BA3B8-AD9F-4778-B062-DAE816439FAB}"/>
    <cellStyle name="Total 6 16" xfId="19422" xr:uid="{00000000-0005-0000-0000-000082620000}"/>
    <cellStyle name="Total 6 16 2" xfId="25381" xr:uid="{00000000-0005-0000-0000-000083620000}"/>
    <cellStyle name="Total 6 16 2 2" xfId="37370" xr:uid="{95F7DDE9-772C-4759-B415-5882783A1DC1}"/>
    <cellStyle name="Total 6 16 3" xfId="31429" xr:uid="{EF08DC87-FE9B-41EE-BB44-5F7B28336F6C}"/>
    <cellStyle name="Total 6 16_EBT" xfId="45722" xr:uid="{67EAEBA9-DB11-40DB-9CDA-B6932E8754EF}"/>
    <cellStyle name="Total 6 17" xfId="19423" xr:uid="{00000000-0005-0000-0000-000084620000}"/>
    <cellStyle name="Total 6 17 2" xfId="25382" xr:uid="{00000000-0005-0000-0000-000085620000}"/>
    <cellStyle name="Total 6 17 2 2" xfId="37371" xr:uid="{1F09880D-7409-47AF-B5C7-2E64D1AEB0C4}"/>
    <cellStyle name="Total 6 17 3" xfId="31430" xr:uid="{27880E9F-6097-4E7B-9DBD-D9E24BB4CE46}"/>
    <cellStyle name="Total 6 17_EBT" xfId="45723" xr:uid="{869FB387-D4B5-4508-B043-38092520B633}"/>
    <cellStyle name="Total 6 18" xfId="19424" xr:uid="{00000000-0005-0000-0000-000086620000}"/>
    <cellStyle name="Total 6 18 2" xfId="25383" xr:uid="{00000000-0005-0000-0000-000087620000}"/>
    <cellStyle name="Total 6 18 2 2" xfId="37372" xr:uid="{26ADB28E-1488-4EB4-9C2F-78A536295E1B}"/>
    <cellStyle name="Total 6 18 3" xfId="31431" xr:uid="{9E445E9B-2A33-4478-9A83-C96C143BE0DE}"/>
    <cellStyle name="Total 6 18_EBT" xfId="45724" xr:uid="{D3C27A8F-C8D5-4385-BF74-F35E13615E4D}"/>
    <cellStyle name="Total 6 19" xfId="19425" xr:uid="{00000000-0005-0000-0000-000088620000}"/>
    <cellStyle name="Total 6 19 2" xfId="25384" xr:uid="{00000000-0005-0000-0000-000089620000}"/>
    <cellStyle name="Total 6 19 2 2" xfId="37373" xr:uid="{DF815520-BFDB-4D78-A272-3EDB649ABDAA}"/>
    <cellStyle name="Total 6 19 3" xfId="31432" xr:uid="{4D30A990-E734-4AEF-82A9-A26FBD33E551}"/>
    <cellStyle name="Total 6 19_EBT" xfId="45725" xr:uid="{5B2AD5B2-4D12-4157-8608-36B3B7F2B155}"/>
    <cellStyle name="Total 6 2" xfId="19426" xr:uid="{00000000-0005-0000-0000-00008A620000}"/>
    <cellStyle name="Total 6 2 2" xfId="25385" xr:uid="{00000000-0005-0000-0000-00008B620000}"/>
    <cellStyle name="Total 6 2 2 2" xfId="37374" xr:uid="{74807AC8-B117-4CC9-8D4C-9EB63FFD64B1}"/>
    <cellStyle name="Total 6 2 3" xfId="31433" xr:uid="{1B9B1AFE-6B55-4394-A987-3F809BF26B43}"/>
    <cellStyle name="Total 6 2_EBT" xfId="45726" xr:uid="{C19755C3-589D-412C-9CA6-5FF2BE63344C}"/>
    <cellStyle name="Total 6 20" xfId="19427" xr:uid="{00000000-0005-0000-0000-00008C620000}"/>
    <cellStyle name="Total 6 20 2" xfId="25386" xr:uid="{00000000-0005-0000-0000-00008D620000}"/>
    <cellStyle name="Total 6 20 2 2" xfId="37375" xr:uid="{08886A34-6309-4AEF-AFCA-335DA157967E}"/>
    <cellStyle name="Total 6 20 3" xfId="31434" xr:uid="{9EE7664B-A380-4E6D-9E8F-BC8FA01C8FA3}"/>
    <cellStyle name="Total 6 20_EBT" xfId="45727" xr:uid="{E7F282E6-F6F3-4379-A82E-92212894F28B}"/>
    <cellStyle name="Total 6 21" xfId="19428" xr:uid="{00000000-0005-0000-0000-00008E620000}"/>
    <cellStyle name="Total 6 21 2" xfId="25387" xr:uid="{00000000-0005-0000-0000-00008F620000}"/>
    <cellStyle name="Total 6 21 2 2" xfId="37376" xr:uid="{C64D6A5A-C8FD-4690-8585-DA6A9BB3C61D}"/>
    <cellStyle name="Total 6 21 3" xfId="31435" xr:uid="{94345EBC-3B6C-4CB5-8013-B61E411E8526}"/>
    <cellStyle name="Total 6 21_EBT" xfId="45728" xr:uid="{EDD92FCC-7CBA-472B-B3F1-21B2A493331D}"/>
    <cellStyle name="Total 6 22" xfId="19429" xr:uid="{00000000-0005-0000-0000-000090620000}"/>
    <cellStyle name="Total 6 22 2" xfId="25388" xr:uid="{00000000-0005-0000-0000-000091620000}"/>
    <cellStyle name="Total 6 22 2 2" xfId="37377" xr:uid="{ECBE2E44-69A3-4950-B2A0-DD87910FEC84}"/>
    <cellStyle name="Total 6 22 3" xfId="31436" xr:uid="{0298F7A5-2D3E-436C-A7CC-8763700D26AF}"/>
    <cellStyle name="Total 6 22_EBT" xfId="45729" xr:uid="{1542AEF2-8AB5-4736-ADB5-D8469BC6C58E}"/>
    <cellStyle name="Total 6 23" xfId="19430" xr:uid="{00000000-0005-0000-0000-000092620000}"/>
    <cellStyle name="Total 6 23 2" xfId="25389" xr:uid="{00000000-0005-0000-0000-000093620000}"/>
    <cellStyle name="Total 6 23 2 2" xfId="37378" xr:uid="{09B248F7-CA30-42DD-ADC0-767426EA8943}"/>
    <cellStyle name="Total 6 23 3" xfId="31437" xr:uid="{B95B9CF4-01F4-4778-A595-179D73749F2E}"/>
    <cellStyle name="Total 6 23_EBT" xfId="45730" xr:uid="{DCA90782-9F46-4F10-9C6E-29FFC9F42A6C}"/>
    <cellStyle name="Total 6 24" xfId="19431" xr:uid="{00000000-0005-0000-0000-000094620000}"/>
    <cellStyle name="Total 6 24 2" xfId="25390" xr:uid="{00000000-0005-0000-0000-000095620000}"/>
    <cellStyle name="Total 6 24 2 2" xfId="37379" xr:uid="{C8BD29E7-5A1C-4924-9656-779DAE217EAC}"/>
    <cellStyle name="Total 6 24 3" xfId="31438" xr:uid="{98BD2C42-A093-4484-B222-A1BA6749792A}"/>
    <cellStyle name="Total 6 24_EBT" xfId="45731" xr:uid="{7A6C342D-4AA4-4FB6-97D2-C505055545B9}"/>
    <cellStyle name="Total 6 25" xfId="19432" xr:uid="{00000000-0005-0000-0000-000096620000}"/>
    <cellStyle name="Total 6 25 2" xfId="25391" xr:uid="{00000000-0005-0000-0000-000097620000}"/>
    <cellStyle name="Total 6 25 2 2" xfId="37380" xr:uid="{D7CE99F5-36B8-4282-8E30-BF341B13C642}"/>
    <cellStyle name="Total 6 25 3" xfId="31439" xr:uid="{9F77F3AE-80C1-4777-9930-B1C5CCCC6BF1}"/>
    <cellStyle name="Total 6 25_EBT" xfId="45732" xr:uid="{3E9B7CFD-9D9C-4A7B-A599-BB10D69087F9}"/>
    <cellStyle name="Total 6 26" xfId="25374" xr:uid="{00000000-0005-0000-0000-000098620000}"/>
    <cellStyle name="Total 6 26 2" xfId="37363" xr:uid="{EC2D4E4D-AEE8-4ED9-92B8-0107196691FA}"/>
    <cellStyle name="Total 6 27" xfId="31422" xr:uid="{AA1CAE63-B23D-4DF3-8779-21719C8D1CAF}"/>
    <cellStyle name="Total 6 3" xfId="19433" xr:uid="{00000000-0005-0000-0000-000099620000}"/>
    <cellStyle name="Total 6 3 2" xfId="25392" xr:uid="{00000000-0005-0000-0000-00009A620000}"/>
    <cellStyle name="Total 6 3 2 2" xfId="37381" xr:uid="{1133930E-48E8-4DC9-A8E3-14551B573B3F}"/>
    <cellStyle name="Total 6 3 3" xfId="31440" xr:uid="{0D158F56-4E38-477F-A9F1-605241D53F3C}"/>
    <cellStyle name="Total 6 3_EBT" xfId="45733" xr:uid="{15220DF0-52F3-46EC-A072-296B23E63C47}"/>
    <cellStyle name="Total 6 4" xfId="19434" xr:uid="{00000000-0005-0000-0000-00009B620000}"/>
    <cellStyle name="Total 6 4 2" xfId="25393" xr:uid="{00000000-0005-0000-0000-00009C620000}"/>
    <cellStyle name="Total 6 4 2 2" xfId="37382" xr:uid="{32087C6B-B45D-4B38-A070-1F6B61735E6B}"/>
    <cellStyle name="Total 6 4 3" xfId="31441" xr:uid="{155C9FE1-7DD3-4B37-8FAE-4283856BA71A}"/>
    <cellStyle name="Total 6 4_EBT" xfId="45734" xr:uid="{FCF6804A-AB4E-4CC4-B51A-D207388FD2E5}"/>
    <cellStyle name="Total 6 5" xfId="19435" xr:uid="{00000000-0005-0000-0000-00009D620000}"/>
    <cellStyle name="Total 6 5 2" xfId="25394" xr:uid="{00000000-0005-0000-0000-00009E620000}"/>
    <cellStyle name="Total 6 5 2 2" xfId="37383" xr:uid="{0C0ED96B-EA42-44E6-A43F-5F07B65D6B0D}"/>
    <cellStyle name="Total 6 5 3" xfId="31442" xr:uid="{FB6EF5A3-1C64-41E1-AA3C-BF15FA34BE2C}"/>
    <cellStyle name="Total 6 5_EBT" xfId="45735" xr:uid="{3A944705-D6C9-412F-94DD-9683A9F64BF8}"/>
    <cellStyle name="Total 6 6" xfId="19436" xr:uid="{00000000-0005-0000-0000-00009F620000}"/>
    <cellStyle name="Total 6 6 2" xfId="25395" xr:uid="{00000000-0005-0000-0000-0000A0620000}"/>
    <cellStyle name="Total 6 6 2 2" xfId="37384" xr:uid="{56779193-AE0D-4971-B9F8-9EDBD4A4BBC9}"/>
    <cellStyle name="Total 6 6 3" xfId="31443" xr:uid="{849C3BE0-5E45-4210-9BDA-64241016D9F6}"/>
    <cellStyle name="Total 6 6_EBT" xfId="45736" xr:uid="{CFC6C226-7654-4DE4-B67A-554C64E73E03}"/>
    <cellStyle name="Total 6 7" xfId="19437" xr:uid="{00000000-0005-0000-0000-0000A1620000}"/>
    <cellStyle name="Total 6 7 2" xfId="25396" xr:uid="{00000000-0005-0000-0000-0000A2620000}"/>
    <cellStyle name="Total 6 7 2 2" xfId="37385" xr:uid="{5780AFB6-16BB-43C0-AA9A-2A9B372E6F39}"/>
    <cellStyle name="Total 6 7 3" xfId="31444" xr:uid="{AA0A7077-D540-458D-8DCE-E5693103723A}"/>
    <cellStyle name="Total 6 7_EBT" xfId="45737" xr:uid="{FEAE7B85-817F-40C7-A54D-6CDD2442B453}"/>
    <cellStyle name="Total 6 8" xfId="19438" xr:uid="{00000000-0005-0000-0000-0000A3620000}"/>
    <cellStyle name="Total 6 8 2" xfId="25397" xr:uid="{00000000-0005-0000-0000-0000A4620000}"/>
    <cellStyle name="Total 6 8 2 2" xfId="37386" xr:uid="{F13B9335-3511-4B89-AEC5-F3CEC3F9A1BA}"/>
    <cellStyle name="Total 6 8 3" xfId="31445" xr:uid="{E2C4AA25-E7C2-486E-9B20-7F0BA0EBFB08}"/>
    <cellStyle name="Total 6 8_EBT" xfId="45738" xr:uid="{375EDF2C-B32F-4476-809F-6AF8FB499365}"/>
    <cellStyle name="Total 6 9" xfId="19439" xr:uid="{00000000-0005-0000-0000-0000A5620000}"/>
    <cellStyle name="Total 6 9 2" xfId="25398" xr:uid="{00000000-0005-0000-0000-0000A6620000}"/>
    <cellStyle name="Total 6 9 2 2" xfId="37387" xr:uid="{DA294589-A386-4773-8BD5-7BCD46F6A16B}"/>
    <cellStyle name="Total 6 9 3" xfId="31446" xr:uid="{A78C4AD1-3A10-41E0-8163-605CE6A446F5}"/>
    <cellStyle name="Total 6 9_EBT" xfId="45739" xr:uid="{86795ABA-52D9-4D6F-A43A-0E1B800A2C59}"/>
    <cellStyle name="Total 6_EBT" xfId="45715" xr:uid="{9F244F33-7E2C-4F96-8A76-F8315E28168F}"/>
    <cellStyle name="Total 7" xfId="19440" xr:uid="{00000000-0005-0000-0000-0000A7620000}"/>
    <cellStyle name="Total 7 2" xfId="19441" xr:uid="{00000000-0005-0000-0000-0000A8620000}"/>
    <cellStyle name="Total 7 2 2" xfId="25400" xr:uid="{00000000-0005-0000-0000-0000A9620000}"/>
    <cellStyle name="Total 7 2 2 2" xfId="37389" xr:uid="{457B24FD-22E3-43D8-9A8D-DF9964321AEA}"/>
    <cellStyle name="Total 7 2 3" xfId="31448" xr:uid="{1AD58F00-2641-4CE8-B0CF-8907D7ABD672}"/>
    <cellStyle name="Total 7 2_EBT" xfId="45741" xr:uid="{80793247-F512-4C2F-AF06-5852DA8DEF5A}"/>
    <cellStyle name="Total 7 3" xfId="19442" xr:uid="{00000000-0005-0000-0000-0000AA620000}"/>
    <cellStyle name="Total 7 3 2" xfId="25401" xr:uid="{00000000-0005-0000-0000-0000AB620000}"/>
    <cellStyle name="Total 7 3 2 2" xfId="37390" xr:uid="{1AAD7EC8-C68E-4DE0-8C73-4B5213F10A45}"/>
    <cellStyle name="Total 7 3 3" xfId="31449" xr:uid="{68B95EB6-0D7C-485E-BE63-F68A64D2B2AC}"/>
    <cellStyle name="Total 7 3_EBT" xfId="45742" xr:uid="{10AADB18-844C-441A-ADA8-84AE336A205B}"/>
    <cellStyle name="Total 7 4" xfId="19443" xr:uid="{00000000-0005-0000-0000-0000AC620000}"/>
    <cellStyle name="Total 7 4 2" xfId="25402" xr:uid="{00000000-0005-0000-0000-0000AD620000}"/>
    <cellStyle name="Total 7 4 2 2" xfId="37391" xr:uid="{B933A8D8-CBDD-4253-9360-F38F66B3DB4F}"/>
    <cellStyle name="Total 7 4 3" xfId="31450" xr:uid="{D0032629-B5A7-4AFC-AD78-C6BE67CE8A80}"/>
    <cellStyle name="Total 7 4_EBT" xfId="45743" xr:uid="{2940B344-E80E-445D-86F1-273ED4FC2FBF}"/>
    <cellStyle name="Total 7 5" xfId="19444" xr:uid="{00000000-0005-0000-0000-0000AE620000}"/>
    <cellStyle name="Total 7 5 2" xfId="25403" xr:uid="{00000000-0005-0000-0000-0000AF620000}"/>
    <cellStyle name="Total 7 5 2 2" xfId="37392" xr:uid="{D22D42BC-A3A0-403C-AA30-74CA7630B381}"/>
    <cellStyle name="Total 7 5 3" xfId="31451" xr:uid="{25F5ABB0-1A86-4E1E-B4D7-62249B419DDB}"/>
    <cellStyle name="Total 7 5_EBT" xfId="45744" xr:uid="{18C9FC73-9747-45C6-9EFE-63D2EF67FCD0}"/>
    <cellStyle name="Total 7 6" xfId="19445" xr:uid="{00000000-0005-0000-0000-0000B0620000}"/>
    <cellStyle name="Total 7 6 2" xfId="25404" xr:uid="{00000000-0005-0000-0000-0000B1620000}"/>
    <cellStyle name="Total 7 6 2 2" xfId="37393" xr:uid="{DC08912B-B99F-4733-8084-1CBA1AC719FC}"/>
    <cellStyle name="Total 7 6 3" xfId="31452" xr:uid="{42ACDC52-E882-4EE5-B2E8-88C65A76A9AD}"/>
    <cellStyle name="Total 7 6_EBT" xfId="45745" xr:uid="{E8FBE450-3738-4C28-A484-F11DF8F2B671}"/>
    <cellStyle name="Total 7 7" xfId="25399" xr:uid="{00000000-0005-0000-0000-0000B2620000}"/>
    <cellStyle name="Total 7 7 2" xfId="37388" xr:uid="{43B97286-652B-459E-9731-B1B51C878491}"/>
    <cellStyle name="Total 7 8" xfId="31447" xr:uid="{734CDF9F-2036-472D-B660-371C38E51446}"/>
    <cellStyle name="Total 7_EBT" xfId="45740" xr:uid="{45D58631-65C3-4A1E-B243-454710F9ADB9}"/>
    <cellStyle name="Total 8" xfId="19446" xr:uid="{00000000-0005-0000-0000-0000B3620000}"/>
    <cellStyle name="Total 8 2" xfId="19447" xr:uid="{00000000-0005-0000-0000-0000B4620000}"/>
    <cellStyle name="Total 8 2 2" xfId="25406" xr:uid="{00000000-0005-0000-0000-0000B5620000}"/>
    <cellStyle name="Total 8 2 2 2" xfId="37395" xr:uid="{1076EFE9-F7D8-4211-9DA0-47D35A42127C}"/>
    <cellStyle name="Total 8 2 3" xfId="31454" xr:uid="{3CF3531D-A153-4CA2-8C17-D1BEF7C2E644}"/>
    <cellStyle name="Total 8 2_EBT" xfId="45747" xr:uid="{BEE128D8-A4EF-4193-BCD2-941970EFE6C5}"/>
    <cellStyle name="Total 8 3" xfId="19448" xr:uid="{00000000-0005-0000-0000-0000B6620000}"/>
    <cellStyle name="Total 8 3 2" xfId="25407" xr:uid="{00000000-0005-0000-0000-0000B7620000}"/>
    <cellStyle name="Total 8 3 2 2" xfId="37396" xr:uid="{E747E3C9-D501-47F3-9138-C7CBFB935813}"/>
    <cellStyle name="Total 8 3 3" xfId="31455" xr:uid="{3A5D2A7C-3730-4492-9971-6469ABFBDCDF}"/>
    <cellStyle name="Total 8 3_EBT" xfId="45748" xr:uid="{7CDEBB34-F86B-4220-88FA-84BAC2EFD83B}"/>
    <cellStyle name="Total 8 4" xfId="19449" xr:uid="{00000000-0005-0000-0000-0000B8620000}"/>
    <cellStyle name="Total 8 4 2" xfId="25408" xr:uid="{00000000-0005-0000-0000-0000B9620000}"/>
    <cellStyle name="Total 8 4 2 2" xfId="37397" xr:uid="{60C58EC1-BA9B-48EC-9C55-607C56523B4B}"/>
    <cellStyle name="Total 8 4 3" xfId="31456" xr:uid="{E2502418-76F4-4F8D-848F-30E94515B2CD}"/>
    <cellStyle name="Total 8 4_EBT" xfId="45749" xr:uid="{55389170-586D-4F18-8FCA-FFE0F3B07E5F}"/>
    <cellStyle name="Total 8 5" xfId="19450" xr:uid="{00000000-0005-0000-0000-0000BA620000}"/>
    <cellStyle name="Total 8 5 2" xfId="25409" xr:uid="{00000000-0005-0000-0000-0000BB620000}"/>
    <cellStyle name="Total 8 5 2 2" xfId="37398" xr:uid="{9DAA8080-091C-447C-97B9-72674DF81E3F}"/>
    <cellStyle name="Total 8 5 3" xfId="31457" xr:uid="{72D5077A-6295-4F7E-9F56-9762C3D9E334}"/>
    <cellStyle name="Total 8 5_EBT" xfId="45750" xr:uid="{E13123B5-0260-4F95-8872-104D6B254A18}"/>
    <cellStyle name="Total 8 6" xfId="19451" xr:uid="{00000000-0005-0000-0000-0000BC620000}"/>
    <cellStyle name="Total 8 6 2" xfId="25410" xr:uid="{00000000-0005-0000-0000-0000BD620000}"/>
    <cellStyle name="Total 8 6 2 2" xfId="37399" xr:uid="{6737CBDE-C07F-428B-AD00-2087447E4C88}"/>
    <cellStyle name="Total 8 6 3" xfId="31458" xr:uid="{F72448D8-DA6A-4A87-941B-A24174DE06D4}"/>
    <cellStyle name="Total 8 6_EBT" xfId="45751" xr:uid="{8C51C1A5-6CE0-4C28-8F96-E3E93994C8AA}"/>
    <cellStyle name="Total 8 7" xfId="25405" xr:uid="{00000000-0005-0000-0000-0000BE620000}"/>
    <cellStyle name="Total 8 7 2" xfId="37394" xr:uid="{30FCD937-82CC-4DFE-B959-76712A82E1E4}"/>
    <cellStyle name="Total 8 8" xfId="31453" xr:uid="{90BFD680-E607-474D-A910-AC3E9EAE4A26}"/>
    <cellStyle name="Total 8_EBT" xfId="45746" xr:uid="{0EDD53D4-2113-45F8-BC9A-2E90E99D6AED}"/>
    <cellStyle name="Total 9" xfId="19452" xr:uid="{00000000-0005-0000-0000-0000BF620000}"/>
    <cellStyle name="Total 9 2" xfId="19453" xr:uid="{00000000-0005-0000-0000-0000C0620000}"/>
    <cellStyle name="Total 9 2 2" xfId="25412" xr:uid="{00000000-0005-0000-0000-0000C1620000}"/>
    <cellStyle name="Total 9 2 2 2" xfId="37401" xr:uid="{A82E734D-A354-4F78-9DF6-3E4E72946F4E}"/>
    <cellStyle name="Total 9 2 3" xfId="31460" xr:uid="{66377426-3360-4C4E-B83B-4DB051A0C4AA}"/>
    <cellStyle name="Total 9 2_EBT" xfId="45753" xr:uid="{7C1376D9-C6FA-489B-AC08-E9747FD0FB2E}"/>
    <cellStyle name="Total 9 3" xfId="19454" xr:uid="{00000000-0005-0000-0000-0000C2620000}"/>
    <cellStyle name="Total 9 3 2" xfId="25413" xr:uid="{00000000-0005-0000-0000-0000C3620000}"/>
    <cellStyle name="Total 9 3 2 2" xfId="37402" xr:uid="{0F6DB962-F445-46B4-8257-8AF35C7A254F}"/>
    <cellStyle name="Total 9 3 3" xfId="31461" xr:uid="{77C7B965-DF95-42BD-A5FA-7CA3AADB8DDA}"/>
    <cellStyle name="Total 9 3_EBT" xfId="45754" xr:uid="{C2B19568-B4EA-442A-BAFF-64F401E95423}"/>
    <cellStyle name="Total 9 4" xfId="19455" xr:uid="{00000000-0005-0000-0000-0000C4620000}"/>
    <cellStyle name="Total 9 4 2" xfId="25414" xr:uid="{00000000-0005-0000-0000-0000C5620000}"/>
    <cellStyle name="Total 9 4 2 2" xfId="37403" xr:uid="{FD834B36-6CAD-41A7-963E-A623F89361E3}"/>
    <cellStyle name="Total 9 4 3" xfId="31462" xr:uid="{A9D14246-FD5B-4D11-AB94-AB273D871FF4}"/>
    <cellStyle name="Total 9 4_EBT" xfId="45755" xr:uid="{193B4583-B006-47B7-9FE3-19A53E195843}"/>
    <cellStyle name="Total 9 5" xfId="19456" xr:uid="{00000000-0005-0000-0000-0000C6620000}"/>
    <cellStyle name="Total 9 5 2" xfId="25415" xr:uid="{00000000-0005-0000-0000-0000C7620000}"/>
    <cellStyle name="Total 9 5 2 2" xfId="37404" xr:uid="{E40C9FC3-CB34-4336-BA63-98FA97846EA1}"/>
    <cellStyle name="Total 9 5 3" xfId="31463" xr:uid="{25CD556F-091E-4ACD-B987-903AD9B9F2D1}"/>
    <cellStyle name="Total 9 5_EBT" xfId="45756" xr:uid="{32EFB436-4639-4EDC-A0C7-C6A55D3F67F4}"/>
    <cellStyle name="Total 9 6" xfId="19457" xr:uid="{00000000-0005-0000-0000-0000C8620000}"/>
    <cellStyle name="Total 9 6 2" xfId="25416" xr:uid="{00000000-0005-0000-0000-0000C9620000}"/>
    <cellStyle name="Total 9 6 2 2" xfId="37405" xr:uid="{A9864190-7357-4002-987C-7AC94C8EEF80}"/>
    <cellStyle name="Total 9 6 3" xfId="31464" xr:uid="{99EB078B-694D-4CB2-B551-7F507363AA83}"/>
    <cellStyle name="Total 9 6_EBT" xfId="45757" xr:uid="{535FBD3E-E340-4433-A935-97C763362854}"/>
    <cellStyle name="Total 9 7" xfId="25411" xr:uid="{00000000-0005-0000-0000-0000CA620000}"/>
    <cellStyle name="Total 9 7 2" xfId="37400" xr:uid="{2F10FCA3-187B-474A-B982-B10D54591454}"/>
    <cellStyle name="Total 9 8" xfId="31459" xr:uid="{5A3E96EF-3950-4CE4-8BFB-D22615B95934}"/>
    <cellStyle name="Total 9_EBT" xfId="45752" xr:uid="{461A8D86-6611-44A6-809C-FE8D9CA26B8A}"/>
    <cellStyle name="Unprot" xfId="19458" xr:uid="{00000000-0005-0000-0000-0000CB620000}"/>
    <cellStyle name="Unprot 2" xfId="19459" xr:uid="{00000000-0005-0000-0000-0000CC620000}"/>
    <cellStyle name="Unprot 2 2" xfId="19460" xr:uid="{00000000-0005-0000-0000-0000CD620000}"/>
    <cellStyle name="Unprot 2 2 2" xfId="25418" xr:uid="{00000000-0005-0000-0000-0000CE620000}"/>
    <cellStyle name="Unprot 2 2 2 2" xfId="37407" xr:uid="{CC8670EC-218B-4A60-BA4D-C67A05069E37}"/>
    <cellStyle name="Unprot 2 2 3" xfId="31466" xr:uid="{E5037B5A-03EA-43EF-8818-C8A904B0489D}"/>
    <cellStyle name="Unprot 2 2_EBT" xfId="45759" xr:uid="{25DA8653-A6C0-4F03-B3DE-616238677A4E}"/>
    <cellStyle name="Unprot 2 3" xfId="25417" xr:uid="{00000000-0005-0000-0000-0000CF620000}"/>
    <cellStyle name="Unprot 2 3 2" xfId="37406" xr:uid="{585FFAB8-7D56-49D9-B11B-A661DB31E87A}"/>
    <cellStyle name="Unprot 2 4" xfId="31465" xr:uid="{65E46DC5-7B13-45AA-90D1-0F80DFC98F69}"/>
    <cellStyle name="Unprot 2_EBT" xfId="45758" xr:uid="{38AA597E-CD95-46E6-A09C-EB20732D402F}"/>
    <cellStyle name="Unprot 3" xfId="19461" xr:uid="{00000000-0005-0000-0000-0000D0620000}"/>
    <cellStyle name="Unprot 3 2" xfId="19462" xr:uid="{00000000-0005-0000-0000-0000D1620000}"/>
    <cellStyle name="Unprot 3 2 2" xfId="25420" xr:uid="{00000000-0005-0000-0000-0000D2620000}"/>
    <cellStyle name="Unprot 3 2 2 2" xfId="37409" xr:uid="{155CFC50-6965-4E4B-A249-3DF1C80ECDE4}"/>
    <cellStyle name="Unprot 3 2 3" xfId="31468" xr:uid="{5D31394B-A996-4350-8235-91ABD66F9AC3}"/>
    <cellStyle name="Unprot 3 2_EBT" xfId="45761" xr:uid="{6EDA0E30-102D-43C4-8A23-9E15BE5B43C8}"/>
    <cellStyle name="Unprot 3 3" xfId="25419" xr:uid="{00000000-0005-0000-0000-0000D3620000}"/>
    <cellStyle name="Unprot 3 3 2" xfId="37408" xr:uid="{FBC13D9D-BB5E-4AA3-8685-7770FD2CD206}"/>
    <cellStyle name="Unprot 3 4" xfId="31467" xr:uid="{5D8D677C-9BD4-44AE-8E17-375D53F8665C}"/>
    <cellStyle name="Unprot 3_EBT" xfId="45760" xr:uid="{FFDD938A-CEF0-4262-BA52-FB36682C4DB4}"/>
    <cellStyle name="Unprot 4" xfId="19463" xr:uid="{00000000-0005-0000-0000-0000D4620000}"/>
    <cellStyle name="Unprot 4 2" xfId="19464" xr:uid="{00000000-0005-0000-0000-0000D5620000}"/>
    <cellStyle name="Unprot 4 2 2" xfId="25422" xr:uid="{00000000-0005-0000-0000-0000D6620000}"/>
    <cellStyle name="Unprot 4 2 2 2" xfId="37411" xr:uid="{DF692A5C-AA49-47E7-8AED-4A49EE51C38D}"/>
    <cellStyle name="Unprot 4 2 3" xfId="31470" xr:uid="{185C6412-D3DF-4A6C-840E-F11184249114}"/>
    <cellStyle name="Unprot 4 2_EBT" xfId="45763" xr:uid="{0F9A8C8B-77C1-411A-AB4C-D26A816069A3}"/>
    <cellStyle name="Unprot 4 3" xfId="25421" xr:uid="{00000000-0005-0000-0000-0000D7620000}"/>
    <cellStyle name="Unprot 4 3 2" xfId="37410" xr:uid="{155933F4-BB33-4A46-828D-206A456B03EA}"/>
    <cellStyle name="Unprot 4 4" xfId="31469" xr:uid="{C044D3F7-B6F0-498B-B3A0-367DCF41E839}"/>
    <cellStyle name="Unprot 4_EBT" xfId="45762" xr:uid="{31E015D2-B34F-45C4-B9CB-35F349B85F84}"/>
    <cellStyle name="Unprot 5" xfId="19465" xr:uid="{00000000-0005-0000-0000-0000D8620000}"/>
    <cellStyle name="Unprot 5 2" xfId="25423" xr:uid="{00000000-0005-0000-0000-0000D9620000}"/>
    <cellStyle name="Unprot 5 2 2" xfId="37412" xr:uid="{5E2F55C1-0136-4A03-A0E0-F338C07922F5}"/>
    <cellStyle name="Unprot 5 3" xfId="31471" xr:uid="{2555FD16-3419-4837-B5EC-7A02C6D93F14}"/>
    <cellStyle name="Unprot 5_EBT" xfId="45764" xr:uid="{5C5A55EE-33B9-4EE4-B0E5-3518C5274A31}"/>
    <cellStyle name="Unprot 6" xfId="19466" xr:uid="{00000000-0005-0000-0000-0000DA620000}"/>
    <cellStyle name="Unprot 6 2" xfId="25424" xr:uid="{00000000-0005-0000-0000-0000DB620000}"/>
    <cellStyle name="Unprot 6 2 2" xfId="37413" xr:uid="{204DC73F-0099-40DB-BCE5-15D3E879BA7E}"/>
    <cellStyle name="Unprot 6 3" xfId="31472" xr:uid="{CE18C2BA-E747-4A72-B5EE-15EAD085375E}"/>
    <cellStyle name="Unprot 6_EBT" xfId="45765" xr:uid="{B7D02971-6164-4328-84DE-899D868CA654}"/>
    <cellStyle name="Unprot 7" xfId="19467" xr:uid="{00000000-0005-0000-0000-0000DC620000}"/>
    <cellStyle name="Unprot 7 2" xfId="25425" xr:uid="{00000000-0005-0000-0000-0000DD620000}"/>
    <cellStyle name="Unprot 7 2 2" xfId="37414" xr:uid="{D5F0AE8D-C10F-4F63-B2B3-2431DA335252}"/>
    <cellStyle name="Unprot 7 3" xfId="31473" xr:uid="{CEC0E54E-5192-4898-AAC1-095C76314599}"/>
    <cellStyle name="Unprot 7_EBT" xfId="45766" xr:uid="{3C2CB19E-7D1C-4739-B74C-D1ED4CFE2BA2}"/>
    <cellStyle name="Unprot 8" xfId="19468" xr:uid="{00000000-0005-0000-0000-0000DE620000}"/>
    <cellStyle name="Unprot 8 2" xfId="25426" xr:uid="{00000000-0005-0000-0000-0000DF620000}"/>
    <cellStyle name="Unprot 8 2 2" xfId="37415" xr:uid="{6EA6B74D-C4E3-4833-9F47-BE5FA2B5EBFF}"/>
    <cellStyle name="Unprot 8 3" xfId="31474" xr:uid="{DBDBBADA-9092-4318-9191-A55F3CB40FC3}"/>
    <cellStyle name="Unprot 8_EBT" xfId="45767" xr:uid="{E71ADEB5-68CB-4A6D-9092-84F248AF59D6}"/>
    <cellStyle name="Unprot$" xfId="19469" xr:uid="{00000000-0005-0000-0000-0000E0620000}"/>
    <cellStyle name="Unprot$ 2" xfId="19470" xr:uid="{00000000-0005-0000-0000-0000E1620000}"/>
    <cellStyle name="Unprot$ 2 2" xfId="19471" xr:uid="{00000000-0005-0000-0000-0000E2620000}"/>
    <cellStyle name="Unprot$ 2 2 2" xfId="25428" xr:uid="{00000000-0005-0000-0000-0000E3620000}"/>
    <cellStyle name="Unprot$ 2 2 2 2" xfId="37417" xr:uid="{CB067F37-45AA-4001-B267-8DB1A4B07B84}"/>
    <cellStyle name="Unprot$ 2 2 3" xfId="31476" xr:uid="{9F26E908-A819-4921-BA50-D11F277D2CC8}"/>
    <cellStyle name="Unprot$ 2 2_EBT" xfId="45770" xr:uid="{640D6020-65FE-453A-86FA-9558E0C07106}"/>
    <cellStyle name="Unprot$ 2 3" xfId="19472" xr:uid="{00000000-0005-0000-0000-0000E4620000}"/>
    <cellStyle name="Unprot$ 2 3 2" xfId="25429" xr:uid="{00000000-0005-0000-0000-0000E5620000}"/>
    <cellStyle name="Unprot$ 2 3 2 2" xfId="37418" xr:uid="{4A46B066-1571-41D1-8EA8-F0469BE9F89E}"/>
    <cellStyle name="Unprot$ 2 3 3" xfId="31477" xr:uid="{B1B6D71C-7DD5-486D-BDA6-895F8991C806}"/>
    <cellStyle name="Unprot$ 2 3_EBT" xfId="45771" xr:uid="{00F24191-DD9A-436D-8E26-FA1E134DA678}"/>
    <cellStyle name="Unprot$ 2 4" xfId="19473" xr:uid="{00000000-0005-0000-0000-0000E6620000}"/>
    <cellStyle name="Unprot$ 2 4 2" xfId="25430" xr:uid="{00000000-0005-0000-0000-0000E7620000}"/>
    <cellStyle name="Unprot$ 2 4 2 2" xfId="37419" xr:uid="{C8D406BF-ED9A-4EEC-B580-0620D063CF67}"/>
    <cellStyle name="Unprot$ 2 4 3" xfId="31478" xr:uid="{7E6FD0BF-F4E3-438C-BEC8-C6AD7DE1065F}"/>
    <cellStyle name="Unprot$ 2 4_EBT" xfId="45772" xr:uid="{8B66B3A8-D255-4F4D-8F95-F9C6FD96B8FC}"/>
    <cellStyle name="Unprot$ 2 5" xfId="25427" xr:uid="{00000000-0005-0000-0000-0000E8620000}"/>
    <cellStyle name="Unprot$ 2 5 2" xfId="37416" xr:uid="{542ACA46-A8D7-4410-A682-089D9D1717FC}"/>
    <cellStyle name="Unprot$ 2 6" xfId="31475" xr:uid="{3FDEFCD1-0B18-4164-8F92-0D117B83F475}"/>
    <cellStyle name="Unprot$ 2_EBT" xfId="45769" xr:uid="{1B28D8F2-FA7C-457C-B6DA-68E79D824C94}"/>
    <cellStyle name="Unprot$ 3" xfId="19474" xr:uid="{00000000-0005-0000-0000-0000E9620000}"/>
    <cellStyle name="Unprot$ 3 2" xfId="25431" xr:uid="{00000000-0005-0000-0000-0000EA620000}"/>
    <cellStyle name="Unprot$ 3 2 2" xfId="37420" xr:uid="{155D1548-E0FB-4A62-82F9-FE626EF96975}"/>
    <cellStyle name="Unprot$ 3 3" xfId="31479" xr:uid="{802B53A5-62F7-4656-A0BF-6BB76196EC99}"/>
    <cellStyle name="Unprot$ 3_EBT" xfId="45773" xr:uid="{ECD8B24F-9FE7-458F-BC71-10B5C59FB936}"/>
    <cellStyle name="Unprot$ 4" xfId="19475" xr:uid="{00000000-0005-0000-0000-0000EB620000}"/>
    <cellStyle name="Unprot$ 4 2" xfId="25432" xr:uid="{00000000-0005-0000-0000-0000EC620000}"/>
    <cellStyle name="Unprot$ 4 2 2" xfId="37421" xr:uid="{C5550F2C-92B0-47DB-A535-67E8C39E29A4}"/>
    <cellStyle name="Unprot$ 4 3" xfId="31480" xr:uid="{CA4BEC9A-2804-4ADA-B687-953684C9EB90}"/>
    <cellStyle name="Unprot$ 4_EBT" xfId="45774" xr:uid="{C473953F-512F-42F7-92D1-E129B135442E}"/>
    <cellStyle name="Unprot$ 5" xfId="19476" xr:uid="{00000000-0005-0000-0000-0000ED620000}"/>
    <cellStyle name="Unprot$ 5 2" xfId="25433" xr:uid="{00000000-0005-0000-0000-0000EE620000}"/>
    <cellStyle name="Unprot$ 5 2 2" xfId="37422" xr:uid="{8EE5A5B2-BC7F-4969-83F6-91B66673D2A7}"/>
    <cellStyle name="Unprot$ 5 3" xfId="31481" xr:uid="{95C7BFF8-0DBE-430B-A918-F104525E6D47}"/>
    <cellStyle name="Unprot$ 5_EBT" xfId="45775" xr:uid="{04255CF9-987F-430E-A7B7-F5B3DE4218FB}"/>
    <cellStyle name="Unprot$ 6" xfId="19477" xr:uid="{00000000-0005-0000-0000-0000EF620000}"/>
    <cellStyle name="Unprot$ 6 2" xfId="19478" xr:uid="{00000000-0005-0000-0000-0000F0620000}"/>
    <cellStyle name="Unprot$ 6 2 2" xfId="25435" xr:uid="{00000000-0005-0000-0000-0000F1620000}"/>
    <cellStyle name="Unprot$ 6 2 2 2" xfId="37424" xr:uid="{D7158195-E6C2-49EE-ABBB-576A524B4ACF}"/>
    <cellStyle name="Unprot$ 6 2 3" xfId="31483" xr:uid="{60987936-36C1-4F8D-9E28-3D8C91F8BA1A}"/>
    <cellStyle name="Unprot$ 6 2_EBT" xfId="45777" xr:uid="{369C15A3-7AA1-42F5-A7C1-700F34BDF98F}"/>
    <cellStyle name="Unprot$ 6 3" xfId="19479" xr:uid="{00000000-0005-0000-0000-0000F2620000}"/>
    <cellStyle name="Unprot$ 6 3 2" xfId="25436" xr:uid="{00000000-0005-0000-0000-0000F3620000}"/>
    <cellStyle name="Unprot$ 6 3 2 2" xfId="37425" xr:uid="{0BD9AFA9-2445-4A40-9341-B7E1B74901DC}"/>
    <cellStyle name="Unprot$ 6 3 3" xfId="31484" xr:uid="{373C9552-8AA9-46C1-B5B9-F40F364313C5}"/>
    <cellStyle name="Unprot$ 6 3_EBT" xfId="45778" xr:uid="{75FBF951-6E88-4A5F-85F4-0BAD852BBFB7}"/>
    <cellStyle name="Unprot$ 6 4" xfId="25434" xr:uid="{00000000-0005-0000-0000-0000F4620000}"/>
    <cellStyle name="Unprot$ 6 4 2" xfId="37423" xr:uid="{7EF83225-1728-4AF0-AD8F-FF9E1BF62CEC}"/>
    <cellStyle name="Unprot$ 6 5" xfId="31482" xr:uid="{05B10608-CCA0-4B51-8034-E99439F92A66}"/>
    <cellStyle name="Unprot$ 6_EBT" xfId="45776" xr:uid="{AC3CD490-3175-481A-8F18-9C6343F0E6A0}"/>
    <cellStyle name="Unprot$ 7" xfId="19480" xr:uid="{00000000-0005-0000-0000-0000F5620000}"/>
    <cellStyle name="Unprot$ 7 2" xfId="25437" xr:uid="{00000000-0005-0000-0000-0000F6620000}"/>
    <cellStyle name="Unprot$ 7 2 2" xfId="37426" xr:uid="{FE6E18C4-44F2-4E07-9805-9ABC1C84B485}"/>
    <cellStyle name="Unprot$ 7 3" xfId="31485" xr:uid="{587D16E2-72BC-4589-85BF-63D0CF22246E}"/>
    <cellStyle name="Unprot$ 7_EBT" xfId="45779" xr:uid="{CA0803F1-B968-4F1D-8135-C08FD15290B2}"/>
    <cellStyle name="Unprot$ 8" xfId="19481" xr:uid="{00000000-0005-0000-0000-0000F7620000}"/>
    <cellStyle name="Unprot$ 8 2" xfId="25438" xr:uid="{00000000-0005-0000-0000-0000F8620000}"/>
    <cellStyle name="Unprot$ 8 2 2" xfId="37427" xr:uid="{4233146A-EA87-4ADA-BA0C-92D6C3ED5A6B}"/>
    <cellStyle name="Unprot$ 8 3" xfId="31486" xr:uid="{00047049-4D4A-4CDC-BF44-61C4092DCCC4}"/>
    <cellStyle name="Unprot$ 8_EBT" xfId="45780" xr:uid="{D6510CC3-4B6C-4765-9867-5122746489D1}"/>
    <cellStyle name="Unprot$ 9" xfId="19482" xr:uid="{00000000-0005-0000-0000-0000F9620000}"/>
    <cellStyle name="Unprot$ 9 2" xfId="25439" xr:uid="{00000000-0005-0000-0000-0000FA620000}"/>
    <cellStyle name="Unprot$ 9 2 2" xfId="37428" xr:uid="{336C8F1F-A499-4CBA-800C-8B00FDD4059D}"/>
    <cellStyle name="Unprot$ 9 3" xfId="31487" xr:uid="{E50B0D0D-E257-4F13-9C2B-A93F3B9FF2DD}"/>
    <cellStyle name="Unprot$ 9_EBT" xfId="45781" xr:uid="{790116E1-8796-44EE-AE41-8BEB5D22E253}"/>
    <cellStyle name="Unprot$_EBT" xfId="45768" xr:uid="{2CE6C484-A69E-4766-B05A-E7F5A1D3DEE9}"/>
    <cellStyle name="Unprot_2011 ERRA Nov Cost Model_v2" xfId="19483" xr:uid="{00000000-0005-0000-0000-0000FB620000}"/>
    <cellStyle name="Unprotect" xfId="19484" xr:uid="{00000000-0005-0000-0000-0000FC620000}"/>
    <cellStyle name="Unprotect 2" xfId="19485" xr:uid="{00000000-0005-0000-0000-0000FD620000}"/>
    <cellStyle name="Unprotect 2 2" xfId="25440" xr:uid="{00000000-0005-0000-0000-0000FE620000}"/>
    <cellStyle name="Unprotect 2 2 2" xfId="37429" xr:uid="{C02C3D94-F59B-47D2-BC7C-B5261CCE495A}"/>
    <cellStyle name="Unprotect 2 3" xfId="31488" xr:uid="{81ED9B09-A447-43C5-8897-E3A1C6E966D1}"/>
    <cellStyle name="Unprotect 2_EBT" xfId="45783" xr:uid="{928EC2FB-E31B-4F31-AA78-A91F2496C1EC}"/>
    <cellStyle name="Unprotect 3" xfId="19486" xr:uid="{00000000-0005-0000-0000-0000FF620000}"/>
    <cellStyle name="Unprotect 3 2" xfId="25441" xr:uid="{00000000-0005-0000-0000-000000630000}"/>
    <cellStyle name="Unprotect 3 2 2" xfId="37430" xr:uid="{3B315BAC-4BCC-4F80-9A83-4D101A6C4050}"/>
    <cellStyle name="Unprotect 3 3" xfId="31489" xr:uid="{E28F1F35-64DF-40CC-88CD-9778B84A5BC5}"/>
    <cellStyle name="Unprotect 3_EBT" xfId="45784" xr:uid="{62534532-75D9-4F6D-A2F1-C8BBBFB6B3DB}"/>
    <cellStyle name="Unprotect 4" xfId="19487" xr:uid="{00000000-0005-0000-0000-000001630000}"/>
    <cellStyle name="Unprotect 4 2" xfId="25442" xr:uid="{00000000-0005-0000-0000-000002630000}"/>
    <cellStyle name="Unprotect 4 2 2" xfId="37431" xr:uid="{B675E358-C5AC-435B-A48A-47F0251D7281}"/>
    <cellStyle name="Unprotect 4 3" xfId="31490" xr:uid="{5BEED4BB-BA71-4586-8027-E57D8CD8FBF2}"/>
    <cellStyle name="Unprotect 4_EBT" xfId="45785" xr:uid="{8FA07AB0-CE08-4E38-ACB2-A9855BA532A3}"/>
    <cellStyle name="Unprotect_EBT" xfId="45782" xr:uid="{EACFE86E-2CA4-4220-B33E-AC25AE0D0C67}"/>
    <cellStyle name="Unprotected" xfId="19488" xr:uid="{00000000-0005-0000-0000-000003630000}"/>
    <cellStyle name="Unprotected 2" xfId="19489" xr:uid="{00000000-0005-0000-0000-000004630000}"/>
    <cellStyle name="Unprotected 3" xfId="25443" xr:uid="{00000000-0005-0000-0000-000005630000}"/>
    <cellStyle name="Unprotected 3 2" xfId="37432" xr:uid="{8DF25D19-9809-494C-9010-264E0BA48986}"/>
    <cellStyle name="Unprotected 4" xfId="31491" xr:uid="{A190DB71-5220-4BD8-B780-7D7E95603C60}"/>
    <cellStyle name="Unprotected_EBT" xfId="45786" xr:uid="{3A3E732D-105A-4245-8187-FEE9F8E66E7C}"/>
    <cellStyle name="User_Defined_A" xfId="19490" xr:uid="{00000000-0005-0000-0000-000006630000}"/>
    <cellStyle name="UserInput" xfId="19491" xr:uid="{00000000-0005-0000-0000-000007630000}"/>
    <cellStyle name="UserInput (no border)" xfId="19492" xr:uid="{00000000-0005-0000-0000-000008630000}"/>
    <cellStyle name="UserInput (no border) 2" xfId="19493" xr:uid="{00000000-0005-0000-0000-000009630000}"/>
    <cellStyle name="UserInput (no border) 2 2" xfId="25446" xr:uid="{00000000-0005-0000-0000-00000A630000}"/>
    <cellStyle name="UserInput (no border) 2 2 2" xfId="37435" xr:uid="{5E88828B-02E4-48A6-B631-B3BEC258FC2D}"/>
    <cellStyle name="UserInput (no border) 2 3" xfId="31494" xr:uid="{937608B2-3E10-45E3-9316-60F661569FAF}"/>
    <cellStyle name="UserInput (no border) 2_EBT" xfId="45787" xr:uid="{88B7FF85-F2E4-472A-96AE-7059A48CC182}"/>
    <cellStyle name="UserInput (no border) 3" xfId="25445" xr:uid="{00000000-0005-0000-0000-00000B630000}"/>
    <cellStyle name="UserInput (no border) 3 2" xfId="37434" xr:uid="{A3B7E380-A202-40CA-94D0-102982A9D5AF}"/>
    <cellStyle name="UserInput (no border) 4" xfId="31493" xr:uid="{900535A5-9350-4551-8AA1-75659EBFD637}"/>
    <cellStyle name="UserInput (no border) Lrg" xfId="19494" xr:uid="{00000000-0005-0000-0000-00000C630000}"/>
    <cellStyle name="UserInput (no border) Lrg 2" xfId="25447" xr:uid="{00000000-0005-0000-0000-00000D630000}"/>
    <cellStyle name="UserInput (no border) Lrg 2 2" xfId="37436" xr:uid="{A52C1F56-A9B1-424E-A3CB-7341D0FAEB3A}"/>
    <cellStyle name="UserInput (no border) Lrg 3" xfId="31495" xr:uid="{3A71AACB-1C40-4B0D-9B9F-22F44E952D6D}"/>
    <cellStyle name="UserInput (no border) Lrg_EBT" xfId="45788" xr:uid="{AF7B378E-9104-4D38-BA3E-6339E983B496}"/>
    <cellStyle name="UserInput (no border)_Counterparties" xfId="19495" xr:uid="{00000000-0005-0000-0000-00000E630000}"/>
    <cellStyle name="UserInput (no border, left)" xfId="19496" xr:uid="{00000000-0005-0000-0000-00000F630000}"/>
    <cellStyle name="UserInput (no border, left) 2" xfId="19497" xr:uid="{00000000-0005-0000-0000-000010630000}"/>
    <cellStyle name="UserInput (no border, left) 2 2" xfId="25449" xr:uid="{00000000-0005-0000-0000-000011630000}"/>
    <cellStyle name="UserInput (no border, left) 2 2 2" xfId="37438" xr:uid="{0CFCC89A-EF74-4774-A160-3DB3A0DF8F5D}"/>
    <cellStyle name="UserInput (no border, left) 2 3" xfId="31497" xr:uid="{46274CAD-1392-4C94-9FEA-B046C58E83C7}"/>
    <cellStyle name="UserInput (no border, left) 2_EBT" xfId="45790" xr:uid="{6740F5CC-09F7-47AE-AF27-ED07F05C0C31}"/>
    <cellStyle name="UserInput (no border, left) 3" xfId="25448" xr:uid="{00000000-0005-0000-0000-000012630000}"/>
    <cellStyle name="UserInput (no border, left) 3 2" xfId="37437" xr:uid="{CE0DA542-EEB6-47EF-B91D-FA71D47E669B}"/>
    <cellStyle name="UserInput (no border, left) 4" xfId="31496" xr:uid="{485D4195-1173-4975-9C8E-14CD992E01EF}"/>
    <cellStyle name="UserInput (no border, left)_EBT" xfId="45789" xr:uid="{0AD8421B-3730-4F1E-9F64-59507970978E}"/>
    <cellStyle name="UserInput (no border, no font)" xfId="19498" xr:uid="{00000000-0005-0000-0000-000013630000}"/>
    <cellStyle name="UserInput (no border, no font) 2" xfId="19499" xr:uid="{00000000-0005-0000-0000-000014630000}"/>
    <cellStyle name="UserInput (no border, no font) 2 2" xfId="25451" xr:uid="{00000000-0005-0000-0000-000015630000}"/>
    <cellStyle name="UserInput (no border, no font) 2 2 2" xfId="37440" xr:uid="{9F0DDC7C-3F96-4A8B-8B1F-4A90579D8FEC}"/>
    <cellStyle name="UserInput (no border, no font) 2 3" xfId="31499" xr:uid="{59D44E83-16D0-4635-9D03-81CD64B2CCA9}"/>
    <cellStyle name="UserInput (no border, no font) 2_EBT" xfId="45792" xr:uid="{56A652EC-682C-44E3-A282-9CA977C1EDDC}"/>
    <cellStyle name="UserInput (no border, no font) 3" xfId="25450" xr:uid="{00000000-0005-0000-0000-000016630000}"/>
    <cellStyle name="UserInput (no border, no font) 3 2" xfId="37439" xr:uid="{9464EA90-04CE-4462-BA11-4F40E07A8F2B}"/>
    <cellStyle name="UserInput (no border, no font) 4" xfId="31498" xr:uid="{B35F8D1D-CE8B-462A-8A1B-5C46F83F314A}"/>
    <cellStyle name="UserInput (no border, no font)_EBT" xfId="45791" xr:uid="{19A85F06-ECA0-4167-81C9-B6D597ECA1B4}"/>
    <cellStyle name="UserInput (no border,bold)" xfId="19500" xr:uid="{00000000-0005-0000-0000-000017630000}"/>
    <cellStyle name="UserInput (no border,bold) 2" xfId="25452" xr:uid="{00000000-0005-0000-0000-000018630000}"/>
    <cellStyle name="UserInput (no border,bold) 2 2" xfId="37441" xr:uid="{7DE1FB27-BAB7-46A6-B81B-73C1B2808190}"/>
    <cellStyle name="UserInput (no border,bold) 3" xfId="31500" xr:uid="{E234E89D-C91D-4626-B390-886BFCF21304}"/>
    <cellStyle name="UserInput (no border,bold)_EBT" xfId="45793" xr:uid="{32627722-5FF1-44E3-970F-440543220431}"/>
    <cellStyle name="UserInput (white)" xfId="19501" xr:uid="{00000000-0005-0000-0000-000019630000}"/>
    <cellStyle name="UserInput (white) 2" xfId="19502" xr:uid="{00000000-0005-0000-0000-00001A630000}"/>
    <cellStyle name="UserInput (white) 2 2" xfId="25454" xr:uid="{00000000-0005-0000-0000-00001B630000}"/>
    <cellStyle name="UserInput (white) 2 2 2" xfId="37443" xr:uid="{33F9AB3F-D31B-48AF-983F-785C9C89783F}"/>
    <cellStyle name="UserInput (white) 2 3" xfId="31502" xr:uid="{4AA50609-F67E-4EDE-8283-8D5EF80F0303}"/>
    <cellStyle name="UserInput (white) 2_EBT" xfId="45795" xr:uid="{E11F0B48-D4EB-40A3-A2C6-189C939B5D75}"/>
    <cellStyle name="UserInput (white) 3" xfId="25453" xr:uid="{00000000-0005-0000-0000-00001C630000}"/>
    <cellStyle name="UserInput (white) 3 2" xfId="37442" xr:uid="{5D68EABC-1C90-45AB-A339-D824A1CF817A}"/>
    <cellStyle name="UserInput (white) 4" xfId="31501" xr:uid="{90BF5C6F-C75F-4D4A-916E-F0CCB938ED58}"/>
    <cellStyle name="UserInput (white)_EBT" xfId="45794" xr:uid="{B3A5B8E0-9283-403E-BAB6-C222485CFB2D}"/>
    <cellStyle name="UserInput 10" xfId="19503" xr:uid="{00000000-0005-0000-0000-00001D630000}"/>
    <cellStyle name="UserInput 10 2" xfId="25455" xr:uid="{00000000-0005-0000-0000-00001E630000}"/>
    <cellStyle name="UserInput 10 2 2" xfId="37444" xr:uid="{4965278B-13F4-4DA0-87E5-76C9D7408FA0}"/>
    <cellStyle name="UserInput 10 3" xfId="31503" xr:uid="{9F322A81-DC7D-4996-80ED-870B284FC67D}"/>
    <cellStyle name="UserInput 10_EBT" xfId="45796" xr:uid="{F8CED975-A177-40D3-8F13-BC171E42AA50}"/>
    <cellStyle name="UserInput 11" xfId="19504" xr:uid="{00000000-0005-0000-0000-00001F630000}"/>
    <cellStyle name="UserInput 11 2" xfId="25456" xr:uid="{00000000-0005-0000-0000-000020630000}"/>
    <cellStyle name="UserInput 11 2 2" xfId="37445" xr:uid="{30245D56-504D-475D-8F2E-828041704B1E}"/>
    <cellStyle name="UserInput 11 3" xfId="31504" xr:uid="{703CCF13-6931-4733-9A15-B0EAD46F6D8C}"/>
    <cellStyle name="UserInput 11_EBT" xfId="45797" xr:uid="{753A0AD5-A9B4-4EE8-8D80-3630A8BBDBE0}"/>
    <cellStyle name="UserInput 12" xfId="19505" xr:uid="{00000000-0005-0000-0000-000021630000}"/>
    <cellStyle name="UserInput 12 2" xfId="25457" xr:uid="{00000000-0005-0000-0000-000022630000}"/>
    <cellStyle name="UserInput 12 2 2" xfId="37446" xr:uid="{7FD76D0E-1B84-4A03-9AE1-28401BF34451}"/>
    <cellStyle name="UserInput 12 3" xfId="31505" xr:uid="{16321AA9-A720-406F-9754-019038DB9F08}"/>
    <cellStyle name="UserInput 12_EBT" xfId="45798" xr:uid="{2C65EF77-524F-4082-B685-BD89BBCB837D}"/>
    <cellStyle name="UserInput 13" xfId="19506" xr:uid="{00000000-0005-0000-0000-000023630000}"/>
    <cellStyle name="UserInput 13 2" xfId="25458" xr:uid="{00000000-0005-0000-0000-000024630000}"/>
    <cellStyle name="UserInput 13 2 2" xfId="37447" xr:uid="{9E7C7915-F014-434C-B10A-0F120A2C17DD}"/>
    <cellStyle name="UserInput 13 3" xfId="31506" xr:uid="{B46931D8-1371-4935-B3C2-3DE6EF0EFBAB}"/>
    <cellStyle name="UserInput 13_EBT" xfId="45799" xr:uid="{36F2224E-2151-449E-A2D3-7EA88720BDD2}"/>
    <cellStyle name="UserInput 14" xfId="19507" xr:uid="{00000000-0005-0000-0000-000025630000}"/>
    <cellStyle name="UserInput 14 2" xfId="25459" xr:uid="{00000000-0005-0000-0000-000026630000}"/>
    <cellStyle name="UserInput 14 2 2" xfId="37448" xr:uid="{93B6D8DF-D64E-4886-9C15-921CC328FFA1}"/>
    <cellStyle name="UserInput 14 3" xfId="31507" xr:uid="{FE673F23-1B7E-4629-930D-72CCA5899D45}"/>
    <cellStyle name="UserInput 14_EBT" xfId="45800" xr:uid="{980BE567-6BB2-475D-9A87-7683ABCAF24D}"/>
    <cellStyle name="UserInput 15" xfId="25444" xr:uid="{00000000-0005-0000-0000-000027630000}"/>
    <cellStyle name="UserInput 15 2" xfId="37433" xr:uid="{A5DBB3FA-B4EE-48BC-A858-AFA77A327C98}"/>
    <cellStyle name="UserInput 16" xfId="25571" xr:uid="{00000000-0005-0000-0000-000028630000}"/>
    <cellStyle name="UserInput 16 2" xfId="37560" xr:uid="{3C770445-415C-4E3C-B624-26FC42230240}"/>
    <cellStyle name="UserInput 17" xfId="24631" xr:uid="{00000000-0005-0000-0000-000029630000}"/>
    <cellStyle name="UserInput 17 2" xfId="36620" xr:uid="{EDD09BED-F998-4E9B-AE65-13BCBCCC75D7}"/>
    <cellStyle name="UserInput 18" xfId="31492" xr:uid="{EB8C0358-FE96-4C4E-8753-31AD03A4A9C5}"/>
    <cellStyle name="UserInput 2" xfId="19508" xr:uid="{00000000-0005-0000-0000-00002A630000}"/>
    <cellStyle name="UserInput 2 2" xfId="25460" xr:uid="{00000000-0005-0000-0000-00002B630000}"/>
    <cellStyle name="UserInput 2 2 2" xfId="37449" xr:uid="{361F5867-B7E4-423C-BC72-BD205DF7A83C}"/>
    <cellStyle name="UserInput 2 3" xfId="31508" xr:uid="{D16FD693-3AFB-48DF-8116-E9BF5EC35260}"/>
    <cellStyle name="UserInput 2_EBT" xfId="45801" xr:uid="{2B34CC3F-2F09-490E-B0EF-04BD1D76EEDA}"/>
    <cellStyle name="UserInput 3" xfId="19509" xr:uid="{00000000-0005-0000-0000-00002C630000}"/>
    <cellStyle name="UserInput 3 2" xfId="25461" xr:uid="{00000000-0005-0000-0000-00002D630000}"/>
    <cellStyle name="UserInput 3 2 2" xfId="37450" xr:uid="{7FA89F65-D394-4963-8417-2AD8FD66CC3C}"/>
    <cellStyle name="UserInput 3 3" xfId="31509" xr:uid="{925F567C-5339-4090-AD74-458FD37E6B46}"/>
    <cellStyle name="UserInput 3_EBT" xfId="45802" xr:uid="{9CC928C0-EF35-4FB0-B390-69E1C5C7CEC5}"/>
    <cellStyle name="UserInput 4" xfId="19510" xr:uid="{00000000-0005-0000-0000-00002E630000}"/>
    <cellStyle name="UserInput 4 2" xfId="25462" xr:uid="{00000000-0005-0000-0000-00002F630000}"/>
    <cellStyle name="UserInput 4 2 2" xfId="37451" xr:uid="{13134AA3-5EA4-4B91-915D-F79F68E11EE6}"/>
    <cellStyle name="UserInput 4 3" xfId="31510" xr:uid="{EC0934D7-4290-44EC-ACC8-C1DF6ECE7236}"/>
    <cellStyle name="UserInput 4_EBT" xfId="45803" xr:uid="{7F27BA2F-9F24-4240-9553-BCE8481E79A7}"/>
    <cellStyle name="UserInput 5" xfId="19511" xr:uid="{00000000-0005-0000-0000-000030630000}"/>
    <cellStyle name="UserInput 5 2" xfId="25463" xr:uid="{00000000-0005-0000-0000-000031630000}"/>
    <cellStyle name="UserInput 5 2 2" xfId="37452" xr:uid="{85858485-5DE2-4EB5-AA75-B79D2BFB83FC}"/>
    <cellStyle name="UserInput 5 3" xfId="31511" xr:uid="{87F525CF-1A94-46B1-8996-F246B3EAAA28}"/>
    <cellStyle name="UserInput 5_EBT" xfId="45804" xr:uid="{88965214-9E76-4B4A-B79A-B8EADB7AB8BC}"/>
    <cellStyle name="UserInput 6" xfId="19512" xr:uid="{00000000-0005-0000-0000-000032630000}"/>
    <cellStyle name="UserInput 6 2" xfId="25464" xr:uid="{00000000-0005-0000-0000-000033630000}"/>
    <cellStyle name="UserInput 6 2 2" xfId="37453" xr:uid="{424C6535-68EE-46B7-8A28-263B4F87B098}"/>
    <cellStyle name="UserInput 6 3" xfId="31512" xr:uid="{7F27BFA3-3A4D-4678-9093-839066B5443C}"/>
    <cellStyle name="UserInput 6_EBT" xfId="45805" xr:uid="{F304008A-A877-480D-A98A-B8899696C329}"/>
    <cellStyle name="UserInput 7" xfId="19513" xr:uid="{00000000-0005-0000-0000-000034630000}"/>
    <cellStyle name="UserInput 7 2" xfId="25465" xr:uid="{00000000-0005-0000-0000-000035630000}"/>
    <cellStyle name="UserInput 7 2 2" xfId="37454" xr:uid="{AAB7AA96-327C-4C9A-A88B-2E88088E7E96}"/>
    <cellStyle name="UserInput 7 3" xfId="31513" xr:uid="{AFA417B7-A229-4150-8FFF-4EF70FB5BDEF}"/>
    <cellStyle name="UserInput 7_EBT" xfId="45806" xr:uid="{B3031E85-D895-4C81-B8CB-315EAD1AFBFC}"/>
    <cellStyle name="UserInput 8" xfId="19514" xr:uid="{00000000-0005-0000-0000-000036630000}"/>
    <cellStyle name="UserInput 8 2" xfId="25466" xr:uid="{00000000-0005-0000-0000-000037630000}"/>
    <cellStyle name="UserInput 8 2 2" xfId="37455" xr:uid="{29898017-5052-4E68-BDDE-630E737C22C5}"/>
    <cellStyle name="UserInput 8 3" xfId="31514" xr:uid="{A9AE1136-4D10-4B3C-8692-F18F6BE89FB9}"/>
    <cellStyle name="UserInput 8_EBT" xfId="45807" xr:uid="{188D0EE3-C460-4CDF-B1B4-152093FE9B58}"/>
    <cellStyle name="UserInput 9" xfId="19515" xr:uid="{00000000-0005-0000-0000-000038630000}"/>
    <cellStyle name="UserInput 9 2" xfId="25467" xr:uid="{00000000-0005-0000-0000-000039630000}"/>
    <cellStyle name="UserInput 9 2 2" xfId="37456" xr:uid="{F0EB302F-C81D-4B64-93F3-6D78EA9D2F9B}"/>
    <cellStyle name="UserInput 9 3" xfId="31515" xr:uid="{871CEC42-5B4C-43A5-9BFC-04CA66F94204}"/>
    <cellStyle name="UserInput 9_EBT" xfId="45808" xr:uid="{5BC8EC76-6F54-4715-AD45-19583229BE86}"/>
    <cellStyle name="UserInput_04-06 Production Month" xfId="19516" xr:uid="{00000000-0005-0000-0000-00003A630000}"/>
    <cellStyle name="Value" xfId="19517" xr:uid="{00000000-0005-0000-0000-00003B630000}"/>
    <cellStyle name="Value 2" xfId="19518" xr:uid="{00000000-0005-0000-0000-00003C630000}"/>
    <cellStyle name="Value 2 2" xfId="25468" xr:uid="{00000000-0005-0000-0000-00003D630000}"/>
    <cellStyle name="Value 2 2 2" xfId="37457" xr:uid="{48D5632F-0E04-458C-8062-C2DC312BC4E6}"/>
    <cellStyle name="Value 2 3" xfId="31516" xr:uid="{CCDF83A3-DB7C-469E-9663-3EE277B2CE51}"/>
    <cellStyle name="Value 2_EBT" xfId="45810" xr:uid="{3ECBCB57-39CA-4C1B-9352-6369F0232CC4}"/>
    <cellStyle name="Value 3" xfId="19519" xr:uid="{00000000-0005-0000-0000-00003E630000}"/>
    <cellStyle name="Value 3 2" xfId="25469" xr:uid="{00000000-0005-0000-0000-00003F630000}"/>
    <cellStyle name="Value 3 2 2" xfId="37458" xr:uid="{80C51573-717B-402B-B9E5-BCECF3461451}"/>
    <cellStyle name="Value 3 3" xfId="31517" xr:uid="{FC466442-F45A-4ED8-AA71-D634A051E783}"/>
    <cellStyle name="Value 3_EBT" xfId="45811" xr:uid="{D6BA6B64-19AC-4185-9657-C0EE461DCA73}"/>
    <cellStyle name="Value_EBT" xfId="45809" xr:uid="{EF550C3A-43D7-4E4E-8A29-30CA15D7A580}"/>
    <cellStyle name="Vert18" xfId="19520" xr:uid="{00000000-0005-0000-0000-000040630000}"/>
    <cellStyle name="Vert18 2" xfId="19521" xr:uid="{00000000-0005-0000-0000-000041630000}"/>
    <cellStyle name="Vert18 2 2" xfId="25471" xr:uid="{00000000-0005-0000-0000-000042630000}"/>
    <cellStyle name="Vert18 2 2 2" xfId="37460" xr:uid="{9525F289-9FE1-44B5-A599-66533C6869E7}"/>
    <cellStyle name="Vert18 2 3" xfId="31519" xr:uid="{679C93E4-E41F-4265-9BDF-9C37799AD165}"/>
    <cellStyle name="Vert18 2_EBT" xfId="45813" xr:uid="{354C685E-A8B4-43C0-8DBA-15F388E29E25}"/>
    <cellStyle name="Vert18 3" xfId="25470" xr:uid="{00000000-0005-0000-0000-000043630000}"/>
    <cellStyle name="Vert18 3 2" xfId="37459" xr:uid="{80F6F449-B592-4B96-AF3D-DC5A43ED5A40}"/>
    <cellStyle name="Vert18 4" xfId="31518" xr:uid="{CB639C8A-3D1C-4A64-A7A4-90AE39E30081}"/>
    <cellStyle name="Vert18_EBT" xfId="45812" xr:uid="{DD1D20AC-EF01-4FFC-8B5A-4520A7140B48}"/>
    <cellStyle name="Vert26" xfId="19522" xr:uid="{00000000-0005-0000-0000-000044630000}"/>
    <cellStyle name="Vert26 2" xfId="25472" xr:uid="{00000000-0005-0000-0000-000045630000}"/>
    <cellStyle name="Vert26 2 2" xfId="37461" xr:uid="{81E0555A-43CB-4476-AD4F-54999B0D1013}"/>
    <cellStyle name="Vert26 3" xfId="31520" xr:uid="{CF4657EC-CA8C-4EC9-8A08-8098481965E1}"/>
    <cellStyle name="Vert26_EBT" xfId="45814" xr:uid="{F869B67F-ADB7-4A9E-8D34-A93E57A64A5E}"/>
    <cellStyle name="Währung [0]_Compiling Utility Macros" xfId="19523" xr:uid="{00000000-0005-0000-0000-000046630000}"/>
    <cellStyle name="Währung_Compiling Utility Macros" xfId="19524" xr:uid="{00000000-0005-0000-0000-000047630000}"/>
    <cellStyle name="Warning Text 10" xfId="19525" xr:uid="{00000000-0005-0000-0000-000048630000}"/>
    <cellStyle name="Warning Text 10 2" xfId="25473" xr:uid="{00000000-0005-0000-0000-000049630000}"/>
    <cellStyle name="Warning Text 10 2 2" xfId="37462" xr:uid="{C0BEE401-F35B-46B6-96FE-A832723ED9B8}"/>
    <cellStyle name="Warning Text 10 3" xfId="31521" xr:uid="{8C3D94DD-CC7E-4297-BEB9-7BB4B0C4E36C}"/>
    <cellStyle name="Warning Text 10_EBT" xfId="45815" xr:uid="{A604C7FF-5553-44C9-94BC-31FCFB87E17E}"/>
    <cellStyle name="Warning Text 11" xfId="19526" xr:uid="{00000000-0005-0000-0000-00004A630000}"/>
    <cellStyle name="Warning Text 12" xfId="19527" xr:uid="{00000000-0005-0000-0000-00004B630000}"/>
    <cellStyle name="Warning Text 2" xfId="19528" xr:uid="{00000000-0005-0000-0000-00004C630000}"/>
    <cellStyle name="Warning Text 2 2" xfId="19529" xr:uid="{00000000-0005-0000-0000-00004D630000}"/>
    <cellStyle name="Warning Text 2 2 2" xfId="19530" xr:uid="{00000000-0005-0000-0000-00004E630000}"/>
    <cellStyle name="Warning Text 2 2 2 2" xfId="25475" xr:uid="{00000000-0005-0000-0000-00004F630000}"/>
    <cellStyle name="Warning Text 2 2 2 2 2" xfId="37464" xr:uid="{224DDDA8-AAE3-4FE0-84B3-1EE65F976362}"/>
    <cellStyle name="Warning Text 2 2 2 3" xfId="31523" xr:uid="{5DC53F21-E859-4FBA-BECA-ABEC97A09F54}"/>
    <cellStyle name="Warning Text 2 2 2_EBT" xfId="45818" xr:uid="{C787E768-8E0D-414B-AE2B-794B3C668DDB}"/>
    <cellStyle name="Warning Text 2 2 3" xfId="19531" xr:uid="{00000000-0005-0000-0000-000050630000}"/>
    <cellStyle name="Warning Text 2 2 3 2" xfId="25476" xr:uid="{00000000-0005-0000-0000-000051630000}"/>
    <cellStyle name="Warning Text 2 2 3 2 2" xfId="37465" xr:uid="{FABC942E-6711-4777-92FA-2880C8FDF607}"/>
    <cellStyle name="Warning Text 2 2 3 3" xfId="31524" xr:uid="{59953A6C-26A7-4B5E-9CC8-E32DBC8A51C3}"/>
    <cellStyle name="Warning Text 2 2 3_EBT" xfId="45819" xr:uid="{D9666122-51D8-4F9E-A0CB-D64D70D7609C}"/>
    <cellStyle name="Warning Text 2 2 4" xfId="25474" xr:uid="{00000000-0005-0000-0000-000052630000}"/>
    <cellStyle name="Warning Text 2 2 4 2" xfId="37463" xr:uid="{6A960753-5DE5-4A2B-B928-EBA9AD727487}"/>
    <cellStyle name="Warning Text 2 2 5" xfId="31522" xr:uid="{DD8F0B0A-8212-40AF-8C5E-26EF82049F9E}"/>
    <cellStyle name="Warning Text 2 2_EBT" xfId="45817" xr:uid="{DB1A1BB8-CE9F-4129-B143-B2772707E110}"/>
    <cellStyle name="Warning Text 2 3" xfId="19532" xr:uid="{00000000-0005-0000-0000-000053630000}"/>
    <cellStyle name="Warning Text 2 3 2" xfId="25477" xr:uid="{00000000-0005-0000-0000-000054630000}"/>
    <cellStyle name="Warning Text 2 3 2 2" xfId="37466" xr:uid="{F26B3C1A-F8BE-468A-9F96-21DBB85FF6FB}"/>
    <cellStyle name="Warning Text 2 3 3" xfId="31525" xr:uid="{A312DED2-ABAC-4809-931B-10F5734041CF}"/>
    <cellStyle name="Warning Text 2 3_EBT" xfId="45820" xr:uid="{0366C58F-A16A-4317-B9A1-6FF62876267C}"/>
    <cellStyle name="Warning Text 2 4" xfId="19533" xr:uid="{00000000-0005-0000-0000-000055630000}"/>
    <cellStyle name="Warning Text 2 4 2" xfId="25478" xr:uid="{00000000-0005-0000-0000-000056630000}"/>
    <cellStyle name="Warning Text 2 4 2 2" xfId="37467" xr:uid="{5DD343E3-6832-48A3-8D05-0676261F5C06}"/>
    <cellStyle name="Warning Text 2 4 3" xfId="31526" xr:uid="{1A3F58A9-F486-46DD-B711-C8D3A3431558}"/>
    <cellStyle name="Warning Text 2 4_EBT" xfId="45821" xr:uid="{70101A24-4FEB-48A4-8C7E-9F786A6116F0}"/>
    <cellStyle name="Warning Text 2 5" xfId="19534" xr:uid="{00000000-0005-0000-0000-000057630000}"/>
    <cellStyle name="Warning Text 2 5 2" xfId="25479" xr:uid="{00000000-0005-0000-0000-000058630000}"/>
    <cellStyle name="Warning Text 2 5 2 2" xfId="37468" xr:uid="{5DAA5401-70E3-4005-9228-F98AEBFA6696}"/>
    <cellStyle name="Warning Text 2 5 3" xfId="31527" xr:uid="{1F981F13-7794-4FDB-994A-67BCA37EF5AA}"/>
    <cellStyle name="Warning Text 2 5_EBT" xfId="45822" xr:uid="{7025B80E-1D52-4E4E-87C4-8C692E6B6871}"/>
    <cellStyle name="Warning Text 2 6" xfId="19535" xr:uid="{00000000-0005-0000-0000-000059630000}"/>
    <cellStyle name="Warning Text 2 6 2" xfId="25480" xr:uid="{00000000-0005-0000-0000-00005A630000}"/>
    <cellStyle name="Warning Text 2 6 2 2" xfId="37469" xr:uid="{E44BB330-22AF-45C7-9C0B-ABFCDDE2C89A}"/>
    <cellStyle name="Warning Text 2 6 3" xfId="31528" xr:uid="{DC3E7483-681D-462B-B598-325201986952}"/>
    <cellStyle name="Warning Text 2 6_EBT" xfId="45823" xr:uid="{8242861F-5AEB-4940-8DF6-D39B774E9A86}"/>
    <cellStyle name="Warning Text 2 7" xfId="19536" xr:uid="{00000000-0005-0000-0000-00005B630000}"/>
    <cellStyle name="Warning Text 2 7 2" xfId="25481" xr:uid="{00000000-0005-0000-0000-00005C630000}"/>
    <cellStyle name="Warning Text 2 7 2 2" xfId="37470" xr:uid="{E6C28862-5CB6-4310-A509-39D872997159}"/>
    <cellStyle name="Warning Text 2 7 3" xfId="31529" xr:uid="{3AFC75C4-AC5D-4E48-9D10-5E724A33DC15}"/>
    <cellStyle name="Warning Text 2 7_EBT" xfId="45824" xr:uid="{789EF29C-C522-4FBD-B07B-0FE0D1937E46}"/>
    <cellStyle name="Warning Text 2 8" xfId="19537" xr:uid="{00000000-0005-0000-0000-00005D630000}"/>
    <cellStyle name="Warning Text 2 8 2" xfId="25482" xr:uid="{00000000-0005-0000-0000-00005E630000}"/>
    <cellStyle name="Warning Text 2 8 2 2" xfId="37471" xr:uid="{2612BAF0-729C-4D8F-8B52-75F5C48CB0D5}"/>
    <cellStyle name="Warning Text 2 8 3" xfId="31530" xr:uid="{C22B28E6-1D07-49AE-8648-F524DF6CCBC0}"/>
    <cellStyle name="Warning Text 2 8_EBT" xfId="45825" xr:uid="{3FF5D7F3-E7BF-425D-88F2-1A49EE4663B4}"/>
    <cellStyle name="Warning Text 2_EBT" xfId="45816" xr:uid="{B47F8303-7B6B-48B2-B191-5E84FE46ABE7}"/>
    <cellStyle name="Warning Text 3" xfId="19538" xr:uid="{00000000-0005-0000-0000-00005F630000}"/>
    <cellStyle name="Warning Text 3 2" xfId="19539" xr:uid="{00000000-0005-0000-0000-000060630000}"/>
    <cellStyle name="Warning Text 3 2 2" xfId="19540" xr:uid="{00000000-0005-0000-0000-000061630000}"/>
    <cellStyle name="Warning Text 3 2 2 2" xfId="25485" xr:uid="{00000000-0005-0000-0000-000062630000}"/>
    <cellStyle name="Warning Text 3 2 2 2 2" xfId="37474" xr:uid="{DF96761D-56B5-4D54-8C19-CB383017E1B3}"/>
    <cellStyle name="Warning Text 3 2 2 3" xfId="31533" xr:uid="{5F69449B-C1BB-41E9-8A05-5540D5840C2E}"/>
    <cellStyle name="Warning Text 3 2 2_EBT" xfId="45828" xr:uid="{1C896DA7-FDB1-4AF1-9044-8AC4405F05A6}"/>
    <cellStyle name="Warning Text 3 2 3" xfId="25484" xr:uid="{00000000-0005-0000-0000-000063630000}"/>
    <cellStyle name="Warning Text 3 2 3 2" xfId="37473" xr:uid="{809CEE1C-1903-4BD5-AF32-E2D27EAC95E5}"/>
    <cellStyle name="Warning Text 3 2 4" xfId="31532" xr:uid="{EF9E4311-250C-46EC-827E-A36E08B3C731}"/>
    <cellStyle name="Warning Text 3 2_EBT" xfId="45827" xr:uid="{0F63B8CB-33A1-4DC8-9C89-C971A3F6B975}"/>
    <cellStyle name="Warning Text 3 3" xfId="19541" xr:uid="{00000000-0005-0000-0000-000064630000}"/>
    <cellStyle name="Warning Text 3 3 2" xfId="25486" xr:uid="{00000000-0005-0000-0000-000065630000}"/>
    <cellStyle name="Warning Text 3 3 2 2" xfId="37475" xr:uid="{EB6C8ACE-ED7B-44AB-B719-EA553520F02E}"/>
    <cellStyle name="Warning Text 3 3 3" xfId="31534" xr:uid="{8C4EC5DC-B251-401C-9472-6F209F760D05}"/>
    <cellStyle name="Warning Text 3 3_EBT" xfId="45829" xr:uid="{E8D26CDB-650F-48E6-9D28-22863DB72312}"/>
    <cellStyle name="Warning Text 3 4" xfId="19542" xr:uid="{00000000-0005-0000-0000-000066630000}"/>
    <cellStyle name="Warning Text 3 5" xfId="25483" xr:uid="{00000000-0005-0000-0000-000067630000}"/>
    <cellStyle name="Warning Text 3 5 2" xfId="37472" xr:uid="{9A56C796-954F-4682-8D97-513EA1953BDA}"/>
    <cellStyle name="Warning Text 3 6" xfId="31531" xr:uid="{76492A43-80D0-46FA-BC1C-FFD556D1F471}"/>
    <cellStyle name="Warning Text 3_EBT" xfId="45826" xr:uid="{B1E7B08A-2FFC-444E-A5A6-51A6895BF77C}"/>
    <cellStyle name="Warning Text 4" xfId="19543" xr:uid="{00000000-0005-0000-0000-000068630000}"/>
    <cellStyle name="Warning Text 4 2" xfId="19544" xr:uid="{00000000-0005-0000-0000-000069630000}"/>
    <cellStyle name="Warning Text 4 2 2" xfId="19545" xr:uid="{00000000-0005-0000-0000-00006A630000}"/>
    <cellStyle name="Warning Text 4 2 2 2" xfId="25489" xr:uid="{00000000-0005-0000-0000-00006B630000}"/>
    <cellStyle name="Warning Text 4 2 2 2 2" xfId="37478" xr:uid="{4DA4AB1E-5695-412D-B7CC-D0B5E9967B4D}"/>
    <cellStyle name="Warning Text 4 2 2 3" xfId="31537" xr:uid="{B6F1FF9F-2A82-4960-9679-F12EB6660333}"/>
    <cellStyle name="Warning Text 4 2 2_EBT" xfId="45832" xr:uid="{D2338F65-C7A0-4A1E-A99E-A3DB4D28DB2A}"/>
    <cellStyle name="Warning Text 4 2 3" xfId="25488" xr:uid="{00000000-0005-0000-0000-00006C630000}"/>
    <cellStyle name="Warning Text 4 2 3 2" xfId="37477" xr:uid="{7A5FF3DF-0DD1-44BE-8181-5B80FE124581}"/>
    <cellStyle name="Warning Text 4 2 4" xfId="31536" xr:uid="{80783D92-B237-4C57-90EA-E98C83322F2F}"/>
    <cellStyle name="Warning Text 4 2_EBT" xfId="45831" xr:uid="{3CFC5D20-47D8-43F1-93CF-B3391F74F91D}"/>
    <cellStyle name="Warning Text 4 3" xfId="19546" xr:uid="{00000000-0005-0000-0000-00006D630000}"/>
    <cellStyle name="Warning Text 4 3 2" xfId="25490" xr:uid="{00000000-0005-0000-0000-00006E630000}"/>
    <cellStyle name="Warning Text 4 3 2 2" xfId="37479" xr:uid="{75A76EEB-2090-4E14-8B43-EB94554D3990}"/>
    <cellStyle name="Warning Text 4 3 3" xfId="31538" xr:uid="{866A2721-4459-4448-AD71-DB5DD4066D8B}"/>
    <cellStyle name="Warning Text 4 3_EBT" xfId="45833" xr:uid="{CD76C511-8EF6-40C8-B053-79ACA2C6CFAF}"/>
    <cellStyle name="Warning Text 4 4" xfId="19547" xr:uid="{00000000-0005-0000-0000-00006F630000}"/>
    <cellStyle name="Warning Text 4 5" xfId="25487" xr:uid="{00000000-0005-0000-0000-000070630000}"/>
    <cellStyle name="Warning Text 4 5 2" xfId="37476" xr:uid="{C84F2D8A-4FDF-4889-869A-0FC85AD4DD4E}"/>
    <cellStyle name="Warning Text 4 6" xfId="31535" xr:uid="{9E590438-3D3D-4B18-9947-76A017AF6286}"/>
    <cellStyle name="Warning Text 4_EBT" xfId="45830" xr:uid="{6F274BE7-BFAF-4444-A236-FA57DCDD125D}"/>
    <cellStyle name="Warning Text 5" xfId="19548" xr:uid="{00000000-0005-0000-0000-000071630000}"/>
    <cellStyle name="Warning Text 5 2" xfId="19549" xr:uid="{00000000-0005-0000-0000-000072630000}"/>
    <cellStyle name="Warning Text 5 3" xfId="25491" xr:uid="{00000000-0005-0000-0000-000073630000}"/>
    <cellStyle name="Warning Text 5 3 2" xfId="37480" xr:uid="{E35E4C0F-E718-49DD-8F6F-3547819E3594}"/>
    <cellStyle name="Warning Text 5 4" xfId="31539" xr:uid="{4D3B6CBC-E5E1-4D25-8236-E842D186C5A6}"/>
    <cellStyle name="Warning Text 5_EBT" xfId="45834" xr:uid="{C8A5E373-D8A8-4144-BF30-6FB6DFEFB21B}"/>
    <cellStyle name="Warning Text 6" xfId="19550" xr:uid="{00000000-0005-0000-0000-000074630000}"/>
    <cellStyle name="Warning Text 6 2" xfId="25492" xr:uid="{00000000-0005-0000-0000-000075630000}"/>
    <cellStyle name="Warning Text 6 2 2" xfId="37481" xr:uid="{56EF049F-6761-4468-9425-6A670D07616B}"/>
    <cellStyle name="Warning Text 6 3" xfId="31540" xr:uid="{04E513CA-1B21-4DB6-A46D-1D198BAA6B52}"/>
    <cellStyle name="Warning Text 6_EBT" xfId="45835" xr:uid="{2669D689-A1E1-43E9-98F7-BFFE976534EB}"/>
    <cellStyle name="Warning Text 7" xfId="19551" xr:uid="{00000000-0005-0000-0000-000076630000}"/>
    <cellStyle name="Warning Text 7 2" xfId="25493" xr:uid="{00000000-0005-0000-0000-000077630000}"/>
    <cellStyle name="Warning Text 7 2 2" xfId="37482" xr:uid="{80D5F8E6-1323-4108-8716-D6812E58ECE2}"/>
    <cellStyle name="Warning Text 7 3" xfId="31541" xr:uid="{9C9DA6D0-BCBC-4EB9-8309-8FF90D156597}"/>
    <cellStyle name="Warning Text 7_EBT" xfId="45836" xr:uid="{DF737214-EC8A-45CE-9FCF-281AC8126B18}"/>
    <cellStyle name="Warning Text 8" xfId="19552" xr:uid="{00000000-0005-0000-0000-000078630000}"/>
    <cellStyle name="Warning Text 8 2" xfId="25494" xr:uid="{00000000-0005-0000-0000-000079630000}"/>
    <cellStyle name="Warning Text 8 2 2" xfId="37483" xr:uid="{FB3B1EFE-DC3F-4A9D-BE8C-2651E455460F}"/>
    <cellStyle name="Warning Text 8 3" xfId="31542" xr:uid="{AABA88F5-69CC-40A4-9C36-E7E432247D1A}"/>
    <cellStyle name="Warning Text 8_EBT" xfId="45837" xr:uid="{1B5FEE72-FB47-401E-BFC2-F2DAE5DB097C}"/>
    <cellStyle name="Warning Text 9" xfId="19553" xr:uid="{00000000-0005-0000-0000-00007A630000}"/>
    <cellStyle name="Warning Text 9 2" xfId="25495" xr:uid="{00000000-0005-0000-0000-00007B630000}"/>
    <cellStyle name="Warning Text 9 2 2" xfId="37484" xr:uid="{A92D9DCA-1218-45C2-B8AC-6BDC1B10006A}"/>
    <cellStyle name="Warning Text 9 3" xfId="31543" xr:uid="{0B8DE5D6-CD5A-4C14-A8CF-5C0ADEBD37BB}"/>
    <cellStyle name="Warning Text 9_EBT" xfId="45838" xr:uid="{2AB94437-BAD2-4BF3-9ED5-E9ED5396BD36}"/>
    <cellStyle name="Year" xfId="19554" xr:uid="{00000000-0005-0000-0000-00007C630000}"/>
    <cellStyle name="Year 2" xfId="19555" xr:uid="{00000000-0005-0000-0000-00007D630000}"/>
    <cellStyle name="Year 3" xfId="25496" xr:uid="{00000000-0005-0000-0000-00007E630000}"/>
    <cellStyle name="Year 3 2" xfId="37485" xr:uid="{E5D638E0-E2DA-47F4-9D70-E57F62D56629}"/>
    <cellStyle name="Year 4" xfId="31544" xr:uid="{8BB9F210-F664-4227-B6CC-F74452579E8D}"/>
    <cellStyle name="Year_EBT" xfId="45839" xr:uid="{A617CAEE-80E1-42B2-8929-F637AFFCA7EF}"/>
    <cellStyle name="Yellow" xfId="19556" xr:uid="{00000000-0005-0000-0000-00007F630000}"/>
    <cellStyle name="Yellow 2" xfId="31545" xr:uid="{24909020-87B2-49E5-AB3B-6B8E653C2F1E}"/>
    <cellStyle name="⠠散瑮牥搩 䠀礀瀀攀爀氀椀渀欀" xfId="19557" xr:uid="{00000000-0005-0000-0000-000080630000}"/>
    <cellStyle name="⠠散瑮牥搩 䠀礀瀀攀爀氀椀渀欀 2" xfId="25497" xr:uid="{00000000-0005-0000-0000-000081630000}"/>
    <cellStyle name="⠠散瑮牥搩 䠀礀瀀攀爀氀椀渀欀 2 2" xfId="37486" xr:uid="{0994CE3A-047E-4EC9-B092-997C34B8DD38}"/>
    <cellStyle name="⠠散瑮牥搩 䠀礀瀀攀爀氀椀渀欀 3" xfId="31546" xr:uid="{7D98420B-D7C2-4EF2-B228-8630A541BCD4}"/>
    <cellStyle name="⠠散瑮牥搩 䠀礀瀀攀爀氀椀渀欀_EBT" xfId="45840" xr:uid="{06B0FFFE-8399-45CD-824C-BBED67F44015}"/>
    <cellStyle name="⠠敬瑦爩搩 䠀礀瀀攀爀氀椀" xfId="19558" xr:uid="{00000000-0005-0000-0000-000082630000}"/>
    <cellStyle name="⠠敬瑦爩搩 䠀礀瀀攀爀氀椀 2" xfId="25498" xr:uid="{00000000-0005-0000-0000-000083630000}"/>
    <cellStyle name="⠠敬瑦爩搩 䠀礀瀀攀爀氀椀 2 2" xfId="37487" xr:uid="{5BF18347-BA56-4132-ADCA-D1976FCD8F33}"/>
    <cellStyle name="⠠敬瑦爩搩 䠀礀瀀攀爀氀椀 3" xfId="31547" xr:uid="{D47A0184-D3F4-48F1-B4BE-350F61A8FA8F}"/>
    <cellStyle name="⠠敬瑦爩搩 䠀礀瀀攀爀氀椀_EBT" xfId="45841" xr:uid="{AAC644EE-9E17-42CE-9137-2D7DE3955E2E}"/>
    <cellStyle name="⠠楲桧⥴搩 䠀礀瀀攀爀氀椀渀" xfId="19559" xr:uid="{00000000-0005-0000-0000-000084630000}"/>
    <cellStyle name="⠠楲桧⥴搩 䠀礀瀀攀爀氀椀渀 2" xfId="25499" xr:uid="{00000000-0005-0000-0000-000085630000}"/>
    <cellStyle name="⠠楲桧⥴搩 䠀礀瀀攀爀氀椀渀 2 2" xfId="37488" xr:uid="{041E28A1-A068-4788-923E-E18F1931ADB4}"/>
    <cellStyle name="⠠楲桧⥴搩 䠀礀瀀攀爀氀椀渀 3" xfId="31548" xr:uid="{D17BA6E4-FC3D-4002-B03A-B4F952A27F11}"/>
    <cellStyle name="⠠楲桧⥴搩 䠀礀瀀攀爀氀椀渀_EBT" xfId="45842" xr:uid="{ABA47E4A-E8DC-4382-9346-AEC4CB562985}"/>
    <cellStyle name="ㅧ氲畣慬楴湯䡳礀" xfId="19560" xr:uid="{00000000-0005-0000-0000-000086630000}"/>
    <cellStyle name="ㅧ氲畣慬楴湯䡳礀 2" xfId="25500" xr:uid="{00000000-0005-0000-0000-000087630000}"/>
    <cellStyle name="ㅧ氲畣慬楴湯䡳礀 2 2" xfId="37489" xr:uid="{7FBEB978-247E-4E2A-B41A-4B560DFB1E88}"/>
    <cellStyle name="ㅧ氲畣慬楴湯䡳礀 3" xfId="31549" xr:uid="{C4320459-F664-4F8F-9583-944E1B29B4C8}"/>
    <cellStyle name="ㅧ氲畣慬楴湯䡳礀_EBT" xfId="45843" xr:uid="{E5D0045B-7C1C-4E9A-88DE-56427378100B}"/>
    <cellStyle name="㉧氲畣慬楴湯䡳礀" xfId="19561" xr:uid="{00000000-0005-0000-0000-000088630000}"/>
    <cellStyle name="㉧氲畣慬楴湯䡳礀 2" xfId="25501" xr:uid="{00000000-0005-0000-0000-000089630000}"/>
    <cellStyle name="㉧氲畣慬楴湯䡳礀 2 2" xfId="37490" xr:uid="{A8D93131-ABCF-4057-B243-DCFE3E073C0A}"/>
    <cellStyle name="㉧氲畣慬楴湯䡳礀 3" xfId="31550" xr:uid="{92279D88-E827-4C7A-B48D-B1D40C817858}"/>
    <cellStyle name="㉧氲畣慬楴湯䡳礀_EBT" xfId="45844" xr:uid="{90048B5A-40BD-4160-964D-6BFBCC570152}"/>
    <cellStyle name="匠祴敬弱䍃R礀瀀攀爀氀椀渀欀" xfId="19562" xr:uid="{00000000-0005-0000-0000-00008A630000}"/>
    <cellStyle name="匠祴敬弱䍃R礀瀀攀爀氀椀渀欀 2" xfId="25502" xr:uid="{00000000-0005-0000-0000-00008B630000}"/>
    <cellStyle name="匠祴敬弱䍃R礀瀀攀爀氀椀渀欀 2 2" xfId="37491" xr:uid="{6D4EA3CD-5285-46FB-B576-AE6C29537675}"/>
    <cellStyle name="匠祴敬弱䍃R礀瀀攀爀氀椀渀欀 3" xfId="31551" xr:uid="{47D8F153-D1A7-4933-BD97-417834084339}"/>
    <cellStyle name="匠祴敬弱䍃R礀瀀攀爀氀椀渀欀_EBT" xfId="45845" xr:uid="{6549641F-D3D7-4972-BFED-F085BA4975D9}"/>
    <cellStyle name="匠祴敬琱嵎⡜␢⌢⌬〣〮⥜〰〰〰" xfId="19563" xr:uid="{00000000-0005-0000-0000-00008C630000}"/>
    <cellStyle name="匠祴敬琱嵎⡜␢⌢⌬〣〮⥜〰〰〰 2" xfId="25503" xr:uid="{00000000-0005-0000-0000-00008D630000}"/>
    <cellStyle name="匠祴敬琱嵎⡜␢⌢⌬〣〮⥜〰〰〰 2 2" xfId="37492" xr:uid="{A2FAA610-C43F-4ADC-9B1C-F24202B0C228}"/>
    <cellStyle name="匠祴敬琱嵎⡜␢⌢⌬〣〮⥜〰〰〰 3" xfId="31552" xr:uid="{3863DD14-1B72-4C24-AB65-74C576B47047}"/>
    <cellStyle name="匠祴敬琱嵎⡜␢⌢⌬〣〮⥜〰〰〰_EBT" xfId="45846" xr:uid="{082219A8-2090-411B-BBFA-86206632D00C}"/>
    <cellStyle name="匠祴敬琲嵎⡜␢⌢⌬〣〮⥜〰〰〰" xfId="19564" xr:uid="{00000000-0005-0000-0000-00008E630000}"/>
    <cellStyle name="匠祴敬琲嵎⡜␢⌢⌬〣〮⥜〰〰〰 2" xfId="25504" xr:uid="{00000000-0005-0000-0000-00008F630000}"/>
    <cellStyle name="匠祴敬琲嵎⡜␢⌢⌬〣〮⥜〰〰〰 2 2" xfId="37493" xr:uid="{EE44DADB-BC8B-4ABD-BA1E-3AF524887A75}"/>
    <cellStyle name="匠祴敬琲嵎⡜␢⌢⌬〣〮⥜〰〰〰 3" xfId="31553" xr:uid="{814BF6A9-1DD9-4128-B81C-49F4F98BFF97}"/>
    <cellStyle name="匠祴敬琲嵎⡜␢⌢⌬〣〮⥜〰〰〰_EBT" xfId="45847" xr:uid="{311A95E5-439F-4D15-8A66-048256F066C8}"/>
    <cellStyle name="匠祴敬琳嵎⡜␢⌢⌬〣〮⥜〰〰〰" xfId="19565" xr:uid="{00000000-0005-0000-0000-000090630000}"/>
    <cellStyle name="匠祴敬琳嵎⡜␢⌢⌬〣〮⥜〰〰〰 2" xfId="25505" xr:uid="{00000000-0005-0000-0000-000091630000}"/>
    <cellStyle name="匠祴敬琳嵎⡜␢⌢⌬〣〮⥜〰〰〰 2 2" xfId="37494" xr:uid="{10917D09-8849-466A-8B84-D33486401562}"/>
    <cellStyle name="匠祴敬琳嵎⡜␢⌢⌬〣〮⥜〰〰〰 3" xfId="31554" xr:uid="{CA049ADF-FF6B-409B-9085-61D6FBA6A4B8}"/>
    <cellStyle name="匠祴敬琳嵎⡜␢⌢⌬〣〮⥜〰〰〰_EBT" xfId="45848" xr:uid="{89E99A83-5C29-4C49-8C48-042A5B2F55C0}"/>
    <cellStyle name="匠祴敬琴嵎⡜␢⌢⌬〣〮⥜〰〰〰" xfId="19566" xr:uid="{00000000-0005-0000-0000-000092630000}"/>
    <cellStyle name="匠祴敬琴嵎⡜␢⌢⌬〣〮⥜〰〰〰 2" xfId="25506" xr:uid="{00000000-0005-0000-0000-000093630000}"/>
    <cellStyle name="匠祴敬琴嵎⡜␢⌢⌬〣〮⥜〰〰〰 2 2" xfId="37495" xr:uid="{F912F386-E793-425B-AA76-7C36C4A4871F}"/>
    <cellStyle name="匠祴敬琴嵎⡜␢⌢⌬〣〮⥜〰〰〰 3" xfId="31555" xr:uid="{7BC42938-631A-4783-BF74-D77EDAF1A338}"/>
    <cellStyle name="匠祴敬琴嵎⡜␢⌢⌬〣〮⥜〰〰〰_EBT" xfId="45849" xr:uid="{FD519520-2BEF-4585-9B93-2ACB5E6CD56B}"/>
    <cellStyle name="匠祴敬琵嵎⡜␢⌢⌬〣〮⥜〰〰〰" xfId="19567" xr:uid="{00000000-0005-0000-0000-000094630000}"/>
    <cellStyle name="匠祴敬琵嵎⡜␢⌢⌬〣〮⥜〰〰〰 2" xfId="25507" xr:uid="{00000000-0005-0000-0000-000095630000}"/>
    <cellStyle name="匠祴敬琵嵎⡜␢⌢⌬〣〮⥜〰〰〰 2 2" xfId="37496" xr:uid="{AEBBE35A-B98E-49AF-A74B-0579438F81E0}"/>
    <cellStyle name="匠祴敬琵嵎⡜␢⌢⌬〣〮⥜〰〰〰 3" xfId="31556" xr:uid="{6C2E7959-5220-4BAB-980A-7A2B7E99147A}"/>
    <cellStyle name="匠祴敬琵嵎⡜␢⌢⌬〣〮⥜〰〰〰_EBT" xfId="45850" xr:uid="{899D2039-4B66-4E56-A95F-75203768944D}"/>
    <cellStyle name="匠祴敬琶嵎⡜␢⌢⌬〣〮⥜〰〰〰" xfId="19568" xr:uid="{00000000-0005-0000-0000-000096630000}"/>
    <cellStyle name="匠祴敬琶嵎⡜␢⌢⌬〣〮⥜〰〰〰 2" xfId="25508" xr:uid="{00000000-0005-0000-0000-000097630000}"/>
    <cellStyle name="匠祴敬琶嵎⡜␢⌢⌬〣〮⥜〰〰〰 2 2" xfId="37497" xr:uid="{9D667EE5-9257-4CB9-92E2-2BCD38F2F1DE}"/>
    <cellStyle name="匠祴敬琶嵎⡜␢⌢⌬〣〮⥜〰〰〰 3" xfId="31557" xr:uid="{F26C61D7-1823-49DF-8778-6ADBA6E6F82D}"/>
    <cellStyle name="匠祴敬琶嵎⡜␢⌢⌬〣〮⥜〰〰〰_EBT" xfId="45851" xr:uid="{70F2D5F3-0F67-4371-870A-B0DA197DDBFC}"/>
    <cellStyle name="匠祴敬琷嵎⡜␢⌢⌬〣〮⥜〰〰〰" xfId="19569" xr:uid="{00000000-0005-0000-0000-000098630000}"/>
    <cellStyle name="匠祴敬琷嵎⡜␢⌢⌬〣〮⥜〰〰〰 2" xfId="25509" xr:uid="{00000000-0005-0000-0000-000099630000}"/>
    <cellStyle name="匠祴敬琷嵎⡜␢⌢⌬〣〮⥜〰〰〰 2 2" xfId="37498" xr:uid="{4FF73063-8530-4CE3-AC68-B6CF040BEDE3}"/>
    <cellStyle name="匠祴敬琷嵎⡜␢⌢⌬〣〮⥜〰〰〰 3" xfId="31558" xr:uid="{2C631FE8-DC61-42E1-86F4-17D0FB4B50E9}"/>
    <cellStyle name="匠祴敬琷嵎⡜␢⌢⌬〣〮⥜〰〰〰_EBT" xfId="45852" xr:uid="{1EAA7779-EBBF-41EC-A1A0-0FCDBD19FDAC}"/>
    <cellStyle name="匠祴敬琸嵎⡜␢⌢⌬〣〮⥜〰〰〰" xfId="19570" xr:uid="{00000000-0005-0000-0000-00009A630000}"/>
    <cellStyle name="匠祴敬琸嵎⡜␢⌢⌬〣〮⥜〰〰〰 2" xfId="25510" xr:uid="{00000000-0005-0000-0000-00009B630000}"/>
    <cellStyle name="匠祴敬琸嵎⡜␢⌢⌬〣〮⥜〰〰〰 2 2" xfId="37499" xr:uid="{3B09886D-35E3-4947-8CDB-1E00CA89BB6C}"/>
    <cellStyle name="匠祴敬琸嵎⡜␢⌢⌬〣〮⥜〰〰〰 3" xfId="31559" xr:uid="{DA1D10AF-FF76-4846-A0D3-4BFBE0539343}"/>
    <cellStyle name="匠祴敬琸嵎⡜␢⌢⌬〣〮⥜〰〰〰_EBT" xfId="45853" xr:uid="{97EDDDF4-5481-4668-B8C5-2FF711E266A7}"/>
    <cellStyle name="弰䍃敒琸嵎⡜␢⌢⌬" xfId="19571" xr:uid="{00000000-0005-0000-0000-00009C630000}"/>
    <cellStyle name="弰䍃敒琸嵎⡜␢⌢⌬ 2" xfId="25511" xr:uid="{00000000-0005-0000-0000-00009D630000}"/>
    <cellStyle name="弰䍃敒琸嵎⡜␢⌢⌬ 2 2" xfId="37500" xr:uid="{416AF407-FC7A-48F7-B43F-6D53CD4D49AB}"/>
    <cellStyle name="弰䍃敒琸嵎⡜␢⌢⌬ 3" xfId="31560" xr:uid="{E13B51CA-6C42-48FC-89A7-663F6AA96440}"/>
    <cellStyle name="弰䍃敒琸嵎⡜␢⌢⌬_EBT" xfId="45854" xr:uid="{78EB940A-05B4-4EDA-8913-614BE07135F6}"/>
    <cellStyle name="彤偅⁌䅄䅔剃 嬀　崀" xfId="19572" xr:uid="{00000000-0005-0000-0000-00009E630000}"/>
    <cellStyle name="彤偅⁌䅄䅔剃 嬀　崀 2" xfId="25512" xr:uid="{00000000-0005-0000-0000-00009F630000}"/>
    <cellStyle name="彤偅⁌䅄䅔剃 嬀　崀 2 2" xfId="37501" xr:uid="{A81898B7-5778-449E-88FD-FBDB67242EDF}"/>
    <cellStyle name="彤偅⁌䅄䅔剃 嬀　崀 3" xfId="31561" xr:uid="{345A1A6B-5DE1-4BD7-9384-8058AD7EF3FB}"/>
    <cellStyle name="彤偅⁌䅄䅔剃 嬀　崀_EBT" xfId="45855" xr:uid="{4AE6C00E-1F71-407D-A4B3-CAC1C1B8BDC1}"/>
    <cellStyle name="愀 嬀　崀" xfId="19573" xr:uid="{00000000-0005-0000-0000-0000A0630000}"/>
    <cellStyle name="愀 嬀　崀 2" xfId="25513" xr:uid="{00000000-0005-0000-0000-0000A1630000}"/>
    <cellStyle name="愀 嬀　崀 2 2" xfId="37502" xr:uid="{6A818E2E-AB71-4EF6-B0D9-35E9B75D8F08}"/>
    <cellStyle name="愀 嬀　崀 3" xfId="31562" xr:uid="{67509CCF-775B-4EDD-8B92-AE41D9B23DEB}"/>
    <cellStyle name="愀 嬀　崀_EBT" xfId="45856" xr:uid="{3FE44A11-9C4F-4270-8FAD-66DE0AC7FDF6}"/>
    <cellStyle name="愠楬湧敭瑮嵎⡜␢⌢⌬〣〮⥜〰〰〰" xfId="19574" xr:uid="{00000000-0005-0000-0000-0000A2630000}"/>
    <cellStyle name="愠楬湧敭瑮嵎⡜␢⌢⌬〣〮⥜〰〰〰 2" xfId="25514" xr:uid="{00000000-0005-0000-0000-0000A3630000}"/>
    <cellStyle name="愠楬湧敭瑮嵎⡜␢⌢⌬〣〮⥜〰〰〰 2 2" xfId="37503" xr:uid="{B338E8FE-3B55-462E-895C-44CEC791F1AA}"/>
    <cellStyle name="愠楬湧敭瑮嵎⡜␢⌢⌬〣〮⥜〰〰〰 3" xfId="31563" xr:uid="{FF79309B-2379-4E68-B709-026E45A5272E}"/>
    <cellStyle name="愠楬湧敭瑮嵎⡜␢⌢⌬〣〮⥜〰〰〰_EBT" xfId="45857" xr:uid="{C3A41B01-68DF-4361-8191-E35F85091229}"/>
    <cellStyle name="慴椠灮瑵䍟剃礀 嬀　" xfId="19575" xr:uid="{00000000-0005-0000-0000-0000A4630000}"/>
    <cellStyle name="慴椠灮瑵䍟剃礀 嬀　 2" xfId="25515" xr:uid="{00000000-0005-0000-0000-0000A5630000}"/>
    <cellStyle name="慴椠灮瑵䍟剃礀 嬀　 2 2" xfId="37504" xr:uid="{2F17D540-8AF5-4857-BB56-A4B1AFA7CE3C}"/>
    <cellStyle name="慴椠灮瑵䍟剃礀 嬀　 3" xfId="31564" xr:uid="{C6AEF5C3-DFD1-4744-B3E0-8E8644DA0EAD}"/>
    <cellStyle name="慴椠灮瑵䍟剃礀 嬀　_EBT" xfId="45858" xr:uid="{FB90229F-C4A2-4C79-AFC5-5889D767E068}"/>
    <cellStyle name="损污畣慬楴湯䡳礀瀀攀爀氀椀渀欀" xfId="19576" xr:uid="{00000000-0005-0000-0000-0000A6630000}"/>
    <cellStyle name="损污畣慬楴湯䡳礀瀀攀爀氀椀渀欀 2" xfId="25516" xr:uid="{00000000-0005-0000-0000-0000A7630000}"/>
    <cellStyle name="损污畣慬楴湯䡳礀瀀攀爀氀椀渀欀 2 2" xfId="37505" xr:uid="{5DCE01C2-25C0-4454-A714-A2631A770517}"/>
    <cellStyle name="损污畣慬楴湯䡳礀瀀攀爀氀椀渀欀 3" xfId="31565" xr:uid="{AFAAF6DA-293A-4EAF-82BA-5904C800A355}"/>
    <cellStyle name="损污畣慬楴湯䡳礀瀀攀爀氀椀渀欀_EBT" xfId="45859" xr:uid="{1A579C08-61B3-49B5-83F2-A3A94430B9DD}"/>
    <cellStyle name="⁥敎⁷潒慭" xfId="19577" xr:uid="{00000000-0005-0000-0000-0000A8630000}"/>
    <cellStyle name="⁥敎⁷潒慭 2" xfId="25517" xr:uid="{00000000-0005-0000-0000-0000A9630000}"/>
    <cellStyle name="⁥敎⁷潒慭 2 2" xfId="37506" xr:uid="{F5711A69-8A55-46E9-82EF-2AE930CB7055}"/>
    <cellStyle name="⁥敎⁷潒慭 3" xfId="31566" xr:uid="{861BA051-6B9C-49B4-9919-7C7BD8A306F5}"/>
    <cellStyle name="⁥敎⁷潒慭_EBT" xfId="45860" xr:uid="{724906B2-5288-44B5-9FE5-EC370A2A0E02}"/>
    <cellStyle name="⁳敎⁷潒慭彮䍃牒瘬散瑮牥 敬瑦" xfId="19578" xr:uid="{00000000-0005-0000-0000-0000AA630000}"/>
    <cellStyle name="⁳敎⁷潒慭彮䍃牒瘬散瑮牥 敬瑦 2" xfId="25518" xr:uid="{00000000-0005-0000-0000-0000AB630000}"/>
    <cellStyle name="⁳敎⁷潒慭彮䍃牒瘬散瑮牥 敬瑦 2 2" xfId="37507" xr:uid="{7FFCC3E0-54A2-442F-8C70-AEDF41A8B5A2}"/>
    <cellStyle name="⁳敎⁷潒慭彮䍃牒瘬散瑮牥 敬瑦 3" xfId="31567" xr:uid="{5A8BF916-B82B-4050-AD40-82D74740DE1B}"/>
    <cellStyle name="⁳敎⁷潒慭彮䍃牒瘬散瑮牥 敬瑦_EBT" xfId="45861" xr:uid="{941FFAC3-2AC0-4A74-8ACD-0139D541F042}"/>
    <cellStyle name="敬瑦洩弩䍃R礀瀀攀爀氀椀渀" xfId="19579" xr:uid="{00000000-0005-0000-0000-0000AC630000}"/>
    <cellStyle name="敬瑦洩弩䍃R礀瀀攀爀氀椀渀 2" xfId="25519" xr:uid="{00000000-0005-0000-0000-0000AD630000}"/>
    <cellStyle name="敬瑦洩弩䍃R礀瀀攀爀氀椀渀 2 2" xfId="37508" xr:uid="{B308E24E-FDD6-4F2D-BD56-93B2895BE8A9}"/>
    <cellStyle name="敬瑦洩弩䍃R礀瀀攀爀氀椀渀 3" xfId="31568" xr:uid="{7E08D23D-AECA-4882-8A89-421F623EDFAE}"/>
    <cellStyle name="敬瑦洩弩䍃R礀瀀攀爀氀椀渀_EBT" xfId="45862" xr:uid="{7F4BC63E-D9C3-43A4-8D4F-923AF8F0469E}"/>
    <cellStyle name="整椠灮瑵" xfId="19580" xr:uid="{00000000-0005-0000-0000-0000AE630000}"/>
    <cellStyle name="整椠灮瑵 2" xfId="25520" xr:uid="{00000000-0005-0000-0000-0000AF630000}"/>
    <cellStyle name="整椠灮瑵 2 2" xfId="37509" xr:uid="{577E4174-2DD7-4356-8802-019D1820DE7A}"/>
    <cellStyle name="整椠灮瑵 3" xfId="31569" xr:uid="{39CDEB7E-AB77-49AA-8258-67115F6F653F}"/>
    <cellStyle name="整椠灮瑵_EBT" xfId="45863" xr:uid="{E726F095-734C-4BE2-9C84-380798DB0458}"/>
    <cellStyle name="整氠湯瑧䍟剃礀 嬀" xfId="19581" xr:uid="{00000000-0005-0000-0000-0000B0630000}"/>
    <cellStyle name="整氠湯瑧䍟剃礀 嬀 2" xfId="25521" xr:uid="{00000000-0005-0000-0000-0000B1630000}"/>
    <cellStyle name="整氠湯瑧䍟剃礀 嬀 2 2" xfId="37510" xr:uid="{2D69E9A5-DF24-43B1-8D76-BB58FB1B6532}"/>
    <cellStyle name="整氠湯瑧䍟剃礀 嬀 3" xfId="31570" xr:uid="{8876C86A-BAEA-4441-82C7-F18933A4EE9D}"/>
    <cellStyle name="整氠湯瑧䍟剃礀 嬀_EBT" xfId="45864" xr:uid="{24EA9213-183A-44C1-8FF2-07BC8F3ECED3}"/>
    <cellStyle name="整猠潨瑲䍟剃礀 嬀　" xfId="19582" xr:uid="{00000000-0005-0000-0000-0000B2630000}"/>
    <cellStyle name="整猠潨瑲䍟剃礀 嬀　 2" xfId="25522" xr:uid="{00000000-0005-0000-0000-0000B3630000}"/>
    <cellStyle name="整猠潨瑲䍟剃礀 嬀　 2 2" xfId="37511" xr:uid="{15BE7AD2-4ED3-4308-BC5B-6764C1298801}"/>
    <cellStyle name="整猠潨瑲䍟剃礀 嬀　 3" xfId="31571" xr:uid="{8D09E100-18BE-41E2-A8DB-5C615D0E8206}"/>
    <cellStyle name="整猠潨瑲䍟剃礀 嬀　_EBT" xfId="45865" xr:uid="{2BE415B2-F90E-494B-8A16-2224F4577445}"/>
    <cellStyle name="整䕟䱐䐠呁剁礀 嬀　崀" xfId="19583" xr:uid="{00000000-0005-0000-0000-0000B4630000}"/>
    <cellStyle name="整䕟䱐䐠呁剁礀 嬀　崀 2" xfId="25523" xr:uid="{00000000-0005-0000-0000-0000B5630000}"/>
    <cellStyle name="整䕟䱐䐠呁剁礀 嬀　崀 2 2" xfId="37512" xr:uid="{86D440CA-0B70-49FD-98C5-C19AA55A2472}"/>
    <cellStyle name="整䕟䱐䐠呁剁礀 嬀　崀 3" xfId="31572" xr:uid="{EE466D53-9F5B-4FDA-892F-722F14120DCE}"/>
    <cellStyle name="整䕟䱐䐠呁剁礀 嬀　崀_EBT" xfId="45866" xr:uid="{02365DAF-DC07-405D-AEF1-583C96A70807}"/>
    <cellStyle name="敹䕟䱐" xfId="19584" xr:uid="{00000000-0005-0000-0000-0000B6630000}"/>
    <cellStyle name="敹䕟䱐 2" xfId="25524" xr:uid="{00000000-0005-0000-0000-0000B7630000}"/>
    <cellStyle name="敹䕟䱐 2 2" xfId="37513" xr:uid="{B1E847C2-C015-41A3-B53D-49F4FA0EE1EC}"/>
    <cellStyle name="敹䕟䱐 3" xfId="31573" xr:uid="{5B99A8DE-51A2-4C6E-BA77-965363948CA7}"/>
    <cellStyle name="敹䕟䱐_EBT" xfId="45867" xr:uid="{72CC6B22-EB02-4DE3-A3D7-1BC5F1A70672}"/>
    <cellStyle name="桝瑩⥥弩䍃R礀瀀" xfId="19585" xr:uid="{00000000-0005-0000-0000-0000B8630000}"/>
    <cellStyle name="桝瑩⥥弩䍃R礀瀀 2" xfId="25525" xr:uid="{00000000-0005-0000-0000-0000B9630000}"/>
    <cellStyle name="桝瑩⥥弩䍃R礀瀀 2 2" xfId="37514" xr:uid="{EE2944AA-80AB-47C9-9E6B-0A43421A1D20}"/>
    <cellStyle name="桝瑩⥥弩䍃R礀瀀 3" xfId="31574" xr:uid="{615BB702-EFFE-4EC4-84D5-9E4540A68E4A}"/>
    <cellStyle name="桝瑩⥥弩䍃R礀瀀_EBT" xfId="45868" xr:uid="{A1343166-D6A2-46A1-8F56-AB105AF751D0}"/>
    <cellStyle name="桝瑩⥥弩䍃R礀瀀攀" xfId="19586" xr:uid="{00000000-0005-0000-0000-0000BA630000}"/>
    <cellStyle name="桝瑩⥥弩䍃R礀瀀攀 2" xfId="25526" xr:uid="{00000000-0005-0000-0000-0000BB630000}"/>
    <cellStyle name="桝瑩⥥弩䍃R礀瀀攀 2 2" xfId="37515" xr:uid="{7DFCD7AC-C78F-4EF3-83DF-EAD838E4BD54}"/>
    <cellStyle name="桝瑩⥥弩䍃R礀瀀攀 3" xfId="31575" xr:uid="{E2A4B455-8300-4AFA-8122-7D1CF28F70ED}"/>
    <cellStyle name="桝瑩⥥弩䍃R礀瀀攀_EBT" xfId="45869" xr:uid="{BBB9460D-1944-401C-85E0-4F3D4C3197B1}"/>
    <cellStyle name="桷瑩⥥弩䍃R礀瀀攀爀氀椀渀欀" xfId="19587" xr:uid="{00000000-0005-0000-0000-0000BC630000}"/>
    <cellStyle name="桷瑩⥥弩䍃R礀瀀攀爀氀椀渀欀 2" xfId="25527" xr:uid="{00000000-0005-0000-0000-0000BD630000}"/>
    <cellStyle name="桷瑩⥥弩䍃R礀瀀攀爀氀椀渀欀 2 2" xfId="37516" xr:uid="{0529751A-B1FE-43EA-BF67-52C0759A7D45}"/>
    <cellStyle name="桷瑩⥥弩䍃R礀瀀攀爀氀椀渀欀 3" xfId="31576" xr:uid="{349A7E91-C85E-4F55-8E1A-64F0A18A6D90}"/>
    <cellStyle name="桷瑩⥥弩䍃R礀瀀攀爀氀椀渀欀_EBT" xfId="45870" xr:uid="{7A1A9CA5-84F3-4360-A152-868896E2A31D}"/>
    <cellStyle name="業摤敬弩䍃R礀瀀攀爀氀椀渀欀" xfId="19588" xr:uid="{00000000-0005-0000-0000-0000BE630000}"/>
    <cellStyle name="業摤敬弩䍃R礀瀀攀爀氀椀渀欀 2" xfId="25528" xr:uid="{00000000-0005-0000-0000-0000BF630000}"/>
    <cellStyle name="業摤敬弩䍃R礀瀀攀爀氀椀渀欀 2 2" xfId="37517" xr:uid="{8E9ED7A6-99E2-497E-AC10-400CFFFECCFD}"/>
    <cellStyle name="業摤敬弩䍃R礀瀀攀爀氀椀渀欀 3" xfId="31577" xr:uid="{E8B0071F-B1A6-42D0-A4F2-2A91798E21A2}"/>
    <cellStyle name="業摤敬弩䍃R礀瀀攀爀氀椀渀欀_EBT" xfId="45871" xr:uid="{E9A7C9CA-3271-43B7-8DC7-89BA4572A8CB}"/>
    <cellStyle name="楲桧⥴弩䍃R礀瀀攀爀氀椀渀欀" xfId="19589" xr:uid="{00000000-0005-0000-0000-0000C0630000}"/>
    <cellStyle name="楲桧⥴弩䍃R礀瀀攀爀氀椀渀欀 2" xfId="25529" xr:uid="{00000000-0005-0000-0000-0000C1630000}"/>
    <cellStyle name="楲桧⥴弩䍃R礀瀀攀爀氀椀渀欀 2 2" xfId="37518" xr:uid="{BB90F710-7434-460D-99C5-25CAE311378E}"/>
    <cellStyle name="楲桧⥴弩䍃R礀瀀攀爀氀椀渀欀 3" xfId="31578" xr:uid="{6AB8F6AE-9D7D-4347-8851-19224EA03132}"/>
    <cellStyle name="楲桧⥴弩䍃R礀瀀攀爀氀椀渀欀_EBT" xfId="45872" xr:uid="{736E5F17-B824-4B01-8A1B-E5586BCDADF6}"/>
    <cellStyle name="氀漀眀攀搀 " xfId="19590" xr:uid="{00000000-0005-0000-0000-0000C2630000}"/>
    <cellStyle name="氀漀眀攀搀  2" xfId="25530" xr:uid="{00000000-0005-0000-0000-0000C3630000}"/>
    <cellStyle name="氀漀眀攀搀  2 2" xfId="37519" xr:uid="{D176A667-2487-47FF-A30E-121C63F1BAE6}"/>
    <cellStyle name="氀漀眀攀搀  3" xfId="31579" xr:uid="{82BE0544-BBDA-4599-B9AF-E2ED48F80FEA}"/>
    <cellStyle name="氀漀眀攀搀 _EBT" xfId="45873" xr:uid="{78F7F2C4-472F-4E93-B538-C9AC5F5543B3}"/>
    <cellStyle name="⁧氱畣慬楴湯䡳礀瀀" xfId="19591" xr:uid="{00000000-0005-0000-0000-0000C4630000}"/>
    <cellStyle name="⁧氱畣慬楴湯䡳礀瀀 2" xfId="25531" xr:uid="{00000000-0005-0000-0000-0000C5630000}"/>
    <cellStyle name="⁧氱畣慬楴湯䡳礀瀀 2 2" xfId="37520" xr:uid="{CCEB71E5-74C6-4B2C-A1C7-6DBCBB6057D1}"/>
    <cellStyle name="⁧氱畣慬楴湯䡳礀瀀 3" xfId="31580" xr:uid="{754B2244-C605-418B-A5C0-3652E757797C}"/>
    <cellStyle name="⁧氱畣慬楴湯䡳礀瀀_EBT" xfId="45874" xr:uid="{7E476D93-0015-45A0-A4DA-722B29156E01}"/>
    <cellStyle name="⁧氲畣慬楴湯䡳礀瀀" xfId="19592" xr:uid="{00000000-0005-0000-0000-0000C6630000}"/>
    <cellStyle name="⁧氲畣慬楴湯䡳礀瀀 2" xfId="25532" xr:uid="{00000000-0005-0000-0000-0000C7630000}"/>
    <cellStyle name="⁧氲畣慬楴湯䡳礀瀀 2 2" xfId="37521" xr:uid="{A148FB8E-037F-4B0A-8CA0-4E7F05E3C2B8}"/>
    <cellStyle name="⁧氲畣慬楴湯䡳礀瀀 3" xfId="31581" xr:uid="{D185DE2D-C30D-4950-8BE4-2A01258B6C58}"/>
    <cellStyle name="⁧氲畣慬楴湯䡳礀瀀_EBT" xfId="45875" xr:uid="{3FD69464-5CD7-450C-8B63-73C2FFCA7BED}"/>
    <cellStyle name="汮⁹戨瑯潴⁭慴汢⥥攀爀氀椀渀欀" xfId="19593" xr:uid="{00000000-0005-0000-0000-0000C8630000}"/>
    <cellStyle name="汮⁹戨瑯潴⁭慴汢⥥攀爀氀椀渀欀 2" xfId="25533" xr:uid="{00000000-0005-0000-0000-0000C9630000}"/>
    <cellStyle name="汮⁹戨瑯潴⁭慴汢⥥攀爀氀椀渀欀 2 2" xfId="37522" xr:uid="{8004A69C-F655-42E2-A0BC-E928BC0C31FE}"/>
    <cellStyle name="汮⁹戨瑯潴⁭慴汢⥥攀爀氀椀渀欀 3" xfId="31582" xr:uid="{1E2FD9FB-234A-4DDF-B3DC-526AAA282568}"/>
    <cellStyle name="汮⁹戨瑯潴⁭慴汢⥥攀爀氀椀渀欀_EBT" xfId="45876" xr:uid="{79932A6C-1810-4798-94D9-B47E0240D474}"/>
    <cellStyle name="汮⁹挨污⥣⁭慴汢⥥攀爀氀椀渀欀" xfId="19594" xr:uid="{00000000-0005-0000-0000-0000CA630000}"/>
    <cellStyle name="汮⁹挨污⥣⁭慴汢⥥攀爀氀椀渀欀 2" xfId="25534" xr:uid="{00000000-0005-0000-0000-0000CB630000}"/>
    <cellStyle name="汮⁹挨污⥣⁭慴汢⥥攀爀氀椀渀欀 2 2" xfId="37523" xr:uid="{632CFED8-625C-452E-8703-96C407676116}"/>
    <cellStyle name="汮⁹挨污⥣⁭慴汢⥥攀爀氀椀渀欀 3" xfId="31583" xr:uid="{05B5BFA6-8379-435C-AEBF-1D4E6ACCA716}"/>
    <cellStyle name="汮⁹挨污⥣⁭慴汢⥥攀爀氀椀渀欀_EBT" xfId="45877" xr:uid="{AEA14402-C5DA-4694-8388-E84BB7695B3B}"/>
    <cellStyle name="汮⁹挨污Ᵽ氠晥⥴⥥攀爀氀椀渀欀" xfId="19595" xr:uid="{00000000-0005-0000-0000-0000CC630000}"/>
    <cellStyle name="汮⁹挨污Ᵽ氠晥⥴⥥攀爀氀椀渀欀 2" xfId="25535" xr:uid="{00000000-0005-0000-0000-0000CD630000}"/>
    <cellStyle name="汮⁹挨污Ᵽ氠晥⥴⥥攀爀氀椀渀欀 2 2" xfId="37524" xr:uid="{1619F070-472D-4022-B3A6-6A3915A8A740}"/>
    <cellStyle name="汮⁹挨污Ᵽ氠晥⥴⥥攀爀氀椀渀欀 3" xfId="31584" xr:uid="{BC3D231C-812D-45F2-BAAE-016EAEDC5974}"/>
    <cellStyle name="汮⁹挨污Ᵽ氠晥⥴⥥攀爀氀椀渀欀_EBT" xfId="45878" xr:uid="{5236855B-BD02-49AC-88B8-98C19132B50F}"/>
    <cellStyle name="汮⁹挨污Ᵽ渠⁯潢摲牥爩氀椀渀欀" xfId="19596" xr:uid="{00000000-0005-0000-0000-0000CE630000}"/>
    <cellStyle name="汮⁹挨污Ᵽ渠⁯潢摲牥爩氀椀渀欀 2" xfId="25536" xr:uid="{00000000-0005-0000-0000-0000CF630000}"/>
    <cellStyle name="汮⁹挨污Ᵽ渠⁯潢摲牥爩氀椀渀欀 2 2" xfId="37525" xr:uid="{7FCEB93E-F4DD-4F68-95ED-09802C89683E}"/>
    <cellStyle name="汮⁹挨污Ᵽ渠⁯潢摲牥爩氀椀渀欀 3" xfId="31585" xr:uid="{8514CDA1-2C30-4B9E-9D77-5E3E3F6BFA96}"/>
    <cellStyle name="汮⁹挨污Ᵽ渠⁯潢摲牥爩氀椀渀欀_EBT" xfId="45879" xr:uid="{3ECA88D9-5BFC-4833-99CA-2F99BE33BD42}"/>
    <cellStyle name="汮⁹栨慥敤⥲⁯潢摲牥爩氀椀渀欀" xfId="19597" xr:uid="{00000000-0005-0000-0000-0000D0630000}"/>
    <cellStyle name="汮⁹栨慥敤⥲⁯潢摲牥爩氀椀渀欀 2" xfId="25537" xr:uid="{00000000-0005-0000-0000-0000D1630000}"/>
    <cellStyle name="汮⁹栨慥敤⥲⁯潢摲牥爩氀椀渀欀 2 2" xfId="37526" xr:uid="{A128BC2D-493C-4CCD-B01A-98BF50FD5F69}"/>
    <cellStyle name="汮⁹栨慥敤⥲⁯潢摲牥爩氀椀渀欀 3" xfId="31586" xr:uid="{3AB6FBEE-F5DF-4E8A-8424-D2B582030A95}"/>
    <cellStyle name="汮⁹栨慥敤⥲⁯潢摲牥爩氀椀渀欀_EBT" xfId="45880" xr:uid="{B6E6A84E-70BC-48B1-97B8-5A40542A6150}"/>
    <cellStyle name="汮⁹栨慥敤Ⱳ挠湥整⥲爩氀椀渀欀" xfId="19598" xr:uid="{00000000-0005-0000-0000-0000D2630000}"/>
    <cellStyle name="汮⁹栨慥敤Ⱳ挠湥整⥲爩氀椀渀欀 2" xfId="25538" xr:uid="{00000000-0005-0000-0000-0000D3630000}"/>
    <cellStyle name="汮⁹栨慥敤Ⱳ挠湥整⥲爩氀椀渀欀 2 2" xfId="37527" xr:uid="{9E88BF39-9FF4-409C-A6D3-37379CBC122C}"/>
    <cellStyle name="汮⁹栨慥敤Ⱳ挠湥整⥲爩氀椀渀欀 3" xfId="31587" xr:uid="{2622B17D-8F2F-4676-A5CA-2EA41C301791}"/>
    <cellStyle name="汮⁹栨慥敤Ⱳ挠湥整⥲爩氀椀渀欀_EBT" xfId="45881" xr:uid="{545E8A82-6B01-4223-9625-0F271AD86BD6}"/>
    <cellStyle name="汮⁹栨慥敤Ⱳ氠晥⥴⥲爩氀椀渀欀" xfId="19599" xr:uid="{00000000-0005-0000-0000-0000D4630000}"/>
    <cellStyle name="汮⁹栨慥敤Ⱳ氠晥⥴⥲爩氀椀渀欀 2" xfId="25539" xr:uid="{00000000-0005-0000-0000-0000D5630000}"/>
    <cellStyle name="汮⁹栨慥敤Ⱳ氠晥⥴⥲爩氀椀渀欀 2 2" xfId="37528" xr:uid="{EA01CE8F-BBB6-4118-9129-2842137A2A2D}"/>
    <cellStyle name="汮⁹栨慥敤Ⱳ氠晥⥴⥲爩氀椀渀欀 3" xfId="31588" xr:uid="{691DEC38-1FC7-4451-B5CE-0F6034FADE6B}"/>
    <cellStyle name="汮⁹栨慥敤Ⱳ氠晥⥴⥲爩氀椀渀欀_EBT" xfId="45882" xr:uid="{86546525-3E6C-463E-B628-974CF0BD11CB}"/>
    <cellStyle name="汮⁹栨慥敤Ⱳ渠⁯潢摲牥‬敬瑦欩" xfId="19600" xr:uid="{00000000-0005-0000-0000-0000D6630000}"/>
    <cellStyle name="汮⁹栨慥敤Ⱳ渠⁯潢摲牥‬敬瑦欩 2" xfId="25540" xr:uid="{00000000-0005-0000-0000-0000D7630000}"/>
    <cellStyle name="汮⁹栨慥敤Ⱳ渠⁯潢摲牥‬敬瑦欩 2 2" xfId="37529" xr:uid="{4C161514-6C9C-4A1D-87CC-5033C73BE03A}"/>
    <cellStyle name="汮⁹栨慥敤Ⱳ渠⁯潢摲牥‬敬瑦欩 3" xfId="31589" xr:uid="{60029C34-4FBC-47D6-B99C-FB22C8DEADD4}"/>
    <cellStyle name="汮⁹栨慥敤Ⱳ渠⁯潢摲牥‬敬瑦欩_EBT" xfId="45883" xr:uid="{BD610447-CF29-4E9F-83C7-D6D5AD179BD0}"/>
    <cellStyle name="汮⁹栨慥敤Ⱳ渠⁯潢摲牥氩椀渀欀" xfId="19601" xr:uid="{00000000-0005-0000-0000-0000D8630000}"/>
    <cellStyle name="汮⁹栨慥敤Ⱳ渠⁯潢摲牥氩椀渀欀 2" xfId="25541" xr:uid="{00000000-0005-0000-0000-0000D9630000}"/>
    <cellStyle name="汮⁹栨慥敤Ⱳ渠⁯潢摲牥氩椀渀欀 2 2" xfId="37530" xr:uid="{9F0AA103-9A1A-4E09-9C3F-EB36C8E01412}"/>
    <cellStyle name="汮⁹栨慥敤Ⱳ渠⁯潢摲牥氩椀渀欀 3" xfId="31590" xr:uid="{2120FF5C-AC52-4AFE-AF8B-E46CF670512B}"/>
    <cellStyle name="汮⁹栨慥敤Ⱳ渠⁯潢摲牥氩椀渀欀_EBT" xfId="45884" xr:uid="{798F2BD4-DBA8-4304-BB00-E25D406586A6}"/>
    <cellStyle name="汮⁹氨晥⥴Ⱳ渠⁯潢摲牥‬敬瑦欩" xfId="19602" xr:uid="{00000000-0005-0000-0000-0000DA630000}"/>
    <cellStyle name="汮⁹氨晥⥴Ⱳ渠⁯潢摲牥‬敬瑦欩 2" xfId="25542" xr:uid="{00000000-0005-0000-0000-0000DB630000}"/>
    <cellStyle name="汮⁹氨晥⥴Ⱳ渠⁯潢摲牥‬敬瑦欩 2 2" xfId="37531" xr:uid="{259F8371-AFEF-4C70-BD29-D20E744FE711}"/>
    <cellStyle name="汮⁹氨晥⥴Ⱳ渠⁯潢摲牥‬敬瑦欩 3" xfId="31591" xr:uid="{6118F1B6-317D-47EE-9E76-6363BE57FBC3}"/>
    <cellStyle name="汮⁹氨晥⥴Ⱳ渠⁯潢摲牥‬敬瑦欩_EBT" xfId="45885" xr:uid="{6567FCD9-B5D8-4DF6-9C03-DEE8501401E1}"/>
    <cellStyle name="汮⁹渨慯楬湧爩瘬散瑮牥 敬瑦欩" xfId="19603" xr:uid="{00000000-0005-0000-0000-0000DC630000}"/>
    <cellStyle name="汮⁹渨慯楬湧爩瘬散瑮牥 敬瑦欩 2" xfId="25543" xr:uid="{00000000-0005-0000-0000-0000DD630000}"/>
    <cellStyle name="汮⁹渨慯楬湧爩瘬散瑮牥 敬瑦欩 2 2" xfId="37532" xr:uid="{049E41CE-0A2D-47F5-8024-3D80F6613CA4}"/>
    <cellStyle name="汮⁹渨慯楬湧爩瘬散瑮牥 敬瑦欩 3" xfId="31592" xr:uid="{D28F7324-2B33-47F1-A45C-DB3EBFD05A3C}"/>
    <cellStyle name="汮⁹渨慯楬湧爩瘬散瑮牥 敬瑦欩_EBT" xfId="45886" xr:uid="{53536417-D5C1-4ED2-87FC-F210C1DF0C5B}"/>
    <cellStyle name="汮⁹渨⁯潢摲牥 潢摲牥‬敬瑦欩" xfId="19604" xr:uid="{00000000-0005-0000-0000-0000DE630000}"/>
    <cellStyle name="汮⁹渨⁯潢摲牥 潢摲牥‬敬瑦欩 2" xfId="25544" xr:uid="{00000000-0005-0000-0000-0000DF630000}"/>
    <cellStyle name="汮⁹渨⁯潢摲牥 潢摲牥‬敬瑦欩 2 2" xfId="37533" xr:uid="{612C0CD6-A82A-4BC1-9344-BC7833F851DA}"/>
    <cellStyle name="汮⁹渨⁯潢摲牥 潢摲牥‬敬瑦欩 3" xfId="31593" xr:uid="{D7877290-B65E-42EF-95A7-80E72FC7CC37}"/>
    <cellStyle name="汮⁹渨⁯潢摲牥 潢摲牥‬敬瑦欩_EBT" xfId="45887" xr:uid="{B85385E8-5554-4CA3-9BD6-DE6E9E4A0678}"/>
    <cellStyle name="汮⁹渨⁯潢摲牥瘬散瑮牥 敬瑦欩" xfId="19605" xr:uid="{00000000-0005-0000-0000-0000E0630000}"/>
    <cellStyle name="汮⁹渨⁯潢摲牥瘬散瑮牥 敬瑦欩 2" xfId="25545" xr:uid="{00000000-0005-0000-0000-0000E1630000}"/>
    <cellStyle name="汮⁹渨⁯潢摲牥瘬散瑮牥 敬瑦欩 2 2" xfId="37534" xr:uid="{3C3EEE13-F950-48A3-ACDD-853557DB6F51}"/>
    <cellStyle name="汮⁹渨⁯潢摲牥瘬散瑮牥 敬瑦欩 3" xfId="31594" xr:uid="{26907B6E-60B7-4E94-8C6F-AD7F69E6E9A3}"/>
    <cellStyle name="汮⁹渨⁯潢摲牥瘬散瑮牥 敬瑦欩_EBT" xfId="45888" xr:uid="{37C1D513-0B53-4C5E-96AB-54515CD50277}"/>
    <cellStyle name="汮⁹牬慧楬湧爩瘬散瑮牥 敬" xfId="19606" xr:uid="{00000000-0005-0000-0000-0000E2630000}"/>
    <cellStyle name="汮⁹牬慧楬湧爩瘬散瑮牥 敬 2" xfId="25546" xr:uid="{00000000-0005-0000-0000-0000E3630000}"/>
    <cellStyle name="汮⁹牬慧楬湧爩瘬散瑮牥 敬 2 2" xfId="37535" xr:uid="{E9FBD396-17DA-487C-AFC7-883F0205D88D}"/>
    <cellStyle name="汮⁹牬慧楬湧爩瘬散瑮牥 敬 3" xfId="31595" xr:uid="{76B5DA7B-B80A-449B-97EC-F0684F09A52C}"/>
    <cellStyle name="汮⁹牬慧楬湧爩瘬散瑮牥 敬_EBT" xfId="45889" xr:uid="{E36DAB36-C3F9-4124-9DC6-7E792185871C}"/>
    <cellStyle name="汮摹〠〮0䌀R礀瀀" xfId="19607" xr:uid="{00000000-0005-0000-0000-0000E4630000}"/>
    <cellStyle name="汮摹〠〮0䌀R礀瀀 2" xfId="25547" xr:uid="{00000000-0005-0000-0000-0000E5630000}"/>
    <cellStyle name="汮摹〠〮0䌀R礀瀀 2 2" xfId="37536" xr:uid="{2F234C1D-962F-4371-9E9E-8F0D3B90E8EB}"/>
    <cellStyle name="汮摹〠〮0䌀R礀瀀 3" xfId="31596" xr:uid="{EA061FF3-0D14-4A8C-9FE4-A0C9FC708C6E}"/>
    <cellStyle name="汮摹〠〮0䌀R礀瀀_EBT" xfId="45890" xr:uid="{A77C3A92-B0DE-4A17-AE85-B7393DD81B77}"/>
    <cellStyle name="潢瑴浯弩䍃R礀瀀攀爀氀椀渀欀" xfId="19608" xr:uid="{00000000-0005-0000-0000-0000E6630000}"/>
    <cellStyle name="潢瑴浯弩䍃R礀瀀攀爀氀椀渀欀 2" xfId="25548" xr:uid="{00000000-0005-0000-0000-0000E7630000}"/>
    <cellStyle name="潢瑴浯弩䍃R礀瀀攀爀氀椀渀欀 2 2" xfId="37537" xr:uid="{2CA0DDD7-103A-4125-84C9-46F7919EF360}"/>
    <cellStyle name="潢瑴浯弩䍃R礀瀀攀爀氀椀渀欀 3" xfId="31597" xr:uid="{6712810B-6F3B-4C6A-B629-A171A9E20FB1}"/>
    <cellStyle name="潢瑴浯弩䍃R礀瀀攀爀氀椀渀欀_EBT" xfId="45891" xr:uid="{7CBDA584-E293-425B-B80D-E347EB2A6853}"/>
    <cellStyle name="潴⥰⥴弩䍃R礀瀀攀爀氀椀" xfId="19609" xr:uid="{00000000-0005-0000-0000-0000E8630000}"/>
    <cellStyle name="潴⥰⥴弩䍃R礀瀀攀爀氀椀 2" xfId="25549" xr:uid="{00000000-0005-0000-0000-0000E9630000}"/>
    <cellStyle name="潴⥰⥴弩䍃R礀瀀攀爀氀椀 2 2" xfId="37538" xr:uid="{DC734A3C-BDE3-40C0-9D00-2E842C020C23}"/>
    <cellStyle name="潴⥰⥴弩䍃R礀瀀攀爀氀椀 3" xfId="31598" xr:uid="{2690FC88-28AC-441A-B045-8E05AA44292C}"/>
    <cellStyle name="潴⥰⥴弩䍃R礀瀀攀爀氀椀_EBT" xfId="45892" xr:uid="{033A683F-0298-496F-AE3A-09C36B3D13CC}"/>
    <cellStyle name="爀氀椀渀欀" xfId="19610" xr:uid="{00000000-0005-0000-0000-0000EA630000}"/>
    <cellStyle name="爀氀椀渀欀 2" xfId="25550" xr:uid="{00000000-0005-0000-0000-0000EB630000}"/>
    <cellStyle name="爀氀椀渀欀 2 2" xfId="37539" xr:uid="{11A7B5C1-47C7-48EF-957C-B03EDA8FBBCB}"/>
    <cellStyle name="爀氀椀渀欀 3" xfId="31599" xr:uid="{EA27C2DA-2BDC-4659-94C5-27EBCC95646C}"/>
    <cellStyle name="爀氀椀渀欀_EBT" xfId="45893" xr:uid="{1B9B5381-4D70-4853-8BFD-44CDAB1A8772}"/>
    <cellStyle name="牥慤嵹渀欀" xfId="19611" xr:uid="{00000000-0005-0000-0000-0000EC630000}"/>
    <cellStyle name="牥慤嵹渀欀 2" xfId="25551" xr:uid="{00000000-0005-0000-0000-0000ED630000}"/>
    <cellStyle name="牥慤嵹渀欀 2 2" xfId="37540" xr:uid="{1ADF73DE-8DFD-4E36-8988-8F0BF9CAB31A}"/>
    <cellStyle name="牥慤嵹渀欀 3" xfId="31600" xr:uid="{19D8C963-0896-4379-B10D-56E5AFD3995A}"/>
    <cellStyle name="牥慤嵹渀欀_EBT" xfId="45894" xr:uid="{6AB5C2DA-560A-4956-B049-A9C8DB7E541B}"/>
    <cellStyle name="牥湉異⁴渨⁯潢摲牥 牌瑧牥 敬瑦欩" xfId="19612" xr:uid="{00000000-0005-0000-0000-0000EE630000}"/>
    <cellStyle name="牥湉異⁴渨⁯潢摲牥 牌瑧牥 敬瑦欩 2" xfId="25552" xr:uid="{00000000-0005-0000-0000-0000EF630000}"/>
    <cellStyle name="牥湉異⁴渨⁯潢摲牥 牌瑧牥 敬瑦欩 2 2" xfId="37541" xr:uid="{EEE5528A-C22A-48BE-87BA-7814C5B9B8A9}"/>
    <cellStyle name="牥湉異⁴渨⁯潢摲牥 牌瑧牥 敬瑦欩 3" xfId="31601" xr:uid="{36C2228C-EF31-4B97-8DB2-2A90DDFE79F8}"/>
    <cellStyle name="牥湉異⁴渨⁯潢摲牥 牌瑧牥 敬瑦欩_EBT" xfId="45895" xr:uid="{195084CB-FC92-47F6-B2B1-E34556201025}"/>
    <cellStyle name="牥湉異⁴渨⁯潢摲牥戬汯⥤湯⥴敬瑦欩" xfId="19613" xr:uid="{00000000-0005-0000-0000-0000F0630000}"/>
    <cellStyle name="牥湉異⁴渨⁯潢摲牥戬汯⥤湯⥴敬瑦欩 2" xfId="25553" xr:uid="{00000000-0005-0000-0000-0000F1630000}"/>
    <cellStyle name="牥湉異⁴渨⁯潢摲牥戬汯⥤湯⥴敬瑦欩 2 2" xfId="37542" xr:uid="{2357357F-CE05-4127-86F1-8DE64BED5BD7}"/>
    <cellStyle name="牥湉異⁴渨⁯潢摲牥戬汯⥤湯⥴敬瑦欩 3" xfId="31602" xr:uid="{6C910593-2BDF-461B-AF13-87FA6740C592}"/>
    <cellStyle name="牥湉異⁴渨⁯潢摲牥戬汯⥤湯⥴敬瑦欩_EBT" xfId="45896" xr:uid="{D4972508-88D0-4472-BA06-454CF57A3B80}"/>
    <cellStyle name="牥湉異⁴渨⁯潢摲牥‬敬瑦爩 敬瑦欩" xfId="19614" xr:uid="{00000000-0005-0000-0000-0000F2630000}"/>
    <cellStyle name="牥湉異⁴渨⁯潢摲牥‬敬瑦爩 敬瑦欩 2" xfId="25554" xr:uid="{00000000-0005-0000-0000-0000F3630000}"/>
    <cellStyle name="牥湉異⁴渨⁯潢摲牥‬敬瑦爩 敬瑦欩 2 2" xfId="37543" xr:uid="{DD693035-640F-4BAC-933C-B358A4C37979}"/>
    <cellStyle name="牥湉異⁴渨⁯潢摲牥‬敬瑦爩 敬瑦欩 3" xfId="31603" xr:uid="{1CEA2D78-9DD8-4466-AEE7-F0054123178B}"/>
    <cellStyle name="牥湉異⁴渨⁯潢摲牥‬敬瑦爩 敬瑦欩_EBT" xfId="45897" xr:uid="{06F8ABC4-DCA6-4CE3-9FB2-A82478FB9EAB}"/>
    <cellStyle name="牥湉異⁴渨⁯潢摲牥‬潮映湯⥴敬瑦欩" xfId="19615" xr:uid="{00000000-0005-0000-0000-0000F4630000}"/>
    <cellStyle name="牥湉異⁴渨⁯潢摲牥‬潮映湯⥴敬瑦欩 2" xfId="25555" xr:uid="{00000000-0005-0000-0000-0000F5630000}"/>
    <cellStyle name="牥湉異⁴渨⁯潢摲牥‬潮映湯⥴敬瑦欩 2 2" xfId="37544" xr:uid="{71250A0F-9DF0-4550-889D-97F8943AE636}"/>
    <cellStyle name="牥湉異⁴渨⁯潢摲牥‬潮映湯⥴敬瑦欩 3" xfId="31604" xr:uid="{AAF0CC30-1C2D-44B0-9686-4227A705C706}"/>
    <cellStyle name="牥湉異⁴渨⁯潢摲牥‬潮映湯⥴敬瑦欩_EBT" xfId="45898" xr:uid="{104D9D9B-34B9-4EA2-92A1-4759A1A96363}"/>
    <cellStyle name="牥湉異⁴渨⁯潢摲牥瘩散瑮牥 敬瑦欩" xfId="19616" xr:uid="{00000000-0005-0000-0000-0000F6630000}"/>
    <cellStyle name="牥湉異⁴渨⁯潢摲牥瘩散瑮牥 敬瑦欩 2" xfId="25556" xr:uid="{00000000-0005-0000-0000-0000F7630000}"/>
    <cellStyle name="牥湉異⁴渨⁯潢摲牥瘩散瑮牥 敬瑦欩 2 2" xfId="37545" xr:uid="{12A551FF-6311-4E0C-AA5B-19C6FB306D5B}"/>
    <cellStyle name="牥湉異⁴渨⁯潢摲牥瘩散瑮牥 敬瑦欩 3" xfId="31605" xr:uid="{230E947B-BDBB-4788-82FF-673B8A807CE9}"/>
    <cellStyle name="牥湉異⁴渨⁯潢摲牥瘩散瑮牥 敬瑦欩_EBT" xfId="45899" xr:uid="{317DA34E-25F9-475E-8198-1BF65A7DEB24}"/>
    <cellStyle name="牥湉異⁴潒慭彮䍃牒" xfId="19617" xr:uid="{00000000-0005-0000-0000-0000F8630000}"/>
    <cellStyle name="牥湉異⁴潒慭彮䍃牒 2" xfId="25557" xr:uid="{00000000-0005-0000-0000-0000F9630000}"/>
    <cellStyle name="牥湉異⁴潒慭彮䍃牒 2 2" xfId="37546" xr:uid="{BF99A430-F936-4B8F-994E-83FEFB46B9CA}"/>
    <cellStyle name="牥湉異⁴潒慭彮䍃牒 3" xfId="31606" xr:uid="{24AA0E46-D196-4FA8-9533-1960AAF4D389}"/>
    <cellStyle name="牥湉異⁴潒慭彮䍃牒_EBT" xfId="45900" xr:uid="{6518C758-B9E4-49D7-AD37-8195F4F2141E}"/>
    <cellStyle name="牥湉異⁴眨楨整搩牥戬汯⥤湯⥴敬瑦欩" xfId="19618" xr:uid="{00000000-0005-0000-0000-0000FA630000}"/>
    <cellStyle name="牥湉異⁴眨楨整搩牥戬汯⥤湯⥴敬瑦欩 2" xfId="25558" xr:uid="{00000000-0005-0000-0000-0000FB630000}"/>
    <cellStyle name="牥湉異⁴眨楨整搩牥戬汯⥤湯⥴敬瑦欩 2 2" xfId="37547" xr:uid="{36837275-F3DC-4F4C-8A38-4FD0574C5958}"/>
    <cellStyle name="牥湉異⁴眨楨整搩牥戬汯⥤湯⥴敬瑦欩 3" xfId="31607" xr:uid="{CFC64616-EEEC-4F31-8711-64411BB7CB03}"/>
    <cellStyle name="牥湉異⁴眨楨整搩牥戬汯⥤湯⥴敬瑦欩_EBT" xfId="45901" xr:uid="{FF9E77A3-DCF2-41E6-8880-86CAA9C81F67}"/>
    <cellStyle name="牥湉異彴慣捬汵瑡潩獮汯⥤湯⥴敬瑦欩" xfId="19619" xr:uid="{00000000-0005-0000-0000-0000FC630000}"/>
    <cellStyle name="牥湉異彴慣捬汵瑡潩獮汯⥤湯⥴敬瑦欩 2" xfId="25559" xr:uid="{00000000-0005-0000-0000-0000FD630000}"/>
    <cellStyle name="牥湉異彴慣捬汵瑡潩獮汯⥤湯⥴敬瑦欩 2 2" xfId="37548" xr:uid="{C2659D93-E3E6-4ABF-BC02-7C905C86A5D0}"/>
    <cellStyle name="牥湉異彴慣捬汵瑡潩獮汯⥤湯⥴敬瑦欩 3" xfId="31608" xr:uid="{1D971610-93D8-464D-A420-D0F71B793133}"/>
    <cellStyle name="牥湉異彴慣捬汵瑡潩獮汯⥤湯⥴敬瑦欩_EBT" xfId="45902" xr:uid="{A3CC249F-16A7-47EC-BF20-90C852692FE8}"/>
    <cellStyle name="牧祥洩弩䍃R礀瀀攀爀氀椀渀" xfId="19620" xr:uid="{00000000-0005-0000-0000-0000FE630000}"/>
    <cellStyle name="牧祥洩弩䍃R礀瀀攀爀氀椀渀 2" xfId="25560" xr:uid="{00000000-0005-0000-0000-0000FF630000}"/>
    <cellStyle name="牧祥洩弩䍃R礀瀀攀爀氀椀渀 2 2" xfId="37549" xr:uid="{0190C3DE-6CAC-4C82-904A-D77DB097980D}"/>
    <cellStyle name="牧祥洩弩䍃R礀瀀攀爀氀椀渀 3" xfId="31609" xr:uid="{84105B65-E2BF-4D29-A695-20E332D7D7F0}"/>
    <cellStyle name="牧祥洩弩䍃R礀瀀攀爀氀椀渀_EBT" xfId="45903" xr:uid="{F9E0CC4A-B025-4346-9EBB-81DE2EC9E670}"/>
    <cellStyle name="牮慤嵹渀欀" xfId="19621" xr:uid="{00000000-0005-0000-0000-000000640000}"/>
    <cellStyle name="牮慤嵹渀欀 2" xfId="25561" xr:uid="{00000000-0005-0000-0000-000001640000}"/>
    <cellStyle name="牮慤嵹渀欀 2 2" xfId="37550" xr:uid="{DF04DA04-4A5F-4B70-93F1-FEB75E1AE6D9}"/>
    <cellStyle name="牮慤嵹渀欀 3" xfId="31610" xr:uid="{BF0AB9F8-2029-4A3E-8C29-6F282C2A3F60}"/>
    <cellStyle name="牮慤嵹渀欀_EBT" xfId="45904" xr:uid="{21A37AC4-1F1D-47AB-AD0F-977F52A84759}"/>
    <cellStyle name="瑡摥〠〮0䌀R礀瀀攀爀氀椀渀欀" xfId="19622" xr:uid="{00000000-0005-0000-0000-000002640000}"/>
    <cellStyle name="瑡摥〠〮0䌀R礀瀀攀爀氀椀渀欀 2" xfId="25562" xr:uid="{00000000-0005-0000-0000-000003640000}"/>
    <cellStyle name="瑡摥〠〮0䌀R礀瀀攀爀氀椀渀欀 2 2" xfId="37551" xr:uid="{97C093FC-ACF5-4407-8ABD-AC5912992118}"/>
    <cellStyle name="瑡摥〠〮0䌀R礀瀀攀爀氀椀渀欀 3" xfId="31611" xr:uid="{0EA6C52D-7FC2-42D6-B952-A1277D6C76D2}"/>
    <cellStyle name="瑡摥〠〮0䌀R礀瀀攀爀氀椀渀欀_EBT" xfId="45905" xr:uid="{AA9C001A-6364-4209-872C-AD7D3FA5A731}"/>
    <cellStyle name="異彴慣捬汵瑡" xfId="19623" xr:uid="{00000000-0005-0000-0000-000004640000}"/>
    <cellStyle name="異彴慣捬汵瑡 2" xfId="25563" xr:uid="{00000000-0005-0000-0000-000005640000}"/>
    <cellStyle name="異彴慣捬汵瑡 2 2" xfId="37552" xr:uid="{02C4D015-885C-4DD0-98F9-0FB5376E4148}"/>
    <cellStyle name="異彴慣捬汵瑡 3" xfId="31612" xr:uid="{BBB4F9BA-32C6-4D4A-BA8C-1A006AA7CD2B}"/>
    <cellStyle name="異彴慣捬汵瑡_EBT" xfId="45906" xr:uid="{FC49CDF2-CD91-433B-A8C2-F93E191846B3}"/>
    <cellStyle name="祣⸠〰䍟剃" xfId="19624" xr:uid="{00000000-0005-0000-0000-000006640000}"/>
    <cellStyle name="祣⸠〰䍟剃 2" xfId="25564" xr:uid="{00000000-0005-0000-0000-000007640000}"/>
    <cellStyle name="祣⸠〰䍟剃 2 2" xfId="37553" xr:uid="{F25D4483-5507-42B7-B95C-3B3C3E329DEC}"/>
    <cellStyle name="祣⸠〰䍟剃 3" xfId="31613" xr:uid="{A8005B06-6583-46A0-AD0D-05FEFE871CF5}"/>
    <cellStyle name="祣⸠〰䍟剃_EBT" xfId="45907" xr:uid="{9703BD7C-82B9-4569-B0B9-3E0CFF5D1FB4}"/>
    <cellStyle name="祣攰渀挀礀 嬀　崀" xfId="19625" xr:uid="{00000000-0005-0000-0000-000008640000}"/>
    <cellStyle name="祣攰渀挀礀 嬀　崀 2" xfId="25565" xr:uid="{00000000-0005-0000-0000-000009640000}"/>
    <cellStyle name="祣攰渀挀礀 嬀　崀 2 2" xfId="37554" xr:uid="{D0CD88B5-BDB8-4B00-8801-98D3A77A1BE9}"/>
    <cellStyle name="祣攰渀挀礀 嬀　崀 3" xfId="31614" xr:uid="{DF0E4EEF-CA25-43C0-9EDF-250DD678FB9A}"/>
    <cellStyle name="祣攰渀挀礀 嬀　崀_EBT" xfId="45908" xr:uid="{B8AEC87D-D91C-404A-8DEB-D2B79EFE74FD}"/>
    <cellStyle name="䑆㈠〰〶‱䕒佃嵎⡜␢⌢⌬〣〮⥜〰〰" xfId="19626" xr:uid="{00000000-0005-0000-0000-00000A640000}"/>
    <cellStyle name="䑆㈠〰〶‱䕒佃嵎⡜␢⌢⌬〣〮⥜〰〰 2" xfId="25566" xr:uid="{00000000-0005-0000-0000-00000B640000}"/>
    <cellStyle name="䑆㈠〰〶‱䕒佃嵎⡜␢⌢⌬〣〮⥜〰〰 2 2" xfId="37555" xr:uid="{16B52984-CC7B-4C81-8C9C-74CFF4F63202}"/>
    <cellStyle name="䑆㈠〰〶‱䕒佃嵎⡜␢⌢⌬〣〮⥜〰〰 3" xfId="31615" xr:uid="{A9C26BBB-B409-4D4A-B5B7-0F2497A84B76}"/>
    <cellStyle name="䑆㈠〰〶‱䕒佃嵎⡜␢⌢⌬〣〮⥜〰〰_EBT" xfId="45909" xr:uid="{F1F0B682-7E30-4B9E-85B6-8105AEE98CEA}"/>
    <cellStyle name="䕤䱐䐠呁剁" xfId="19627" xr:uid="{00000000-0005-0000-0000-00000C640000}"/>
    <cellStyle name="䕤䱐䐠呁剁 2" xfId="25567" xr:uid="{00000000-0005-0000-0000-00000D640000}"/>
    <cellStyle name="䕤䱐䐠呁剁 2 2" xfId="37556" xr:uid="{8E9C90A2-1777-4007-B15F-3E3CCDC351B3}"/>
    <cellStyle name="䕤䱐䐠呁剁 3" xfId="31616" xr:uid="{A40E311E-7735-4404-9D44-BC261C610BD7}"/>
    <cellStyle name="䕤䱐䐠呁剁_EBT" xfId="45910" xr:uid="{07102048-BA20-4A91-B58E-67F84BB57074}"/>
    <cellStyle name="⁤䰰䐠呁剁礀 " xfId="19628" xr:uid="{00000000-0005-0000-0000-00000E640000}"/>
    <cellStyle name="⁤䰰䐠呁剁礀  2" xfId="25568" xr:uid="{00000000-0005-0000-0000-00000F640000}"/>
    <cellStyle name="⁤䰰䐠呁剁礀  2 2" xfId="37557" xr:uid="{F29779CB-641D-4567-AD8C-E5EA329FFB73}"/>
    <cellStyle name="⁤䰰䐠呁剁礀  3" xfId="31617" xr:uid="{9BF3205F-D51C-440C-8C94-61416064A75D}"/>
    <cellStyle name="⁤䰰䐠呁剁礀 _EBT" xfId="45911" xr:uid="{C9A18E00-7EF2-4189-8311-ABBDB9183D53}"/>
    <cellStyle name="䱐" xfId="19629" xr:uid="{00000000-0005-0000-0000-000010640000}"/>
    <cellStyle name="䱐 2" xfId="25569" xr:uid="{00000000-0005-0000-0000-000011640000}"/>
    <cellStyle name="䱐 2 2" xfId="37558" xr:uid="{553A467D-0C8F-41C3-9E0C-54FCB87FBFBF}"/>
    <cellStyle name="䱐 3" xfId="31618" xr:uid="{457C56C4-717D-4AA7-BB16-9C1B3FDAE807}"/>
    <cellStyle name="䱐_EBT" xfId="45912" xr:uid="{12F4EDB7-74F7-466D-B3EF-D37D1754A621}"/>
  </cellStyles>
  <dxfs count="0"/>
  <tableStyles count="0" defaultTableStyle="TableStyleMedium9" defaultPivotStyle="PivotStyleLight16"/>
  <colors>
    <mruColors>
      <color rgb="FFFFFF99"/>
      <color rgb="FFDDDDDD"/>
      <color rgb="FFCC9900"/>
      <color rgb="FFFFFF66"/>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externalLink" Target="externalLinks/externalLink3.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theme" Target="theme/theme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100853</xdr:colOff>
      <xdr:row>2</xdr:row>
      <xdr:rowOff>0</xdr:rowOff>
    </xdr:from>
    <xdr:to>
      <xdr:col>0</xdr:col>
      <xdr:colOff>7306235</xdr:colOff>
      <xdr:row>10</xdr:row>
      <xdr:rowOff>347382</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100853" y="1479176"/>
          <a:ext cx="7205382" cy="17705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300">
              <a:solidFill>
                <a:schemeClr val="dk1"/>
              </a:solidFill>
              <a:effectLst/>
              <a:latin typeface="Arial" panose="020B0604020202020204" pitchFamily="34" charset="0"/>
              <a:ea typeface="+mn-ea"/>
              <a:cs typeface="Arial" panose="020B0604020202020204" pitchFamily="34" charset="0"/>
            </a:rPr>
            <a:t>POUs must submit the following four Standardized Tables to the Energy Commission as part of the IRP Filing. The Energy Commission encourages POUs to submit data for multiple scenarios, though POUs are only required to submit data for one scenario that meets the requirements of PUC Section 9621. Annual data must be reported in the Standardized Tables through the planning horizon. </a:t>
          </a:r>
        </a:p>
        <a:p>
          <a:endParaRPr lang="en-US" sz="1300" baseline="0">
            <a:solidFill>
              <a:schemeClr val="dk1"/>
            </a:solidFill>
            <a:effectLst/>
            <a:latin typeface="Arial" panose="020B0604020202020204" pitchFamily="34" charset="0"/>
            <a:ea typeface="+mn-ea"/>
            <a:cs typeface="Arial" panose="020B0604020202020204" pitchFamily="34" charset="0"/>
          </a:endParaRPr>
        </a:p>
        <a:p>
          <a:r>
            <a:rPr lang="en-US" sz="1300" baseline="0">
              <a:solidFill>
                <a:schemeClr val="dk1"/>
              </a:solidFill>
              <a:effectLst/>
              <a:latin typeface="Arial" panose="020B0604020202020204" pitchFamily="34" charset="0"/>
              <a:ea typeface="+mn-ea"/>
              <a:cs typeface="Arial" panose="020B0604020202020204" pitchFamily="34" charset="0"/>
            </a:rPr>
            <a:t>Instructions for filling out the tables are in Appendix B Standardized Reporting Tables</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0</xdr:colOff>
      <xdr:row>0</xdr:row>
      <xdr:rowOff>0</xdr:rowOff>
    </xdr:from>
    <xdr:to>
      <xdr:col>6</xdr:col>
      <xdr:colOff>373486</xdr:colOff>
      <xdr:row>4</xdr:row>
      <xdr:rowOff>161413</xdr:rowOff>
    </xdr:to>
    <xdr:pic>
      <xdr:nvPicPr>
        <xdr:cNvPr id="4" name="Picture 3">
          <a:extLst>
            <a:ext uri="{FF2B5EF4-FFF2-40B4-BE49-F238E27FC236}">
              <a16:creationId xmlns:a16="http://schemas.microsoft.com/office/drawing/2014/main" id="{00000000-0008-0000-02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801100" y="0"/>
          <a:ext cx="1102149" cy="96151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886950" y="74083"/>
          <a:ext cx="1102149" cy="961513"/>
        </a:xfrm>
        <a:prstGeom prst="rect">
          <a:avLst/>
        </a:prstGeom>
        <a:noFill/>
        <a:ln w="9525">
          <a:noFill/>
          <a:miter lim="800000"/>
          <a:headEnd/>
          <a:tailEnd/>
        </a:ln>
      </xdr:spPr>
    </xdr:pic>
    <xdr:clientData/>
  </xdr:oneCellAnchor>
</xdr:wsDr>
</file>

<file path=xl/drawings/drawing5.xml><?xml version="1.0" encoding="utf-8"?>
<xdr:wsDr xmlns:xdr="http://schemas.openxmlformats.org/drawingml/2006/spreadsheetDrawing" xmlns:a="http://schemas.openxmlformats.org/drawingml/2006/main">
  <xdr:oneCellAnchor>
    <xdr:from>
      <xdr:col>4</xdr:col>
      <xdr:colOff>0</xdr:colOff>
      <xdr:row>0</xdr:row>
      <xdr:rowOff>74083</xdr:rowOff>
    </xdr:from>
    <xdr:ext cx="1102149" cy="961513"/>
    <xdr:pic>
      <xdr:nvPicPr>
        <xdr:cNvPr id="3" name="Picture 2">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9296400" y="74083"/>
          <a:ext cx="1102149" cy="961513"/>
        </a:xfrm>
        <a:prstGeom prst="rect">
          <a:avLst/>
        </a:prstGeom>
        <a:noFill/>
        <a:ln w="9525">
          <a:noFill/>
          <a:miter lim="800000"/>
          <a:headEnd/>
          <a:tailEnd/>
        </a:ln>
      </xdr:spPr>
    </xdr:pic>
    <xdr:clientData/>
  </xdr:oneCellAnchor>
</xdr:wsDr>
</file>

<file path=xl/drawings/drawing6.xml><?xml version="1.0" encoding="utf-8"?>
<xdr:wsDr xmlns:xdr="http://schemas.openxmlformats.org/drawingml/2006/spreadsheetDrawing" xmlns:a="http://schemas.openxmlformats.org/drawingml/2006/main">
  <xdr:twoCellAnchor editAs="oneCell">
    <xdr:from>
      <xdr:col>3</xdr:col>
      <xdr:colOff>0</xdr:colOff>
      <xdr:row>0</xdr:row>
      <xdr:rowOff>0</xdr:rowOff>
    </xdr:from>
    <xdr:to>
      <xdr:col>4</xdr:col>
      <xdr:colOff>135996</xdr:colOff>
      <xdr:row>4</xdr:row>
      <xdr:rowOff>172843</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8010525" y="0"/>
          <a:ext cx="1102149" cy="96151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ANIMATE\SECURE\Production\2D_REPNew2.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ortknox\Divisions\CAPERS\CAPRAPSCHE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K:\Asset%20Management\SPPC%20Invoices\Galena%203\2011\4.2011\Galena%203%20SPPC%20Apr%202011.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ocuments%20and%20Settings\AMao\Local%20Settings\Temporary%20Internet%20Files\Content.Outlook\4W7PO5IA\MPP%20Worksheet%20Oct%20Final%20.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O:\Users\dvidaver\Desktop\My%20Work%20Documents\0%20-%20SB%20350\OIR\Standardized%20Forms\Copy%20of%202013_SMUD_CEC-RPS-POU_06272014_unlocked.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Users\rkennedy\AppData\Local\Microsoft\Windows\Temporary%20Internet%20Files\Content.Outlook\51R6DUP6\Copy%20of%202013_SMUD_CEC-RPS-POU_06272014_unlock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ST"/>
      <sheetName val="PRODUCTION REPORTS"/>
      <sheetName val="MASTER"/>
      <sheetName val="ANIMATION ONLY"/>
      <sheetName val="CONCEP-STREET"/>
      <sheetName val="ANIMATION COST FORECAST"/>
      <sheetName val="WEEKLY"/>
      <sheetName val="Sheet1"/>
      <sheetName val="EXTERNAL ANIMATION"/>
      <sheetName val="LMA"/>
    </sheetNames>
    <sheetDataSet>
      <sheetData sheetId="0" refreshError="1"/>
      <sheetData sheetId="1" refreshError="1"/>
      <sheetData sheetId="2" refreshError="1">
        <row r="18">
          <cell r="N18" t="str">
            <v>ENGINEERING</v>
          </cell>
          <cell r="Y18" t="str">
            <v>WK Count</v>
          </cell>
          <cell r="Z18" t="str">
            <v>Total Days</v>
          </cell>
        </row>
        <row r="20">
          <cell r="A20" t="str">
            <v>PREP</v>
          </cell>
          <cell r="F20" t="str">
            <v>ANIMATION</v>
          </cell>
          <cell r="I20" t="str">
            <v>INK &amp; PAINT</v>
          </cell>
          <cell r="L20" t="str">
            <v>ALPHA</v>
          </cell>
          <cell r="N20" t="str">
            <v>BETA</v>
          </cell>
          <cell r="P20" t="str">
            <v>RTM</v>
          </cell>
          <cell r="Y20">
            <v>11</v>
          </cell>
          <cell r="Z20">
            <v>77</v>
          </cell>
        </row>
        <row r="31">
          <cell r="A31" t="str">
            <v>Wks</v>
          </cell>
          <cell r="B31" t="str">
            <v>Days</v>
          </cell>
          <cell r="F31" t="str">
            <v>Wks</v>
          </cell>
          <cell r="G31" t="str">
            <v>Days</v>
          </cell>
          <cell r="H31" t="str">
            <v>Frames</v>
          </cell>
          <cell r="I31" t="str">
            <v>Wks</v>
          </cell>
          <cell r="J31" t="str">
            <v>Days</v>
          </cell>
          <cell r="Y31">
            <v>16</v>
          </cell>
          <cell r="Z31">
            <v>110</v>
          </cell>
        </row>
        <row r="32">
          <cell r="A32">
            <v>9</v>
          </cell>
          <cell r="B32">
            <v>77</v>
          </cell>
          <cell r="F32">
            <v>10</v>
          </cell>
          <cell r="G32">
            <v>110</v>
          </cell>
          <cell r="H32">
            <v>4500</v>
          </cell>
          <cell r="I32">
            <v>5</v>
          </cell>
          <cell r="J32">
            <v>49</v>
          </cell>
          <cell r="K32">
            <v>21</v>
          </cell>
          <cell r="M32">
            <v>29</v>
          </cell>
          <cell r="O32">
            <v>29</v>
          </cell>
          <cell r="Q32">
            <v>29</v>
          </cell>
          <cell r="Y32">
            <v>7</v>
          </cell>
          <cell r="Z32">
            <v>49</v>
          </cell>
        </row>
        <row r="45">
          <cell r="Y45">
            <v>154</v>
          </cell>
          <cell r="Z45">
            <v>35</v>
          </cell>
        </row>
        <row r="49">
          <cell r="N49" t="str">
            <v>ENGINEERING</v>
          </cell>
          <cell r="Y49" t="str">
            <v>WK Count</v>
          </cell>
          <cell r="Z49" t="str">
            <v>Total Days</v>
          </cell>
        </row>
        <row r="53">
          <cell r="A53" t="str">
            <v>PREP</v>
          </cell>
          <cell r="F53" t="str">
            <v>ANIMATION</v>
          </cell>
          <cell r="I53" t="str">
            <v>INK &amp; PAINT</v>
          </cell>
          <cell r="L53" t="str">
            <v>ALPHA</v>
          </cell>
          <cell r="N53" t="str">
            <v>BETA</v>
          </cell>
          <cell r="P53" t="str">
            <v>RTM</v>
          </cell>
          <cell r="Y53">
            <v>22</v>
          </cell>
          <cell r="Z53">
            <v>154</v>
          </cell>
        </row>
        <row r="64">
          <cell r="A64" t="str">
            <v>Wks</v>
          </cell>
          <cell r="B64" t="str">
            <v>Days</v>
          </cell>
          <cell r="F64" t="str">
            <v>Wks</v>
          </cell>
          <cell r="G64" t="str">
            <v>Days</v>
          </cell>
          <cell r="H64" t="str">
            <v>Frames</v>
          </cell>
          <cell r="I64" t="str">
            <v>Wks</v>
          </cell>
          <cell r="J64" t="str">
            <v>Days</v>
          </cell>
          <cell r="Y64">
            <v>16</v>
          </cell>
          <cell r="Z64">
            <v>76.666666666666671</v>
          </cell>
        </row>
        <row r="65">
          <cell r="A65">
            <v>20</v>
          </cell>
          <cell r="B65">
            <v>154</v>
          </cell>
          <cell r="F65">
            <v>6.666666666666667</v>
          </cell>
          <cell r="G65">
            <v>76.666666666666671</v>
          </cell>
          <cell r="H65">
            <v>3000</v>
          </cell>
          <cell r="I65">
            <v>3.3333333333333335</v>
          </cell>
          <cell r="J65">
            <v>37.333333333333336</v>
          </cell>
          <cell r="K65">
            <v>21</v>
          </cell>
          <cell r="M65">
            <v>29</v>
          </cell>
          <cell r="O65">
            <v>29</v>
          </cell>
          <cell r="Q65">
            <v>29</v>
          </cell>
          <cell r="Y65">
            <v>9</v>
          </cell>
          <cell r="Z65">
            <v>37.333333333333336</v>
          </cell>
        </row>
        <row r="93">
          <cell r="Y93">
            <v>154</v>
          </cell>
          <cell r="Z93">
            <v>23.333333333333336</v>
          </cell>
        </row>
        <row r="94">
          <cell r="Y94">
            <v>154</v>
          </cell>
          <cell r="Z94">
            <v>23.333333333333336</v>
          </cell>
        </row>
        <row r="97">
          <cell r="N97" t="str">
            <v>ENGINEERING</v>
          </cell>
          <cell r="Y97" t="str">
            <v>WK Count</v>
          </cell>
          <cell r="Z97" t="str">
            <v>Total Days</v>
          </cell>
        </row>
        <row r="98">
          <cell r="N98" t="str">
            <v>ENGINEERING</v>
          </cell>
          <cell r="R98" t="str">
            <v>MULAN STORY STUDIO</v>
          </cell>
          <cell r="V98" t="str">
            <v xml:space="preserve">START </v>
          </cell>
          <cell r="W98" t="str">
            <v>FRAMES</v>
          </cell>
          <cell r="X98">
            <v>5100</v>
          </cell>
          <cell r="Y98" t="str">
            <v>WK Count</v>
          </cell>
          <cell r="Z98" t="str">
            <v>Total Days</v>
          </cell>
          <cell r="AA98" t="str">
            <v/>
          </cell>
          <cell r="AB98" t="str">
            <v/>
          </cell>
          <cell r="AC98" t="str">
            <v/>
          </cell>
          <cell r="AD98" t="str">
            <v/>
          </cell>
          <cell r="AE98" t="str">
            <v/>
          </cell>
          <cell r="AF98" t="str">
            <v/>
          </cell>
          <cell r="AG98" t="str">
            <v/>
          </cell>
          <cell r="AH98" t="str">
            <v/>
          </cell>
          <cell r="AI98" t="str">
            <v/>
          </cell>
          <cell r="AJ98" t="str">
            <v/>
          </cell>
          <cell r="AK98" t="str">
            <v/>
          </cell>
          <cell r="AL98" t="str">
            <v/>
          </cell>
          <cell r="AM98">
            <v>35639</v>
          </cell>
          <cell r="AN98">
            <v>35646</v>
          </cell>
          <cell r="AO98">
            <v>35653</v>
          </cell>
          <cell r="AP98">
            <v>35660</v>
          </cell>
          <cell r="AQ98">
            <v>35667</v>
          </cell>
          <cell r="AR98">
            <v>35674</v>
          </cell>
          <cell r="AS98">
            <v>35681</v>
          </cell>
          <cell r="AT98">
            <v>35688</v>
          </cell>
          <cell r="AU98">
            <v>35695</v>
          </cell>
          <cell r="AV98">
            <v>35702</v>
          </cell>
          <cell r="AW98">
            <v>35709</v>
          </cell>
          <cell r="AX98">
            <v>35716</v>
          </cell>
          <cell r="AY98">
            <v>35723</v>
          </cell>
          <cell r="AZ98">
            <v>35730</v>
          </cell>
          <cell r="BA98" t="str">
            <v/>
          </cell>
          <cell r="BB98" t="str">
            <v/>
          </cell>
          <cell r="BC98" t="str">
            <v/>
          </cell>
          <cell r="BD98" t="str">
            <v/>
          </cell>
          <cell r="BE98" t="str">
            <v/>
          </cell>
          <cell r="BF98" t="str">
            <v/>
          </cell>
          <cell r="BG98" t="str">
            <v/>
          </cell>
          <cell r="BH98" t="str">
            <v/>
          </cell>
          <cell r="BJ98" t="str">
            <v/>
          </cell>
          <cell r="BK98" t="str">
            <v/>
          </cell>
          <cell r="BL98" t="str">
            <v/>
          </cell>
          <cell r="BM98" t="str">
            <v/>
          </cell>
          <cell r="BN98" t="str">
            <v/>
          </cell>
          <cell r="BO98" t="str">
            <v/>
          </cell>
          <cell r="BP98" t="str">
            <v/>
          </cell>
          <cell r="BQ98" t="str">
            <v/>
          </cell>
          <cell r="BR98" t="str">
            <v/>
          </cell>
          <cell r="BS98" t="str">
            <v/>
          </cell>
          <cell r="BT98" t="str">
            <v/>
          </cell>
          <cell r="BU98" t="str">
            <v/>
          </cell>
          <cell r="BV98" t="str">
            <v/>
          </cell>
          <cell r="BW98" t="str">
            <v/>
          </cell>
          <cell r="BX98" t="str">
            <v/>
          </cell>
          <cell r="BY98" t="str">
            <v/>
          </cell>
          <cell r="BZ98" t="str">
            <v/>
          </cell>
          <cell r="CA98" t="str">
            <v/>
          </cell>
          <cell r="CB98" t="str">
            <v/>
          </cell>
          <cell r="CC98" t="str">
            <v/>
          </cell>
          <cell r="CD98" t="str">
            <v/>
          </cell>
          <cell r="CE98" t="str">
            <v/>
          </cell>
          <cell r="CF98" t="str">
            <v/>
          </cell>
          <cell r="CG98" t="str">
            <v/>
          </cell>
          <cell r="CH98" t="str">
            <v/>
          </cell>
          <cell r="CI98" t="str">
            <v/>
          </cell>
          <cell r="CJ98" t="str">
            <v/>
          </cell>
          <cell r="CK98" t="str">
            <v/>
          </cell>
          <cell r="CL98" t="str">
            <v/>
          </cell>
          <cell r="CM98" t="str">
            <v/>
          </cell>
          <cell r="CN98" t="str">
            <v/>
          </cell>
          <cell r="CO98" t="str">
            <v/>
          </cell>
          <cell r="CP98" t="str">
            <v/>
          </cell>
          <cell r="CQ98" t="str">
            <v/>
          </cell>
          <cell r="CR98" t="str">
            <v/>
          </cell>
          <cell r="CS98" t="str">
            <v/>
          </cell>
          <cell r="CT98" t="str">
            <v/>
          </cell>
          <cell r="CU98" t="str">
            <v/>
          </cell>
          <cell r="CV98" t="str">
            <v/>
          </cell>
          <cell r="CW98" t="str">
            <v/>
          </cell>
          <cell r="CX98" t="str">
            <v/>
          </cell>
          <cell r="CY98" t="str">
            <v/>
          </cell>
          <cell r="CZ98" t="str">
            <v/>
          </cell>
          <cell r="DA98" t="str">
            <v/>
          </cell>
          <cell r="DB98" t="str">
            <v/>
          </cell>
          <cell r="DC98" t="str">
            <v/>
          </cell>
          <cell r="DD98" t="str">
            <v/>
          </cell>
          <cell r="DE98" t="str">
            <v/>
          </cell>
          <cell r="DF98" t="str">
            <v/>
          </cell>
          <cell r="DG98" t="str">
            <v/>
          </cell>
          <cell r="DH98" t="str">
            <v/>
          </cell>
          <cell r="DI98" t="str">
            <v/>
          </cell>
          <cell r="DJ98" t="str">
            <v/>
          </cell>
          <cell r="DK98" t="str">
            <v/>
          </cell>
          <cell r="DL98" t="str">
            <v/>
          </cell>
          <cell r="DM98" t="str">
            <v/>
          </cell>
          <cell r="DN98" t="str">
            <v/>
          </cell>
          <cell r="DO98" t="str">
            <v/>
          </cell>
          <cell r="DP98" t="str">
            <v/>
          </cell>
          <cell r="DQ98" t="str">
            <v/>
          </cell>
          <cell r="DR98" t="str">
            <v/>
          </cell>
          <cell r="DS98" t="str">
            <v/>
          </cell>
          <cell r="DT98" t="str">
            <v/>
          </cell>
          <cell r="DU98" t="str">
            <v/>
          </cell>
          <cell r="DV98" t="str">
            <v/>
          </cell>
          <cell r="DW98" t="str">
            <v/>
          </cell>
          <cell r="DX98" t="str">
            <v/>
          </cell>
          <cell r="DY98" t="str">
            <v/>
          </cell>
          <cell r="DZ98" t="str">
            <v/>
          </cell>
          <cell r="EA98" t="str">
            <v/>
          </cell>
          <cell r="EB98" t="str">
            <v/>
          </cell>
          <cell r="EC98" t="str">
            <v/>
          </cell>
          <cell r="ED98" t="str">
            <v/>
          </cell>
          <cell r="EE98" t="str">
            <v/>
          </cell>
          <cell r="EF98" t="str">
            <v/>
          </cell>
          <cell r="EG98" t="str">
            <v/>
          </cell>
          <cell r="EH98" t="str">
            <v/>
          </cell>
          <cell r="EI98" t="str">
            <v/>
          </cell>
          <cell r="EJ98" t="str">
            <v/>
          </cell>
          <cell r="EK98" t="str">
            <v/>
          </cell>
          <cell r="EL98" t="str">
            <v/>
          </cell>
          <cell r="EM98" t="str">
            <v/>
          </cell>
          <cell r="EN98" t="str">
            <v/>
          </cell>
          <cell r="EO98" t="str">
            <v/>
          </cell>
          <cell r="EP98" t="str">
            <v/>
          </cell>
          <cell r="EQ98" t="str">
            <v/>
          </cell>
          <cell r="ER98" t="str">
            <v/>
          </cell>
          <cell r="ES98" t="str">
            <v/>
          </cell>
          <cell r="ET98" t="str">
            <v/>
          </cell>
          <cell r="EU98" t="str">
            <v/>
          </cell>
          <cell r="EV98" t="str">
            <v/>
          </cell>
        </row>
        <row r="99">
          <cell r="A99" t="str">
            <v>PREP</v>
          </cell>
          <cell r="F99" t="str">
            <v>ANIMATION</v>
          </cell>
          <cell r="I99" t="str">
            <v>INK &amp; PAINT</v>
          </cell>
          <cell r="L99" t="str">
            <v>ALPHA</v>
          </cell>
          <cell r="N99" t="str">
            <v>BETA</v>
          </cell>
          <cell r="P99" t="str">
            <v>RTM</v>
          </cell>
          <cell r="R99" t="str">
            <v>STREET</v>
          </cell>
          <cell r="T99" t="str">
            <v>Prep Projection</v>
          </cell>
          <cell r="V99" t="str">
            <v xml:space="preserve">START </v>
          </cell>
          <cell r="W99" t="str">
            <v>END</v>
          </cell>
          <cell r="X99">
            <v>500</v>
          </cell>
          <cell r="Y99">
            <v>14</v>
          </cell>
          <cell r="Z99">
            <v>94.5</v>
          </cell>
          <cell r="AA99" t="str">
            <v/>
          </cell>
          <cell r="AB99" t="str">
            <v/>
          </cell>
          <cell r="AC99" t="str">
            <v/>
          </cell>
          <cell r="AD99" t="str">
            <v/>
          </cell>
          <cell r="AE99" t="str">
            <v/>
          </cell>
          <cell r="AF99" t="str">
            <v/>
          </cell>
          <cell r="AG99" t="str">
            <v/>
          </cell>
          <cell r="AH99" t="str">
            <v/>
          </cell>
          <cell r="AI99" t="str">
            <v/>
          </cell>
          <cell r="AJ99" t="str">
            <v/>
          </cell>
          <cell r="AK99" t="str">
            <v/>
          </cell>
          <cell r="AL99" t="str">
            <v/>
          </cell>
          <cell r="AM99">
            <v>35639</v>
          </cell>
          <cell r="AN99">
            <v>35646</v>
          </cell>
          <cell r="AO99">
            <v>35653</v>
          </cell>
          <cell r="AP99">
            <v>35660</v>
          </cell>
          <cell r="AQ99">
            <v>35667</v>
          </cell>
          <cell r="AR99">
            <v>35674</v>
          </cell>
          <cell r="AS99">
            <v>35681</v>
          </cell>
          <cell r="AT99">
            <v>35688</v>
          </cell>
          <cell r="AU99">
            <v>35695</v>
          </cell>
          <cell r="AV99">
            <v>35702</v>
          </cell>
          <cell r="AW99">
            <v>35709</v>
          </cell>
          <cell r="AX99">
            <v>35716</v>
          </cell>
          <cell r="AY99" t="str">
            <v/>
          </cell>
          <cell r="AZ99" t="str">
            <v/>
          </cell>
          <cell r="BA99" t="str">
            <v/>
          </cell>
          <cell r="BB99" t="str">
            <v/>
          </cell>
          <cell r="BC99" t="str">
            <v/>
          </cell>
          <cell r="BD99" t="str">
            <v/>
          </cell>
          <cell r="BE99" t="str">
            <v/>
          </cell>
          <cell r="BF99" t="str">
            <v/>
          </cell>
          <cell r="BG99" t="str">
            <v/>
          </cell>
          <cell r="BH99" t="str">
            <v/>
          </cell>
          <cell r="BJ99" t="str">
            <v/>
          </cell>
          <cell r="BK99" t="str">
            <v/>
          </cell>
          <cell r="BL99" t="str">
            <v/>
          </cell>
          <cell r="BM99" t="str">
            <v/>
          </cell>
          <cell r="BN99" t="str">
            <v/>
          </cell>
          <cell r="BO99" t="str">
            <v/>
          </cell>
          <cell r="BP99" t="str">
            <v/>
          </cell>
          <cell r="BQ99" t="str">
            <v/>
          </cell>
          <cell r="BR99" t="str">
            <v/>
          </cell>
          <cell r="BS99" t="str">
            <v/>
          </cell>
          <cell r="BT99" t="str">
            <v/>
          </cell>
          <cell r="BU99" t="str">
            <v/>
          </cell>
          <cell r="BV99" t="str">
            <v/>
          </cell>
          <cell r="BW99" t="str">
            <v/>
          </cell>
          <cell r="BX99" t="str">
            <v/>
          </cell>
          <cell r="BY99" t="str">
            <v/>
          </cell>
          <cell r="BZ99" t="str">
            <v/>
          </cell>
          <cell r="CA99" t="str">
            <v/>
          </cell>
          <cell r="CB99" t="str">
            <v/>
          </cell>
          <cell r="CC99" t="str">
            <v/>
          </cell>
          <cell r="CD99" t="str">
            <v/>
          </cell>
          <cell r="CE99" t="str">
            <v/>
          </cell>
          <cell r="CF99" t="str">
            <v/>
          </cell>
          <cell r="CG99" t="str">
            <v/>
          </cell>
          <cell r="CH99" t="str">
            <v/>
          </cell>
          <cell r="CI99" t="str">
            <v/>
          </cell>
          <cell r="CJ99" t="str">
            <v/>
          </cell>
          <cell r="CK99" t="str">
            <v/>
          </cell>
          <cell r="CL99" t="str">
            <v/>
          </cell>
          <cell r="CM99" t="str">
            <v/>
          </cell>
          <cell r="CN99" t="str">
            <v/>
          </cell>
          <cell r="CO99" t="str">
            <v/>
          </cell>
          <cell r="CP99" t="str">
            <v/>
          </cell>
          <cell r="CQ99" t="str">
            <v/>
          </cell>
          <cell r="CR99" t="str">
            <v/>
          </cell>
          <cell r="CS99" t="str">
            <v/>
          </cell>
          <cell r="CT99" t="str">
            <v/>
          </cell>
          <cell r="CU99" t="str">
            <v/>
          </cell>
          <cell r="CV99" t="str">
            <v/>
          </cell>
          <cell r="CW99" t="str">
            <v/>
          </cell>
          <cell r="CX99" t="str">
            <v/>
          </cell>
          <cell r="CY99" t="str">
            <v/>
          </cell>
          <cell r="CZ99" t="str">
            <v/>
          </cell>
          <cell r="DA99" t="str">
            <v/>
          </cell>
          <cell r="DB99" t="str">
            <v/>
          </cell>
          <cell r="DC99" t="str">
            <v/>
          </cell>
          <cell r="DD99" t="str">
            <v/>
          </cell>
          <cell r="DE99" t="str">
            <v/>
          </cell>
          <cell r="DF99" t="str">
            <v/>
          </cell>
          <cell r="DG99" t="str">
            <v/>
          </cell>
          <cell r="DH99" t="str">
            <v/>
          </cell>
          <cell r="DI99" t="str">
            <v/>
          </cell>
          <cell r="DJ99" t="str">
            <v/>
          </cell>
          <cell r="DK99" t="str">
            <v/>
          </cell>
          <cell r="DL99" t="str">
            <v/>
          </cell>
          <cell r="DM99" t="str">
            <v/>
          </cell>
          <cell r="DN99" t="str">
            <v/>
          </cell>
          <cell r="DO99" t="str">
            <v/>
          </cell>
          <cell r="DP99" t="str">
            <v/>
          </cell>
          <cell r="DQ99" t="str">
            <v/>
          </cell>
          <cell r="DR99" t="str">
            <v/>
          </cell>
          <cell r="DS99" t="str">
            <v/>
          </cell>
          <cell r="DT99" t="str">
            <v/>
          </cell>
          <cell r="DU99" t="str">
            <v/>
          </cell>
          <cell r="DV99" t="str">
            <v/>
          </cell>
          <cell r="DW99" t="str">
            <v/>
          </cell>
          <cell r="DX99" t="str">
            <v/>
          </cell>
          <cell r="DY99" t="str">
            <v/>
          </cell>
          <cell r="DZ99" t="str">
            <v/>
          </cell>
          <cell r="EA99" t="str">
            <v/>
          </cell>
          <cell r="EB99" t="str">
            <v/>
          </cell>
          <cell r="EC99" t="str">
            <v/>
          </cell>
          <cell r="ED99" t="str">
            <v/>
          </cell>
          <cell r="EE99" t="str">
            <v/>
          </cell>
          <cell r="EF99" t="str">
            <v/>
          </cell>
          <cell r="EG99" t="str">
            <v/>
          </cell>
          <cell r="EH99" t="str">
            <v/>
          </cell>
          <cell r="EI99" t="str">
            <v/>
          </cell>
          <cell r="EJ99" t="str">
            <v/>
          </cell>
          <cell r="EK99" t="str">
            <v/>
          </cell>
          <cell r="EL99" t="str">
            <v/>
          </cell>
          <cell r="EM99" t="str">
            <v/>
          </cell>
          <cell r="EN99" t="str">
            <v/>
          </cell>
          <cell r="EO99" t="str">
            <v/>
          </cell>
          <cell r="EP99" t="str">
            <v/>
          </cell>
          <cell r="EQ99" t="str">
            <v/>
          </cell>
          <cell r="ER99" t="str">
            <v/>
          </cell>
          <cell r="ES99" t="str">
            <v/>
          </cell>
          <cell r="ET99" t="str">
            <v/>
          </cell>
          <cell r="EU99" t="str">
            <v/>
          </cell>
          <cell r="EV99" t="str">
            <v/>
          </cell>
        </row>
        <row r="100">
          <cell r="A100" t="str">
            <v>PREP</v>
          </cell>
          <cell r="F100" t="str">
            <v>ANIMATION</v>
          </cell>
          <cell r="I100" t="str">
            <v>INK &amp; PAINT</v>
          </cell>
          <cell r="L100" t="str">
            <v>ALPHA</v>
          </cell>
          <cell r="N100" t="str">
            <v>BETA</v>
          </cell>
          <cell r="P100" t="str">
            <v>RTM</v>
          </cell>
          <cell r="R100" t="str">
            <v>STREET</v>
          </cell>
          <cell r="S100" t="str">
            <v>PRODUCTION TO DATE</v>
          </cell>
          <cell r="T100" t="str">
            <v>Prep Projection</v>
          </cell>
          <cell r="V100">
            <v>35636</v>
          </cell>
          <cell r="W100">
            <v>35721.4</v>
          </cell>
          <cell r="X100">
            <v>500</v>
          </cell>
          <cell r="Y100">
            <v>12</v>
          </cell>
          <cell r="Z100">
            <v>85.399999999999991</v>
          </cell>
          <cell r="AA100" t="str">
            <v/>
          </cell>
          <cell r="AB100" t="str">
            <v/>
          </cell>
          <cell r="AC100" t="str">
            <v/>
          </cell>
          <cell r="AD100" t="str">
            <v/>
          </cell>
          <cell r="AE100" t="str">
            <v/>
          </cell>
          <cell r="AF100" t="str">
            <v/>
          </cell>
          <cell r="AG100" t="str">
            <v/>
          </cell>
          <cell r="AH100" t="str">
            <v/>
          </cell>
          <cell r="AI100" t="str">
            <v/>
          </cell>
          <cell r="AJ100" t="str">
            <v/>
          </cell>
          <cell r="AK100" t="str">
            <v/>
          </cell>
          <cell r="AL100" t="str">
            <v/>
          </cell>
          <cell r="AM100">
            <v>125</v>
          </cell>
          <cell r="AN100">
            <v>250</v>
          </cell>
          <cell r="AO100">
            <v>375</v>
          </cell>
          <cell r="AP100">
            <v>500</v>
          </cell>
          <cell r="AQ100">
            <v>500</v>
          </cell>
          <cell r="AR100">
            <v>500</v>
          </cell>
          <cell r="AS100">
            <v>500</v>
          </cell>
          <cell r="AT100">
            <v>500</v>
          </cell>
          <cell r="AU100">
            <v>500</v>
          </cell>
          <cell r="AV100">
            <v>500</v>
          </cell>
          <cell r="AW100">
            <v>500</v>
          </cell>
          <cell r="AX100">
            <v>500</v>
          </cell>
          <cell r="AY100" t="str">
            <v/>
          </cell>
          <cell r="AZ100" t="str">
            <v/>
          </cell>
          <cell r="BA100" t="str">
            <v/>
          </cell>
          <cell r="BB100" t="str">
            <v/>
          </cell>
          <cell r="BC100" t="str">
            <v/>
          </cell>
          <cell r="BD100" t="str">
            <v/>
          </cell>
          <cell r="BE100" t="str">
            <v/>
          </cell>
          <cell r="BF100" t="str">
            <v/>
          </cell>
          <cell r="BG100" t="str">
            <v/>
          </cell>
          <cell r="BH100" t="str">
            <v/>
          </cell>
          <cell r="BJ100" t="str">
            <v/>
          </cell>
          <cell r="BK100" t="str">
            <v/>
          </cell>
          <cell r="BL100" t="str">
            <v/>
          </cell>
          <cell r="BM100" t="str">
            <v/>
          </cell>
          <cell r="BN100" t="str">
            <v/>
          </cell>
          <cell r="BO100" t="str">
            <v/>
          </cell>
          <cell r="BP100" t="str">
            <v/>
          </cell>
          <cell r="BQ100" t="str">
            <v/>
          </cell>
          <cell r="BR100" t="str">
            <v/>
          </cell>
          <cell r="BS100" t="str">
            <v/>
          </cell>
          <cell r="BT100" t="str">
            <v/>
          </cell>
          <cell r="BU100" t="str">
            <v/>
          </cell>
          <cell r="BV100" t="str">
            <v/>
          </cell>
          <cell r="BW100" t="str">
            <v/>
          </cell>
          <cell r="BX100" t="str">
            <v/>
          </cell>
          <cell r="BY100" t="str">
            <v/>
          </cell>
          <cell r="BZ100" t="str">
            <v/>
          </cell>
          <cell r="CA100" t="str">
            <v/>
          </cell>
          <cell r="CB100" t="str">
            <v/>
          </cell>
          <cell r="CC100" t="str">
            <v/>
          </cell>
          <cell r="CD100" t="str">
            <v/>
          </cell>
          <cell r="CE100" t="str">
            <v/>
          </cell>
          <cell r="CF100" t="str">
            <v/>
          </cell>
          <cell r="CG100" t="str">
            <v/>
          </cell>
          <cell r="CH100" t="str">
            <v/>
          </cell>
          <cell r="CI100" t="str">
            <v/>
          </cell>
          <cell r="CJ100" t="str">
            <v/>
          </cell>
          <cell r="CK100" t="str">
            <v/>
          </cell>
          <cell r="CL100" t="str">
            <v/>
          </cell>
          <cell r="CM100" t="str">
            <v/>
          </cell>
          <cell r="CN100" t="str">
            <v/>
          </cell>
          <cell r="CO100" t="str">
            <v/>
          </cell>
          <cell r="CP100" t="str">
            <v/>
          </cell>
          <cell r="CQ100" t="str">
            <v/>
          </cell>
          <cell r="CR100" t="str">
            <v/>
          </cell>
          <cell r="CS100" t="str">
            <v/>
          </cell>
          <cell r="CT100" t="str">
            <v/>
          </cell>
          <cell r="CU100" t="str">
            <v/>
          </cell>
          <cell r="CV100" t="str">
            <v/>
          </cell>
          <cell r="CW100" t="str">
            <v/>
          </cell>
          <cell r="CX100" t="str">
            <v/>
          </cell>
          <cell r="CY100" t="str">
            <v/>
          </cell>
          <cell r="CZ100" t="str">
            <v/>
          </cell>
          <cell r="DA100" t="str">
            <v/>
          </cell>
          <cell r="DB100" t="str">
            <v/>
          </cell>
          <cell r="DC100" t="str">
            <v/>
          </cell>
          <cell r="DD100" t="str">
            <v/>
          </cell>
          <cell r="DE100" t="str">
            <v/>
          </cell>
          <cell r="DF100" t="str">
            <v/>
          </cell>
          <cell r="DG100" t="str">
            <v/>
          </cell>
          <cell r="DH100" t="str">
            <v/>
          </cell>
          <cell r="DI100" t="str">
            <v/>
          </cell>
          <cell r="DJ100" t="str">
            <v/>
          </cell>
          <cell r="DK100" t="str">
            <v/>
          </cell>
          <cell r="DL100" t="str">
            <v/>
          </cell>
          <cell r="DM100" t="str">
            <v/>
          </cell>
          <cell r="DN100" t="str">
            <v/>
          </cell>
          <cell r="DO100" t="str">
            <v/>
          </cell>
          <cell r="DP100" t="str">
            <v/>
          </cell>
          <cell r="DQ100" t="str">
            <v/>
          </cell>
          <cell r="DR100" t="str">
            <v/>
          </cell>
          <cell r="DS100" t="str">
            <v/>
          </cell>
          <cell r="DT100" t="str">
            <v/>
          </cell>
          <cell r="DU100" t="str">
            <v/>
          </cell>
          <cell r="DV100" t="str">
            <v/>
          </cell>
          <cell r="DW100" t="str">
            <v/>
          </cell>
          <cell r="DX100" t="str">
            <v/>
          </cell>
          <cell r="DY100" t="str">
            <v/>
          </cell>
          <cell r="DZ100" t="str">
            <v/>
          </cell>
          <cell r="EA100" t="str">
            <v/>
          </cell>
          <cell r="EB100" t="str">
            <v/>
          </cell>
          <cell r="EC100" t="str">
            <v/>
          </cell>
          <cell r="ED100" t="str">
            <v/>
          </cell>
          <cell r="EE100" t="str">
            <v/>
          </cell>
          <cell r="EF100" t="str">
            <v/>
          </cell>
          <cell r="EG100" t="str">
            <v/>
          </cell>
          <cell r="EH100" t="str">
            <v/>
          </cell>
          <cell r="EI100" t="str">
            <v/>
          </cell>
          <cell r="EJ100" t="str">
            <v/>
          </cell>
          <cell r="EK100" t="str">
            <v/>
          </cell>
          <cell r="EL100" t="str">
            <v/>
          </cell>
          <cell r="EM100" t="str">
            <v/>
          </cell>
          <cell r="EN100" t="str">
            <v/>
          </cell>
          <cell r="EO100" t="str">
            <v/>
          </cell>
          <cell r="EP100" t="str">
            <v/>
          </cell>
          <cell r="EQ100" t="str">
            <v/>
          </cell>
          <cell r="ER100" t="str">
            <v/>
          </cell>
          <cell r="ES100" t="str">
            <v/>
          </cell>
          <cell r="ET100" t="str">
            <v/>
          </cell>
          <cell r="EU100" t="str">
            <v/>
          </cell>
          <cell r="EV100" t="str">
            <v/>
          </cell>
        </row>
        <row r="101">
          <cell r="S101" t="str">
            <v>PRODUCTION TO DATE</v>
          </cell>
          <cell r="AS101" t="str">
            <v>WK 1</v>
          </cell>
          <cell r="AT101" t="str">
            <v>WK 2</v>
          </cell>
          <cell r="AU101" t="str">
            <v>WK 3</v>
          </cell>
          <cell r="AV101" t="str">
            <v>WK 4</v>
          </cell>
          <cell r="AW101" t="str">
            <v>WK 5</v>
          </cell>
          <cell r="AX101" t="str">
            <v>WK 6</v>
          </cell>
          <cell r="AY101" t="str">
            <v>WK 7</v>
          </cell>
          <cell r="AZ101" t="str">
            <v>WK 8</v>
          </cell>
          <cell r="BA101" t="str">
            <v>WK 9</v>
          </cell>
          <cell r="BB101" t="str">
            <v>WK 10</v>
          </cell>
          <cell r="BC101" t="str">
            <v>WK 11</v>
          </cell>
          <cell r="BD101" t="str">
            <v>WK 12</v>
          </cell>
          <cell r="BE101" t="str">
            <v>WK 13</v>
          </cell>
        </row>
        <row r="102">
          <cell r="T102" t="str">
            <v>Scenes Issued</v>
          </cell>
          <cell r="U102">
            <v>0.87008695652173917</v>
          </cell>
          <cell r="V102">
            <v>5003</v>
          </cell>
          <cell r="AA102">
            <v>0</v>
          </cell>
          <cell r="AB102">
            <v>0</v>
          </cell>
          <cell r="AC102">
            <v>0</v>
          </cell>
          <cell r="AD102">
            <v>0</v>
          </cell>
          <cell r="AE102">
            <v>0</v>
          </cell>
          <cell r="AF102">
            <v>0</v>
          </cell>
          <cell r="AG102">
            <v>0</v>
          </cell>
          <cell r="AH102">
            <v>0</v>
          </cell>
          <cell r="AI102">
            <v>0</v>
          </cell>
          <cell r="AJ102">
            <v>0</v>
          </cell>
          <cell r="AK102">
            <v>0</v>
          </cell>
          <cell r="AL102">
            <v>0</v>
          </cell>
          <cell r="AM102">
            <v>0</v>
          </cell>
          <cell r="AN102">
            <v>0</v>
          </cell>
          <cell r="AO102">
            <v>0</v>
          </cell>
          <cell r="AP102">
            <v>0</v>
          </cell>
          <cell r="AQ102">
            <v>0</v>
          </cell>
          <cell r="AR102">
            <v>0</v>
          </cell>
          <cell r="AS102">
            <v>1700</v>
          </cell>
          <cell r="AT102">
            <v>0</v>
          </cell>
          <cell r="AU102">
            <v>568</v>
          </cell>
          <cell r="AV102">
            <v>0</v>
          </cell>
          <cell r="AW102">
            <v>262</v>
          </cell>
          <cell r="AX102">
            <v>864</v>
          </cell>
          <cell r="AY102">
            <v>486</v>
          </cell>
          <cell r="AZ102">
            <v>347</v>
          </cell>
          <cell r="BA102">
            <v>0</v>
          </cell>
          <cell r="BB102">
            <v>666</v>
          </cell>
          <cell r="BC102">
            <v>110</v>
          </cell>
          <cell r="BD102">
            <v>0</v>
          </cell>
          <cell r="BE102">
            <v>0</v>
          </cell>
        </row>
        <row r="103">
          <cell r="T103" t="str">
            <v>Scenes Issued</v>
          </cell>
          <cell r="U103">
            <v>0.98098039215686272</v>
          </cell>
          <cell r="V103">
            <v>5003</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1700</v>
          </cell>
          <cell r="AT103">
            <v>0</v>
          </cell>
          <cell r="AU103">
            <v>568</v>
          </cell>
          <cell r="AV103">
            <v>0</v>
          </cell>
          <cell r="AW103">
            <v>262</v>
          </cell>
          <cell r="AX103">
            <v>864</v>
          </cell>
          <cell r="AY103">
            <v>486</v>
          </cell>
          <cell r="AZ103">
            <v>347</v>
          </cell>
          <cell r="BA103">
            <v>0</v>
          </cell>
          <cell r="BB103">
            <v>666</v>
          </cell>
          <cell r="BC103">
            <v>110</v>
          </cell>
          <cell r="BD103">
            <v>0</v>
          </cell>
          <cell r="BE103">
            <v>0</v>
          </cell>
        </row>
        <row r="104">
          <cell r="T104" t="str">
            <v>Into Rough</v>
          </cell>
          <cell r="U104">
            <v>0.87235294117647055</v>
          </cell>
          <cell r="V104">
            <v>4449</v>
          </cell>
          <cell r="AA104">
            <v>0</v>
          </cell>
          <cell r="AB104">
            <v>0</v>
          </cell>
          <cell r="AC104">
            <v>0</v>
          </cell>
          <cell r="AD104">
            <v>0</v>
          </cell>
          <cell r="AE104">
            <v>0</v>
          </cell>
          <cell r="AF104">
            <v>0</v>
          </cell>
          <cell r="AG104">
            <v>0</v>
          </cell>
          <cell r="AH104">
            <v>0</v>
          </cell>
          <cell r="AI104">
            <v>0</v>
          </cell>
          <cell r="AJ104">
            <v>0</v>
          </cell>
          <cell r="AK104">
            <v>0</v>
          </cell>
          <cell r="AL104">
            <v>0</v>
          </cell>
          <cell r="AM104">
            <v>0</v>
          </cell>
          <cell r="AN104">
            <v>0</v>
          </cell>
          <cell r="AO104">
            <v>0</v>
          </cell>
          <cell r="AP104">
            <v>0</v>
          </cell>
          <cell r="AQ104">
            <v>0</v>
          </cell>
          <cell r="AR104">
            <v>0</v>
          </cell>
          <cell r="AS104">
            <v>0</v>
          </cell>
          <cell r="AT104">
            <v>0</v>
          </cell>
          <cell r="AU104">
            <v>60</v>
          </cell>
          <cell r="AV104">
            <v>170</v>
          </cell>
          <cell r="AW104">
            <v>527</v>
          </cell>
          <cell r="AX104">
            <v>115</v>
          </cell>
          <cell r="AY104">
            <v>0</v>
          </cell>
          <cell r="AZ104">
            <v>1019</v>
          </cell>
          <cell r="BA104">
            <v>0</v>
          </cell>
          <cell r="BB104">
            <v>593</v>
          </cell>
          <cell r="BC104">
            <v>1148</v>
          </cell>
          <cell r="BD104">
            <v>817</v>
          </cell>
          <cell r="BE104">
            <v>0</v>
          </cell>
        </row>
        <row r="105">
          <cell r="T105" t="str">
            <v>Rough Complete</v>
          </cell>
          <cell r="U105">
            <v>0.81803921568627447</v>
          </cell>
          <cell r="V105">
            <v>4172</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60</v>
          </cell>
          <cell r="AV105">
            <v>65</v>
          </cell>
          <cell r="AW105">
            <v>114</v>
          </cell>
          <cell r="AX105">
            <v>323</v>
          </cell>
          <cell r="AY105">
            <v>352</v>
          </cell>
          <cell r="AZ105">
            <v>121</v>
          </cell>
          <cell r="BA105">
            <v>0</v>
          </cell>
          <cell r="BB105">
            <v>1204</v>
          </cell>
          <cell r="BC105">
            <v>274</v>
          </cell>
          <cell r="BD105">
            <v>1139</v>
          </cell>
          <cell r="BE105">
            <v>520</v>
          </cell>
        </row>
        <row r="106">
          <cell r="T106" t="str">
            <v>Ruff Approved</v>
          </cell>
          <cell r="U106">
            <v>0.7415686274509804</v>
          </cell>
          <cell r="V106">
            <v>3782</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60</v>
          </cell>
          <cell r="AV106">
            <v>65</v>
          </cell>
          <cell r="AW106">
            <v>10</v>
          </cell>
          <cell r="AX106">
            <v>294</v>
          </cell>
          <cell r="AY106">
            <v>294</v>
          </cell>
          <cell r="AZ106">
            <v>157</v>
          </cell>
          <cell r="BA106">
            <v>0</v>
          </cell>
          <cell r="BB106">
            <v>1116</v>
          </cell>
          <cell r="BC106">
            <v>238</v>
          </cell>
          <cell r="BD106">
            <v>1077</v>
          </cell>
          <cell r="BE106">
            <v>471</v>
          </cell>
        </row>
        <row r="107">
          <cell r="T107" t="str">
            <v>Clean Complete</v>
          </cell>
          <cell r="U107">
            <v>0.50901960784313727</v>
          </cell>
          <cell r="V107">
            <v>2596</v>
          </cell>
          <cell r="AA107">
            <v>0</v>
          </cell>
          <cell r="AB107">
            <v>0</v>
          </cell>
          <cell r="AC107">
            <v>0</v>
          </cell>
          <cell r="AD107">
            <v>0</v>
          </cell>
          <cell r="AE107">
            <v>0</v>
          </cell>
          <cell r="AF107">
            <v>0</v>
          </cell>
          <cell r="AG107">
            <v>0</v>
          </cell>
          <cell r="AH107">
            <v>0</v>
          </cell>
          <cell r="AI107">
            <v>0</v>
          </cell>
          <cell r="AJ107">
            <v>0</v>
          </cell>
          <cell r="AK107">
            <v>0</v>
          </cell>
          <cell r="AL107">
            <v>0</v>
          </cell>
          <cell r="AM107">
            <v>0</v>
          </cell>
          <cell r="AN107">
            <v>0</v>
          </cell>
          <cell r="AO107">
            <v>0</v>
          </cell>
          <cell r="AP107">
            <v>0</v>
          </cell>
          <cell r="AQ107">
            <v>0</v>
          </cell>
          <cell r="AR107">
            <v>0</v>
          </cell>
          <cell r="AS107">
            <v>0</v>
          </cell>
          <cell r="AT107">
            <v>0</v>
          </cell>
          <cell r="AU107">
            <v>3</v>
          </cell>
          <cell r="AV107">
            <v>64</v>
          </cell>
          <cell r="AW107">
            <v>2</v>
          </cell>
          <cell r="AX107">
            <v>18</v>
          </cell>
          <cell r="AY107">
            <v>167</v>
          </cell>
          <cell r="AZ107">
            <v>115</v>
          </cell>
          <cell r="BA107">
            <v>0</v>
          </cell>
          <cell r="BB107">
            <v>600</v>
          </cell>
          <cell r="BC107">
            <v>148</v>
          </cell>
          <cell r="BD107">
            <v>1126</v>
          </cell>
          <cell r="BE107">
            <v>353</v>
          </cell>
        </row>
        <row r="108">
          <cell r="T108" t="str">
            <v>Approved</v>
          </cell>
          <cell r="U108">
            <v>0.40490196078431373</v>
          </cell>
          <cell r="V108">
            <v>2065</v>
          </cell>
          <cell r="AA108">
            <v>0</v>
          </cell>
          <cell r="AB108">
            <v>0</v>
          </cell>
          <cell r="AC108">
            <v>0</v>
          </cell>
          <cell r="AD108">
            <v>0</v>
          </cell>
          <cell r="AE108">
            <v>0</v>
          </cell>
          <cell r="AF108">
            <v>0</v>
          </cell>
          <cell r="AG108">
            <v>0</v>
          </cell>
          <cell r="AH108">
            <v>0</v>
          </cell>
          <cell r="AI108">
            <v>0</v>
          </cell>
          <cell r="AJ108">
            <v>0</v>
          </cell>
          <cell r="AK108">
            <v>0</v>
          </cell>
          <cell r="AL108">
            <v>0</v>
          </cell>
          <cell r="AM108">
            <v>0</v>
          </cell>
          <cell r="AN108">
            <v>0</v>
          </cell>
          <cell r="AO108">
            <v>0</v>
          </cell>
          <cell r="AP108">
            <v>0</v>
          </cell>
          <cell r="AQ108">
            <v>0</v>
          </cell>
          <cell r="AR108">
            <v>0</v>
          </cell>
          <cell r="AS108">
            <v>0</v>
          </cell>
          <cell r="AT108">
            <v>0</v>
          </cell>
          <cell r="AU108">
            <v>3</v>
          </cell>
          <cell r="AV108">
            <v>53</v>
          </cell>
          <cell r="AW108">
            <v>0</v>
          </cell>
          <cell r="AX108">
            <v>20</v>
          </cell>
          <cell r="AY108">
            <v>150</v>
          </cell>
          <cell r="AZ108">
            <v>188</v>
          </cell>
          <cell r="BA108">
            <v>0</v>
          </cell>
          <cell r="BB108">
            <v>577</v>
          </cell>
          <cell r="BC108">
            <v>486</v>
          </cell>
          <cell r="BD108">
            <v>297</v>
          </cell>
          <cell r="BE108">
            <v>291</v>
          </cell>
        </row>
        <row r="109">
          <cell r="T109" t="str">
            <v>Turned In</v>
          </cell>
          <cell r="U109">
            <v>0.26078431372549021</v>
          </cell>
          <cell r="V109">
            <v>1330</v>
          </cell>
          <cell r="AA109">
            <v>0</v>
          </cell>
          <cell r="AB109">
            <v>0</v>
          </cell>
          <cell r="AC109">
            <v>0</v>
          </cell>
          <cell r="AD109">
            <v>0</v>
          </cell>
          <cell r="AE109">
            <v>0</v>
          </cell>
          <cell r="AF109">
            <v>0</v>
          </cell>
          <cell r="AG109">
            <v>0</v>
          </cell>
          <cell r="AH109">
            <v>0</v>
          </cell>
          <cell r="AI109">
            <v>0</v>
          </cell>
          <cell r="AJ109">
            <v>0</v>
          </cell>
          <cell r="AK109">
            <v>0</v>
          </cell>
          <cell r="AL109">
            <v>0</v>
          </cell>
          <cell r="AM109">
            <v>0</v>
          </cell>
          <cell r="AN109">
            <v>0</v>
          </cell>
          <cell r="AO109">
            <v>0</v>
          </cell>
          <cell r="AP109">
            <v>0</v>
          </cell>
          <cell r="AQ109">
            <v>0</v>
          </cell>
          <cell r="AR109">
            <v>0</v>
          </cell>
          <cell r="AS109">
            <v>0</v>
          </cell>
          <cell r="AT109">
            <v>0</v>
          </cell>
          <cell r="AU109">
            <v>0</v>
          </cell>
          <cell r="AV109">
            <v>0</v>
          </cell>
          <cell r="AW109">
            <v>0</v>
          </cell>
          <cell r="AX109">
            <v>0</v>
          </cell>
          <cell r="AY109">
            <v>0</v>
          </cell>
          <cell r="AZ109">
            <v>121</v>
          </cell>
          <cell r="BA109">
            <v>0</v>
          </cell>
          <cell r="BB109">
            <v>74</v>
          </cell>
          <cell r="BC109">
            <v>506</v>
          </cell>
          <cell r="BD109">
            <v>0</v>
          </cell>
          <cell r="BE109">
            <v>629</v>
          </cell>
        </row>
        <row r="110">
          <cell r="A110" t="str">
            <v>Wks</v>
          </cell>
          <cell r="B110" t="str">
            <v>Days</v>
          </cell>
          <cell r="F110" t="str">
            <v>Wks</v>
          </cell>
          <cell r="G110" t="str">
            <v>Days</v>
          </cell>
          <cell r="H110" t="str">
            <v>Frames</v>
          </cell>
          <cell r="I110" t="str">
            <v>Wks</v>
          </cell>
          <cell r="J110" t="str">
            <v>Days</v>
          </cell>
          <cell r="R110" t="str">
            <v xml:space="preserve"> </v>
          </cell>
          <cell r="T110" t="str">
            <v>Animation Projection</v>
          </cell>
          <cell r="V110">
            <v>35718</v>
          </cell>
          <cell r="W110">
            <v>35814</v>
          </cell>
          <cell r="X110">
            <v>750</v>
          </cell>
          <cell r="Y110">
            <v>11</v>
          </cell>
          <cell r="Z110">
            <v>83.666666666666671</v>
          </cell>
          <cell r="AA110" t="str">
            <v/>
          </cell>
          <cell r="AB110" t="str">
            <v/>
          </cell>
          <cell r="AC110" t="str">
            <v/>
          </cell>
          <cell r="AD110" t="str">
            <v/>
          </cell>
          <cell r="AE110" t="str">
            <v/>
          </cell>
          <cell r="AF110" t="str">
            <v/>
          </cell>
          <cell r="AG110" t="str">
            <v/>
          </cell>
          <cell r="AH110" t="str">
            <v/>
          </cell>
          <cell r="AI110" t="str">
            <v/>
          </cell>
          <cell r="AJ110" t="str">
            <v/>
          </cell>
          <cell r="AK110" t="str">
            <v/>
          </cell>
          <cell r="AL110" t="str">
            <v/>
          </cell>
          <cell r="AM110" t="str">
            <v/>
          </cell>
          <cell r="AN110" t="str">
            <v/>
          </cell>
          <cell r="AO110" t="str">
            <v/>
          </cell>
          <cell r="AP110" t="str">
            <v/>
          </cell>
          <cell r="AQ110" t="str">
            <v/>
          </cell>
          <cell r="AR110" t="str">
            <v/>
          </cell>
          <cell r="AS110" t="str">
            <v/>
          </cell>
          <cell r="AT110" t="str">
            <v/>
          </cell>
          <cell r="AU110" t="str">
            <v/>
          </cell>
          <cell r="AV110" t="str">
            <v/>
          </cell>
          <cell r="AW110" t="str">
            <v/>
          </cell>
          <cell r="AX110" t="str">
            <v/>
          </cell>
          <cell r="AY110">
            <v>0</v>
          </cell>
          <cell r="AZ110">
            <v>0</v>
          </cell>
          <cell r="BA110">
            <v>0</v>
          </cell>
          <cell r="BB110">
            <v>187.5</v>
          </cell>
          <cell r="BC110">
            <v>375</v>
          </cell>
          <cell r="BD110">
            <v>562.5</v>
          </cell>
          <cell r="BE110">
            <v>500</v>
          </cell>
          <cell r="BF110">
            <v>500</v>
          </cell>
          <cell r="BG110">
            <v>500</v>
          </cell>
          <cell r="BH110">
            <v>500</v>
          </cell>
          <cell r="BK110">
            <v>500</v>
          </cell>
          <cell r="BL110" t="str">
            <v/>
          </cell>
          <cell r="BM110" t="str">
            <v/>
          </cell>
          <cell r="BN110" t="str">
            <v/>
          </cell>
          <cell r="BO110" t="str">
            <v/>
          </cell>
          <cell r="BP110" t="str">
            <v/>
          </cell>
          <cell r="BQ110" t="str">
            <v/>
          </cell>
          <cell r="BR110" t="str">
            <v/>
          </cell>
          <cell r="BS110" t="str">
            <v/>
          </cell>
          <cell r="BT110" t="str">
            <v/>
          </cell>
          <cell r="BU110" t="str">
            <v/>
          </cell>
          <cell r="BV110" t="str">
            <v/>
          </cell>
          <cell r="BW110" t="str">
            <v/>
          </cell>
          <cell r="BX110" t="str">
            <v/>
          </cell>
          <cell r="BY110" t="str">
            <v/>
          </cell>
          <cell r="BZ110" t="str">
            <v/>
          </cell>
          <cell r="CA110" t="str">
            <v/>
          </cell>
          <cell r="CB110" t="str">
            <v/>
          </cell>
          <cell r="CC110" t="str">
            <v/>
          </cell>
          <cell r="CD110" t="str">
            <v/>
          </cell>
          <cell r="CE110" t="str">
            <v/>
          </cell>
          <cell r="CF110" t="str">
            <v/>
          </cell>
          <cell r="CG110" t="str">
            <v/>
          </cell>
          <cell r="CH110" t="str">
            <v/>
          </cell>
          <cell r="CI110" t="str">
            <v/>
          </cell>
          <cell r="CJ110" t="str">
            <v/>
          </cell>
          <cell r="CK110" t="str">
            <v/>
          </cell>
          <cell r="CL110" t="str">
            <v/>
          </cell>
          <cell r="CM110" t="str">
            <v/>
          </cell>
          <cell r="CN110" t="str">
            <v/>
          </cell>
          <cell r="CO110" t="str">
            <v/>
          </cell>
          <cell r="CP110" t="str">
            <v/>
          </cell>
          <cell r="CQ110" t="str">
            <v/>
          </cell>
          <cell r="CR110" t="str">
            <v/>
          </cell>
          <cell r="CS110" t="str">
            <v/>
          </cell>
          <cell r="CT110" t="str">
            <v/>
          </cell>
          <cell r="CU110" t="str">
            <v/>
          </cell>
          <cell r="CV110" t="str">
            <v/>
          </cell>
          <cell r="CW110" t="str">
            <v/>
          </cell>
          <cell r="CX110" t="str">
            <v/>
          </cell>
          <cell r="CY110" t="str">
            <v/>
          </cell>
          <cell r="CZ110" t="str">
            <v/>
          </cell>
          <cell r="DA110" t="str">
            <v/>
          </cell>
          <cell r="DB110" t="str">
            <v/>
          </cell>
          <cell r="DC110" t="str">
            <v/>
          </cell>
          <cell r="DD110" t="str">
            <v/>
          </cell>
          <cell r="DE110" t="str">
            <v/>
          </cell>
          <cell r="DF110" t="str">
            <v/>
          </cell>
          <cell r="DG110" t="str">
            <v/>
          </cell>
          <cell r="DH110" t="str">
            <v/>
          </cell>
          <cell r="DI110" t="str">
            <v/>
          </cell>
          <cell r="DJ110" t="str">
            <v/>
          </cell>
          <cell r="DK110" t="str">
            <v/>
          </cell>
          <cell r="DL110" t="str">
            <v/>
          </cell>
          <cell r="DM110" t="str">
            <v/>
          </cell>
          <cell r="DN110" t="str">
            <v/>
          </cell>
          <cell r="DO110" t="str">
            <v/>
          </cell>
          <cell r="DP110" t="str">
            <v/>
          </cell>
          <cell r="DQ110" t="str">
            <v/>
          </cell>
          <cell r="DR110" t="str">
            <v/>
          </cell>
          <cell r="DS110" t="str">
            <v/>
          </cell>
          <cell r="DT110" t="str">
            <v/>
          </cell>
          <cell r="DU110" t="str">
            <v/>
          </cell>
          <cell r="DV110" t="str">
            <v/>
          </cell>
          <cell r="DW110" t="str">
            <v/>
          </cell>
          <cell r="DX110" t="str">
            <v/>
          </cell>
          <cell r="DY110" t="str">
            <v/>
          </cell>
          <cell r="DZ110" t="str">
            <v/>
          </cell>
          <cell r="EA110" t="str">
            <v/>
          </cell>
          <cell r="EB110" t="str">
            <v/>
          </cell>
          <cell r="EC110" t="str">
            <v/>
          </cell>
          <cell r="ED110" t="str">
            <v/>
          </cell>
          <cell r="EE110" t="str">
            <v/>
          </cell>
          <cell r="EF110" t="str">
            <v/>
          </cell>
          <cell r="EG110" t="str">
            <v/>
          </cell>
          <cell r="EH110" t="str">
            <v/>
          </cell>
          <cell r="EI110" t="str">
            <v/>
          </cell>
          <cell r="EJ110" t="str">
            <v/>
          </cell>
          <cell r="EK110" t="str">
            <v/>
          </cell>
          <cell r="EL110" t="str">
            <v/>
          </cell>
          <cell r="EM110" t="str">
            <v/>
          </cell>
          <cell r="EN110" t="str">
            <v/>
          </cell>
          <cell r="EO110" t="str">
            <v/>
          </cell>
          <cell r="EP110" t="str">
            <v/>
          </cell>
          <cell r="EQ110" t="str">
            <v/>
          </cell>
          <cell r="ER110" t="str">
            <v/>
          </cell>
          <cell r="ES110" t="str">
            <v/>
          </cell>
          <cell r="ET110" t="str">
            <v/>
          </cell>
          <cell r="EU110" t="str">
            <v/>
          </cell>
          <cell r="EV110" t="str">
            <v/>
          </cell>
        </row>
        <row r="111">
          <cell r="A111" t="str">
            <v>Wks</v>
          </cell>
          <cell r="B111" t="str">
            <v>Days</v>
          </cell>
          <cell r="F111" t="str">
            <v>Wks</v>
          </cell>
          <cell r="G111" t="str">
            <v>Days</v>
          </cell>
          <cell r="H111" t="str">
            <v>Frames</v>
          </cell>
          <cell r="I111" t="str">
            <v>Wks</v>
          </cell>
          <cell r="J111" t="str">
            <v>Days</v>
          </cell>
          <cell r="K111">
            <v>21</v>
          </cell>
          <cell r="M111">
            <v>29</v>
          </cell>
          <cell r="O111">
            <v>29</v>
          </cell>
          <cell r="Q111">
            <v>29</v>
          </cell>
          <cell r="R111" t="str">
            <v xml:space="preserve"> </v>
          </cell>
          <cell r="T111" t="str">
            <v>Animation Projection</v>
          </cell>
          <cell r="V111">
            <v>35718</v>
          </cell>
          <cell r="W111">
            <v>35814</v>
          </cell>
          <cell r="X111">
            <v>750</v>
          </cell>
          <cell r="Y111">
            <v>11</v>
          </cell>
          <cell r="Z111">
            <v>77.599999999999994</v>
          </cell>
          <cell r="AA111" t="str">
            <v/>
          </cell>
          <cell r="AB111" t="str">
            <v/>
          </cell>
          <cell r="AC111" t="str">
            <v/>
          </cell>
          <cell r="AD111" t="str">
            <v/>
          </cell>
          <cell r="AE111" t="str">
            <v/>
          </cell>
          <cell r="AF111" t="str">
            <v/>
          </cell>
          <cell r="AG111" t="str">
            <v/>
          </cell>
          <cell r="AH111" t="str">
            <v/>
          </cell>
          <cell r="AI111" t="str">
            <v/>
          </cell>
          <cell r="AJ111" t="str">
            <v/>
          </cell>
          <cell r="AK111" t="str">
            <v/>
          </cell>
          <cell r="AL111" t="str">
            <v/>
          </cell>
          <cell r="AM111" t="str">
            <v/>
          </cell>
          <cell r="AN111" t="str">
            <v/>
          </cell>
          <cell r="AO111" t="str">
            <v/>
          </cell>
          <cell r="AP111" t="str">
            <v/>
          </cell>
          <cell r="AQ111" t="str">
            <v/>
          </cell>
          <cell r="AR111" t="str">
            <v/>
          </cell>
          <cell r="AS111" t="str">
            <v/>
          </cell>
          <cell r="AT111" t="str">
            <v/>
          </cell>
          <cell r="AU111" t="str">
            <v/>
          </cell>
          <cell r="AV111" t="str">
            <v/>
          </cell>
          <cell r="AW111" t="str">
            <v/>
          </cell>
          <cell r="AX111" t="str">
            <v/>
          </cell>
          <cell r="AY111">
            <v>0</v>
          </cell>
          <cell r="AZ111">
            <v>0</v>
          </cell>
          <cell r="BA111">
            <v>0</v>
          </cell>
          <cell r="BB111">
            <v>187.5</v>
          </cell>
          <cell r="BC111">
            <v>375</v>
          </cell>
          <cell r="BD111">
            <v>562.5</v>
          </cell>
          <cell r="BE111">
            <v>500</v>
          </cell>
          <cell r="BF111">
            <v>500</v>
          </cell>
          <cell r="BG111">
            <v>500</v>
          </cell>
          <cell r="BH111">
            <v>500</v>
          </cell>
          <cell r="BK111">
            <v>500</v>
          </cell>
          <cell r="BL111" t="str">
            <v/>
          </cell>
          <cell r="BM111" t="str">
            <v/>
          </cell>
          <cell r="BN111" t="str">
            <v/>
          </cell>
          <cell r="BO111" t="str">
            <v/>
          </cell>
          <cell r="BP111" t="str">
            <v/>
          </cell>
          <cell r="BQ111" t="str">
            <v/>
          </cell>
          <cell r="BR111" t="str">
            <v/>
          </cell>
          <cell r="BS111" t="str">
            <v/>
          </cell>
          <cell r="BT111" t="str">
            <v/>
          </cell>
          <cell r="BU111" t="str">
            <v/>
          </cell>
          <cell r="BV111" t="str">
            <v/>
          </cell>
          <cell r="BW111" t="str">
            <v/>
          </cell>
          <cell r="BX111" t="str">
            <v/>
          </cell>
          <cell r="BY111" t="str">
            <v/>
          </cell>
          <cell r="BZ111" t="str">
            <v/>
          </cell>
          <cell r="CA111" t="str">
            <v/>
          </cell>
          <cell r="CB111" t="str">
            <v/>
          </cell>
          <cell r="CC111" t="str">
            <v/>
          </cell>
          <cell r="CD111" t="str">
            <v/>
          </cell>
          <cell r="CE111" t="str">
            <v/>
          </cell>
          <cell r="CF111" t="str">
            <v/>
          </cell>
          <cell r="CG111" t="str">
            <v/>
          </cell>
          <cell r="CH111" t="str">
            <v/>
          </cell>
          <cell r="CI111" t="str">
            <v/>
          </cell>
          <cell r="CJ111" t="str">
            <v/>
          </cell>
          <cell r="CK111" t="str">
            <v/>
          </cell>
          <cell r="CL111" t="str">
            <v/>
          </cell>
          <cell r="CM111" t="str">
            <v/>
          </cell>
          <cell r="CN111" t="str">
            <v/>
          </cell>
          <cell r="CO111" t="str">
            <v/>
          </cell>
          <cell r="CP111" t="str">
            <v/>
          </cell>
          <cell r="CQ111" t="str">
            <v/>
          </cell>
          <cell r="CR111" t="str">
            <v/>
          </cell>
          <cell r="CS111" t="str">
            <v/>
          </cell>
          <cell r="CT111" t="str">
            <v/>
          </cell>
          <cell r="CU111" t="str">
            <v/>
          </cell>
          <cell r="CV111" t="str">
            <v/>
          </cell>
          <cell r="CW111" t="str">
            <v/>
          </cell>
          <cell r="CX111" t="str">
            <v/>
          </cell>
          <cell r="CY111" t="str">
            <v/>
          </cell>
          <cell r="CZ111" t="str">
            <v/>
          </cell>
          <cell r="DA111" t="str">
            <v/>
          </cell>
          <cell r="DB111" t="str">
            <v/>
          </cell>
          <cell r="DC111" t="str">
            <v/>
          </cell>
          <cell r="DD111" t="str">
            <v/>
          </cell>
          <cell r="DE111" t="str">
            <v/>
          </cell>
          <cell r="DF111" t="str">
            <v/>
          </cell>
          <cell r="DG111" t="str">
            <v/>
          </cell>
          <cell r="DH111" t="str">
            <v/>
          </cell>
          <cell r="DI111" t="str">
            <v/>
          </cell>
          <cell r="DJ111" t="str">
            <v/>
          </cell>
          <cell r="DK111" t="str">
            <v/>
          </cell>
          <cell r="DL111" t="str">
            <v/>
          </cell>
          <cell r="DM111" t="str">
            <v/>
          </cell>
          <cell r="DN111" t="str">
            <v/>
          </cell>
          <cell r="DO111" t="str">
            <v/>
          </cell>
          <cell r="DP111" t="str">
            <v/>
          </cell>
          <cell r="DQ111" t="str">
            <v/>
          </cell>
          <cell r="DR111" t="str">
            <v/>
          </cell>
          <cell r="DS111" t="str">
            <v/>
          </cell>
          <cell r="DT111" t="str">
            <v/>
          </cell>
          <cell r="DU111" t="str">
            <v/>
          </cell>
          <cell r="DV111" t="str">
            <v/>
          </cell>
          <cell r="DW111" t="str">
            <v/>
          </cell>
          <cell r="DX111" t="str">
            <v/>
          </cell>
          <cell r="DY111" t="str">
            <v/>
          </cell>
          <cell r="DZ111" t="str">
            <v/>
          </cell>
          <cell r="EA111" t="str">
            <v/>
          </cell>
          <cell r="EB111" t="str">
            <v/>
          </cell>
          <cell r="EC111" t="str">
            <v/>
          </cell>
          <cell r="ED111" t="str">
            <v/>
          </cell>
          <cell r="EE111" t="str">
            <v/>
          </cell>
          <cell r="EF111" t="str">
            <v/>
          </cell>
          <cell r="EG111" t="str">
            <v/>
          </cell>
          <cell r="EH111" t="str">
            <v/>
          </cell>
          <cell r="EI111" t="str">
            <v/>
          </cell>
          <cell r="EJ111" t="str">
            <v/>
          </cell>
          <cell r="EK111" t="str">
            <v/>
          </cell>
          <cell r="EL111" t="str">
            <v/>
          </cell>
          <cell r="EM111" t="str">
            <v/>
          </cell>
          <cell r="EN111" t="str">
            <v/>
          </cell>
          <cell r="EO111" t="str">
            <v/>
          </cell>
          <cell r="EP111" t="str">
            <v/>
          </cell>
          <cell r="EQ111" t="str">
            <v/>
          </cell>
          <cell r="ER111" t="str">
            <v/>
          </cell>
          <cell r="ES111" t="str">
            <v/>
          </cell>
          <cell r="ET111" t="str">
            <v/>
          </cell>
          <cell r="EU111" t="str">
            <v/>
          </cell>
          <cell r="EV111" t="str">
            <v/>
          </cell>
        </row>
        <row r="112">
          <cell r="A112">
            <v>10.199999999999999</v>
          </cell>
          <cell r="B112">
            <v>85.399999999999991</v>
          </cell>
          <cell r="F112">
            <v>6.8</v>
          </cell>
          <cell r="G112">
            <v>77.599999999999994</v>
          </cell>
          <cell r="H112">
            <v>5100</v>
          </cell>
          <cell r="I112">
            <v>5.666666666666667</v>
          </cell>
          <cell r="J112">
            <v>53.666666666666671</v>
          </cell>
          <cell r="K112">
            <v>21</v>
          </cell>
          <cell r="M112">
            <v>29</v>
          </cell>
          <cell r="O112">
            <v>29</v>
          </cell>
          <cell r="Q112">
            <v>29</v>
          </cell>
          <cell r="R112">
            <v>35961</v>
          </cell>
          <cell r="T112" t="str">
            <v>Ink &amp; Paint Projection</v>
          </cell>
          <cell r="V112">
            <v>35774.333333333336</v>
          </cell>
          <cell r="W112">
            <v>35828</v>
          </cell>
          <cell r="X112">
            <v>900</v>
          </cell>
          <cell r="Y112">
            <v>5</v>
          </cell>
          <cell r="Z112">
            <v>53.666666666666671</v>
          </cell>
          <cell r="AA112" t="str">
            <v/>
          </cell>
          <cell r="AB112" t="str">
            <v/>
          </cell>
          <cell r="AC112" t="str">
            <v/>
          </cell>
          <cell r="AD112" t="str">
            <v/>
          </cell>
          <cell r="AE112" t="str">
            <v/>
          </cell>
          <cell r="AF112" t="str">
            <v/>
          </cell>
          <cell r="AG112" t="str">
            <v/>
          </cell>
          <cell r="AH112" t="str">
            <v/>
          </cell>
          <cell r="AI112" t="str">
            <v/>
          </cell>
          <cell r="AJ112" t="str">
            <v/>
          </cell>
          <cell r="AK112" t="str">
            <v/>
          </cell>
          <cell r="AL112" t="str">
            <v/>
          </cell>
          <cell r="AM112" t="str">
            <v/>
          </cell>
          <cell r="AN112" t="str">
            <v/>
          </cell>
          <cell r="AO112" t="str">
            <v/>
          </cell>
          <cell r="AP112" t="str">
            <v/>
          </cell>
          <cell r="AQ112" t="str">
            <v/>
          </cell>
          <cell r="AR112" t="str">
            <v/>
          </cell>
          <cell r="AS112" t="str">
            <v/>
          </cell>
          <cell r="AT112" t="str">
            <v/>
          </cell>
          <cell r="AU112" t="str">
            <v/>
          </cell>
          <cell r="AV112" t="str">
            <v/>
          </cell>
          <cell r="AW112" t="str">
            <v/>
          </cell>
          <cell r="AX112" t="str">
            <v/>
          </cell>
          <cell r="AY112" t="str">
            <v/>
          </cell>
          <cell r="AZ112" t="str">
            <v/>
          </cell>
          <cell r="BA112" t="str">
            <v/>
          </cell>
          <cell r="BB112" t="str">
            <v/>
          </cell>
          <cell r="BC112" t="str">
            <v/>
          </cell>
          <cell r="BD112" t="str">
            <v/>
          </cell>
          <cell r="BE112" t="str">
            <v/>
          </cell>
          <cell r="BF112" t="str">
            <v/>
          </cell>
          <cell r="BG112">
            <v>225</v>
          </cell>
          <cell r="BH112">
            <v>450</v>
          </cell>
          <cell r="BK112">
            <v>900</v>
          </cell>
          <cell r="BL112">
            <v>900</v>
          </cell>
          <cell r="BM112">
            <v>900</v>
          </cell>
          <cell r="BN112" t="str">
            <v/>
          </cell>
          <cell r="BO112" t="str">
            <v/>
          </cell>
          <cell r="BP112" t="str">
            <v/>
          </cell>
          <cell r="BQ112" t="str">
            <v/>
          </cell>
          <cell r="BR112" t="str">
            <v/>
          </cell>
          <cell r="BS112" t="str">
            <v/>
          </cell>
          <cell r="BT112" t="str">
            <v/>
          </cell>
          <cell r="BU112" t="str">
            <v/>
          </cell>
          <cell r="BV112" t="str">
            <v/>
          </cell>
          <cell r="BW112" t="str">
            <v/>
          </cell>
          <cell r="BX112" t="str">
            <v/>
          </cell>
          <cell r="BY112" t="str">
            <v/>
          </cell>
          <cell r="BZ112" t="str">
            <v/>
          </cell>
          <cell r="CA112" t="str">
            <v/>
          </cell>
          <cell r="CB112" t="str">
            <v/>
          </cell>
          <cell r="CC112" t="str">
            <v/>
          </cell>
          <cell r="CD112" t="str">
            <v/>
          </cell>
          <cell r="CE112" t="str">
            <v/>
          </cell>
          <cell r="CF112" t="str">
            <v/>
          </cell>
          <cell r="CG112" t="str">
            <v/>
          </cell>
          <cell r="CH112" t="str">
            <v/>
          </cell>
          <cell r="CI112" t="str">
            <v/>
          </cell>
          <cell r="CJ112" t="str">
            <v/>
          </cell>
          <cell r="CK112" t="str">
            <v/>
          </cell>
          <cell r="CL112" t="str">
            <v/>
          </cell>
          <cell r="CM112" t="str">
            <v/>
          </cell>
          <cell r="CN112" t="str">
            <v/>
          </cell>
          <cell r="CO112" t="str">
            <v/>
          </cell>
          <cell r="CP112" t="str">
            <v/>
          </cell>
          <cell r="CQ112" t="str">
            <v/>
          </cell>
          <cell r="CR112" t="str">
            <v/>
          </cell>
          <cell r="CS112" t="str">
            <v/>
          </cell>
          <cell r="CT112" t="str">
            <v/>
          </cell>
          <cell r="CU112" t="str">
            <v/>
          </cell>
          <cell r="CV112" t="str">
            <v/>
          </cell>
          <cell r="CW112" t="str">
            <v/>
          </cell>
          <cell r="CX112" t="str">
            <v/>
          </cell>
          <cell r="CY112" t="str">
            <v/>
          </cell>
          <cell r="CZ112" t="str">
            <v/>
          </cell>
          <cell r="DA112" t="str">
            <v/>
          </cell>
          <cell r="DB112" t="str">
            <v/>
          </cell>
          <cell r="DC112" t="str">
            <v/>
          </cell>
          <cell r="DD112" t="str">
            <v/>
          </cell>
          <cell r="DE112" t="str">
            <v/>
          </cell>
          <cell r="DF112" t="str">
            <v/>
          </cell>
          <cell r="DG112" t="str">
            <v/>
          </cell>
          <cell r="DH112" t="str">
            <v/>
          </cell>
          <cell r="DI112" t="str">
            <v/>
          </cell>
          <cell r="DJ112" t="str">
            <v/>
          </cell>
          <cell r="DK112" t="str">
            <v/>
          </cell>
          <cell r="DL112" t="str">
            <v/>
          </cell>
          <cell r="DM112" t="str">
            <v/>
          </cell>
          <cell r="DN112" t="str">
            <v/>
          </cell>
          <cell r="DO112" t="str">
            <v/>
          </cell>
          <cell r="DP112" t="str">
            <v/>
          </cell>
          <cell r="DQ112" t="str">
            <v/>
          </cell>
          <cell r="DR112" t="str">
            <v/>
          </cell>
          <cell r="DS112" t="str">
            <v/>
          </cell>
          <cell r="DT112" t="str">
            <v/>
          </cell>
          <cell r="DU112" t="str">
            <v/>
          </cell>
          <cell r="DV112" t="str">
            <v/>
          </cell>
          <cell r="DW112" t="str">
            <v/>
          </cell>
          <cell r="DX112" t="str">
            <v/>
          </cell>
          <cell r="DY112" t="str">
            <v/>
          </cell>
          <cell r="DZ112" t="str">
            <v/>
          </cell>
          <cell r="EA112" t="str">
            <v/>
          </cell>
          <cell r="EB112" t="str">
            <v/>
          </cell>
          <cell r="EC112" t="str">
            <v/>
          </cell>
          <cell r="ED112" t="str">
            <v/>
          </cell>
          <cell r="EE112" t="str">
            <v/>
          </cell>
          <cell r="EF112" t="str">
            <v/>
          </cell>
          <cell r="EG112" t="str">
            <v/>
          </cell>
          <cell r="EH112" t="str">
            <v/>
          </cell>
          <cell r="EI112" t="str">
            <v/>
          </cell>
          <cell r="EJ112" t="str">
            <v/>
          </cell>
          <cell r="EK112" t="str">
            <v/>
          </cell>
          <cell r="EL112" t="str">
            <v/>
          </cell>
          <cell r="EM112" t="str">
            <v/>
          </cell>
          <cell r="EN112" t="str">
            <v/>
          </cell>
          <cell r="EO112" t="str">
            <v/>
          </cell>
          <cell r="EP112" t="str">
            <v/>
          </cell>
          <cell r="EQ112" t="str">
            <v/>
          </cell>
          <cell r="ER112" t="str">
            <v/>
          </cell>
          <cell r="ES112" t="str">
            <v/>
          </cell>
          <cell r="ET112" t="str">
            <v/>
          </cell>
          <cell r="EU112" t="str">
            <v/>
          </cell>
          <cell r="EV112" t="str">
            <v/>
          </cell>
        </row>
        <row r="114">
          <cell r="T114" t="str">
            <v>BUDGET FORECAST</v>
          </cell>
          <cell r="W114">
            <v>153000</v>
          </cell>
          <cell r="X114">
            <v>40800</v>
          </cell>
          <cell r="AA114" t="str">
            <v/>
          </cell>
          <cell r="AB114" t="str">
            <v/>
          </cell>
          <cell r="AC114" t="str">
            <v/>
          </cell>
          <cell r="AD114" t="str">
            <v/>
          </cell>
          <cell r="AE114" t="str">
            <v/>
          </cell>
          <cell r="AF114" t="str">
            <v/>
          </cell>
          <cell r="AG114" t="str">
            <v/>
          </cell>
          <cell r="AH114" t="str">
            <v/>
          </cell>
          <cell r="AI114" t="str">
            <v/>
          </cell>
          <cell r="AJ114" t="str">
            <v/>
          </cell>
          <cell r="AK114" t="str">
            <v/>
          </cell>
          <cell r="AL114" t="str">
            <v/>
          </cell>
          <cell r="AM114">
            <v>35639</v>
          </cell>
          <cell r="AN114">
            <v>35646</v>
          </cell>
          <cell r="AO114">
            <v>35653</v>
          </cell>
          <cell r="AP114">
            <v>35660</v>
          </cell>
          <cell r="AQ114">
            <v>35667</v>
          </cell>
          <cell r="AR114">
            <v>35674</v>
          </cell>
          <cell r="AS114">
            <v>35681</v>
          </cell>
          <cell r="AT114">
            <v>35688</v>
          </cell>
          <cell r="AU114">
            <v>35695</v>
          </cell>
          <cell r="AV114">
            <v>35702</v>
          </cell>
          <cell r="AW114">
            <v>35709</v>
          </cell>
          <cell r="AX114">
            <v>35716</v>
          </cell>
          <cell r="AY114">
            <v>35723</v>
          </cell>
          <cell r="AZ114">
            <v>35730</v>
          </cell>
        </row>
        <row r="115">
          <cell r="T115" t="str">
            <v>BUDGET FORECAST</v>
          </cell>
          <cell r="V115" t="str">
            <v>PRE PROD</v>
          </cell>
          <cell r="W115">
            <v>765000</v>
          </cell>
          <cell r="X115">
            <v>60000</v>
          </cell>
          <cell r="AA115">
            <v>35555</v>
          </cell>
          <cell r="AB115" t="str">
            <v/>
          </cell>
          <cell r="AC115" t="str">
            <v/>
          </cell>
          <cell r="AD115" t="str">
            <v/>
          </cell>
          <cell r="AE115" t="str">
            <v/>
          </cell>
          <cell r="AF115" t="str">
            <v/>
          </cell>
          <cell r="AG115" t="str">
            <v/>
          </cell>
          <cell r="AH115" t="str">
            <v/>
          </cell>
          <cell r="AI115" t="str">
            <v/>
          </cell>
          <cell r="AJ115" t="str">
            <v/>
          </cell>
          <cell r="AK115" t="str">
            <v/>
          </cell>
          <cell r="AL115" t="str">
            <v/>
          </cell>
          <cell r="AM115">
            <v>3750</v>
          </cell>
          <cell r="AN115">
            <v>7500</v>
          </cell>
          <cell r="AO115">
            <v>11250</v>
          </cell>
          <cell r="AP115">
            <v>15000</v>
          </cell>
          <cell r="AQ115">
            <v>15000</v>
          </cell>
          <cell r="AR115">
            <v>15000</v>
          </cell>
          <cell r="AS115">
            <v>15000</v>
          </cell>
          <cell r="AT115">
            <v>15000</v>
          </cell>
          <cell r="AU115">
            <v>15000</v>
          </cell>
          <cell r="AV115">
            <v>15000</v>
          </cell>
          <cell r="AW115">
            <v>15000</v>
          </cell>
          <cell r="AX115">
            <v>15000</v>
          </cell>
          <cell r="AY115">
            <v>15000</v>
          </cell>
          <cell r="AZ115">
            <v>15000</v>
          </cell>
          <cell r="BA115" t="str">
            <v/>
          </cell>
          <cell r="BB115" t="str">
            <v/>
          </cell>
          <cell r="BC115" t="str">
            <v/>
          </cell>
          <cell r="BD115" t="str">
            <v/>
          </cell>
          <cell r="BE115" t="str">
            <v/>
          </cell>
          <cell r="BF115" t="str">
            <v/>
          </cell>
          <cell r="BG115" t="str">
            <v/>
          </cell>
          <cell r="BH115" t="str">
            <v/>
          </cell>
          <cell r="BI115" t="str">
            <v/>
          </cell>
          <cell r="BJ115" t="str">
            <v/>
          </cell>
          <cell r="BK115" t="str">
            <v/>
          </cell>
          <cell r="BL115" t="str">
            <v/>
          </cell>
          <cell r="BM115" t="str">
            <v/>
          </cell>
        </row>
        <row r="116">
          <cell r="V116" t="str">
            <v>PRE PROD</v>
          </cell>
          <cell r="W116">
            <v>30</v>
          </cell>
          <cell r="X116">
            <v>180000</v>
          </cell>
          <cell r="AA116">
            <v>180000</v>
          </cell>
          <cell r="AB116" t="str">
            <v/>
          </cell>
          <cell r="AC116" t="str">
            <v/>
          </cell>
          <cell r="AD116" t="str">
            <v/>
          </cell>
          <cell r="AE116" t="str">
            <v/>
          </cell>
          <cell r="AF116" t="str">
            <v/>
          </cell>
          <cell r="AG116" t="str">
            <v/>
          </cell>
          <cell r="AH116" t="str">
            <v/>
          </cell>
          <cell r="AI116" t="str">
            <v/>
          </cell>
          <cell r="AJ116" t="str">
            <v/>
          </cell>
          <cell r="AK116" t="str">
            <v/>
          </cell>
          <cell r="AL116" t="str">
            <v/>
          </cell>
          <cell r="AM116">
            <v>3750</v>
          </cell>
          <cell r="AN116">
            <v>7250</v>
          </cell>
          <cell r="AO116">
            <v>5000</v>
          </cell>
          <cell r="AP116">
            <v>5000</v>
          </cell>
          <cell r="AQ116">
            <v>5000</v>
          </cell>
          <cell r="AR116">
            <v>5000</v>
          </cell>
          <cell r="AS116">
            <v>5000</v>
          </cell>
          <cell r="AT116">
            <v>9000</v>
          </cell>
          <cell r="AU116">
            <v>10000</v>
          </cell>
          <cell r="AV116">
            <v>10000</v>
          </cell>
          <cell r="AW116">
            <v>10000</v>
          </cell>
          <cell r="AX116">
            <v>10000</v>
          </cell>
          <cell r="AY116">
            <v>10000</v>
          </cell>
          <cell r="AZ116">
            <v>10000</v>
          </cell>
          <cell r="BA116">
            <v>15000</v>
          </cell>
          <cell r="BB116">
            <v>15000</v>
          </cell>
          <cell r="BC116">
            <v>15000</v>
          </cell>
          <cell r="BD116">
            <v>15000</v>
          </cell>
          <cell r="BE116">
            <v>15000</v>
          </cell>
          <cell r="BF116">
            <v>35772</v>
          </cell>
          <cell r="BG116">
            <v>35779</v>
          </cell>
          <cell r="BH116" t="str">
            <v/>
          </cell>
          <cell r="BI116" t="str">
            <v/>
          </cell>
          <cell r="BJ116" t="str">
            <v/>
          </cell>
          <cell r="BK116" t="str">
            <v/>
          </cell>
          <cell r="BL116" t="str">
            <v/>
          </cell>
          <cell r="BM116" t="str">
            <v/>
          </cell>
          <cell r="BN116" t="str">
            <v/>
          </cell>
          <cell r="BO116" t="str">
            <v/>
          </cell>
          <cell r="BP116" t="str">
            <v/>
          </cell>
          <cell r="BQ116" t="str">
            <v/>
          </cell>
          <cell r="BR116" t="str">
            <v/>
          </cell>
          <cell r="BS116" t="str">
            <v/>
          </cell>
          <cell r="BT116" t="str">
            <v/>
          </cell>
          <cell r="BU116" t="str">
            <v/>
          </cell>
          <cell r="BV116" t="str">
            <v/>
          </cell>
          <cell r="BW116" t="str">
            <v/>
          </cell>
          <cell r="BX116" t="str">
            <v/>
          </cell>
          <cell r="BY116" t="str">
            <v/>
          </cell>
          <cell r="BZ116" t="str">
            <v/>
          </cell>
          <cell r="CA116" t="str">
            <v/>
          </cell>
          <cell r="CB116" t="str">
            <v/>
          </cell>
          <cell r="CC116" t="str">
            <v/>
          </cell>
          <cell r="CD116" t="str">
            <v/>
          </cell>
          <cell r="CE116" t="str">
            <v/>
          </cell>
          <cell r="CF116" t="str">
            <v/>
          </cell>
          <cell r="CG116" t="str">
            <v/>
          </cell>
          <cell r="CH116" t="str">
            <v/>
          </cell>
          <cell r="CI116" t="str">
            <v/>
          </cell>
          <cell r="CJ116" t="str">
            <v/>
          </cell>
          <cell r="CK116" t="str">
            <v/>
          </cell>
          <cell r="CL116" t="str">
            <v/>
          </cell>
          <cell r="CM116" t="str">
            <v/>
          </cell>
          <cell r="CN116" t="str">
            <v/>
          </cell>
          <cell r="CO116" t="str">
            <v/>
          </cell>
          <cell r="CP116" t="str">
            <v/>
          </cell>
          <cell r="CQ116" t="str">
            <v/>
          </cell>
          <cell r="CR116" t="str">
            <v/>
          </cell>
          <cell r="CS116" t="str">
            <v/>
          </cell>
          <cell r="CT116" t="str">
            <v/>
          </cell>
          <cell r="CU116" t="str">
            <v/>
          </cell>
          <cell r="CV116" t="str">
            <v/>
          </cell>
          <cell r="CW116" t="str">
            <v/>
          </cell>
          <cell r="CX116" t="str">
            <v/>
          </cell>
          <cell r="CY116" t="str">
            <v/>
          </cell>
          <cell r="CZ116" t="str">
            <v/>
          </cell>
          <cell r="DA116" t="str">
            <v/>
          </cell>
          <cell r="DB116" t="str">
            <v/>
          </cell>
          <cell r="DC116" t="str">
            <v/>
          </cell>
          <cell r="DD116" t="str">
            <v/>
          </cell>
          <cell r="DE116" t="str">
            <v/>
          </cell>
          <cell r="DF116" t="str">
            <v/>
          </cell>
          <cell r="DG116" t="str">
            <v/>
          </cell>
          <cell r="DH116" t="str">
            <v/>
          </cell>
          <cell r="DI116" t="str">
            <v/>
          </cell>
          <cell r="DJ116" t="str">
            <v/>
          </cell>
          <cell r="DK116" t="str">
            <v/>
          </cell>
          <cell r="DL116" t="str">
            <v/>
          </cell>
          <cell r="DM116" t="str">
            <v/>
          </cell>
          <cell r="DN116" t="str">
            <v/>
          </cell>
          <cell r="DO116" t="str">
            <v/>
          </cell>
          <cell r="DP116" t="str">
            <v/>
          </cell>
          <cell r="DQ116" t="str">
            <v/>
          </cell>
          <cell r="DR116" t="str">
            <v/>
          </cell>
          <cell r="DS116" t="str">
            <v/>
          </cell>
          <cell r="DT116" t="str">
            <v/>
          </cell>
          <cell r="DU116" t="str">
            <v/>
          </cell>
          <cell r="DV116" t="str">
            <v/>
          </cell>
          <cell r="DW116" t="str">
            <v/>
          </cell>
          <cell r="DX116" t="str">
            <v/>
          </cell>
          <cell r="DY116" t="str">
            <v/>
          </cell>
          <cell r="DZ116" t="str">
            <v/>
          </cell>
          <cell r="EA116" t="str">
            <v/>
          </cell>
          <cell r="EB116" t="str">
            <v/>
          </cell>
          <cell r="EC116" t="str">
            <v/>
          </cell>
          <cell r="ED116" t="str">
            <v/>
          </cell>
          <cell r="EE116" t="str">
            <v/>
          </cell>
          <cell r="EF116" t="str">
            <v/>
          </cell>
          <cell r="EG116" t="str">
            <v/>
          </cell>
          <cell r="EH116" t="str">
            <v/>
          </cell>
          <cell r="EI116" t="str">
            <v/>
          </cell>
          <cell r="EJ116" t="str">
            <v/>
          </cell>
          <cell r="EK116" t="str">
            <v/>
          </cell>
          <cell r="EL116" t="str">
            <v/>
          </cell>
          <cell r="EM116" t="str">
            <v/>
          </cell>
          <cell r="EN116" t="str">
            <v/>
          </cell>
          <cell r="EO116" t="str">
            <v/>
          </cell>
          <cell r="EP116" t="str">
            <v/>
          </cell>
          <cell r="EQ116" t="str">
            <v/>
          </cell>
          <cell r="ER116" t="str">
            <v/>
          </cell>
          <cell r="ES116" t="str">
            <v/>
          </cell>
          <cell r="ET116" t="str">
            <v/>
          </cell>
          <cell r="EU116" t="str">
            <v/>
          </cell>
          <cell r="EV116" t="str">
            <v/>
          </cell>
          <cell r="EW116" t="str">
            <v/>
          </cell>
          <cell r="EX116" t="str">
            <v/>
          </cell>
          <cell r="EY116" t="str">
            <v/>
          </cell>
          <cell r="EZ116" t="str">
            <v/>
          </cell>
          <cell r="FA116" t="str">
            <v/>
          </cell>
          <cell r="FB116" t="str">
            <v/>
          </cell>
          <cell r="FC116" t="str">
            <v/>
          </cell>
          <cell r="FD116" t="str">
            <v/>
          </cell>
          <cell r="FE116" t="str">
            <v/>
          </cell>
          <cell r="FF116" t="str">
            <v/>
          </cell>
          <cell r="FG116" t="str">
            <v/>
          </cell>
          <cell r="FH116" t="str">
            <v/>
          </cell>
          <cell r="FI116" t="str">
            <v/>
          </cell>
        </row>
        <row r="117">
          <cell r="V117" t="str">
            <v>BACKGROUNDS</v>
          </cell>
          <cell r="W117">
            <v>12</v>
          </cell>
          <cell r="X117">
            <v>60000</v>
          </cell>
          <cell r="AA117">
            <v>59999.974293795312</v>
          </cell>
          <cell r="AB117" t="str">
            <v/>
          </cell>
          <cell r="AC117" t="str">
            <v/>
          </cell>
          <cell r="AD117" t="str">
            <v/>
          </cell>
          <cell r="AE117" t="str">
            <v/>
          </cell>
          <cell r="AF117" t="str">
            <v/>
          </cell>
          <cell r="AG117" t="str">
            <v/>
          </cell>
          <cell r="AH117" t="str">
            <v/>
          </cell>
          <cell r="AI117" t="str">
            <v/>
          </cell>
          <cell r="AJ117" t="str">
            <v/>
          </cell>
          <cell r="AK117" t="str">
            <v/>
          </cell>
          <cell r="AL117" t="str">
            <v/>
          </cell>
          <cell r="AM117" t="str">
            <v/>
          </cell>
          <cell r="AN117" t="str">
            <v/>
          </cell>
          <cell r="AO117" t="str">
            <v/>
          </cell>
          <cell r="AP117" t="str">
            <v/>
          </cell>
          <cell r="AQ117" t="str">
            <v/>
          </cell>
          <cell r="AR117">
            <v>1732.0178636821199</v>
          </cell>
          <cell r="AS117">
            <v>1875.9564301131923</v>
          </cell>
          <cell r="AT117">
            <v>4392</v>
          </cell>
          <cell r="AU117">
            <v>7000</v>
          </cell>
          <cell r="AV117">
            <v>7000</v>
          </cell>
          <cell r="AW117">
            <v>7000</v>
          </cell>
          <cell r="AX117">
            <v>7000</v>
          </cell>
          <cell r="AY117">
            <v>7000</v>
          </cell>
          <cell r="AZ117">
            <v>7000</v>
          </cell>
          <cell r="BA117">
            <v>10000</v>
          </cell>
          <cell r="BB117">
            <v>28125</v>
          </cell>
          <cell r="BC117">
            <v>56250</v>
          </cell>
          <cell r="BD117">
            <v>84375</v>
          </cell>
          <cell r="BE117">
            <v>75000</v>
          </cell>
          <cell r="BF117">
            <v>75000</v>
          </cell>
          <cell r="BG117">
            <v>75000</v>
          </cell>
          <cell r="BH117">
            <v>75000</v>
          </cell>
          <cell r="BI117" t="str">
            <v/>
          </cell>
          <cell r="BJ117">
            <v>75000</v>
          </cell>
          <cell r="BK117" t="str">
            <v/>
          </cell>
          <cell r="BL117" t="str">
            <v/>
          </cell>
          <cell r="BM117" t="str">
            <v/>
          </cell>
          <cell r="BN117" t="str">
            <v/>
          </cell>
          <cell r="BO117" t="str">
            <v/>
          </cell>
          <cell r="BP117" t="str">
            <v/>
          </cell>
          <cell r="BQ117" t="str">
            <v/>
          </cell>
          <cell r="BR117" t="str">
            <v/>
          </cell>
          <cell r="BS117" t="str">
            <v/>
          </cell>
          <cell r="BT117" t="str">
            <v/>
          </cell>
          <cell r="BU117" t="str">
            <v/>
          </cell>
          <cell r="BV117" t="str">
            <v/>
          </cell>
          <cell r="BW117" t="str">
            <v/>
          </cell>
          <cell r="BX117" t="str">
            <v/>
          </cell>
          <cell r="BY117" t="str">
            <v/>
          </cell>
          <cell r="BZ117" t="str">
            <v/>
          </cell>
          <cell r="CA117" t="str">
            <v/>
          </cell>
          <cell r="CB117" t="str">
            <v/>
          </cell>
          <cell r="CC117" t="str">
            <v/>
          </cell>
          <cell r="CD117" t="str">
            <v/>
          </cell>
          <cell r="CE117" t="str">
            <v/>
          </cell>
          <cell r="CF117" t="str">
            <v/>
          </cell>
          <cell r="CG117" t="str">
            <v/>
          </cell>
          <cell r="CH117" t="str">
            <v/>
          </cell>
          <cell r="CI117" t="str">
            <v/>
          </cell>
          <cell r="CJ117" t="str">
            <v/>
          </cell>
          <cell r="CK117" t="str">
            <v/>
          </cell>
          <cell r="CL117" t="str">
            <v/>
          </cell>
          <cell r="CM117" t="str">
            <v/>
          </cell>
          <cell r="CN117" t="str">
            <v/>
          </cell>
          <cell r="CO117" t="str">
            <v/>
          </cell>
          <cell r="CP117" t="str">
            <v/>
          </cell>
          <cell r="CQ117" t="str">
            <v/>
          </cell>
          <cell r="CR117" t="str">
            <v/>
          </cell>
          <cell r="CS117" t="str">
            <v/>
          </cell>
          <cell r="CT117" t="str">
            <v/>
          </cell>
          <cell r="CU117" t="str">
            <v/>
          </cell>
          <cell r="CV117" t="str">
            <v/>
          </cell>
          <cell r="CW117" t="str">
            <v/>
          </cell>
          <cell r="CX117" t="str">
            <v/>
          </cell>
          <cell r="CY117" t="str">
            <v/>
          </cell>
          <cell r="CZ117" t="str">
            <v/>
          </cell>
          <cell r="DA117" t="str">
            <v/>
          </cell>
          <cell r="DB117" t="str">
            <v/>
          </cell>
          <cell r="DC117" t="str">
            <v/>
          </cell>
          <cell r="DD117" t="str">
            <v/>
          </cell>
          <cell r="DE117" t="str">
            <v/>
          </cell>
          <cell r="DF117" t="str">
            <v/>
          </cell>
          <cell r="DG117" t="str">
            <v/>
          </cell>
          <cell r="DH117" t="str">
            <v/>
          </cell>
          <cell r="DI117" t="str">
            <v/>
          </cell>
          <cell r="DJ117" t="str">
            <v/>
          </cell>
          <cell r="DK117" t="str">
            <v/>
          </cell>
          <cell r="DL117" t="str">
            <v/>
          </cell>
          <cell r="DM117" t="str">
            <v/>
          </cell>
          <cell r="DN117" t="str">
            <v/>
          </cell>
          <cell r="DO117" t="str">
            <v/>
          </cell>
          <cell r="DP117" t="str">
            <v/>
          </cell>
          <cell r="DQ117" t="str">
            <v/>
          </cell>
          <cell r="DR117" t="str">
            <v/>
          </cell>
          <cell r="DS117" t="str">
            <v/>
          </cell>
          <cell r="DT117" t="str">
            <v/>
          </cell>
          <cell r="DU117" t="str">
            <v/>
          </cell>
          <cell r="DV117" t="str">
            <v/>
          </cell>
          <cell r="DW117" t="str">
            <v/>
          </cell>
          <cell r="DX117" t="str">
            <v/>
          </cell>
          <cell r="DY117" t="str">
            <v/>
          </cell>
          <cell r="DZ117" t="str">
            <v/>
          </cell>
          <cell r="EA117" t="str">
            <v/>
          </cell>
          <cell r="EB117" t="str">
            <v/>
          </cell>
          <cell r="EC117" t="str">
            <v/>
          </cell>
          <cell r="ED117" t="str">
            <v/>
          </cell>
          <cell r="EE117" t="str">
            <v/>
          </cell>
          <cell r="EF117" t="str">
            <v/>
          </cell>
          <cell r="EG117" t="str">
            <v/>
          </cell>
          <cell r="EH117" t="str">
            <v/>
          </cell>
          <cell r="EI117" t="str">
            <v/>
          </cell>
          <cell r="EJ117" t="str">
            <v/>
          </cell>
          <cell r="EK117" t="str">
            <v/>
          </cell>
          <cell r="EL117" t="str">
            <v/>
          </cell>
          <cell r="EM117" t="str">
            <v/>
          </cell>
          <cell r="EN117" t="str">
            <v/>
          </cell>
          <cell r="EO117" t="str">
            <v/>
          </cell>
          <cell r="EP117" t="str">
            <v/>
          </cell>
          <cell r="EQ117" t="str">
            <v/>
          </cell>
          <cell r="ER117" t="str">
            <v/>
          </cell>
          <cell r="ES117" t="str">
            <v/>
          </cell>
          <cell r="ET117" t="str">
            <v/>
          </cell>
          <cell r="EU117" t="str">
            <v/>
          </cell>
          <cell r="EV117" t="str">
            <v/>
          </cell>
          <cell r="EW117" t="str">
            <v/>
          </cell>
          <cell r="EX117" t="str">
            <v/>
          </cell>
          <cell r="EY117" t="str">
            <v/>
          </cell>
          <cell r="EZ117" t="str">
            <v/>
          </cell>
          <cell r="FA117" t="str">
            <v/>
          </cell>
          <cell r="FB117" t="str">
            <v/>
          </cell>
          <cell r="FC117" t="str">
            <v/>
          </cell>
          <cell r="FD117" t="str">
            <v/>
          </cell>
          <cell r="FE117" t="str">
            <v/>
          </cell>
          <cell r="FF117" t="str">
            <v/>
          </cell>
          <cell r="FG117" t="str">
            <v/>
          </cell>
          <cell r="FH117" t="str">
            <v/>
          </cell>
          <cell r="FI117" t="str">
            <v/>
          </cell>
        </row>
        <row r="118">
          <cell r="V118" t="str">
            <v>PRODUCTION</v>
          </cell>
          <cell r="W118">
            <v>150</v>
          </cell>
          <cell r="X118">
            <v>950000</v>
          </cell>
          <cell r="AA118">
            <v>950000.03</v>
          </cell>
          <cell r="AB118" t="str">
            <v/>
          </cell>
          <cell r="AC118" t="str">
            <v/>
          </cell>
          <cell r="AD118" t="str">
            <v/>
          </cell>
          <cell r="AE118" t="str">
            <v/>
          </cell>
          <cell r="AF118" t="str">
            <v/>
          </cell>
          <cell r="AG118" t="str">
            <v/>
          </cell>
          <cell r="AH118" t="str">
            <v/>
          </cell>
          <cell r="AI118" t="str">
            <v/>
          </cell>
          <cell r="AJ118" t="str">
            <v/>
          </cell>
          <cell r="AK118" t="str">
            <v/>
          </cell>
          <cell r="AL118" t="str">
            <v/>
          </cell>
          <cell r="AM118" t="str">
            <v/>
          </cell>
          <cell r="AN118" t="str">
            <v/>
          </cell>
          <cell r="AO118" t="str">
            <v/>
          </cell>
          <cell r="AP118" t="str">
            <v/>
          </cell>
          <cell r="AQ118" t="str">
            <v/>
          </cell>
          <cell r="AR118" t="str">
            <v/>
          </cell>
          <cell r="AS118" t="str">
            <v/>
          </cell>
          <cell r="AT118" t="str">
            <v/>
          </cell>
          <cell r="AU118" t="str">
            <v/>
          </cell>
          <cell r="AV118" t="str">
            <v/>
          </cell>
          <cell r="AW118" t="str">
            <v/>
          </cell>
          <cell r="AX118" t="str">
            <v/>
          </cell>
          <cell r="AY118">
            <v>0</v>
          </cell>
          <cell r="AZ118">
            <v>0</v>
          </cell>
          <cell r="BA118">
            <v>0</v>
          </cell>
          <cell r="BB118">
            <v>10000</v>
          </cell>
          <cell r="BC118">
            <v>75714.289999999994</v>
          </cell>
          <cell r="BD118">
            <v>75714.289999999994</v>
          </cell>
          <cell r="BE118">
            <v>105714.29</v>
          </cell>
          <cell r="BF118">
            <v>115714.29</v>
          </cell>
          <cell r="BG118">
            <v>135714.29</v>
          </cell>
          <cell r="BH118">
            <v>145714.29</v>
          </cell>
          <cell r="BI118" t="str">
            <v/>
          </cell>
          <cell r="BJ118">
            <v>155714.29</v>
          </cell>
          <cell r="BK118">
            <v>130000</v>
          </cell>
          <cell r="BL118" t="str">
            <v/>
          </cell>
          <cell r="BM118" t="str">
            <v/>
          </cell>
          <cell r="BN118" t="str">
            <v/>
          </cell>
          <cell r="BO118" t="str">
            <v/>
          </cell>
          <cell r="BP118" t="str">
            <v/>
          </cell>
          <cell r="BQ118" t="str">
            <v/>
          </cell>
          <cell r="BR118" t="str">
            <v/>
          </cell>
          <cell r="BS118" t="str">
            <v/>
          </cell>
          <cell r="BT118" t="str">
            <v/>
          </cell>
          <cell r="BU118" t="str">
            <v/>
          </cell>
          <cell r="BV118" t="str">
            <v/>
          </cell>
          <cell r="BW118" t="str">
            <v/>
          </cell>
          <cell r="BX118" t="str">
            <v/>
          </cell>
          <cell r="BY118" t="str">
            <v/>
          </cell>
          <cell r="BZ118" t="str">
            <v/>
          </cell>
          <cell r="CA118" t="str">
            <v/>
          </cell>
          <cell r="CB118" t="str">
            <v/>
          </cell>
          <cell r="CC118" t="str">
            <v/>
          </cell>
          <cell r="CD118" t="str">
            <v/>
          </cell>
          <cell r="CE118" t="str">
            <v/>
          </cell>
          <cell r="CF118" t="str">
            <v/>
          </cell>
          <cell r="CG118" t="str">
            <v/>
          </cell>
          <cell r="CH118" t="str">
            <v/>
          </cell>
          <cell r="CI118" t="str">
            <v/>
          </cell>
          <cell r="CJ118" t="str">
            <v/>
          </cell>
          <cell r="CK118" t="str">
            <v/>
          </cell>
          <cell r="CL118" t="str">
            <v/>
          </cell>
          <cell r="CM118" t="str">
            <v/>
          </cell>
          <cell r="CN118" t="str">
            <v/>
          </cell>
          <cell r="CO118" t="str">
            <v/>
          </cell>
          <cell r="CP118" t="str">
            <v/>
          </cell>
          <cell r="CQ118" t="str">
            <v/>
          </cell>
          <cell r="CR118" t="str">
            <v/>
          </cell>
          <cell r="CS118" t="str">
            <v/>
          </cell>
          <cell r="CT118" t="str">
            <v/>
          </cell>
          <cell r="CU118" t="str">
            <v/>
          </cell>
          <cell r="CV118" t="str">
            <v/>
          </cell>
          <cell r="CW118" t="str">
            <v/>
          </cell>
          <cell r="CX118" t="str">
            <v/>
          </cell>
          <cell r="CY118" t="str">
            <v/>
          </cell>
          <cell r="CZ118" t="str">
            <v/>
          </cell>
          <cell r="DA118" t="str">
            <v/>
          </cell>
          <cell r="DB118" t="str">
            <v/>
          </cell>
          <cell r="DC118" t="str">
            <v/>
          </cell>
          <cell r="DD118" t="str">
            <v/>
          </cell>
          <cell r="DE118" t="str">
            <v/>
          </cell>
          <cell r="DF118" t="str">
            <v/>
          </cell>
          <cell r="DG118" t="str">
            <v/>
          </cell>
          <cell r="DH118" t="str">
            <v/>
          </cell>
          <cell r="DI118" t="str">
            <v/>
          </cell>
          <cell r="DJ118" t="str">
            <v/>
          </cell>
          <cell r="DK118" t="str">
            <v/>
          </cell>
          <cell r="DL118" t="str">
            <v/>
          </cell>
          <cell r="DM118" t="str">
            <v/>
          </cell>
          <cell r="DN118" t="str">
            <v/>
          </cell>
          <cell r="DO118" t="str">
            <v/>
          </cell>
          <cell r="DP118" t="str">
            <v/>
          </cell>
          <cell r="DQ118" t="str">
            <v/>
          </cell>
          <cell r="DR118" t="str">
            <v/>
          </cell>
          <cell r="DS118" t="str">
            <v/>
          </cell>
          <cell r="DT118" t="str">
            <v/>
          </cell>
          <cell r="DU118" t="str">
            <v/>
          </cell>
          <cell r="DV118" t="str">
            <v/>
          </cell>
          <cell r="DW118" t="str">
            <v/>
          </cell>
          <cell r="DX118" t="str">
            <v/>
          </cell>
          <cell r="DY118" t="str">
            <v/>
          </cell>
          <cell r="DZ118" t="str">
            <v/>
          </cell>
          <cell r="EA118" t="str">
            <v/>
          </cell>
          <cell r="EB118" t="str">
            <v/>
          </cell>
          <cell r="EC118" t="str">
            <v/>
          </cell>
          <cell r="ED118" t="str">
            <v/>
          </cell>
          <cell r="EE118" t="str">
            <v/>
          </cell>
          <cell r="EF118" t="str">
            <v/>
          </cell>
          <cell r="EG118" t="str">
            <v/>
          </cell>
          <cell r="EH118" t="str">
            <v/>
          </cell>
          <cell r="EI118" t="str">
            <v/>
          </cell>
          <cell r="EJ118" t="str">
            <v/>
          </cell>
          <cell r="EK118" t="str">
            <v/>
          </cell>
          <cell r="EL118" t="str">
            <v/>
          </cell>
          <cell r="EM118" t="str">
            <v/>
          </cell>
          <cell r="EN118" t="str">
            <v/>
          </cell>
          <cell r="EO118" t="str">
            <v/>
          </cell>
          <cell r="EP118" t="str">
            <v/>
          </cell>
          <cell r="EQ118" t="str">
            <v/>
          </cell>
          <cell r="ER118" t="str">
            <v/>
          </cell>
          <cell r="ES118" t="str">
            <v/>
          </cell>
          <cell r="ET118" t="str">
            <v/>
          </cell>
          <cell r="EU118" t="str">
            <v/>
          </cell>
          <cell r="EV118" t="str">
            <v/>
          </cell>
          <cell r="EW118" t="str">
            <v/>
          </cell>
          <cell r="EX118" t="str">
            <v/>
          </cell>
          <cell r="EY118" t="str">
            <v/>
          </cell>
          <cell r="EZ118" t="str">
            <v/>
          </cell>
          <cell r="FA118" t="str">
            <v/>
          </cell>
          <cell r="FB118" t="str">
            <v/>
          </cell>
          <cell r="FC118" t="str">
            <v/>
          </cell>
          <cell r="FD118" t="str">
            <v/>
          </cell>
          <cell r="FE118" t="str">
            <v/>
          </cell>
          <cell r="FF118" t="str">
            <v/>
          </cell>
          <cell r="FG118" t="str">
            <v/>
          </cell>
          <cell r="FH118" t="str">
            <v/>
          </cell>
          <cell r="FI118" t="str">
            <v/>
          </cell>
        </row>
        <row r="119">
          <cell r="V119" t="str">
            <v>INK &amp; PAINT</v>
          </cell>
          <cell r="W119">
            <v>8</v>
          </cell>
          <cell r="X119">
            <v>32400</v>
          </cell>
          <cell r="AA119" t="str">
            <v/>
          </cell>
          <cell r="AB119" t="str">
            <v/>
          </cell>
          <cell r="AC119" t="str">
            <v/>
          </cell>
          <cell r="AD119" t="str">
            <v/>
          </cell>
          <cell r="AE119" t="str">
            <v/>
          </cell>
          <cell r="AF119" t="str">
            <v/>
          </cell>
          <cell r="AG119" t="str">
            <v/>
          </cell>
          <cell r="AH119" t="str">
            <v/>
          </cell>
          <cell r="AI119" t="str">
            <v/>
          </cell>
          <cell r="AJ119" t="str">
            <v/>
          </cell>
          <cell r="AK119" t="str">
            <v/>
          </cell>
          <cell r="AL119" t="str">
            <v/>
          </cell>
          <cell r="AM119" t="str">
            <v/>
          </cell>
          <cell r="AN119" t="str">
            <v/>
          </cell>
          <cell r="AO119" t="str">
            <v/>
          </cell>
          <cell r="AP119" t="str">
            <v/>
          </cell>
          <cell r="AQ119" t="str">
            <v/>
          </cell>
          <cell r="AR119" t="str">
            <v/>
          </cell>
          <cell r="AS119" t="str">
            <v/>
          </cell>
          <cell r="AT119" t="str">
            <v/>
          </cell>
          <cell r="AU119" t="str">
            <v/>
          </cell>
          <cell r="AV119" t="str">
            <v/>
          </cell>
          <cell r="AW119" t="str">
            <v/>
          </cell>
          <cell r="AX119" t="str">
            <v/>
          </cell>
          <cell r="AY119" t="str">
            <v/>
          </cell>
          <cell r="AZ119" t="str">
            <v/>
          </cell>
          <cell r="BA119" t="str">
            <v/>
          </cell>
          <cell r="BB119" t="str">
            <v/>
          </cell>
          <cell r="BC119" t="str">
            <v/>
          </cell>
          <cell r="BD119" t="str">
            <v/>
          </cell>
          <cell r="BE119" t="str">
            <v/>
          </cell>
          <cell r="BF119">
            <v>1800</v>
          </cell>
          <cell r="BG119">
            <v>3600</v>
          </cell>
          <cell r="BH119">
            <v>5400</v>
          </cell>
          <cell r="BI119" t="str">
            <v/>
          </cell>
          <cell r="BJ119">
            <v>7200</v>
          </cell>
          <cell r="BK119">
            <v>7200</v>
          </cell>
          <cell r="BL119">
            <v>7200</v>
          </cell>
          <cell r="BM119" t="str">
            <v/>
          </cell>
          <cell r="BN119" t="str">
            <v/>
          </cell>
          <cell r="BO119" t="str">
            <v/>
          </cell>
          <cell r="BP119" t="str">
            <v/>
          </cell>
          <cell r="BQ119" t="str">
            <v/>
          </cell>
          <cell r="BR119" t="str">
            <v/>
          </cell>
          <cell r="BS119" t="str">
            <v/>
          </cell>
          <cell r="BT119" t="str">
            <v/>
          </cell>
          <cell r="BU119" t="str">
            <v/>
          </cell>
          <cell r="BV119" t="str">
            <v/>
          </cell>
          <cell r="BW119" t="str">
            <v/>
          </cell>
          <cell r="BX119" t="str">
            <v/>
          </cell>
          <cell r="BY119" t="str">
            <v/>
          </cell>
          <cell r="BZ119" t="str">
            <v/>
          </cell>
          <cell r="CA119" t="str">
            <v/>
          </cell>
          <cell r="CB119" t="str">
            <v/>
          </cell>
          <cell r="CC119" t="str">
            <v/>
          </cell>
          <cell r="CD119" t="str">
            <v/>
          </cell>
          <cell r="CE119" t="str">
            <v/>
          </cell>
          <cell r="CF119" t="str">
            <v/>
          </cell>
          <cell r="CG119" t="str">
            <v/>
          </cell>
          <cell r="CH119" t="str">
            <v/>
          </cell>
          <cell r="CI119" t="str">
            <v/>
          </cell>
          <cell r="CJ119" t="str">
            <v/>
          </cell>
          <cell r="CK119" t="str">
            <v/>
          </cell>
          <cell r="CL119" t="str">
            <v/>
          </cell>
          <cell r="CM119" t="str">
            <v/>
          </cell>
          <cell r="CN119" t="str">
            <v/>
          </cell>
          <cell r="CO119" t="str">
            <v/>
          </cell>
          <cell r="CP119" t="str">
            <v/>
          </cell>
          <cell r="CQ119" t="str">
            <v/>
          </cell>
          <cell r="CR119" t="str">
            <v/>
          </cell>
          <cell r="CS119" t="str">
            <v/>
          </cell>
          <cell r="CT119" t="str">
            <v/>
          </cell>
          <cell r="CU119" t="str">
            <v/>
          </cell>
          <cell r="CV119" t="str">
            <v/>
          </cell>
          <cell r="CW119" t="str">
            <v/>
          </cell>
          <cell r="CX119" t="str">
            <v/>
          </cell>
          <cell r="CY119" t="str">
            <v/>
          </cell>
          <cell r="CZ119" t="str">
            <v/>
          </cell>
          <cell r="DA119" t="str">
            <v/>
          </cell>
          <cell r="DB119" t="str">
            <v/>
          </cell>
          <cell r="DC119" t="str">
            <v/>
          </cell>
          <cell r="DD119" t="str">
            <v/>
          </cell>
          <cell r="DE119" t="str">
            <v/>
          </cell>
          <cell r="DF119" t="str">
            <v/>
          </cell>
          <cell r="DG119" t="str">
            <v/>
          </cell>
          <cell r="DH119" t="str">
            <v/>
          </cell>
          <cell r="DI119" t="str">
            <v/>
          </cell>
          <cell r="DJ119" t="str">
            <v/>
          </cell>
          <cell r="DK119" t="str">
            <v/>
          </cell>
          <cell r="DL119" t="str">
            <v/>
          </cell>
          <cell r="DM119" t="str">
            <v/>
          </cell>
          <cell r="DN119" t="str">
            <v/>
          </cell>
          <cell r="DO119" t="str">
            <v/>
          </cell>
          <cell r="DP119" t="str">
            <v/>
          </cell>
          <cell r="DQ119" t="str">
            <v/>
          </cell>
          <cell r="DR119" t="str">
            <v/>
          </cell>
          <cell r="DS119" t="str">
            <v/>
          </cell>
          <cell r="DT119" t="str">
            <v/>
          </cell>
          <cell r="DU119" t="str">
            <v/>
          </cell>
          <cell r="DV119" t="str">
            <v/>
          </cell>
          <cell r="DW119" t="str">
            <v/>
          </cell>
          <cell r="DX119" t="str">
            <v/>
          </cell>
          <cell r="DY119" t="str">
            <v/>
          </cell>
          <cell r="DZ119" t="str">
            <v/>
          </cell>
          <cell r="EA119" t="str">
            <v/>
          </cell>
          <cell r="EB119" t="str">
            <v/>
          </cell>
          <cell r="EC119" t="str">
            <v/>
          </cell>
          <cell r="ED119" t="str">
            <v/>
          </cell>
          <cell r="EE119" t="str">
            <v/>
          </cell>
          <cell r="EF119" t="str">
            <v/>
          </cell>
          <cell r="EG119" t="str">
            <v/>
          </cell>
          <cell r="EH119" t="str">
            <v/>
          </cell>
          <cell r="EI119" t="str">
            <v/>
          </cell>
          <cell r="EJ119" t="str">
            <v/>
          </cell>
          <cell r="EK119" t="str">
            <v/>
          </cell>
          <cell r="EL119" t="str">
            <v/>
          </cell>
          <cell r="EM119" t="str">
            <v/>
          </cell>
          <cell r="EN119" t="str">
            <v/>
          </cell>
          <cell r="EO119" t="str">
            <v/>
          </cell>
          <cell r="EP119" t="str">
            <v/>
          </cell>
          <cell r="EQ119" t="str">
            <v/>
          </cell>
          <cell r="ER119" t="str">
            <v/>
          </cell>
          <cell r="ES119" t="str">
            <v/>
          </cell>
          <cell r="ET119" t="str">
            <v/>
          </cell>
          <cell r="EU119" t="str">
            <v/>
          </cell>
          <cell r="EV119" t="str">
            <v/>
          </cell>
          <cell r="EW119" t="str">
            <v/>
          </cell>
          <cell r="EX119" t="str">
            <v/>
          </cell>
          <cell r="EY119" t="str">
            <v/>
          </cell>
          <cell r="EZ119" t="str">
            <v/>
          </cell>
          <cell r="FA119" t="str">
            <v/>
          </cell>
          <cell r="FB119" t="str">
            <v/>
          </cell>
          <cell r="FC119" t="str">
            <v/>
          </cell>
          <cell r="FD119" t="str">
            <v/>
          </cell>
          <cell r="FE119" t="str">
            <v/>
          </cell>
          <cell r="FF119" t="str">
            <v/>
          </cell>
          <cell r="FG119" t="str">
            <v/>
          </cell>
          <cell r="FH119" t="str">
            <v/>
          </cell>
          <cell r="FI119" t="str">
            <v/>
          </cell>
        </row>
        <row r="120">
          <cell r="V120" t="str">
            <v>INK &amp; PAINT</v>
          </cell>
          <cell r="W120">
            <v>8</v>
          </cell>
          <cell r="X120">
            <v>72000</v>
          </cell>
          <cell r="AA120">
            <v>72000</v>
          </cell>
          <cell r="AB120" t="str">
            <v/>
          </cell>
          <cell r="AC120" t="str">
            <v/>
          </cell>
          <cell r="AD120" t="str">
            <v/>
          </cell>
          <cell r="AE120" t="str">
            <v/>
          </cell>
          <cell r="AF120" t="str">
            <v/>
          </cell>
          <cell r="AG120" t="str">
            <v/>
          </cell>
          <cell r="AH120" t="str">
            <v/>
          </cell>
          <cell r="AI120" t="str">
            <v/>
          </cell>
          <cell r="AJ120" t="str">
            <v/>
          </cell>
          <cell r="AK120" t="str">
            <v/>
          </cell>
          <cell r="AL120" t="str">
            <v/>
          </cell>
          <cell r="AM120" t="str">
            <v/>
          </cell>
          <cell r="AN120" t="str">
            <v/>
          </cell>
          <cell r="AO120" t="str">
            <v/>
          </cell>
          <cell r="AP120" t="str">
            <v/>
          </cell>
          <cell r="AQ120" t="str">
            <v/>
          </cell>
          <cell r="AR120" t="str">
            <v/>
          </cell>
          <cell r="AS120" t="str">
            <v/>
          </cell>
          <cell r="AT120" t="str">
            <v/>
          </cell>
          <cell r="AU120" t="str">
            <v/>
          </cell>
          <cell r="AV120" t="str">
            <v/>
          </cell>
          <cell r="AW120" t="str">
            <v/>
          </cell>
          <cell r="AX120" t="str">
            <v/>
          </cell>
          <cell r="AY120" t="str">
            <v/>
          </cell>
          <cell r="AZ120" t="str">
            <v/>
          </cell>
          <cell r="BA120" t="str">
            <v/>
          </cell>
          <cell r="BB120" t="str">
            <v/>
          </cell>
          <cell r="BC120" t="str">
            <v/>
          </cell>
          <cell r="BD120" t="str">
            <v/>
          </cell>
          <cell r="BE120" t="str">
            <v/>
          </cell>
          <cell r="BF120" t="str">
            <v/>
          </cell>
          <cell r="BG120">
            <v>8000</v>
          </cell>
          <cell r="BH120">
            <v>10000</v>
          </cell>
          <cell r="BI120" t="str">
            <v/>
          </cell>
          <cell r="BJ120">
            <v>14000</v>
          </cell>
          <cell r="BK120">
            <v>15000</v>
          </cell>
          <cell r="BL120">
            <v>15000</v>
          </cell>
          <cell r="BM120">
            <v>10000</v>
          </cell>
        </row>
        <row r="121">
          <cell r="X121">
            <v>1262000</v>
          </cell>
          <cell r="AA121">
            <v>0</v>
          </cell>
          <cell r="AB121">
            <v>0</v>
          </cell>
          <cell r="AC121">
            <v>0</v>
          </cell>
          <cell r="AD121">
            <v>0</v>
          </cell>
          <cell r="AE121">
            <v>0</v>
          </cell>
          <cell r="AF121">
            <v>0</v>
          </cell>
          <cell r="AG121">
            <v>0</v>
          </cell>
          <cell r="AH121">
            <v>0</v>
          </cell>
          <cell r="AI121">
            <v>0</v>
          </cell>
          <cell r="AJ121">
            <v>0</v>
          </cell>
          <cell r="AK121">
            <v>0</v>
          </cell>
          <cell r="AL121">
            <v>0</v>
          </cell>
          <cell r="AM121">
            <v>3750</v>
          </cell>
          <cell r="AN121">
            <v>7500</v>
          </cell>
          <cell r="AO121">
            <v>11250</v>
          </cell>
          <cell r="AP121">
            <v>15000</v>
          </cell>
          <cell r="AQ121">
            <v>15000</v>
          </cell>
          <cell r="AR121">
            <v>15000</v>
          </cell>
          <cell r="AS121">
            <v>15000</v>
          </cell>
          <cell r="AT121">
            <v>15000</v>
          </cell>
          <cell r="AU121">
            <v>15000</v>
          </cell>
          <cell r="AV121">
            <v>15000</v>
          </cell>
          <cell r="AW121">
            <v>15000</v>
          </cell>
          <cell r="AX121">
            <v>15000</v>
          </cell>
          <cell r="AY121">
            <v>15000</v>
          </cell>
          <cell r="AZ121">
            <v>15000</v>
          </cell>
          <cell r="BA121">
            <v>0</v>
          </cell>
          <cell r="BB121">
            <v>28125</v>
          </cell>
          <cell r="BC121">
            <v>56250</v>
          </cell>
          <cell r="BD121">
            <v>84375</v>
          </cell>
          <cell r="BE121">
            <v>75000</v>
          </cell>
          <cell r="BF121">
            <v>76800</v>
          </cell>
          <cell r="BG121">
            <v>78600</v>
          </cell>
          <cell r="BH121">
            <v>80400</v>
          </cell>
          <cell r="BI121">
            <v>0</v>
          </cell>
          <cell r="BJ121">
            <v>82200</v>
          </cell>
          <cell r="BK121">
            <v>7200</v>
          </cell>
          <cell r="BL121">
            <v>7200</v>
          </cell>
          <cell r="BM121">
            <v>0</v>
          </cell>
        </row>
        <row r="122">
          <cell r="X122" t="str">
            <v>cost</v>
          </cell>
          <cell r="AA122">
            <v>0</v>
          </cell>
          <cell r="AB122">
            <v>0</v>
          </cell>
          <cell r="AC122">
            <v>0</v>
          </cell>
          <cell r="AD122">
            <v>0</v>
          </cell>
          <cell r="AE122">
            <v>0</v>
          </cell>
          <cell r="AF122">
            <v>0</v>
          </cell>
          <cell r="AG122">
            <v>0</v>
          </cell>
          <cell r="AH122">
            <v>0</v>
          </cell>
          <cell r="AI122">
            <v>0</v>
          </cell>
          <cell r="AJ122">
            <v>0</v>
          </cell>
          <cell r="AK122">
            <v>0</v>
          </cell>
          <cell r="AL122">
            <v>0</v>
          </cell>
          <cell r="AM122">
            <v>3750</v>
          </cell>
          <cell r="AN122">
            <v>7250</v>
          </cell>
          <cell r="AO122">
            <v>5000</v>
          </cell>
          <cell r="AP122">
            <v>5000</v>
          </cell>
          <cell r="AQ122">
            <v>5000</v>
          </cell>
          <cell r="AR122">
            <v>6732.0178636821202</v>
          </cell>
          <cell r="AS122">
            <v>6875.9564301131923</v>
          </cell>
          <cell r="AT122">
            <v>13392</v>
          </cell>
          <cell r="AU122">
            <v>17000</v>
          </cell>
          <cell r="AV122">
            <v>17000</v>
          </cell>
          <cell r="AW122">
            <v>17000</v>
          </cell>
          <cell r="AX122">
            <v>17000</v>
          </cell>
          <cell r="AY122">
            <v>17000</v>
          </cell>
          <cell r="AZ122">
            <v>17000</v>
          </cell>
          <cell r="BA122">
            <v>25000</v>
          </cell>
          <cell r="BB122">
            <v>25000</v>
          </cell>
          <cell r="BC122">
            <v>90714.29</v>
          </cell>
          <cell r="BD122">
            <v>90714.29</v>
          </cell>
          <cell r="BE122">
            <v>120714.29</v>
          </cell>
          <cell r="BF122">
            <v>115714.29</v>
          </cell>
          <cell r="BG122">
            <v>143714.29</v>
          </cell>
          <cell r="BH122">
            <v>155714.29</v>
          </cell>
          <cell r="BI122">
            <v>0</v>
          </cell>
          <cell r="BJ122">
            <v>169714.29</v>
          </cell>
          <cell r="BK122">
            <v>145000</v>
          </cell>
          <cell r="BL122">
            <v>15000</v>
          </cell>
          <cell r="BM122">
            <v>10000</v>
          </cell>
        </row>
        <row r="123">
          <cell r="T123" t="str">
            <v>ACTUAL COST TO DATE</v>
          </cell>
          <cell r="X123" t="str">
            <v>cumulative</v>
          </cell>
          <cell r="AA123">
            <v>0</v>
          </cell>
          <cell r="AB123">
            <v>0</v>
          </cell>
          <cell r="AC123">
            <v>0</v>
          </cell>
          <cell r="AD123">
            <v>0</v>
          </cell>
          <cell r="AE123">
            <v>0</v>
          </cell>
          <cell r="AF123">
            <v>0</v>
          </cell>
          <cell r="AG123">
            <v>0</v>
          </cell>
          <cell r="AH123">
            <v>0</v>
          </cell>
          <cell r="AI123">
            <v>0</v>
          </cell>
          <cell r="AJ123">
            <v>0</v>
          </cell>
          <cell r="AK123">
            <v>0</v>
          </cell>
          <cell r="AL123">
            <v>0</v>
          </cell>
          <cell r="AM123">
            <v>3750</v>
          </cell>
          <cell r="AN123">
            <v>11000</v>
          </cell>
          <cell r="AO123">
            <v>16000</v>
          </cell>
          <cell r="AP123">
            <v>21000</v>
          </cell>
          <cell r="AQ123">
            <v>26000</v>
          </cell>
          <cell r="AR123">
            <v>32732.017863682122</v>
          </cell>
          <cell r="AS123">
            <v>39607.974293795312</v>
          </cell>
          <cell r="AT123">
            <v>52999.974293795312</v>
          </cell>
          <cell r="AU123">
            <v>69999.974293795312</v>
          </cell>
          <cell r="AV123">
            <v>86999.974293795312</v>
          </cell>
          <cell r="AW123">
            <v>103999.97429379531</v>
          </cell>
          <cell r="AX123">
            <v>120999.97429379531</v>
          </cell>
          <cell r="AY123">
            <v>137999.9742937953</v>
          </cell>
          <cell r="AZ123">
            <v>154999.9742937953</v>
          </cell>
          <cell r="BA123">
            <v>179999.9742937953</v>
          </cell>
          <cell r="BB123">
            <v>204999.9742937953</v>
          </cell>
          <cell r="BC123">
            <v>295714.26429379528</v>
          </cell>
          <cell r="BD123">
            <v>386428.55429379526</v>
          </cell>
          <cell r="BE123">
            <v>507142.84429379523</v>
          </cell>
          <cell r="BF123">
            <v>622857.13429379521</v>
          </cell>
          <cell r="BG123">
            <v>766571.42429379525</v>
          </cell>
          <cell r="BH123">
            <v>922285.71429379529</v>
          </cell>
          <cell r="BI123">
            <v>922285.71429379529</v>
          </cell>
          <cell r="BJ123">
            <v>1092000.0042937952</v>
          </cell>
          <cell r="BK123">
            <v>1237000.0042937952</v>
          </cell>
          <cell r="BL123">
            <v>1252000.0042937952</v>
          </cell>
          <cell r="BM123">
            <v>1262000.0042937952</v>
          </cell>
          <cell r="DL123" t="str">
            <v/>
          </cell>
          <cell r="DM123" t="str">
            <v/>
          </cell>
          <cell r="DN123" t="str">
            <v/>
          </cell>
          <cell r="DO123" t="str">
            <v/>
          </cell>
          <cell r="DP123" t="str">
            <v/>
          </cell>
          <cell r="DQ123" t="str">
            <v/>
          </cell>
          <cell r="DR123" t="str">
            <v/>
          </cell>
          <cell r="DS123" t="str">
            <v/>
          </cell>
          <cell r="DT123" t="str">
            <v/>
          </cell>
          <cell r="DU123" t="str">
            <v/>
          </cell>
          <cell r="DV123" t="str">
            <v/>
          </cell>
          <cell r="DW123" t="str">
            <v/>
          </cell>
          <cell r="DX123" t="str">
            <v/>
          </cell>
          <cell r="DY123" t="str">
            <v/>
          </cell>
          <cell r="DZ123" t="str">
            <v/>
          </cell>
          <cell r="EA123" t="str">
            <v/>
          </cell>
          <cell r="EB123" t="str">
            <v/>
          </cell>
          <cell r="EC123" t="str">
            <v/>
          </cell>
          <cell r="ED123" t="str">
            <v/>
          </cell>
          <cell r="EE123" t="str">
            <v/>
          </cell>
          <cell r="EF123" t="str">
            <v/>
          </cell>
          <cell r="EG123" t="str">
            <v/>
          </cell>
          <cell r="EH123" t="str">
            <v/>
          </cell>
          <cell r="EI123" t="str">
            <v/>
          </cell>
          <cell r="EJ123" t="str">
            <v/>
          </cell>
          <cell r="EK123" t="str">
            <v/>
          </cell>
          <cell r="EL123" t="str">
            <v/>
          </cell>
          <cell r="EM123" t="str">
            <v/>
          </cell>
          <cell r="EN123" t="str">
            <v/>
          </cell>
          <cell r="EO123" t="str">
            <v/>
          </cell>
          <cell r="EP123" t="str">
            <v/>
          </cell>
          <cell r="EQ123" t="str">
            <v/>
          </cell>
          <cell r="ER123" t="str">
            <v/>
          </cell>
          <cell r="ES123" t="str">
            <v/>
          </cell>
          <cell r="ET123" t="str">
            <v/>
          </cell>
          <cell r="EU123" t="str">
            <v/>
          </cell>
          <cell r="EV123" t="str">
            <v/>
          </cell>
        </row>
        <row r="124">
          <cell r="S124" t="str">
            <v>COST TO DATE</v>
          </cell>
          <cell r="T124" t="str">
            <v>ACTUAL COST TO DATE</v>
          </cell>
          <cell r="V124" t="str">
            <v>DIRECT TO DATE</v>
          </cell>
          <cell r="W124" t="str">
            <v>BUDGET</v>
          </cell>
          <cell r="AC124" t="str">
            <v>ADJ</v>
          </cell>
          <cell r="DL124" t="str">
            <v/>
          </cell>
          <cell r="DM124" t="str">
            <v/>
          </cell>
          <cell r="DN124" t="str">
            <v/>
          </cell>
          <cell r="DO124" t="str">
            <v/>
          </cell>
          <cell r="DP124" t="str">
            <v/>
          </cell>
          <cell r="DQ124" t="str">
            <v/>
          </cell>
          <cell r="DR124" t="str">
            <v/>
          </cell>
          <cell r="DS124" t="str">
            <v/>
          </cell>
          <cell r="DT124" t="str">
            <v/>
          </cell>
          <cell r="DU124" t="str">
            <v/>
          </cell>
          <cell r="DV124" t="str">
            <v/>
          </cell>
          <cell r="DW124" t="str">
            <v/>
          </cell>
          <cell r="DX124" t="str">
            <v/>
          </cell>
          <cell r="DY124" t="str">
            <v/>
          </cell>
          <cell r="DZ124" t="str">
            <v/>
          </cell>
          <cell r="EA124" t="str">
            <v/>
          </cell>
          <cell r="EB124" t="str">
            <v/>
          </cell>
          <cell r="EC124" t="str">
            <v/>
          </cell>
          <cell r="ED124" t="str">
            <v/>
          </cell>
          <cell r="EE124" t="str">
            <v/>
          </cell>
          <cell r="EF124" t="str">
            <v/>
          </cell>
          <cell r="EG124" t="str">
            <v/>
          </cell>
          <cell r="EH124" t="str">
            <v/>
          </cell>
          <cell r="EI124" t="str">
            <v/>
          </cell>
          <cell r="EJ124" t="str">
            <v/>
          </cell>
          <cell r="EK124" t="str">
            <v/>
          </cell>
          <cell r="EL124" t="str">
            <v/>
          </cell>
          <cell r="EM124" t="str">
            <v/>
          </cell>
          <cell r="EN124" t="str">
            <v/>
          </cell>
          <cell r="EO124" t="str">
            <v/>
          </cell>
          <cell r="EP124" t="str">
            <v/>
          </cell>
          <cell r="EQ124" t="str">
            <v/>
          </cell>
          <cell r="ER124" t="str">
            <v/>
          </cell>
          <cell r="ES124" t="str">
            <v/>
          </cell>
          <cell r="ET124" t="str">
            <v/>
          </cell>
          <cell r="EU124" t="str">
            <v/>
          </cell>
          <cell r="EV124" t="str">
            <v/>
          </cell>
        </row>
        <row r="125">
          <cell r="S125" t="str">
            <v>COST TO DATE</v>
          </cell>
          <cell r="T125" t="str">
            <v>DEVELOPMENT</v>
          </cell>
          <cell r="V125" t="str">
            <v>DIRECT TO DATE</v>
          </cell>
          <cell r="W125" t="str">
            <v>BUDGET</v>
          </cell>
          <cell r="AA125">
            <v>0</v>
          </cell>
          <cell r="AB125">
            <v>0</v>
          </cell>
          <cell r="AC125" t="str">
            <v>ADJ</v>
          </cell>
          <cell r="AD125">
            <v>0</v>
          </cell>
          <cell r="AE125">
            <v>556</v>
          </cell>
          <cell r="AF125">
            <v>0</v>
          </cell>
          <cell r="AG125">
            <v>0</v>
          </cell>
          <cell r="AH125">
            <v>225.55794045076053</v>
          </cell>
          <cell r="AI125">
            <v>0</v>
          </cell>
          <cell r="AJ125">
            <v>0</v>
          </cell>
          <cell r="AK125">
            <v>0</v>
          </cell>
          <cell r="AL125">
            <v>0</v>
          </cell>
          <cell r="AM125">
            <v>0</v>
          </cell>
          <cell r="AN125">
            <v>0</v>
          </cell>
          <cell r="AO125">
            <v>0</v>
          </cell>
          <cell r="AP125">
            <v>0</v>
          </cell>
          <cell r="AQ125">
            <v>0</v>
          </cell>
          <cell r="AR125">
            <v>0</v>
          </cell>
          <cell r="AS125">
            <v>0</v>
          </cell>
          <cell r="AT125">
            <v>0</v>
          </cell>
          <cell r="AU125">
            <v>0</v>
          </cell>
          <cell r="AV125">
            <v>0</v>
          </cell>
          <cell r="AW125">
            <v>0</v>
          </cell>
          <cell r="AX125">
            <v>0</v>
          </cell>
          <cell r="AY125">
            <v>0</v>
          </cell>
          <cell r="AZ125">
            <v>0</v>
          </cell>
          <cell r="BA125">
            <v>0</v>
          </cell>
          <cell r="BB125">
            <v>0</v>
          </cell>
          <cell r="BC125">
            <v>0</v>
          </cell>
          <cell r="BD125">
            <v>0</v>
          </cell>
          <cell r="BE125">
            <v>0</v>
          </cell>
          <cell r="BF125">
            <v>0</v>
          </cell>
          <cell r="BG125">
            <v>0</v>
          </cell>
          <cell r="BH125">
            <v>0</v>
          </cell>
          <cell r="BJ125">
            <v>0</v>
          </cell>
          <cell r="BK125">
            <v>0</v>
          </cell>
        </row>
        <row r="126">
          <cell r="T126" t="str">
            <v>DEVELOPMENT</v>
          </cell>
          <cell r="U126">
            <v>0.37622265856429798</v>
          </cell>
          <cell r="V126">
            <v>781.5579404507605</v>
          </cell>
          <cell r="W126">
            <v>257500</v>
          </cell>
          <cell r="AA126">
            <v>0</v>
          </cell>
          <cell r="AB126">
            <v>0</v>
          </cell>
          <cell r="AC126">
            <v>0</v>
          </cell>
          <cell r="AD126">
            <v>0</v>
          </cell>
          <cell r="AE126">
            <v>556</v>
          </cell>
          <cell r="AF126">
            <v>0</v>
          </cell>
          <cell r="AG126">
            <v>0</v>
          </cell>
          <cell r="AH126">
            <v>225.55794045076053</v>
          </cell>
          <cell r="AI126">
            <v>0</v>
          </cell>
          <cell r="AJ126">
            <v>0</v>
          </cell>
          <cell r="AK126">
            <v>0</v>
          </cell>
          <cell r="AL126">
            <v>0</v>
          </cell>
          <cell r="AM126">
            <v>0</v>
          </cell>
          <cell r="AN126">
            <v>0</v>
          </cell>
          <cell r="AO126">
            <v>0</v>
          </cell>
          <cell r="AP126">
            <v>0</v>
          </cell>
          <cell r="AQ126">
            <v>0</v>
          </cell>
          <cell r="AR126">
            <v>0</v>
          </cell>
          <cell r="AS126">
            <v>0</v>
          </cell>
          <cell r="AT126">
            <v>0</v>
          </cell>
          <cell r="AU126">
            <v>0</v>
          </cell>
          <cell r="AV126">
            <v>0</v>
          </cell>
          <cell r="AW126">
            <v>0</v>
          </cell>
          <cell r="AX126">
            <v>0</v>
          </cell>
          <cell r="AY126">
            <v>0</v>
          </cell>
          <cell r="AZ126">
            <v>0</v>
          </cell>
          <cell r="BA126">
            <v>0</v>
          </cell>
          <cell r="BB126">
            <v>0</v>
          </cell>
          <cell r="BC126">
            <v>0</v>
          </cell>
          <cell r="BD126">
            <v>0</v>
          </cell>
          <cell r="BE126">
            <v>0</v>
          </cell>
          <cell r="BF126">
            <v>0</v>
          </cell>
          <cell r="BG126">
            <v>0</v>
          </cell>
          <cell r="BH126">
            <v>0</v>
          </cell>
          <cell r="BJ126">
            <v>0</v>
          </cell>
          <cell r="BK126">
            <v>0</v>
          </cell>
        </row>
        <row r="127">
          <cell r="T127" t="str">
            <v>PRE PRODUCTION</v>
          </cell>
          <cell r="U127">
            <v>0.67267656191281877</v>
          </cell>
          <cell r="V127">
            <v>121081.78114430739</v>
          </cell>
          <cell r="W127">
            <v>180000</v>
          </cell>
          <cell r="AA127">
            <v>0</v>
          </cell>
          <cell r="AB127">
            <v>0</v>
          </cell>
          <cell r="AC127">
            <v>0</v>
          </cell>
          <cell r="AD127">
            <v>0</v>
          </cell>
          <cell r="AE127">
            <v>0</v>
          </cell>
          <cell r="AF127">
            <v>0</v>
          </cell>
          <cell r="AG127">
            <v>0</v>
          </cell>
          <cell r="AH127">
            <v>0</v>
          </cell>
          <cell r="AI127">
            <v>0</v>
          </cell>
          <cell r="AJ127">
            <v>225.55628575430856</v>
          </cell>
          <cell r="AK127">
            <v>0</v>
          </cell>
          <cell r="AL127">
            <v>74.922477898637339</v>
          </cell>
          <cell r="AM127">
            <v>0</v>
          </cell>
          <cell r="AN127">
            <v>614.32809706842977</v>
          </cell>
          <cell r="AO127">
            <v>0</v>
          </cell>
          <cell r="AP127">
            <v>2915.9174162648774</v>
          </cell>
          <cell r="AQ127">
            <v>7867.1733779534479</v>
          </cell>
          <cell r="AR127">
            <v>4064.0451453240603</v>
          </cell>
          <cell r="AS127">
            <v>9041.3607883394416</v>
          </cell>
          <cell r="AT127">
            <v>11006.794436358707</v>
          </cell>
          <cell r="AU127">
            <v>11571.463629061991</v>
          </cell>
          <cell r="AV127">
            <v>9189.0230686597188</v>
          </cell>
          <cell r="AW127">
            <v>8134.0665271506159</v>
          </cell>
          <cell r="AX127">
            <v>9010.5715878441351</v>
          </cell>
          <cell r="AY127">
            <v>7642.9955473019645</v>
          </cell>
          <cell r="AZ127">
            <v>9370.5950551100541</v>
          </cell>
          <cell r="BA127">
            <v>6148.5211402163377</v>
          </cell>
          <cell r="BB127">
            <v>5646.163868004558</v>
          </cell>
          <cell r="BC127">
            <v>9356.6533685899794</v>
          </cell>
          <cell r="BD127">
            <v>4752.2</v>
          </cell>
          <cell r="BE127">
            <v>4449.4293274061238</v>
          </cell>
          <cell r="BF127">
            <v>0</v>
          </cell>
          <cell r="BG127">
            <v>0</v>
          </cell>
          <cell r="BH127">
            <v>0</v>
          </cell>
          <cell r="BJ127">
            <v>0</v>
          </cell>
          <cell r="BK127">
            <v>0</v>
          </cell>
        </row>
        <row r="128">
          <cell r="T128" t="str">
            <v>PRE DOWNTIME</v>
          </cell>
          <cell r="V128">
            <v>0</v>
          </cell>
          <cell r="W128">
            <v>60000</v>
          </cell>
          <cell r="AA128">
            <v>0</v>
          </cell>
          <cell r="AB128">
            <v>0</v>
          </cell>
          <cell r="AC128">
            <v>0</v>
          </cell>
          <cell r="AD128">
            <v>0</v>
          </cell>
          <cell r="AE128">
            <v>0</v>
          </cell>
          <cell r="AF128">
            <v>0</v>
          </cell>
          <cell r="AG128">
            <v>0</v>
          </cell>
          <cell r="AH128">
            <v>0</v>
          </cell>
          <cell r="AI128">
            <v>0</v>
          </cell>
          <cell r="AJ128">
            <v>0</v>
          </cell>
          <cell r="AK128">
            <v>0</v>
          </cell>
          <cell r="AL128">
            <v>0</v>
          </cell>
          <cell r="AM128">
            <v>0</v>
          </cell>
          <cell r="AN128">
            <v>0</v>
          </cell>
          <cell r="AO128">
            <v>0</v>
          </cell>
          <cell r="AP128">
            <v>0</v>
          </cell>
          <cell r="AQ128">
            <v>0</v>
          </cell>
          <cell r="AR128">
            <v>0</v>
          </cell>
          <cell r="AS128">
            <v>0</v>
          </cell>
          <cell r="AT128">
            <v>0</v>
          </cell>
          <cell r="AU128">
            <v>0</v>
          </cell>
          <cell r="AV128">
            <v>0</v>
          </cell>
          <cell r="AW128">
            <v>0</v>
          </cell>
          <cell r="AX128">
            <v>0</v>
          </cell>
          <cell r="AY128">
            <v>0</v>
          </cell>
          <cell r="AZ128">
            <v>0</v>
          </cell>
          <cell r="BA128">
            <v>0</v>
          </cell>
          <cell r="BB128">
            <v>0</v>
          </cell>
          <cell r="BC128">
            <v>0</v>
          </cell>
          <cell r="BD128">
            <v>0</v>
          </cell>
          <cell r="BE128">
            <v>0</v>
          </cell>
          <cell r="BF128">
            <v>0</v>
          </cell>
          <cell r="BG128">
            <v>0</v>
          </cell>
          <cell r="BH128">
            <v>0</v>
          </cell>
          <cell r="BJ128">
            <v>0</v>
          </cell>
          <cell r="BK128">
            <v>0</v>
          </cell>
        </row>
        <row r="129">
          <cell r="T129" t="str">
            <v>BACKGROUNDS</v>
          </cell>
          <cell r="V129">
            <v>44274.066319164602</v>
          </cell>
          <cell r="W129">
            <v>60000</v>
          </cell>
          <cell r="AA129">
            <v>0</v>
          </cell>
          <cell r="AB129">
            <v>0</v>
          </cell>
          <cell r="AC129">
            <v>0</v>
          </cell>
          <cell r="AD129">
            <v>0</v>
          </cell>
          <cell r="AE129">
            <v>0</v>
          </cell>
          <cell r="AF129">
            <v>0</v>
          </cell>
          <cell r="AG129">
            <v>0</v>
          </cell>
          <cell r="AH129">
            <v>0</v>
          </cell>
          <cell r="AI129">
            <v>0</v>
          </cell>
          <cell r="AJ129">
            <v>0</v>
          </cell>
          <cell r="AK129">
            <v>0</v>
          </cell>
          <cell r="AL129">
            <v>0</v>
          </cell>
          <cell r="AM129">
            <v>0</v>
          </cell>
          <cell r="AN129">
            <v>0</v>
          </cell>
          <cell r="AO129">
            <v>0</v>
          </cell>
          <cell r="AP129">
            <v>0</v>
          </cell>
          <cell r="AQ129">
            <v>0</v>
          </cell>
          <cell r="AR129">
            <v>0</v>
          </cell>
          <cell r="AS129">
            <v>0</v>
          </cell>
          <cell r="AT129">
            <v>0</v>
          </cell>
          <cell r="AU129">
            <v>2168.5116182725365</v>
          </cell>
          <cell r="AV129">
            <v>4029.8235921001065</v>
          </cell>
          <cell r="AW129">
            <v>2928.7536192926427</v>
          </cell>
          <cell r="AX129">
            <v>3228.8156868971791</v>
          </cell>
          <cell r="AY129">
            <v>3195.1259861679241</v>
          </cell>
          <cell r="AZ129">
            <v>2118.903449655686</v>
          </cell>
          <cell r="BA129">
            <v>11760.823760630472</v>
          </cell>
          <cell r="BB129">
            <v>2853.6236495778326</v>
          </cell>
          <cell r="BC129">
            <v>3389.8502404685496</v>
          </cell>
          <cell r="BD129">
            <v>4416.6223200000004</v>
          </cell>
          <cell r="BE129">
            <v>4183.2123961016732</v>
          </cell>
          <cell r="BF129">
            <v>0</v>
          </cell>
          <cell r="BG129">
            <v>0</v>
          </cell>
          <cell r="BH129">
            <v>0</v>
          </cell>
          <cell r="BJ129">
            <v>0</v>
          </cell>
          <cell r="BK129">
            <v>0</v>
          </cell>
        </row>
        <row r="130">
          <cell r="T130" t="str">
            <v>LAYOUTS</v>
          </cell>
          <cell r="U130">
            <v>9.9009759709437734E-2</v>
          </cell>
          <cell r="V130">
            <v>80208.475269764909</v>
          </cell>
          <cell r="W130">
            <v>1130400</v>
          </cell>
          <cell r="AA130">
            <v>0</v>
          </cell>
          <cell r="AB130">
            <v>0</v>
          </cell>
          <cell r="AC130">
            <v>0</v>
          </cell>
          <cell r="AD130">
            <v>0</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1732.0178636821199</v>
          </cell>
          <cell r="AS130">
            <v>1875.9564301131923</v>
          </cell>
          <cell r="AT130">
            <v>5843.2364341781531</v>
          </cell>
          <cell r="AU130">
            <v>7583.6296806897026</v>
          </cell>
          <cell r="AV130">
            <v>5923.5718655284209</v>
          </cell>
          <cell r="AW130">
            <v>4518.7292942670792</v>
          </cell>
          <cell r="AX130">
            <v>5840.3874759042837</v>
          </cell>
          <cell r="AY130">
            <v>5645.4544799682171</v>
          </cell>
          <cell r="AZ130">
            <v>6719.7171195349429</v>
          </cell>
          <cell r="BA130">
            <v>6979.9810585183259</v>
          </cell>
          <cell r="BB130">
            <v>6557.5817166642018</v>
          </cell>
          <cell r="BC130">
            <v>6364.3577685364307</v>
          </cell>
          <cell r="BD130">
            <v>6253.8630000000003</v>
          </cell>
          <cell r="BE130">
            <v>8369.9910821798203</v>
          </cell>
          <cell r="BF130">
            <v>0</v>
          </cell>
          <cell r="BG130">
            <v>0</v>
          </cell>
          <cell r="BH130">
            <v>0</v>
          </cell>
          <cell r="BJ130">
            <v>0</v>
          </cell>
          <cell r="BK130">
            <v>0</v>
          </cell>
        </row>
        <row r="131">
          <cell r="T131" t="str">
            <v>PRODUCTION</v>
          </cell>
          <cell r="U131">
            <v>0.22292725679671649</v>
          </cell>
          <cell r="V131">
            <v>211870.06485959934</v>
          </cell>
          <cell r="W131">
            <v>950400</v>
          </cell>
          <cell r="AA131">
            <v>0</v>
          </cell>
          <cell r="AB131">
            <v>0</v>
          </cell>
          <cell r="AC131">
            <v>0</v>
          </cell>
          <cell r="AD131">
            <v>0</v>
          </cell>
          <cell r="AE131">
            <v>0</v>
          </cell>
          <cell r="AF131">
            <v>0</v>
          </cell>
          <cell r="AG131">
            <v>0</v>
          </cell>
          <cell r="AH131">
            <v>0</v>
          </cell>
          <cell r="AI131">
            <v>0</v>
          </cell>
          <cell r="AJ131">
            <v>0</v>
          </cell>
          <cell r="AK131">
            <v>0</v>
          </cell>
          <cell r="AL131">
            <v>0</v>
          </cell>
          <cell r="AM131">
            <v>0</v>
          </cell>
          <cell r="AN131">
            <v>0</v>
          </cell>
          <cell r="AO131">
            <v>0</v>
          </cell>
          <cell r="AP131">
            <v>0</v>
          </cell>
          <cell r="AQ131">
            <v>0</v>
          </cell>
          <cell r="AR131">
            <v>0</v>
          </cell>
          <cell r="AS131">
            <v>0</v>
          </cell>
          <cell r="AT131">
            <v>0</v>
          </cell>
          <cell r="AU131">
            <v>0</v>
          </cell>
          <cell r="AV131">
            <v>3518.3407847338499</v>
          </cell>
          <cell r="AW131">
            <v>7515.9846155627492</v>
          </cell>
          <cell r="AX131">
            <v>7704.9188252708136</v>
          </cell>
          <cell r="AY131">
            <v>21635.664197121168</v>
          </cell>
          <cell r="AZ131">
            <v>11261.879070113606</v>
          </cell>
          <cell r="BA131">
            <v>23127.379132341266</v>
          </cell>
          <cell r="BB131">
            <v>14543.835027283996</v>
          </cell>
          <cell r="BC131">
            <v>26073.366907773368</v>
          </cell>
          <cell r="BD131">
            <v>35523.176160000003</v>
          </cell>
          <cell r="BE131">
            <v>60965.520139398541</v>
          </cell>
          <cell r="BF131">
            <v>0</v>
          </cell>
          <cell r="BG131">
            <v>0</v>
          </cell>
          <cell r="BH131">
            <v>0</v>
          </cell>
          <cell r="BJ131">
            <v>0</v>
          </cell>
          <cell r="BK131">
            <v>0</v>
          </cell>
        </row>
        <row r="132">
          <cell r="T132" t="str">
            <v>INK &amp; PAINT</v>
          </cell>
          <cell r="V132">
            <v>0</v>
          </cell>
          <cell r="W132">
            <v>72000</v>
          </cell>
          <cell r="AA132">
            <v>0</v>
          </cell>
          <cell r="AB132">
            <v>0</v>
          </cell>
          <cell r="AC132">
            <v>0</v>
          </cell>
          <cell r="AD132">
            <v>0</v>
          </cell>
          <cell r="AE132">
            <v>556</v>
          </cell>
          <cell r="AF132">
            <v>0</v>
          </cell>
          <cell r="AG132">
            <v>0</v>
          </cell>
          <cell r="AH132">
            <v>225.55794045076053</v>
          </cell>
          <cell r="AI132">
            <v>0</v>
          </cell>
          <cell r="AJ132">
            <v>225.55628575430856</v>
          </cell>
          <cell r="AK132">
            <v>0</v>
          </cell>
          <cell r="AL132">
            <v>74.922477898637339</v>
          </cell>
          <cell r="AM132">
            <v>0</v>
          </cell>
          <cell r="AN132">
            <v>614.32809706842977</v>
          </cell>
          <cell r="AO132">
            <v>0</v>
          </cell>
          <cell r="AP132">
            <v>2915.9174162648774</v>
          </cell>
          <cell r="AQ132">
            <v>7867.1733779534479</v>
          </cell>
          <cell r="AR132">
            <v>5796.0630090061804</v>
          </cell>
          <cell r="AS132">
            <v>10917.317218452634</v>
          </cell>
          <cell r="AT132">
            <v>16850.030870536859</v>
          </cell>
          <cell r="AU132">
            <v>21323.60492802423</v>
          </cell>
          <cell r="AV132">
            <v>22660.759311022095</v>
          </cell>
          <cell r="AW132">
            <v>23097.534056273085</v>
          </cell>
          <cell r="AX132">
            <v>25784.693575916412</v>
          </cell>
          <cell r="AY132">
            <v>38119.240210559277</v>
          </cell>
          <cell r="AZ132">
            <v>29471.094694414289</v>
          </cell>
          <cell r="BA132">
            <v>48016.705091706404</v>
          </cell>
          <cell r="BB132">
            <v>8165.0692360868397</v>
          </cell>
          <cell r="BC132">
            <v>20644.313154318137</v>
          </cell>
          <cell r="BF132">
            <v>0</v>
          </cell>
          <cell r="BG132">
            <v>0</v>
          </cell>
          <cell r="BH132">
            <v>0</v>
          </cell>
          <cell r="BJ132">
            <v>0</v>
          </cell>
          <cell r="BK132">
            <v>0</v>
          </cell>
        </row>
        <row r="133">
          <cell r="T133" t="str">
            <v>TOTAL DIRECT</v>
          </cell>
          <cell r="V133">
            <v>458215.94553328701</v>
          </cell>
          <cell r="X133" t="str">
            <v>DIRECT</v>
          </cell>
          <cell r="AA133">
            <v>0</v>
          </cell>
          <cell r="AB133">
            <v>0</v>
          </cell>
          <cell r="AC133">
            <v>0</v>
          </cell>
          <cell r="AD133">
            <v>0</v>
          </cell>
          <cell r="AE133">
            <v>556</v>
          </cell>
          <cell r="AF133">
            <v>0</v>
          </cell>
          <cell r="AG133">
            <v>0</v>
          </cell>
          <cell r="AH133">
            <v>225.55794045076053</v>
          </cell>
          <cell r="AI133">
            <v>0</v>
          </cell>
          <cell r="AJ133">
            <v>225.55628575430856</v>
          </cell>
          <cell r="AK133">
            <v>0</v>
          </cell>
          <cell r="AL133">
            <v>74.922477898637339</v>
          </cell>
          <cell r="AM133">
            <v>0</v>
          </cell>
          <cell r="AN133">
            <v>614.32809706842977</v>
          </cell>
          <cell r="AO133">
            <v>0</v>
          </cell>
          <cell r="AP133">
            <v>2915.9174162648774</v>
          </cell>
          <cell r="AQ133">
            <v>7867.1733779534479</v>
          </cell>
          <cell r="AR133">
            <v>5796.0630090061804</v>
          </cell>
          <cell r="AS133">
            <v>10917.317218452634</v>
          </cell>
          <cell r="AT133">
            <v>16850.030870536859</v>
          </cell>
          <cell r="AU133">
            <v>21323.60492802423</v>
          </cell>
          <cell r="AV133">
            <v>22660.759311022095</v>
          </cell>
          <cell r="AW133">
            <v>23097.534056273085</v>
          </cell>
          <cell r="AX133">
            <v>25784.693575916412</v>
          </cell>
          <cell r="AY133">
            <v>38119.240210559277</v>
          </cell>
          <cell r="AZ133">
            <v>29471.094694414289</v>
          </cell>
          <cell r="BA133">
            <v>48016.705091706404</v>
          </cell>
          <cell r="BB133">
            <v>29601.204261530587</v>
          </cell>
          <cell r="BC133">
            <v>45184.228285368328</v>
          </cell>
          <cell r="BD133">
            <v>50945.861480000007</v>
          </cell>
          <cell r="BE133">
            <v>77968.152945086156</v>
          </cell>
        </row>
        <row r="134">
          <cell r="T134" t="str">
            <v>"L"TOTAL TO DATE</v>
          </cell>
          <cell r="V134">
            <v>397899.75224877341</v>
          </cell>
          <cell r="W134">
            <v>1519900</v>
          </cell>
          <cell r="X134" t="str">
            <v>DIRECT</v>
          </cell>
          <cell r="AA134">
            <v>0</v>
          </cell>
          <cell r="AB134">
            <v>0</v>
          </cell>
          <cell r="AC134">
            <v>0</v>
          </cell>
          <cell r="AD134">
            <v>0</v>
          </cell>
          <cell r="AE134">
            <v>556</v>
          </cell>
          <cell r="AF134">
            <v>556</v>
          </cell>
          <cell r="AG134">
            <v>556</v>
          </cell>
          <cell r="AH134">
            <v>781.5579404507605</v>
          </cell>
          <cell r="AI134">
            <v>781.5579404507605</v>
          </cell>
          <cell r="AJ134">
            <v>1007.114226205069</v>
          </cell>
          <cell r="AK134">
            <v>1007.114226205069</v>
          </cell>
          <cell r="AL134">
            <v>1082.0367041037064</v>
          </cell>
          <cell r="AM134">
            <v>1082.0367041037064</v>
          </cell>
          <cell r="AN134">
            <v>1696.3648011721361</v>
          </cell>
          <cell r="AO134">
            <v>1696.3648011721361</v>
          </cell>
          <cell r="AP134">
            <v>4612.282217437014</v>
          </cell>
          <cell r="AQ134">
            <v>12479.455595390462</v>
          </cell>
          <cell r="AR134">
            <v>18275.518604396642</v>
          </cell>
          <cell r="AS134">
            <v>29192.835822849276</v>
          </cell>
          <cell r="AT134">
            <v>46042.866693386139</v>
          </cell>
          <cell r="AU134">
            <v>67366.471621410368</v>
          </cell>
          <cell r="AV134">
            <v>90027.23093243246</v>
          </cell>
          <cell r="AW134">
            <v>113124.76498870554</v>
          </cell>
          <cell r="AX134">
            <v>138909.45856462195</v>
          </cell>
          <cell r="AY134">
            <v>177028.69877518123</v>
          </cell>
          <cell r="AZ134">
            <v>206499.79346959552</v>
          </cell>
          <cell r="BA134">
            <v>254516.49856130191</v>
          </cell>
          <cell r="BB134">
            <v>284117.70282283251</v>
          </cell>
          <cell r="BC134">
            <v>329301.93110820081</v>
          </cell>
          <cell r="BD134">
            <v>380247.79258820083</v>
          </cell>
          <cell r="BE134">
            <v>458215.94553328701</v>
          </cell>
        </row>
        <row r="135">
          <cell r="T135" t="str">
            <v>"L"TOTAL TO DATE</v>
          </cell>
          <cell r="V135">
            <v>595680.72919327312</v>
          </cell>
          <cell r="W135">
            <v>1262400</v>
          </cell>
          <cell r="X135" t="str">
            <v>cumulative</v>
          </cell>
          <cell r="AA135">
            <v>0</v>
          </cell>
          <cell r="AB135">
            <v>0</v>
          </cell>
          <cell r="AC135">
            <v>0</v>
          </cell>
          <cell r="AD135">
            <v>0</v>
          </cell>
          <cell r="AE135">
            <v>722.8</v>
          </cell>
          <cell r="AF135">
            <v>722.8</v>
          </cell>
          <cell r="AG135">
            <v>722.8</v>
          </cell>
          <cell r="AH135">
            <v>1016.0253225859886</v>
          </cell>
          <cell r="AI135">
            <v>1016.0253225859886</v>
          </cell>
          <cell r="AJ135">
            <v>1309.2484940665897</v>
          </cell>
          <cell r="AK135">
            <v>1309.2484940665897</v>
          </cell>
          <cell r="AL135">
            <v>1406.6477153348183</v>
          </cell>
          <cell r="AM135">
            <v>1406.6477153348183</v>
          </cell>
          <cell r="AN135">
            <v>2205.2742415237772</v>
          </cell>
          <cell r="AO135">
            <v>2205.2742415237772</v>
          </cell>
          <cell r="AP135">
            <v>5995.9668826681182</v>
          </cell>
          <cell r="AQ135">
            <v>16223.292274007599</v>
          </cell>
          <cell r="AR135">
            <v>23758.174185715634</v>
          </cell>
          <cell r="AS135">
            <v>37950.686569704063</v>
          </cell>
          <cell r="AT135">
            <v>59855.726701401982</v>
          </cell>
          <cell r="AU135">
            <v>87576.413107833476</v>
          </cell>
          <cell r="AV135">
            <v>117035.4002121622</v>
          </cell>
          <cell r="AW135">
            <v>147062.19448531722</v>
          </cell>
          <cell r="AX135">
            <v>180582.29613400853</v>
          </cell>
          <cell r="AY135">
            <v>230137.3084077356</v>
          </cell>
          <cell r="AZ135">
            <v>268449.73151047417</v>
          </cell>
          <cell r="BA135">
            <v>330871.44812969246</v>
          </cell>
          <cell r="BB135">
            <v>369353.01366968226</v>
          </cell>
          <cell r="BC135">
            <v>428092.51044066105</v>
          </cell>
          <cell r="BD135">
            <v>494322.1303646611</v>
          </cell>
          <cell r="BE135">
            <v>595680.72919327312</v>
          </cell>
        </row>
        <row r="136">
          <cell r="V136" t="str">
            <v>PROJECTED RTM</v>
          </cell>
          <cell r="X136">
            <v>35907</v>
          </cell>
          <cell r="Y136">
            <v>119</v>
          </cell>
          <cell r="Z136">
            <v>44.722222222222229</v>
          </cell>
          <cell r="AA136" t="str">
            <v/>
          </cell>
          <cell r="AB136" t="str">
            <v/>
          </cell>
          <cell r="AC136" t="str">
            <v/>
          </cell>
          <cell r="AD136" t="str">
            <v/>
          </cell>
          <cell r="AE136" t="str">
            <v/>
          </cell>
          <cell r="AF136" t="str">
            <v/>
          </cell>
          <cell r="AG136" t="str">
            <v/>
          </cell>
          <cell r="AH136" t="str">
            <v/>
          </cell>
          <cell r="AI136" t="str">
            <v/>
          </cell>
          <cell r="AJ136" t="str">
            <v/>
          </cell>
          <cell r="AK136" t="str">
            <v/>
          </cell>
          <cell r="AL136" t="str">
            <v/>
          </cell>
          <cell r="AM136" t="str">
            <v/>
          </cell>
          <cell r="AN136" t="str">
            <v/>
          </cell>
          <cell r="AO136" t="str">
            <v/>
          </cell>
          <cell r="AP136" t="str">
            <v/>
          </cell>
          <cell r="AQ136" t="str">
            <v/>
          </cell>
          <cell r="AR136" t="str">
            <v/>
          </cell>
          <cell r="AS136" t="str">
            <v/>
          </cell>
          <cell r="AT136" t="str">
            <v/>
          </cell>
          <cell r="AU136" t="str">
            <v/>
          </cell>
          <cell r="AV136" t="str">
            <v/>
          </cell>
          <cell r="AW136" t="str">
            <v/>
          </cell>
          <cell r="AX136" t="str">
            <v/>
          </cell>
          <cell r="AY136" t="str">
            <v/>
          </cell>
          <cell r="AZ136" t="str">
            <v/>
          </cell>
          <cell r="BA136" t="str">
            <v/>
          </cell>
          <cell r="BB136" t="str">
            <v/>
          </cell>
          <cell r="BC136" t="str">
            <v/>
          </cell>
          <cell r="BD136" t="str">
            <v/>
          </cell>
          <cell r="BE136" t="str">
            <v/>
          </cell>
          <cell r="BF136" t="str">
            <v/>
          </cell>
          <cell r="BG136" t="str">
            <v/>
          </cell>
          <cell r="BH136" t="str">
            <v/>
          </cell>
          <cell r="BJ136" t="str">
            <v/>
          </cell>
          <cell r="BK136" t="str">
            <v/>
          </cell>
          <cell r="BL136" t="str">
            <v/>
          </cell>
          <cell r="BM136" t="str">
            <v/>
          </cell>
          <cell r="BN136" t="str">
            <v/>
          </cell>
          <cell r="BO136" t="str">
            <v/>
          </cell>
          <cell r="BP136" t="str">
            <v/>
          </cell>
          <cell r="BQ136" t="str">
            <v/>
          </cell>
          <cell r="BR136" t="str">
            <v/>
          </cell>
          <cell r="BS136" t="str">
            <v/>
          </cell>
          <cell r="BT136" t="str">
            <v/>
          </cell>
          <cell r="BU136" t="str">
            <v/>
          </cell>
          <cell r="BV136" t="str">
            <v/>
          </cell>
          <cell r="BW136" t="str">
            <v/>
          </cell>
          <cell r="BX136" t="str">
            <v/>
          </cell>
          <cell r="BY136" t="str">
            <v/>
          </cell>
          <cell r="BZ136" t="str">
            <v/>
          </cell>
          <cell r="CA136" t="str">
            <v/>
          </cell>
          <cell r="CB136" t="str">
            <v/>
          </cell>
          <cell r="CC136" t="str">
            <v/>
          </cell>
          <cell r="CD136" t="str">
            <v/>
          </cell>
          <cell r="CE136" t="str">
            <v/>
          </cell>
          <cell r="CF136" t="str">
            <v/>
          </cell>
          <cell r="CG136" t="str">
            <v/>
          </cell>
          <cell r="CH136" t="str">
            <v/>
          </cell>
          <cell r="CI136" t="str">
            <v/>
          </cell>
          <cell r="CJ136" t="str">
            <v/>
          </cell>
          <cell r="CK136" t="str">
            <v/>
          </cell>
          <cell r="CL136" t="str">
            <v/>
          </cell>
          <cell r="CM136" t="str">
            <v/>
          </cell>
        </row>
        <row r="137">
          <cell r="V137" t="str">
            <v>PROJECTED RTM</v>
          </cell>
          <cell r="X137">
            <v>35907</v>
          </cell>
          <cell r="Y137">
            <v>119</v>
          </cell>
          <cell r="Z137">
            <v>39.666666666666671</v>
          </cell>
          <cell r="AA137" t="str">
            <v/>
          </cell>
          <cell r="AB137" t="str">
            <v/>
          </cell>
          <cell r="AC137" t="str">
            <v/>
          </cell>
          <cell r="AD137" t="str">
            <v/>
          </cell>
          <cell r="AE137" t="str">
            <v/>
          </cell>
          <cell r="AF137" t="str">
            <v/>
          </cell>
          <cell r="AG137" t="str">
            <v/>
          </cell>
          <cell r="AH137" t="str">
            <v/>
          </cell>
          <cell r="AI137" t="str">
            <v/>
          </cell>
          <cell r="AJ137" t="str">
            <v/>
          </cell>
          <cell r="AK137" t="str">
            <v/>
          </cell>
          <cell r="AL137" t="str">
            <v/>
          </cell>
          <cell r="AM137" t="str">
            <v/>
          </cell>
          <cell r="AN137" t="str">
            <v/>
          </cell>
          <cell r="AO137" t="str">
            <v/>
          </cell>
          <cell r="AP137" t="str">
            <v/>
          </cell>
          <cell r="AQ137" t="str">
            <v/>
          </cell>
          <cell r="AR137" t="str">
            <v/>
          </cell>
          <cell r="AS137" t="str">
            <v/>
          </cell>
          <cell r="BA137" t="str">
            <v/>
          </cell>
          <cell r="BB137" t="str">
            <v/>
          </cell>
          <cell r="BC137" t="str">
            <v/>
          </cell>
          <cell r="BD137" t="str">
            <v/>
          </cell>
          <cell r="BE137" t="str">
            <v/>
          </cell>
          <cell r="BF137" t="str">
            <v/>
          </cell>
          <cell r="BG137" t="str">
            <v/>
          </cell>
          <cell r="BH137" t="str">
            <v/>
          </cell>
          <cell r="BJ137" t="str">
            <v/>
          </cell>
          <cell r="BK137" t="str">
            <v/>
          </cell>
          <cell r="BL137" t="str">
            <v/>
          </cell>
          <cell r="BM137" t="str">
            <v/>
          </cell>
          <cell r="BN137" t="str">
            <v/>
          </cell>
          <cell r="BO137" t="str">
            <v/>
          </cell>
          <cell r="BP137" t="str">
            <v/>
          </cell>
          <cell r="BQ137" t="str">
            <v/>
          </cell>
          <cell r="BR137" t="str">
            <v/>
          </cell>
          <cell r="BS137" t="str">
            <v/>
          </cell>
          <cell r="BT137" t="str">
            <v/>
          </cell>
          <cell r="BU137" t="str">
            <v/>
          </cell>
          <cell r="BV137" t="str">
            <v/>
          </cell>
          <cell r="BW137" t="str">
            <v/>
          </cell>
          <cell r="BX137" t="str">
            <v/>
          </cell>
          <cell r="BY137" t="str">
            <v/>
          </cell>
          <cell r="BZ137" t="str">
            <v/>
          </cell>
          <cell r="CA137" t="str">
            <v/>
          </cell>
          <cell r="CB137" t="str">
            <v/>
          </cell>
          <cell r="CC137" t="str">
            <v/>
          </cell>
          <cell r="CD137" t="str">
            <v/>
          </cell>
          <cell r="CE137" t="str">
            <v/>
          </cell>
          <cell r="CF137" t="str">
            <v/>
          </cell>
          <cell r="CG137" t="str">
            <v/>
          </cell>
          <cell r="CH137" t="str">
            <v/>
          </cell>
          <cell r="CI137" t="str">
            <v/>
          </cell>
          <cell r="CJ137" t="str">
            <v/>
          </cell>
          <cell r="CK137" t="str">
            <v/>
          </cell>
          <cell r="CL137" t="str">
            <v/>
          </cell>
          <cell r="CM137" t="str">
            <v/>
          </cell>
        </row>
        <row r="138">
          <cell r="V138" t="str">
            <v>PROJECTED STREET</v>
          </cell>
          <cell r="X138">
            <v>35936</v>
          </cell>
        </row>
        <row r="139">
          <cell r="V139" t="str">
            <v>+ or - Scheduled Date</v>
          </cell>
          <cell r="X139">
            <v>25</v>
          </cell>
        </row>
        <row r="141">
          <cell r="N141" t="str">
            <v>ENGINEERING</v>
          </cell>
          <cell r="R141" t="str">
            <v>MAGOO FEATURE FILM</v>
          </cell>
          <cell r="W141" t="str">
            <v>FRAMES</v>
          </cell>
          <cell r="X141">
            <v>3000</v>
          </cell>
          <cell r="Y141" t="str">
            <v>WK Count</v>
          </cell>
          <cell r="Z141" t="str">
            <v>Total Days</v>
          </cell>
        </row>
        <row r="142">
          <cell r="N142" t="str">
            <v>ENGINEERING</v>
          </cell>
          <cell r="R142" t="str">
            <v>MAGOO FEATURE FILM</v>
          </cell>
          <cell r="V142" t="str">
            <v xml:space="preserve">START </v>
          </cell>
          <cell r="W142" t="str">
            <v>FRAMES</v>
          </cell>
          <cell r="X142">
            <v>3000</v>
          </cell>
          <cell r="Y142" t="str">
            <v>WK Count</v>
          </cell>
          <cell r="Z142" t="str">
            <v>Total Days</v>
          </cell>
          <cell r="CE142" t="str">
            <v/>
          </cell>
          <cell r="CF142" t="str">
            <v/>
          </cell>
          <cell r="CG142" t="str">
            <v/>
          </cell>
          <cell r="CH142" t="str">
            <v/>
          </cell>
          <cell r="CI142" t="str">
            <v/>
          </cell>
          <cell r="CJ142" t="str">
            <v/>
          </cell>
          <cell r="CK142" t="str">
            <v/>
          </cell>
          <cell r="CL142" t="str">
            <v/>
          </cell>
          <cell r="CM142" t="str">
            <v/>
          </cell>
          <cell r="CN142" t="str">
            <v/>
          </cell>
          <cell r="CO142" t="str">
            <v/>
          </cell>
          <cell r="CP142" t="str">
            <v/>
          </cell>
          <cell r="CQ142" t="str">
            <v/>
          </cell>
          <cell r="CR142" t="str">
            <v/>
          </cell>
          <cell r="CS142" t="str">
            <v/>
          </cell>
          <cell r="CT142" t="str">
            <v/>
          </cell>
          <cell r="CU142" t="str">
            <v/>
          </cell>
          <cell r="CV142" t="str">
            <v/>
          </cell>
          <cell r="CW142" t="str">
            <v/>
          </cell>
          <cell r="CX142" t="str">
            <v/>
          </cell>
          <cell r="CY142" t="str">
            <v/>
          </cell>
          <cell r="CZ142" t="str">
            <v/>
          </cell>
          <cell r="DA142" t="str">
            <v/>
          </cell>
          <cell r="DB142" t="str">
            <v/>
          </cell>
          <cell r="DC142" t="str">
            <v/>
          </cell>
          <cell r="DD142" t="str">
            <v/>
          </cell>
          <cell r="DE142" t="str">
            <v/>
          </cell>
          <cell r="DF142" t="str">
            <v/>
          </cell>
          <cell r="DG142" t="str">
            <v/>
          </cell>
          <cell r="DH142" t="str">
            <v/>
          </cell>
          <cell r="DI142" t="str">
            <v/>
          </cell>
          <cell r="DJ142" t="str">
            <v/>
          </cell>
          <cell r="DK142" t="str">
            <v/>
          </cell>
          <cell r="DL142" t="str">
            <v/>
          </cell>
          <cell r="DM142" t="str">
            <v/>
          </cell>
          <cell r="DN142" t="str">
            <v/>
          </cell>
          <cell r="DO142" t="str">
            <v/>
          </cell>
          <cell r="DP142" t="str">
            <v/>
          </cell>
          <cell r="DQ142" t="str">
            <v/>
          </cell>
          <cell r="DR142" t="str">
            <v/>
          </cell>
          <cell r="DS142" t="str">
            <v/>
          </cell>
          <cell r="DT142" t="str">
            <v/>
          </cell>
          <cell r="DU142" t="str">
            <v/>
          </cell>
          <cell r="DV142" t="str">
            <v/>
          </cell>
          <cell r="DW142" t="str">
            <v/>
          </cell>
          <cell r="DX142" t="str">
            <v/>
          </cell>
          <cell r="DY142" t="str">
            <v/>
          </cell>
          <cell r="DZ142" t="str">
            <v/>
          </cell>
          <cell r="EA142" t="str">
            <v/>
          </cell>
          <cell r="EB142" t="str">
            <v/>
          </cell>
          <cell r="EC142" t="str">
            <v/>
          </cell>
          <cell r="ED142" t="str">
            <v/>
          </cell>
          <cell r="EE142" t="str">
            <v/>
          </cell>
          <cell r="EF142" t="str">
            <v/>
          </cell>
          <cell r="EG142" t="str">
            <v/>
          </cell>
          <cell r="EH142" t="str">
            <v/>
          </cell>
          <cell r="EI142" t="str">
            <v/>
          </cell>
          <cell r="EJ142" t="str">
            <v/>
          </cell>
          <cell r="EK142" t="str">
            <v/>
          </cell>
          <cell r="EL142" t="str">
            <v/>
          </cell>
          <cell r="EM142" t="str">
            <v/>
          </cell>
          <cell r="EN142" t="str">
            <v/>
          </cell>
          <cell r="EO142" t="str">
            <v/>
          </cell>
          <cell r="EP142" t="str">
            <v/>
          </cell>
          <cell r="EQ142" t="str">
            <v/>
          </cell>
          <cell r="ER142" t="str">
            <v/>
          </cell>
          <cell r="ES142" t="str">
            <v/>
          </cell>
          <cell r="ET142" t="str">
            <v/>
          </cell>
          <cell r="EU142" t="str">
            <v/>
          </cell>
          <cell r="EV142" t="str">
            <v/>
          </cell>
        </row>
        <row r="143">
          <cell r="A143" t="str">
            <v>PREP</v>
          </cell>
          <cell r="F143" t="str">
            <v>ANIMATION</v>
          </cell>
          <cell r="I143" t="str">
            <v>INK &amp; PAINT</v>
          </cell>
          <cell r="L143" t="str">
            <v>ALPHA</v>
          </cell>
          <cell r="N143" t="str">
            <v>BETA</v>
          </cell>
          <cell r="P143" t="str">
            <v>RTM</v>
          </cell>
          <cell r="R143" t="str">
            <v>STREET</v>
          </cell>
          <cell r="T143" t="str">
            <v>Story Boards</v>
          </cell>
          <cell r="V143" t="str">
            <v xml:space="preserve">START </v>
          </cell>
          <cell r="W143" t="str">
            <v>END</v>
          </cell>
          <cell r="X143" t="str">
            <v>Billed As</v>
          </cell>
          <cell r="Y143">
            <v>0</v>
          </cell>
          <cell r="Z143" t="e">
            <v>#REF!</v>
          </cell>
          <cell r="CE143" t="str">
            <v/>
          </cell>
          <cell r="CF143" t="str">
            <v/>
          </cell>
          <cell r="CG143" t="str">
            <v/>
          </cell>
          <cell r="CH143" t="str">
            <v/>
          </cell>
          <cell r="CI143" t="str">
            <v/>
          </cell>
          <cell r="CJ143" t="str">
            <v/>
          </cell>
          <cell r="CK143" t="str">
            <v/>
          </cell>
          <cell r="CL143" t="str">
            <v/>
          </cell>
          <cell r="CM143" t="str">
            <v/>
          </cell>
          <cell r="CN143" t="str">
            <v/>
          </cell>
          <cell r="CO143" t="str">
            <v/>
          </cell>
          <cell r="CP143" t="str">
            <v/>
          </cell>
          <cell r="CQ143" t="str">
            <v/>
          </cell>
          <cell r="CR143" t="str">
            <v/>
          </cell>
          <cell r="CS143" t="str">
            <v/>
          </cell>
          <cell r="CT143" t="str">
            <v/>
          </cell>
          <cell r="CU143" t="str">
            <v/>
          </cell>
          <cell r="CV143" t="str">
            <v/>
          </cell>
          <cell r="CW143" t="str">
            <v/>
          </cell>
          <cell r="CX143" t="str">
            <v/>
          </cell>
          <cell r="CY143" t="str">
            <v/>
          </cell>
          <cell r="CZ143" t="str">
            <v/>
          </cell>
          <cell r="DA143" t="str">
            <v/>
          </cell>
          <cell r="DB143" t="str">
            <v/>
          </cell>
          <cell r="DC143" t="str">
            <v/>
          </cell>
          <cell r="DD143" t="str">
            <v/>
          </cell>
          <cell r="DE143" t="str">
            <v/>
          </cell>
          <cell r="DF143" t="str">
            <v/>
          </cell>
          <cell r="DG143" t="str">
            <v/>
          </cell>
          <cell r="DH143" t="str">
            <v/>
          </cell>
          <cell r="DI143" t="str">
            <v/>
          </cell>
          <cell r="DJ143" t="str">
            <v/>
          </cell>
          <cell r="DK143" t="str">
            <v/>
          </cell>
          <cell r="DL143" t="str">
            <v/>
          </cell>
          <cell r="DM143" t="str">
            <v/>
          </cell>
          <cell r="DN143" t="str">
            <v/>
          </cell>
          <cell r="DO143" t="str">
            <v/>
          </cell>
          <cell r="DP143" t="str">
            <v/>
          </cell>
          <cell r="DQ143" t="str">
            <v/>
          </cell>
          <cell r="DR143" t="str">
            <v/>
          </cell>
          <cell r="DS143" t="str">
            <v/>
          </cell>
          <cell r="DT143" t="str">
            <v/>
          </cell>
          <cell r="DU143" t="str">
            <v/>
          </cell>
          <cell r="DV143" t="str">
            <v/>
          </cell>
          <cell r="DW143" t="str">
            <v/>
          </cell>
          <cell r="DX143" t="str">
            <v/>
          </cell>
          <cell r="DY143" t="str">
            <v/>
          </cell>
          <cell r="DZ143" t="str">
            <v/>
          </cell>
          <cell r="EA143" t="str">
            <v/>
          </cell>
          <cell r="EB143" t="str">
            <v/>
          </cell>
          <cell r="EC143" t="str">
            <v/>
          </cell>
          <cell r="ED143" t="str">
            <v/>
          </cell>
          <cell r="EE143" t="str">
            <v/>
          </cell>
          <cell r="EF143" t="str">
            <v/>
          </cell>
          <cell r="EG143" t="str">
            <v/>
          </cell>
          <cell r="EH143" t="str">
            <v/>
          </cell>
          <cell r="EI143" t="str">
            <v/>
          </cell>
          <cell r="EJ143" t="str">
            <v/>
          </cell>
          <cell r="EK143" t="str">
            <v/>
          </cell>
          <cell r="EL143" t="str">
            <v/>
          </cell>
          <cell r="EM143" t="str">
            <v/>
          </cell>
          <cell r="EN143" t="str">
            <v/>
          </cell>
          <cell r="EO143" t="str">
            <v/>
          </cell>
          <cell r="EP143" t="str">
            <v/>
          </cell>
          <cell r="EQ143" t="str">
            <v/>
          </cell>
          <cell r="ER143" t="str">
            <v/>
          </cell>
          <cell r="ES143" t="str">
            <v/>
          </cell>
          <cell r="ET143" t="str">
            <v/>
          </cell>
          <cell r="EU143" t="str">
            <v/>
          </cell>
          <cell r="EV143" t="str">
            <v/>
          </cell>
        </row>
        <row r="144">
          <cell r="A144" t="str">
            <v>PREP</v>
          </cell>
          <cell r="F144" t="str">
            <v>ANIMATION</v>
          </cell>
          <cell r="I144" t="str">
            <v>INK &amp; PAINT</v>
          </cell>
          <cell r="L144" t="str">
            <v>ALPHA</v>
          </cell>
          <cell r="N144" t="str">
            <v>BETA</v>
          </cell>
          <cell r="P144" t="str">
            <v>RTM</v>
          </cell>
          <cell r="R144" t="str">
            <v>STREET</v>
          </cell>
          <cell r="S144" t="str">
            <v>PRODUCTION TO DATE</v>
          </cell>
          <cell r="T144" t="str">
            <v>Story Boards</v>
          </cell>
          <cell r="W144">
            <v>35697</v>
          </cell>
          <cell r="X144" t="str">
            <v>TEST</v>
          </cell>
          <cell r="Y144">
            <v>0</v>
          </cell>
          <cell r="Z144" t="e">
            <v>#REF!</v>
          </cell>
          <cell r="CE144" t="str">
            <v/>
          </cell>
          <cell r="CF144" t="str">
            <v/>
          </cell>
          <cell r="CG144" t="str">
            <v/>
          </cell>
          <cell r="CH144" t="str">
            <v/>
          </cell>
          <cell r="CI144" t="str">
            <v/>
          </cell>
          <cell r="CJ144" t="str">
            <v/>
          </cell>
          <cell r="CK144" t="str">
            <v/>
          </cell>
          <cell r="CL144" t="str">
            <v/>
          </cell>
          <cell r="CM144" t="str">
            <v/>
          </cell>
          <cell r="CN144" t="str">
            <v/>
          </cell>
          <cell r="CO144" t="str">
            <v/>
          </cell>
          <cell r="CP144" t="str">
            <v/>
          </cell>
          <cell r="CQ144" t="str">
            <v/>
          </cell>
          <cell r="CR144" t="str">
            <v/>
          </cell>
          <cell r="CS144" t="str">
            <v/>
          </cell>
          <cell r="CT144" t="str">
            <v/>
          </cell>
          <cell r="CU144" t="str">
            <v/>
          </cell>
          <cell r="CV144" t="str">
            <v/>
          </cell>
          <cell r="CW144" t="str">
            <v/>
          </cell>
          <cell r="CX144" t="str">
            <v/>
          </cell>
          <cell r="CY144" t="str">
            <v/>
          </cell>
          <cell r="CZ144" t="str">
            <v/>
          </cell>
          <cell r="DA144" t="str">
            <v/>
          </cell>
          <cell r="DB144" t="str">
            <v/>
          </cell>
          <cell r="DC144" t="str">
            <v/>
          </cell>
          <cell r="DD144" t="str">
            <v/>
          </cell>
          <cell r="DE144" t="str">
            <v/>
          </cell>
          <cell r="DF144" t="str">
            <v/>
          </cell>
          <cell r="DG144" t="str">
            <v/>
          </cell>
          <cell r="DH144" t="str">
            <v/>
          </cell>
          <cell r="DI144" t="str">
            <v/>
          </cell>
          <cell r="DJ144" t="str">
            <v/>
          </cell>
          <cell r="DK144" t="str">
            <v/>
          </cell>
          <cell r="DL144" t="str">
            <v/>
          </cell>
          <cell r="DM144" t="str">
            <v/>
          </cell>
          <cell r="DN144" t="str">
            <v/>
          </cell>
          <cell r="DO144" t="str">
            <v/>
          </cell>
          <cell r="DP144" t="str">
            <v/>
          </cell>
          <cell r="DQ144" t="str">
            <v/>
          </cell>
          <cell r="DR144" t="str">
            <v/>
          </cell>
          <cell r="DS144" t="str">
            <v/>
          </cell>
          <cell r="DT144" t="str">
            <v/>
          </cell>
          <cell r="DU144" t="str">
            <v/>
          </cell>
          <cell r="DV144" t="str">
            <v/>
          </cell>
          <cell r="DW144" t="str">
            <v/>
          </cell>
          <cell r="DX144" t="str">
            <v/>
          </cell>
          <cell r="DY144" t="str">
            <v/>
          </cell>
          <cell r="DZ144" t="str">
            <v/>
          </cell>
          <cell r="EA144" t="str">
            <v/>
          </cell>
          <cell r="EB144" t="str">
            <v/>
          </cell>
          <cell r="EC144" t="str">
            <v/>
          </cell>
          <cell r="ED144" t="str">
            <v/>
          </cell>
          <cell r="EE144" t="str">
            <v/>
          </cell>
          <cell r="EF144" t="str">
            <v/>
          </cell>
          <cell r="EG144" t="str">
            <v/>
          </cell>
          <cell r="EH144" t="str">
            <v/>
          </cell>
          <cell r="EI144" t="str">
            <v/>
          </cell>
          <cell r="EJ144" t="str">
            <v/>
          </cell>
          <cell r="EK144" t="str">
            <v/>
          </cell>
          <cell r="EL144" t="str">
            <v/>
          </cell>
          <cell r="EM144" t="str">
            <v/>
          </cell>
          <cell r="EN144" t="str">
            <v/>
          </cell>
          <cell r="EO144" t="str">
            <v/>
          </cell>
          <cell r="EP144" t="str">
            <v/>
          </cell>
          <cell r="EQ144" t="str">
            <v/>
          </cell>
          <cell r="ER144" t="str">
            <v/>
          </cell>
          <cell r="ES144" t="str">
            <v/>
          </cell>
          <cell r="ET144" t="str">
            <v/>
          </cell>
          <cell r="EU144" t="str">
            <v/>
          </cell>
          <cell r="EV144" t="str">
            <v/>
          </cell>
        </row>
        <row r="145">
          <cell r="S145" t="str">
            <v>PRODUCTION TO DATE</v>
          </cell>
          <cell r="T145" t="str">
            <v>Film &amp; Animatic</v>
          </cell>
          <cell r="V145">
            <v>35702</v>
          </cell>
          <cell r="W145">
            <v>35699</v>
          </cell>
          <cell r="X145" t="str">
            <v>TEST</v>
          </cell>
        </row>
        <row r="146">
          <cell r="T146" t="str">
            <v>Finalize StoryBoards</v>
          </cell>
          <cell r="V146">
            <v>35702</v>
          </cell>
          <cell r="W146">
            <v>35706</v>
          </cell>
          <cell r="X146" t="str">
            <v>TEST</v>
          </cell>
        </row>
        <row r="147">
          <cell r="T147" t="str">
            <v>LAYOUTS</v>
          </cell>
          <cell r="V147">
            <v>35709</v>
          </cell>
          <cell r="W147">
            <v>35727</v>
          </cell>
          <cell r="X147" t="str">
            <v>LAYOUT</v>
          </cell>
        </row>
        <row r="148">
          <cell r="T148" t="str">
            <v>2D ANIMATION</v>
          </cell>
          <cell r="V148">
            <v>35716</v>
          </cell>
          <cell r="W148">
            <v>35741</v>
          </cell>
          <cell r="X148" t="str">
            <v>2D</v>
          </cell>
        </row>
        <row r="149">
          <cell r="T149" t="str">
            <v>3D ANIMATION</v>
          </cell>
          <cell r="V149">
            <v>35716</v>
          </cell>
          <cell r="W149">
            <v>35746</v>
          </cell>
          <cell r="X149" t="str">
            <v>3D</v>
          </cell>
        </row>
        <row r="150">
          <cell r="T150" t="str">
            <v>CLEANUP</v>
          </cell>
          <cell r="V150">
            <v>35723</v>
          </cell>
          <cell r="W150">
            <v>35746</v>
          </cell>
          <cell r="X150" t="str">
            <v>2D</v>
          </cell>
        </row>
        <row r="151">
          <cell r="T151" t="str">
            <v>CHECKING</v>
          </cell>
          <cell r="V151">
            <v>35737</v>
          </cell>
          <cell r="W151">
            <v>35750</v>
          </cell>
          <cell r="X151" t="str">
            <v>2D</v>
          </cell>
        </row>
        <row r="152">
          <cell r="T152" t="str">
            <v>DIP &amp; COMPOSITE</v>
          </cell>
          <cell r="V152">
            <v>35744</v>
          </cell>
          <cell r="W152">
            <v>35760</v>
          </cell>
          <cell r="X152" t="str">
            <v>POST</v>
          </cell>
        </row>
        <row r="153">
          <cell r="T153" t="str">
            <v>FINAL LAB</v>
          </cell>
          <cell r="V153">
            <v>35760</v>
          </cell>
          <cell r="W153">
            <v>35765</v>
          </cell>
          <cell r="X153" t="str">
            <v>FINAL LAB</v>
          </cell>
          <cell r="CE153" t="str">
            <v/>
          </cell>
          <cell r="CF153" t="str">
            <v/>
          </cell>
          <cell r="CG153" t="str">
            <v/>
          </cell>
          <cell r="CH153" t="str">
            <v/>
          </cell>
          <cell r="CI153" t="str">
            <v/>
          </cell>
          <cell r="CJ153" t="str">
            <v/>
          </cell>
          <cell r="CK153" t="str">
            <v/>
          </cell>
          <cell r="CL153" t="str">
            <v/>
          </cell>
          <cell r="CM153" t="str">
            <v/>
          </cell>
          <cell r="CN153" t="str">
            <v/>
          </cell>
          <cell r="CO153" t="str">
            <v/>
          </cell>
          <cell r="CP153" t="str">
            <v/>
          </cell>
          <cell r="CQ153" t="str">
            <v/>
          </cell>
          <cell r="CR153" t="str">
            <v/>
          </cell>
          <cell r="CS153" t="str">
            <v/>
          </cell>
          <cell r="CT153" t="str">
            <v/>
          </cell>
          <cell r="CU153" t="str">
            <v/>
          </cell>
          <cell r="CV153" t="str">
            <v/>
          </cell>
          <cell r="CW153" t="str">
            <v/>
          </cell>
          <cell r="CX153" t="str">
            <v/>
          </cell>
          <cell r="CY153" t="str">
            <v/>
          </cell>
          <cell r="CZ153" t="str">
            <v/>
          </cell>
          <cell r="DA153" t="str">
            <v/>
          </cell>
          <cell r="DB153" t="str">
            <v/>
          </cell>
          <cell r="DC153" t="str">
            <v/>
          </cell>
          <cell r="DD153" t="str">
            <v/>
          </cell>
          <cell r="DE153" t="str">
            <v/>
          </cell>
          <cell r="DF153" t="str">
            <v/>
          </cell>
          <cell r="DG153" t="str">
            <v/>
          </cell>
          <cell r="DH153" t="str">
            <v/>
          </cell>
          <cell r="DI153" t="str">
            <v/>
          </cell>
          <cell r="DJ153" t="str">
            <v/>
          </cell>
          <cell r="DK153" t="str">
            <v/>
          </cell>
          <cell r="DL153" t="str">
            <v/>
          </cell>
          <cell r="DM153" t="str">
            <v/>
          </cell>
          <cell r="DN153" t="str">
            <v/>
          </cell>
          <cell r="DO153" t="str">
            <v/>
          </cell>
          <cell r="DP153" t="str">
            <v/>
          </cell>
          <cell r="DQ153" t="str">
            <v/>
          </cell>
          <cell r="DR153" t="str">
            <v/>
          </cell>
          <cell r="DS153" t="str">
            <v/>
          </cell>
          <cell r="DT153" t="str">
            <v/>
          </cell>
          <cell r="DU153" t="str">
            <v/>
          </cell>
          <cell r="DV153" t="str">
            <v/>
          </cell>
          <cell r="DW153" t="str">
            <v/>
          </cell>
          <cell r="DX153" t="str">
            <v/>
          </cell>
          <cell r="DY153" t="str">
            <v/>
          </cell>
          <cell r="DZ153" t="str">
            <v/>
          </cell>
          <cell r="EA153" t="str">
            <v/>
          </cell>
          <cell r="EB153" t="str">
            <v/>
          </cell>
          <cell r="EC153" t="str">
            <v/>
          </cell>
          <cell r="ED153" t="str">
            <v/>
          </cell>
          <cell r="EE153" t="str">
            <v/>
          </cell>
          <cell r="EF153" t="str">
            <v/>
          </cell>
          <cell r="EG153" t="str">
            <v/>
          </cell>
          <cell r="EH153" t="str">
            <v/>
          </cell>
          <cell r="EI153" t="str">
            <v/>
          </cell>
          <cell r="EJ153" t="str">
            <v/>
          </cell>
          <cell r="EK153" t="str">
            <v/>
          </cell>
          <cell r="EL153" t="str">
            <v/>
          </cell>
          <cell r="EM153" t="str">
            <v/>
          </cell>
          <cell r="EN153" t="str">
            <v/>
          </cell>
          <cell r="EO153" t="str">
            <v/>
          </cell>
          <cell r="EP153" t="str">
            <v/>
          </cell>
          <cell r="EQ153" t="str">
            <v/>
          </cell>
          <cell r="ER153" t="str">
            <v/>
          </cell>
          <cell r="ES153" t="str">
            <v/>
          </cell>
          <cell r="ET153" t="str">
            <v/>
          </cell>
          <cell r="EU153" t="str">
            <v/>
          </cell>
          <cell r="EV153" t="str">
            <v/>
          </cell>
        </row>
        <row r="154">
          <cell r="S154" t="str">
            <v>COST TO DATE</v>
          </cell>
          <cell r="V154" t="str">
            <v>DIRECT TO DATE</v>
          </cell>
          <cell r="CE154" t="str">
            <v/>
          </cell>
          <cell r="CF154" t="str">
            <v/>
          </cell>
          <cell r="CG154" t="str">
            <v/>
          </cell>
          <cell r="CH154" t="str">
            <v/>
          </cell>
          <cell r="CI154" t="str">
            <v/>
          </cell>
          <cell r="CJ154" t="str">
            <v/>
          </cell>
          <cell r="CK154" t="str">
            <v/>
          </cell>
          <cell r="CL154" t="str">
            <v/>
          </cell>
          <cell r="CM154" t="str">
            <v/>
          </cell>
          <cell r="CN154" t="str">
            <v/>
          </cell>
          <cell r="CO154" t="str">
            <v/>
          </cell>
          <cell r="CP154" t="str">
            <v/>
          </cell>
          <cell r="CQ154" t="str">
            <v/>
          </cell>
          <cell r="CR154" t="str">
            <v/>
          </cell>
          <cell r="CS154" t="str">
            <v/>
          </cell>
          <cell r="CT154" t="str">
            <v/>
          </cell>
          <cell r="CU154" t="str">
            <v/>
          </cell>
          <cell r="CV154" t="str">
            <v/>
          </cell>
          <cell r="CW154" t="str">
            <v/>
          </cell>
          <cell r="CX154" t="str">
            <v/>
          </cell>
          <cell r="CY154" t="str">
            <v/>
          </cell>
          <cell r="CZ154" t="str">
            <v/>
          </cell>
          <cell r="DA154" t="str">
            <v/>
          </cell>
          <cell r="DB154" t="str">
            <v/>
          </cell>
          <cell r="DC154" t="str">
            <v/>
          </cell>
          <cell r="DD154" t="str">
            <v/>
          </cell>
          <cell r="DE154" t="str">
            <v/>
          </cell>
          <cell r="DF154" t="str">
            <v/>
          </cell>
          <cell r="DG154" t="str">
            <v/>
          </cell>
          <cell r="DH154" t="str">
            <v/>
          </cell>
          <cell r="DI154" t="str">
            <v/>
          </cell>
          <cell r="DJ154" t="str">
            <v/>
          </cell>
          <cell r="DK154" t="str">
            <v/>
          </cell>
          <cell r="DL154" t="str">
            <v/>
          </cell>
          <cell r="DM154" t="str">
            <v/>
          </cell>
          <cell r="DN154" t="str">
            <v/>
          </cell>
          <cell r="DO154" t="str">
            <v/>
          </cell>
          <cell r="DP154" t="str">
            <v/>
          </cell>
          <cell r="DQ154" t="str">
            <v/>
          </cell>
          <cell r="DR154" t="str">
            <v/>
          </cell>
          <cell r="DS154" t="str">
            <v/>
          </cell>
          <cell r="DT154" t="str">
            <v/>
          </cell>
          <cell r="DU154" t="str">
            <v/>
          </cell>
          <cell r="DV154" t="str">
            <v/>
          </cell>
          <cell r="DW154" t="str">
            <v/>
          </cell>
          <cell r="DX154" t="str">
            <v/>
          </cell>
          <cell r="DY154" t="str">
            <v/>
          </cell>
          <cell r="DZ154" t="str">
            <v/>
          </cell>
          <cell r="EA154" t="str">
            <v/>
          </cell>
          <cell r="EB154" t="str">
            <v/>
          </cell>
          <cell r="EC154" t="str">
            <v/>
          </cell>
          <cell r="ED154" t="str">
            <v/>
          </cell>
          <cell r="EE154" t="str">
            <v/>
          </cell>
          <cell r="EF154" t="str">
            <v/>
          </cell>
          <cell r="EG154" t="str">
            <v/>
          </cell>
          <cell r="EH154" t="str">
            <v/>
          </cell>
          <cell r="EI154" t="str">
            <v/>
          </cell>
          <cell r="EJ154" t="str">
            <v/>
          </cell>
          <cell r="EK154" t="str">
            <v/>
          </cell>
          <cell r="EL154" t="str">
            <v/>
          </cell>
          <cell r="EM154" t="str">
            <v/>
          </cell>
          <cell r="EN154" t="str">
            <v/>
          </cell>
          <cell r="EO154" t="str">
            <v/>
          </cell>
          <cell r="EP154" t="str">
            <v/>
          </cell>
          <cell r="EQ154" t="str">
            <v/>
          </cell>
          <cell r="ER154" t="str">
            <v/>
          </cell>
          <cell r="ES154" t="str">
            <v/>
          </cell>
          <cell r="ET154" t="str">
            <v/>
          </cell>
          <cell r="EU154" t="str">
            <v/>
          </cell>
          <cell r="EV154" t="str">
            <v/>
          </cell>
        </row>
        <row r="155">
          <cell r="S155" t="str">
            <v>COST TO DATE</v>
          </cell>
          <cell r="T155" t="str">
            <v>TEST</v>
          </cell>
          <cell r="V155" t="str">
            <v>DIRECT TO DATE</v>
          </cell>
          <cell r="AE155">
            <v>0</v>
          </cell>
          <cell r="AF155">
            <v>0</v>
          </cell>
          <cell r="AG155">
            <v>0</v>
          </cell>
          <cell r="AH155">
            <v>0</v>
          </cell>
          <cell r="AI155">
            <v>0</v>
          </cell>
          <cell r="AJ155">
            <v>0</v>
          </cell>
          <cell r="AK155">
            <v>0</v>
          </cell>
          <cell r="AL155">
            <v>0</v>
          </cell>
          <cell r="AM155">
            <v>0</v>
          </cell>
          <cell r="AN155">
            <v>0</v>
          </cell>
          <cell r="AO155">
            <v>0</v>
          </cell>
          <cell r="AP155">
            <v>0</v>
          </cell>
          <cell r="AQ155">
            <v>0</v>
          </cell>
          <cell r="AR155">
            <v>0</v>
          </cell>
          <cell r="AS155">
            <v>0</v>
          </cell>
          <cell r="AT155">
            <v>0</v>
          </cell>
          <cell r="AU155">
            <v>0</v>
          </cell>
          <cell r="AV155">
            <v>21030.803483748608</v>
          </cell>
          <cell r="AW155">
            <v>14839.647470976515</v>
          </cell>
          <cell r="AX155">
            <v>22.73</v>
          </cell>
          <cell r="AY155">
            <v>718.75</v>
          </cell>
          <cell r="AZ155">
            <v>0</v>
          </cell>
          <cell r="BA155">
            <v>0</v>
          </cell>
          <cell r="BB155">
            <v>0</v>
          </cell>
          <cell r="BC155">
            <v>0</v>
          </cell>
          <cell r="BD155">
            <v>0</v>
          </cell>
          <cell r="BE155">
            <v>0</v>
          </cell>
          <cell r="BF155">
            <v>0</v>
          </cell>
          <cell r="BG155">
            <v>0</v>
          </cell>
          <cell r="BH155">
            <v>0</v>
          </cell>
          <cell r="BJ155">
            <v>0</v>
          </cell>
          <cell r="BK155">
            <v>0</v>
          </cell>
          <cell r="BL155">
            <v>0</v>
          </cell>
          <cell r="BM155">
            <v>0</v>
          </cell>
          <cell r="BN155">
            <v>0</v>
          </cell>
          <cell r="BO155">
            <v>0</v>
          </cell>
          <cell r="BP155">
            <v>0</v>
          </cell>
          <cell r="BQ155">
            <v>0</v>
          </cell>
        </row>
        <row r="156">
          <cell r="T156" t="str">
            <v>TEST</v>
          </cell>
          <cell r="V156">
            <v>36611.930954725125</v>
          </cell>
          <cell r="AE156">
            <v>0</v>
          </cell>
          <cell r="AF156">
            <v>0</v>
          </cell>
          <cell r="AG156">
            <v>0</v>
          </cell>
          <cell r="AH156">
            <v>0</v>
          </cell>
          <cell r="AI156">
            <v>0</v>
          </cell>
          <cell r="AJ156">
            <v>0</v>
          </cell>
          <cell r="AK156">
            <v>0</v>
          </cell>
          <cell r="AL156">
            <v>0</v>
          </cell>
          <cell r="AM156">
            <v>0</v>
          </cell>
          <cell r="AN156">
            <v>0</v>
          </cell>
          <cell r="AO156">
            <v>0</v>
          </cell>
          <cell r="AP156">
            <v>0</v>
          </cell>
          <cell r="AQ156">
            <v>0</v>
          </cell>
          <cell r="AR156">
            <v>0</v>
          </cell>
          <cell r="AS156">
            <v>0</v>
          </cell>
          <cell r="AT156">
            <v>0</v>
          </cell>
          <cell r="AU156">
            <v>0</v>
          </cell>
          <cell r="AV156">
            <v>21030.803483748608</v>
          </cell>
          <cell r="AW156">
            <v>14839.647470976515</v>
          </cell>
          <cell r="AX156">
            <v>22.73</v>
          </cell>
          <cell r="AY156">
            <v>718.75</v>
          </cell>
          <cell r="AZ156">
            <v>0</v>
          </cell>
          <cell r="BA156">
            <v>0</v>
          </cell>
          <cell r="BB156">
            <v>0</v>
          </cell>
          <cell r="BC156">
            <v>0</v>
          </cell>
          <cell r="BD156">
            <v>0</v>
          </cell>
          <cell r="BE156">
            <v>0</v>
          </cell>
          <cell r="BF156">
            <v>0</v>
          </cell>
          <cell r="BG156">
            <v>0</v>
          </cell>
          <cell r="BH156">
            <v>0</v>
          </cell>
          <cell r="BJ156">
            <v>0</v>
          </cell>
          <cell r="BK156">
            <v>0</v>
          </cell>
          <cell r="BL156">
            <v>0</v>
          </cell>
          <cell r="BM156">
            <v>0</v>
          </cell>
          <cell r="BN156">
            <v>0</v>
          </cell>
          <cell r="BO156">
            <v>0</v>
          </cell>
          <cell r="BP156">
            <v>0</v>
          </cell>
          <cell r="BQ156">
            <v>0</v>
          </cell>
        </row>
        <row r="157">
          <cell r="T157" t="str">
            <v>LAYOUTS</v>
          </cell>
          <cell r="V157">
            <v>0</v>
          </cell>
          <cell r="AE157">
            <v>0</v>
          </cell>
          <cell r="AF157">
            <v>0</v>
          </cell>
          <cell r="AG157">
            <v>0</v>
          </cell>
          <cell r="AH157">
            <v>0</v>
          </cell>
          <cell r="AI157">
            <v>0</v>
          </cell>
          <cell r="AJ157">
            <v>0</v>
          </cell>
          <cell r="AK157">
            <v>0</v>
          </cell>
          <cell r="AL157">
            <v>0</v>
          </cell>
          <cell r="AM157">
            <v>0</v>
          </cell>
          <cell r="AN157">
            <v>0</v>
          </cell>
          <cell r="AO157">
            <v>0</v>
          </cell>
          <cell r="AP157">
            <v>0</v>
          </cell>
          <cell r="AQ157">
            <v>0</v>
          </cell>
          <cell r="AR157">
            <v>0</v>
          </cell>
          <cell r="AS157">
            <v>0</v>
          </cell>
          <cell r="AT157">
            <v>0</v>
          </cell>
          <cell r="AU157">
            <v>0</v>
          </cell>
          <cell r="AV157">
            <v>0</v>
          </cell>
          <cell r="AW157">
            <v>0</v>
          </cell>
          <cell r="AX157">
            <v>0</v>
          </cell>
          <cell r="AY157">
            <v>0</v>
          </cell>
          <cell r="AZ157">
            <v>0</v>
          </cell>
          <cell r="BA157">
            <v>0</v>
          </cell>
          <cell r="BB157">
            <v>0</v>
          </cell>
          <cell r="BC157">
            <v>0</v>
          </cell>
          <cell r="BD157">
            <v>0</v>
          </cell>
          <cell r="BE157">
            <v>0</v>
          </cell>
          <cell r="BF157">
            <v>0</v>
          </cell>
          <cell r="BG157">
            <v>0</v>
          </cell>
          <cell r="BH157">
            <v>0</v>
          </cell>
          <cell r="BJ157">
            <v>0</v>
          </cell>
          <cell r="BK157">
            <v>0</v>
          </cell>
          <cell r="BL157">
            <v>0</v>
          </cell>
          <cell r="BM157">
            <v>0</v>
          </cell>
          <cell r="BN157">
            <v>0</v>
          </cell>
          <cell r="BO157">
            <v>0</v>
          </cell>
          <cell r="BP157">
            <v>0</v>
          </cell>
          <cell r="BQ157">
            <v>0</v>
          </cell>
        </row>
        <row r="158">
          <cell r="T158" t="str">
            <v>2D ANIMATION</v>
          </cell>
          <cell r="V158">
            <v>0</v>
          </cell>
          <cell r="AE158">
            <v>0</v>
          </cell>
          <cell r="AF158">
            <v>0</v>
          </cell>
          <cell r="AG158">
            <v>0</v>
          </cell>
          <cell r="AH158">
            <v>0</v>
          </cell>
          <cell r="AI158">
            <v>0</v>
          </cell>
          <cell r="AJ158">
            <v>0</v>
          </cell>
          <cell r="AK158">
            <v>0</v>
          </cell>
          <cell r="AL158">
            <v>0</v>
          </cell>
          <cell r="AM158">
            <v>0</v>
          </cell>
          <cell r="AN158">
            <v>0</v>
          </cell>
          <cell r="AO158">
            <v>0</v>
          </cell>
          <cell r="AP158">
            <v>0</v>
          </cell>
          <cell r="AQ158">
            <v>0</v>
          </cell>
          <cell r="AR158">
            <v>0</v>
          </cell>
          <cell r="AS158">
            <v>0</v>
          </cell>
          <cell r="AT158">
            <v>0</v>
          </cell>
          <cell r="AU158">
            <v>0</v>
          </cell>
          <cell r="AV158">
            <v>0</v>
          </cell>
          <cell r="AW158">
            <v>0</v>
          </cell>
          <cell r="AX158">
            <v>0</v>
          </cell>
          <cell r="AY158">
            <v>0</v>
          </cell>
          <cell r="AZ158">
            <v>0</v>
          </cell>
          <cell r="BA158">
            <v>0</v>
          </cell>
          <cell r="BB158">
            <v>0</v>
          </cell>
          <cell r="BC158">
            <v>0</v>
          </cell>
          <cell r="BD158">
            <v>0</v>
          </cell>
          <cell r="BE158">
            <v>0</v>
          </cell>
          <cell r="BF158">
            <v>0</v>
          </cell>
          <cell r="BG158">
            <v>0</v>
          </cell>
          <cell r="BH158">
            <v>0</v>
          </cell>
          <cell r="BJ158">
            <v>0</v>
          </cell>
          <cell r="BK158">
            <v>0</v>
          </cell>
          <cell r="BL158">
            <v>0</v>
          </cell>
          <cell r="BM158">
            <v>0</v>
          </cell>
          <cell r="BN158">
            <v>0</v>
          </cell>
          <cell r="BO158">
            <v>0</v>
          </cell>
          <cell r="BP158">
            <v>0</v>
          </cell>
          <cell r="BQ158">
            <v>0</v>
          </cell>
        </row>
        <row r="159">
          <cell r="T159" t="str">
            <v>3D ANIMATION</v>
          </cell>
          <cell r="V159">
            <v>0</v>
          </cell>
          <cell r="AE159">
            <v>0</v>
          </cell>
          <cell r="AF159">
            <v>0</v>
          </cell>
          <cell r="AG159">
            <v>0</v>
          </cell>
          <cell r="AH159">
            <v>0</v>
          </cell>
          <cell r="AI159">
            <v>0</v>
          </cell>
          <cell r="AJ159">
            <v>0</v>
          </cell>
          <cell r="AK159">
            <v>0</v>
          </cell>
          <cell r="AL159">
            <v>0</v>
          </cell>
          <cell r="AM159">
            <v>0</v>
          </cell>
          <cell r="AN159">
            <v>0</v>
          </cell>
          <cell r="AO159">
            <v>0</v>
          </cell>
          <cell r="AP159">
            <v>0</v>
          </cell>
          <cell r="AQ159">
            <v>0</v>
          </cell>
          <cell r="AR159">
            <v>0</v>
          </cell>
          <cell r="AS159">
            <v>0</v>
          </cell>
          <cell r="AT159">
            <v>0</v>
          </cell>
          <cell r="AU159">
            <v>0</v>
          </cell>
          <cell r="AV159">
            <v>0</v>
          </cell>
          <cell r="AW159">
            <v>0</v>
          </cell>
          <cell r="AX159">
            <v>0</v>
          </cell>
          <cell r="AY159">
            <v>0</v>
          </cell>
          <cell r="AZ159">
            <v>0</v>
          </cell>
          <cell r="BA159">
            <v>0</v>
          </cell>
          <cell r="BB159">
            <v>0</v>
          </cell>
          <cell r="BC159">
            <v>0</v>
          </cell>
          <cell r="BD159">
            <v>0</v>
          </cell>
          <cell r="BE159">
            <v>0</v>
          </cell>
          <cell r="BF159">
            <v>0</v>
          </cell>
          <cell r="BG159">
            <v>0</v>
          </cell>
          <cell r="BH159">
            <v>0</v>
          </cell>
          <cell r="BJ159">
            <v>0</v>
          </cell>
          <cell r="BK159">
            <v>0</v>
          </cell>
          <cell r="BL159">
            <v>0</v>
          </cell>
          <cell r="BM159">
            <v>0</v>
          </cell>
          <cell r="BN159">
            <v>0</v>
          </cell>
          <cell r="BO159">
            <v>0</v>
          </cell>
          <cell r="BP159">
            <v>0</v>
          </cell>
          <cell r="BQ159">
            <v>0</v>
          </cell>
        </row>
        <row r="160">
          <cell r="T160" t="str">
            <v>POST</v>
          </cell>
          <cell r="V160">
            <v>0</v>
          </cell>
          <cell r="AE160">
            <v>0</v>
          </cell>
          <cell r="AF160">
            <v>0</v>
          </cell>
          <cell r="AG160">
            <v>0</v>
          </cell>
          <cell r="AH160">
            <v>0</v>
          </cell>
          <cell r="AI160">
            <v>0</v>
          </cell>
          <cell r="AJ160">
            <v>0</v>
          </cell>
          <cell r="AK160">
            <v>0</v>
          </cell>
          <cell r="AL160">
            <v>0</v>
          </cell>
          <cell r="AM160">
            <v>0</v>
          </cell>
          <cell r="AN160">
            <v>0</v>
          </cell>
          <cell r="AO160">
            <v>0</v>
          </cell>
          <cell r="AP160">
            <v>0</v>
          </cell>
          <cell r="AQ160">
            <v>0</v>
          </cell>
          <cell r="AR160">
            <v>0</v>
          </cell>
          <cell r="AS160">
            <v>0</v>
          </cell>
          <cell r="AT160">
            <v>0</v>
          </cell>
          <cell r="AU160">
            <v>0</v>
          </cell>
          <cell r="AV160">
            <v>0</v>
          </cell>
          <cell r="AW160">
            <v>0</v>
          </cell>
          <cell r="AX160">
            <v>0</v>
          </cell>
          <cell r="AY160">
            <v>0</v>
          </cell>
          <cell r="AZ160">
            <v>0</v>
          </cell>
          <cell r="BA160">
            <v>0</v>
          </cell>
          <cell r="BB160">
            <v>0</v>
          </cell>
          <cell r="BC160">
            <v>0</v>
          </cell>
          <cell r="BD160">
            <v>0</v>
          </cell>
          <cell r="BE160">
            <v>0</v>
          </cell>
          <cell r="BF160">
            <v>0</v>
          </cell>
          <cell r="BG160">
            <v>0</v>
          </cell>
          <cell r="BH160">
            <v>0</v>
          </cell>
          <cell r="BJ160">
            <v>0</v>
          </cell>
          <cell r="BK160">
            <v>0</v>
          </cell>
          <cell r="BL160">
            <v>0</v>
          </cell>
          <cell r="BM160">
            <v>0</v>
          </cell>
          <cell r="BN160">
            <v>0</v>
          </cell>
          <cell r="BO160">
            <v>0</v>
          </cell>
          <cell r="BP160">
            <v>0</v>
          </cell>
          <cell r="BQ160">
            <v>0</v>
          </cell>
        </row>
        <row r="161">
          <cell r="T161" t="str">
            <v>FINAL LAB</v>
          </cell>
          <cell r="V161">
            <v>14978.465132694124</v>
          </cell>
          <cell r="AE161">
            <v>0</v>
          </cell>
          <cell r="AF161">
            <v>0</v>
          </cell>
          <cell r="AG161">
            <v>0</v>
          </cell>
          <cell r="AH161">
            <v>0</v>
          </cell>
          <cell r="AI161">
            <v>0</v>
          </cell>
          <cell r="AJ161">
            <v>0</v>
          </cell>
          <cell r="AK161">
            <v>0</v>
          </cell>
          <cell r="AL161">
            <v>0</v>
          </cell>
          <cell r="AM161">
            <v>0</v>
          </cell>
          <cell r="AN161">
            <v>0</v>
          </cell>
          <cell r="AO161">
            <v>0</v>
          </cell>
          <cell r="AP161">
            <v>0</v>
          </cell>
          <cell r="AQ161">
            <v>0</v>
          </cell>
          <cell r="AR161">
            <v>0</v>
          </cell>
          <cell r="AS161">
            <v>0</v>
          </cell>
          <cell r="AT161">
            <v>0</v>
          </cell>
          <cell r="AU161">
            <v>0</v>
          </cell>
          <cell r="AV161">
            <v>0</v>
          </cell>
          <cell r="AW161">
            <v>0</v>
          </cell>
          <cell r="AX161">
            <v>4724.5948103852506</v>
          </cell>
          <cell r="AY161">
            <v>4955.8712437185713</v>
          </cell>
          <cell r="AZ161">
            <v>2629.7578282211111</v>
          </cell>
          <cell r="BA161">
            <v>2519.2112503691919</v>
          </cell>
          <cell r="BB161">
            <v>0</v>
          </cell>
          <cell r="BC161">
            <v>0</v>
          </cell>
          <cell r="BD161">
            <v>0</v>
          </cell>
          <cell r="BE161">
            <v>149.03</v>
          </cell>
          <cell r="BF161">
            <v>0</v>
          </cell>
          <cell r="BG161">
            <v>0</v>
          </cell>
          <cell r="BH161">
            <v>0</v>
          </cell>
          <cell r="BJ161">
            <v>0</v>
          </cell>
          <cell r="BK161">
            <v>0</v>
          </cell>
          <cell r="BL161">
            <v>0</v>
          </cell>
          <cell r="BM161">
            <v>0</v>
          </cell>
          <cell r="BN161">
            <v>0</v>
          </cell>
          <cell r="BO161">
            <v>0</v>
          </cell>
          <cell r="BP161">
            <v>0</v>
          </cell>
          <cell r="BQ161">
            <v>0</v>
          </cell>
        </row>
        <row r="162">
          <cell r="T162" t="str">
            <v>TOTAL COST</v>
          </cell>
          <cell r="V162">
            <v>14978.465132694124</v>
          </cell>
          <cell r="X162" t="str">
            <v>WEEKLY COST</v>
          </cell>
          <cell r="AE162">
            <v>0</v>
          </cell>
          <cell r="AF162">
            <v>0</v>
          </cell>
          <cell r="AG162">
            <v>0</v>
          </cell>
          <cell r="AH162">
            <v>0</v>
          </cell>
          <cell r="AI162">
            <v>0</v>
          </cell>
          <cell r="AJ162">
            <v>0</v>
          </cell>
          <cell r="AK162">
            <v>0</v>
          </cell>
          <cell r="AL162">
            <v>0</v>
          </cell>
          <cell r="AM162">
            <v>0</v>
          </cell>
          <cell r="AN162">
            <v>0</v>
          </cell>
          <cell r="AO162">
            <v>0</v>
          </cell>
          <cell r="AP162">
            <v>0</v>
          </cell>
          <cell r="AQ162">
            <v>0</v>
          </cell>
          <cell r="AR162">
            <v>0</v>
          </cell>
          <cell r="AS162">
            <v>0</v>
          </cell>
          <cell r="AT162">
            <v>0</v>
          </cell>
          <cell r="AU162">
            <v>0</v>
          </cell>
          <cell r="AV162">
            <v>0</v>
          </cell>
          <cell r="AW162">
            <v>0</v>
          </cell>
          <cell r="AX162">
            <v>4724.5948103852506</v>
          </cell>
          <cell r="AY162">
            <v>4955.8712437185713</v>
          </cell>
          <cell r="AZ162">
            <v>2629.7578282211111</v>
          </cell>
          <cell r="BA162">
            <v>2519.2112503691919</v>
          </cell>
          <cell r="BB162">
            <v>0</v>
          </cell>
          <cell r="BC162">
            <v>0</v>
          </cell>
          <cell r="BD162">
            <v>0</v>
          </cell>
          <cell r="BE162">
            <v>149.03</v>
          </cell>
          <cell r="BF162">
            <v>0</v>
          </cell>
          <cell r="BG162">
            <v>0</v>
          </cell>
          <cell r="BH162">
            <v>0</v>
          </cell>
          <cell r="BJ162">
            <v>0</v>
          </cell>
          <cell r="BK162">
            <v>0</v>
          </cell>
          <cell r="BL162">
            <v>0</v>
          </cell>
          <cell r="BM162">
            <v>0</v>
          </cell>
          <cell r="BN162">
            <v>0</v>
          </cell>
          <cell r="BO162">
            <v>0</v>
          </cell>
          <cell r="BP162">
            <v>0</v>
          </cell>
          <cell r="BQ162">
            <v>0</v>
          </cell>
        </row>
        <row r="163">
          <cell r="V163">
            <v>20761.209185771775</v>
          </cell>
          <cell r="X163" t="str">
            <v>WEEKLY COST</v>
          </cell>
          <cell r="AE163">
            <v>0</v>
          </cell>
          <cell r="AF163">
            <v>0</v>
          </cell>
          <cell r="AG163">
            <v>0</v>
          </cell>
          <cell r="AH163">
            <v>0</v>
          </cell>
          <cell r="AI163">
            <v>0</v>
          </cell>
          <cell r="AJ163">
            <v>0</v>
          </cell>
          <cell r="AK163">
            <v>0</v>
          </cell>
          <cell r="AL163">
            <v>0</v>
          </cell>
          <cell r="AM163">
            <v>0</v>
          </cell>
          <cell r="AN163">
            <v>0</v>
          </cell>
          <cell r="AO163">
            <v>0</v>
          </cell>
          <cell r="AP163">
            <v>0</v>
          </cell>
          <cell r="AQ163">
            <v>0</v>
          </cell>
          <cell r="AR163">
            <v>0</v>
          </cell>
          <cell r="AS163">
            <v>0</v>
          </cell>
          <cell r="AT163">
            <v>0</v>
          </cell>
          <cell r="AU163">
            <v>0</v>
          </cell>
          <cell r="AV163">
            <v>0</v>
          </cell>
          <cell r="AW163">
            <v>0</v>
          </cell>
          <cell r="AX163">
            <v>4724.5948103852506</v>
          </cell>
          <cell r="AY163">
            <v>4955.8712437185713</v>
          </cell>
          <cell r="AZ163">
            <v>2629.7578282211111</v>
          </cell>
          <cell r="BA163">
            <v>2519.2112503691919</v>
          </cell>
          <cell r="BB163">
            <v>0</v>
          </cell>
          <cell r="BC163">
            <v>0</v>
          </cell>
          <cell r="BD163">
            <v>0</v>
          </cell>
          <cell r="BE163">
            <v>149.03</v>
          </cell>
          <cell r="BF163">
            <v>0</v>
          </cell>
          <cell r="BG163">
            <v>0</v>
          </cell>
          <cell r="BH163">
            <v>0</v>
          </cell>
          <cell r="BJ163">
            <v>0</v>
          </cell>
          <cell r="BK163">
            <v>0</v>
          </cell>
          <cell r="BL163">
            <v>0</v>
          </cell>
          <cell r="BM163">
            <v>0</v>
          </cell>
          <cell r="BN163">
            <v>0</v>
          </cell>
          <cell r="BO163">
            <v>0</v>
          </cell>
          <cell r="BP163">
            <v>0</v>
          </cell>
          <cell r="BQ163">
            <v>0</v>
          </cell>
        </row>
        <row r="164">
          <cell r="V164">
            <v>20969.851185771775</v>
          </cell>
          <cell r="X164" t="str">
            <v>CUMULATIVE</v>
          </cell>
          <cell r="AE164">
            <v>0</v>
          </cell>
          <cell r="AF164">
            <v>0</v>
          </cell>
          <cell r="AG164">
            <v>0</v>
          </cell>
          <cell r="AH164">
            <v>0</v>
          </cell>
          <cell r="AI164">
            <v>0</v>
          </cell>
          <cell r="AJ164">
            <v>0</v>
          </cell>
          <cell r="AK164">
            <v>0</v>
          </cell>
          <cell r="AL164">
            <v>0</v>
          </cell>
          <cell r="AM164">
            <v>0</v>
          </cell>
          <cell r="AN164">
            <v>0</v>
          </cell>
          <cell r="AO164">
            <v>0</v>
          </cell>
          <cell r="AP164">
            <v>0</v>
          </cell>
          <cell r="AQ164">
            <v>0</v>
          </cell>
          <cell r="AR164">
            <v>0</v>
          </cell>
          <cell r="AS164">
            <v>0</v>
          </cell>
          <cell r="AT164">
            <v>0</v>
          </cell>
          <cell r="AU164">
            <v>0</v>
          </cell>
          <cell r="AV164">
            <v>0</v>
          </cell>
          <cell r="AW164">
            <v>0</v>
          </cell>
          <cell r="AX164">
            <v>6614.4327345393513</v>
          </cell>
          <cell r="AY164">
            <v>6938.2197412059995</v>
          </cell>
          <cell r="AZ164">
            <v>3681.6609595095556</v>
          </cell>
          <cell r="BA164">
            <v>3526.8957505168687</v>
          </cell>
          <cell r="BB164">
            <v>0</v>
          </cell>
          <cell r="BC164">
            <v>0</v>
          </cell>
          <cell r="BD164">
            <v>0</v>
          </cell>
          <cell r="BE164">
            <v>208.642</v>
          </cell>
          <cell r="BF164">
            <v>0</v>
          </cell>
          <cell r="BG164">
            <v>0</v>
          </cell>
          <cell r="BH164">
            <v>0</v>
          </cell>
          <cell r="BJ164">
            <v>0</v>
          </cell>
          <cell r="BK164">
            <v>0</v>
          </cell>
          <cell r="BL164">
            <v>0</v>
          </cell>
          <cell r="BM164">
            <v>0</v>
          </cell>
          <cell r="BN164">
            <v>0</v>
          </cell>
          <cell r="BO164">
            <v>0</v>
          </cell>
          <cell r="BP164">
            <v>0</v>
          </cell>
          <cell r="BQ164">
            <v>0</v>
          </cell>
        </row>
        <row r="165">
          <cell r="V165" t="str">
            <v>PROJECTED RTM</v>
          </cell>
          <cell r="Y165" t="e">
            <v>#REF!</v>
          </cell>
          <cell r="Z165" t="e">
            <v>#REF!</v>
          </cell>
          <cell r="AA165" t="str">
            <v/>
          </cell>
          <cell r="AB165" t="str">
            <v/>
          </cell>
          <cell r="AC165" t="str">
            <v/>
          </cell>
          <cell r="AD165" t="str">
            <v/>
          </cell>
          <cell r="AE165" t="str">
            <v/>
          </cell>
          <cell r="AF165" t="str">
            <v/>
          </cell>
          <cell r="AG165" t="str">
            <v/>
          </cell>
          <cell r="AH165" t="str">
            <v/>
          </cell>
          <cell r="AI165" t="str">
            <v/>
          </cell>
          <cell r="AJ165" t="str">
            <v/>
          </cell>
          <cell r="AK165" t="str">
            <v/>
          </cell>
          <cell r="AL165" t="str">
            <v/>
          </cell>
          <cell r="AM165" t="str">
            <v/>
          </cell>
          <cell r="AN165" t="str">
            <v/>
          </cell>
          <cell r="AO165" t="str">
            <v/>
          </cell>
          <cell r="AP165" t="str">
            <v/>
          </cell>
          <cell r="AQ165" t="str">
            <v/>
          </cell>
          <cell r="AR165" t="str">
            <v/>
          </cell>
          <cell r="AS165" t="str">
            <v/>
          </cell>
          <cell r="AT165" t="str">
            <v/>
          </cell>
          <cell r="AU165" t="str">
            <v/>
          </cell>
          <cell r="AV165" t="str">
            <v/>
          </cell>
          <cell r="AW165" t="str">
            <v/>
          </cell>
          <cell r="AX165" t="str">
            <v/>
          </cell>
          <cell r="AY165">
            <v>428.57142857142856</v>
          </cell>
          <cell r="AZ165">
            <v>428.57142857142856</v>
          </cell>
          <cell r="BA165">
            <v>428.57142857142856</v>
          </cell>
          <cell r="BB165">
            <v>428.57142857142856</v>
          </cell>
          <cell r="BC165">
            <v>428.57142857142856</v>
          </cell>
          <cell r="BD165" t="str">
            <v/>
          </cell>
          <cell r="BE165" t="str">
            <v/>
          </cell>
          <cell r="BF165" t="str">
            <v/>
          </cell>
          <cell r="BG165" t="str">
            <v/>
          </cell>
          <cell r="BH165" t="str">
            <v/>
          </cell>
          <cell r="BJ165" t="str">
            <v/>
          </cell>
          <cell r="BK165" t="str">
            <v/>
          </cell>
          <cell r="BL165" t="str">
            <v/>
          </cell>
          <cell r="BM165" t="str">
            <v/>
          </cell>
          <cell r="BN165" t="str">
            <v/>
          </cell>
          <cell r="BO165" t="str">
            <v/>
          </cell>
          <cell r="BP165" t="str">
            <v/>
          </cell>
          <cell r="BQ165" t="str">
            <v/>
          </cell>
          <cell r="BR165" t="str">
            <v/>
          </cell>
          <cell r="BS165" t="str">
            <v/>
          </cell>
          <cell r="BT165" t="str">
            <v/>
          </cell>
          <cell r="BU165" t="str">
            <v/>
          </cell>
          <cell r="BV165" t="str">
            <v/>
          </cell>
          <cell r="BW165" t="str">
            <v/>
          </cell>
          <cell r="BX165" t="str">
            <v/>
          </cell>
          <cell r="BY165" t="str">
            <v/>
          </cell>
          <cell r="BZ165" t="str">
            <v/>
          </cell>
          <cell r="CA165" t="str">
            <v/>
          </cell>
          <cell r="CB165" t="str">
            <v/>
          </cell>
          <cell r="CC165" t="str">
            <v/>
          </cell>
          <cell r="CD165" t="str">
            <v/>
          </cell>
          <cell r="CE165" t="str">
            <v/>
          </cell>
          <cell r="CF165" t="str">
            <v/>
          </cell>
          <cell r="CG165" t="str">
            <v/>
          </cell>
          <cell r="CH165" t="str">
            <v/>
          </cell>
          <cell r="CI165" t="str">
            <v/>
          </cell>
          <cell r="CJ165" t="str">
            <v/>
          </cell>
          <cell r="CK165" t="str">
            <v/>
          </cell>
          <cell r="CL165" t="str">
            <v/>
          </cell>
          <cell r="CM165" t="str">
            <v/>
          </cell>
        </row>
        <row r="166">
          <cell r="V166" t="str">
            <v>PROJECTED RTM</v>
          </cell>
          <cell r="Y166" t="e">
            <v>#REF!</v>
          </cell>
          <cell r="Z166" t="e">
            <v>#REF!</v>
          </cell>
          <cell r="AA166" t="str">
            <v/>
          </cell>
          <cell r="AB166" t="str">
            <v/>
          </cell>
          <cell r="AC166" t="str">
            <v/>
          </cell>
          <cell r="AD166" t="str">
            <v/>
          </cell>
          <cell r="AE166" t="str">
            <v/>
          </cell>
          <cell r="AF166" t="str">
            <v/>
          </cell>
          <cell r="AG166" t="str">
            <v/>
          </cell>
          <cell r="AH166" t="str">
            <v/>
          </cell>
          <cell r="AI166" t="str">
            <v/>
          </cell>
          <cell r="AJ166" t="str">
            <v/>
          </cell>
          <cell r="AK166" t="str">
            <v/>
          </cell>
          <cell r="AL166" t="str">
            <v/>
          </cell>
          <cell r="AM166" t="str">
            <v/>
          </cell>
          <cell r="AN166" t="str">
            <v/>
          </cell>
          <cell r="AO166" t="str">
            <v/>
          </cell>
          <cell r="AP166" t="str">
            <v/>
          </cell>
          <cell r="AQ166" t="str">
            <v/>
          </cell>
          <cell r="AR166" t="str">
            <v/>
          </cell>
          <cell r="AS166" t="str">
            <v/>
          </cell>
          <cell r="AT166" t="str">
            <v/>
          </cell>
          <cell r="AU166" t="str">
            <v/>
          </cell>
          <cell r="AV166" t="str">
            <v/>
          </cell>
          <cell r="AW166" t="str">
            <v/>
          </cell>
          <cell r="AX166" t="str">
            <v/>
          </cell>
          <cell r="BD166" t="str">
            <v/>
          </cell>
          <cell r="BE166" t="str">
            <v/>
          </cell>
          <cell r="BF166" t="str">
            <v/>
          </cell>
          <cell r="BG166" t="str">
            <v/>
          </cell>
          <cell r="BH166" t="str">
            <v/>
          </cell>
          <cell r="BJ166" t="str">
            <v/>
          </cell>
          <cell r="BK166" t="str">
            <v/>
          </cell>
          <cell r="BL166" t="str">
            <v/>
          </cell>
          <cell r="BM166" t="str">
            <v/>
          </cell>
          <cell r="BN166" t="str">
            <v/>
          </cell>
          <cell r="BO166" t="str">
            <v/>
          </cell>
          <cell r="BP166" t="str">
            <v/>
          </cell>
          <cell r="BQ166" t="str">
            <v/>
          </cell>
          <cell r="BR166" t="str">
            <v/>
          </cell>
          <cell r="BS166" t="str">
            <v/>
          </cell>
          <cell r="BT166" t="str">
            <v/>
          </cell>
          <cell r="BU166" t="str">
            <v/>
          </cell>
          <cell r="BV166" t="str">
            <v/>
          </cell>
          <cell r="BW166" t="str">
            <v/>
          </cell>
          <cell r="BX166" t="str">
            <v/>
          </cell>
          <cell r="BY166" t="str">
            <v/>
          </cell>
          <cell r="BZ166" t="str">
            <v/>
          </cell>
          <cell r="CA166" t="str">
            <v/>
          </cell>
          <cell r="CB166" t="str">
            <v/>
          </cell>
          <cell r="CC166" t="str">
            <v/>
          </cell>
          <cell r="CD166" t="str">
            <v/>
          </cell>
          <cell r="CE166" t="str">
            <v/>
          </cell>
          <cell r="CF166" t="str">
            <v/>
          </cell>
          <cell r="CG166" t="str">
            <v/>
          </cell>
          <cell r="CH166" t="str">
            <v/>
          </cell>
          <cell r="CI166" t="str">
            <v/>
          </cell>
          <cell r="CJ166" t="str">
            <v/>
          </cell>
          <cell r="CK166" t="str">
            <v/>
          </cell>
          <cell r="CL166" t="str">
            <v/>
          </cell>
          <cell r="CM166" t="str">
            <v/>
          </cell>
        </row>
        <row r="167">
          <cell r="V167" t="str">
            <v>PROJECTED STREET</v>
          </cell>
        </row>
        <row r="168">
          <cell r="V168" t="str">
            <v>+ or - Scheduled Date</v>
          </cell>
        </row>
        <row r="169">
          <cell r="N169" t="str">
            <v>ENGINEERING</v>
          </cell>
          <cell r="R169" t="str">
            <v>ALADDIN READING</v>
          </cell>
          <cell r="W169" t="str">
            <v>FRAMES</v>
          </cell>
          <cell r="X169">
            <v>2956.22</v>
          </cell>
          <cell r="Y169" t="str">
            <v>WK Count</v>
          </cell>
          <cell r="Z169" t="str">
            <v>Total Days</v>
          </cell>
        </row>
        <row r="170">
          <cell r="N170" t="str">
            <v>ENGINEERING</v>
          </cell>
          <cell r="R170" t="str">
            <v>ALADDIN READING</v>
          </cell>
          <cell r="V170" t="str">
            <v xml:space="preserve">START </v>
          </cell>
          <cell r="W170" t="str">
            <v>FRAMES</v>
          </cell>
          <cell r="X170">
            <v>2956.22</v>
          </cell>
          <cell r="Y170" t="str">
            <v>WK Count</v>
          </cell>
          <cell r="Z170" t="str">
            <v>Total Days</v>
          </cell>
          <cell r="AA170" t="str">
            <v/>
          </cell>
          <cell r="AB170" t="str">
            <v/>
          </cell>
          <cell r="AC170" t="str">
            <v/>
          </cell>
          <cell r="AD170" t="str">
            <v/>
          </cell>
          <cell r="AE170" t="str">
            <v/>
          </cell>
          <cell r="AF170" t="str">
            <v/>
          </cell>
          <cell r="AG170" t="str">
            <v/>
          </cell>
          <cell r="AH170" t="str">
            <v/>
          </cell>
          <cell r="AI170" t="str">
            <v/>
          </cell>
          <cell r="AJ170" t="str">
            <v/>
          </cell>
          <cell r="AK170" t="str">
            <v/>
          </cell>
          <cell r="AL170" t="str">
            <v/>
          </cell>
          <cell r="AM170" t="str">
            <v/>
          </cell>
          <cell r="AN170" t="str">
            <v/>
          </cell>
          <cell r="AO170" t="str">
            <v/>
          </cell>
          <cell r="AP170" t="str">
            <v/>
          </cell>
          <cell r="AQ170" t="str">
            <v/>
          </cell>
          <cell r="AR170" t="str">
            <v/>
          </cell>
          <cell r="AS170" t="str">
            <v/>
          </cell>
          <cell r="AT170" t="str">
            <v/>
          </cell>
          <cell r="AU170" t="str">
            <v/>
          </cell>
          <cell r="AV170" t="str">
            <v/>
          </cell>
          <cell r="AW170" t="str">
            <v/>
          </cell>
          <cell r="AX170" t="str">
            <v/>
          </cell>
          <cell r="AY170" t="str">
            <v/>
          </cell>
          <cell r="AZ170">
            <v>35730</v>
          </cell>
          <cell r="BA170">
            <v>35737</v>
          </cell>
          <cell r="BB170">
            <v>35744</v>
          </cell>
          <cell r="BC170">
            <v>35751</v>
          </cell>
          <cell r="BD170">
            <v>35758</v>
          </cell>
          <cell r="BE170">
            <v>35765</v>
          </cell>
          <cell r="BF170">
            <v>35772</v>
          </cell>
          <cell r="BG170">
            <v>35779</v>
          </cell>
          <cell r="BH170">
            <v>35786</v>
          </cell>
          <cell r="BJ170" t="str">
            <v/>
          </cell>
          <cell r="BK170" t="str">
            <v/>
          </cell>
          <cell r="BL170" t="str">
            <v/>
          </cell>
          <cell r="BM170" t="str">
            <v/>
          </cell>
          <cell r="BN170" t="str">
            <v/>
          </cell>
          <cell r="BO170" t="str">
            <v/>
          </cell>
          <cell r="BP170" t="str">
            <v/>
          </cell>
          <cell r="BQ170" t="str">
            <v/>
          </cell>
          <cell r="BR170" t="str">
            <v/>
          </cell>
          <cell r="BS170" t="str">
            <v/>
          </cell>
          <cell r="BT170" t="str">
            <v/>
          </cell>
          <cell r="BU170" t="str">
            <v/>
          </cell>
          <cell r="BV170" t="str">
            <v/>
          </cell>
          <cell r="BW170" t="str">
            <v/>
          </cell>
          <cell r="BX170" t="str">
            <v/>
          </cell>
          <cell r="BY170" t="str">
            <v/>
          </cell>
          <cell r="BZ170" t="str">
            <v/>
          </cell>
          <cell r="CA170" t="str">
            <v/>
          </cell>
          <cell r="CB170" t="str">
            <v/>
          </cell>
          <cell r="CC170" t="str">
            <v/>
          </cell>
          <cell r="CD170" t="str">
            <v/>
          </cell>
          <cell r="CE170" t="str">
            <v/>
          </cell>
          <cell r="CF170" t="str">
            <v/>
          </cell>
          <cell r="CG170" t="str">
            <v/>
          </cell>
          <cell r="CH170" t="str">
            <v/>
          </cell>
          <cell r="CI170" t="str">
            <v/>
          </cell>
          <cell r="CJ170" t="str">
            <v/>
          </cell>
          <cell r="CK170" t="str">
            <v/>
          </cell>
          <cell r="CL170" t="str">
            <v/>
          </cell>
          <cell r="CM170" t="str">
            <v/>
          </cell>
          <cell r="CN170" t="str">
            <v/>
          </cell>
          <cell r="CO170" t="str">
            <v/>
          </cell>
          <cell r="CP170" t="str">
            <v/>
          </cell>
          <cell r="CQ170" t="str">
            <v/>
          </cell>
          <cell r="CR170" t="str">
            <v/>
          </cell>
          <cell r="CS170" t="str">
            <v/>
          </cell>
          <cell r="CT170" t="str">
            <v/>
          </cell>
          <cell r="CU170" t="str">
            <v/>
          </cell>
          <cell r="CV170" t="str">
            <v/>
          </cell>
          <cell r="CW170" t="str">
            <v/>
          </cell>
          <cell r="CX170" t="str">
            <v/>
          </cell>
          <cell r="CY170" t="str">
            <v/>
          </cell>
          <cell r="CZ170" t="str">
            <v/>
          </cell>
          <cell r="DA170" t="str">
            <v/>
          </cell>
          <cell r="DB170" t="str">
            <v/>
          </cell>
          <cell r="DC170" t="str">
            <v/>
          </cell>
          <cell r="DD170" t="str">
            <v/>
          </cell>
          <cell r="DE170" t="str">
            <v/>
          </cell>
          <cell r="DF170" t="str">
            <v/>
          </cell>
          <cell r="DG170" t="str">
            <v/>
          </cell>
          <cell r="DH170" t="str">
            <v/>
          </cell>
          <cell r="DI170" t="str">
            <v/>
          </cell>
          <cell r="DJ170" t="str">
            <v/>
          </cell>
          <cell r="DK170" t="str">
            <v/>
          </cell>
          <cell r="DL170" t="str">
            <v/>
          </cell>
          <cell r="DM170" t="str">
            <v/>
          </cell>
          <cell r="DN170" t="str">
            <v/>
          </cell>
          <cell r="DO170" t="str">
            <v/>
          </cell>
          <cell r="DP170" t="str">
            <v/>
          </cell>
          <cell r="DQ170" t="str">
            <v/>
          </cell>
          <cell r="DR170" t="str">
            <v/>
          </cell>
          <cell r="DS170" t="str">
            <v/>
          </cell>
          <cell r="DT170" t="str">
            <v/>
          </cell>
          <cell r="DU170" t="str">
            <v/>
          </cell>
          <cell r="DV170" t="str">
            <v/>
          </cell>
          <cell r="DW170" t="str">
            <v/>
          </cell>
          <cell r="DX170" t="str">
            <v/>
          </cell>
          <cell r="DY170" t="str">
            <v/>
          </cell>
          <cell r="DZ170" t="str">
            <v/>
          </cell>
          <cell r="EA170" t="str">
            <v/>
          </cell>
          <cell r="EB170" t="str">
            <v/>
          </cell>
          <cell r="EC170" t="str">
            <v/>
          </cell>
          <cell r="ED170" t="str">
            <v/>
          </cell>
          <cell r="EE170" t="str">
            <v/>
          </cell>
          <cell r="EF170" t="str">
            <v/>
          </cell>
          <cell r="EG170" t="str">
            <v/>
          </cell>
          <cell r="EH170" t="str">
            <v/>
          </cell>
          <cell r="EI170" t="str">
            <v/>
          </cell>
          <cell r="EJ170" t="str">
            <v/>
          </cell>
          <cell r="EK170" t="str">
            <v/>
          </cell>
          <cell r="EL170" t="str">
            <v/>
          </cell>
          <cell r="EM170" t="str">
            <v/>
          </cell>
          <cell r="EN170" t="str">
            <v/>
          </cell>
          <cell r="EO170" t="str">
            <v/>
          </cell>
          <cell r="EP170" t="str">
            <v/>
          </cell>
          <cell r="EQ170" t="str">
            <v/>
          </cell>
          <cell r="ER170" t="str">
            <v/>
          </cell>
          <cell r="ES170" t="str">
            <v/>
          </cell>
          <cell r="ET170" t="str">
            <v/>
          </cell>
          <cell r="EU170" t="str">
            <v/>
          </cell>
          <cell r="EV170" t="str">
            <v/>
          </cell>
        </row>
        <row r="171">
          <cell r="A171" t="str">
            <v>PREP</v>
          </cell>
          <cell r="F171" t="str">
            <v>ANIMATION</v>
          </cell>
          <cell r="I171" t="str">
            <v>INK &amp; PAINT</v>
          </cell>
          <cell r="L171" t="str">
            <v>ALPHA</v>
          </cell>
          <cell r="N171" t="str">
            <v>BETA</v>
          </cell>
          <cell r="P171" t="str">
            <v>RTM</v>
          </cell>
          <cell r="R171" t="str">
            <v>STREET</v>
          </cell>
          <cell r="T171" t="str">
            <v>Prep Projection</v>
          </cell>
          <cell r="V171" t="str">
            <v xml:space="preserve">START </v>
          </cell>
          <cell r="W171" t="str">
            <v>END</v>
          </cell>
          <cell r="X171">
            <v>400</v>
          </cell>
          <cell r="Y171">
            <v>9</v>
          </cell>
          <cell r="Z171">
            <v>65.73384999999999</v>
          </cell>
          <cell r="AA171" t="str">
            <v/>
          </cell>
          <cell r="AB171" t="str">
            <v/>
          </cell>
          <cell r="AC171" t="str">
            <v/>
          </cell>
          <cell r="AD171" t="str">
            <v/>
          </cell>
          <cell r="AE171" t="str">
            <v/>
          </cell>
          <cell r="AF171" t="str">
            <v/>
          </cell>
          <cell r="AG171" t="str">
            <v/>
          </cell>
          <cell r="AH171" t="str">
            <v/>
          </cell>
          <cell r="AI171" t="str">
            <v/>
          </cell>
          <cell r="AJ171" t="str">
            <v/>
          </cell>
          <cell r="AK171" t="str">
            <v/>
          </cell>
          <cell r="AL171" t="str">
            <v/>
          </cell>
          <cell r="AM171" t="str">
            <v/>
          </cell>
          <cell r="AN171" t="str">
            <v/>
          </cell>
          <cell r="AO171" t="str">
            <v/>
          </cell>
          <cell r="AP171" t="str">
            <v/>
          </cell>
          <cell r="AQ171" t="str">
            <v/>
          </cell>
          <cell r="AR171" t="str">
            <v/>
          </cell>
          <cell r="AS171" t="str">
            <v/>
          </cell>
          <cell r="AT171" t="str">
            <v/>
          </cell>
          <cell r="AU171" t="str">
            <v/>
          </cell>
          <cell r="AV171" t="str">
            <v/>
          </cell>
          <cell r="AW171" t="str">
            <v/>
          </cell>
          <cell r="AX171" t="str">
            <v/>
          </cell>
          <cell r="AY171" t="str">
            <v/>
          </cell>
          <cell r="AZ171">
            <v>35730</v>
          </cell>
          <cell r="BA171">
            <v>35737</v>
          </cell>
          <cell r="BB171">
            <v>35744</v>
          </cell>
          <cell r="BC171">
            <v>35751</v>
          </cell>
          <cell r="BD171">
            <v>35758</v>
          </cell>
          <cell r="BE171">
            <v>35765</v>
          </cell>
          <cell r="BF171">
            <v>35772</v>
          </cell>
          <cell r="BG171">
            <v>35779</v>
          </cell>
          <cell r="BH171">
            <v>35786</v>
          </cell>
          <cell r="BI171" t="str">
            <v/>
          </cell>
          <cell r="BJ171" t="str">
            <v/>
          </cell>
          <cell r="BK171" t="str">
            <v/>
          </cell>
          <cell r="BL171" t="str">
            <v/>
          </cell>
          <cell r="BM171" t="str">
            <v/>
          </cell>
          <cell r="BN171" t="str">
            <v/>
          </cell>
          <cell r="BO171" t="str">
            <v/>
          </cell>
          <cell r="BP171" t="str">
            <v/>
          </cell>
          <cell r="BQ171" t="str">
            <v/>
          </cell>
          <cell r="BR171" t="str">
            <v/>
          </cell>
          <cell r="BS171" t="str">
            <v/>
          </cell>
          <cell r="BT171" t="str">
            <v/>
          </cell>
          <cell r="BU171" t="str">
            <v/>
          </cell>
          <cell r="BV171" t="str">
            <v/>
          </cell>
          <cell r="BW171" t="str">
            <v/>
          </cell>
          <cell r="BX171" t="str">
            <v/>
          </cell>
          <cell r="BY171" t="str">
            <v/>
          </cell>
          <cell r="BZ171" t="str">
            <v/>
          </cell>
          <cell r="CA171" t="str">
            <v/>
          </cell>
          <cell r="CB171" t="str">
            <v/>
          </cell>
          <cell r="CC171" t="str">
            <v/>
          </cell>
          <cell r="CD171" t="str">
            <v/>
          </cell>
          <cell r="CE171" t="str">
            <v/>
          </cell>
          <cell r="CF171" t="str">
            <v/>
          </cell>
          <cell r="CG171" t="str">
            <v/>
          </cell>
          <cell r="CH171" t="str">
            <v/>
          </cell>
          <cell r="CI171" t="str">
            <v/>
          </cell>
          <cell r="CJ171" t="str">
            <v/>
          </cell>
          <cell r="CK171" t="str">
            <v/>
          </cell>
          <cell r="CL171" t="str">
            <v/>
          </cell>
          <cell r="CM171" t="str">
            <v/>
          </cell>
          <cell r="CN171" t="str">
            <v/>
          </cell>
          <cell r="CO171" t="str">
            <v/>
          </cell>
          <cell r="CP171" t="str">
            <v/>
          </cell>
          <cell r="CQ171" t="str">
            <v/>
          </cell>
          <cell r="CR171" t="str">
            <v/>
          </cell>
          <cell r="CS171" t="str">
            <v/>
          </cell>
          <cell r="CT171" t="str">
            <v/>
          </cell>
          <cell r="CU171" t="str">
            <v/>
          </cell>
          <cell r="CV171" t="str">
            <v/>
          </cell>
          <cell r="CW171" t="str">
            <v/>
          </cell>
          <cell r="CX171" t="str">
            <v/>
          </cell>
          <cell r="CY171" t="str">
            <v/>
          </cell>
          <cell r="CZ171" t="str">
            <v/>
          </cell>
          <cell r="DA171" t="str">
            <v/>
          </cell>
          <cell r="DB171" t="str">
            <v/>
          </cell>
          <cell r="DC171" t="str">
            <v/>
          </cell>
          <cell r="DD171" t="str">
            <v/>
          </cell>
          <cell r="DE171" t="str">
            <v/>
          </cell>
          <cell r="DF171" t="str">
            <v/>
          </cell>
          <cell r="DG171" t="str">
            <v/>
          </cell>
          <cell r="DH171" t="str">
            <v/>
          </cell>
          <cell r="DI171" t="str">
            <v/>
          </cell>
          <cell r="DJ171" t="str">
            <v/>
          </cell>
          <cell r="DK171" t="str">
            <v/>
          </cell>
          <cell r="DL171" t="str">
            <v/>
          </cell>
          <cell r="DM171" t="str">
            <v/>
          </cell>
          <cell r="DN171" t="str">
            <v/>
          </cell>
          <cell r="DO171" t="str">
            <v/>
          </cell>
          <cell r="DP171" t="str">
            <v/>
          </cell>
          <cell r="DQ171" t="str">
            <v/>
          </cell>
          <cell r="DR171" t="str">
            <v/>
          </cell>
          <cell r="DS171" t="str">
            <v/>
          </cell>
          <cell r="DT171" t="str">
            <v/>
          </cell>
          <cell r="DU171" t="str">
            <v/>
          </cell>
          <cell r="DV171" t="str">
            <v/>
          </cell>
          <cell r="DW171" t="str">
            <v/>
          </cell>
          <cell r="DX171" t="str">
            <v/>
          </cell>
          <cell r="DY171" t="str">
            <v/>
          </cell>
          <cell r="DZ171" t="str">
            <v/>
          </cell>
          <cell r="EA171" t="str">
            <v/>
          </cell>
          <cell r="EB171" t="str">
            <v/>
          </cell>
          <cell r="EC171" t="str">
            <v/>
          </cell>
          <cell r="ED171" t="str">
            <v/>
          </cell>
          <cell r="EE171" t="str">
            <v/>
          </cell>
          <cell r="EF171" t="str">
            <v/>
          </cell>
          <cell r="EG171" t="str">
            <v/>
          </cell>
          <cell r="EH171" t="str">
            <v/>
          </cell>
          <cell r="EI171" t="str">
            <v/>
          </cell>
          <cell r="EJ171" t="str">
            <v/>
          </cell>
          <cell r="EK171" t="str">
            <v/>
          </cell>
          <cell r="EL171" t="str">
            <v/>
          </cell>
          <cell r="EM171" t="str">
            <v/>
          </cell>
          <cell r="EN171" t="str">
            <v/>
          </cell>
          <cell r="EO171" t="str">
            <v/>
          </cell>
          <cell r="EP171" t="str">
            <v/>
          </cell>
          <cell r="EQ171" t="str">
            <v/>
          </cell>
          <cell r="ER171" t="str">
            <v/>
          </cell>
          <cell r="ES171" t="str">
            <v/>
          </cell>
          <cell r="ET171" t="str">
            <v/>
          </cell>
          <cell r="EU171" t="str">
            <v/>
          </cell>
          <cell r="EV171" t="str">
            <v/>
          </cell>
          <cell r="EW171" t="str">
            <v/>
          </cell>
        </row>
        <row r="172">
          <cell r="A172" t="str">
            <v>PREP</v>
          </cell>
          <cell r="F172" t="str">
            <v>ANIMATION</v>
          </cell>
          <cell r="I172" t="str">
            <v>INK &amp; PAINT</v>
          </cell>
          <cell r="L172" t="str">
            <v>ALPHA</v>
          </cell>
          <cell r="N172" t="str">
            <v>BETA</v>
          </cell>
          <cell r="P172" t="str">
            <v>RTM</v>
          </cell>
          <cell r="R172" t="str">
            <v>STREET</v>
          </cell>
          <cell r="S172" t="str">
            <v>PRODUCTION TO DATE</v>
          </cell>
          <cell r="T172" t="str">
            <v>Prep Projection</v>
          </cell>
          <cell r="V172">
            <v>35727</v>
          </cell>
          <cell r="W172">
            <v>35811</v>
          </cell>
          <cell r="X172">
            <v>400</v>
          </cell>
          <cell r="Y172">
            <v>9</v>
          </cell>
          <cell r="Z172">
            <v>65.73384999999999</v>
          </cell>
          <cell r="AA172" t="str">
            <v/>
          </cell>
          <cell r="AB172" t="str">
            <v/>
          </cell>
          <cell r="AC172" t="str">
            <v/>
          </cell>
          <cell r="AD172" t="str">
            <v/>
          </cell>
          <cell r="AE172" t="str">
            <v/>
          </cell>
          <cell r="AF172" t="str">
            <v/>
          </cell>
          <cell r="AG172" t="str">
            <v/>
          </cell>
          <cell r="AH172" t="str">
            <v/>
          </cell>
          <cell r="AI172" t="str">
            <v/>
          </cell>
          <cell r="AJ172" t="str">
            <v/>
          </cell>
          <cell r="AK172" t="str">
            <v/>
          </cell>
          <cell r="AL172" t="str">
            <v/>
          </cell>
          <cell r="AM172" t="str">
            <v/>
          </cell>
          <cell r="AN172" t="str">
            <v/>
          </cell>
          <cell r="AO172" t="str">
            <v/>
          </cell>
          <cell r="AP172" t="str">
            <v/>
          </cell>
          <cell r="AQ172" t="str">
            <v/>
          </cell>
          <cell r="AR172" t="str">
            <v/>
          </cell>
          <cell r="AS172" t="str">
            <v/>
          </cell>
          <cell r="AT172" t="str">
            <v/>
          </cell>
          <cell r="AU172" t="str">
            <v/>
          </cell>
          <cell r="AV172" t="str">
            <v/>
          </cell>
          <cell r="AW172" t="str">
            <v/>
          </cell>
          <cell r="AX172" t="str">
            <v/>
          </cell>
          <cell r="AY172" t="str">
            <v/>
          </cell>
          <cell r="AZ172">
            <v>100</v>
          </cell>
          <cell r="BA172">
            <v>200</v>
          </cell>
          <cell r="BB172">
            <v>300</v>
          </cell>
          <cell r="BC172">
            <v>400</v>
          </cell>
          <cell r="BD172">
            <v>400</v>
          </cell>
          <cell r="BE172">
            <v>400</v>
          </cell>
          <cell r="BF172">
            <v>400</v>
          </cell>
          <cell r="BG172">
            <v>400</v>
          </cell>
          <cell r="BH172">
            <v>400</v>
          </cell>
          <cell r="BI172" t="str">
            <v/>
          </cell>
          <cell r="BJ172" t="str">
            <v/>
          </cell>
          <cell r="BK172" t="str">
            <v/>
          </cell>
          <cell r="BL172" t="str">
            <v/>
          </cell>
          <cell r="BM172" t="str">
            <v/>
          </cell>
          <cell r="BN172" t="str">
            <v/>
          </cell>
          <cell r="BP172" t="str">
            <v/>
          </cell>
          <cell r="BQ172" t="str">
            <v/>
          </cell>
          <cell r="BR172" t="str">
            <v/>
          </cell>
          <cell r="BS172" t="str">
            <v/>
          </cell>
          <cell r="BT172" t="str">
            <v/>
          </cell>
          <cell r="BU172" t="str">
            <v/>
          </cell>
          <cell r="BV172" t="str">
            <v/>
          </cell>
          <cell r="BW172" t="str">
            <v/>
          </cell>
          <cell r="BX172" t="str">
            <v/>
          </cell>
          <cell r="BY172" t="str">
            <v/>
          </cell>
          <cell r="BZ172" t="str">
            <v/>
          </cell>
          <cell r="CA172" t="str">
            <v/>
          </cell>
          <cell r="CB172" t="str">
            <v/>
          </cell>
          <cell r="CC172" t="str">
            <v/>
          </cell>
          <cell r="CD172" t="str">
            <v/>
          </cell>
          <cell r="CE172" t="str">
            <v/>
          </cell>
          <cell r="CF172" t="str">
            <v/>
          </cell>
          <cell r="CG172" t="str">
            <v/>
          </cell>
          <cell r="CH172" t="str">
            <v/>
          </cell>
          <cell r="CI172" t="str">
            <v/>
          </cell>
          <cell r="CJ172" t="str">
            <v/>
          </cell>
          <cell r="CK172" t="str">
            <v/>
          </cell>
          <cell r="CL172" t="str">
            <v/>
          </cell>
          <cell r="CM172" t="str">
            <v/>
          </cell>
          <cell r="CN172" t="str">
            <v/>
          </cell>
          <cell r="CO172" t="str">
            <v/>
          </cell>
          <cell r="CP172" t="str">
            <v/>
          </cell>
          <cell r="CQ172" t="str">
            <v/>
          </cell>
          <cell r="CR172" t="str">
            <v/>
          </cell>
          <cell r="CS172" t="str">
            <v/>
          </cell>
          <cell r="CT172" t="str">
            <v/>
          </cell>
          <cell r="CU172" t="str">
            <v/>
          </cell>
          <cell r="CV172" t="str">
            <v/>
          </cell>
          <cell r="CW172" t="str">
            <v/>
          </cell>
          <cell r="CX172" t="str">
            <v/>
          </cell>
          <cell r="CY172" t="str">
            <v/>
          </cell>
          <cell r="CZ172" t="str">
            <v/>
          </cell>
          <cell r="DA172" t="str">
            <v/>
          </cell>
          <cell r="DB172" t="str">
            <v/>
          </cell>
          <cell r="DC172" t="str">
            <v/>
          </cell>
          <cell r="DD172" t="str">
            <v/>
          </cell>
          <cell r="DE172" t="str">
            <v/>
          </cell>
          <cell r="DF172" t="str">
            <v/>
          </cell>
          <cell r="DG172" t="str">
            <v/>
          </cell>
          <cell r="DH172" t="str">
            <v/>
          </cell>
          <cell r="DI172" t="str">
            <v/>
          </cell>
          <cell r="DJ172" t="str">
            <v/>
          </cell>
          <cell r="DK172" t="str">
            <v/>
          </cell>
          <cell r="DL172" t="str">
            <v/>
          </cell>
          <cell r="DM172" t="str">
            <v/>
          </cell>
          <cell r="DN172" t="str">
            <v/>
          </cell>
          <cell r="DO172" t="str">
            <v/>
          </cell>
          <cell r="DP172" t="str">
            <v/>
          </cell>
          <cell r="DQ172" t="str">
            <v/>
          </cell>
          <cell r="DR172" t="str">
            <v/>
          </cell>
          <cell r="DS172" t="str">
            <v/>
          </cell>
          <cell r="DT172" t="str">
            <v/>
          </cell>
          <cell r="DU172" t="str">
            <v/>
          </cell>
          <cell r="DV172" t="str">
            <v/>
          </cell>
          <cell r="DW172" t="str">
            <v/>
          </cell>
          <cell r="DX172" t="str">
            <v/>
          </cell>
          <cell r="DY172" t="str">
            <v/>
          </cell>
          <cell r="DZ172" t="str">
            <v/>
          </cell>
          <cell r="EA172" t="str">
            <v/>
          </cell>
          <cell r="EB172" t="str">
            <v/>
          </cell>
          <cell r="EC172" t="str">
            <v/>
          </cell>
          <cell r="ED172" t="str">
            <v/>
          </cell>
          <cell r="EE172" t="str">
            <v/>
          </cell>
          <cell r="EF172" t="str">
            <v/>
          </cell>
          <cell r="EG172" t="str">
            <v/>
          </cell>
          <cell r="EH172" t="str">
            <v/>
          </cell>
          <cell r="EI172" t="str">
            <v/>
          </cell>
          <cell r="EJ172" t="str">
            <v/>
          </cell>
          <cell r="EK172" t="str">
            <v/>
          </cell>
          <cell r="EL172" t="str">
            <v/>
          </cell>
          <cell r="EM172" t="str">
            <v/>
          </cell>
          <cell r="EN172" t="str">
            <v/>
          </cell>
          <cell r="EO172" t="str">
            <v/>
          </cell>
          <cell r="EP172" t="str">
            <v/>
          </cell>
          <cell r="EQ172" t="str">
            <v/>
          </cell>
          <cell r="ER172" t="str">
            <v/>
          </cell>
          <cell r="ES172" t="str">
            <v/>
          </cell>
          <cell r="ET172" t="str">
            <v/>
          </cell>
          <cell r="EU172" t="str">
            <v/>
          </cell>
          <cell r="EV172" t="str">
            <v/>
          </cell>
          <cell r="EW172" t="str">
            <v/>
          </cell>
        </row>
        <row r="173">
          <cell r="S173" t="str">
            <v>PRODUCTION TO DATE</v>
          </cell>
        </row>
        <row r="174">
          <cell r="T174" t="str">
            <v>Scenes Issued</v>
          </cell>
          <cell r="V174">
            <v>0</v>
          </cell>
          <cell r="AA174">
            <v>0</v>
          </cell>
          <cell r="AB174">
            <v>0</v>
          </cell>
          <cell r="AC174">
            <v>0</v>
          </cell>
          <cell r="AD174">
            <v>0</v>
          </cell>
          <cell r="AE174">
            <v>0</v>
          </cell>
          <cell r="AF174">
            <v>0</v>
          </cell>
          <cell r="AG174">
            <v>0</v>
          </cell>
          <cell r="AH174">
            <v>0</v>
          </cell>
          <cell r="AI174">
            <v>0</v>
          </cell>
          <cell r="AJ174">
            <v>0</v>
          </cell>
          <cell r="AK174">
            <v>0</v>
          </cell>
          <cell r="AL174">
            <v>0</v>
          </cell>
          <cell r="AM174">
            <v>0</v>
          </cell>
          <cell r="AN174">
            <v>0</v>
          </cell>
          <cell r="AO174">
            <v>0</v>
          </cell>
          <cell r="AP174">
            <v>0</v>
          </cell>
          <cell r="AQ174">
            <v>0</v>
          </cell>
          <cell r="AR174">
            <v>0</v>
          </cell>
          <cell r="AS174">
            <v>0</v>
          </cell>
          <cell r="AT174">
            <v>0</v>
          </cell>
          <cell r="AU174">
            <v>0</v>
          </cell>
          <cell r="AV174">
            <v>0</v>
          </cell>
          <cell r="AW174">
            <v>0</v>
          </cell>
          <cell r="AX174">
            <v>0</v>
          </cell>
          <cell r="AY174">
            <v>0</v>
          </cell>
          <cell r="AZ174">
            <v>0</v>
          </cell>
          <cell r="BA174">
            <v>0</v>
          </cell>
          <cell r="BB174">
            <v>0</v>
          </cell>
          <cell r="BC174">
            <v>0</v>
          </cell>
          <cell r="BD174">
            <v>0</v>
          </cell>
          <cell r="BE174">
            <v>0</v>
          </cell>
        </row>
        <row r="175">
          <cell r="T175" t="str">
            <v>Scenes Issued</v>
          </cell>
          <cell r="V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row>
        <row r="176">
          <cell r="T176" t="str">
            <v>Into Rough</v>
          </cell>
          <cell r="V176">
            <v>0</v>
          </cell>
          <cell r="AA176">
            <v>0</v>
          </cell>
          <cell r="AB176">
            <v>0</v>
          </cell>
          <cell r="AC176">
            <v>0</v>
          </cell>
          <cell r="AD176">
            <v>0</v>
          </cell>
          <cell r="AE176">
            <v>0</v>
          </cell>
          <cell r="AF176">
            <v>0</v>
          </cell>
          <cell r="AG176">
            <v>0</v>
          </cell>
          <cell r="AH176">
            <v>0</v>
          </cell>
          <cell r="AI176">
            <v>0</v>
          </cell>
          <cell r="AJ176">
            <v>0</v>
          </cell>
          <cell r="AK176">
            <v>0</v>
          </cell>
          <cell r="AL176">
            <v>0</v>
          </cell>
          <cell r="AM176">
            <v>0</v>
          </cell>
          <cell r="AN176">
            <v>0</v>
          </cell>
          <cell r="AO176">
            <v>0</v>
          </cell>
          <cell r="AP176">
            <v>0</v>
          </cell>
          <cell r="AQ176">
            <v>0</v>
          </cell>
          <cell r="AR176">
            <v>0</v>
          </cell>
          <cell r="AS176">
            <v>0</v>
          </cell>
          <cell r="AT176">
            <v>0</v>
          </cell>
          <cell r="AU176">
            <v>0</v>
          </cell>
          <cell r="AV176">
            <v>0</v>
          </cell>
          <cell r="AW176">
            <v>0</v>
          </cell>
          <cell r="AX176">
            <v>0</v>
          </cell>
          <cell r="AY176">
            <v>0</v>
          </cell>
          <cell r="AZ176">
            <v>0</v>
          </cell>
          <cell r="BA176">
            <v>0</v>
          </cell>
          <cell r="BB176">
            <v>0</v>
          </cell>
          <cell r="BC176">
            <v>0</v>
          </cell>
          <cell r="BD176">
            <v>0</v>
          </cell>
          <cell r="BE176">
            <v>0</v>
          </cell>
        </row>
        <row r="177">
          <cell r="T177" t="str">
            <v>Rough Complete</v>
          </cell>
          <cell r="V177">
            <v>0</v>
          </cell>
          <cell r="AA177">
            <v>0</v>
          </cell>
          <cell r="AB177">
            <v>0</v>
          </cell>
          <cell r="AC177">
            <v>0</v>
          </cell>
          <cell r="AD177">
            <v>0</v>
          </cell>
          <cell r="AE177">
            <v>0</v>
          </cell>
          <cell r="AF177">
            <v>0</v>
          </cell>
          <cell r="AG177">
            <v>0</v>
          </cell>
          <cell r="AH177">
            <v>0</v>
          </cell>
          <cell r="AI177">
            <v>0</v>
          </cell>
          <cell r="AJ177">
            <v>0</v>
          </cell>
          <cell r="AK177">
            <v>0</v>
          </cell>
          <cell r="AL177">
            <v>0</v>
          </cell>
          <cell r="AM177">
            <v>0</v>
          </cell>
          <cell r="AN177">
            <v>0</v>
          </cell>
          <cell r="AO177">
            <v>0</v>
          </cell>
          <cell r="AP177">
            <v>0</v>
          </cell>
          <cell r="AQ177">
            <v>0</v>
          </cell>
          <cell r="AR177">
            <v>0</v>
          </cell>
          <cell r="AS177">
            <v>0</v>
          </cell>
          <cell r="AT177">
            <v>0</v>
          </cell>
          <cell r="AU177">
            <v>0</v>
          </cell>
          <cell r="AV177">
            <v>0</v>
          </cell>
          <cell r="AW177">
            <v>0</v>
          </cell>
          <cell r="AX177">
            <v>0</v>
          </cell>
          <cell r="AY177">
            <v>0</v>
          </cell>
          <cell r="AZ177">
            <v>0</v>
          </cell>
          <cell r="BA177">
            <v>0</v>
          </cell>
          <cell r="BB177">
            <v>0</v>
          </cell>
          <cell r="BC177">
            <v>0</v>
          </cell>
          <cell r="BD177">
            <v>0</v>
          </cell>
          <cell r="BE177">
            <v>0</v>
          </cell>
        </row>
        <row r="178">
          <cell r="T178" t="str">
            <v>Ruff Approved</v>
          </cell>
          <cell r="V178">
            <v>0</v>
          </cell>
          <cell r="AA178">
            <v>0</v>
          </cell>
          <cell r="AB178">
            <v>0</v>
          </cell>
          <cell r="AC178">
            <v>0</v>
          </cell>
          <cell r="AD178">
            <v>0</v>
          </cell>
          <cell r="AE178">
            <v>0</v>
          </cell>
          <cell r="AF178">
            <v>0</v>
          </cell>
          <cell r="AG178">
            <v>0</v>
          </cell>
          <cell r="AH178">
            <v>0</v>
          </cell>
          <cell r="AI178">
            <v>0</v>
          </cell>
          <cell r="AJ178">
            <v>0</v>
          </cell>
          <cell r="AK178">
            <v>0</v>
          </cell>
          <cell r="AL178">
            <v>0</v>
          </cell>
          <cell r="AM178">
            <v>0</v>
          </cell>
          <cell r="AN178">
            <v>0</v>
          </cell>
          <cell r="AO178">
            <v>0</v>
          </cell>
          <cell r="AP178">
            <v>0</v>
          </cell>
          <cell r="AQ178">
            <v>0</v>
          </cell>
          <cell r="AR178">
            <v>0</v>
          </cell>
          <cell r="AS178">
            <v>0</v>
          </cell>
          <cell r="AT178">
            <v>0</v>
          </cell>
          <cell r="AU178">
            <v>0</v>
          </cell>
          <cell r="AV178">
            <v>0</v>
          </cell>
          <cell r="AW178">
            <v>0</v>
          </cell>
          <cell r="AX178">
            <v>0</v>
          </cell>
          <cell r="AY178">
            <v>0</v>
          </cell>
          <cell r="AZ178">
            <v>0</v>
          </cell>
          <cell r="BA178">
            <v>0</v>
          </cell>
          <cell r="BB178">
            <v>0</v>
          </cell>
          <cell r="BC178">
            <v>0</v>
          </cell>
          <cell r="BD178">
            <v>0</v>
          </cell>
          <cell r="BE178">
            <v>0</v>
          </cell>
        </row>
        <row r="179">
          <cell r="T179" t="str">
            <v>Clean Complete</v>
          </cell>
          <cell r="V179">
            <v>0</v>
          </cell>
          <cell r="AA179">
            <v>0</v>
          </cell>
          <cell r="AB179">
            <v>0</v>
          </cell>
          <cell r="AC179">
            <v>0</v>
          </cell>
          <cell r="AD179">
            <v>0</v>
          </cell>
          <cell r="AE179">
            <v>0</v>
          </cell>
          <cell r="AF179">
            <v>0</v>
          </cell>
          <cell r="AG179">
            <v>0</v>
          </cell>
          <cell r="AH179">
            <v>0</v>
          </cell>
          <cell r="AI179">
            <v>0</v>
          </cell>
          <cell r="AJ179">
            <v>0</v>
          </cell>
          <cell r="AK179">
            <v>0</v>
          </cell>
          <cell r="AL179">
            <v>0</v>
          </cell>
          <cell r="AM179">
            <v>0</v>
          </cell>
          <cell r="AN179">
            <v>0</v>
          </cell>
          <cell r="AO179">
            <v>0</v>
          </cell>
          <cell r="AP179">
            <v>0</v>
          </cell>
          <cell r="AQ179">
            <v>0</v>
          </cell>
          <cell r="AR179">
            <v>0</v>
          </cell>
          <cell r="AS179">
            <v>0</v>
          </cell>
          <cell r="AT179">
            <v>0</v>
          </cell>
          <cell r="AU179">
            <v>0</v>
          </cell>
          <cell r="AV179">
            <v>0</v>
          </cell>
          <cell r="AW179">
            <v>0</v>
          </cell>
          <cell r="AX179">
            <v>0</v>
          </cell>
          <cell r="AY179">
            <v>0</v>
          </cell>
          <cell r="AZ179">
            <v>0</v>
          </cell>
          <cell r="BA179">
            <v>0</v>
          </cell>
          <cell r="BB179">
            <v>0</v>
          </cell>
          <cell r="BC179">
            <v>0</v>
          </cell>
          <cell r="BD179">
            <v>0</v>
          </cell>
          <cell r="BE179">
            <v>0</v>
          </cell>
        </row>
        <row r="180">
          <cell r="T180" t="str">
            <v>Approved</v>
          </cell>
          <cell r="V180">
            <v>0</v>
          </cell>
          <cell r="AA180">
            <v>0</v>
          </cell>
          <cell r="AB180">
            <v>0</v>
          </cell>
          <cell r="AC180">
            <v>0</v>
          </cell>
          <cell r="AD180">
            <v>0</v>
          </cell>
          <cell r="AE180">
            <v>0</v>
          </cell>
          <cell r="AF180">
            <v>0</v>
          </cell>
          <cell r="AG180">
            <v>0</v>
          </cell>
          <cell r="AH180">
            <v>0</v>
          </cell>
          <cell r="AI180">
            <v>0</v>
          </cell>
          <cell r="AJ180">
            <v>0</v>
          </cell>
          <cell r="AK180">
            <v>0</v>
          </cell>
          <cell r="AL180">
            <v>0</v>
          </cell>
          <cell r="AM180">
            <v>0</v>
          </cell>
          <cell r="AN180">
            <v>0</v>
          </cell>
          <cell r="AO180">
            <v>0</v>
          </cell>
          <cell r="AP180">
            <v>0</v>
          </cell>
          <cell r="AQ180">
            <v>0</v>
          </cell>
          <cell r="AR180">
            <v>0</v>
          </cell>
          <cell r="AS180">
            <v>0</v>
          </cell>
          <cell r="AT180">
            <v>0</v>
          </cell>
          <cell r="AU180">
            <v>0</v>
          </cell>
          <cell r="AV180">
            <v>0</v>
          </cell>
          <cell r="AW180">
            <v>0</v>
          </cell>
          <cell r="AX180">
            <v>0</v>
          </cell>
          <cell r="AY180">
            <v>0</v>
          </cell>
          <cell r="AZ180">
            <v>0</v>
          </cell>
          <cell r="BA180">
            <v>0</v>
          </cell>
          <cell r="BB180">
            <v>0</v>
          </cell>
          <cell r="BC180">
            <v>0</v>
          </cell>
          <cell r="BD180">
            <v>0</v>
          </cell>
          <cell r="BE180">
            <v>0</v>
          </cell>
        </row>
        <row r="181">
          <cell r="T181" t="str">
            <v>Turned In</v>
          </cell>
          <cell r="V181">
            <v>0</v>
          </cell>
          <cell r="AA181">
            <v>0</v>
          </cell>
          <cell r="AB181">
            <v>0</v>
          </cell>
          <cell r="AC181">
            <v>0</v>
          </cell>
          <cell r="AD181">
            <v>0</v>
          </cell>
          <cell r="AE181">
            <v>0</v>
          </cell>
          <cell r="AF181">
            <v>0</v>
          </cell>
          <cell r="AG181">
            <v>0</v>
          </cell>
          <cell r="AH181">
            <v>0</v>
          </cell>
          <cell r="AI181">
            <v>0</v>
          </cell>
          <cell r="AJ181">
            <v>0</v>
          </cell>
          <cell r="AK181">
            <v>0</v>
          </cell>
          <cell r="AL181">
            <v>0</v>
          </cell>
          <cell r="AM181">
            <v>0</v>
          </cell>
          <cell r="AN181">
            <v>0</v>
          </cell>
          <cell r="AO181">
            <v>0</v>
          </cell>
          <cell r="AP181">
            <v>0</v>
          </cell>
          <cell r="AQ181">
            <v>0</v>
          </cell>
          <cell r="AR181">
            <v>0</v>
          </cell>
          <cell r="AS181">
            <v>0</v>
          </cell>
          <cell r="AT181">
            <v>0</v>
          </cell>
          <cell r="AU181">
            <v>0</v>
          </cell>
          <cell r="AV181">
            <v>0</v>
          </cell>
          <cell r="AW181">
            <v>0</v>
          </cell>
          <cell r="AX181">
            <v>0</v>
          </cell>
          <cell r="AY181">
            <v>0</v>
          </cell>
          <cell r="AZ181">
            <v>0</v>
          </cell>
          <cell r="BA181">
            <v>0</v>
          </cell>
          <cell r="BB181">
            <v>0</v>
          </cell>
          <cell r="BC181">
            <v>0</v>
          </cell>
          <cell r="BD181">
            <v>0</v>
          </cell>
          <cell r="BE181">
            <v>0</v>
          </cell>
        </row>
        <row r="182">
          <cell r="A182" t="str">
            <v>Wks</v>
          </cell>
          <cell r="B182" t="str">
            <v>Days</v>
          </cell>
          <cell r="F182" t="str">
            <v>Wks</v>
          </cell>
          <cell r="G182" t="str">
            <v>Days</v>
          </cell>
          <cell r="H182" t="str">
            <v>Frames</v>
          </cell>
          <cell r="I182" t="str">
            <v>Wks</v>
          </cell>
          <cell r="J182" t="str">
            <v>Days</v>
          </cell>
          <cell r="T182" t="str">
            <v>Animation Projection</v>
          </cell>
          <cell r="V182">
            <v>35786</v>
          </cell>
          <cell r="W182">
            <v>35853</v>
          </cell>
          <cell r="X182">
            <v>750</v>
          </cell>
          <cell r="Y182">
            <v>12</v>
          </cell>
          <cell r="Z182">
            <v>57.591386666666665</v>
          </cell>
          <cell r="AA182" t="str">
            <v/>
          </cell>
          <cell r="AB182" t="str">
            <v/>
          </cell>
          <cell r="AC182" t="str">
            <v/>
          </cell>
          <cell r="AD182" t="str">
            <v/>
          </cell>
          <cell r="AE182" t="str">
            <v/>
          </cell>
          <cell r="AF182" t="str">
            <v/>
          </cell>
          <cell r="AG182" t="str">
            <v/>
          </cell>
          <cell r="AH182" t="str">
            <v/>
          </cell>
          <cell r="AI182" t="str">
            <v/>
          </cell>
          <cell r="AJ182" t="str">
            <v/>
          </cell>
          <cell r="AK182" t="str">
            <v/>
          </cell>
          <cell r="AL182" t="str">
            <v/>
          </cell>
          <cell r="AM182" t="str">
            <v/>
          </cell>
          <cell r="AN182" t="str">
            <v/>
          </cell>
          <cell r="AO182" t="str">
            <v/>
          </cell>
          <cell r="AP182" t="str">
            <v/>
          </cell>
          <cell r="AQ182" t="str">
            <v/>
          </cell>
          <cell r="AR182" t="str">
            <v/>
          </cell>
          <cell r="AS182" t="str">
            <v/>
          </cell>
          <cell r="AT182" t="str">
            <v/>
          </cell>
          <cell r="AU182" t="str">
            <v/>
          </cell>
          <cell r="AV182" t="str">
            <v/>
          </cell>
          <cell r="AW182" t="str">
            <v/>
          </cell>
          <cell r="AX182" t="str">
            <v/>
          </cell>
          <cell r="AY182" t="str">
            <v/>
          </cell>
          <cell r="AZ182" t="str">
            <v/>
          </cell>
          <cell r="BA182" t="str">
            <v/>
          </cell>
          <cell r="BB182" t="str">
            <v/>
          </cell>
          <cell r="BC182" t="str">
            <v/>
          </cell>
          <cell r="BD182" t="str">
            <v/>
          </cell>
          <cell r="BE182" t="str">
            <v/>
          </cell>
          <cell r="BF182" t="str">
            <v/>
          </cell>
          <cell r="BG182" t="str">
            <v/>
          </cell>
          <cell r="BH182">
            <v>0</v>
          </cell>
          <cell r="BI182">
            <v>0</v>
          </cell>
          <cell r="BJ182">
            <v>0</v>
          </cell>
          <cell r="BK182">
            <v>0</v>
          </cell>
          <cell r="BL182">
            <v>375</v>
          </cell>
          <cell r="BM182">
            <v>425</v>
          </cell>
          <cell r="BN182">
            <v>425</v>
          </cell>
          <cell r="BO182">
            <v>425</v>
          </cell>
          <cell r="BP182">
            <v>425</v>
          </cell>
          <cell r="BQ182">
            <v>425</v>
          </cell>
          <cell r="BR182">
            <v>425</v>
          </cell>
          <cell r="BS182">
            <v>425</v>
          </cell>
          <cell r="BT182" t="str">
            <v/>
          </cell>
          <cell r="BU182" t="str">
            <v/>
          </cell>
          <cell r="BV182" t="str">
            <v/>
          </cell>
          <cell r="BW182" t="str">
            <v/>
          </cell>
          <cell r="BX182" t="str">
            <v/>
          </cell>
          <cell r="BY182" t="str">
            <v/>
          </cell>
          <cell r="BZ182" t="str">
            <v/>
          </cell>
          <cell r="CA182" t="str">
            <v/>
          </cell>
          <cell r="CB182" t="str">
            <v/>
          </cell>
          <cell r="CC182" t="str">
            <v/>
          </cell>
          <cell r="CD182" t="str">
            <v/>
          </cell>
          <cell r="CE182" t="str">
            <v/>
          </cell>
          <cell r="CF182" t="str">
            <v/>
          </cell>
          <cell r="CG182" t="str">
            <v/>
          </cell>
          <cell r="CH182" t="str">
            <v/>
          </cell>
          <cell r="CI182" t="str">
            <v/>
          </cell>
          <cell r="CJ182" t="str">
            <v/>
          </cell>
          <cell r="CK182" t="str">
            <v/>
          </cell>
          <cell r="CL182" t="str">
            <v/>
          </cell>
          <cell r="CM182" t="str">
            <v/>
          </cell>
          <cell r="CN182" t="str">
            <v/>
          </cell>
          <cell r="CO182" t="str">
            <v/>
          </cell>
          <cell r="CP182" t="str">
            <v/>
          </cell>
          <cell r="CQ182" t="str">
            <v/>
          </cell>
          <cell r="CR182" t="str">
            <v/>
          </cell>
          <cell r="CS182" t="str">
            <v/>
          </cell>
          <cell r="CT182" t="str">
            <v/>
          </cell>
          <cell r="CU182" t="str">
            <v/>
          </cell>
          <cell r="CV182" t="str">
            <v/>
          </cell>
          <cell r="CW182" t="str">
            <v/>
          </cell>
          <cell r="CX182" t="str">
            <v/>
          </cell>
          <cell r="CY182" t="str">
            <v/>
          </cell>
          <cell r="CZ182" t="str">
            <v/>
          </cell>
          <cell r="DA182" t="str">
            <v/>
          </cell>
          <cell r="DB182" t="str">
            <v/>
          </cell>
          <cell r="DC182" t="str">
            <v/>
          </cell>
          <cell r="DD182" t="str">
            <v/>
          </cell>
          <cell r="DE182" t="str">
            <v/>
          </cell>
          <cell r="DF182" t="str">
            <v/>
          </cell>
          <cell r="DG182" t="str">
            <v/>
          </cell>
          <cell r="DH182" t="str">
            <v/>
          </cell>
          <cell r="DI182" t="str">
            <v/>
          </cell>
          <cell r="DJ182" t="str">
            <v/>
          </cell>
          <cell r="DK182" t="str">
            <v/>
          </cell>
          <cell r="DL182" t="str">
            <v/>
          </cell>
          <cell r="DM182" t="str">
            <v/>
          </cell>
          <cell r="DN182" t="str">
            <v/>
          </cell>
          <cell r="DO182" t="str">
            <v/>
          </cell>
          <cell r="DP182" t="str">
            <v/>
          </cell>
          <cell r="DQ182" t="str">
            <v/>
          </cell>
          <cell r="DR182" t="str">
            <v/>
          </cell>
          <cell r="DS182" t="str">
            <v/>
          </cell>
          <cell r="DT182" t="str">
            <v/>
          </cell>
          <cell r="DU182" t="str">
            <v/>
          </cell>
          <cell r="DV182" t="str">
            <v/>
          </cell>
          <cell r="DW182" t="str">
            <v/>
          </cell>
          <cell r="DX182" t="str">
            <v/>
          </cell>
          <cell r="DY182" t="str">
            <v/>
          </cell>
          <cell r="DZ182" t="str">
            <v/>
          </cell>
          <cell r="EA182" t="str">
            <v/>
          </cell>
          <cell r="EB182" t="str">
            <v/>
          </cell>
          <cell r="EC182" t="str">
            <v/>
          </cell>
          <cell r="ED182" t="str">
            <v/>
          </cell>
          <cell r="EE182" t="str">
            <v/>
          </cell>
          <cell r="EF182" t="str">
            <v/>
          </cell>
          <cell r="EG182" t="str">
            <v/>
          </cell>
          <cell r="EH182" t="str">
            <v/>
          </cell>
          <cell r="EI182" t="str">
            <v/>
          </cell>
          <cell r="EJ182" t="str">
            <v/>
          </cell>
          <cell r="EK182" t="str">
            <v/>
          </cell>
          <cell r="EL182" t="str">
            <v/>
          </cell>
          <cell r="EM182" t="str">
            <v/>
          </cell>
          <cell r="EN182" t="str">
            <v/>
          </cell>
          <cell r="EO182" t="str">
            <v/>
          </cell>
          <cell r="EP182" t="str">
            <v/>
          </cell>
          <cell r="EQ182" t="str">
            <v/>
          </cell>
          <cell r="ER182" t="str">
            <v/>
          </cell>
          <cell r="ES182" t="str">
            <v/>
          </cell>
          <cell r="ET182" t="str">
            <v/>
          </cell>
          <cell r="EU182" t="str">
            <v/>
          </cell>
          <cell r="EV182" t="str">
            <v/>
          </cell>
          <cell r="EW182" t="str">
            <v/>
          </cell>
        </row>
        <row r="183">
          <cell r="A183" t="str">
            <v>Wks</v>
          </cell>
          <cell r="B183" t="str">
            <v>Days</v>
          </cell>
          <cell r="F183" t="str">
            <v>Wks</v>
          </cell>
          <cell r="G183" t="str">
            <v>Days</v>
          </cell>
          <cell r="H183" t="str">
            <v>Frames</v>
          </cell>
          <cell r="I183" t="str">
            <v>Wks</v>
          </cell>
          <cell r="J183" t="str">
            <v>Days</v>
          </cell>
          <cell r="K183">
            <v>21</v>
          </cell>
          <cell r="M183">
            <v>29</v>
          </cell>
          <cell r="O183">
            <v>29</v>
          </cell>
          <cell r="Q183">
            <v>29</v>
          </cell>
          <cell r="R183">
            <v>36008</v>
          </cell>
          <cell r="T183" t="str">
            <v>Animation Projection</v>
          </cell>
          <cell r="V183">
            <v>35786</v>
          </cell>
          <cell r="W183">
            <v>35863</v>
          </cell>
          <cell r="X183">
            <v>750</v>
          </cell>
          <cell r="Y183">
            <v>12</v>
          </cell>
          <cell r="Z183">
            <v>57.591386666666665</v>
          </cell>
          <cell r="AA183" t="str">
            <v/>
          </cell>
          <cell r="AB183" t="str">
            <v/>
          </cell>
          <cell r="AC183" t="str">
            <v/>
          </cell>
          <cell r="AD183" t="str">
            <v/>
          </cell>
          <cell r="AE183" t="str">
            <v/>
          </cell>
          <cell r="AF183" t="str">
            <v/>
          </cell>
          <cell r="AG183" t="str">
            <v/>
          </cell>
          <cell r="AH183" t="str">
            <v/>
          </cell>
          <cell r="AI183" t="str">
            <v/>
          </cell>
          <cell r="AJ183" t="str">
            <v/>
          </cell>
          <cell r="AK183" t="str">
            <v/>
          </cell>
          <cell r="AL183" t="str">
            <v/>
          </cell>
          <cell r="AM183" t="str">
            <v/>
          </cell>
          <cell r="AN183" t="str">
            <v/>
          </cell>
          <cell r="AO183" t="str">
            <v/>
          </cell>
          <cell r="AP183" t="str">
            <v/>
          </cell>
          <cell r="AQ183" t="str">
            <v/>
          </cell>
          <cell r="AR183" t="str">
            <v/>
          </cell>
          <cell r="AS183" t="str">
            <v/>
          </cell>
          <cell r="AT183" t="str">
            <v/>
          </cell>
          <cell r="AU183" t="str">
            <v/>
          </cell>
          <cell r="AV183" t="str">
            <v/>
          </cell>
          <cell r="AW183" t="str">
            <v/>
          </cell>
          <cell r="AX183" t="str">
            <v/>
          </cell>
          <cell r="AY183" t="str">
            <v/>
          </cell>
          <cell r="AZ183" t="str">
            <v/>
          </cell>
          <cell r="BA183" t="str">
            <v/>
          </cell>
          <cell r="BB183" t="str">
            <v/>
          </cell>
          <cell r="BC183" t="str">
            <v/>
          </cell>
          <cell r="BD183" t="str">
            <v/>
          </cell>
          <cell r="BE183" t="str">
            <v/>
          </cell>
          <cell r="BF183" t="str">
            <v/>
          </cell>
          <cell r="BG183" t="str">
            <v/>
          </cell>
          <cell r="BH183">
            <v>0</v>
          </cell>
          <cell r="BI183">
            <v>0</v>
          </cell>
          <cell r="BJ183">
            <v>0</v>
          </cell>
          <cell r="BK183">
            <v>0</v>
          </cell>
          <cell r="BL183">
            <v>375</v>
          </cell>
          <cell r="BM183">
            <v>425</v>
          </cell>
          <cell r="BN183">
            <v>425</v>
          </cell>
          <cell r="BO183">
            <v>425</v>
          </cell>
          <cell r="BP183">
            <v>425</v>
          </cell>
          <cell r="BQ183">
            <v>425</v>
          </cell>
          <cell r="BR183">
            <v>425</v>
          </cell>
          <cell r="BS183">
            <v>425</v>
          </cell>
          <cell r="BT183" t="str">
            <v/>
          </cell>
          <cell r="BU183" t="str">
            <v/>
          </cell>
          <cell r="BV183" t="str">
            <v/>
          </cell>
          <cell r="BW183" t="str">
            <v/>
          </cell>
          <cell r="BX183" t="str">
            <v/>
          </cell>
          <cell r="BY183" t="str">
            <v/>
          </cell>
          <cell r="BZ183" t="str">
            <v/>
          </cell>
          <cell r="CA183" t="str">
            <v/>
          </cell>
          <cell r="CB183" t="str">
            <v/>
          </cell>
          <cell r="CC183" t="str">
            <v/>
          </cell>
          <cell r="CD183" t="str">
            <v/>
          </cell>
          <cell r="CE183" t="str">
            <v/>
          </cell>
          <cell r="CF183" t="str">
            <v/>
          </cell>
          <cell r="CG183" t="str">
            <v/>
          </cell>
          <cell r="CH183" t="str">
            <v/>
          </cell>
          <cell r="CI183" t="str">
            <v/>
          </cell>
          <cell r="CJ183" t="str">
            <v/>
          </cell>
          <cell r="CK183" t="str">
            <v/>
          </cell>
          <cell r="CL183" t="str">
            <v/>
          </cell>
          <cell r="CM183" t="str">
            <v/>
          </cell>
          <cell r="CN183" t="str">
            <v/>
          </cell>
          <cell r="CO183" t="str">
            <v/>
          </cell>
          <cell r="CP183" t="str">
            <v/>
          </cell>
          <cell r="CQ183" t="str">
            <v/>
          </cell>
          <cell r="CR183" t="str">
            <v/>
          </cell>
          <cell r="CS183" t="str">
            <v/>
          </cell>
          <cell r="CT183" t="str">
            <v/>
          </cell>
          <cell r="CU183" t="str">
            <v/>
          </cell>
          <cell r="CV183" t="str">
            <v/>
          </cell>
          <cell r="CW183" t="str">
            <v/>
          </cell>
          <cell r="CX183" t="str">
            <v/>
          </cell>
          <cell r="CY183" t="str">
            <v/>
          </cell>
          <cell r="CZ183" t="str">
            <v/>
          </cell>
          <cell r="DA183" t="str">
            <v/>
          </cell>
          <cell r="DB183" t="str">
            <v/>
          </cell>
          <cell r="DC183" t="str">
            <v/>
          </cell>
          <cell r="DD183" t="str">
            <v/>
          </cell>
          <cell r="DE183" t="str">
            <v/>
          </cell>
          <cell r="DF183" t="str">
            <v/>
          </cell>
          <cell r="DG183" t="str">
            <v/>
          </cell>
          <cell r="DH183" t="str">
            <v/>
          </cell>
          <cell r="DI183" t="str">
            <v/>
          </cell>
          <cell r="DJ183" t="str">
            <v/>
          </cell>
          <cell r="DK183" t="str">
            <v/>
          </cell>
          <cell r="DL183" t="str">
            <v/>
          </cell>
          <cell r="DM183" t="str">
            <v/>
          </cell>
          <cell r="DN183" t="str">
            <v/>
          </cell>
          <cell r="DO183" t="str">
            <v/>
          </cell>
          <cell r="DP183" t="str">
            <v/>
          </cell>
          <cell r="DQ183" t="str">
            <v/>
          </cell>
          <cell r="DR183" t="str">
            <v/>
          </cell>
          <cell r="DS183" t="str">
            <v/>
          </cell>
          <cell r="DT183" t="str">
            <v/>
          </cell>
          <cell r="DU183" t="str">
            <v/>
          </cell>
          <cell r="DV183" t="str">
            <v/>
          </cell>
          <cell r="DW183" t="str">
            <v/>
          </cell>
          <cell r="DX183" t="str">
            <v/>
          </cell>
          <cell r="DY183" t="str">
            <v/>
          </cell>
          <cell r="DZ183" t="str">
            <v/>
          </cell>
          <cell r="EA183" t="str">
            <v/>
          </cell>
          <cell r="EB183" t="str">
            <v/>
          </cell>
          <cell r="EC183" t="str">
            <v/>
          </cell>
          <cell r="ED183" t="str">
            <v/>
          </cell>
          <cell r="EE183" t="str">
            <v/>
          </cell>
          <cell r="EF183" t="str">
            <v/>
          </cell>
          <cell r="EG183" t="str">
            <v/>
          </cell>
          <cell r="EH183" t="str">
            <v/>
          </cell>
          <cell r="EI183" t="str">
            <v/>
          </cell>
          <cell r="EJ183" t="str">
            <v/>
          </cell>
          <cell r="EK183" t="str">
            <v/>
          </cell>
          <cell r="EL183" t="str">
            <v/>
          </cell>
          <cell r="EM183" t="str">
            <v/>
          </cell>
          <cell r="EN183" t="str">
            <v/>
          </cell>
          <cell r="EO183" t="str">
            <v/>
          </cell>
          <cell r="EP183" t="str">
            <v/>
          </cell>
          <cell r="EQ183" t="str">
            <v/>
          </cell>
          <cell r="ER183" t="str">
            <v/>
          </cell>
          <cell r="ES183" t="str">
            <v/>
          </cell>
          <cell r="ET183" t="str">
            <v/>
          </cell>
          <cell r="EU183" t="str">
            <v/>
          </cell>
          <cell r="EV183" t="str">
            <v/>
          </cell>
          <cell r="EW183" t="str">
            <v/>
          </cell>
        </row>
        <row r="184">
          <cell r="A184">
            <v>7.3905499999999993</v>
          </cell>
          <cell r="B184">
            <v>65.73384999999999</v>
          </cell>
          <cell r="F184">
            <v>3.9416266666666666</v>
          </cell>
          <cell r="G184">
            <v>57.591386666666665</v>
          </cell>
          <cell r="H184">
            <v>2956.22</v>
          </cell>
          <cell r="I184">
            <v>3.2846888888888888</v>
          </cell>
          <cell r="J184">
            <v>36.992822222222223</v>
          </cell>
          <cell r="K184">
            <v>21</v>
          </cell>
          <cell r="M184">
            <v>29</v>
          </cell>
          <cell r="O184">
            <v>29</v>
          </cell>
          <cell r="Q184">
            <v>29</v>
          </cell>
          <cell r="R184">
            <v>36008</v>
          </cell>
          <cell r="T184" t="str">
            <v>Ink &amp; Paint Projection</v>
          </cell>
          <cell r="V184">
            <v>35822</v>
          </cell>
          <cell r="W184">
            <v>35858.992822222222</v>
          </cell>
          <cell r="X184">
            <v>900</v>
          </cell>
          <cell r="Y184">
            <v>8</v>
          </cell>
          <cell r="Z184">
            <v>36.992822222222223</v>
          </cell>
          <cell r="AA184" t="str">
            <v/>
          </cell>
          <cell r="AB184" t="str">
            <v/>
          </cell>
          <cell r="AC184" t="str">
            <v/>
          </cell>
          <cell r="AD184" t="str">
            <v/>
          </cell>
          <cell r="AE184" t="str">
            <v/>
          </cell>
          <cell r="AF184" t="str">
            <v/>
          </cell>
          <cell r="AG184" t="str">
            <v/>
          </cell>
          <cell r="AH184" t="str">
            <v/>
          </cell>
          <cell r="AI184" t="str">
            <v/>
          </cell>
          <cell r="AJ184" t="str">
            <v/>
          </cell>
          <cell r="AK184" t="str">
            <v/>
          </cell>
          <cell r="AL184" t="str">
            <v/>
          </cell>
          <cell r="AM184" t="str">
            <v/>
          </cell>
          <cell r="AN184" t="str">
            <v/>
          </cell>
          <cell r="AO184" t="str">
            <v/>
          </cell>
          <cell r="AP184" t="str">
            <v/>
          </cell>
          <cell r="AQ184" t="str">
            <v/>
          </cell>
          <cell r="AR184" t="str">
            <v/>
          </cell>
          <cell r="AS184" t="str">
            <v/>
          </cell>
          <cell r="AT184" t="str">
            <v/>
          </cell>
          <cell r="AU184" t="str">
            <v/>
          </cell>
          <cell r="AV184" t="str">
            <v/>
          </cell>
          <cell r="AW184" t="str">
            <v/>
          </cell>
          <cell r="AX184" t="str">
            <v/>
          </cell>
          <cell r="AY184" t="str">
            <v/>
          </cell>
          <cell r="AZ184" t="str">
            <v/>
          </cell>
          <cell r="BA184" t="str">
            <v/>
          </cell>
          <cell r="BB184" t="str">
            <v/>
          </cell>
          <cell r="BC184" t="str">
            <v/>
          </cell>
          <cell r="BD184" t="str">
            <v/>
          </cell>
          <cell r="BE184" t="str">
            <v/>
          </cell>
          <cell r="BF184" t="str">
            <v/>
          </cell>
          <cell r="BG184" t="str">
            <v/>
          </cell>
          <cell r="BH184" t="str">
            <v/>
          </cell>
          <cell r="BI184" t="str">
            <v/>
          </cell>
          <cell r="BJ184" t="str">
            <v/>
          </cell>
          <cell r="BK184" t="str">
            <v/>
          </cell>
          <cell r="BL184" t="str">
            <v/>
          </cell>
          <cell r="BM184" t="str">
            <v/>
          </cell>
          <cell r="BN184">
            <v>225</v>
          </cell>
          <cell r="BO184">
            <v>450</v>
          </cell>
          <cell r="BP184">
            <v>450</v>
          </cell>
          <cell r="BQ184">
            <v>675</v>
          </cell>
          <cell r="BR184">
            <v>450</v>
          </cell>
          <cell r="BS184">
            <v>675</v>
          </cell>
          <cell r="BT184">
            <v>900</v>
          </cell>
          <cell r="BU184">
            <v>900</v>
          </cell>
          <cell r="BV184" t="str">
            <v/>
          </cell>
          <cell r="BW184" t="str">
            <v/>
          </cell>
          <cell r="BX184" t="str">
            <v/>
          </cell>
          <cell r="BY184" t="str">
            <v/>
          </cell>
          <cell r="BZ184" t="str">
            <v/>
          </cell>
          <cell r="CA184" t="str">
            <v/>
          </cell>
          <cell r="CB184" t="str">
            <v/>
          </cell>
          <cell r="CC184" t="str">
            <v/>
          </cell>
          <cell r="CD184" t="str">
            <v/>
          </cell>
          <cell r="CE184" t="str">
            <v/>
          </cell>
          <cell r="CF184" t="str">
            <v/>
          </cell>
          <cell r="CG184" t="str">
            <v/>
          </cell>
          <cell r="CH184" t="str">
            <v/>
          </cell>
          <cell r="CI184" t="str">
            <v/>
          </cell>
          <cell r="CJ184" t="str">
            <v/>
          </cell>
          <cell r="CK184" t="str">
            <v/>
          </cell>
          <cell r="CL184" t="str">
            <v/>
          </cell>
          <cell r="CM184" t="str">
            <v/>
          </cell>
          <cell r="CN184" t="str">
            <v/>
          </cell>
          <cell r="CO184" t="str">
            <v/>
          </cell>
          <cell r="CP184" t="str">
            <v/>
          </cell>
          <cell r="CQ184" t="str">
            <v/>
          </cell>
          <cell r="CR184" t="str">
            <v/>
          </cell>
          <cell r="CS184" t="str">
            <v/>
          </cell>
          <cell r="CT184" t="str">
            <v/>
          </cell>
          <cell r="CU184" t="str">
            <v/>
          </cell>
          <cell r="CV184" t="str">
            <v/>
          </cell>
          <cell r="CW184" t="str">
            <v/>
          </cell>
          <cell r="CX184" t="str">
            <v/>
          </cell>
          <cell r="CY184" t="str">
            <v/>
          </cell>
          <cell r="CZ184" t="str">
            <v/>
          </cell>
          <cell r="DA184" t="str">
            <v/>
          </cell>
          <cell r="DB184" t="str">
            <v/>
          </cell>
          <cell r="DC184" t="str">
            <v/>
          </cell>
          <cell r="DD184" t="str">
            <v/>
          </cell>
          <cell r="DE184" t="str">
            <v/>
          </cell>
          <cell r="DF184" t="str">
            <v/>
          </cell>
          <cell r="DG184" t="str">
            <v/>
          </cell>
          <cell r="DH184" t="str">
            <v/>
          </cell>
          <cell r="DI184" t="str">
            <v/>
          </cell>
          <cell r="DJ184" t="str">
            <v/>
          </cell>
          <cell r="DK184" t="str">
            <v/>
          </cell>
          <cell r="DL184" t="str">
            <v/>
          </cell>
          <cell r="DM184" t="str">
            <v/>
          </cell>
          <cell r="DN184" t="str">
            <v/>
          </cell>
          <cell r="DO184" t="str">
            <v/>
          </cell>
          <cell r="DP184" t="str">
            <v/>
          </cell>
          <cell r="DQ184" t="str">
            <v/>
          </cell>
          <cell r="DR184" t="str">
            <v/>
          </cell>
          <cell r="DS184" t="str">
            <v/>
          </cell>
          <cell r="DT184" t="str">
            <v/>
          </cell>
          <cell r="DU184" t="str">
            <v/>
          </cell>
          <cell r="DV184" t="str">
            <v/>
          </cell>
          <cell r="DW184" t="str">
            <v/>
          </cell>
          <cell r="DX184" t="str">
            <v/>
          </cell>
          <cell r="DY184" t="str">
            <v/>
          </cell>
          <cell r="DZ184" t="str">
            <v/>
          </cell>
          <cell r="EA184" t="str">
            <v/>
          </cell>
          <cell r="EB184" t="str">
            <v/>
          </cell>
          <cell r="EC184" t="str">
            <v/>
          </cell>
          <cell r="ED184" t="str">
            <v/>
          </cell>
          <cell r="EE184" t="str">
            <v/>
          </cell>
          <cell r="EF184" t="str">
            <v/>
          </cell>
          <cell r="EG184" t="str">
            <v/>
          </cell>
          <cell r="EH184" t="str">
            <v/>
          </cell>
          <cell r="EI184" t="str">
            <v/>
          </cell>
          <cell r="EJ184" t="str">
            <v/>
          </cell>
          <cell r="EK184" t="str">
            <v/>
          </cell>
          <cell r="EL184" t="str">
            <v/>
          </cell>
          <cell r="EM184" t="str">
            <v/>
          </cell>
          <cell r="EN184" t="str">
            <v/>
          </cell>
          <cell r="EO184" t="str">
            <v/>
          </cell>
          <cell r="EP184" t="str">
            <v/>
          </cell>
          <cell r="EQ184" t="str">
            <v/>
          </cell>
          <cell r="ER184" t="str">
            <v/>
          </cell>
          <cell r="ES184" t="str">
            <v/>
          </cell>
          <cell r="ET184" t="str">
            <v/>
          </cell>
          <cell r="EU184" t="str">
            <v/>
          </cell>
          <cell r="EV184" t="str">
            <v/>
          </cell>
          <cell r="EW184" t="str">
            <v/>
          </cell>
        </row>
        <row r="186">
          <cell r="T186" t="str">
            <v>BUDGET FORECAST</v>
          </cell>
          <cell r="AA186" t="str">
            <v/>
          </cell>
          <cell r="AB186" t="str">
            <v/>
          </cell>
          <cell r="AC186" t="str">
            <v/>
          </cell>
          <cell r="AD186" t="str">
            <v/>
          </cell>
          <cell r="AE186" t="str">
            <v/>
          </cell>
          <cell r="AF186" t="str">
            <v/>
          </cell>
          <cell r="AG186" t="str">
            <v/>
          </cell>
          <cell r="AH186" t="str">
            <v/>
          </cell>
          <cell r="AI186" t="str">
            <v/>
          </cell>
          <cell r="AJ186" t="str">
            <v/>
          </cell>
          <cell r="AK186" t="str">
            <v/>
          </cell>
          <cell r="AL186" t="str">
            <v/>
          </cell>
          <cell r="AM186" t="str">
            <v/>
          </cell>
          <cell r="AN186" t="str">
            <v/>
          </cell>
          <cell r="AO186" t="str">
            <v/>
          </cell>
          <cell r="AP186" t="str">
            <v/>
          </cell>
          <cell r="AQ186" t="str">
            <v/>
          </cell>
          <cell r="AR186" t="str">
            <v/>
          </cell>
          <cell r="AS186" t="str">
            <v/>
          </cell>
          <cell r="AT186" t="str">
            <v/>
          </cell>
          <cell r="AU186" t="str">
            <v/>
          </cell>
          <cell r="AV186" t="str">
            <v/>
          </cell>
          <cell r="AW186" t="str">
            <v/>
          </cell>
          <cell r="AX186" t="str">
            <v/>
          </cell>
          <cell r="AY186" t="str">
            <v/>
          </cell>
          <cell r="AZ186">
            <v>35730</v>
          </cell>
          <cell r="BA186">
            <v>35737</v>
          </cell>
          <cell r="BB186">
            <v>35744</v>
          </cell>
          <cell r="BC186">
            <v>35751</v>
          </cell>
          <cell r="BD186">
            <v>35758</v>
          </cell>
          <cell r="BE186">
            <v>35765</v>
          </cell>
          <cell r="BF186">
            <v>35772</v>
          </cell>
          <cell r="BG186">
            <v>35779</v>
          </cell>
          <cell r="BH186">
            <v>35786</v>
          </cell>
          <cell r="BI186" t="str">
            <v/>
          </cell>
          <cell r="BJ186" t="str">
            <v/>
          </cell>
          <cell r="BK186" t="str">
            <v/>
          </cell>
          <cell r="BL186" t="str">
            <v/>
          </cell>
          <cell r="BM186" t="str">
            <v/>
          </cell>
          <cell r="BN186" t="str">
            <v/>
          </cell>
          <cell r="BO186" t="str">
            <v/>
          </cell>
          <cell r="BP186" t="str">
            <v/>
          </cell>
          <cell r="BQ186" t="str">
            <v/>
          </cell>
          <cell r="BR186" t="str">
            <v/>
          </cell>
          <cell r="BS186" t="str">
            <v/>
          </cell>
          <cell r="BT186" t="str">
            <v/>
          </cell>
          <cell r="BU186" t="str">
            <v/>
          </cell>
          <cell r="BV186" t="str">
            <v/>
          </cell>
          <cell r="BW186" t="str">
            <v/>
          </cell>
          <cell r="BX186" t="str">
            <v/>
          </cell>
          <cell r="BY186" t="str">
            <v/>
          </cell>
          <cell r="BZ186" t="str">
            <v/>
          </cell>
          <cell r="CA186" t="str">
            <v/>
          </cell>
          <cell r="CB186" t="str">
            <v/>
          </cell>
          <cell r="CC186" t="str">
            <v/>
          </cell>
          <cell r="CD186" t="str">
            <v/>
          </cell>
          <cell r="CE186" t="str">
            <v/>
          </cell>
          <cell r="CF186" t="str">
            <v/>
          </cell>
          <cell r="CG186" t="str">
            <v/>
          </cell>
          <cell r="CH186" t="str">
            <v/>
          </cell>
          <cell r="CI186" t="str">
            <v/>
          </cell>
          <cell r="CJ186" t="str">
            <v/>
          </cell>
          <cell r="CK186" t="str">
            <v/>
          </cell>
          <cell r="CL186" t="str">
            <v/>
          </cell>
          <cell r="CM186" t="str">
            <v/>
          </cell>
          <cell r="CN186" t="str">
            <v/>
          </cell>
          <cell r="CO186" t="str">
            <v/>
          </cell>
          <cell r="CP186" t="str">
            <v/>
          </cell>
          <cell r="CQ186" t="str">
            <v/>
          </cell>
          <cell r="CR186" t="str">
            <v/>
          </cell>
          <cell r="CS186" t="str">
            <v/>
          </cell>
          <cell r="CT186" t="str">
            <v/>
          </cell>
          <cell r="CU186" t="str">
            <v/>
          </cell>
          <cell r="CV186" t="str">
            <v/>
          </cell>
          <cell r="CW186" t="str">
            <v/>
          </cell>
          <cell r="CX186" t="str">
            <v/>
          </cell>
          <cell r="CY186" t="str">
            <v/>
          </cell>
          <cell r="CZ186" t="str">
            <v/>
          </cell>
          <cell r="DA186" t="str">
            <v/>
          </cell>
          <cell r="DB186" t="str">
            <v/>
          </cell>
          <cell r="DC186" t="str">
            <v/>
          </cell>
          <cell r="DD186" t="str">
            <v/>
          </cell>
          <cell r="DE186" t="str">
            <v/>
          </cell>
          <cell r="DF186" t="str">
            <v/>
          </cell>
          <cell r="DG186" t="str">
            <v/>
          </cell>
          <cell r="DH186" t="str">
            <v/>
          </cell>
          <cell r="DI186" t="str">
            <v/>
          </cell>
          <cell r="DJ186" t="str">
            <v/>
          </cell>
          <cell r="DK186" t="str">
            <v/>
          </cell>
          <cell r="DL186" t="str">
            <v/>
          </cell>
          <cell r="DM186" t="str">
            <v/>
          </cell>
          <cell r="DN186" t="str">
            <v/>
          </cell>
          <cell r="DO186" t="str">
            <v/>
          </cell>
          <cell r="DP186" t="str">
            <v/>
          </cell>
          <cell r="DQ186" t="str">
            <v/>
          </cell>
          <cell r="DR186" t="str">
            <v/>
          </cell>
          <cell r="DS186" t="str">
            <v/>
          </cell>
          <cell r="DT186" t="str">
            <v/>
          </cell>
          <cell r="DU186" t="str">
            <v/>
          </cell>
          <cell r="DV186" t="str">
            <v/>
          </cell>
          <cell r="DW186" t="str">
            <v/>
          </cell>
          <cell r="DX186" t="str">
            <v/>
          </cell>
          <cell r="DY186" t="str">
            <v/>
          </cell>
          <cell r="DZ186" t="str">
            <v/>
          </cell>
          <cell r="EA186" t="str">
            <v/>
          </cell>
          <cell r="EB186" t="str">
            <v/>
          </cell>
          <cell r="EC186" t="str">
            <v/>
          </cell>
          <cell r="ED186" t="str">
            <v/>
          </cell>
          <cell r="EE186" t="str">
            <v/>
          </cell>
          <cell r="EF186" t="str">
            <v/>
          </cell>
          <cell r="EG186" t="str">
            <v/>
          </cell>
          <cell r="EH186" t="str">
            <v/>
          </cell>
          <cell r="EI186" t="str">
            <v/>
          </cell>
          <cell r="EJ186" t="str">
            <v/>
          </cell>
          <cell r="EK186" t="str">
            <v/>
          </cell>
          <cell r="EL186" t="str">
            <v/>
          </cell>
          <cell r="EM186" t="str">
            <v/>
          </cell>
          <cell r="EN186" t="str">
            <v/>
          </cell>
          <cell r="EO186" t="str">
            <v/>
          </cell>
          <cell r="EP186" t="str">
            <v/>
          </cell>
          <cell r="EQ186" t="str">
            <v/>
          </cell>
          <cell r="ER186" t="str">
            <v/>
          </cell>
          <cell r="ES186" t="str">
            <v/>
          </cell>
          <cell r="ET186" t="str">
            <v/>
          </cell>
          <cell r="EU186" t="str">
            <v/>
          </cell>
          <cell r="EV186" t="str">
            <v/>
          </cell>
          <cell r="EW186" t="str">
            <v/>
          </cell>
          <cell r="EX186" t="str">
            <v/>
          </cell>
          <cell r="EY186" t="str">
            <v/>
          </cell>
          <cell r="EZ186" t="str">
            <v/>
          </cell>
          <cell r="FA186" t="str">
            <v/>
          </cell>
          <cell r="FB186" t="str">
            <v/>
          </cell>
          <cell r="FC186" t="str">
            <v/>
          </cell>
          <cell r="FD186" t="str">
            <v/>
          </cell>
          <cell r="FE186" t="str">
            <v/>
          </cell>
          <cell r="FF186" t="str">
            <v/>
          </cell>
          <cell r="FG186" t="str">
            <v/>
          </cell>
          <cell r="FH186" t="str">
            <v/>
          </cell>
          <cell r="FI186" t="str">
            <v/>
          </cell>
        </row>
        <row r="187">
          <cell r="T187" t="str">
            <v>BUDGET FORECAST</v>
          </cell>
          <cell r="V187" t="str">
            <v>PRE PROD</v>
          </cell>
          <cell r="W187">
            <v>30</v>
          </cell>
          <cell r="X187">
            <v>90000</v>
          </cell>
          <cell r="AA187" t="str">
            <v/>
          </cell>
          <cell r="AB187" t="str">
            <v/>
          </cell>
          <cell r="AC187" t="str">
            <v/>
          </cell>
          <cell r="AD187" t="str">
            <v/>
          </cell>
          <cell r="AE187" t="str">
            <v/>
          </cell>
          <cell r="AF187" t="str">
            <v/>
          </cell>
          <cell r="AG187" t="str">
            <v/>
          </cell>
          <cell r="AH187" t="str">
            <v/>
          </cell>
          <cell r="AI187" t="str">
            <v/>
          </cell>
          <cell r="AJ187" t="str">
            <v/>
          </cell>
          <cell r="AK187" t="str">
            <v/>
          </cell>
          <cell r="AL187" t="str">
            <v/>
          </cell>
          <cell r="AM187" t="str">
            <v/>
          </cell>
          <cell r="AN187" t="str">
            <v/>
          </cell>
          <cell r="AO187" t="str">
            <v/>
          </cell>
          <cell r="AP187" t="str">
            <v/>
          </cell>
          <cell r="AQ187" t="str">
            <v/>
          </cell>
          <cell r="AR187" t="str">
            <v/>
          </cell>
          <cell r="AS187" t="str">
            <v/>
          </cell>
          <cell r="AT187" t="str">
            <v/>
          </cell>
          <cell r="AU187" t="str">
            <v/>
          </cell>
          <cell r="AV187" t="str">
            <v/>
          </cell>
          <cell r="AW187" t="str">
            <v/>
          </cell>
          <cell r="AX187" t="str">
            <v/>
          </cell>
          <cell r="AY187" t="str">
            <v/>
          </cell>
          <cell r="AZ187">
            <v>3000</v>
          </cell>
          <cell r="BA187">
            <v>6000</v>
          </cell>
          <cell r="BB187">
            <v>9000</v>
          </cell>
          <cell r="BC187">
            <v>12000</v>
          </cell>
          <cell r="BD187">
            <v>12000</v>
          </cell>
          <cell r="BE187">
            <v>12000</v>
          </cell>
          <cell r="BF187">
            <v>12000</v>
          </cell>
          <cell r="BG187">
            <v>12000</v>
          </cell>
          <cell r="BH187">
            <v>12000</v>
          </cell>
          <cell r="BI187" t="str">
            <v/>
          </cell>
          <cell r="BJ187" t="str">
            <v/>
          </cell>
          <cell r="BK187" t="str">
            <v/>
          </cell>
          <cell r="BL187" t="str">
            <v/>
          </cell>
          <cell r="BM187" t="str">
            <v/>
          </cell>
          <cell r="BN187" t="str">
            <v/>
          </cell>
          <cell r="BO187" t="str">
            <v/>
          </cell>
          <cell r="BP187" t="str">
            <v/>
          </cell>
          <cell r="BQ187" t="str">
            <v/>
          </cell>
          <cell r="BR187" t="str">
            <v/>
          </cell>
          <cell r="BS187" t="str">
            <v/>
          </cell>
          <cell r="BT187" t="str">
            <v/>
          </cell>
          <cell r="BU187" t="str">
            <v/>
          </cell>
          <cell r="BV187" t="str">
            <v/>
          </cell>
          <cell r="BW187" t="str">
            <v/>
          </cell>
          <cell r="BX187" t="str">
            <v/>
          </cell>
          <cell r="BY187" t="str">
            <v/>
          </cell>
          <cell r="BZ187" t="str">
            <v/>
          </cell>
          <cell r="CA187" t="str">
            <v/>
          </cell>
          <cell r="CB187" t="str">
            <v/>
          </cell>
          <cell r="CC187" t="str">
            <v/>
          </cell>
          <cell r="CD187" t="str">
            <v/>
          </cell>
          <cell r="CE187" t="str">
            <v/>
          </cell>
          <cell r="CF187" t="str">
            <v/>
          </cell>
          <cell r="CG187" t="str">
            <v/>
          </cell>
          <cell r="CH187" t="str">
            <v/>
          </cell>
          <cell r="CI187" t="str">
            <v/>
          </cell>
          <cell r="CJ187" t="str">
            <v/>
          </cell>
          <cell r="CK187" t="str">
            <v/>
          </cell>
          <cell r="CL187" t="str">
            <v/>
          </cell>
          <cell r="CM187" t="str">
            <v/>
          </cell>
          <cell r="CN187" t="str">
            <v/>
          </cell>
          <cell r="CO187" t="str">
            <v/>
          </cell>
          <cell r="CP187" t="str">
            <v/>
          </cell>
          <cell r="CQ187" t="str">
            <v/>
          </cell>
          <cell r="CR187" t="str">
            <v/>
          </cell>
          <cell r="CS187" t="str">
            <v/>
          </cell>
          <cell r="CT187" t="str">
            <v/>
          </cell>
          <cell r="CU187" t="str">
            <v/>
          </cell>
          <cell r="CV187" t="str">
            <v/>
          </cell>
          <cell r="CW187" t="str">
            <v/>
          </cell>
          <cell r="CX187" t="str">
            <v/>
          </cell>
          <cell r="CY187" t="str">
            <v/>
          </cell>
          <cell r="CZ187" t="str">
            <v/>
          </cell>
          <cell r="DA187" t="str">
            <v/>
          </cell>
          <cell r="DB187" t="str">
            <v/>
          </cell>
          <cell r="DC187" t="str">
            <v/>
          </cell>
          <cell r="DD187" t="str">
            <v/>
          </cell>
          <cell r="DE187" t="str">
            <v/>
          </cell>
          <cell r="DF187" t="str">
            <v/>
          </cell>
          <cell r="DG187" t="str">
            <v/>
          </cell>
          <cell r="DH187" t="str">
            <v/>
          </cell>
          <cell r="DI187" t="str">
            <v/>
          </cell>
          <cell r="DJ187" t="str">
            <v/>
          </cell>
          <cell r="DK187" t="str">
            <v/>
          </cell>
          <cell r="DL187" t="str">
            <v/>
          </cell>
          <cell r="DM187" t="str">
            <v/>
          </cell>
          <cell r="DN187" t="str">
            <v/>
          </cell>
          <cell r="DO187" t="str">
            <v/>
          </cell>
          <cell r="DP187" t="str">
            <v/>
          </cell>
          <cell r="DQ187" t="str">
            <v/>
          </cell>
          <cell r="DR187" t="str">
            <v/>
          </cell>
          <cell r="DS187" t="str">
            <v/>
          </cell>
          <cell r="DT187" t="str">
            <v/>
          </cell>
          <cell r="DU187" t="str">
            <v/>
          </cell>
          <cell r="DV187" t="str">
            <v/>
          </cell>
          <cell r="DW187" t="str">
            <v/>
          </cell>
          <cell r="DX187" t="str">
            <v/>
          </cell>
          <cell r="DY187" t="str">
            <v/>
          </cell>
          <cell r="DZ187" t="str">
            <v/>
          </cell>
          <cell r="EA187" t="str">
            <v/>
          </cell>
          <cell r="EB187" t="str">
            <v/>
          </cell>
          <cell r="EC187" t="str">
            <v/>
          </cell>
          <cell r="ED187" t="str">
            <v/>
          </cell>
          <cell r="EE187" t="str">
            <v/>
          </cell>
          <cell r="EF187" t="str">
            <v/>
          </cell>
          <cell r="EG187" t="str">
            <v/>
          </cell>
          <cell r="EH187" t="str">
            <v/>
          </cell>
          <cell r="EI187" t="str">
            <v/>
          </cell>
          <cell r="EJ187" t="str">
            <v/>
          </cell>
          <cell r="EK187" t="str">
            <v/>
          </cell>
          <cell r="EL187" t="str">
            <v/>
          </cell>
          <cell r="EM187" t="str">
            <v/>
          </cell>
          <cell r="EN187" t="str">
            <v/>
          </cell>
          <cell r="EO187" t="str">
            <v/>
          </cell>
          <cell r="EP187" t="str">
            <v/>
          </cell>
          <cell r="EQ187" t="str">
            <v/>
          </cell>
          <cell r="ER187" t="str">
            <v/>
          </cell>
          <cell r="ES187" t="str">
            <v/>
          </cell>
          <cell r="ET187" t="str">
            <v/>
          </cell>
          <cell r="EU187" t="str">
            <v/>
          </cell>
          <cell r="EV187" t="str">
            <v/>
          </cell>
          <cell r="EW187" t="str">
            <v/>
          </cell>
          <cell r="EX187" t="str">
            <v/>
          </cell>
          <cell r="EY187" t="str">
            <v/>
          </cell>
          <cell r="EZ187" t="str">
            <v/>
          </cell>
          <cell r="FA187" t="str">
            <v/>
          </cell>
          <cell r="FB187" t="str">
            <v/>
          </cell>
          <cell r="FC187" t="str">
            <v/>
          </cell>
          <cell r="FD187" t="str">
            <v/>
          </cell>
          <cell r="FE187" t="str">
            <v/>
          </cell>
          <cell r="FF187" t="str">
            <v/>
          </cell>
          <cell r="FG187" t="str">
            <v/>
          </cell>
          <cell r="FH187" t="str">
            <v/>
          </cell>
          <cell r="FI187" t="str">
            <v/>
          </cell>
        </row>
        <row r="188">
          <cell r="V188" t="str">
            <v>PRE PROD</v>
          </cell>
          <cell r="W188">
            <v>30</v>
          </cell>
          <cell r="X188">
            <v>97000</v>
          </cell>
          <cell r="AA188" t="str">
            <v/>
          </cell>
          <cell r="AB188" t="str">
            <v/>
          </cell>
          <cell r="AC188" t="str">
            <v/>
          </cell>
          <cell r="AD188" t="str">
            <v/>
          </cell>
          <cell r="AE188" t="str">
            <v/>
          </cell>
          <cell r="AF188" t="str">
            <v/>
          </cell>
          <cell r="AG188" t="str">
            <v/>
          </cell>
          <cell r="AH188" t="str">
            <v/>
          </cell>
          <cell r="AI188" t="str">
            <v/>
          </cell>
          <cell r="AJ188" t="str">
            <v/>
          </cell>
          <cell r="AK188" t="str">
            <v/>
          </cell>
          <cell r="AL188" t="str">
            <v/>
          </cell>
          <cell r="AM188" t="str">
            <v/>
          </cell>
          <cell r="AN188" t="str">
            <v/>
          </cell>
          <cell r="AO188" t="str">
            <v/>
          </cell>
          <cell r="AP188" t="str">
            <v/>
          </cell>
          <cell r="AQ188" t="str">
            <v/>
          </cell>
          <cell r="AR188" t="str">
            <v/>
          </cell>
          <cell r="AS188" t="str">
            <v/>
          </cell>
          <cell r="AT188" t="str">
            <v/>
          </cell>
          <cell r="AU188" t="str">
            <v/>
          </cell>
          <cell r="AV188" t="str">
            <v/>
          </cell>
          <cell r="AW188" t="str">
            <v/>
          </cell>
          <cell r="AX188" t="str">
            <v/>
          </cell>
          <cell r="AY188" t="str">
            <v/>
          </cell>
          <cell r="AZ188">
            <v>3000</v>
          </cell>
          <cell r="BA188">
            <v>6000</v>
          </cell>
          <cell r="BB188">
            <v>9000</v>
          </cell>
          <cell r="BC188">
            <v>12000</v>
          </cell>
          <cell r="BD188">
            <v>12000</v>
          </cell>
          <cell r="BE188">
            <v>12000</v>
          </cell>
          <cell r="BF188">
            <v>13000</v>
          </cell>
          <cell r="BG188">
            <v>18000</v>
          </cell>
          <cell r="BH188">
            <v>12000</v>
          </cell>
          <cell r="BI188" t="str">
            <v/>
          </cell>
          <cell r="BJ188" t="str">
            <v/>
          </cell>
          <cell r="BK188" t="str">
            <v/>
          </cell>
          <cell r="BL188" t="str">
            <v/>
          </cell>
          <cell r="BM188" t="str">
            <v/>
          </cell>
          <cell r="BN188" t="str">
            <v/>
          </cell>
          <cell r="BO188" t="str">
            <v/>
          </cell>
          <cell r="BP188" t="str">
            <v/>
          </cell>
          <cell r="BQ188" t="str">
            <v/>
          </cell>
          <cell r="BR188" t="str">
            <v/>
          </cell>
          <cell r="BS188" t="str">
            <v/>
          </cell>
          <cell r="BT188" t="str">
            <v/>
          </cell>
          <cell r="BU188" t="str">
            <v/>
          </cell>
          <cell r="BV188" t="str">
            <v/>
          </cell>
          <cell r="BW188" t="str">
            <v/>
          </cell>
          <cell r="BX188" t="str">
            <v/>
          </cell>
          <cell r="BY188" t="str">
            <v/>
          </cell>
          <cell r="BZ188" t="str">
            <v/>
          </cell>
          <cell r="CA188" t="str">
            <v/>
          </cell>
          <cell r="CB188" t="str">
            <v/>
          </cell>
          <cell r="CC188" t="str">
            <v/>
          </cell>
          <cell r="CD188" t="str">
            <v/>
          </cell>
          <cell r="CE188" t="str">
            <v/>
          </cell>
          <cell r="CF188" t="str">
            <v/>
          </cell>
          <cell r="CG188" t="str">
            <v/>
          </cell>
          <cell r="CH188" t="str">
            <v/>
          </cell>
          <cell r="CI188" t="str">
            <v/>
          </cell>
          <cell r="CJ188" t="str">
            <v/>
          </cell>
          <cell r="CK188" t="str">
            <v/>
          </cell>
          <cell r="CL188" t="str">
            <v/>
          </cell>
          <cell r="CM188" t="str">
            <v/>
          </cell>
          <cell r="CN188" t="str">
            <v/>
          </cell>
          <cell r="CO188" t="str">
            <v/>
          </cell>
          <cell r="CP188" t="str">
            <v/>
          </cell>
          <cell r="CQ188" t="str">
            <v/>
          </cell>
          <cell r="CR188" t="str">
            <v/>
          </cell>
          <cell r="CS188" t="str">
            <v/>
          </cell>
          <cell r="CT188" t="str">
            <v/>
          </cell>
          <cell r="CU188" t="str">
            <v/>
          </cell>
          <cell r="CV188" t="str">
            <v/>
          </cell>
          <cell r="CW188" t="str">
            <v/>
          </cell>
          <cell r="CX188" t="str">
            <v/>
          </cell>
          <cell r="CY188" t="str">
            <v/>
          </cell>
          <cell r="CZ188" t="str">
            <v/>
          </cell>
          <cell r="DA188" t="str">
            <v/>
          </cell>
          <cell r="DB188" t="str">
            <v/>
          </cell>
          <cell r="DC188" t="str">
            <v/>
          </cell>
          <cell r="DD188" t="str">
            <v/>
          </cell>
          <cell r="DE188" t="str">
            <v/>
          </cell>
          <cell r="DF188" t="str">
            <v/>
          </cell>
          <cell r="DG188" t="str">
            <v/>
          </cell>
          <cell r="DH188" t="str">
            <v/>
          </cell>
          <cell r="DI188" t="str">
            <v/>
          </cell>
          <cell r="DJ188" t="str">
            <v/>
          </cell>
          <cell r="DK188" t="str">
            <v/>
          </cell>
          <cell r="DL188" t="str">
            <v/>
          </cell>
          <cell r="DM188" t="str">
            <v/>
          </cell>
          <cell r="DN188" t="str">
            <v/>
          </cell>
          <cell r="DO188" t="str">
            <v/>
          </cell>
          <cell r="DP188" t="str">
            <v/>
          </cell>
          <cell r="DQ188" t="str">
            <v/>
          </cell>
          <cell r="DR188" t="str">
            <v/>
          </cell>
          <cell r="DS188" t="str">
            <v/>
          </cell>
          <cell r="DT188" t="str">
            <v/>
          </cell>
          <cell r="DU188" t="str">
            <v/>
          </cell>
          <cell r="DV188" t="str">
            <v/>
          </cell>
          <cell r="DW188" t="str">
            <v/>
          </cell>
          <cell r="DX188" t="str">
            <v/>
          </cell>
          <cell r="DY188" t="str">
            <v/>
          </cell>
          <cell r="DZ188" t="str">
            <v/>
          </cell>
          <cell r="EA188" t="str">
            <v/>
          </cell>
          <cell r="EB188" t="str">
            <v/>
          </cell>
          <cell r="EC188" t="str">
            <v/>
          </cell>
          <cell r="ED188" t="str">
            <v/>
          </cell>
          <cell r="EE188" t="str">
            <v/>
          </cell>
          <cell r="EF188" t="str">
            <v/>
          </cell>
          <cell r="EG188" t="str">
            <v/>
          </cell>
          <cell r="EH188" t="str">
            <v/>
          </cell>
          <cell r="EI188" t="str">
            <v/>
          </cell>
          <cell r="EJ188" t="str">
            <v/>
          </cell>
          <cell r="EK188" t="str">
            <v/>
          </cell>
          <cell r="EL188" t="str">
            <v/>
          </cell>
          <cell r="EM188" t="str">
            <v/>
          </cell>
          <cell r="EN188" t="str">
            <v/>
          </cell>
          <cell r="EO188" t="str">
            <v/>
          </cell>
          <cell r="EP188" t="str">
            <v/>
          </cell>
          <cell r="EQ188" t="str">
            <v/>
          </cell>
          <cell r="ER188" t="str">
            <v/>
          </cell>
          <cell r="ES188" t="str">
            <v/>
          </cell>
          <cell r="ET188" t="str">
            <v/>
          </cell>
          <cell r="EU188" t="str">
            <v/>
          </cell>
          <cell r="EV188" t="str">
            <v/>
          </cell>
          <cell r="EW188" t="str">
            <v/>
          </cell>
          <cell r="EX188" t="str">
            <v/>
          </cell>
          <cell r="EY188" t="str">
            <v/>
          </cell>
          <cell r="EZ188" t="str">
            <v/>
          </cell>
          <cell r="FA188" t="str">
            <v/>
          </cell>
          <cell r="FB188" t="str">
            <v/>
          </cell>
          <cell r="FC188" t="str">
            <v/>
          </cell>
          <cell r="FD188" t="str">
            <v/>
          </cell>
          <cell r="FE188" t="str">
            <v/>
          </cell>
          <cell r="FF188" t="str">
            <v/>
          </cell>
          <cell r="FG188" t="str">
            <v/>
          </cell>
          <cell r="FH188" t="str">
            <v/>
          </cell>
          <cell r="FI188" t="str">
            <v/>
          </cell>
        </row>
        <row r="189">
          <cell r="V189" t="str">
            <v>PRODUCTION</v>
          </cell>
          <cell r="W189">
            <v>150</v>
          </cell>
          <cell r="X189">
            <v>438750</v>
          </cell>
          <cell r="AA189">
            <v>0</v>
          </cell>
          <cell r="AB189" t="str">
            <v/>
          </cell>
          <cell r="AC189" t="str">
            <v/>
          </cell>
          <cell r="AD189" t="str">
            <v/>
          </cell>
          <cell r="AE189" t="str">
            <v/>
          </cell>
          <cell r="AF189" t="str">
            <v/>
          </cell>
          <cell r="AG189" t="str">
            <v/>
          </cell>
          <cell r="AH189" t="str">
            <v/>
          </cell>
          <cell r="AI189" t="str">
            <v/>
          </cell>
          <cell r="AJ189" t="str">
            <v/>
          </cell>
          <cell r="AK189" t="str">
            <v/>
          </cell>
          <cell r="AL189" t="str">
            <v/>
          </cell>
          <cell r="AM189" t="str">
            <v/>
          </cell>
          <cell r="AN189" t="str">
            <v/>
          </cell>
          <cell r="AO189" t="str">
            <v/>
          </cell>
          <cell r="AP189" t="str">
            <v/>
          </cell>
          <cell r="AQ189" t="str">
            <v/>
          </cell>
          <cell r="AR189" t="str">
            <v/>
          </cell>
          <cell r="AS189" t="str">
            <v/>
          </cell>
          <cell r="AT189" t="str">
            <v/>
          </cell>
          <cell r="AU189" t="str">
            <v/>
          </cell>
          <cell r="AV189" t="str">
            <v/>
          </cell>
          <cell r="AW189" t="str">
            <v/>
          </cell>
          <cell r="AX189" t="str">
            <v/>
          </cell>
          <cell r="AY189" t="str">
            <v/>
          </cell>
          <cell r="AZ189" t="str">
            <v/>
          </cell>
          <cell r="BA189" t="str">
            <v/>
          </cell>
          <cell r="BB189" t="str">
            <v/>
          </cell>
          <cell r="BC189" t="str">
            <v/>
          </cell>
          <cell r="BD189" t="str">
            <v/>
          </cell>
          <cell r="BE189" t="str">
            <v/>
          </cell>
          <cell r="BF189" t="str">
            <v/>
          </cell>
          <cell r="BG189" t="str">
            <v/>
          </cell>
          <cell r="BH189">
            <v>0</v>
          </cell>
          <cell r="BI189">
            <v>0</v>
          </cell>
          <cell r="BJ189">
            <v>0</v>
          </cell>
          <cell r="BK189">
            <v>0</v>
          </cell>
          <cell r="BL189">
            <v>56250</v>
          </cell>
          <cell r="BM189">
            <v>63750</v>
          </cell>
          <cell r="BN189">
            <v>63750</v>
          </cell>
          <cell r="BO189">
            <v>63750</v>
          </cell>
          <cell r="BP189">
            <v>63750</v>
          </cell>
          <cell r="BQ189">
            <v>63750</v>
          </cell>
          <cell r="BR189">
            <v>63750</v>
          </cell>
          <cell r="BS189" t="str">
            <v/>
          </cell>
          <cell r="BT189" t="str">
            <v/>
          </cell>
          <cell r="BU189" t="str">
            <v/>
          </cell>
          <cell r="BV189" t="str">
            <v/>
          </cell>
          <cell r="BW189" t="str">
            <v/>
          </cell>
          <cell r="BX189" t="str">
            <v/>
          </cell>
          <cell r="BY189" t="str">
            <v/>
          </cell>
          <cell r="BZ189" t="str">
            <v/>
          </cell>
          <cell r="CA189" t="str">
            <v/>
          </cell>
          <cell r="CB189" t="str">
            <v/>
          </cell>
          <cell r="CC189" t="str">
            <v/>
          </cell>
          <cell r="CD189" t="str">
            <v/>
          </cell>
          <cell r="CE189" t="str">
            <v/>
          </cell>
          <cell r="CF189" t="str">
            <v/>
          </cell>
          <cell r="CG189" t="str">
            <v/>
          </cell>
          <cell r="CH189" t="str">
            <v/>
          </cell>
          <cell r="CI189" t="str">
            <v/>
          </cell>
          <cell r="CJ189" t="str">
            <v/>
          </cell>
          <cell r="CK189" t="str">
            <v/>
          </cell>
          <cell r="CL189" t="str">
            <v/>
          </cell>
          <cell r="CM189" t="str">
            <v/>
          </cell>
          <cell r="CN189" t="str">
            <v/>
          </cell>
          <cell r="CO189" t="str">
            <v/>
          </cell>
          <cell r="CP189" t="str">
            <v/>
          </cell>
          <cell r="CQ189" t="str">
            <v/>
          </cell>
          <cell r="CR189" t="str">
            <v/>
          </cell>
          <cell r="CS189" t="str">
            <v/>
          </cell>
          <cell r="CT189" t="str">
            <v/>
          </cell>
          <cell r="CU189" t="str">
            <v/>
          </cell>
          <cell r="CV189" t="str">
            <v/>
          </cell>
          <cell r="CW189" t="str">
            <v/>
          </cell>
          <cell r="CX189" t="str">
            <v/>
          </cell>
          <cell r="CY189" t="str">
            <v/>
          </cell>
          <cell r="CZ189" t="str">
            <v/>
          </cell>
          <cell r="DA189" t="str">
            <v/>
          </cell>
          <cell r="DB189" t="str">
            <v/>
          </cell>
          <cell r="DC189" t="str">
            <v/>
          </cell>
          <cell r="DD189" t="str">
            <v/>
          </cell>
          <cell r="DE189" t="str">
            <v/>
          </cell>
          <cell r="DF189" t="str">
            <v/>
          </cell>
          <cell r="DG189" t="str">
            <v/>
          </cell>
          <cell r="DH189" t="str">
            <v/>
          </cell>
          <cell r="DI189" t="str">
            <v/>
          </cell>
          <cell r="DJ189" t="str">
            <v/>
          </cell>
          <cell r="DK189" t="str">
            <v/>
          </cell>
          <cell r="DL189" t="str">
            <v/>
          </cell>
          <cell r="DM189" t="str">
            <v/>
          </cell>
          <cell r="DN189" t="str">
            <v/>
          </cell>
          <cell r="DO189" t="str">
            <v/>
          </cell>
          <cell r="DP189" t="str">
            <v/>
          </cell>
          <cell r="DQ189" t="str">
            <v/>
          </cell>
          <cell r="DR189" t="str">
            <v/>
          </cell>
          <cell r="DS189" t="str">
            <v/>
          </cell>
          <cell r="DT189" t="str">
            <v/>
          </cell>
          <cell r="DU189" t="str">
            <v/>
          </cell>
          <cell r="DV189" t="str">
            <v/>
          </cell>
          <cell r="DW189" t="str">
            <v/>
          </cell>
          <cell r="DX189" t="str">
            <v/>
          </cell>
          <cell r="DY189" t="str">
            <v/>
          </cell>
          <cell r="DZ189" t="str">
            <v/>
          </cell>
          <cell r="EA189" t="str">
            <v/>
          </cell>
          <cell r="EB189" t="str">
            <v/>
          </cell>
          <cell r="EC189" t="str">
            <v/>
          </cell>
          <cell r="ED189" t="str">
            <v/>
          </cell>
          <cell r="EE189" t="str">
            <v/>
          </cell>
          <cell r="EF189" t="str">
            <v/>
          </cell>
          <cell r="EG189" t="str">
            <v/>
          </cell>
          <cell r="EH189" t="str">
            <v/>
          </cell>
          <cell r="EI189" t="str">
            <v/>
          </cell>
          <cell r="EJ189" t="str">
            <v/>
          </cell>
          <cell r="EK189" t="str">
            <v/>
          </cell>
          <cell r="EL189" t="str">
            <v/>
          </cell>
          <cell r="EM189" t="str">
            <v/>
          </cell>
          <cell r="EN189" t="str">
            <v/>
          </cell>
          <cell r="EO189" t="str">
            <v/>
          </cell>
          <cell r="EP189" t="str">
            <v/>
          </cell>
          <cell r="EQ189" t="str">
            <v/>
          </cell>
          <cell r="ER189" t="str">
            <v/>
          </cell>
          <cell r="ES189" t="str">
            <v/>
          </cell>
          <cell r="ET189" t="str">
            <v/>
          </cell>
          <cell r="EU189" t="str">
            <v/>
          </cell>
          <cell r="EV189" t="str">
            <v/>
          </cell>
          <cell r="EW189" t="str">
            <v/>
          </cell>
          <cell r="EX189" t="str">
            <v/>
          </cell>
          <cell r="EY189" t="str">
            <v/>
          </cell>
          <cell r="EZ189" t="str">
            <v/>
          </cell>
          <cell r="FA189" t="str">
            <v/>
          </cell>
          <cell r="FB189" t="str">
            <v/>
          </cell>
          <cell r="FC189" t="str">
            <v/>
          </cell>
          <cell r="FD189" t="str">
            <v/>
          </cell>
          <cell r="FE189" t="str">
            <v/>
          </cell>
          <cell r="FF189" t="str">
            <v/>
          </cell>
          <cell r="FG189" t="str">
            <v/>
          </cell>
          <cell r="FH189" t="str">
            <v/>
          </cell>
          <cell r="FI189" t="str">
            <v/>
          </cell>
        </row>
        <row r="190">
          <cell r="V190" t="str">
            <v>PRODUCTION</v>
          </cell>
          <cell r="W190">
            <v>150</v>
          </cell>
          <cell r="X190">
            <v>531400</v>
          </cell>
          <cell r="AA190" t="str">
            <v/>
          </cell>
          <cell r="AB190" t="str">
            <v/>
          </cell>
          <cell r="AC190" t="str">
            <v/>
          </cell>
          <cell r="AD190" t="str">
            <v/>
          </cell>
          <cell r="AE190" t="str">
            <v/>
          </cell>
          <cell r="AF190" t="str">
            <v/>
          </cell>
          <cell r="AG190" t="str">
            <v/>
          </cell>
          <cell r="AH190" t="str">
            <v/>
          </cell>
          <cell r="AI190" t="str">
            <v/>
          </cell>
          <cell r="AJ190" t="str">
            <v/>
          </cell>
          <cell r="AK190" t="str">
            <v/>
          </cell>
          <cell r="AL190" t="str">
            <v/>
          </cell>
          <cell r="AM190" t="str">
            <v/>
          </cell>
          <cell r="AN190" t="str">
            <v/>
          </cell>
          <cell r="AO190" t="str">
            <v/>
          </cell>
          <cell r="AP190" t="str">
            <v/>
          </cell>
          <cell r="AQ190" t="str">
            <v/>
          </cell>
          <cell r="AR190" t="str">
            <v/>
          </cell>
          <cell r="AS190" t="str">
            <v/>
          </cell>
          <cell r="AT190" t="str">
            <v/>
          </cell>
          <cell r="AU190" t="str">
            <v/>
          </cell>
          <cell r="AV190" t="str">
            <v/>
          </cell>
          <cell r="AW190" t="str">
            <v/>
          </cell>
          <cell r="AX190" t="str">
            <v/>
          </cell>
          <cell r="AY190" t="str">
            <v/>
          </cell>
          <cell r="AZ190" t="str">
            <v/>
          </cell>
          <cell r="BA190" t="str">
            <v/>
          </cell>
          <cell r="BB190" t="str">
            <v/>
          </cell>
          <cell r="BC190" t="str">
            <v/>
          </cell>
          <cell r="BD190" t="str">
            <v/>
          </cell>
          <cell r="BE190" t="str">
            <v/>
          </cell>
          <cell r="BF190" t="str">
            <v/>
          </cell>
          <cell r="BG190" t="str">
            <v/>
          </cell>
          <cell r="BH190">
            <v>15150</v>
          </cell>
          <cell r="BI190">
            <v>22000</v>
          </cell>
          <cell r="BJ190">
            <v>28000</v>
          </cell>
          <cell r="BK190">
            <v>34000</v>
          </cell>
          <cell r="BL190">
            <v>40000</v>
          </cell>
          <cell r="BM190">
            <v>63750</v>
          </cell>
          <cell r="BN190">
            <v>63750</v>
          </cell>
          <cell r="BO190">
            <v>63750</v>
          </cell>
          <cell r="BP190">
            <v>67000</v>
          </cell>
          <cell r="BQ190">
            <v>67000</v>
          </cell>
          <cell r="BR190">
            <v>67000</v>
          </cell>
          <cell r="BS190" t="str">
            <v/>
          </cell>
          <cell r="BT190" t="str">
            <v/>
          </cell>
          <cell r="BU190" t="str">
            <v/>
          </cell>
          <cell r="BV190" t="str">
            <v/>
          </cell>
          <cell r="BW190" t="str">
            <v/>
          </cell>
          <cell r="BX190" t="str">
            <v/>
          </cell>
          <cell r="BY190" t="str">
            <v/>
          </cell>
          <cell r="BZ190" t="str">
            <v/>
          </cell>
          <cell r="CA190" t="str">
            <v/>
          </cell>
          <cell r="CB190" t="str">
            <v/>
          </cell>
          <cell r="CC190" t="str">
            <v/>
          </cell>
          <cell r="CD190" t="str">
            <v/>
          </cell>
          <cell r="CE190" t="str">
            <v/>
          </cell>
          <cell r="CF190" t="str">
            <v/>
          </cell>
          <cell r="CG190" t="str">
            <v/>
          </cell>
          <cell r="CH190" t="str">
            <v/>
          </cell>
          <cell r="CI190" t="str">
            <v/>
          </cell>
          <cell r="CJ190" t="str">
            <v/>
          </cell>
          <cell r="CK190" t="str">
            <v/>
          </cell>
          <cell r="CL190" t="str">
            <v/>
          </cell>
          <cell r="CM190" t="str">
            <v/>
          </cell>
          <cell r="CN190" t="str">
            <v/>
          </cell>
          <cell r="CO190" t="str">
            <v/>
          </cell>
          <cell r="CP190" t="str">
            <v/>
          </cell>
          <cell r="CQ190" t="str">
            <v/>
          </cell>
          <cell r="CR190" t="str">
            <v/>
          </cell>
          <cell r="CS190" t="str">
            <v/>
          </cell>
          <cell r="CT190" t="str">
            <v/>
          </cell>
          <cell r="CU190" t="str">
            <v/>
          </cell>
          <cell r="CV190" t="str">
            <v/>
          </cell>
          <cell r="CW190" t="str">
            <v/>
          </cell>
          <cell r="CX190" t="str">
            <v/>
          </cell>
          <cell r="CY190" t="str">
            <v/>
          </cell>
          <cell r="CZ190" t="str">
            <v/>
          </cell>
          <cell r="DA190" t="str">
            <v/>
          </cell>
          <cell r="DB190" t="str">
            <v/>
          </cell>
          <cell r="DC190" t="str">
            <v/>
          </cell>
          <cell r="DD190" t="str">
            <v/>
          </cell>
          <cell r="DE190" t="str">
            <v/>
          </cell>
          <cell r="DF190" t="str">
            <v/>
          </cell>
          <cell r="DG190" t="str">
            <v/>
          </cell>
          <cell r="DH190" t="str">
            <v/>
          </cell>
          <cell r="DI190" t="str">
            <v/>
          </cell>
          <cell r="DJ190" t="str">
            <v/>
          </cell>
          <cell r="DK190" t="str">
            <v/>
          </cell>
          <cell r="DL190" t="str">
            <v/>
          </cell>
          <cell r="DM190" t="str">
            <v/>
          </cell>
          <cell r="DN190" t="str">
            <v/>
          </cell>
          <cell r="DO190" t="str">
            <v/>
          </cell>
          <cell r="DP190" t="str">
            <v/>
          </cell>
          <cell r="DQ190" t="str">
            <v/>
          </cell>
          <cell r="DR190" t="str">
            <v/>
          </cell>
          <cell r="DS190" t="str">
            <v/>
          </cell>
          <cell r="DT190" t="str">
            <v/>
          </cell>
          <cell r="DU190" t="str">
            <v/>
          </cell>
          <cell r="DV190" t="str">
            <v/>
          </cell>
          <cell r="DW190" t="str">
            <v/>
          </cell>
          <cell r="DX190" t="str">
            <v/>
          </cell>
          <cell r="DY190" t="str">
            <v/>
          </cell>
          <cell r="DZ190" t="str">
            <v/>
          </cell>
          <cell r="EA190" t="str">
            <v/>
          </cell>
          <cell r="EB190" t="str">
            <v/>
          </cell>
          <cell r="EC190" t="str">
            <v/>
          </cell>
          <cell r="ED190" t="str">
            <v/>
          </cell>
          <cell r="EE190" t="str">
            <v/>
          </cell>
          <cell r="EF190" t="str">
            <v/>
          </cell>
          <cell r="EG190" t="str">
            <v/>
          </cell>
          <cell r="EH190" t="str">
            <v/>
          </cell>
          <cell r="EI190" t="str">
            <v/>
          </cell>
          <cell r="EJ190" t="str">
            <v/>
          </cell>
          <cell r="EK190" t="str">
            <v/>
          </cell>
          <cell r="EL190" t="str">
            <v/>
          </cell>
          <cell r="EM190" t="str">
            <v/>
          </cell>
          <cell r="EN190" t="str">
            <v/>
          </cell>
          <cell r="EO190" t="str">
            <v/>
          </cell>
          <cell r="EP190" t="str">
            <v/>
          </cell>
          <cell r="EQ190" t="str">
            <v/>
          </cell>
          <cell r="ER190" t="str">
            <v/>
          </cell>
          <cell r="ES190" t="str">
            <v/>
          </cell>
          <cell r="ET190" t="str">
            <v/>
          </cell>
          <cell r="EU190" t="str">
            <v/>
          </cell>
          <cell r="EV190" t="str">
            <v/>
          </cell>
          <cell r="EW190" t="str">
            <v/>
          </cell>
          <cell r="EX190" t="str">
            <v/>
          </cell>
          <cell r="EY190" t="str">
            <v/>
          </cell>
          <cell r="EZ190" t="str">
            <v/>
          </cell>
          <cell r="FA190" t="str">
            <v/>
          </cell>
          <cell r="FB190" t="str">
            <v/>
          </cell>
          <cell r="FC190" t="str">
            <v/>
          </cell>
          <cell r="FD190" t="str">
            <v/>
          </cell>
          <cell r="FE190" t="str">
            <v/>
          </cell>
          <cell r="FF190" t="str">
            <v/>
          </cell>
          <cell r="FG190" t="str">
            <v/>
          </cell>
          <cell r="FH190" t="str">
            <v/>
          </cell>
          <cell r="FI190" t="str">
            <v/>
          </cell>
        </row>
        <row r="191">
          <cell r="V191" t="str">
            <v>INK &amp; PAINT</v>
          </cell>
          <cell r="W191">
            <v>8</v>
          </cell>
          <cell r="X191">
            <v>34200</v>
          </cell>
          <cell r="AA191" t="str">
            <v/>
          </cell>
          <cell r="AB191" t="str">
            <v/>
          </cell>
          <cell r="AC191" t="str">
            <v/>
          </cell>
          <cell r="AD191" t="str">
            <v/>
          </cell>
          <cell r="AE191" t="str">
            <v/>
          </cell>
          <cell r="AF191" t="str">
            <v/>
          </cell>
          <cell r="AG191" t="str">
            <v/>
          </cell>
          <cell r="AH191" t="str">
            <v/>
          </cell>
          <cell r="AI191" t="str">
            <v/>
          </cell>
          <cell r="AJ191" t="str">
            <v/>
          </cell>
          <cell r="AK191" t="str">
            <v/>
          </cell>
          <cell r="AL191" t="str">
            <v/>
          </cell>
          <cell r="AM191" t="str">
            <v/>
          </cell>
          <cell r="AN191" t="str">
            <v/>
          </cell>
          <cell r="AO191" t="str">
            <v/>
          </cell>
          <cell r="AP191" t="str">
            <v/>
          </cell>
          <cell r="AQ191" t="str">
            <v/>
          </cell>
          <cell r="AR191" t="str">
            <v/>
          </cell>
          <cell r="AS191" t="str">
            <v/>
          </cell>
          <cell r="AT191" t="str">
            <v/>
          </cell>
          <cell r="AU191" t="str">
            <v/>
          </cell>
          <cell r="AV191" t="str">
            <v/>
          </cell>
          <cell r="AW191" t="str">
            <v/>
          </cell>
          <cell r="AX191" t="str">
            <v/>
          </cell>
          <cell r="AY191" t="str">
            <v/>
          </cell>
          <cell r="AZ191" t="str">
            <v/>
          </cell>
          <cell r="BA191" t="str">
            <v/>
          </cell>
          <cell r="BB191" t="str">
            <v/>
          </cell>
          <cell r="BC191" t="str">
            <v/>
          </cell>
          <cell r="BD191" t="str">
            <v/>
          </cell>
          <cell r="BE191" t="str">
            <v/>
          </cell>
          <cell r="BF191" t="str">
            <v/>
          </cell>
          <cell r="BG191" t="str">
            <v/>
          </cell>
          <cell r="BH191" t="str">
            <v/>
          </cell>
          <cell r="BI191" t="str">
            <v/>
          </cell>
          <cell r="BJ191" t="str">
            <v/>
          </cell>
          <cell r="BK191" t="str">
            <v/>
          </cell>
          <cell r="BL191" t="str">
            <v/>
          </cell>
          <cell r="BM191" t="str">
            <v/>
          </cell>
          <cell r="BN191">
            <v>1800</v>
          </cell>
          <cell r="BO191">
            <v>3600</v>
          </cell>
          <cell r="BP191">
            <v>5400</v>
          </cell>
          <cell r="BQ191">
            <v>3600</v>
          </cell>
          <cell r="BR191">
            <v>5400</v>
          </cell>
          <cell r="BS191">
            <v>7200</v>
          </cell>
          <cell r="BT191">
            <v>7200</v>
          </cell>
          <cell r="BU191" t="str">
            <v/>
          </cell>
          <cell r="BV191" t="str">
            <v/>
          </cell>
          <cell r="BW191" t="str">
            <v/>
          </cell>
          <cell r="BX191" t="str">
            <v/>
          </cell>
          <cell r="BY191" t="str">
            <v/>
          </cell>
          <cell r="BZ191" t="str">
            <v/>
          </cell>
          <cell r="CA191" t="str">
            <v/>
          </cell>
          <cell r="CB191" t="str">
            <v/>
          </cell>
          <cell r="CC191" t="str">
            <v/>
          </cell>
          <cell r="CD191" t="str">
            <v/>
          </cell>
          <cell r="CE191" t="str">
            <v/>
          </cell>
          <cell r="CF191" t="str">
            <v/>
          </cell>
          <cell r="CG191" t="str">
            <v/>
          </cell>
          <cell r="CH191" t="str">
            <v/>
          </cell>
          <cell r="CI191" t="str">
            <v/>
          </cell>
          <cell r="CJ191" t="str">
            <v/>
          </cell>
          <cell r="CK191" t="str">
            <v/>
          </cell>
          <cell r="CL191" t="str">
            <v/>
          </cell>
          <cell r="CM191" t="str">
            <v/>
          </cell>
          <cell r="CN191" t="str">
            <v/>
          </cell>
          <cell r="CO191" t="str">
            <v/>
          </cell>
          <cell r="CP191" t="str">
            <v/>
          </cell>
          <cell r="CQ191" t="str">
            <v/>
          </cell>
          <cell r="CR191" t="str">
            <v/>
          </cell>
          <cell r="CS191" t="str">
            <v/>
          </cell>
          <cell r="CT191" t="str">
            <v/>
          </cell>
          <cell r="CU191" t="str">
            <v/>
          </cell>
          <cell r="CV191" t="str">
            <v/>
          </cell>
          <cell r="CW191" t="str">
            <v/>
          </cell>
          <cell r="CX191" t="str">
            <v/>
          </cell>
          <cell r="CY191" t="str">
            <v/>
          </cell>
          <cell r="CZ191" t="str">
            <v/>
          </cell>
          <cell r="DA191" t="str">
            <v/>
          </cell>
          <cell r="DB191" t="str">
            <v/>
          </cell>
          <cell r="DC191" t="str">
            <v/>
          </cell>
          <cell r="DD191" t="str">
            <v/>
          </cell>
          <cell r="DE191" t="str">
            <v/>
          </cell>
          <cell r="DF191" t="str">
            <v/>
          </cell>
          <cell r="DG191" t="str">
            <v/>
          </cell>
          <cell r="DH191" t="str">
            <v/>
          </cell>
          <cell r="DI191" t="str">
            <v/>
          </cell>
          <cell r="DJ191" t="str">
            <v/>
          </cell>
          <cell r="DK191" t="str">
            <v/>
          </cell>
          <cell r="DL191" t="str">
            <v/>
          </cell>
          <cell r="DM191" t="str">
            <v/>
          </cell>
          <cell r="DN191" t="str">
            <v/>
          </cell>
          <cell r="DO191" t="str">
            <v/>
          </cell>
          <cell r="DP191" t="str">
            <v/>
          </cell>
          <cell r="DQ191" t="str">
            <v/>
          </cell>
          <cell r="DR191" t="str">
            <v/>
          </cell>
          <cell r="DS191" t="str">
            <v/>
          </cell>
          <cell r="DT191" t="str">
            <v/>
          </cell>
          <cell r="DU191" t="str">
            <v/>
          </cell>
          <cell r="DV191" t="str">
            <v/>
          </cell>
          <cell r="DW191" t="str">
            <v/>
          </cell>
          <cell r="DX191" t="str">
            <v/>
          </cell>
          <cell r="DY191" t="str">
            <v/>
          </cell>
          <cell r="DZ191" t="str">
            <v/>
          </cell>
          <cell r="EA191" t="str">
            <v/>
          </cell>
          <cell r="EB191" t="str">
            <v/>
          </cell>
          <cell r="EC191" t="str">
            <v/>
          </cell>
          <cell r="ED191" t="str">
            <v/>
          </cell>
          <cell r="EE191" t="str">
            <v/>
          </cell>
          <cell r="EF191" t="str">
            <v/>
          </cell>
          <cell r="EG191" t="str">
            <v/>
          </cell>
          <cell r="EH191" t="str">
            <v/>
          </cell>
          <cell r="EI191" t="str">
            <v/>
          </cell>
          <cell r="EJ191" t="str">
            <v/>
          </cell>
          <cell r="EK191" t="str">
            <v/>
          </cell>
          <cell r="EL191" t="str">
            <v/>
          </cell>
          <cell r="EM191" t="str">
            <v/>
          </cell>
          <cell r="EN191" t="str">
            <v/>
          </cell>
          <cell r="EO191" t="str">
            <v/>
          </cell>
          <cell r="EP191" t="str">
            <v/>
          </cell>
          <cell r="EQ191" t="str">
            <v/>
          </cell>
          <cell r="ER191" t="str">
            <v/>
          </cell>
          <cell r="ES191" t="str">
            <v/>
          </cell>
          <cell r="ET191" t="str">
            <v/>
          </cell>
          <cell r="EU191" t="str">
            <v/>
          </cell>
          <cell r="EV191" t="str">
            <v/>
          </cell>
          <cell r="EW191" t="str">
            <v/>
          </cell>
          <cell r="EX191" t="str">
            <v/>
          </cell>
          <cell r="EY191" t="str">
            <v/>
          </cell>
          <cell r="EZ191" t="str">
            <v/>
          </cell>
          <cell r="FA191" t="str">
            <v/>
          </cell>
          <cell r="FB191" t="str">
            <v/>
          </cell>
          <cell r="FC191" t="str">
            <v/>
          </cell>
          <cell r="FD191" t="str">
            <v/>
          </cell>
          <cell r="FE191" t="str">
            <v/>
          </cell>
          <cell r="FF191" t="str">
            <v/>
          </cell>
          <cell r="FG191" t="str">
            <v/>
          </cell>
          <cell r="FH191" t="str">
            <v/>
          </cell>
          <cell r="FI191" t="str">
            <v/>
          </cell>
        </row>
        <row r="192">
          <cell r="V192" t="str">
            <v>INK &amp; PAINT</v>
          </cell>
          <cell r="W192">
            <v>8</v>
          </cell>
          <cell r="X192">
            <v>39600</v>
          </cell>
          <cell r="AA192" t="str">
            <v/>
          </cell>
          <cell r="AB192" t="str">
            <v/>
          </cell>
          <cell r="AC192" t="str">
            <v/>
          </cell>
          <cell r="AD192" t="str">
            <v/>
          </cell>
          <cell r="AE192" t="str">
            <v/>
          </cell>
          <cell r="AF192" t="str">
            <v/>
          </cell>
          <cell r="AG192" t="str">
            <v/>
          </cell>
          <cell r="AH192" t="str">
            <v/>
          </cell>
          <cell r="AI192" t="str">
            <v/>
          </cell>
          <cell r="AJ192" t="str">
            <v/>
          </cell>
          <cell r="AK192" t="str">
            <v/>
          </cell>
          <cell r="AL192" t="str">
            <v/>
          </cell>
          <cell r="AM192" t="str">
            <v/>
          </cell>
          <cell r="AN192" t="str">
            <v/>
          </cell>
          <cell r="AO192" t="str">
            <v/>
          </cell>
          <cell r="AP192" t="str">
            <v/>
          </cell>
          <cell r="AQ192" t="str">
            <v/>
          </cell>
          <cell r="AR192" t="str">
            <v/>
          </cell>
          <cell r="AS192" t="str">
            <v/>
          </cell>
          <cell r="AT192" t="str">
            <v/>
          </cell>
          <cell r="AU192" t="str">
            <v/>
          </cell>
          <cell r="AV192" t="str">
            <v/>
          </cell>
          <cell r="AW192" t="str">
            <v/>
          </cell>
          <cell r="AX192" t="str">
            <v/>
          </cell>
          <cell r="AY192" t="str">
            <v/>
          </cell>
          <cell r="AZ192" t="str">
            <v/>
          </cell>
          <cell r="BA192" t="str">
            <v/>
          </cell>
          <cell r="BB192" t="str">
            <v/>
          </cell>
          <cell r="BC192" t="str">
            <v/>
          </cell>
          <cell r="BD192" t="str">
            <v/>
          </cell>
          <cell r="BE192" t="str">
            <v/>
          </cell>
          <cell r="BF192" t="str">
            <v/>
          </cell>
          <cell r="BG192" t="str">
            <v/>
          </cell>
          <cell r="BH192" t="str">
            <v/>
          </cell>
          <cell r="BI192" t="str">
            <v/>
          </cell>
          <cell r="BJ192" t="str">
            <v/>
          </cell>
          <cell r="BK192" t="str">
            <v/>
          </cell>
          <cell r="BL192" t="str">
            <v/>
          </cell>
          <cell r="BM192" t="str">
            <v/>
          </cell>
          <cell r="BN192">
            <v>1800</v>
          </cell>
          <cell r="BO192">
            <v>3600</v>
          </cell>
          <cell r="BP192">
            <v>5400</v>
          </cell>
          <cell r="BQ192">
            <v>7200</v>
          </cell>
          <cell r="BR192">
            <v>7200</v>
          </cell>
          <cell r="BS192">
            <v>7200</v>
          </cell>
          <cell r="BT192">
            <v>7200</v>
          </cell>
          <cell r="BU192" t="str">
            <v/>
          </cell>
          <cell r="BV192" t="str">
            <v/>
          </cell>
          <cell r="BW192" t="str">
            <v/>
          </cell>
          <cell r="BX192" t="str">
            <v/>
          </cell>
          <cell r="BY192" t="str">
            <v/>
          </cell>
          <cell r="BZ192" t="str">
            <v/>
          </cell>
          <cell r="CA192" t="str">
            <v/>
          </cell>
          <cell r="CB192" t="str">
            <v/>
          </cell>
          <cell r="CC192" t="str">
            <v/>
          </cell>
          <cell r="CD192" t="str">
            <v/>
          </cell>
          <cell r="CE192" t="str">
            <v/>
          </cell>
          <cell r="CF192" t="str">
            <v/>
          </cell>
          <cell r="CG192" t="str">
            <v/>
          </cell>
          <cell r="CH192" t="str">
            <v/>
          </cell>
          <cell r="CI192" t="str">
            <v/>
          </cell>
          <cell r="CJ192" t="str">
            <v/>
          </cell>
          <cell r="CK192" t="str">
            <v/>
          </cell>
          <cell r="CL192" t="str">
            <v/>
          </cell>
          <cell r="CM192" t="str">
            <v/>
          </cell>
          <cell r="CN192" t="str">
            <v/>
          </cell>
          <cell r="CO192" t="str">
            <v/>
          </cell>
          <cell r="CP192" t="str">
            <v/>
          </cell>
          <cell r="CQ192" t="str">
            <v/>
          </cell>
          <cell r="CR192" t="str">
            <v/>
          </cell>
          <cell r="CS192" t="str">
            <v/>
          </cell>
          <cell r="CT192" t="str">
            <v/>
          </cell>
          <cell r="CU192" t="str">
            <v/>
          </cell>
          <cell r="CV192" t="str">
            <v/>
          </cell>
          <cell r="CW192" t="str">
            <v/>
          </cell>
          <cell r="CX192" t="str">
            <v/>
          </cell>
          <cell r="CY192" t="str">
            <v/>
          </cell>
          <cell r="CZ192" t="str">
            <v/>
          </cell>
          <cell r="DA192" t="str">
            <v/>
          </cell>
          <cell r="DB192" t="str">
            <v/>
          </cell>
          <cell r="DC192" t="str">
            <v/>
          </cell>
          <cell r="DD192" t="str">
            <v/>
          </cell>
          <cell r="DE192" t="str">
            <v/>
          </cell>
          <cell r="DF192" t="str">
            <v/>
          </cell>
          <cell r="DG192" t="str">
            <v/>
          </cell>
          <cell r="DH192" t="str">
            <v/>
          </cell>
          <cell r="DI192" t="str">
            <v/>
          </cell>
          <cell r="DJ192" t="str">
            <v/>
          </cell>
          <cell r="DK192" t="str">
            <v/>
          </cell>
          <cell r="DL192" t="str">
            <v/>
          </cell>
          <cell r="DM192" t="str">
            <v/>
          </cell>
          <cell r="DN192" t="str">
            <v/>
          </cell>
          <cell r="DO192" t="str">
            <v/>
          </cell>
          <cell r="DP192" t="str">
            <v/>
          </cell>
          <cell r="DQ192" t="str">
            <v/>
          </cell>
          <cell r="DR192" t="str">
            <v/>
          </cell>
          <cell r="DS192" t="str">
            <v/>
          </cell>
          <cell r="DT192" t="str">
            <v/>
          </cell>
          <cell r="DU192" t="str">
            <v/>
          </cell>
          <cell r="DV192" t="str">
            <v/>
          </cell>
          <cell r="DW192" t="str">
            <v/>
          </cell>
          <cell r="DX192" t="str">
            <v/>
          </cell>
          <cell r="DY192" t="str">
            <v/>
          </cell>
          <cell r="DZ192" t="str">
            <v/>
          </cell>
          <cell r="EA192" t="str">
            <v/>
          </cell>
          <cell r="EB192" t="str">
            <v/>
          </cell>
          <cell r="EC192" t="str">
            <v/>
          </cell>
          <cell r="ED192" t="str">
            <v/>
          </cell>
          <cell r="EE192" t="str">
            <v/>
          </cell>
          <cell r="EF192" t="str">
            <v/>
          </cell>
          <cell r="EG192" t="str">
            <v/>
          </cell>
          <cell r="EH192" t="str">
            <v/>
          </cell>
          <cell r="EI192" t="str">
            <v/>
          </cell>
          <cell r="EJ192" t="str">
            <v/>
          </cell>
          <cell r="EK192" t="str">
            <v/>
          </cell>
          <cell r="EL192" t="str">
            <v/>
          </cell>
          <cell r="EM192" t="str">
            <v/>
          </cell>
          <cell r="EN192" t="str">
            <v/>
          </cell>
          <cell r="EO192" t="str">
            <v/>
          </cell>
          <cell r="EP192" t="str">
            <v/>
          </cell>
          <cell r="EQ192" t="str">
            <v/>
          </cell>
          <cell r="ER192" t="str">
            <v/>
          </cell>
          <cell r="ES192" t="str">
            <v/>
          </cell>
          <cell r="ET192" t="str">
            <v/>
          </cell>
          <cell r="EU192" t="str">
            <v/>
          </cell>
          <cell r="EV192" t="str">
            <v/>
          </cell>
          <cell r="EW192" t="str">
            <v/>
          </cell>
          <cell r="EX192" t="str">
            <v/>
          </cell>
          <cell r="EY192" t="str">
            <v/>
          </cell>
          <cell r="EZ192" t="str">
            <v/>
          </cell>
          <cell r="FA192" t="str">
            <v/>
          </cell>
          <cell r="FB192" t="str">
            <v/>
          </cell>
          <cell r="FC192" t="str">
            <v/>
          </cell>
          <cell r="FD192" t="str">
            <v/>
          </cell>
          <cell r="FE192" t="str">
            <v/>
          </cell>
          <cell r="FF192" t="str">
            <v/>
          </cell>
          <cell r="FG192" t="str">
            <v/>
          </cell>
          <cell r="FH192" t="str">
            <v/>
          </cell>
          <cell r="FI192" t="str">
            <v/>
          </cell>
        </row>
        <row r="193">
          <cell r="X193" t="str">
            <v>DIRECT</v>
          </cell>
          <cell r="AA193">
            <v>0</v>
          </cell>
          <cell r="AB193">
            <v>0</v>
          </cell>
          <cell r="AC193">
            <v>0</v>
          </cell>
          <cell r="AD193">
            <v>0</v>
          </cell>
          <cell r="AE193">
            <v>0</v>
          </cell>
          <cell r="AF193">
            <v>0</v>
          </cell>
          <cell r="AG193">
            <v>0</v>
          </cell>
          <cell r="AH193">
            <v>0</v>
          </cell>
          <cell r="AI193">
            <v>0</v>
          </cell>
          <cell r="AJ193">
            <v>0</v>
          </cell>
          <cell r="AK193">
            <v>0</v>
          </cell>
          <cell r="AL193">
            <v>0</v>
          </cell>
          <cell r="AM193">
            <v>0</v>
          </cell>
          <cell r="AN193">
            <v>0</v>
          </cell>
          <cell r="AO193">
            <v>0</v>
          </cell>
          <cell r="AP193">
            <v>0</v>
          </cell>
          <cell r="AQ193">
            <v>0</v>
          </cell>
          <cell r="AR193">
            <v>0</v>
          </cell>
          <cell r="AS193">
            <v>0</v>
          </cell>
          <cell r="AT193">
            <v>0</v>
          </cell>
          <cell r="AU193">
            <v>0</v>
          </cell>
          <cell r="AV193">
            <v>0</v>
          </cell>
          <cell r="AW193">
            <v>0</v>
          </cell>
          <cell r="AX193">
            <v>0</v>
          </cell>
          <cell r="AY193">
            <v>0</v>
          </cell>
          <cell r="AZ193">
            <v>3000</v>
          </cell>
          <cell r="BA193">
            <v>6000</v>
          </cell>
          <cell r="BB193">
            <v>9000</v>
          </cell>
          <cell r="BC193">
            <v>12000</v>
          </cell>
          <cell r="BD193">
            <v>12000</v>
          </cell>
          <cell r="BE193">
            <v>12000</v>
          </cell>
          <cell r="BF193">
            <v>12000</v>
          </cell>
          <cell r="BG193">
            <v>12000</v>
          </cell>
          <cell r="BH193">
            <v>12000</v>
          </cell>
          <cell r="BI193">
            <v>0</v>
          </cell>
          <cell r="BJ193">
            <v>0</v>
          </cell>
          <cell r="BK193">
            <v>0</v>
          </cell>
          <cell r="BL193">
            <v>56250</v>
          </cell>
          <cell r="BM193">
            <v>63750</v>
          </cell>
          <cell r="BN193">
            <v>65550</v>
          </cell>
          <cell r="BO193">
            <v>67350</v>
          </cell>
          <cell r="BP193">
            <v>69150</v>
          </cell>
          <cell r="BQ193">
            <v>67350</v>
          </cell>
          <cell r="BR193">
            <v>69150</v>
          </cell>
          <cell r="BS193">
            <v>43063</v>
          </cell>
          <cell r="BT193">
            <v>43070</v>
          </cell>
          <cell r="BU193">
            <v>0</v>
          </cell>
          <cell r="BV193">
            <v>0</v>
          </cell>
          <cell r="BW193">
            <v>0</v>
          </cell>
          <cell r="BX193">
            <v>0</v>
          </cell>
          <cell r="BY193">
            <v>0</v>
          </cell>
          <cell r="BZ193">
            <v>0</v>
          </cell>
          <cell r="CA193">
            <v>0</v>
          </cell>
          <cell r="CB193">
            <v>0</v>
          </cell>
          <cell r="CC193">
            <v>0</v>
          </cell>
          <cell r="CD193">
            <v>0</v>
          </cell>
          <cell r="CE193">
            <v>0</v>
          </cell>
          <cell r="CF193">
            <v>0</v>
          </cell>
          <cell r="CG193">
            <v>0</v>
          </cell>
          <cell r="CH193">
            <v>0</v>
          </cell>
          <cell r="CI193">
            <v>0</v>
          </cell>
          <cell r="CJ193">
            <v>0</v>
          </cell>
          <cell r="CK193">
            <v>0</v>
          </cell>
          <cell r="CL193">
            <v>0</v>
          </cell>
          <cell r="CM193">
            <v>0</v>
          </cell>
          <cell r="CN193">
            <v>0</v>
          </cell>
          <cell r="CO193">
            <v>0</v>
          </cell>
          <cell r="CP193">
            <v>0</v>
          </cell>
          <cell r="CQ193">
            <v>0</v>
          </cell>
          <cell r="CR193">
            <v>0</v>
          </cell>
          <cell r="CS193">
            <v>0</v>
          </cell>
          <cell r="CT193">
            <v>0</v>
          </cell>
          <cell r="CU193">
            <v>0</v>
          </cell>
          <cell r="CV193">
            <v>0</v>
          </cell>
          <cell r="CW193">
            <v>0</v>
          </cell>
          <cell r="CX193">
            <v>0</v>
          </cell>
          <cell r="CY193">
            <v>0</v>
          </cell>
          <cell r="CZ193">
            <v>0</v>
          </cell>
          <cell r="DA193">
            <v>0</v>
          </cell>
          <cell r="DB193">
            <v>0</v>
          </cell>
          <cell r="DC193">
            <v>0</v>
          </cell>
          <cell r="DD193">
            <v>0</v>
          </cell>
          <cell r="DE193">
            <v>0</v>
          </cell>
          <cell r="DF193">
            <v>0</v>
          </cell>
          <cell r="DG193">
            <v>0</v>
          </cell>
          <cell r="DH193">
            <v>0</v>
          </cell>
          <cell r="DI193">
            <v>0</v>
          </cell>
          <cell r="DJ193">
            <v>0</v>
          </cell>
          <cell r="DK193">
            <v>0</v>
          </cell>
          <cell r="DL193">
            <v>0</v>
          </cell>
          <cell r="DM193">
            <v>0</v>
          </cell>
          <cell r="DN193">
            <v>0</v>
          </cell>
          <cell r="DO193">
            <v>0</v>
          </cell>
          <cell r="DP193">
            <v>0</v>
          </cell>
          <cell r="DQ193">
            <v>0</v>
          </cell>
          <cell r="DR193">
            <v>0</v>
          </cell>
          <cell r="DS193">
            <v>0</v>
          </cell>
          <cell r="DT193">
            <v>0</v>
          </cell>
          <cell r="DU193">
            <v>0</v>
          </cell>
          <cell r="DV193">
            <v>0</v>
          </cell>
          <cell r="DW193">
            <v>0</v>
          </cell>
          <cell r="DX193">
            <v>0</v>
          </cell>
          <cell r="DY193">
            <v>0</v>
          </cell>
          <cell r="DZ193">
            <v>0</v>
          </cell>
          <cell r="EA193">
            <v>0</v>
          </cell>
          <cell r="EB193">
            <v>0</v>
          </cell>
          <cell r="EC193">
            <v>0</v>
          </cell>
          <cell r="ED193">
            <v>0</v>
          </cell>
          <cell r="EE193">
            <v>0</v>
          </cell>
          <cell r="EF193">
            <v>0</v>
          </cell>
          <cell r="EG193">
            <v>0</v>
          </cell>
          <cell r="EH193">
            <v>0</v>
          </cell>
          <cell r="EI193">
            <v>0</v>
          </cell>
          <cell r="EJ193">
            <v>0</v>
          </cell>
          <cell r="EK193">
            <v>0</v>
          </cell>
          <cell r="EL193">
            <v>0</v>
          </cell>
          <cell r="EM193">
            <v>0</v>
          </cell>
          <cell r="EN193">
            <v>0</v>
          </cell>
          <cell r="EO193">
            <v>0</v>
          </cell>
          <cell r="EP193">
            <v>0</v>
          </cell>
          <cell r="EQ193">
            <v>0</v>
          </cell>
          <cell r="ER193">
            <v>0</v>
          </cell>
          <cell r="ES193">
            <v>0</v>
          </cell>
          <cell r="ET193">
            <v>0</v>
          </cell>
          <cell r="EU193">
            <v>0</v>
          </cell>
          <cell r="EV193">
            <v>0</v>
          </cell>
          <cell r="EW193">
            <v>0</v>
          </cell>
          <cell r="EX193">
            <v>0</v>
          </cell>
          <cell r="EY193">
            <v>0</v>
          </cell>
          <cell r="EZ193">
            <v>0</v>
          </cell>
          <cell r="FA193">
            <v>0</v>
          </cell>
          <cell r="FB193">
            <v>0</v>
          </cell>
          <cell r="FC193">
            <v>0</v>
          </cell>
          <cell r="FD193">
            <v>0</v>
          </cell>
          <cell r="FE193">
            <v>0</v>
          </cell>
          <cell r="FF193">
            <v>0</v>
          </cell>
          <cell r="FG193">
            <v>0</v>
          </cell>
          <cell r="FH193">
            <v>0</v>
          </cell>
          <cell r="FI193">
            <v>0</v>
          </cell>
        </row>
        <row r="194">
          <cell r="W194">
            <v>668000</v>
          </cell>
          <cell r="X194" t="str">
            <v>DIRECT</v>
          </cell>
          <cell r="AA194">
            <v>0</v>
          </cell>
          <cell r="AB194">
            <v>0</v>
          </cell>
          <cell r="AC194">
            <v>0</v>
          </cell>
          <cell r="AD194">
            <v>0</v>
          </cell>
          <cell r="AE194">
            <v>0</v>
          </cell>
          <cell r="AF194">
            <v>0</v>
          </cell>
          <cell r="AG194">
            <v>0</v>
          </cell>
          <cell r="AH194">
            <v>0</v>
          </cell>
          <cell r="AI194">
            <v>0</v>
          </cell>
          <cell r="AJ194">
            <v>0</v>
          </cell>
          <cell r="AK194">
            <v>0</v>
          </cell>
          <cell r="AL194">
            <v>0</v>
          </cell>
          <cell r="AM194">
            <v>0</v>
          </cell>
          <cell r="AN194">
            <v>0</v>
          </cell>
          <cell r="AO194">
            <v>0</v>
          </cell>
          <cell r="AP194">
            <v>0</v>
          </cell>
          <cell r="AQ194">
            <v>0</v>
          </cell>
          <cell r="AR194">
            <v>0</v>
          </cell>
          <cell r="AS194">
            <v>0</v>
          </cell>
          <cell r="AT194">
            <v>0</v>
          </cell>
          <cell r="AU194">
            <v>0</v>
          </cell>
          <cell r="AV194">
            <v>0</v>
          </cell>
          <cell r="AW194">
            <v>0</v>
          </cell>
          <cell r="AX194">
            <v>0</v>
          </cell>
          <cell r="AY194">
            <v>0</v>
          </cell>
          <cell r="AZ194">
            <v>3000</v>
          </cell>
          <cell r="BA194">
            <v>4000</v>
          </cell>
          <cell r="BB194">
            <v>4000</v>
          </cell>
          <cell r="BC194">
            <v>4000</v>
          </cell>
          <cell r="BD194">
            <v>4000</v>
          </cell>
          <cell r="BE194">
            <v>4000</v>
          </cell>
          <cell r="BF194">
            <v>8000</v>
          </cell>
          <cell r="BG194">
            <v>12000</v>
          </cell>
          <cell r="BH194">
            <v>27150</v>
          </cell>
          <cell r="BI194">
            <v>22000</v>
          </cell>
          <cell r="BJ194">
            <v>28000</v>
          </cell>
          <cell r="BK194">
            <v>34000</v>
          </cell>
          <cell r="BL194">
            <v>40000</v>
          </cell>
          <cell r="BM194">
            <v>63750</v>
          </cell>
          <cell r="BN194">
            <v>65550</v>
          </cell>
          <cell r="BO194">
            <v>67350</v>
          </cell>
          <cell r="BP194">
            <v>72400</v>
          </cell>
          <cell r="BQ194">
            <v>74200</v>
          </cell>
          <cell r="BR194">
            <v>74200</v>
          </cell>
          <cell r="BS194">
            <v>50000</v>
          </cell>
          <cell r="BT194">
            <v>6400</v>
          </cell>
          <cell r="BU194">
            <v>0</v>
          </cell>
          <cell r="BV194">
            <v>0</v>
          </cell>
          <cell r="BW194">
            <v>0</v>
          </cell>
          <cell r="BX194">
            <v>0</v>
          </cell>
          <cell r="BY194">
            <v>0</v>
          </cell>
          <cell r="BZ194">
            <v>0</v>
          </cell>
          <cell r="CA194">
            <v>0</v>
          </cell>
          <cell r="CB194">
            <v>0</v>
          </cell>
          <cell r="CC194">
            <v>0</v>
          </cell>
          <cell r="CD194">
            <v>0</v>
          </cell>
          <cell r="CE194">
            <v>0</v>
          </cell>
          <cell r="CF194">
            <v>0</v>
          </cell>
          <cell r="CG194">
            <v>0</v>
          </cell>
          <cell r="CH194">
            <v>0</v>
          </cell>
          <cell r="CI194">
            <v>0</v>
          </cell>
          <cell r="CJ194">
            <v>0</v>
          </cell>
          <cell r="CK194">
            <v>0</v>
          </cell>
          <cell r="CL194">
            <v>0</v>
          </cell>
          <cell r="CM194">
            <v>0</v>
          </cell>
          <cell r="CN194">
            <v>0</v>
          </cell>
          <cell r="CO194">
            <v>0</v>
          </cell>
          <cell r="CP194">
            <v>0</v>
          </cell>
          <cell r="CQ194">
            <v>0</v>
          </cell>
          <cell r="CR194">
            <v>0</v>
          </cell>
          <cell r="CS194">
            <v>0</v>
          </cell>
          <cell r="CT194">
            <v>0</v>
          </cell>
          <cell r="CU194">
            <v>0</v>
          </cell>
          <cell r="CV194">
            <v>0</v>
          </cell>
          <cell r="CW194">
            <v>0</v>
          </cell>
          <cell r="CX194">
            <v>0</v>
          </cell>
          <cell r="CY194">
            <v>0</v>
          </cell>
          <cell r="CZ194">
            <v>0</v>
          </cell>
          <cell r="DA194">
            <v>0</v>
          </cell>
          <cell r="DB194">
            <v>0</v>
          </cell>
          <cell r="DC194">
            <v>0</v>
          </cell>
          <cell r="DD194">
            <v>0</v>
          </cell>
          <cell r="DE194">
            <v>0</v>
          </cell>
          <cell r="DF194">
            <v>0</v>
          </cell>
          <cell r="DG194">
            <v>0</v>
          </cell>
          <cell r="DH194">
            <v>0</v>
          </cell>
          <cell r="DI194">
            <v>0</v>
          </cell>
          <cell r="DJ194">
            <v>0</v>
          </cell>
          <cell r="DK194">
            <v>0</v>
          </cell>
          <cell r="DL194">
            <v>0</v>
          </cell>
          <cell r="DM194">
            <v>0</v>
          </cell>
          <cell r="DN194">
            <v>0</v>
          </cell>
          <cell r="DO194">
            <v>0</v>
          </cell>
          <cell r="DP194">
            <v>0</v>
          </cell>
          <cell r="DQ194">
            <v>0</v>
          </cell>
          <cell r="DR194">
            <v>0</v>
          </cell>
          <cell r="DS194">
            <v>0</v>
          </cell>
          <cell r="DT194">
            <v>0</v>
          </cell>
          <cell r="DU194">
            <v>0</v>
          </cell>
          <cell r="DV194">
            <v>0</v>
          </cell>
          <cell r="DW194">
            <v>0</v>
          </cell>
          <cell r="DX194">
            <v>0</v>
          </cell>
          <cell r="DY194">
            <v>0</v>
          </cell>
          <cell r="DZ194">
            <v>0</v>
          </cell>
          <cell r="EA194">
            <v>0</v>
          </cell>
          <cell r="EB194">
            <v>0</v>
          </cell>
          <cell r="EC194">
            <v>0</v>
          </cell>
          <cell r="ED194">
            <v>0</v>
          </cell>
          <cell r="EE194">
            <v>0</v>
          </cell>
          <cell r="EF194">
            <v>0</v>
          </cell>
          <cell r="EG194">
            <v>0</v>
          </cell>
          <cell r="EH194">
            <v>0</v>
          </cell>
          <cell r="EI194">
            <v>0</v>
          </cell>
          <cell r="EJ194">
            <v>0</v>
          </cell>
          <cell r="EK194">
            <v>0</v>
          </cell>
          <cell r="EL194">
            <v>0</v>
          </cell>
          <cell r="EM194">
            <v>0</v>
          </cell>
          <cell r="EN194">
            <v>0</v>
          </cell>
          <cell r="EO194">
            <v>0</v>
          </cell>
          <cell r="EP194">
            <v>0</v>
          </cell>
          <cell r="EQ194">
            <v>0</v>
          </cell>
          <cell r="ER194">
            <v>0</v>
          </cell>
          <cell r="ES194">
            <v>0</v>
          </cell>
          <cell r="ET194">
            <v>0</v>
          </cell>
          <cell r="EU194">
            <v>0</v>
          </cell>
          <cell r="EV194">
            <v>0</v>
          </cell>
          <cell r="EW194">
            <v>0</v>
          </cell>
          <cell r="EX194">
            <v>0</v>
          </cell>
          <cell r="EY194">
            <v>0</v>
          </cell>
          <cell r="EZ194">
            <v>0</v>
          </cell>
          <cell r="FA194">
            <v>0</v>
          </cell>
          <cell r="FB194">
            <v>0</v>
          </cell>
          <cell r="FC194">
            <v>0</v>
          </cell>
          <cell r="FD194">
            <v>0</v>
          </cell>
          <cell r="FE194">
            <v>0</v>
          </cell>
          <cell r="FF194">
            <v>0</v>
          </cell>
          <cell r="FG194">
            <v>0</v>
          </cell>
          <cell r="FH194">
            <v>0</v>
          </cell>
          <cell r="FI194">
            <v>0</v>
          </cell>
        </row>
        <row r="195">
          <cell r="X195" t="str">
            <v>LOADED</v>
          </cell>
          <cell r="AA195">
            <v>0</v>
          </cell>
          <cell r="AB195">
            <v>0</v>
          </cell>
          <cell r="AC195">
            <v>0</v>
          </cell>
          <cell r="AD195">
            <v>0</v>
          </cell>
          <cell r="AE195">
            <v>0</v>
          </cell>
          <cell r="AF195">
            <v>0</v>
          </cell>
          <cell r="AG195">
            <v>0</v>
          </cell>
          <cell r="AH195">
            <v>0</v>
          </cell>
          <cell r="AI195">
            <v>0</v>
          </cell>
          <cell r="AJ195">
            <v>0</v>
          </cell>
          <cell r="AK195">
            <v>0</v>
          </cell>
          <cell r="AL195">
            <v>0</v>
          </cell>
          <cell r="AM195">
            <v>0</v>
          </cell>
          <cell r="AN195">
            <v>0</v>
          </cell>
          <cell r="AO195">
            <v>0</v>
          </cell>
          <cell r="AP195">
            <v>0</v>
          </cell>
          <cell r="AQ195">
            <v>0</v>
          </cell>
          <cell r="AR195">
            <v>0</v>
          </cell>
          <cell r="AS195">
            <v>0</v>
          </cell>
          <cell r="AT195">
            <v>0</v>
          </cell>
          <cell r="AU195">
            <v>0</v>
          </cell>
          <cell r="AV195">
            <v>0</v>
          </cell>
          <cell r="AW195">
            <v>0</v>
          </cell>
          <cell r="AX195">
            <v>0</v>
          </cell>
          <cell r="AY195">
            <v>0</v>
          </cell>
          <cell r="AZ195">
            <v>3000</v>
          </cell>
          <cell r="BA195">
            <v>7000</v>
          </cell>
          <cell r="BB195">
            <v>11000</v>
          </cell>
          <cell r="BC195">
            <v>15000</v>
          </cell>
          <cell r="BD195">
            <v>19000</v>
          </cell>
          <cell r="BE195">
            <v>23000</v>
          </cell>
          <cell r="BF195">
            <v>31000</v>
          </cell>
          <cell r="BG195">
            <v>43000</v>
          </cell>
          <cell r="BH195">
            <v>70150</v>
          </cell>
          <cell r="BI195">
            <v>92150</v>
          </cell>
          <cell r="BJ195">
            <v>120150</v>
          </cell>
          <cell r="BK195">
            <v>154150</v>
          </cell>
          <cell r="BL195">
            <v>194150</v>
          </cell>
          <cell r="BM195">
            <v>257900</v>
          </cell>
          <cell r="BN195">
            <v>323450</v>
          </cell>
          <cell r="BO195">
            <v>390800</v>
          </cell>
          <cell r="BP195">
            <v>463200</v>
          </cell>
          <cell r="BQ195">
            <v>537400</v>
          </cell>
          <cell r="BR195">
            <v>611600</v>
          </cell>
          <cell r="BS195">
            <v>661600</v>
          </cell>
          <cell r="BT195">
            <v>668000</v>
          </cell>
          <cell r="BU195">
            <v>0</v>
          </cell>
          <cell r="BV195">
            <v>0</v>
          </cell>
          <cell r="BW195">
            <v>0</v>
          </cell>
          <cell r="BX195">
            <v>0</v>
          </cell>
          <cell r="BY195">
            <v>0</v>
          </cell>
          <cell r="BZ195">
            <v>0</v>
          </cell>
          <cell r="CA195">
            <v>0</v>
          </cell>
          <cell r="CB195">
            <v>0</v>
          </cell>
          <cell r="CC195">
            <v>0</v>
          </cell>
          <cell r="CD195">
            <v>0</v>
          </cell>
          <cell r="CE195">
            <v>0</v>
          </cell>
          <cell r="CF195">
            <v>0</v>
          </cell>
          <cell r="CG195">
            <v>0</v>
          </cell>
          <cell r="CH195">
            <v>0</v>
          </cell>
          <cell r="CI195">
            <v>0</v>
          </cell>
          <cell r="CJ195">
            <v>0</v>
          </cell>
          <cell r="CK195">
            <v>0</v>
          </cell>
          <cell r="CL195">
            <v>0</v>
          </cell>
          <cell r="CM195">
            <v>0</v>
          </cell>
          <cell r="CN195">
            <v>0</v>
          </cell>
          <cell r="CO195">
            <v>0</v>
          </cell>
          <cell r="CP195">
            <v>0</v>
          </cell>
          <cell r="CQ195">
            <v>0</v>
          </cell>
          <cell r="CR195">
            <v>0</v>
          </cell>
          <cell r="CS195">
            <v>0</v>
          </cell>
          <cell r="CT195">
            <v>0</v>
          </cell>
          <cell r="CU195">
            <v>0</v>
          </cell>
          <cell r="CV195">
            <v>0</v>
          </cell>
          <cell r="CW195">
            <v>0</v>
          </cell>
          <cell r="CX195">
            <v>0</v>
          </cell>
          <cell r="CY195">
            <v>0</v>
          </cell>
          <cell r="CZ195">
            <v>0</v>
          </cell>
          <cell r="DA195">
            <v>0</v>
          </cell>
          <cell r="DB195">
            <v>0</v>
          </cell>
          <cell r="DC195">
            <v>0</v>
          </cell>
          <cell r="DD195">
            <v>0</v>
          </cell>
          <cell r="DE195">
            <v>0</v>
          </cell>
          <cell r="DF195">
            <v>0</v>
          </cell>
          <cell r="DG195">
            <v>0</v>
          </cell>
          <cell r="DH195">
            <v>0</v>
          </cell>
          <cell r="DI195">
            <v>0</v>
          </cell>
          <cell r="DJ195">
            <v>0</v>
          </cell>
          <cell r="DK195">
            <v>0</v>
          </cell>
          <cell r="DL195">
            <v>0</v>
          </cell>
          <cell r="DM195">
            <v>0</v>
          </cell>
          <cell r="DN195">
            <v>0</v>
          </cell>
          <cell r="DO195">
            <v>0</v>
          </cell>
          <cell r="DP195">
            <v>0</v>
          </cell>
          <cell r="DQ195">
            <v>0</v>
          </cell>
          <cell r="DR195">
            <v>0</v>
          </cell>
          <cell r="DS195">
            <v>0</v>
          </cell>
          <cell r="DT195">
            <v>0</v>
          </cell>
          <cell r="DU195">
            <v>0</v>
          </cell>
          <cell r="DV195">
            <v>0</v>
          </cell>
          <cell r="DW195">
            <v>0</v>
          </cell>
          <cell r="DX195">
            <v>0</v>
          </cell>
          <cell r="DY195">
            <v>0</v>
          </cell>
          <cell r="DZ195">
            <v>0</v>
          </cell>
          <cell r="EA195">
            <v>0</v>
          </cell>
          <cell r="EB195">
            <v>0</v>
          </cell>
          <cell r="EC195">
            <v>0</v>
          </cell>
          <cell r="ED195">
            <v>0</v>
          </cell>
          <cell r="EE195">
            <v>0</v>
          </cell>
          <cell r="EF195">
            <v>0</v>
          </cell>
          <cell r="EG195">
            <v>0</v>
          </cell>
          <cell r="EH195">
            <v>0</v>
          </cell>
          <cell r="EI195">
            <v>0</v>
          </cell>
          <cell r="EJ195">
            <v>0</v>
          </cell>
          <cell r="EK195">
            <v>0</v>
          </cell>
          <cell r="EL195">
            <v>0</v>
          </cell>
          <cell r="EM195">
            <v>0</v>
          </cell>
          <cell r="EN195">
            <v>0</v>
          </cell>
          <cell r="EO195">
            <v>0</v>
          </cell>
          <cell r="EP195">
            <v>0</v>
          </cell>
          <cell r="EQ195">
            <v>0</v>
          </cell>
          <cell r="ER195">
            <v>0</v>
          </cell>
          <cell r="ES195">
            <v>0</v>
          </cell>
          <cell r="ET195">
            <v>0</v>
          </cell>
          <cell r="EU195">
            <v>0</v>
          </cell>
          <cell r="EV195">
            <v>0</v>
          </cell>
          <cell r="EW195">
            <v>0</v>
          </cell>
          <cell r="EX195">
            <v>0</v>
          </cell>
          <cell r="EY195">
            <v>0</v>
          </cell>
          <cell r="EZ195">
            <v>0</v>
          </cell>
          <cell r="FA195">
            <v>0</v>
          </cell>
          <cell r="FB195">
            <v>0</v>
          </cell>
          <cell r="FC195">
            <v>0</v>
          </cell>
          <cell r="FD195">
            <v>0</v>
          </cell>
          <cell r="FE195">
            <v>0</v>
          </cell>
          <cell r="FF195">
            <v>0</v>
          </cell>
          <cell r="FG195">
            <v>0</v>
          </cell>
          <cell r="FH195">
            <v>0</v>
          </cell>
          <cell r="FI195">
            <v>0</v>
          </cell>
        </row>
        <row r="196">
          <cell r="T196" t="str">
            <v>ACTUAL COST TO DATE</v>
          </cell>
          <cell r="AA196" t="str">
            <v/>
          </cell>
          <cell r="AB196" t="str">
            <v/>
          </cell>
          <cell r="AC196" t="str">
            <v/>
          </cell>
          <cell r="AD196" t="str">
            <v/>
          </cell>
          <cell r="AE196" t="str">
            <v/>
          </cell>
          <cell r="AF196" t="str">
            <v/>
          </cell>
          <cell r="AG196" t="str">
            <v/>
          </cell>
          <cell r="AH196" t="str">
            <v/>
          </cell>
          <cell r="AI196" t="str">
            <v/>
          </cell>
          <cell r="AJ196" t="str">
            <v/>
          </cell>
          <cell r="AK196" t="str">
            <v/>
          </cell>
          <cell r="AL196" t="str">
            <v/>
          </cell>
          <cell r="AM196" t="str">
            <v/>
          </cell>
          <cell r="AN196" t="str">
            <v/>
          </cell>
          <cell r="AO196" t="str">
            <v/>
          </cell>
          <cell r="AP196" t="str">
            <v/>
          </cell>
          <cell r="AQ196" t="str">
            <v/>
          </cell>
          <cell r="AR196" t="str">
            <v/>
          </cell>
          <cell r="AS196" t="str">
            <v/>
          </cell>
          <cell r="AT196" t="str">
            <v/>
          </cell>
          <cell r="AU196" t="str">
            <v/>
          </cell>
          <cell r="AV196" t="str">
            <v/>
          </cell>
          <cell r="AW196" t="str">
            <v/>
          </cell>
          <cell r="AX196" t="str">
            <v/>
          </cell>
          <cell r="AY196" t="str">
            <v/>
          </cell>
          <cell r="AZ196" t="str">
            <v/>
          </cell>
          <cell r="BA196" t="str">
            <v/>
          </cell>
          <cell r="BB196" t="str">
            <v/>
          </cell>
          <cell r="BC196" t="str">
            <v/>
          </cell>
          <cell r="BD196" t="str">
            <v/>
          </cell>
          <cell r="BE196" t="str">
            <v/>
          </cell>
          <cell r="BF196" t="str">
            <v/>
          </cell>
          <cell r="BG196" t="str">
            <v/>
          </cell>
          <cell r="BH196" t="str">
            <v/>
          </cell>
          <cell r="BJ196" t="str">
            <v/>
          </cell>
          <cell r="BK196" t="str">
            <v/>
          </cell>
          <cell r="BT196">
            <v>35870</v>
          </cell>
          <cell r="BU196" t="str">
            <v/>
          </cell>
          <cell r="BV196" t="str">
            <v/>
          </cell>
          <cell r="BW196" t="str">
            <v/>
          </cell>
          <cell r="BX196" t="str">
            <v/>
          </cell>
          <cell r="BY196" t="str">
            <v/>
          </cell>
          <cell r="BZ196" t="str">
            <v/>
          </cell>
          <cell r="CA196" t="str">
            <v/>
          </cell>
          <cell r="CB196" t="str">
            <v/>
          </cell>
          <cell r="CC196" t="str">
            <v/>
          </cell>
          <cell r="CD196" t="str">
            <v/>
          </cell>
          <cell r="CE196" t="str">
            <v/>
          </cell>
          <cell r="CF196" t="str">
            <v/>
          </cell>
          <cell r="CG196" t="str">
            <v/>
          </cell>
          <cell r="CH196" t="str">
            <v/>
          </cell>
          <cell r="CI196" t="str">
            <v/>
          </cell>
          <cell r="CJ196" t="str">
            <v/>
          </cell>
          <cell r="CK196" t="str">
            <v/>
          </cell>
          <cell r="CL196" t="str">
            <v/>
          </cell>
          <cell r="CM196" t="str">
            <v/>
          </cell>
          <cell r="CN196" t="str">
            <v/>
          </cell>
          <cell r="CO196" t="str">
            <v/>
          </cell>
          <cell r="CP196" t="str">
            <v/>
          </cell>
          <cell r="CQ196" t="str">
            <v/>
          </cell>
          <cell r="CR196" t="str">
            <v/>
          </cell>
          <cell r="CS196" t="str">
            <v/>
          </cell>
          <cell r="CT196" t="str">
            <v/>
          </cell>
          <cell r="CU196" t="str">
            <v/>
          </cell>
          <cell r="CV196" t="str">
            <v/>
          </cell>
          <cell r="CW196" t="str">
            <v/>
          </cell>
          <cell r="CX196" t="str">
            <v/>
          </cell>
          <cell r="CY196" t="str">
            <v/>
          </cell>
          <cell r="CZ196" t="str">
            <v/>
          </cell>
          <cell r="DA196" t="str">
            <v/>
          </cell>
          <cell r="DB196" t="str">
            <v/>
          </cell>
          <cell r="DC196" t="str">
            <v/>
          </cell>
          <cell r="DD196" t="str">
            <v/>
          </cell>
          <cell r="DE196" t="str">
            <v/>
          </cell>
          <cell r="DF196" t="str">
            <v/>
          </cell>
          <cell r="DG196" t="str">
            <v/>
          </cell>
          <cell r="DH196" t="str">
            <v/>
          </cell>
          <cell r="DI196" t="str">
            <v/>
          </cell>
          <cell r="DJ196" t="str">
            <v/>
          </cell>
          <cell r="DK196" t="str">
            <v/>
          </cell>
          <cell r="DL196" t="str">
            <v/>
          </cell>
          <cell r="DM196" t="str">
            <v/>
          </cell>
          <cell r="DN196" t="str">
            <v/>
          </cell>
          <cell r="DO196" t="str">
            <v/>
          </cell>
          <cell r="DP196" t="str">
            <v/>
          </cell>
          <cell r="DQ196" t="str">
            <v/>
          </cell>
          <cell r="DR196" t="str">
            <v/>
          </cell>
          <cell r="DS196" t="str">
            <v/>
          </cell>
          <cell r="DT196" t="str">
            <v/>
          </cell>
          <cell r="DU196" t="str">
            <v/>
          </cell>
          <cell r="DV196" t="str">
            <v/>
          </cell>
          <cell r="DW196" t="str">
            <v/>
          </cell>
          <cell r="DX196" t="str">
            <v/>
          </cell>
          <cell r="DY196" t="str">
            <v/>
          </cell>
          <cell r="DZ196" t="str">
            <v/>
          </cell>
          <cell r="EA196" t="str">
            <v/>
          </cell>
          <cell r="EB196" t="str">
            <v/>
          </cell>
          <cell r="EC196" t="str">
            <v/>
          </cell>
          <cell r="ED196" t="str">
            <v/>
          </cell>
          <cell r="EE196" t="str">
            <v/>
          </cell>
          <cell r="EF196" t="str">
            <v/>
          </cell>
          <cell r="EG196" t="str">
            <v/>
          </cell>
          <cell r="EH196" t="str">
            <v/>
          </cell>
          <cell r="EI196" t="str">
            <v/>
          </cell>
          <cell r="EJ196" t="str">
            <v/>
          </cell>
          <cell r="EK196" t="str">
            <v/>
          </cell>
          <cell r="EL196" t="str">
            <v/>
          </cell>
          <cell r="EM196" t="str">
            <v/>
          </cell>
          <cell r="EN196" t="str">
            <v/>
          </cell>
          <cell r="EO196" t="str">
            <v/>
          </cell>
          <cell r="EP196" t="str">
            <v/>
          </cell>
          <cell r="EQ196" t="str">
            <v/>
          </cell>
          <cell r="ER196" t="str">
            <v/>
          </cell>
          <cell r="ES196" t="str">
            <v/>
          </cell>
          <cell r="ET196" t="str">
            <v/>
          </cell>
          <cell r="EU196" t="str">
            <v/>
          </cell>
          <cell r="EV196" t="str">
            <v/>
          </cell>
        </row>
        <row r="197">
          <cell r="S197" t="str">
            <v>COST TO DATE</v>
          </cell>
          <cell r="T197" t="str">
            <v>ACTUAL COST TO DATE</v>
          </cell>
          <cell r="V197" t="str">
            <v>DIRECT TO DATE</v>
          </cell>
          <cell r="W197" t="str">
            <v>BUDGET</v>
          </cell>
          <cell r="AA197" t="str">
            <v/>
          </cell>
          <cell r="AB197" t="str">
            <v/>
          </cell>
          <cell r="AC197" t="str">
            <v/>
          </cell>
          <cell r="AD197" t="str">
            <v/>
          </cell>
          <cell r="AE197" t="str">
            <v/>
          </cell>
          <cell r="AF197" t="str">
            <v/>
          </cell>
          <cell r="AG197" t="str">
            <v/>
          </cell>
          <cell r="AH197" t="str">
            <v/>
          </cell>
          <cell r="AI197" t="str">
            <v/>
          </cell>
          <cell r="AJ197" t="str">
            <v/>
          </cell>
          <cell r="AK197" t="str">
            <v/>
          </cell>
          <cell r="AL197" t="str">
            <v/>
          </cell>
          <cell r="AM197" t="str">
            <v/>
          </cell>
          <cell r="AN197" t="str">
            <v/>
          </cell>
          <cell r="AO197" t="str">
            <v/>
          </cell>
          <cell r="AP197" t="str">
            <v/>
          </cell>
          <cell r="AQ197" t="str">
            <v/>
          </cell>
          <cell r="AR197" t="str">
            <v/>
          </cell>
          <cell r="AS197" t="str">
            <v/>
          </cell>
          <cell r="AT197" t="str">
            <v/>
          </cell>
          <cell r="AU197" t="str">
            <v/>
          </cell>
          <cell r="AV197" t="str">
            <v/>
          </cell>
          <cell r="AW197" t="str">
            <v/>
          </cell>
          <cell r="AX197" t="str">
            <v/>
          </cell>
          <cell r="AY197" t="str">
            <v/>
          </cell>
          <cell r="AZ197" t="str">
            <v/>
          </cell>
          <cell r="BA197" t="str">
            <v/>
          </cell>
          <cell r="BB197" t="str">
            <v/>
          </cell>
          <cell r="BC197" t="str">
            <v/>
          </cell>
          <cell r="BD197" t="str">
            <v/>
          </cell>
          <cell r="BE197" t="str">
            <v/>
          </cell>
          <cell r="BF197" t="str">
            <v/>
          </cell>
          <cell r="BG197" t="str">
            <v/>
          </cell>
          <cell r="BH197" t="str">
            <v/>
          </cell>
          <cell r="BJ197" t="str">
            <v/>
          </cell>
          <cell r="BK197" t="str">
            <v/>
          </cell>
          <cell r="BU197" t="str">
            <v/>
          </cell>
          <cell r="BV197" t="str">
            <v/>
          </cell>
          <cell r="BW197" t="str">
            <v/>
          </cell>
          <cell r="BX197" t="str">
            <v/>
          </cell>
          <cell r="BY197" t="str">
            <v/>
          </cell>
          <cell r="BZ197" t="str">
            <v/>
          </cell>
          <cell r="CA197" t="str">
            <v/>
          </cell>
          <cell r="CB197" t="str">
            <v/>
          </cell>
          <cell r="CC197" t="str">
            <v/>
          </cell>
          <cell r="CD197" t="str">
            <v/>
          </cell>
          <cell r="CE197" t="str">
            <v/>
          </cell>
          <cell r="CF197" t="str">
            <v/>
          </cell>
          <cell r="CG197" t="str">
            <v/>
          </cell>
          <cell r="CH197" t="str">
            <v/>
          </cell>
          <cell r="CI197" t="str">
            <v/>
          </cell>
          <cell r="CJ197" t="str">
            <v/>
          </cell>
          <cell r="CK197" t="str">
            <v/>
          </cell>
          <cell r="CL197" t="str">
            <v/>
          </cell>
          <cell r="CM197" t="str">
            <v/>
          </cell>
          <cell r="CN197" t="str">
            <v/>
          </cell>
          <cell r="CO197" t="str">
            <v/>
          </cell>
          <cell r="CP197" t="str">
            <v/>
          </cell>
          <cell r="CQ197" t="str">
            <v/>
          </cell>
          <cell r="CR197" t="str">
            <v/>
          </cell>
          <cell r="CS197" t="str">
            <v/>
          </cell>
          <cell r="CT197" t="str">
            <v/>
          </cell>
          <cell r="CU197" t="str">
            <v/>
          </cell>
          <cell r="CV197" t="str">
            <v/>
          </cell>
          <cell r="CW197" t="str">
            <v/>
          </cell>
          <cell r="CX197" t="str">
            <v/>
          </cell>
          <cell r="CY197" t="str">
            <v/>
          </cell>
          <cell r="CZ197" t="str">
            <v/>
          </cell>
          <cell r="DA197" t="str">
            <v/>
          </cell>
          <cell r="DB197" t="str">
            <v/>
          </cell>
          <cell r="DC197" t="str">
            <v/>
          </cell>
          <cell r="DD197" t="str">
            <v/>
          </cell>
          <cell r="DE197" t="str">
            <v/>
          </cell>
          <cell r="DF197" t="str">
            <v/>
          </cell>
          <cell r="DG197" t="str">
            <v/>
          </cell>
          <cell r="DH197" t="str">
            <v/>
          </cell>
          <cell r="DI197" t="str">
            <v/>
          </cell>
          <cell r="DJ197" t="str">
            <v/>
          </cell>
          <cell r="DK197" t="str">
            <v/>
          </cell>
          <cell r="DL197" t="str">
            <v/>
          </cell>
          <cell r="DM197" t="str">
            <v/>
          </cell>
          <cell r="DN197" t="str">
            <v/>
          </cell>
          <cell r="DO197" t="str">
            <v/>
          </cell>
          <cell r="DP197" t="str">
            <v/>
          </cell>
          <cell r="DQ197" t="str">
            <v/>
          </cell>
          <cell r="DR197" t="str">
            <v/>
          </cell>
          <cell r="DS197" t="str">
            <v/>
          </cell>
          <cell r="DT197" t="str">
            <v/>
          </cell>
          <cell r="DU197" t="str">
            <v/>
          </cell>
          <cell r="DV197" t="str">
            <v/>
          </cell>
          <cell r="DW197" t="str">
            <v/>
          </cell>
          <cell r="DX197" t="str">
            <v/>
          </cell>
          <cell r="DY197" t="str">
            <v/>
          </cell>
          <cell r="DZ197" t="str">
            <v/>
          </cell>
          <cell r="EA197" t="str">
            <v/>
          </cell>
          <cell r="EB197" t="str">
            <v/>
          </cell>
          <cell r="EC197" t="str">
            <v/>
          </cell>
          <cell r="ED197" t="str">
            <v/>
          </cell>
          <cell r="EE197" t="str">
            <v/>
          </cell>
          <cell r="EF197" t="str">
            <v/>
          </cell>
          <cell r="EG197" t="str">
            <v/>
          </cell>
          <cell r="EH197" t="str">
            <v/>
          </cell>
          <cell r="EI197" t="str">
            <v/>
          </cell>
          <cell r="EJ197" t="str">
            <v/>
          </cell>
          <cell r="EK197" t="str">
            <v/>
          </cell>
          <cell r="EL197" t="str">
            <v/>
          </cell>
          <cell r="EM197" t="str">
            <v/>
          </cell>
          <cell r="EN197" t="str">
            <v/>
          </cell>
          <cell r="EO197" t="str">
            <v/>
          </cell>
          <cell r="EP197" t="str">
            <v/>
          </cell>
          <cell r="EQ197" t="str">
            <v/>
          </cell>
          <cell r="ER197" t="str">
            <v/>
          </cell>
          <cell r="ES197" t="str">
            <v/>
          </cell>
          <cell r="ET197" t="str">
            <v/>
          </cell>
          <cell r="EU197" t="str">
            <v/>
          </cell>
          <cell r="EV197" t="str">
            <v/>
          </cell>
        </row>
        <row r="198">
          <cell r="S198" t="str">
            <v>COST TO DATE</v>
          </cell>
          <cell r="T198" t="str">
            <v>DEVELOPMENT</v>
          </cell>
          <cell r="V198" t="str">
            <v>DIRECT TO DATE</v>
          </cell>
          <cell r="W198" t="str">
            <v>BUDGET</v>
          </cell>
          <cell r="AA198">
            <v>0</v>
          </cell>
          <cell r="AB198">
            <v>0</v>
          </cell>
          <cell r="AC198">
            <v>0</v>
          </cell>
          <cell r="AD198">
            <v>0</v>
          </cell>
          <cell r="AE198">
            <v>0</v>
          </cell>
          <cell r="AF198">
            <v>0</v>
          </cell>
          <cell r="AG198">
            <v>0</v>
          </cell>
          <cell r="AH198">
            <v>0</v>
          </cell>
          <cell r="AI198">
            <v>0</v>
          </cell>
          <cell r="AJ198">
            <v>0</v>
          </cell>
          <cell r="AK198">
            <v>0</v>
          </cell>
          <cell r="AL198">
            <v>0</v>
          </cell>
          <cell r="AM198">
            <v>0</v>
          </cell>
          <cell r="AN198">
            <v>0</v>
          </cell>
          <cell r="AO198">
            <v>0</v>
          </cell>
          <cell r="AP198">
            <v>0</v>
          </cell>
          <cell r="AQ198">
            <v>0</v>
          </cell>
          <cell r="AR198">
            <v>0</v>
          </cell>
          <cell r="AS198">
            <v>0</v>
          </cell>
          <cell r="AT198">
            <v>0</v>
          </cell>
          <cell r="AU198">
            <v>0</v>
          </cell>
          <cell r="AV198">
            <v>0</v>
          </cell>
          <cell r="AW198">
            <v>0</v>
          </cell>
          <cell r="AX198">
            <v>0</v>
          </cell>
          <cell r="AY198">
            <v>0</v>
          </cell>
          <cell r="AZ198">
            <v>0</v>
          </cell>
          <cell r="BA198">
            <v>0</v>
          </cell>
          <cell r="BB198">
            <v>0</v>
          </cell>
          <cell r="BC198">
            <v>0</v>
          </cell>
          <cell r="BD198">
            <v>0</v>
          </cell>
          <cell r="BE198">
            <v>0</v>
          </cell>
          <cell r="BF198">
            <v>0</v>
          </cell>
          <cell r="BG198">
            <v>0</v>
          </cell>
          <cell r="BH198">
            <v>0</v>
          </cell>
          <cell r="BJ198">
            <v>0</v>
          </cell>
          <cell r="BK198">
            <v>0</v>
          </cell>
          <cell r="BL198">
            <v>0</v>
          </cell>
          <cell r="BM198">
            <v>0</v>
          </cell>
          <cell r="BN198">
            <v>0</v>
          </cell>
          <cell r="BO198">
            <v>0</v>
          </cell>
          <cell r="BP198">
            <v>0</v>
          </cell>
          <cell r="BQ198">
            <v>0</v>
          </cell>
        </row>
        <row r="199">
          <cell r="T199" t="str">
            <v>DEVELOPMENT</v>
          </cell>
          <cell r="U199">
            <v>2.6577205773952221E-2</v>
          </cell>
          <cell r="V199">
            <v>0</v>
          </cell>
          <cell r="W199">
            <v>136000</v>
          </cell>
          <cell r="AA199">
            <v>0</v>
          </cell>
          <cell r="AB199">
            <v>0</v>
          </cell>
          <cell r="AC199">
            <v>0</v>
          </cell>
          <cell r="AD199">
            <v>0</v>
          </cell>
          <cell r="AE199">
            <v>0</v>
          </cell>
          <cell r="AF199">
            <v>0</v>
          </cell>
          <cell r="AG199">
            <v>0</v>
          </cell>
          <cell r="AH199">
            <v>0</v>
          </cell>
          <cell r="AI199">
            <v>0</v>
          </cell>
          <cell r="AJ199">
            <v>0</v>
          </cell>
          <cell r="AK199">
            <v>0</v>
          </cell>
          <cell r="AL199">
            <v>0</v>
          </cell>
          <cell r="AM199">
            <v>0</v>
          </cell>
          <cell r="AN199">
            <v>0</v>
          </cell>
          <cell r="AO199">
            <v>0</v>
          </cell>
          <cell r="AP199">
            <v>0</v>
          </cell>
          <cell r="AQ199">
            <v>0</v>
          </cell>
          <cell r="AR199">
            <v>0</v>
          </cell>
          <cell r="AS199">
            <v>0</v>
          </cell>
          <cell r="AT199">
            <v>0</v>
          </cell>
          <cell r="AU199">
            <v>0</v>
          </cell>
          <cell r="AV199">
            <v>0</v>
          </cell>
          <cell r="AW199">
            <v>0</v>
          </cell>
          <cell r="AX199">
            <v>0</v>
          </cell>
          <cell r="AY199">
            <v>0</v>
          </cell>
          <cell r="AZ199">
            <v>0</v>
          </cell>
          <cell r="BA199">
            <v>0</v>
          </cell>
          <cell r="BB199">
            <v>0</v>
          </cell>
          <cell r="BC199">
            <v>0</v>
          </cell>
          <cell r="BD199">
            <v>0</v>
          </cell>
          <cell r="BE199">
            <v>0</v>
          </cell>
          <cell r="BF199">
            <v>0</v>
          </cell>
          <cell r="BG199">
            <v>0</v>
          </cell>
          <cell r="BH199">
            <v>0</v>
          </cell>
          <cell r="BJ199">
            <v>0</v>
          </cell>
          <cell r="BK199">
            <v>0</v>
          </cell>
          <cell r="BL199">
            <v>0</v>
          </cell>
          <cell r="BM199">
            <v>0</v>
          </cell>
          <cell r="BN199">
            <v>0</v>
          </cell>
          <cell r="BO199">
            <v>0</v>
          </cell>
          <cell r="BP199">
            <v>0</v>
          </cell>
          <cell r="BQ199">
            <v>0</v>
          </cell>
        </row>
        <row r="200">
          <cell r="T200" t="str">
            <v>PRE PRODUCTION</v>
          </cell>
          <cell r="U200">
            <v>5.5194045738399006E-2</v>
          </cell>
          <cell r="V200">
            <v>7506.390220422265</v>
          </cell>
          <cell r="W200">
            <v>136000</v>
          </cell>
          <cell r="AA200">
            <v>0</v>
          </cell>
          <cell r="AB200">
            <v>0</v>
          </cell>
          <cell r="AC200">
            <v>0</v>
          </cell>
          <cell r="AD200">
            <v>0</v>
          </cell>
          <cell r="AE200">
            <v>0</v>
          </cell>
          <cell r="AF200">
            <v>0</v>
          </cell>
          <cell r="AG200">
            <v>0</v>
          </cell>
          <cell r="AH200">
            <v>0</v>
          </cell>
          <cell r="AI200">
            <v>0</v>
          </cell>
          <cell r="AJ200">
            <v>0</v>
          </cell>
          <cell r="AK200">
            <v>0</v>
          </cell>
          <cell r="AL200">
            <v>0</v>
          </cell>
          <cell r="AM200">
            <v>0</v>
          </cell>
          <cell r="AN200">
            <v>0</v>
          </cell>
          <cell r="AO200">
            <v>0</v>
          </cell>
          <cell r="AP200">
            <v>0</v>
          </cell>
          <cell r="AQ200">
            <v>0</v>
          </cell>
          <cell r="AR200">
            <v>0</v>
          </cell>
          <cell r="AS200">
            <v>0</v>
          </cell>
          <cell r="AT200">
            <v>0</v>
          </cell>
          <cell r="AU200">
            <v>73.249909107150017</v>
          </cell>
          <cell r="AV200">
            <v>0</v>
          </cell>
          <cell r="AW200">
            <v>0</v>
          </cell>
          <cell r="AX200">
            <v>211.84885891174685</v>
          </cell>
          <cell r="AY200">
            <v>131.4440248158169</v>
          </cell>
          <cell r="AZ200">
            <v>538.99606500616505</v>
          </cell>
          <cell r="BA200">
            <v>832.02093803214586</v>
          </cell>
          <cell r="BB200">
            <v>997.95049164271302</v>
          </cell>
          <cell r="BC200">
            <v>290.56169774176448</v>
          </cell>
          <cell r="BD200">
            <v>538.428</v>
          </cell>
          <cell r="BE200">
            <v>3891.8902351647635</v>
          </cell>
          <cell r="BF200">
            <v>0</v>
          </cell>
          <cell r="BG200">
            <v>0</v>
          </cell>
          <cell r="BH200">
            <v>0</v>
          </cell>
          <cell r="BJ200">
            <v>0</v>
          </cell>
          <cell r="BK200">
            <v>0</v>
          </cell>
          <cell r="BL200">
            <v>0</v>
          </cell>
          <cell r="BM200">
            <v>0</v>
          </cell>
          <cell r="BN200">
            <v>0</v>
          </cell>
          <cell r="BO200">
            <v>0</v>
          </cell>
          <cell r="BP200">
            <v>0</v>
          </cell>
          <cell r="BQ200">
            <v>0</v>
          </cell>
        </row>
        <row r="201">
          <cell r="T201" t="str">
            <v>PRODUCTION</v>
          </cell>
          <cell r="V201">
            <v>0</v>
          </cell>
          <cell r="W201">
            <v>480000</v>
          </cell>
          <cell r="AA201">
            <v>0</v>
          </cell>
          <cell r="AB201">
            <v>0</v>
          </cell>
          <cell r="AC201">
            <v>0</v>
          </cell>
          <cell r="AD201">
            <v>0</v>
          </cell>
          <cell r="AE201">
            <v>0</v>
          </cell>
          <cell r="AF201">
            <v>0</v>
          </cell>
          <cell r="AG201">
            <v>0</v>
          </cell>
          <cell r="AH201">
            <v>0</v>
          </cell>
          <cell r="AI201">
            <v>0</v>
          </cell>
          <cell r="AJ201">
            <v>0</v>
          </cell>
          <cell r="AK201">
            <v>0</v>
          </cell>
          <cell r="AL201">
            <v>0</v>
          </cell>
          <cell r="AM201">
            <v>0</v>
          </cell>
          <cell r="AN201">
            <v>0</v>
          </cell>
          <cell r="AO201">
            <v>0</v>
          </cell>
          <cell r="AP201">
            <v>0</v>
          </cell>
          <cell r="AQ201">
            <v>0</v>
          </cell>
          <cell r="AR201">
            <v>0</v>
          </cell>
          <cell r="AS201">
            <v>0</v>
          </cell>
          <cell r="AT201">
            <v>0</v>
          </cell>
          <cell r="AU201">
            <v>0</v>
          </cell>
          <cell r="AV201">
            <v>0</v>
          </cell>
          <cell r="AW201">
            <v>0</v>
          </cell>
          <cell r="AX201">
            <v>0</v>
          </cell>
          <cell r="AY201">
            <v>0</v>
          </cell>
          <cell r="AZ201">
            <v>0</v>
          </cell>
          <cell r="BA201">
            <v>0</v>
          </cell>
          <cell r="BB201">
            <v>0</v>
          </cell>
          <cell r="BC201">
            <v>0</v>
          </cell>
          <cell r="BD201">
            <v>0</v>
          </cell>
          <cell r="BE201">
            <v>0</v>
          </cell>
          <cell r="BF201">
            <v>0</v>
          </cell>
          <cell r="BG201">
            <v>0</v>
          </cell>
          <cell r="BH201">
            <v>0</v>
          </cell>
          <cell r="BJ201">
            <v>0</v>
          </cell>
          <cell r="BK201">
            <v>0</v>
          </cell>
          <cell r="BL201">
            <v>0</v>
          </cell>
          <cell r="BM201">
            <v>0</v>
          </cell>
          <cell r="BN201">
            <v>0</v>
          </cell>
          <cell r="BO201">
            <v>0</v>
          </cell>
          <cell r="BP201">
            <v>0</v>
          </cell>
          <cell r="BQ201">
            <v>0</v>
          </cell>
        </row>
        <row r="202">
          <cell r="T202" t="str">
            <v>INK &amp; PAINT</v>
          </cell>
          <cell r="V202">
            <v>0</v>
          </cell>
          <cell r="W202">
            <v>52000</v>
          </cell>
          <cell r="AA202">
            <v>0</v>
          </cell>
          <cell r="AB202">
            <v>0</v>
          </cell>
          <cell r="AC202">
            <v>0</v>
          </cell>
          <cell r="AD202">
            <v>0</v>
          </cell>
          <cell r="AE202">
            <v>0</v>
          </cell>
          <cell r="AF202">
            <v>0</v>
          </cell>
          <cell r="AG202">
            <v>0</v>
          </cell>
          <cell r="AH202">
            <v>0</v>
          </cell>
          <cell r="AI202">
            <v>0</v>
          </cell>
          <cell r="AJ202">
            <v>0</v>
          </cell>
          <cell r="AK202">
            <v>0</v>
          </cell>
          <cell r="AL202">
            <v>0</v>
          </cell>
          <cell r="AM202">
            <v>0</v>
          </cell>
          <cell r="AN202">
            <v>0</v>
          </cell>
          <cell r="AO202">
            <v>0</v>
          </cell>
          <cell r="AP202">
            <v>0</v>
          </cell>
          <cell r="AQ202">
            <v>0</v>
          </cell>
          <cell r="AR202">
            <v>0</v>
          </cell>
          <cell r="AS202">
            <v>0</v>
          </cell>
          <cell r="AT202">
            <v>0</v>
          </cell>
          <cell r="AU202">
            <v>0</v>
          </cell>
          <cell r="AV202">
            <v>0</v>
          </cell>
          <cell r="AW202">
            <v>0</v>
          </cell>
          <cell r="AX202">
            <v>0</v>
          </cell>
          <cell r="AY202">
            <v>0</v>
          </cell>
          <cell r="AZ202">
            <v>0</v>
          </cell>
          <cell r="BA202">
            <v>0</v>
          </cell>
          <cell r="BB202">
            <v>0</v>
          </cell>
          <cell r="BC202">
            <v>0</v>
          </cell>
          <cell r="BD202">
            <v>0</v>
          </cell>
          <cell r="BE202">
            <v>0</v>
          </cell>
          <cell r="BF202">
            <v>0</v>
          </cell>
          <cell r="BG202">
            <v>0</v>
          </cell>
          <cell r="BH202">
            <v>0</v>
          </cell>
          <cell r="BJ202">
            <v>0</v>
          </cell>
          <cell r="BK202">
            <v>0</v>
          </cell>
          <cell r="BL202">
            <v>0</v>
          </cell>
          <cell r="BM202">
            <v>0</v>
          </cell>
          <cell r="BN202">
            <v>0</v>
          </cell>
          <cell r="BO202">
            <v>0</v>
          </cell>
          <cell r="BP202">
            <v>0</v>
          </cell>
          <cell r="BQ202">
            <v>0</v>
          </cell>
          <cell r="EF202">
            <v>0</v>
          </cell>
          <cell r="EG202">
            <v>0</v>
          </cell>
          <cell r="EH202">
            <v>0</v>
          </cell>
          <cell r="EI202">
            <v>0</v>
          </cell>
          <cell r="EJ202">
            <v>0</v>
          </cell>
          <cell r="EK202">
            <v>0</v>
          </cell>
          <cell r="EL202">
            <v>0</v>
          </cell>
          <cell r="EM202">
            <v>0</v>
          </cell>
          <cell r="EN202">
            <v>0</v>
          </cell>
          <cell r="EO202">
            <v>0</v>
          </cell>
          <cell r="EP202">
            <v>0</v>
          </cell>
          <cell r="EQ202">
            <v>0</v>
          </cell>
          <cell r="ER202">
            <v>0</v>
          </cell>
          <cell r="ES202">
            <v>0</v>
          </cell>
          <cell r="ET202">
            <v>0</v>
          </cell>
          <cell r="EU202">
            <v>0</v>
          </cell>
          <cell r="EV202">
            <v>0</v>
          </cell>
        </row>
        <row r="203">
          <cell r="T203" t="str">
            <v>TOTAL DIRECT</v>
          </cell>
          <cell r="V203">
            <v>7506.390220422265</v>
          </cell>
          <cell r="X203" t="str">
            <v>DIRECT</v>
          </cell>
          <cell r="AA203">
            <v>0</v>
          </cell>
          <cell r="AB203">
            <v>0</v>
          </cell>
          <cell r="AC203">
            <v>0</v>
          </cell>
          <cell r="AD203">
            <v>0</v>
          </cell>
          <cell r="AE203">
            <v>0</v>
          </cell>
          <cell r="AF203">
            <v>0</v>
          </cell>
          <cell r="AG203">
            <v>0</v>
          </cell>
          <cell r="AH203">
            <v>0</v>
          </cell>
          <cell r="AI203">
            <v>0</v>
          </cell>
          <cell r="AJ203">
            <v>0</v>
          </cell>
          <cell r="AK203">
            <v>0</v>
          </cell>
          <cell r="AL203">
            <v>0</v>
          </cell>
          <cell r="AM203">
            <v>0</v>
          </cell>
          <cell r="AN203">
            <v>0</v>
          </cell>
          <cell r="AO203">
            <v>0</v>
          </cell>
          <cell r="AP203">
            <v>0</v>
          </cell>
          <cell r="AQ203">
            <v>0</v>
          </cell>
          <cell r="AR203">
            <v>0</v>
          </cell>
          <cell r="AS203">
            <v>0</v>
          </cell>
          <cell r="AT203">
            <v>0</v>
          </cell>
          <cell r="AU203">
            <v>73.249909107150017</v>
          </cell>
          <cell r="AV203">
            <v>0</v>
          </cell>
          <cell r="AW203">
            <v>0</v>
          </cell>
          <cell r="AX203">
            <v>211.84885891174685</v>
          </cell>
          <cell r="AY203">
            <v>131.4440248158169</v>
          </cell>
          <cell r="AZ203">
            <v>538.99606500616505</v>
          </cell>
          <cell r="BA203">
            <v>832.02093803214586</v>
          </cell>
          <cell r="BB203">
            <v>997.95049164271302</v>
          </cell>
          <cell r="BC203">
            <v>290.56169774176448</v>
          </cell>
          <cell r="BD203">
            <v>538.428</v>
          </cell>
          <cell r="BE203">
            <v>3891.8902351647635</v>
          </cell>
          <cell r="BF203">
            <v>0</v>
          </cell>
          <cell r="BG203">
            <v>0</v>
          </cell>
          <cell r="BH203">
            <v>0</v>
          </cell>
          <cell r="BJ203">
            <v>0</v>
          </cell>
          <cell r="BK203">
            <v>0</v>
          </cell>
          <cell r="BL203">
            <v>0</v>
          </cell>
          <cell r="BM203">
            <v>0</v>
          </cell>
          <cell r="BN203">
            <v>0</v>
          </cell>
          <cell r="BO203">
            <v>0</v>
          </cell>
          <cell r="BP203">
            <v>0</v>
          </cell>
          <cell r="BQ203">
            <v>0</v>
          </cell>
          <cell r="EF203">
            <v>0</v>
          </cell>
          <cell r="EG203">
            <v>0</v>
          </cell>
          <cell r="EH203">
            <v>0</v>
          </cell>
          <cell r="EI203">
            <v>0</v>
          </cell>
          <cell r="EJ203">
            <v>0</v>
          </cell>
          <cell r="EK203">
            <v>0</v>
          </cell>
          <cell r="EL203">
            <v>0</v>
          </cell>
          <cell r="EM203">
            <v>0</v>
          </cell>
          <cell r="EN203">
            <v>0</v>
          </cell>
          <cell r="EO203">
            <v>0</v>
          </cell>
          <cell r="EP203">
            <v>0</v>
          </cell>
          <cell r="EQ203">
            <v>0</v>
          </cell>
          <cell r="ER203">
            <v>0</v>
          </cell>
          <cell r="ES203">
            <v>0</v>
          </cell>
          <cell r="ET203">
            <v>0</v>
          </cell>
          <cell r="EU203">
            <v>0</v>
          </cell>
          <cell r="EV203">
            <v>0</v>
          </cell>
        </row>
        <row r="204">
          <cell r="T204" t="str">
            <v>TOTAL TO DATE</v>
          </cell>
          <cell r="V204">
            <v>5060.2999793605031</v>
          </cell>
          <cell r="W204">
            <v>668000</v>
          </cell>
          <cell r="X204" t="str">
            <v>DIRECT</v>
          </cell>
          <cell r="AA204">
            <v>0</v>
          </cell>
          <cell r="AB204">
            <v>0</v>
          </cell>
          <cell r="AC204">
            <v>0</v>
          </cell>
          <cell r="AD204">
            <v>0</v>
          </cell>
          <cell r="AE204">
            <v>0</v>
          </cell>
          <cell r="AF204">
            <v>0</v>
          </cell>
          <cell r="AG204">
            <v>0</v>
          </cell>
          <cell r="AH204">
            <v>0</v>
          </cell>
          <cell r="AI204">
            <v>0</v>
          </cell>
          <cell r="AJ204">
            <v>0</v>
          </cell>
          <cell r="AK204">
            <v>0</v>
          </cell>
          <cell r="AL204">
            <v>0</v>
          </cell>
          <cell r="AM204">
            <v>0</v>
          </cell>
          <cell r="AN204">
            <v>0</v>
          </cell>
          <cell r="AO204">
            <v>0</v>
          </cell>
          <cell r="AP204">
            <v>0</v>
          </cell>
          <cell r="AQ204">
            <v>0</v>
          </cell>
          <cell r="AR204">
            <v>0</v>
          </cell>
          <cell r="AS204">
            <v>0</v>
          </cell>
          <cell r="AT204">
            <v>0</v>
          </cell>
          <cell r="AU204">
            <v>73.249909107150017</v>
          </cell>
          <cell r="AV204">
            <v>0</v>
          </cell>
          <cell r="AW204">
            <v>0</v>
          </cell>
          <cell r="AX204">
            <v>211.84885891174685</v>
          </cell>
          <cell r="AY204">
            <v>131.4440248158169</v>
          </cell>
          <cell r="AZ204">
            <v>538.99606500616505</v>
          </cell>
          <cell r="BA204">
            <v>832.02093803214586</v>
          </cell>
          <cell r="BB204">
            <v>997.95049164271302</v>
          </cell>
          <cell r="BC204">
            <v>290.56169774176448</v>
          </cell>
          <cell r="BD204">
            <v>538.428</v>
          </cell>
          <cell r="BE204">
            <v>3891.8902351647635</v>
          </cell>
          <cell r="BF204">
            <v>0</v>
          </cell>
          <cell r="BG204">
            <v>0</v>
          </cell>
          <cell r="BH204">
            <v>0</v>
          </cell>
          <cell r="BJ204">
            <v>0</v>
          </cell>
          <cell r="BK204">
            <v>0</v>
          </cell>
          <cell r="BL204">
            <v>0</v>
          </cell>
          <cell r="BM204">
            <v>0</v>
          </cell>
          <cell r="BN204">
            <v>0</v>
          </cell>
          <cell r="BO204">
            <v>0</v>
          </cell>
          <cell r="BP204">
            <v>0</v>
          </cell>
          <cell r="BQ204">
            <v>0</v>
          </cell>
          <cell r="EF204">
            <v>0</v>
          </cell>
          <cell r="EG204">
            <v>0</v>
          </cell>
          <cell r="EH204">
            <v>0</v>
          </cell>
          <cell r="EI204">
            <v>0</v>
          </cell>
          <cell r="EJ204">
            <v>0</v>
          </cell>
          <cell r="EK204">
            <v>0</v>
          </cell>
          <cell r="EL204">
            <v>0</v>
          </cell>
          <cell r="EM204">
            <v>0</v>
          </cell>
          <cell r="EN204">
            <v>0</v>
          </cell>
          <cell r="EO204">
            <v>0</v>
          </cell>
          <cell r="EP204">
            <v>0</v>
          </cell>
          <cell r="EQ204">
            <v>0</v>
          </cell>
          <cell r="ER204">
            <v>0</v>
          </cell>
          <cell r="ES204">
            <v>0</v>
          </cell>
          <cell r="ET204">
            <v>0</v>
          </cell>
          <cell r="EU204">
            <v>0</v>
          </cell>
          <cell r="EV204">
            <v>0</v>
          </cell>
        </row>
        <row r="205">
          <cell r="T205" t="str">
            <v>TOTAL TO DATE</v>
          </cell>
          <cell r="V205">
            <v>10508.94630859117</v>
          </cell>
          <cell r="W205">
            <v>668000</v>
          </cell>
          <cell r="X205" t="str">
            <v>LOADED</v>
          </cell>
          <cell r="AA205">
            <v>0</v>
          </cell>
          <cell r="AB205">
            <v>0</v>
          </cell>
          <cell r="AC205">
            <v>0</v>
          </cell>
          <cell r="AD205">
            <v>0</v>
          </cell>
          <cell r="AE205">
            <v>0</v>
          </cell>
          <cell r="AF205">
            <v>0</v>
          </cell>
          <cell r="AG205">
            <v>0</v>
          </cell>
          <cell r="AH205">
            <v>0</v>
          </cell>
          <cell r="AI205">
            <v>0</v>
          </cell>
          <cell r="AJ205">
            <v>0</v>
          </cell>
          <cell r="AK205">
            <v>0</v>
          </cell>
          <cell r="AL205">
            <v>0</v>
          </cell>
          <cell r="AM205">
            <v>0</v>
          </cell>
          <cell r="AN205">
            <v>0</v>
          </cell>
          <cell r="AO205">
            <v>0</v>
          </cell>
          <cell r="AP205">
            <v>0</v>
          </cell>
          <cell r="AQ205">
            <v>0</v>
          </cell>
          <cell r="AR205">
            <v>0</v>
          </cell>
          <cell r="AS205">
            <v>0</v>
          </cell>
          <cell r="AT205">
            <v>0</v>
          </cell>
          <cell r="AU205">
            <v>102.54987275001002</v>
          </cell>
          <cell r="AV205">
            <v>0</v>
          </cell>
          <cell r="AW205">
            <v>0</v>
          </cell>
          <cell r="AX205">
            <v>296.58840247644559</v>
          </cell>
          <cell r="AY205">
            <v>184.02163474214368</v>
          </cell>
          <cell r="AZ205">
            <v>754.59449100863105</v>
          </cell>
          <cell r="BA205">
            <v>1164.8293132450042</v>
          </cell>
          <cell r="BB205">
            <v>1397.1306882997983</v>
          </cell>
          <cell r="BC205">
            <v>406.78637683847029</v>
          </cell>
          <cell r="BD205">
            <v>753.79920000000004</v>
          </cell>
          <cell r="BE205">
            <v>5448.6463292306689</v>
          </cell>
          <cell r="BF205">
            <v>0</v>
          </cell>
          <cell r="BG205">
            <v>0</v>
          </cell>
          <cell r="BH205">
            <v>0</v>
          </cell>
          <cell r="BJ205">
            <v>0</v>
          </cell>
          <cell r="BK205">
            <v>0</v>
          </cell>
          <cell r="BL205">
            <v>0</v>
          </cell>
          <cell r="BM205">
            <v>0</v>
          </cell>
          <cell r="BN205">
            <v>0</v>
          </cell>
          <cell r="BO205">
            <v>0</v>
          </cell>
          <cell r="BP205">
            <v>0</v>
          </cell>
          <cell r="BQ205">
            <v>0</v>
          </cell>
        </row>
        <row r="206">
          <cell r="V206" t="str">
            <v>PROJECTED RTM</v>
          </cell>
          <cell r="X206" t="str">
            <v>CUMULATIVE</v>
          </cell>
          <cell r="Y206">
            <v>126</v>
          </cell>
          <cell r="Z206">
            <v>22.992822222222223</v>
          </cell>
          <cell r="AU206">
            <v>102.54987275001002</v>
          </cell>
          <cell r="AV206">
            <v>102.54987275001002</v>
          </cell>
          <cell r="AW206">
            <v>102.54987275001002</v>
          </cell>
          <cell r="AX206">
            <v>399.13827522645562</v>
          </cell>
          <cell r="AY206">
            <v>583.15990996859932</v>
          </cell>
          <cell r="AZ206">
            <v>1337.7544009772305</v>
          </cell>
          <cell r="BA206">
            <v>2502.5837142222344</v>
          </cell>
          <cell r="BB206">
            <v>3899.7144025220327</v>
          </cell>
          <cell r="BC206">
            <v>4306.5007793605027</v>
          </cell>
          <cell r="BD206">
            <v>5060.2999793605031</v>
          </cell>
          <cell r="BE206">
            <v>10508.946308591172</v>
          </cell>
        </row>
        <row r="207">
          <cell r="V207" t="str">
            <v>PROJECTED RTM</v>
          </cell>
          <cell r="X207">
            <v>35937.992822222222</v>
          </cell>
          <cell r="Y207">
            <v>126</v>
          </cell>
          <cell r="Z207">
            <v>22.992822222222223</v>
          </cell>
          <cell r="BT207" t="str">
            <v xml:space="preserve"> </v>
          </cell>
        </row>
        <row r="208">
          <cell r="V208" t="str">
            <v>PROJECTED STREET</v>
          </cell>
          <cell r="X208">
            <v>35966.992822222222</v>
          </cell>
          <cell r="BT208" t="str">
            <v xml:space="preserve"> </v>
          </cell>
        </row>
        <row r="209">
          <cell r="V209" t="str">
            <v>+ or - Scheduled Date</v>
          </cell>
          <cell r="X209">
            <v>41.007177777777542</v>
          </cell>
        </row>
        <row r="210">
          <cell r="N210" t="str">
            <v>ENGINEERING</v>
          </cell>
          <cell r="R210" t="str">
            <v>CREATIVITY 2</v>
          </cell>
          <cell r="V210" t="str">
            <v>START DATE</v>
          </cell>
          <cell r="W210" t="str">
            <v>END     DATE</v>
          </cell>
          <cell r="X210">
            <v>3087.1529999999998</v>
          </cell>
          <cell r="Y210" t="str">
            <v>WK Count</v>
          </cell>
          <cell r="Z210" t="str">
            <v>Total Days</v>
          </cell>
        </row>
        <row r="211">
          <cell r="N211" t="str">
            <v>ENGINEERING</v>
          </cell>
          <cell r="R211" t="str">
            <v>CREATIVITY 2</v>
          </cell>
          <cell r="T211" t="str">
            <v>ANIMATION PRODUCTION</v>
          </cell>
          <cell r="V211" t="str">
            <v>START DATE</v>
          </cell>
          <cell r="W211" t="str">
            <v>END     DATE</v>
          </cell>
          <cell r="X211">
            <v>3087.1529999999998</v>
          </cell>
          <cell r="Y211" t="str">
            <v>WK Count</v>
          </cell>
          <cell r="Z211" t="str">
            <v>Total Days</v>
          </cell>
          <cell r="AA211" t="str">
            <v/>
          </cell>
          <cell r="AB211" t="str">
            <v/>
          </cell>
          <cell r="AC211" t="str">
            <v/>
          </cell>
          <cell r="AD211" t="str">
            <v/>
          </cell>
          <cell r="AE211" t="str">
            <v/>
          </cell>
          <cell r="AF211" t="str">
            <v/>
          </cell>
          <cell r="AG211" t="str">
            <v/>
          </cell>
          <cell r="AH211" t="str">
            <v/>
          </cell>
          <cell r="AI211" t="str">
            <v/>
          </cell>
          <cell r="AJ211" t="str">
            <v/>
          </cell>
          <cell r="AK211" t="str">
            <v/>
          </cell>
          <cell r="AL211" t="str">
            <v/>
          </cell>
          <cell r="AM211" t="str">
            <v/>
          </cell>
          <cell r="AN211" t="str">
            <v/>
          </cell>
          <cell r="AO211" t="str">
            <v/>
          </cell>
          <cell r="AP211" t="str">
            <v/>
          </cell>
          <cell r="AQ211" t="str">
            <v/>
          </cell>
          <cell r="AR211" t="str">
            <v/>
          </cell>
          <cell r="AS211" t="str">
            <v/>
          </cell>
          <cell r="AT211" t="str">
            <v/>
          </cell>
          <cell r="AU211" t="str">
            <v/>
          </cell>
          <cell r="AV211" t="str">
            <v/>
          </cell>
          <cell r="AW211" t="str">
            <v/>
          </cell>
          <cell r="AX211" t="str">
            <v/>
          </cell>
          <cell r="AY211" t="str">
            <v/>
          </cell>
          <cell r="AZ211" t="str">
            <v/>
          </cell>
          <cell r="BA211" t="str">
            <v/>
          </cell>
          <cell r="BB211" t="str">
            <v/>
          </cell>
          <cell r="BC211" t="str">
            <v/>
          </cell>
          <cell r="BD211" t="str">
            <v/>
          </cell>
          <cell r="BE211" t="str">
            <v/>
          </cell>
          <cell r="BF211" t="str">
            <v/>
          </cell>
          <cell r="BG211" t="str">
            <v/>
          </cell>
          <cell r="BH211" t="str">
            <v/>
          </cell>
          <cell r="BI211" t="str">
            <v/>
          </cell>
          <cell r="BJ211" t="str">
            <v/>
          </cell>
          <cell r="BK211" t="str">
            <v/>
          </cell>
          <cell r="BL211" t="str">
            <v/>
          </cell>
          <cell r="BM211" t="str">
            <v/>
          </cell>
          <cell r="BN211" t="str">
            <v/>
          </cell>
          <cell r="BO211" t="str">
            <v/>
          </cell>
          <cell r="BP211" t="str">
            <v/>
          </cell>
          <cell r="BQ211" t="str">
            <v/>
          </cell>
          <cell r="BR211" t="str">
            <v/>
          </cell>
          <cell r="BS211" t="str">
            <v/>
          </cell>
          <cell r="BT211" t="str">
            <v/>
          </cell>
          <cell r="BU211" t="str">
            <v/>
          </cell>
          <cell r="BV211" t="str">
            <v/>
          </cell>
          <cell r="BW211" t="str">
            <v/>
          </cell>
          <cell r="BX211">
            <v>35898</v>
          </cell>
          <cell r="BY211">
            <v>35905</v>
          </cell>
          <cell r="BZ211">
            <v>35912</v>
          </cell>
          <cell r="CA211">
            <v>35919</v>
          </cell>
          <cell r="CB211">
            <v>35926</v>
          </cell>
          <cell r="CC211">
            <v>35933</v>
          </cell>
          <cell r="CD211">
            <v>35940</v>
          </cell>
          <cell r="CE211">
            <v>35947</v>
          </cell>
          <cell r="CF211">
            <v>35954</v>
          </cell>
          <cell r="CG211" t="str">
            <v/>
          </cell>
          <cell r="CH211" t="str">
            <v/>
          </cell>
          <cell r="CI211" t="str">
            <v/>
          </cell>
          <cell r="CJ211" t="str">
            <v/>
          </cell>
          <cell r="CK211" t="str">
            <v/>
          </cell>
          <cell r="CL211" t="str">
            <v/>
          </cell>
          <cell r="CM211" t="str">
            <v/>
          </cell>
          <cell r="CN211" t="str">
            <v/>
          </cell>
          <cell r="CO211" t="str">
            <v/>
          </cell>
          <cell r="CP211" t="str">
            <v/>
          </cell>
          <cell r="CQ211" t="str">
            <v/>
          </cell>
          <cell r="CR211" t="str">
            <v/>
          </cell>
          <cell r="CS211" t="str">
            <v/>
          </cell>
          <cell r="CT211" t="str">
            <v/>
          </cell>
          <cell r="CU211" t="str">
            <v/>
          </cell>
          <cell r="CV211" t="str">
            <v/>
          </cell>
          <cell r="CW211" t="str">
            <v/>
          </cell>
          <cell r="CX211" t="str">
            <v/>
          </cell>
          <cell r="CY211" t="str">
            <v/>
          </cell>
          <cell r="CZ211" t="str">
            <v/>
          </cell>
          <cell r="DA211" t="str">
            <v/>
          </cell>
          <cell r="DB211" t="str">
            <v/>
          </cell>
          <cell r="DC211" t="str">
            <v/>
          </cell>
          <cell r="DD211" t="str">
            <v/>
          </cell>
          <cell r="DE211" t="str">
            <v/>
          </cell>
          <cell r="DF211" t="str">
            <v/>
          </cell>
          <cell r="DG211" t="str">
            <v/>
          </cell>
          <cell r="DH211" t="str">
            <v/>
          </cell>
          <cell r="DI211" t="str">
            <v/>
          </cell>
          <cell r="DJ211" t="str">
            <v/>
          </cell>
          <cell r="DK211" t="str">
            <v/>
          </cell>
          <cell r="DL211" t="str">
            <v/>
          </cell>
          <cell r="DM211" t="str">
            <v/>
          </cell>
          <cell r="DN211" t="str">
            <v/>
          </cell>
          <cell r="DO211" t="str">
            <v/>
          </cell>
          <cell r="DP211" t="str">
            <v/>
          </cell>
          <cell r="DQ211" t="str">
            <v/>
          </cell>
          <cell r="DR211" t="str">
            <v/>
          </cell>
          <cell r="DS211" t="str">
            <v/>
          </cell>
          <cell r="DT211" t="str">
            <v/>
          </cell>
          <cell r="DU211" t="str">
            <v/>
          </cell>
          <cell r="DV211" t="str">
            <v/>
          </cell>
          <cell r="DW211" t="str">
            <v/>
          </cell>
          <cell r="DX211" t="str">
            <v/>
          </cell>
          <cell r="DY211" t="str">
            <v/>
          </cell>
          <cell r="DZ211" t="str">
            <v/>
          </cell>
          <cell r="EA211" t="str">
            <v/>
          </cell>
          <cell r="EB211" t="str">
            <v/>
          </cell>
          <cell r="EC211" t="str">
            <v/>
          </cell>
          <cell r="ED211" t="str">
            <v/>
          </cell>
          <cell r="EE211" t="str">
            <v/>
          </cell>
          <cell r="EF211" t="str">
            <v/>
          </cell>
          <cell r="EG211" t="str">
            <v/>
          </cell>
          <cell r="EH211" t="str">
            <v/>
          </cell>
          <cell r="EI211" t="str">
            <v/>
          </cell>
          <cell r="EJ211" t="str">
            <v/>
          </cell>
          <cell r="EK211" t="str">
            <v/>
          </cell>
          <cell r="EL211" t="str">
            <v/>
          </cell>
          <cell r="EM211" t="str">
            <v/>
          </cell>
          <cell r="EN211" t="str">
            <v/>
          </cell>
          <cell r="EO211" t="str">
            <v/>
          </cell>
          <cell r="EP211" t="str">
            <v/>
          </cell>
          <cell r="EQ211" t="str">
            <v/>
          </cell>
          <cell r="ER211" t="str">
            <v/>
          </cell>
          <cell r="ES211" t="str">
            <v/>
          </cell>
          <cell r="ET211" t="str">
            <v/>
          </cell>
          <cell r="EU211" t="str">
            <v/>
          </cell>
          <cell r="EV211" t="str">
            <v/>
          </cell>
        </row>
        <row r="212">
          <cell r="A212" t="str">
            <v>PREP</v>
          </cell>
          <cell r="F212" t="str">
            <v>ANIMATION</v>
          </cell>
          <cell r="I212" t="str">
            <v>INK &amp; PAINT</v>
          </cell>
          <cell r="L212" t="str">
            <v>ALPHA</v>
          </cell>
          <cell r="N212" t="str">
            <v>BETA</v>
          </cell>
          <cell r="P212" t="str">
            <v>RTM</v>
          </cell>
          <cell r="R212" t="str">
            <v>STREET</v>
          </cell>
          <cell r="T212" t="str">
            <v>ANIMATION PRODUCTION</v>
          </cell>
          <cell r="V212">
            <v>35898</v>
          </cell>
          <cell r="W212">
            <v>35955.220141999998</v>
          </cell>
          <cell r="X212">
            <v>500</v>
          </cell>
          <cell r="Y212">
            <v>9</v>
          </cell>
          <cell r="Z212">
            <v>57.220141999999996</v>
          </cell>
          <cell r="AA212" t="str">
            <v/>
          </cell>
          <cell r="AB212" t="str">
            <v/>
          </cell>
          <cell r="AC212" t="str">
            <v/>
          </cell>
          <cell r="AD212" t="str">
            <v/>
          </cell>
          <cell r="AE212" t="str">
            <v/>
          </cell>
          <cell r="AF212" t="str">
            <v/>
          </cell>
          <cell r="AG212" t="str">
            <v/>
          </cell>
          <cell r="AH212" t="str">
            <v/>
          </cell>
          <cell r="AI212" t="str">
            <v/>
          </cell>
          <cell r="AJ212" t="str">
            <v/>
          </cell>
          <cell r="AK212" t="str">
            <v/>
          </cell>
          <cell r="AL212" t="str">
            <v/>
          </cell>
          <cell r="AM212" t="str">
            <v/>
          </cell>
          <cell r="AN212" t="str">
            <v/>
          </cell>
          <cell r="AO212" t="str">
            <v/>
          </cell>
          <cell r="AP212" t="str">
            <v/>
          </cell>
          <cell r="AQ212" t="str">
            <v/>
          </cell>
          <cell r="AR212" t="str">
            <v/>
          </cell>
          <cell r="AS212" t="str">
            <v/>
          </cell>
          <cell r="AT212" t="str">
            <v/>
          </cell>
          <cell r="AU212" t="str">
            <v/>
          </cell>
          <cell r="AV212" t="str">
            <v/>
          </cell>
          <cell r="AW212" t="str">
            <v/>
          </cell>
          <cell r="AX212" t="str">
            <v/>
          </cell>
          <cell r="AY212" t="str">
            <v/>
          </cell>
          <cell r="AZ212" t="str">
            <v/>
          </cell>
          <cell r="BA212" t="str">
            <v/>
          </cell>
          <cell r="BB212" t="str">
            <v/>
          </cell>
          <cell r="BC212" t="str">
            <v/>
          </cell>
          <cell r="BD212" t="str">
            <v/>
          </cell>
          <cell r="BE212" t="str">
            <v/>
          </cell>
          <cell r="BF212" t="str">
            <v/>
          </cell>
          <cell r="BG212" t="str">
            <v/>
          </cell>
          <cell r="BH212" t="str">
            <v/>
          </cell>
          <cell r="BI212" t="str">
            <v/>
          </cell>
          <cell r="BJ212" t="str">
            <v/>
          </cell>
          <cell r="BK212" t="str">
            <v/>
          </cell>
          <cell r="BL212" t="str">
            <v/>
          </cell>
          <cell r="BM212" t="str">
            <v/>
          </cell>
          <cell r="BN212" t="str">
            <v/>
          </cell>
          <cell r="BO212" t="str">
            <v/>
          </cell>
          <cell r="BP212" t="str">
            <v/>
          </cell>
          <cell r="BQ212" t="str">
            <v/>
          </cell>
          <cell r="BR212" t="str">
            <v/>
          </cell>
          <cell r="BS212" t="str">
            <v/>
          </cell>
          <cell r="BT212" t="str">
            <v/>
          </cell>
          <cell r="BU212" t="str">
            <v/>
          </cell>
          <cell r="BV212" t="str">
            <v/>
          </cell>
          <cell r="BW212" t="str">
            <v/>
          </cell>
          <cell r="BX212">
            <v>35898</v>
          </cell>
          <cell r="BY212">
            <v>35905</v>
          </cell>
          <cell r="BZ212">
            <v>35912</v>
          </cell>
          <cell r="CA212">
            <v>35919</v>
          </cell>
          <cell r="CB212">
            <v>35926</v>
          </cell>
          <cell r="CC212">
            <v>35933</v>
          </cell>
          <cell r="CD212">
            <v>35940</v>
          </cell>
          <cell r="CE212">
            <v>35947</v>
          </cell>
          <cell r="CF212">
            <v>35954</v>
          </cell>
          <cell r="CG212" t="str">
            <v/>
          </cell>
          <cell r="CH212" t="str">
            <v/>
          </cell>
          <cell r="CI212" t="str">
            <v/>
          </cell>
          <cell r="CJ212" t="str">
            <v/>
          </cell>
          <cell r="CK212" t="str">
            <v/>
          </cell>
          <cell r="CL212" t="str">
            <v/>
          </cell>
          <cell r="CM212" t="str">
            <v/>
          </cell>
          <cell r="CN212" t="str">
            <v/>
          </cell>
          <cell r="CO212" t="str">
            <v/>
          </cell>
          <cell r="CP212" t="str">
            <v/>
          </cell>
          <cell r="CQ212" t="str">
            <v/>
          </cell>
          <cell r="CR212" t="str">
            <v/>
          </cell>
          <cell r="CS212" t="str">
            <v/>
          </cell>
          <cell r="CT212" t="str">
            <v/>
          </cell>
          <cell r="CU212" t="str">
            <v/>
          </cell>
          <cell r="CV212" t="str">
            <v/>
          </cell>
          <cell r="CW212" t="str">
            <v/>
          </cell>
          <cell r="CX212" t="str">
            <v/>
          </cell>
          <cell r="CY212" t="str">
            <v/>
          </cell>
          <cell r="CZ212" t="str">
            <v/>
          </cell>
          <cell r="DA212" t="str">
            <v/>
          </cell>
          <cell r="DB212" t="str">
            <v/>
          </cell>
          <cell r="DC212" t="str">
            <v/>
          </cell>
          <cell r="DD212" t="str">
            <v/>
          </cell>
          <cell r="DE212" t="str">
            <v/>
          </cell>
          <cell r="DF212" t="str">
            <v/>
          </cell>
          <cell r="DG212" t="str">
            <v/>
          </cell>
          <cell r="DH212" t="str">
            <v/>
          </cell>
          <cell r="DI212" t="str">
            <v/>
          </cell>
          <cell r="DJ212" t="str">
            <v/>
          </cell>
          <cell r="DK212" t="str">
            <v/>
          </cell>
          <cell r="DL212" t="str">
            <v/>
          </cell>
          <cell r="DM212" t="str">
            <v/>
          </cell>
          <cell r="DN212" t="str">
            <v/>
          </cell>
          <cell r="DO212" t="str">
            <v/>
          </cell>
          <cell r="DP212" t="str">
            <v/>
          </cell>
          <cell r="DQ212" t="str">
            <v/>
          </cell>
          <cell r="DR212" t="str">
            <v/>
          </cell>
          <cell r="DS212" t="str">
            <v/>
          </cell>
          <cell r="DT212" t="str">
            <v/>
          </cell>
          <cell r="DU212" t="str">
            <v/>
          </cell>
          <cell r="DV212" t="str">
            <v/>
          </cell>
          <cell r="DW212" t="str">
            <v/>
          </cell>
          <cell r="DX212" t="str">
            <v/>
          </cell>
          <cell r="DY212" t="str">
            <v/>
          </cell>
          <cell r="DZ212" t="str">
            <v/>
          </cell>
          <cell r="EA212" t="str">
            <v/>
          </cell>
          <cell r="EB212" t="str">
            <v/>
          </cell>
          <cell r="EC212" t="str">
            <v/>
          </cell>
          <cell r="ED212" t="str">
            <v/>
          </cell>
          <cell r="EE212" t="str">
            <v/>
          </cell>
          <cell r="EF212" t="str">
            <v/>
          </cell>
          <cell r="EG212" t="str">
            <v/>
          </cell>
          <cell r="EH212" t="str">
            <v/>
          </cell>
          <cell r="EI212" t="str">
            <v/>
          </cell>
          <cell r="EJ212" t="str">
            <v/>
          </cell>
          <cell r="EK212" t="str">
            <v/>
          </cell>
          <cell r="EL212" t="str">
            <v/>
          </cell>
          <cell r="EM212" t="str">
            <v/>
          </cell>
          <cell r="EN212" t="str">
            <v/>
          </cell>
          <cell r="EO212" t="str">
            <v/>
          </cell>
          <cell r="EP212" t="str">
            <v/>
          </cell>
          <cell r="EQ212" t="str">
            <v/>
          </cell>
          <cell r="ER212" t="str">
            <v/>
          </cell>
          <cell r="ES212" t="str">
            <v/>
          </cell>
          <cell r="ET212" t="str">
            <v/>
          </cell>
          <cell r="EU212" t="str">
            <v/>
          </cell>
          <cell r="EV212" t="str">
            <v/>
          </cell>
        </row>
        <row r="213">
          <cell r="A213" t="str">
            <v>PREP</v>
          </cell>
          <cell r="B213" t="str">
            <v>Days</v>
          </cell>
          <cell r="F213" t="str">
            <v>ANIMATION</v>
          </cell>
          <cell r="G213" t="str">
            <v>Days</v>
          </cell>
          <cell r="H213" t="str">
            <v>Frames</v>
          </cell>
          <cell r="I213" t="str">
            <v>INK &amp; PAINT</v>
          </cell>
          <cell r="J213" t="str">
            <v>Days</v>
          </cell>
          <cell r="L213" t="str">
            <v>ALPHA</v>
          </cell>
          <cell r="N213" t="str">
            <v>BETA</v>
          </cell>
          <cell r="P213" t="str">
            <v>RTM</v>
          </cell>
          <cell r="R213" t="str">
            <v>STREET</v>
          </cell>
          <cell r="T213" t="str">
            <v>Prep Projection</v>
          </cell>
          <cell r="V213">
            <v>35898</v>
          </cell>
          <cell r="W213">
            <v>35955.220141999998</v>
          </cell>
          <cell r="X213">
            <v>500</v>
          </cell>
          <cell r="Y213">
            <v>9</v>
          </cell>
          <cell r="Z213">
            <v>57.220141999999996</v>
          </cell>
          <cell r="AA213" t="str">
            <v/>
          </cell>
          <cell r="AB213" t="str">
            <v/>
          </cell>
          <cell r="AC213" t="str">
            <v/>
          </cell>
          <cell r="AD213" t="str">
            <v/>
          </cell>
          <cell r="AE213" t="str">
            <v/>
          </cell>
          <cell r="AF213" t="str">
            <v/>
          </cell>
          <cell r="AG213" t="str">
            <v/>
          </cell>
          <cell r="AH213" t="str">
            <v/>
          </cell>
          <cell r="AI213" t="str">
            <v/>
          </cell>
          <cell r="AJ213" t="str">
            <v/>
          </cell>
          <cell r="AK213" t="str">
            <v/>
          </cell>
          <cell r="AL213" t="str">
            <v/>
          </cell>
          <cell r="AM213" t="str">
            <v/>
          </cell>
          <cell r="AN213" t="str">
            <v/>
          </cell>
          <cell r="AO213" t="str">
            <v/>
          </cell>
          <cell r="AP213" t="str">
            <v/>
          </cell>
          <cell r="AQ213" t="str">
            <v/>
          </cell>
          <cell r="AR213" t="str">
            <v/>
          </cell>
          <cell r="AS213" t="str">
            <v/>
          </cell>
          <cell r="AT213" t="str">
            <v/>
          </cell>
          <cell r="AU213" t="str">
            <v/>
          </cell>
          <cell r="AV213" t="str">
            <v/>
          </cell>
          <cell r="AW213" t="str">
            <v/>
          </cell>
          <cell r="AX213" t="str">
            <v/>
          </cell>
          <cell r="AY213" t="str">
            <v/>
          </cell>
          <cell r="AZ213" t="str">
            <v/>
          </cell>
          <cell r="BA213" t="str">
            <v/>
          </cell>
          <cell r="BB213" t="str">
            <v/>
          </cell>
          <cell r="BC213" t="str">
            <v/>
          </cell>
          <cell r="BD213" t="str">
            <v/>
          </cell>
          <cell r="BE213" t="str">
            <v/>
          </cell>
          <cell r="BF213" t="str">
            <v/>
          </cell>
          <cell r="BG213" t="str">
            <v/>
          </cell>
          <cell r="BH213" t="str">
            <v/>
          </cell>
          <cell r="BI213" t="str">
            <v/>
          </cell>
          <cell r="BJ213" t="str">
            <v/>
          </cell>
          <cell r="BK213" t="str">
            <v/>
          </cell>
          <cell r="BL213" t="str">
            <v/>
          </cell>
          <cell r="BM213" t="str">
            <v/>
          </cell>
          <cell r="BN213" t="str">
            <v/>
          </cell>
          <cell r="BO213" t="str">
            <v/>
          </cell>
          <cell r="BP213" t="str">
            <v/>
          </cell>
          <cell r="BQ213" t="str">
            <v/>
          </cell>
          <cell r="BR213" t="str">
            <v/>
          </cell>
          <cell r="BS213" t="str">
            <v/>
          </cell>
          <cell r="BT213" t="str">
            <v/>
          </cell>
          <cell r="BU213" t="str">
            <v/>
          </cell>
          <cell r="BV213" t="str">
            <v/>
          </cell>
          <cell r="BW213" t="str">
            <v/>
          </cell>
          <cell r="BX213">
            <v>125</v>
          </cell>
          <cell r="BY213">
            <v>250</v>
          </cell>
          <cell r="BZ213">
            <v>375</v>
          </cell>
          <cell r="CA213">
            <v>500</v>
          </cell>
          <cell r="CB213">
            <v>500</v>
          </cell>
          <cell r="CC213">
            <v>500</v>
          </cell>
          <cell r="CD213">
            <v>500</v>
          </cell>
          <cell r="CE213">
            <v>500</v>
          </cell>
          <cell r="CF213">
            <v>500</v>
          </cell>
          <cell r="CG213" t="str">
            <v/>
          </cell>
          <cell r="CH213" t="str">
            <v/>
          </cell>
          <cell r="CI213" t="str">
            <v/>
          </cell>
          <cell r="CJ213" t="str">
            <v/>
          </cell>
          <cell r="CK213" t="str">
            <v/>
          </cell>
          <cell r="CL213" t="str">
            <v/>
          </cell>
          <cell r="CM213" t="str">
            <v/>
          </cell>
          <cell r="CN213" t="str">
            <v/>
          </cell>
          <cell r="CO213" t="str">
            <v/>
          </cell>
          <cell r="CP213" t="str">
            <v/>
          </cell>
          <cell r="CQ213" t="str">
            <v/>
          </cell>
          <cell r="CR213" t="str">
            <v/>
          </cell>
          <cell r="CS213" t="str">
            <v/>
          </cell>
          <cell r="CT213" t="str">
            <v/>
          </cell>
          <cell r="CU213" t="str">
            <v/>
          </cell>
          <cell r="CV213" t="str">
            <v/>
          </cell>
          <cell r="CW213" t="str">
            <v/>
          </cell>
          <cell r="CX213" t="str">
            <v/>
          </cell>
          <cell r="CY213" t="str">
            <v/>
          </cell>
          <cell r="CZ213" t="str">
            <v/>
          </cell>
          <cell r="DA213" t="str">
            <v/>
          </cell>
          <cell r="DB213" t="str">
            <v/>
          </cell>
          <cell r="DC213" t="str">
            <v/>
          </cell>
          <cell r="DD213" t="str">
            <v/>
          </cell>
          <cell r="DE213" t="str">
            <v/>
          </cell>
          <cell r="DF213" t="str">
            <v/>
          </cell>
          <cell r="DG213" t="str">
            <v/>
          </cell>
          <cell r="DH213" t="str">
            <v/>
          </cell>
          <cell r="DI213" t="str">
            <v/>
          </cell>
          <cell r="DJ213" t="str">
            <v/>
          </cell>
          <cell r="DK213" t="str">
            <v/>
          </cell>
          <cell r="DL213" t="str">
            <v/>
          </cell>
          <cell r="DM213" t="str">
            <v/>
          </cell>
          <cell r="DN213" t="str">
            <v/>
          </cell>
          <cell r="DO213" t="str">
            <v/>
          </cell>
          <cell r="DP213" t="str">
            <v/>
          </cell>
          <cell r="DQ213" t="str">
            <v/>
          </cell>
          <cell r="DR213" t="str">
            <v/>
          </cell>
          <cell r="DS213" t="str">
            <v/>
          </cell>
          <cell r="DT213" t="str">
            <v/>
          </cell>
          <cell r="DU213" t="str">
            <v/>
          </cell>
          <cell r="DV213" t="str">
            <v/>
          </cell>
          <cell r="DW213" t="str">
            <v/>
          </cell>
          <cell r="DX213" t="str">
            <v/>
          </cell>
          <cell r="DY213" t="str">
            <v/>
          </cell>
          <cell r="DZ213" t="str">
            <v/>
          </cell>
          <cell r="EA213" t="str">
            <v/>
          </cell>
          <cell r="EB213" t="str">
            <v/>
          </cell>
          <cell r="EC213" t="str">
            <v/>
          </cell>
          <cell r="ED213" t="str">
            <v/>
          </cell>
          <cell r="EE213" t="str">
            <v/>
          </cell>
          <cell r="EF213" t="str">
            <v/>
          </cell>
          <cell r="EG213" t="str">
            <v/>
          </cell>
          <cell r="EH213" t="str">
            <v/>
          </cell>
          <cell r="EI213" t="str">
            <v/>
          </cell>
          <cell r="EJ213" t="str">
            <v/>
          </cell>
          <cell r="EK213" t="str">
            <v/>
          </cell>
          <cell r="EL213" t="str">
            <v/>
          </cell>
          <cell r="EM213" t="str">
            <v/>
          </cell>
          <cell r="EN213" t="str">
            <v/>
          </cell>
          <cell r="EO213" t="str">
            <v/>
          </cell>
          <cell r="EP213" t="str">
            <v/>
          </cell>
          <cell r="EQ213" t="str">
            <v/>
          </cell>
          <cell r="ER213" t="str">
            <v/>
          </cell>
          <cell r="ES213" t="str">
            <v/>
          </cell>
          <cell r="ET213" t="str">
            <v/>
          </cell>
          <cell r="EU213" t="str">
            <v/>
          </cell>
          <cell r="EV213" t="str">
            <v/>
          </cell>
        </row>
        <row r="214">
          <cell r="A214" t="str">
            <v>Wks</v>
          </cell>
          <cell r="B214" t="str">
            <v>Days</v>
          </cell>
          <cell r="F214" t="str">
            <v>Wks</v>
          </cell>
          <cell r="G214" t="str">
            <v>Days</v>
          </cell>
          <cell r="H214" t="str">
            <v>Frames</v>
          </cell>
          <cell r="I214" t="str">
            <v>Wks</v>
          </cell>
          <cell r="J214" t="str">
            <v>Days</v>
          </cell>
          <cell r="K214">
            <v>21</v>
          </cell>
          <cell r="M214">
            <v>29</v>
          </cell>
          <cell r="O214">
            <v>29</v>
          </cell>
          <cell r="Q214">
            <v>29</v>
          </cell>
          <cell r="R214">
            <v>36100</v>
          </cell>
          <cell r="T214" t="str">
            <v>Animation Projection</v>
          </cell>
          <cell r="V214">
            <v>35926</v>
          </cell>
          <cell r="W214">
            <v>35999.220141999998</v>
          </cell>
          <cell r="X214">
            <v>500</v>
          </cell>
          <cell r="Y214">
            <v>11</v>
          </cell>
          <cell r="Z214">
            <v>73.220141999999996</v>
          </cell>
          <cell r="AA214" t="str">
            <v/>
          </cell>
          <cell r="AB214" t="str">
            <v/>
          </cell>
          <cell r="AC214" t="str">
            <v/>
          </cell>
          <cell r="AD214" t="str">
            <v/>
          </cell>
          <cell r="AE214" t="str">
            <v/>
          </cell>
          <cell r="AF214" t="str">
            <v/>
          </cell>
          <cell r="AG214" t="str">
            <v/>
          </cell>
          <cell r="AH214" t="str">
            <v/>
          </cell>
          <cell r="AI214" t="str">
            <v/>
          </cell>
          <cell r="AJ214" t="str">
            <v/>
          </cell>
          <cell r="AK214" t="str">
            <v/>
          </cell>
          <cell r="AL214" t="str">
            <v/>
          </cell>
          <cell r="AM214" t="str">
            <v/>
          </cell>
          <cell r="AN214" t="str">
            <v/>
          </cell>
          <cell r="AO214" t="str">
            <v/>
          </cell>
          <cell r="AP214" t="str">
            <v/>
          </cell>
          <cell r="AQ214" t="str">
            <v/>
          </cell>
          <cell r="AR214" t="str">
            <v/>
          </cell>
          <cell r="AS214" t="str">
            <v/>
          </cell>
          <cell r="AT214" t="str">
            <v/>
          </cell>
          <cell r="AU214" t="str">
            <v/>
          </cell>
          <cell r="AV214" t="str">
            <v/>
          </cell>
          <cell r="AW214" t="str">
            <v/>
          </cell>
          <cell r="AX214" t="str">
            <v/>
          </cell>
          <cell r="AY214" t="str">
            <v/>
          </cell>
          <cell r="AZ214" t="str">
            <v/>
          </cell>
          <cell r="BA214" t="str">
            <v/>
          </cell>
          <cell r="BB214" t="str">
            <v/>
          </cell>
          <cell r="BC214" t="str">
            <v/>
          </cell>
          <cell r="BD214" t="str">
            <v/>
          </cell>
          <cell r="BE214" t="str">
            <v/>
          </cell>
          <cell r="BF214" t="str">
            <v/>
          </cell>
          <cell r="BG214" t="str">
            <v/>
          </cell>
          <cell r="BH214" t="str">
            <v/>
          </cell>
          <cell r="BI214" t="str">
            <v/>
          </cell>
          <cell r="BJ214" t="str">
            <v/>
          </cell>
          <cell r="BK214" t="str">
            <v/>
          </cell>
          <cell r="BL214" t="str">
            <v/>
          </cell>
          <cell r="BM214" t="str">
            <v/>
          </cell>
          <cell r="BN214" t="str">
            <v/>
          </cell>
          <cell r="BO214" t="str">
            <v/>
          </cell>
          <cell r="BP214" t="str">
            <v/>
          </cell>
          <cell r="BQ214" t="str">
            <v/>
          </cell>
          <cell r="BR214" t="str">
            <v/>
          </cell>
          <cell r="BS214" t="str">
            <v/>
          </cell>
          <cell r="BT214" t="str">
            <v/>
          </cell>
          <cell r="BU214" t="str">
            <v/>
          </cell>
          <cell r="BV214" t="str">
            <v/>
          </cell>
          <cell r="BW214" t="str">
            <v/>
          </cell>
          <cell r="BX214" t="str">
            <v/>
          </cell>
          <cell r="BY214" t="str">
            <v/>
          </cell>
          <cell r="BZ214" t="str">
            <v/>
          </cell>
          <cell r="CA214" t="str">
            <v/>
          </cell>
          <cell r="CB214">
            <v>0</v>
          </cell>
          <cell r="CC214">
            <v>0</v>
          </cell>
          <cell r="CD214">
            <v>0</v>
          </cell>
          <cell r="CE214">
            <v>125</v>
          </cell>
          <cell r="CF214">
            <v>250</v>
          </cell>
          <cell r="CG214">
            <v>375</v>
          </cell>
          <cell r="CH214">
            <v>500</v>
          </cell>
          <cell r="CI214">
            <v>500</v>
          </cell>
          <cell r="CJ214">
            <v>500</v>
          </cell>
          <cell r="CK214">
            <v>500</v>
          </cell>
          <cell r="CL214">
            <v>500</v>
          </cell>
          <cell r="CM214" t="str">
            <v/>
          </cell>
          <cell r="CN214" t="str">
            <v/>
          </cell>
          <cell r="CO214" t="str">
            <v/>
          </cell>
          <cell r="CP214" t="str">
            <v/>
          </cell>
          <cell r="CQ214" t="str">
            <v/>
          </cell>
          <cell r="CR214" t="str">
            <v/>
          </cell>
          <cell r="CS214" t="str">
            <v/>
          </cell>
          <cell r="CT214" t="str">
            <v/>
          </cell>
          <cell r="CU214" t="str">
            <v/>
          </cell>
          <cell r="CV214" t="str">
            <v/>
          </cell>
          <cell r="CW214" t="str">
            <v/>
          </cell>
          <cell r="CX214" t="str">
            <v/>
          </cell>
          <cell r="CY214" t="str">
            <v/>
          </cell>
          <cell r="CZ214" t="str">
            <v/>
          </cell>
          <cell r="DA214" t="str">
            <v/>
          </cell>
          <cell r="DB214" t="str">
            <v/>
          </cell>
          <cell r="DC214" t="str">
            <v/>
          </cell>
          <cell r="DD214" t="str">
            <v/>
          </cell>
          <cell r="DE214" t="str">
            <v/>
          </cell>
          <cell r="DF214" t="str">
            <v/>
          </cell>
          <cell r="DG214" t="str">
            <v/>
          </cell>
          <cell r="DH214" t="str">
            <v/>
          </cell>
          <cell r="DI214" t="str">
            <v/>
          </cell>
          <cell r="DJ214" t="str">
            <v/>
          </cell>
          <cell r="DK214" t="str">
            <v/>
          </cell>
          <cell r="DL214" t="str">
            <v/>
          </cell>
          <cell r="DM214" t="str">
            <v/>
          </cell>
          <cell r="DN214" t="str">
            <v/>
          </cell>
          <cell r="DO214" t="str">
            <v/>
          </cell>
          <cell r="DP214" t="str">
            <v/>
          </cell>
          <cell r="DQ214" t="str">
            <v/>
          </cell>
          <cell r="DR214" t="str">
            <v/>
          </cell>
          <cell r="DS214" t="str">
            <v/>
          </cell>
          <cell r="DT214" t="str">
            <v/>
          </cell>
          <cell r="DU214" t="str">
            <v/>
          </cell>
          <cell r="DV214" t="str">
            <v/>
          </cell>
          <cell r="DW214" t="str">
            <v/>
          </cell>
          <cell r="DX214" t="str">
            <v/>
          </cell>
          <cell r="DY214" t="str">
            <v/>
          </cell>
          <cell r="DZ214" t="str">
            <v/>
          </cell>
          <cell r="EA214" t="str">
            <v/>
          </cell>
          <cell r="EB214" t="str">
            <v/>
          </cell>
          <cell r="EC214" t="str">
            <v/>
          </cell>
          <cell r="ED214" t="str">
            <v/>
          </cell>
          <cell r="EE214" t="str">
            <v/>
          </cell>
          <cell r="EF214" t="str">
            <v/>
          </cell>
          <cell r="EG214" t="str">
            <v/>
          </cell>
          <cell r="EH214" t="str">
            <v/>
          </cell>
          <cell r="EI214" t="str">
            <v/>
          </cell>
          <cell r="EJ214" t="str">
            <v/>
          </cell>
          <cell r="EK214" t="str">
            <v/>
          </cell>
          <cell r="EL214" t="str">
            <v/>
          </cell>
          <cell r="EM214" t="str">
            <v/>
          </cell>
          <cell r="EN214" t="str">
            <v/>
          </cell>
          <cell r="EO214" t="str">
            <v/>
          </cell>
          <cell r="EP214" t="str">
            <v/>
          </cell>
          <cell r="EQ214" t="str">
            <v/>
          </cell>
          <cell r="ER214" t="str">
            <v/>
          </cell>
          <cell r="ES214" t="str">
            <v/>
          </cell>
          <cell r="ET214" t="str">
            <v/>
          </cell>
          <cell r="EU214" t="str">
            <v/>
          </cell>
          <cell r="EV214" t="str">
            <v/>
          </cell>
        </row>
        <row r="215">
          <cell r="A215">
            <v>6.1743059999999996</v>
          </cell>
          <cell r="B215">
            <v>57.220141999999996</v>
          </cell>
          <cell r="F215">
            <v>6.1743059999999996</v>
          </cell>
          <cell r="G215">
            <v>73.220141999999996</v>
          </cell>
          <cell r="H215">
            <v>3087.1529999999998</v>
          </cell>
          <cell r="I215">
            <v>6.1743059999999996</v>
          </cell>
          <cell r="J215">
            <v>57.220141999999996</v>
          </cell>
          <cell r="K215">
            <v>21</v>
          </cell>
          <cell r="M215">
            <v>29</v>
          </cell>
          <cell r="O215">
            <v>29</v>
          </cell>
          <cell r="Q215">
            <v>29</v>
          </cell>
          <cell r="R215">
            <v>36100</v>
          </cell>
          <cell r="T215" t="str">
            <v>Ink &amp; Paint Projection</v>
          </cell>
          <cell r="V215">
            <v>35956</v>
          </cell>
          <cell r="W215">
            <v>36013.220141999998</v>
          </cell>
          <cell r="X215">
            <v>500</v>
          </cell>
          <cell r="Y215">
            <v>8</v>
          </cell>
          <cell r="Z215">
            <v>57.220141999999996</v>
          </cell>
          <cell r="AA215" t="str">
            <v/>
          </cell>
          <cell r="AB215" t="str">
            <v/>
          </cell>
          <cell r="AC215" t="str">
            <v/>
          </cell>
          <cell r="AD215" t="str">
            <v/>
          </cell>
          <cell r="AE215" t="str">
            <v/>
          </cell>
          <cell r="AF215" t="str">
            <v/>
          </cell>
          <cell r="AG215" t="str">
            <v/>
          </cell>
          <cell r="AH215" t="str">
            <v/>
          </cell>
          <cell r="AI215" t="str">
            <v/>
          </cell>
          <cell r="AJ215" t="str">
            <v/>
          </cell>
          <cell r="AK215" t="str">
            <v/>
          </cell>
          <cell r="AL215" t="str">
            <v/>
          </cell>
          <cell r="AM215" t="str">
            <v/>
          </cell>
          <cell r="AN215" t="str">
            <v/>
          </cell>
          <cell r="AO215" t="str">
            <v/>
          </cell>
          <cell r="AP215" t="str">
            <v/>
          </cell>
          <cell r="AQ215" t="str">
            <v/>
          </cell>
          <cell r="AR215" t="str">
            <v/>
          </cell>
          <cell r="AS215" t="str">
            <v/>
          </cell>
          <cell r="AT215" t="str">
            <v/>
          </cell>
          <cell r="AU215" t="str">
            <v/>
          </cell>
          <cell r="AV215" t="str">
            <v/>
          </cell>
          <cell r="AW215" t="str">
            <v/>
          </cell>
          <cell r="AX215" t="str">
            <v/>
          </cell>
          <cell r="AY215" t="str">
            <v/>
          </cell>
          <cell r="AZ215" t="str">
            <v/>
          </cell>
          <cell r="BA215" t="str">
            <v/>
          </cell>
          <cell r="BB215" t="str">
            <v/>
          </cell>
          <cell r="BC215" t="str">
            <v/>
          </cell>
          <cell r="BD215" t="str">
            <v/>
          </cell>
          <cell r="BE215" t="str">
            <v/>
          </cell>
          <cell r="BF215" t="str">
            <v/>
          </cell>
          <cell r="BG215" t="str">
            <v/>
          </cell>
          <cell r="BH215" t="str">
            <v/>
          </cell>
          <cell r="BI215" t="str">
            <v/>
          </cell>
          <cell r="BJ215" t="str">
            <v/>
          </cell>
          <cell r="BK215" t="str">
            <v/>
          </cell>
          <cell r="BL215" t="str">
            <v/>
          </cell>
          <cell r="BM215" t="str">
            <v/>
          </cell>
          <cell r="BN215" t="str">
            <v/>
          </cell>
          <cell r="BO215" t="str">
            <v/>
          </cell>
          <cell r="BP215" t="str">
            <v/>
          </cell>
          <cell r="BQ215" t="str">
            <v/>
          </cell>
          <cell r="BR215" t="str">
            <v/>
          </cell>
          <cell r="BS215" t="str">
            <v/>
          </cell>
          <cell r="BT215" t="str">
            <v/>
          </cell>
          <cell r="BU215" t="str">
            <v/>
          </cell>
          <cell r="BV215" t="str">
            <v/>
          </cell>
          <cell r="BW215" t="str">
            <v/>
          </cell>
          <cell r="BX215" t="str">
            <v/>
          </cell>
          <cell r="BY215" t="str">
            <v/>
          </cell>
          <cell r="BZ215" t="str">
            <v/>
          </cell>
          <cell r="CA215" t="str">
            <v/>
          </cell>
          <cell r="CB215" t="str">
            <v/>
          </cell>
          <cell r="CC215" t="str">
            <v/>
          </cell>
          <cell r="CD215" t="str">
            <v/>
          </cell>
          <cell r="CE215" t="str">
            <v/>
          </cell>
          <cell r="CF215" t="str">
            <v/>
          </cell>
          <cell r="CG215">
            <v>125</v>
          </cell>
          <cell r="CH215">
            <v>250</v>
          </cell>
          <cell r="CI215">
            <v>375</v>
          </cell>
          <cell r="CJ215">
            <v>500</v>
          </cell>
          <cell r="CK215">
            <v>500</v>
          </cell>
          <cell r="CL215">
            <v>500</v>
          </cell>
          <cell r="CM215">
            <v>500</v>
          </cell>
          <cell r="CN215">
            <v>500</v>
          </cell>
          <cell r="CO215" t="str">
            <v/>
          </cell>
          <cell r="CP215" t="str">
            <v/>
          </cell>
          <cell r="CQ215" t="str">
            <v/>
          </cell>
          <cell r="CR215" t="str">
            <v/>
          </cell>
          <cell r="CS215" t="str">
            <v/>
          </cell>
          <cell r="CT215" t="str">
            <v/>
          </cell>
          <cell r="CU215" t="str">
            <v/>
          </cell>
          <cell r="CV215" t="str">
            <v/>
          </cell>
          <cell r="CW215" t="str">
            <v/>
          </cell>
          <cell r="CX215" t="str">
            <v/>
          </cell>
          <cell r="CY215" t="str">
            <v/>
          </cell>
          <cell r="CZ215" t="str">
            <v/>
          </cell>
          <cell r="DA215" t="str">
            <v/>
          </cell>
          <cell r="DB215" t="str">
            <v/>
          </cell>
          <cell r="DC215" t="str">
            <v/>
          </cell>
          <cell r="DD215" t="str">
            <v/>
          </cell>
          <cell r="DE215" t="str">
            <v/>
          </cell>
          <cell r="DF215" t="str">
            <v/>
          </cell>
          <cell r="DG215" t="str">
            <v/>
          </cell>
          <cell r="DH215" t="str">
            <v/>
          </cell>
          <cell r="DI215" t="str">
            <v/>
          </cell>
          <cell r="DJ215" t="str">
            <v/>
          </cell>
          <cell r="DK215" t="str">
            <v/>
          </cell>
          <cell r="DL215" t="str">
            <v/>
          </cell>
          <cell r="DM215" t="str">
            <v/>
          </cell>
          <cell r="DN215" t="str">
            <v/>
          </cell>
          <cell r="DO215" t="str">
            <v/>
          </cell>
          <cell r="DP215" t="str">
            <v/>
          </cell>
          <cell r="DQ215" t="str">
            <v/>
          </cell>
          <cell r="DR215" t="str">
            <v/>
          </cell>
          <cell r="DS215" t="str">
            <v/>
          </cell>
          <cell r="DT215" t="str">
            <v/>
          </cell>
          <cell r="DU215" t="str">
            <v/>
          </cell>
          <cell r="DV215" t="str">
            <v/>
          </cell>
          <cell r="DW215" t="str">
            <v/>
          </cell>
          <cell r="DX215" t="str">
            <v/>
          </cell>
          <cell r="DY215" t="str">
            <v/>
          </cell>
          <cell r="DZ215" t="str">
            <v/>
          </cell>
          <cell r="EA215" t="str">
            <v/>
          </cell>
          <cell r="EB215" t="str">
            <v/>
          </cell>
          <cell r="EC215" t="str">
            <v/>
          </cell>
          <cell r="ED215" t="str">
            <v/>
          </cell>
          <cell r="EE215" t="str">
            <v/>
          </cell>
          <cell r="EF215" t="str">
            <v/>
          </cell>
          <cell r="EG215" t="str">
            <v/>
          </cell>
          <cell r="EH215" t="str">
            <v/>
          </cell>
          <cell r="EI215" t="str">
            <v/>
          </cell>
          <cell r="EJ215" t="str">
            <v/>
          </cell>
          <cell r="EK215" t="str">
            <v/>
          </cell>
          <cell r="EL215" t="str">
            <v/>
          </cell>
          <cell r="EM215" t="str">
            <v/>
          </cell>
          <cell r="EN215" t="str">
            <v/>
          </cell>
          <cell r="EO215" t="str">
            <v/>
          </cell>
          <cell r="EP215" t="str">
            <v/>
          </cell>
          <cell r="EQ215" t="str">
            <v/>
          </cell>
          <cell r="ER215" t="str">
            <v/>
          </cell>
          <cell r="ES215" t="str">
            <v/>
          </cell>
          <cell r="ET215" t="str">
            <v/>
          </cell>
          <cell r="EU215" t="str">
            <v/>
          </cell>
          <cell r="EV215" t="str">
            <v/>
          </cell>
        </row>
        <row r="217">
          <cell r="T217" t="str">
            <v>BUDGET FORECAST</v>
          </cell>
          <cell r="AA217" t="str">
            <v/>
          </cell>
          <cell r="AB217" t="str">
            <v/>
          </cell>
          <cell r="AC217" t="str">
            <v/>
          </cell>
          <cell r="AD217" t="str">
            <v/>
          </cell>
          <cell r="AE217" t="str">
            <v/>
          </cell>
          <cell r="AF217" t="str">
            <v/>
          </cell>
          <cell r="AG217" t="str">
            <v/>
          </cell>
          <cell r="AH217" t="str">
            <v/>
          </cell>
          <cell r="AI217" t="str">
            <v/>
          </cell>
          <cell r="AJ217" t="str">
            <v/>
          </cell>
          <cell r="AK217" t="str">
            <v/>
          </cell>
          <cell r="AL217" t="str">
            <v/>
          </cell>
          <cell r="AM217" t="str">
            <v/>
          </cell>
          <cell r="AN217" t="str">
            <v/>
          </cell>
          <cell r="AO217" t="str">
            <v/>
          </cell>
          <cell r="AP217" t="str">
            <v/>
          </cell>
          <cell r="AQ217" t="str">
            <v/>
          </cell>
          <cell r="AR217" t="str">
            <v/>
          </cell>
          <cell r="AS217" t="str">
            <v/>
          </cell>
          <cell r="AT217" t="str">
            <v/>
          </cell>
          <cell r="AU217" t="str">
            <v/>
          </cell>
          <cell r="AV217" t="str">
            <v/>
          </cell>
          <cell r="AW217" t="str">
            <v/>
          </cell>
          <cell r="AX217" t="str">
            <v/>
          </cell>
          <cell r="AY217" t="str">
            <v/>
          </cell>
          <cell r="AZ217" t="str">
            <v/>
          </cell>
          <cell r="BA217" t="str">
            <v/>
          </cell>
          <cell r="BB217" t="str">
            <v/>
          </cell>
          <cell r="BC217" t="str">
            <v/>
          </cell>
          <cell r="BD217" t="str">
            <v/>
          </cell>
          <cell r="BE217" t="str">
            <v/>
          </cell>
          <cell r="BF217" t="str">
            <v/>
          </cell>
          <cell r="BG217" t="str">
            <v/>
          </cell>
          <cell r="BH217" t="str">
            <v/>
          </cell>
          <cell r="BI217" t="str">
            <v/>
          </cell>
          <cell r="BJ217" t="str">
            <v/>
          </cell>
          <cell r="BK217" t="str">
            <v/>
          </cell>
          <cell r="BL217" t="str">
            <v/>
          </cell>
          <cell r="BM217" t="str">
            <v/>
          </cell>
          <cell r="BN217" t="str">
            <v/>
          </cell>
          <cell r="BO217" t="str">
            <v/>
          </cell>
          <cell r="BP217" t="str">
            <v/>
          </cell>
          <cell r="BQ217" t="str">
            <v/>
          </cell>
          <cell r="BR217" t="str">
            <v/>
          </cell>
          <cell r="BS217" t="str">
            <v/>
          </cell>
          <cell r="BT217" t="str">
            <v/>
          </cell>
          <cell r="BU217" t="str">
            <v/>
          </cell>
          <cell r="BV217" t="str">
            <v/>
          </cell>
          <cell r="BW217" t="str">
            <v/>
          </cell>
          <cell r="BX217">
            <v>35898</v>
          </cell>
          <cell r="BY217">
            <v>35905</v>
          </cell>
          <cell r="BZ217">
            <v>35912</v>
          </cell>
          <cell r="CA217">
            <v>35919</v>
          </cell>
          <cell r="CB217">
            <v>35926</v>
          </cell>
          <cell r="CC217">
            <v>35933</v>
          </cell>
          <cell r="CD217">
            <v>35940</v>
          </cell>
          <cell r="CE217">
            <v>35947</v>
          </cell>
          <cell r="CF217">
            <v>35954</v>
          </cell>
          <cell r="CG217" t="str">
            <v/>
          </cell>
          <cell r="CH217" t="str">
            <v/>
          </cell>
          <cell r="CI217" t="str">
            <v/>
          </cell>
          <cell r="CJ217" t="str">
            <v/>
          </cell>
          <cell r="CK217" t="str">
            <v/>
          </cell>
          <cell r="CL217" t="str">
            <v/>
          </cell>
          <cell r="CM217" t="str">
            <v/>
          </cell>
          <cell r="CN217" t="str">
            <v/>
          </cell>
          <cell r="CO217" t="str">
            <v/>
          </cell>
          <cell r="CP217" t="str">
            <v/>
          </cell>
          <cell r="CQ217" t="str">
            <v/>
          </cell>
          <cell r="CR217" t="str">
            <v/>
          </cell>
          <cell r="CS217" t="str">
            <v/>
          </cell>
          <cell r="CT217" t="str">
            <v/>
          </cell>
          <cell r="CU217" t="str">
            <v/>
          </cell>
          <cell r="CV217" t="str">
            <v/>
          </cell>
          <cell r="CW217" t="str">
            <v/>
          </cell>
          <cell r="CX217" t="str">
            <v/>
          </cell>
          <cell r="CY217" t="str">
            <v/>
          </cell>
          <cell r="CZ217" t="str">
            <v/>
          </cell>
          <cell r="DA217" t="str">
            <v/>
          </cell>
          <cell r="DB217" t="str">
            <v/>
          </cell>
          <cell r="DC217" t="str">
            <v/>
          </cell>
          <cell r="DD217" t="str">
            <v/>
          </cell>
          <cell r="DE217" t="str">
            <v/>
          </cell>
          <cell r="DF217" t="str">
            <v/>
          </cell>
          <cell r="DG217" t="str">
            <v/>
          </cell>
          <cell r="DH217" t="str">
            <v/>
          </cell>
          <cell r="DI217" t="str">
            <v/>
          </cell>
          <cell r="DJ217" t="str">
            <v/>
          </cell>
          <cell r="DK217" t="str">
            <v/>
          </cell>
          <cell r="DL217" t="str">
            <v/>
          </cell>
          <cell r="DM217" t="str">
            <v/>
          </cell>
          <cell r="DN217" t="str">
            <v/>
          </cell>
          <cell r="DO217" t="str">
            <v/>
          </cell>
          <cell r="DP217" t="str">
            <v/>
          </cell>
          <cell r="DQ217" t="str">
            <v/>
          </cell>
          <cell r="DR217" t="str">
            <v/>
          </cell>
          <cell r="DS217" t="str">
            <v/>
          </cell>
          <cell r="DT217" t="str">
            <v/>
          </cell>
          <cell r="DU217" t="str">
            <v/>
          </cell>
          <cell r="DV217" t="str">
            <v/>
          </cell>
          <cell r="DW217" t="str">
            <v/>
          </cell>
          <cell r="DX217" t="str">
            <v/>
          </cell>
          <cell r="DY217" t="str">
            <v/>
          </cell>
          <cell r="DZ217" t="str">
            <v/>
          </cell>
          <cell r="EA217" t="str">
            <v/>
          </cell>
          <cell r="EB217" t="str">
            <v/>
          </cell>
          <cell r="EC217" t="str">
            <v/>
          </cell>
          <cell r="ED217" t="str">
            <v/>
          </cell>
          <cell r="EE217" t="str">
            <v/>
          </cell>
          <cell r="EF217" t="str">
            <v/>
          </cell>
          <cell r="EG217" t="str">
            <v/>
          </cell>
          <cell r="EH217" t="str">
            <v/>
          </cell>
          <cell r="EI217" t="str">
            <v/>
          </cell>
          <cell r="EJ217" t="str">
            <v/>
          </cell>
          <cell r="EK217" t="str">
            <v/>
          </cell>
          <cell r="EL217" t="str">
            <v/>
          </cell>
          <cell r="EM217" t="str">
            <v/>
          </cell>
          <cell r="EN217" t="str">
            <v/>
          </cell>
          <cell r="EO217" t="str">
            <v/>
          </cell>
          <cell r="EP217" t="str">
            <v/>
          </cell>
          <cell r="EQ217" t="str">
            <v/>
          </cell>
          <cell r="ER217" t="str">
            <v/>
          </cell>
          <cell r="ES217" t="str">
            <v/>
          </cell>
          <cell r="ET217" t="str">
            <v/>
          </cell>
          <cell r="EU217" t="str">
            <v/>
          </cell>
          <cell r="EV217" t="str">
            <v/>
          </cell>
          <cell r="EW217" t="str">
            <v/>
          </cell>
          <cell r="EX217" t="str">
            <v/>
          </cell>
          <cell r="EY217" t="str">
            <v/>
          </cell>
          <cell r="EZ217" t="str">
            <v/>
          </cell>
          <cell r="FA217" t="str">
            <v/>
          </cell>
          <cell r="FB217" t="str">
            <v/>
          </cell>
          <cell r="FC217" t="str">
            <v/>
          </cell>
          <cell r="FD217" t="str">
            <v/>
          </cell>
          <cell r="FE217" t="str">
            <v/>
          </cell>
          <cell r="FF217" t="str">
            <v/>
          </cell>
          <cell r="FG217" t="str">
            <v/>
          </cell>
          <cell r="FH217" t="str">
            <v/>
          </cell>
          <cell r="FI217" t="str">
            <v/>
          </cell>
        </row>
        <row r="218">
          <cell r="T218" t="str">
            <v>BUDGET FORECAST</v>
          </cell>
          <cell r="V218" t="str">
            <v>PRE PROD</v>
          </cell>
          <cell r="W218">
            <v>30</v>
          </cell>
          <cell r="X218">
            <v>112500</v>
          </cell>
          <cell r="AA218" t="str">
            <v/>
          </cell>
          <cell r="AB218" t="str">
            <v/>
          </cell>
          <cell r="AC218" t="str">
            <v/>
          </cell>
          <cell r="AD218" t="str">
            <v/>
          </cell>
          <cell r="AE218" t="str">
            <v/>
          </cell>
          <cell r="AF218" t="str">
            <v/>
          </cell>
          <cell r="AG218" t="str">
            <v/>
          </cell>
          <cell r="AH218" t="str">
            <v/>
          </cell>
          <cell r="AI218" t="str">
            <v/>
          </cell>
          <cell r="AJ218" t="str">
            <v/>
          </cell>
          <cell r="AK218" t="str">
            <v/>
          </cell>
          <cell r="AL218" t="str">
            <v/>
          </cell>
          <cell r="AM218" t="str">
            <v/>
          </cell>
          <cell r="AN218" t="str">
            <v/>
          </cell>
          <cell r="AO218" t="str">
            <v/>
          </cell>
          <cell r="AP218" t="str">
            <v/>
          </cell>
          <cell r="AQ218" t="str">
            <v/>
          </cell>
          <cell r="AR218" t="str">
            <v/>
          </cell>
          <cell r="AS218" t="str">
            <v/>
          </cell>
          <cell r="AT218" t="str">
            <v/>
          </cell>
          <cell r="AU218" t="str">
            <v/>
          </cell>
          <cell r="AV218" t="str">
            <v/>
          </cell>
          <cell r="AW218" t="str">
            <v/>
          </cell>
          <cell r="AX218" t="str">
            <v/>
          </cell>
          <cell r="AY218" t="str">
            <v/>
          </cell>
          <cell r="AZ218" t="str">
            <v/>
          </cell>
          <cell r="BA218" t="str">
            <v/>
          </cell>
          <cell r="BB218" t="str">
            <v/>
          </cell>
          <cell r="BC218" t="str">
            <v/>
          </cell>
          <cell r="BD218" t="str">
            <v/>
          </cell>
          <cell r="BE218" t="str">
            <v/>
          </cell>
          <cell r="BF218" t="str">
            <v/>
          </cell>
          <cell r="BG218" t="str">
            <v/>
          </cell>
          <cell r="BH218" t="str">
            <v/>
          </cell>
          <cell r="BI218" t="str">
            <v/>
          </cell>
          <cell r="BJ218" t="str">
            <v/>
          </cell>
          <cell r="BK218" t="str">
            <v/>
          </cell>
          <cell r="BL218" t="str">
            <v/>
          </cell>
          <cell r="BM218" t="str">
            <v/>
          </cell>
          <cell r="BN218" t="str">
            <v/>
          </cell>
          <cell r="BO218" t="str">
            <v/>
          </cell>
          <cell r="BP218" t="str">
            <v/>
          </cell>
          <cell r="BQ218" t="str">
            <v/>
          </cell>
          <cell r="BR218" t="str">
            <v/>
          </cell>
          <cell r="BS218" t="str">
            <v/>
          </cell>
          <cell r="BT218" t="str">
            <v/>
          </cell>
          <cell r="BU218" t="str">
            <v/>
          </cell>
          <cell r="BV218" t="str">
            <v/>
          </cell>
          <cell r="BW218" t="str">
            <v/>
          </cell>
          <cell r="BX218">
            <v>35898</v>
          </cell>
          <cell r="BY218">
            <v>35905</v>
          </cell>
          <cell r="BZ218">
            <v>35912</v>
          </cell>
          <cell r="CA218">
            <v>35919</v>
          </cell>
          <cell r="CB218">
            <v>35926</v>
          </cell>
          <cell r="CC218">
            <v>35933</v>
          </cell>
          <cell r="CD218">
            <v>35940</v>
          </cell>
          <cell r="CE218">
            <v>35947</v>
          </cell>
          <cell r="CF218">
            <v>35954</v>
          </cell>
          <cell r="CG218" t="str">
            <v/>
          </cell>
          <cell r="CH218" t="str">
            <v/>
          </cell>
          <cell r="CI218" t="str">
            <v/>
          </cell>
          <cell r="CJ218" t="str">
            <v/>
          </cell>
          <cell r="CK218" t="str">
            <v/>
          </cell>
          <cell r="CL218" t="str">
            <v/>
          </cell>
          <cell r="CM218" t="str">
            <v/>
          </cell>
          <cell r="CN218" t="str">
            <v/>
          </cell>
          <cell r="CO218" t="str">
            <v/>
          </cell>
          <cell r="CP218" t="str">
            <v/>
          </cell>
          <cell r="CQ218" t="str">
            <v/>
          </cell>
          <cell r="CR218" t="str">
            <v/>
          </cell>
          <cell r="CS218" t="str">
            <v/>
          </cell>
          <cell r="CT218" t="str">
            <v/>
          </cell>
          <cell r="CU218" t="str">
            <v/>
          </cell>
          <cell r="CV218" t="str">
            <v/>
          </cell>
          <cell r="CW218" t="str">
            <v/>
          </cell>
          <cell r="CX218" t="str">
            <v/>
          </cell>
          <cell r="CY218" t="str">
            <v/>
          </cell>
          <cell r="CZ218" t="str">
            <v/>
          </cell>
          <cell r="DA218" t="str">
            <v/>
          </cell>
          <cell r="DB218" t="str">
            <v/>
          </cell>
          <cell r="DC218" t="str">
            <v/>
          </cell>
          <cell r="DD218" t="str">
            <v/>
          </cell>
          <cell r="DE218" t="str">
            <v/>
          </cell>
          <cell r="DF218" t="str">
            <v/>
          </cell>
          <cell r="DG218" t="str">
            <v/>
          </cell>
          <cell r="DH218" t="str">
            <v/>
          </cell>
          <cell r="DI218" t="str">
            <v/>
          </cell>
          <cell r="DJ218" t="str">
            <v/>
          </cell>
          <cell r="DK218" t="str">
            <v/>
          </cell>
          <cell r="DL218" t="str">
            <v/>
          </cell>
          <cell r="DM218" t="str">
            <v/>
          </cell>
          <cell r="DN218" t="str">
            <v/>
          </cell>
          <cell r="DO218" t="str">
            <v/>
          </cell>
          <cell r="DP218" t="str">
            <v/>
          </cell>
          <cell r="DQ218" t="str">
            <v/>
          </cell>
          <cell r="DR218" t="str">
            <v/>
          </cell>
          <cell r="DS218" t="str">
            <v/>
          </cell>
          <cell r="DT218" t="str">
            <v/>
          </cell>
          <cell r="DU218" t="str">
            <v/>
          </cell>
          <cell r="DV218" t="str">
            <v/>
          </cell>
          <cell r="DW218" t="str">
            <v/>
          </cell>
          <cell r="DX218" t="str">
            <v/>
          </cell>
          <cell r="DY218" t="str">
            <v/>
          </cell>
          <cell r="DZ218" t="str">
            <v/>
          </cell>
          <cell r="EA218" t="str">
            <v/>
          </cell>
          <cell r="EB218" t="str">
            <v/>
          </cell>
          <cell r="EC218" t="str">
            <v/>
          </cell>
          <cell r="ED218" t="str">
            <v/>
          </cell>
          <cell r="EE218" t="str">
            <v/>
          </cell>
          <cell r="EF218" t="str">
            <v/>
          </cell>
          <cell r="EG218" t="str">
            <v/>
          </cell>
          <cell r="EH218" t="str">
            <v/>
          </cell>
          <cell r="EI218" t="str">
            <v/>
          </cell>
          <cell r="EJ218" t="str">
            <v/>
          </cell>
          <cell r="EK218" t="str">
            <v/>
          </cell>
          <cell r="EL218" t="str">
            <v/>
          </cell>
          <cell r="EM218" t="str">
            <v/>
          </cell>
          <cell r="EN218" t="str">
            <v/>
          </cell>
          <cell r="EO218" t="str">
            <v/>
          </cell>
          <cell r="EP218" t="str">
            <v/>
          </cell>
          <cell r="EQ218" t="str">
            <v/>
          </cell>
          <cell r="ER218" t="str">
            <v/>
          </cell>
          <cell r="ES218" t="str">
            <v/>
          </cell>
          <cell r="ET218" t="str">
            <v/>
          </cell>
          <cell r="EU218" t="str">
            <v/>
          </cell>
          <cell r="EV218" t="str">
            <v/>
          </cell>
          <cell r="EW218" t="str">
            <v/>
          </cell>
          <cell r="EX218" t="str">
            <v/>
          </cell>
          <cell r="EY218" t="str">
            <v/>
          </cell>
          <cell r="EZ218" t="str">
            <v/>
          </cell>
          <cell r="FA218" t="str">
            <v/>
          </cell>
          <cell r="FB218" t="str">
            <v/>
          </cell>
          <cell r="FC218" t="str">
            <v/>
          </cell>
          <cell r="FD218" t="str">
            <v/>
          </cell>
          <cell r="FE218" t="str">
            <v/>
          </cell>
          <cell r="FF218" t="str">
            <v/>
          </cell>
          <cell r="FG218" t="str">
            <v/>
          </cell>
          <cell r="FH218" t="str">
            <v/>
          </cell>
          <cell r="FI218" t="str">
            <v/>
          </cell>
        </row>
        <row r="219">
          <cell r="V219" t="str">
            <v>PRE PROD</v>
          </cell>
          <cell r="W219">
            <v>30</v>
          </cell>
          <cell r="X219">
            <v>112500</v>
          </cell>
          <cell r="AA219" t="str">
            <v/>
          </cell>
          <cell r="AB219" t="str">
            <v/>
          </cell>
          <cell r="AC219" t="str">
            <v/>
          </cell>
          <cell r="AD219" t="str">
            <v/>
          </cell>
          <cell r="AE219" t="str">
            <v/>
          </cell>
          <cell r="AF219" t="str">
            <v/>
          </cell>
          <cell r="AG219" t="str">
            <v/>
          </cell>
          <cell r="AH219" t="str">
            <v/>
          </cell>
          <cell r="AI219" t="str">
            <v/>
          </cell>
          <cell r="AJ219" t="str">
            <v/>
          </cell>
          <cell r="AK219" t="str">
            <v/>
          </cell>
          <cell r="AL219" t="str">
            <v/>
          </cell>
          <cell r="AM219" t="str">
            <v/>
          </cell>
          <cell r="AN219" t="str">
            <v/>
          </cell>
          <cell r="AO219" t="str">
            <v/>
          </cell>
          <cell r="AP219" t="str">
            <v/>
          </cell>
          <cell r="AQ219" t="str">
            <v/>
          </cell>
          <cell r="AR219" t="str">
            <v/>
          </cell>
          <cell r="AS219" t="str">
            <v/>
          </cell>
          <cell r="AT219" t="str">
            <v/>
          </cell>
          <cell r="AU219" t="str">
            <v/>
          </cell>
          <cell r="AV219" t="str">
            <v/>
          </cell>
          <cell r="AW219" t="str">
            <v/>
          </cell>
          <cell r="AX219" t="str">
            <v/>
          </cell>
          <cell r="AY219" t="str">
            <v/>
          </cell>
          <cell r="AZ219" t="str">
            <v/>
          </cell>
          <cell r="BA219" t="str">
            <v/>
          </cell>
          <cell r="BB219" t="str">
            <v/>
          </cell>
          <cell r="BC219" t="str">
            <v/>
          </cell>
          <cell r="BD219" t="str">
            <v/>
          </cell>
          <cell r="BE219" t="str">
            <v/>
          </cell>
          <cell r="BF219" t="str">
            <v/>
          </cell>
          <cell r="BG219" t="str">
            <v/>
          </cell>
          <cell r="BH219" t="str">
            <v/>
          </cell>
          <cell r="BI219" t="str">
            <v/>
          </cell>
          <cell r="BJ219" t="str">
            <v/>
          </cell>
          <cell r="BK219" t="str">
            <v/>
          </cell>
          <cell r="BL219" t="str">
            <v/>
          </cell>
          <cell r="BM219" t="str">
            <v/>
          </cell>
          <cell r="BN219" t="str">
            <v/>
          </cell>
          <cell r="BO219" t="str">
            <v/>
          </cell>
          <cell r="BP219" t="str">
            <v/>
          </cell>
          <cell r="BQ219" t="str">
            <v/>
          </cell>
          <cell r="BR219" t="str">
            <v/>
          </cell>
          <cell r="BS219" t="str">
            <v/>
          </cell>
          <cell r="BT219" t="str">
            <v/>
          </cell>
          <cell r="BU219" t="str">
            <v/>
          </cell>
          <cell r="BV219" t="str">
            <v/>
          </cell>
          <cell r="BW219" t="str">
            <v/>
          </cell>
          <cell r="BX219">
            <v>3750</v>
          </cell>
          <cell r="BY219">
            <v>7500</v>
          </cell>
          <cell r="BZ219">
            <v>11250</v>
          </cell>
          <cell r="CA219">
            <v>15000</v>
          </cell>
          <cell r="CB219">
            <v>15000</v>
          </cell>
          <cell r="CC219">
            <v>15000</v>
          </cell>
          <cell r="CD219">
            <v>15000</v>
          </cell>
          <cell r="CE219">
            <v>15000</v>
          </cell>
          <cell r="CF219">
            <v>15000</v>
          </cell>
          <cell r="CG219" t="str">
            <v/>
          </cell>
          <cell r="CH219" t="str">
            <v/>
          </cell>
          <cell r="CI219" t="str">
            <v/>
          </cell>
          <cell r="CJ219" t="str">
            <v/>
          </cell>
          <cell r="CK219" t="str">
            <v/>
          </cell>
          <cell r="CL219" t="str">
            <v/>
          </cell>
          <cell r="CM219" t="str">
            <v/>
          </cell>
          <cell r="CN219" t="str">
            <v/>
          </cell>
          <cell r="CO219" t="str">
            <v/>
          </cell>
          <cell r="CP219" t="str">
            <v/>
          </cell>
          <cell r="CQ219" t="str">
            <v/>
          </cell>
          <cell r="CR219" t="str">
            <v/>
          </cell>
          <cell r="CS219" t="str">
            <v/>
          </cell>
          <cell r="CT219" t="str">
            <v/>
          </cell>
          <cell r="CU219" t="str">
            <v/>
          </cell>
          <cell r="CV219" t="str">
            <v/>
          </cell>
          <cell r="CW219" t="str">
            <v/>
          </cell>
          <cell r="CX219" t="str">
            <v/>
          </cell>
          <cell r="CY219" t="str">
            <v/>
          </cell>
          <cell r="CZ219" t="str">
            <v/>
          </cell>
          <cell r="DA219" t="str">
            <v/>
          </cell>
          <cell r="DB219" t="str">
            <v/>
          </cell>
          <cell r="DC219" t="str">
            <v/>
          </cell>
          <cell r="DD219" t="str">
            <v/>
          </cell>
          <cell r="DE219" t="str">
            <v/>
          </cell>
          <cell r="DF219" t="str">
            <v/>
          </cell>
          <cell r="DG219" t="str">
            <v/>
          </cell>
          <cell r="DH219" t="str">
            <v/>
          </cell>
          <cell r="DI219" t="str">
            <v/>
          </cell>
          <cell r="DJ219" t="str">
            <v/>
          </cell>
          <cell r="DK219" t="str">
            <v/>
          </cell>
          <cell r="DL219" t="str">
            <v/>
          </cell>
          <cell r="DM219" t="str">
            <v/>
          </cell>
          <cell r="DN219" t="str">
            <v/>
          </cell>
          <cell r="DO219" t="str">
            <v/>
          </cell>
          <cell r="DP219" t="str">
            <v/>
          </cell>
          <cell r="DQ219" t="str">
            <v/>
          </cell>
          <cell r="DR219" t="str">
            <v/>
          </cell>
          <cell r="DS219" t="str">
            <v/>
          </cell>
          <cell r="DT219" t="str">
            <v/>
          </cell>
          <cell r="DU219" t="str">
            <v/>
          </cell>
          <cell r="DV219" t="str">
            <v/>
          </cell>
          <cell r="DW219" t="str">
            <v/>
          </cell>
          <cell r="DX219" t="str">
            <v/>
          </cell>
          <cell r="DY219" t="str">
            <v/>
          </cell>
          <cell r="DZ219" t="str">
            <v/>
          </cell>
          <cell r="EA219" t="str">
            <v/>
          </cell>
          <cell r="EB219" t="str">
            <v/>
          </cell>
          <cell r="EC219" t="str">
            <v/>
          </cell>
          <cell r="ED219" t="str">
            <v/>
          </cell>
          <cell r="EE219" t="str">
            <v/>
          </cell>
          <cell r="EF219" t="str">
            <v/>
          </cell>
          <cell r="EG219" t="str">
            <v/>
          </cell>
          <cell r="EH219" t="str">
            <v/>
          </cell>
          <cell r="EI219" t="str">
            <v/>
          </cell>
          <cell r="EJ219" t="str">
            <v/>
          </cell>
          <cell r="EK219" t="str">
            <v/>
          </cell>
          <cell r="EL219" t="str">
            <v/>
          </cell>
          <cell r="EM219" t="str">
            <v/>
          </cell>
          <cell r="EN219" t="str">
            <v/>
          </cell>
          <cell r="EO219" t="str">
            <v/>
          </cell>
          <cell r="EP219" t="str">
            <v/>
          </cell>
          <cell r="EQ219" t="str">
            <v/>
          </cell>
          <cell r="ER219" t="str">
            <v/>
          </cell>
          <cell r="ES219" t="str">
            <v/>
          </cell>
          <cell r="ET219" t="str">
            <v/>
          </cell>
          <cell r="EU219" t="str">
            <v/>
          </cell>
          <cell r="EV219" t="str">
            <v/>
          </cell>
          <cell r="EW219" t="str">
            <v/>
          </cell>
          <cell r="EX219" t="str">
            <v/>
          </cell>
          <cell r="EY219" t="str">
            <v/>
          </cell>
          <cell r="EZ219" t="str">
            <v/>
          </cell>
          <cell r="FA219" t="str">
            <v/>
          </cell>
          <cell r="FB219" t="str">
            <v/>
          </cell>
          <cell r="FC219" t="str">
            <v/>
          </cell>
          <cell r="FD219" t="str">
            <v/>
          </cell>
          <cell r="FE219" t="str">
            <v/>
          </cell>
          <cell r="FF219" t="str">
            <v/>
          </cell>
          <cell r="FG219" t="str">
            <v/>
          </cell>
          <cell r="FH219" t="str">
            <v/>
          </cell>
          <cell r="FI219" t="str">
            <v/>
          </cell>
        </row>
        <row r="220">
          <cell r="V220" t="str">
            <v>PRODUCTION</v>
          </cell>
          <cell r="W220">
            <v>150</v>
          </cell>
          <cell r="X220">
            <v>487500</v>
          </cell>
          <cell r="AA220" t="str">
            <v/>
          </cell>
          <cell r="AB220" t="str">
            <v/>
          </cell>
          <cell r="AC220" t="str">
            <v/>
          </cell>
          <cell r="AD220" t="str">
            <v/>
          </cell>
          <cell r="AE220" t="str">
            <v/>
          </cell>
          <cell r="AF220" t="str">
            <v/>
          </cell>
          <cell r="AG220" t="str">
            <v/>
          </cell>
          <cell r="AH220" t="str">
            <v/>
          </cell>
          <cell r="AI220" t="str">
            <v/>
          </cell>
          <cell r="AJ220" t="str">
            <v/>
          </cell>
          <cell r="AK220" t="str">
            <v/>
          </cell>
          <cell r="AL220" t="str">
            <v/>
          </cell>
          <cell r="AM220" t="str">
            <v/>
          </cell>
          <cell r="AN220" t="str">
            <v/>
          </cell>
          <cell r="AO220" t="str">
            <v/>
          </cell>
          <cell r="AP220" t="str">
            <v/>
          </cell>
          <cell r="AQ220" t="str">
            <v/>
          </cell>
          <cell r="AR220" t="str">
            <v/>
          </cell>
          <cell r="AS220" t="str">
            <v/>
          </cell>
          <cell r="AT220" t="str">
            <v/>
          </cell>
          <cell r="AU220" t="str">
            <v/>
          </cell>
          <cell r="AV220" t="str">
            <v/>
          </cell>
          <cell r="AW220" t="str">
            <v/>
          </cell>
          <cell r="AX220" t="str">
            <v/>
          </cell>
          <cell r="AY220" t="str">
            <v/>
          </cell>
          <cell r="AZ220" t="str">
            <v/>
          </cell>
          <cell r="BA220" t="str">
            <v/>
          </cell>
          <cell r="BB220" t="str">
            <v/>
          </cell>
          <cell r="BC220" t="str">
            <v/>
          </cell>
          <cell r="BD220" t="str">
            <v/>
          </cell>
          <cell r="BE220" t="str">
            <v/>
          </cell>
          <cell r="BF220" t="str">
            <v/>
          </cell>
          <cell r="BG220" t="str">
            <v/>
          </cell>
          <cell r="BH220" t="str">
            <v/>
          </cell>
          <cell r="BI220" t="str">
            <v/>
          </cell>
          <cell r="BJ220" t="str">
            <v/>
          </cell>
          <cell r="BK220" t="str">
            <v/>
          </cell>
          <cell r="BL220" t="str">
            <v/>
          </cell>
          <cell r="BM220" t="str">
            <v/>
          </cell>
          <cell r="BN220" t="str">
            <v/>
          </cell>
          <cell r="BO220" t="str">
            <v/>
          </cell>
          <cell r="BP220" t="str">
            <v/>
          </cell>
          <cell r="BQ220" t="str">
            <v/>
          </cell>
          <cell r="BR220" t="str">
            <v/>
          </cell>
          <cell r="BS220" t="str">
            <v/>
          </cell>
          <cell r="BT220" t="str">
            <v/>
          </cell>
          <cell r="BU220" t="str">
            <v/>
          </cell>
          <cell r="BV220" t="str">
            <v/>
          </cell>
          <cell r="BW220" t="str">
            <v/>
          </cell>
          <cell r="BX220" t="str">
            <v/>
          </cell>
          <cell r="BY220" t="str">
            <v/>
          </cell>
          <cell r="BZ220" t="str">
            <v/>
          </cell>
          <cell r="CA220" t="str">
            <v/>
          </cell>
          <cell r="CB220">
            <v>35926</v>
          </cell>
          <cell r="CC220">
            <v>35933</v>
          </cell>
          <cell r="CD220">
            <v>35940</v>
          </cell>
          <cell r="CE220">
            <v>35947</v>
          </cell>
          <cell r="CF220">
            <v>35954</v>
          </cell>
          <cell r="CG220">
            <v>35961</v>
          </cell>
          <cell r="CH220">
            <v>35968</v>
          </cell>
          <cell r="CI220">
            <v>35975</v>
          </cell>
          <cell r="CJ220">
            <v>35982</v>
          </cell>
          <cell r="CK220">
            <v>35989</v>
          </cell>
          <cell r="CL220">
            <v>35996</v>
          </cell>
          <cell r="CM220" t="str">
            <v/>
          </cell>
          <cell r="CN220" t="str">
            <v/>
          </cell>
          <cell r="CO220" t="str">
            <v/>
          </cell>
          <cell r="CP220" t="str">
            <v/>
          </cell>
          <cell r="CQ220" t="str">
            <v/>
          </cell>
          <cell r="CR220" t="str">
            <v/>
          </cell>
          <cell r="CS220" t="str">
            <v/>
          </cell>
          <cell r="CT220" t="str">
            <v/>
          </cell>
          <cell r="CU220" t="str">
            <v/>
          </cell>
          <cell r="CV220" t="str">
            <v/>
          </cell>
          <cell r="CW220" t="str">
            <v/>
          </cell>
          <cell r="CX220" t="str">
            <v/>
          </cell>
          <cell r="CY220" t="str">
            <v/>
          </cell>
          <cell r="CZ220" t="str">
            <v/>
          </cell>
          <cell r="DA220" t="str">
            <v/>
          </cell>
          <cell r="DB220" t="str">
            <v/>
          </cell>
          <cell r="DC220" t="str">
            <v/>
          </cell>
          <cell r="DD220" t="str">
            <v/>
          </cell>
          <cell r="DE220" t="str">
            <v/>
          </cell>
          <cell r="DF220" t="str">
            <v/>
          </cell>
          <cell r="DG220" t="str">
            <v/>
          </cell>
          <cell r="DH220" t="str">
            <v/>
          </cell>
          <cell r="DI220" t="str">
            <v/>
          </cell>
          <cell r="DJ220" t="str">
            <v/>
          </cell>
          <cell r="DK220" t="str">
            <v/>
          </cell>
          <cell r="DL220" t="str">
            <v/>
          </cell>
          <cell r="DM220" t="str">
            <v/>
          </cell>
          <cell r="DN220" t="str">
            <v/>
          </cell>
          <cell r="DO220" t="str">
            <v/>
          </cell>
          <cell r="DP220" t="str">
            <v/>
          </cell>
          <cell r="DQ220" t="str">
            <v/>
          </cell>
          <cell r="DR220" t="str">
            <v/>
          </cell>
          <cell r="DS220" t="str">
            <v/>
          </cell>
          <cell r="DT220" t="str">
            <v/>
          </cell>
          <cell r="DU220" t="str">
            <v/>
          </cell>
          <cell r="DV220" t="str">
            <v/>
          </cell>
          <cell r="DW220" t="str">
            <v/>
          </cell>
          <cell r="DX220" t="str">
            <v/>
          </cell>
          <cell r="DY220" t="str">
            <v/>
          </cell>
          <cell r="DZ220" t="str">
            <v/>
          </cell>
          <cell r="EA220" t="str">
            <v/>
          </cell>
          <cell r="EB220" t="str">
            <v/>
          </cell>
          <cell r="EC220" t="str">
            <v/>
          </cell>
          <cell r="ED220" t="str">
            <v/>
          </cell>
          <cell r="EE220" t="str">
            <v/>
          </cell>
          <cell r="EF220" t="str">
            <v/>
          </cell>
          <cell r="EG220" t="str">
            <v/>
          </cell>
          <cell r="EH220" t="str">
            <v/>
          </cell>
          <cell r="EI220" t="str">
            <v/>
          </cell>
          <cell r="EJ220" t="str">
            <v/>
          </cell>
          <cell r="EK220" t="str">
            <v/>
          </cell>
          <cell r="EL220" t="str">
            <v/>
          </cell>
          <cell r="EM220" t="str">
            <v/>
          </cell>
          <cell r="EN220" t="str">
            <v/>
          </cell>
          <cell r="EO220" t="str">
            <v/>
          </cell>
          <cell r="EP220" t="str">
            <v/>
          </cell>
          <cell r="EQ220" t="str">
            <v/>
          </cell>
          <cell r="ER220" t="str">
            <v/>
          </cell>
          <cell r="ES220" t="str">
            <v/>
          </cell>
          <cell r="ET220" t="str">
            <v/>
          </cell>
          <cell r="EU220" t="str">
            <v/>
          </cell>
          <cell r="EV220" t="str">
            <v/>
          </cell>
          <cell r="EW220" t="str">
            <v/>
          </cell>
          <cell r="EX220" t="str">
            <v/>
          </cell>
          <cell r="EY220" t="str">
            <v/>
          </cell>
          <cell r="EZ220" t="str">
            <v/>
          </cell>
          <cell r="FA220" t="str">
            <v/>
          </cell>
          <cell r="FB220" t="str">
            <v/>
          </cell>
          <cell r="FC220" t="str">
            <v/>
          </cell>
          <cell r="FD220" t="str">
            <v/>
          </cell>
          <cell r="FE220" t="str">
            <v/>
          </cell>
          <cell r="FF220" t="str">
            <v/>
          </cell>
          <cell r="FG220" t="str">
            <v/>
          </cell>
          <cell r="FH220" t="str">
            <v/>
          </cell>
          <cell r="FI220" t="str">
            <v/>
          </cell>
        </row>
        <row r="221">
          <cell r="V221" t="str">
            <v>PRODUCTION</v>
          </cell>
          <cell r="W221">
            <v>150</v>
          </cell>
          <cell r="X221">
            <v>487500</v>
          </cell>
          <cell r="AA221" t="str">
            <v/>
          </cell>
          <cell r="AB221" t="str">
            <v/>
          </cell>
          <cell r="AC221" t="str">
            <v/>
          </cell>
          <cell r="AD221" t="str">
            <v/>
          </cell>
          <cell r="AE221" t="str">
            <v/>
          </cell>
          <cell r="AF221" t="str">
            <v/>
          </cell>
          <cell r="AG221" t="str">
            <v/>
          </cell>
          <cell r="AH221" t="str">
            <v/>
          </cell>
          <cell r="AI221" t="str">
            <v/>
          </cell>
          <cell r="AJ221" t="str">
            <v/>
          </cell>
          <cell r="AK221" t="str">
            <v/>
          </cell>
          <cell r="AL221" t="str">
            <v/>
          </cell>
          <cell r="AM221" t="str">
            <v/>
          </cell>
          <cell r="AN221" t="str">
            <v/>
          </cell>
          <cell r="AO221" t="str">
            <v/>
          </cell>
          <cell r="AP221" t="str">
            <v/>
          </cell>
          <cell r="AQ221" t="str">
            <v/>
          </cell>
          <cell r="AR221" t="str">
            <v/>
          </cell>
          <cell r="AS221" t="str">
            <v/>
          </cell>
          <cell r="AT221" t="str">
            <v/>
          </cell>
          <cell r="AU221" t="str">
            <v/>
          </cell>
          <cell r="AV221" t="str">
            <v/>
          </cell>
          <cell r="AW221" t="str">
            <v/>
          </cell>
          <cell r="AX221" t="str">
            <v/>
          </cell>
          <cell r="AY221" t="str">
            <v/>
          </cell>
          <cell r="AZ221" t="str">
            <v/>
          </cell>
          <cell r="BA221" t="str">
            <v/>
          </cell>
          <cell r="BB221" t="str">
            <v/>
          </cell>
          <cell r="BC221" t="str">
            <v/>
          </cell>
          <cell r="BD221" t="str">
            <v/>
          </cell>
          <cell r="BE221" t="str">
            <v/>
          </cell>
          <cell r="BF221" t="str">
            <v/>
          </cell>
          <cell r="BG221" t="str">
            <v/>
          </cell>
          <cell r="BH221" t="str">
            <v/>
          </cell>
          <cell r="BI221" t="str">
            <v/>
          </cell>
          <cell r="BJ221" t="str">
            <v/>
          </cell>
          <cell r="BK221" t="str">
            <v/>
          </cell>
          <cell r="BL221" t="str">
            <v/>
          </cell>
          <cell r="BM221" t="str">
            <v/>
          </cell>
          <cell r="BN221" t="str">
            <v/>
          </cell>
          <cell r="BO221" t="str">
            <v/>
          </cell>
          <cell r="BP221" t="str">
            <v/>
          </cell>
          <cell r="BQ221" t="str">
            <v/>
          </cell>
          <cell r="BR221" t="str">
            <v/>
          </cell>
          <cell r="BS221" t="str">
            <v/>
          </cell>
          <cell r="BT221" t="str">
            <v/>
          </cell>
          <cell r="BU221" t="str">
            <v/>
          </cell>
          <cell r="BV221" t="str">
            <v/>
          </cell>
          <cell r="BW221" t="str">
            <v/>
          </cell>
          <cell r="BX221" t="str">
            <v/>
          </cell>
          <cell r="BY221" t="str">
            <v/>
          </cell>
          <cell r="BZ221" t="str">
            <v/>
          </cell>
          <cell r="CA221" t="str">
            <v/>
          </cell>
          <cell r="CB221">
            <v>0</v>
          </cell>
          <cell r="CC221">
            <v>0</v>
          </cell>
          <cell r="CD221">
            <v>0</v>
          </cell>
          <cell r="CE221">
            <v>18750</v>
          </cell>
          <cell r="CF221">
            <v>37500</v>
          </cell>
          <cell r="CG221">
            <v>56250</v>
          </cell>
          <cell r="CH221">
            <v>75000</v>
          </cell>
          <cell r="CI221">
            <v>75000</v>
          </cell>
          <cell r="CJ221">
            <v>75000</v>
          </cell>
          <cell r="CK221">
            <v>75000</v>
          </cell>
          <cell r="CL221">
            <v>75000</v>
          </cell>
          <cell r="CM221" t="str">
            <v/>
          </cell>
          <cell r="CN221" t="str">
            <v/>
          </cell>
          <cell r="CO221" t="str">
            <v/>
          </cell>
          <cell r="CP221" t="str">
            <v/>
          </cell>
          <cell r="CQ221" t="str">
            <v/>
          </cell>
          <cell r="CR221" t="str">
            <v/>
          </cell>
          <cell r="CS221" t="str">
            <v/>
          </cell>
          <cell r="CT221" t="str">
            <v/>
          </cell>
          <cell r="CU221" t="str">
            <v/>
          </cell>
          <cell r="CV221" t="str">
            <v/>
          </cell>
          <cell r="CW221" t="str">
            <v/>
          </cell>
          <cell r="CX221" t="str">
            <v/>
          </cell>
          <cell r="CY221" t="str">
            <v/>
          </cell>
          <cell r="CZ221" t="str">
            <v/>
          </cell>
          <cell r="DA221" t="str">
            <v/>
          </cell>
          <cell r="DB221" t="str">
            <v/>
          </cell>
          <cell r="DC221" t="str">
            <v/>
          </cell>
          <cell r="DD221" t="str">
            <v/>
          </cell>
          <cell r="DE221" t="str">
            <v/>
          </cell>
          <cell r="DF221" t="str">
            <v/>
          </cell>
          <cell r="DG221" t="str">
            <v/>
          </cell>
          <cell r="DH221" t="str">
            <v/>
          </cell>
          <cell r="DI221" t="str">
            <v/>
          </cell>
          <cell r="DJ221" t="str">
            <v/>
          </cell>
          <cell r="DK221" t="str">
            <v/>
          </cell>
          <cell r="DL221" t="str">
            <v/>
          </cell>
          <cell r="DM221" t="str">
            <v/>
          </cell>
          <cell r="DN221" t="str">
            <v/>
          </cell>
          <cell r="DO221" t="str">
            <v/>
          </cell>
          <cell r="DP221" t="str">
            <v/>
          </cell>
          <cell r="DQ221" t="str">
            <v/>
          </cell>
          <cell r="DR221" t="str">
            <v/>
          </cell>
          <cell r="DS221" t="str">
            <v/>
          </cell>
          <cell r="DT221" t="str">
            <v/>
          </cell>
          <cell r="DU221" t="str">
            <v/>
          </cell>
          <cell r="DV221" t="str">
            <v/>
          </cell>
          <cell r="DW221" t="str">
            <v/>
          </cell>
          <cell r="DX221" t="str">
            <v/>
          </cell>
          <cell r="DY221" t="str">
            <v/>
          </cell>
          <cell r="DZ221" t="str">
            <v/>
          </cell>
          <cell r="EA221" t="str">
            <v/>
          </cell>
          <cell r="EB221" t="str">
            <v/>
          </cell>
          <cell r="EC221" t="str">
            <v/>
          </cell>
          <cell r="ED221" t="str">
            <v/>
          </cell>
          <cell r="EE221" t="str">
            <v/>
          </cell>
          <cell r="EF221" t="str">
            <v/>
          </cell>
          <cell r="EG221" t="str">
            <v/>
          </cell>
          <cell r="EH221" t="str">
            <v/>
          </cell>
          <cell r="EI221" t="str">
            <v/>
          </cell>
          <cell r="EJ221" t="str">
            <v/>
          </cell>
          <cell r="EK221" t="str">
            <v/>
          </cell>
          <cell r="EL221" t="str">
            <v/>
          </cell>
          <cell r="EM221" t="str">
            <v/>
          </cell>
          <cell r="EN221" t="str">
            <v/>
          </cell>
          <cell r="EO221" t="str">
            <v/>
          </cell>
          <cell r="EP221" t="str">
            <v/>
          </cell>
          <cell r="EQ221" t="str">
            <v/>
          </cell>
          <cell r="ER221" t="str">
            <v/>
          </cell>
          <cell r="ES221" t="str">
            <v/>
          </cell>
          <cell r="ET221" t="str">
            <v/>
          </cell>
          <cell r="EU221" t="str">
            <v/>
          </cell>
          <cell r="EV221" t="str">
            <v/>
          </cell>
          <cell r="EW221" t="str">
            <v/>
          </cell>
          <cell r="EX221" t="str">
            <v/>
          </cell>
          <cell r="EY221" t="str">
            <v/>
          </cell>
          <cell r="EZ221" t="str">
            <v/>
          </cell>
          <cell r="FA221" t="str">
            <v/>
          </cell>
          <cell r="FB221" t="str">
            <v/>
          </cell>
          <cell r="FC221" t="str">
            <v/>
          </cell>
          <cell r="FD221" t="str">
            <v/>
          </cell>
          <cell r="FE221" t="str">
            <v/>
          </cell>
          <cell r="FF221" t="str">
            <v/>
          </cell>
          <cell r="FG221" t="str">
            <v/>
          </cell>
          <cell r="FH221" t="str">
            <v/>
          </cell>
          <cell r="FI221" t="str">
            <v/>
          </cell>
        </row>
        <row r="222">
          <cell r="V222" t="str">
            <v>INK &amp; PAINT</v>
          </cell>
          <cell r="W222">
            <v>8</v>
          </cell>
          <cell r="X222">
            <v>26000</v>
          </cell>
          <cell r="AA222" t="str">
            <v/>
          </cell>
          <cell r="AB222" t="str">
            <v/>
          </cell>
          <cell r="AC222" t="str">
            <v/>
          </cell>
          <cell r="AD222" t="str">
            <v/>
          </cell>
          <cell r="AE222" t="str">
            <v/>
          </cell>
          <cell r="AF222" t="str">
            <v/>
          </cell>
          <cell r="AG222" t="str">
            <v/>
          </cell>
          <cell r="AH222" t="str">
            <v/>
          </cell>
          <cell r="AI222" t="str">
            <v/>
          </cell>
          <cell r="AJ222" t="str">
            <v/>
          </cell>
          <cell r="AK222" t="str">
            <v/>
          </cell>
          <cell r="AL222" t="str">
            <v/>
          </cell>
          <cell r="AM222" t="str">
            <v/>
          </cell>
          <cell r="AN222" t="str">
            <v/>
          </cell>
          <cell r="AO222" t="str">
            <v/>
          </cell>
          <cell r="AP222" t="str">
            <v/>
          </cell>
          <cell r="AQ222" t="str">
            <v/>
          </cell>
          <cell r="AR222" t="str">
            <v/>
          </cell>
          <cell r="AS222" t="str">
            <v/>
          </cell>
          <cell r="AT222" t="str">
            <v/>
          </cell>
          <cell r="AU222" t="str">
            <v/>
          </cell>
          <cell r="AV222" t="str">
            <v/>
          </cell>
          <cell r="AW222" t="str">
            <v/>
          </cell>
          <cell r="AX222" t="str">
            <v/>
          </cell>
          <cell r="AY222" t="str">
            <v/>
          </cell>
          <cell r="AZ222" t="str">
            <v/>
          </cell>
          <cell r="BA222" t="str">
            <v/>
          </cell>
          <cell r="BB222" t="str">
            <v/>
          </cell>
          <cell r="BC222" t="str">
            <v/>
          </cell>
          <cell r="BD222" t="str">
            <v/>
          </cell>
          <cell r="BE222" t="str">
            <v/>
          </cell>
          <cell r="BF222" t="str">
            <v/>
          </cell>
          <cell r="BG222" t="str">
            <v/>
          </cell>
          <cell r="BH222" t="str">
            <v/>
          </cell>
          <cell r="BI222" t="str">
            <v/>
          </cell>
          <cell r="BJ222" t="str">
            <v/>
          </cell>
          <cell r="BK222" t="str">
            <v/>
          </cell>
          <cell r="BL222" t="str">
            <v/>
          </cell>
          <cell r="BM222" t="str">
            <v/>
          </cell>
          <cell r="BN222" t="str">
            <v/>
          </cell>
          <cell r="BO222" t="str">
            <v/>
          </cell>
          <cell r="BP222" t="str">
            <v/>
          </cell>
          <cell r="BQ222" t="str">
            <v/>
          </cell>
          <cell r="BR222" t="str">
            <v/>
          </cell>
          <cell r="BS222" t="str">
            <v/>
          </cell>
          <cell r="BT222" t="str">
            <v/>
          </cell>
          <cell r="BU222" t="str">
            <v/>
          </cell>
          <cell r="BV222" t="str">
            <v/>
          </cell>
          <cell r="BW222" t="str">
            <v/>
          </cell>
          <cell r="BX222" t="str">
            <v/>
          </cell>
          <cell r="BY222" t="str">
            <v/>
          </cell>
          <cell r="BZ222" t="str">
            <v/>
          </cell>
          <cell r="CA222" t="str">
            <v/>
          </cell>
          <cell r="CB222" t="str">
            <v/>
          </cell>
          <cell r="CC222" t="str">
            <v/>
          </cell>
          <cell r="CD222" t="str">
            <v/>
          </cell>
          <cell r="CE222" t="str">
            <v/>
          </cell>
          <cell r="CF222" t="str">
            <v/>
          </cell>
          <cell r="CG222">
            <v>35961</v>
          </cell>
          <cell r="CH222">
            <v>35968</v>
          </cell>
          <cell r="CI222">
            <v>35975</v>
          </cell>
          <cell r="CJ222">
            <v>35982</v>
          </cell>
          <cell r="CK222">
            <v>35989</v>
          </cell>
          <cell r="CL222">
            <v>35996</v>
          </cell>
          <cell r="CM222">
            <v>36003</v>
          </cell>
          <cell r="CN222">
            <v>36010</v>
          </cell>
          <cell r="CO222" t="str">
            <v/>
          </cell>
          <cell r="CP222" t="str">
            <v/>
          </cell>
          <cell r="CQ222" t="str">
            <v/>
          </cell>
          <cell r="CR222" t="str">
            <v/>
          </cell>
          <cell r="CS222" t="str">
            <v/>
          </cell>
          <cell r="CT222" t="str">
            <v/>
          </cell>
          <cell r="CU222" t="str">
            <v/>
          </cell>
          <cell r="CV222" t="str">
            <v/>
          </cell>
          <cell r="CW222" t="str">
            <v/>
          </cell>
          <cell r="CX222" t="str">
            <v/>
          </cell>
          <cell r="CY222" t="str">
            <v/>
          </cell>
          <cell r="CZ222" t="str">
            <v/>
          </cell>
          <cell r="DA222" t="str">
            <v/>
          </cell>
          <cell r="DB222" t="str">
            <v/>
          </cell>
          <cell r="DC222" t="str">
            <v/>
          </cell>
          <cell r="DD222" t="str">
            <v/>
          </cell>
          <cell r="DE222" t="str">
            <v/>
          </cell>
          <cell r="DF222" t="str">
            <v/>
          </cell>
          <cell r="DG222" t="str">
            <v/>
          </cell>
          <cell r="DH222" t="str">
            <v/>
          </cell>
          <cell r="DI222" t="str">
            <v/>
          </cell>
          <cell r="DJ222" t="str">
            <v/>
          </cell>
          <cell r="DK222" t="str">
            <v/>
          </cell>
          <cell r="DL222" t="str">
            <v/>
          </cell>
          <cell r="DM222" t="str">
            <v/>
          </cell>
          <cell r="DN222" t="str">
            <v/>
          </cell>
          <cell r="DO222" t="str">
            <v/>
          </cell>
          <cell r="DP222" t="str">
            <v/>
          </cell>
          <cell r="DQ222" t="str">
            <v/>
          </cell>
          <cell r="DR222" t="str">
            <v/>
          </cell>
          <cell r="DS222" t="str">
            <v/>
          </cell>
          <cell r="DT222" t="str">
            <v/>
          </cell>
          <cell r="DU222" t="str">
            <v/>
          </cell>
          <cell r="DV222" t="str">
            <v/>
          </cell>
          <cell r="DW222" t="str">
            <v/>
          </cell>
          <cell r="DX222" t="str">
            <v/>
          </cell>
          <cell r="DY222" t="str">
            <v/>
          </cell>
          <cell r="DZ222" t="str">
            <v/>
          </cell>
          <cell r="EA222" t="str">
            <v/>
          </cell>
          <cell r="EB222" t="str">
            <v/>
          </cell>
          <cell r="EC222" t="str">
            <v/>
          </cell>
          <cell r="ED222" t="str">
            <v/>
          </cell>
          <cell r="EE222" t="str">
            <v/>
          </cell>
          <cell r="EF222" t="str">
            <v/>
          </cell>
          <cell r="EG222" t="str">
            <v/>
          </cell>
          <cell r="EH222" t="str">
            <v/>
          </cell>
          <cell r="EI222" t="str">
            <v/>
          </cell>
          <cell r="EJ222" t="str">
            <v/>
          </cell>
          <cell r="EK222" t="str">
            <v/>
          </cell>
          <cell r="EL222" t="str">
            <v/>
          </cell>
          <cell r="EM222" t="str">
            <v/>
          </cell>
          <cell r="EN222" t="str">
            <v/>
          </cell>
          <cell r="EO222" t="str">
            <v/>
          </cell>
          <cell r="EP222" t="str">
            <v/>
          </cell>
          <cell r="EQ222" t="str">
            <v/>
          </cell>
          <cell r="ER222" t="str">
            <v/>
          </cell>
          <cell r="ES222" t="str">
            <v/>
          </cell>
          <cell r="ET222" t="str">
            <v/>
          </cell>
          <cell r="EU222" t="str">
            <v/>
          </cell>
          <cell r="EV222" t="str">
            <v/>
          </cell>
          <cell r="EW222" t="str">
            <v/>
          </cell>
          <cell r="EX222" t="str">
            <v/>
          </cell>
          <cell r="EY222" t="str">
            <v/>
          </cell>
          <cell r="EZ222" t="str">
            <v/>
          </cell>
          <cell r="FA222" t="str">
            <v/>
          </cell>
          <cell r="FB222" t="str">
            <v/>
          </cell>
          <cell r="FC222" t="str">
            <v/>
          </cell>
          <cell r="FD222" t="str">
            <v/>
          </cell>
          <cell r="FE222" t="str">
            <v/>
          </cell>
          <cell r="FF222" t="str">
            <v/>
          </cell>
          <cell r="FG222" t="str">
            <v/>
          </cell>
          <cell r="FH222" t="str">
            <v/>
          </cell>
          <cell r="FI222" t="str">
            <v/>
          </cell>
        </row>
        <row r="223">
          <cell r="V223" t="str">
            <v>INK &amp; PAINT</v>
          </cell>
          <cell r="W223">
            <v>8</v>
          </cell>
          <cell r="X223">
            <v>26000</v>
          </cell>
          <cell r="AA223" t="str">
            <v/>
          </cell>
          <cell r="AB223" t="str">
            <v/>
          </cell>
          <cell r="AC223" t="str">
            <v/>
          </cell>
          <cell r="AD223" t="str">
            <v/>
          </cell>
          <cell r="AE223" t="str">
            <v/>
          </cell>
          <cell r="AF223" t="str">
            <v/>
          </cell>
          <cell r="AG223" t="str">
            <v/>
          </cell>
          <cell r="AH223" t="str">
            <v/>
          </cell>
          <cell r="AI223" t="str">
            <v/>
          </cell>
          <cell r="AJ223" t="str">
            <v/>
          </cell>
          <cell r="AK223" t="str">
            <v/>
          </cell>
          <cell r="AL223" t="str">
            <v/>
          </cell>
          <cell r="AM223" t="str">
            <v/>
          </cell>
          <cell r="AN223" t="str">
            <v/>
          </cell>
          <cell r="AO223" t="str">
            <v/>
          </cell>
          <cell r="AP223" t="str">
            <v/>
          </cell>
          <cell r="AQ223" t="str">
            <v/>
          </cell>
          <cell r="AR223" t="str">
            <v/>
          </cell>
          <cell r="AS223" t="str">
            <v/>
          </cell>
          <cell r="AT223" t="str">
            <v/>
          </cell>
          <cell r="AU223" t="str">
            <v/>
          </cell>
          <cell r="AV223" t="str">
            <v/>
          </cell>
          <cell r="AW223" t="str">
            <v/>
          </cell>
          <cell r="AX223" t="str">
            <v/>
          </cell>
          <cell r="AY223" t="str">
            <v/>
          </cell>
          <cell r="AZ223" t="str">
            <v/>
          </cell>
          <cell r="BA223" t="str">
            <v/>
          </cell>
          <cell r="BB223" t="str">
            <v/>
          </cell>
          <cell r="BC223" t="str">
            <v/>
          </cell>
          <cell r="BD223" t="str">
            <v/>
          </cell>
          <cell r="BE223" t="str">
            <v/>
          </cell>
          <cell r="BF223" t="str">
            <v/>
          </cell>
          <cell r="BG223" t="str">
            <v/>
          </cell>
          <cell r="BH223" t="str">
            <v/>
          </cell>
          <cell r="BI223" t="str">
            <v/>
          </cell>
          <cell r="BJ223" t="str">
            <v/>
          </cell>
          <cell r="BK223" t="str">
            <v/>
          </cell>
          <cell r="BL223" t="str">
            <v/>
          </cell>
          <cell r="BM223" t="str">
            <v/>
          </cell>
          <cell r="BN223" t="str">
            <v/>
          </cell>
          <cell r="BO223" t="str">
            <v/>
          </cell>
          <cell r="BP223" t="str">
            <v/>
          </cell>
          <cell r="BQ223" t="str">
            <v/>
          </cell>
          <cell r="BR223" t="str">
            <v/>
          </cell>
          <cell r="BS223" t="str">
            <v/>
          </cell>
          <cell r="BT223" t="str">
            <v/>
          </cell>
          <cell r="BU223" t="str">
            <v/>
          </cell>
          <cell r="BV223" t="str">
            <v/>
          </cell>
          <cell r="BW223" t="str">
            <v/>
          </cell>
          <cell r="BX223" t="str">
            <v/>
          </cell>
          <cell r="BY223" t="str">
            <v/>
          </cell>
          <cell r="BZ223" t="str">
            <v/>
          </cell>
          <cell r="CA223" t="str">
            <v/>
          </cell>
          <cell r="CB223" t="str">
            <v/>
          </cell>
          <cell r="CC223" t="str">
            <v/>
          </cell>
          <cell r="CD223" t="str">
            <v/>
          </cell>
          <cell r="CE223" t="str">
            <v/>
          </cell>
          <cell r="CF223" t="str">
            <v/>
          </cell>
          <cell r="CG223">
            <v>1000</v>
          </cell>
          <cell r="CH223">
            <v>2000</v>
          </cell>
          <cell r="CI223">
            <v>3000</v>
          </cell>
          <cell r="CJ223">
            <v>4000</v>
          </cell>
          <cell r="CK223">
            <v>4000</v>
          </cell>
          <cell r="CL223">
            <v>4000</v>
          </cell>
          <cell r="CM223">
            <v>4000</v>
          </cell>
          <cell r="CN223">
            <v>4000</v>
          </cell>
          <cell r="CO223" t="str">
            <v/>
          </cell>
          <cell r="CP223" t="str">
            <v/>
          </cell>
          <cell r="CQ223" t="str">
            <v/>
          </cell>
          <cell r="CR223" t="str">
            <v/>
          </cell>
          <cell r="CS223" t="str">
            <v/>
          </cell>
          <cell r="CT223" t="str">
            <v/>
          </cell>
          <cell r="CU223" t="str">
            <v/>
          </cell>
          <cell r="CV223" t="str">
            <v/>
          </cell>
          <cell r="CW223" t="str">
            <v/>
          </cell>
          <cell r="CX223" t="str">
            <v/>
          </cell>
          <cell r="CY223" t="str">
            <v/>
          </cell>
          <cell r="CZ223" t="str">
            <v/>
          </cell>
          <cell r="DA223" t="str">
            <v/>
          </cell>
          <cell r="DB223" t="str">
            <v/>
          </cell>
          <cell r="DC223" t="str">
            <v/>
          </cell>
          <cell r="DD223" t="str">
            <v/>
          </cell>
          <cell r="DE223" t="str">
            <v/>
          </cell>
          <cell r="DF223" t="str">
            <v/>
          </cell>
          <cell r="DG223" t="str">
            <v/>
          </cell>
          <cell r="DH223" t="str">
            <v/>
          </cell>
          <cell r="DI223" t="str">
            <v/>
          </cell>
          <cell r="DJ223" t="str">
            <v/>
          </cell>
          <cell r="DK223" t="str">
            <v/>
          </cell>
          <cell r="DL223" t="str">
            <v/>
          </cell>
          <cell r="DM223" t="str">
            <v/>
          </cell>
          <cell r="DN223" t="str">
            <v/>
          </cell>
          <cell r="DO223" t="str">
            <v/>
          </cell>
          <cell r="DP223" t="str">
            <v/>
          </cell>
          <cell r="DQ223" t="str">
            <v/>
          </cell>
          <cell r="DR223" t="str">
            <v/>
          </cell>
          <cell r="DS223" t="str">
            <v/>
          </cell>
          <cell r="DT223" t="str">
            <v/>
          </cell>
          <cell r="DU223" t="str">
            <v/>
          </cell>
          <cell r="DV223" t="str">
            <v/>
          </cell>
          <cell r="DW223" t="str">
            <v/>
          </cell>
          <cell r="DX223" t="str">
            <v/>
          </cell>
          <cell r="DY223" t="str">
            <v/>
          </cell>
          <cell r="DZ223" t="str">
            <v/>
          </cell>
          <cell r="EA223" t="str">
            <v/>
          </cell>
          <cell r="EB223" t="str">
            <v/>
          </cell>
          <cell r="EC223" t="str">
            <v/>
          </cell>
          <cell r="ED223" t="str">
            <v/>
          </cell>
          <cell r="EE223" t="str">
            <v/>
          </cell>
          <cell r="EF223" t="str">
            <v/>
          </cell>
          <cell r="EG223" t="str">
            <v/>
          </cell>
          <cell r="EH223" t="str">
            <v/>
          </cell>
          <cell r="EI223" t="str">
            <v/>
          </cell>
          <cell r="EJ223" t="str">
            <v/>
          </cell>
          <cell r="EK223" t="str">
            <v/>
          </cell>
          <cell r="EL223" t="str">
            <v/>
          </cell>
          <cell r="EM223" t="str">
            <v/>
          </cell>
          <cell r="EN223" t="str">
            <v/>
          </cell>
          <cell r="EO223" t="str">
            <v/>
          </cell>
          <cell r="EP223" t="str">
            <v/>
          </cell>
          <cell r="EQ223" t="str">
            <v/>
          </cell>
          <cell r="ER223" t="str">
            <v/>
          </cell>
          <cell r="ES223" t="str">
            <v/>
          </cell>
          <cell r="ET223" t="str">
            <v/>
          </cell>
          <cell r="EU223" t="str">
            <v/>
          </cell>
          <cell r="EV223" t="str">
            <v/>
          </cell>
          <cell r="EW223" t="str">
            <v/>
          </cell>
          <cell r="EX223" t="str">
            <v/>
          </cell>
          <cell r="EY223" t="str">
            <v/>
          </cell>
          <cell r="EZ223" t="str">
            <v/>
          </cell>
          <cell r="FA223" t="str">
            <v/>
          </cell>
          <cell r="FB223" t="str">
            <v/>
          </cell>
          <cell r="FC223" t="str">
            <v/>
          </cell>
          <cell r="FD223" t="str">
            <v/>
          </cell>
          <cell r="FE223" t="str">
            <v/>
          </cell>
          <cell r="FF223" t="str">
            <v/>
          </cell>
          <cell r="FG223" t="str">
            <v/>
          </cell>
          <cell r="FH223" t="str">
            <v/>
          </cell>
          <cell r="FI223" t="str">
            <v/>
          </cell>
        </row>
        <row r="224">
          <cell r="X224" t="str">
            <v>DIRECT</v>
          </cell>
          <cell r="AA224">
            <v>0</v>
          </cell>
          <cell r="AB224">
            <v>0</v>
          </cell>
          <cell r="AC224">
            <v>0</v>
          </cell>
          <cell r="AD224">
            <v>0</v>
          </cell>
          <cell r="AE224">
            <v>0</v>
          </cell>
          <cell r="AF224">
            <v>0</v>
          </cell>
          <cell r="AG224">
            <v>0</v>
          </cell>
          <cell r="AH224">
            <v>0</v>
          </cell>
          <cell r="AI224">
            <v>0</v>
          </cell>
          <cell r="AJ224">
            <v>0</v>
          </cell>
          <cell r="AK224">
            <v>0</v>
          </cell>
          <cell r="AL224">
            <v>0</v>
          </cell>
          <cell r="AM224">
            <v>0</v>
          </cell>
          <cell r="AN224">
            <v>0</v>
          </cell>
          <cell r="AO224">
            <v>0</v>
          </cell>
          <cell r="AP224">
            <v>0</v>
          </cell>
          <cell r="AQ224">
            <v>0</v>
          </cell>
          <cell r="AR224">
            <v>0</v>
          </cell>
          <cell r="AS224">
            <v>0</v>
          </cell>
          <cell r="AT224">
            <v>0</v>
          </cell>
          <cell r="AU224">
            <v>0</v>
          </cell>
          <cell r="AV224">
            <v>0</v>
          </cell>
          <cell r="AW224">
            <v>0</v>
          </cell>
          <cell r="AX224">
            <v>0</v>
          </cell>
          <cell r="AY224">
            <v>0</v>
          </cell>
          <cell r="AZ224">
            <v>0</v>
          </cell>
          <cell r="BA224">
            <v>0</v>
          </cell>
          <cell r="BB224">
            <v>0</v>
          </cell>
          <cell r="BC224">
            <v>0</v>
          </cell>
          <cell r="BD224">
            <v>0</v>
          </cell>
          <cell r="BE224">
            <v>0</v>
          </cell>
          <cell r="BF224">
            <v>0</v>
          </cell>
          <cell r="BG224">
            <v>0</v>
          </cell>
          <cell r="BH224">
            <v>0</v>
          </cell>
          <cell r="BI224">
            <v>0</v>
          </cell>
          <cell r="BJ224">
            <v>0</v>
          </cell>
          <cell r="BK224">
            <v>0</v>
          </cell>
          <cell r="BL224">
            <v>0</v>
          </cell>
          <cell r="BM224">
            <v>0</v>
          </cell>
          <cell r="BN224">
            <v>0</v>
          </cell>
          <cell r="BO224">
            <v>0</v>
          </cell>
          <cell r="BP224">
            <v>0</v>
          </cell>
          <cell r="BQ224">
            <v>0</v>
          </cell>
          <cell r="BR224">
            <v>0</v>
          </cell>
          <cell r="BS224">
            <v>0</v>
          </cell>
          <cell r="BT224">
            <v>0</v>
          </cell>
          <cell r="BU224">
            <v>0</v>
          </cell>
          <cell r="BV224">
            <v>0</v>
          </cell>
          <cell r="BW224">
            <v>0</v>
          </cell>
          <cell r="BX224">
            <v>3750</v>
          </cell>
          <cell r="BY224">
            <v>7500</v>
          </cell>
          <cell r="BZ224">
            <v>11250</v>
          </cell>
          <cell r="CA224">
            <v>15000</v>
          </cell>
          <cell r="CB224">
            <v>50926</v>
          </cell>
          <cell r="CC224">
            <v>50933</v>
          </cell>
          <cell r="CD224">
            <v>50940</v>
          </cell>
          <cell r="CE224">
            <v>69697</v>
          </cell>
          <cell r="CF224">
            <v>88454</v>
          </cell>
          <cell r="CG224">
            <v>129172</v>
          </cell>
          <cell r="CH224">
            <v>148936</v>
          </cell>
          <cell r="CI224">
            <v>149950</v>
          </cell>
          <cell r="CJ224">
            <v>150964</v>
          </cell>
          <cell r="CK224">
            <v>150978</v>
          </cell>
          <cell r="CL224">
            <v>150992</v>
          </cell>
          <cell r="CM224">
            <v>40003</v>
          </cell>
          <cell r="CN224">
            <v>40010</v>
          </cell>
          <cell r="CO224">
            <v>0</v>
          </cell>
          <cell r="CP224">
            <v>0</v>
          </cell>
          <cell r="CQ224">
            <v>0</v>
          </cell>
          <cell r="CR224">
            <v>0</v>
          </cell>
          <cell r="CS224">
            <v>0</v>
          </cell>
          <cell r="CT224">
            <v>0</v>
          </cell>
          <cell r="CU224">
            <v>0</v>
          </cell>
          <cell r="CV224">
            <v>0</v>
          </cell>
          <cell r="CW224">
            <v>0</v>
          </cell>
          <cell r="CX224">
            <v>0</v>
          </cell>
          <cell r="CY224">
            <v>0</v>
          </cell>
          <cell r="CZ224">
            <v>0</v>
          </cell>
          <cell r="DA224">
            <v>0</v>
          </cell>
          <cell r="DB224">
            <v>0</v>
          </cell>
          <cell r="DC224">
            <v>0</v>
          </cell>
          <cell r="DD224">
            <v>0</v>
          </cell>
          <cell r="DE224">
            <v>0</v>
          </cell>
          <cell r="DF224">
            <v>0</v>
          </cell>
          <cell r="DG224">
            <v>0</v>
          </cell>
          <cell r="DH224">
            <v>0</v>
          </cell>
          <cell r="DI224">
            <v>0</v>
          </cell>
          <cell r="DJ224">
            <v>0</v>
          </cell>
          <cell r="DK224">
            <v>0</v>
          </cell>
          <cell r="DL224">
            <v>0</v>
          </cell>
          <cell r="DM224">
            <v>0</v>
          </cell>
          <cell r="DN224">
            <v>0</v>
          </cell>
          <cell r="DO224">
            <v>0</v>
          </cell>
          <cell r="DP224">
            <v>0</v>
          </cell>
          <cell r="DQ224">
            <v>0</v>
          </cell>
          <cell r="DR224">
            <v>0</v>
          </cell>
          <cell r="DS224">
            <v>0</v>
          </cell>
          <cell r="DT224">
            <v>0</v>
          </cell>
          <cell r="DU224">
            <v>0</v>
          </cell>
          <cell r="DV224">
            <v>0</v>
          </cell>
          <cell r="DW224">
            <v>0</v>
          </cell>
          <cell r="DX224">
            <v>0</v>
          </cell>
          <cell r="DY224">
            <v>0</v>
          </cell>
          <cell r="DZ224">
            <v>0</v>
          </cell>
          <cell r="EA224">
            <v>0</v>
          </cell>
          <cell r="EB224">
            <v>0</v>
          </cell>
          <cell r="EC224">
            <v>0</v>
          </cell>
          <cell r="ED224">
            <v>0</v>
          </cell>
          <cell r="EE224">
            <v>0</v>
          </cell>
          <cell r="EF224">
            <v>0</v>
          </cell>
          <cell r="EG224">
            <v>0</v>
          </cell>
          <cell r="EH224">
            <v>0</v>
          </cell>
          <cell r="EI224">
            <v>0</v>
          </cell>
          <cell r="EJ224">
            <v>0</v>
          </cell>
          <cell r="EK224">
            <v>0</v>
          </cell>
          <cell r="EL224">
            <v>0</v>
          </cell>
          <cell r="EM224">
            <v>0</v>
          </cell>
          <cell r="EN224">
            <v>0</v>
          </cell>
          <cell r="EO224">
            <v>0</v>
          </cell>
          <cell r="EP224">
            <v>0</v>
          </cell>
          <cell r="EQ224">
            <v>0</v>
          </cell>
          <cell r="ER224">
            <v>0</v>
          </cell>
          <cell r="ES224">
            <v>0</v>
          </cell>
          <cell r="ET224">
            <v>0</v>
          </cell>
          <cell r="EU224">
            <v>0</v>
          </cell>
          <cell r="EV224">
            <v>0</v>
          </cell>
          <cell r="EW224">
            <v>0</v>
          </cell>
          <cell r="EX224">
            <v>0</v>
          </cell>
          <cell r="EY224">
            <v>0</v>
          </cell>
          <cell r="EZ224">
            <v>0</v>
          </cell>
          <cell r="FA224">
            <v>0</v>
          </cell>
          <cell r="FB224">
            <v>0</v>
          </cell>
          <cell r="FC224">
            <v>0</v>
          </cell>
          <cell r="FD224">
            <v>0</v>
          </cell>
          <cell r="FE224">
            <v>0</v>
          </cell>
          <cell r="FF224">
            <v>0</v>
          </cell>
          <cell r="FG224">
            <v>0</v>
          </cell>
          <cell r="FH224">
            <v>0</v>
          </cell>
          <cell r="FI224">
            <v>0</v>
          </cell>
        </row>
        <row r="225">
          <cell r="X225" t="str">
            <v>DIRECT</v>
          </cell>
          <cell r="AA225">
            <v>0</v>
          </cell>
          <cell r="AB225">
            <v>0</v>
          </cell>
          <cell r="AC225">
            <v>0</v>
          </cell>
          <cell r="AD225">
            <v>0</v>
          </cell>
          <cell r="AE225">
            <v>0</v>
          </cell>
          <cell r="AF225">
            <v>0</v>
          </cell>
          <cell r="AG225">
            <v>0</v>
          </cell>
          <cell r="AH225">
            <v>0</v>
          </cell>
          <cell r="AI225">
            <v>0</v>
          </cell>
          <cell r="AJ225">
            <v>0</v>
          </cell>
          <cell r="AK225">
            <v>0</v>
          </cell>
          <cell r="AL225">
            <v>0</v>
          </cell>
          <cell r="AM225">
            <v>0</v>
          </cell>
          <cell r="AN225">
            <v>0</v>
          </cell>
          <cell r="AO225">
            <v>0</v>
          </cell>
          <cell r="AP225">
            <v>0</v>
          </cell>
          <cell r="AQ225">
            <v>0</v>
          </cell>
          <cell r="AR225">
            <v>0</v>
          </cell>
          <cell r="AS225">
            <v>0</v>
          </cell>
          <cell r="AT225">
            <v>0</v>
          </cell>
          <cell r="AU225">
            <v>0</v>
          </cell>
          <cell r="AV225">
            <v>0</v>
          </cell>
          <cell r="AW225">
            <v>0</v>
          </cell>
          <cell r="AX225">
            <v>0</v>
          </cell>
          <cell r="AY225">
            <v>0</v>
          </cell>
          <cell r="AZ225">
            <v>0</v>
          </cell>
          <cell r="BA225">
            <v>0</v>
          </cell>
          <cell r="BB225">
            <v>0</v>
          </cell>
          <cell r="BC225">
            <v>0</v>
          </cell>
          <cell r="BD225">
            <v>0</v>
          </cell>
          <cell r="BE225">
            <v>0</v>
          </cell>
          <cell r="BF225">
            <v>0</v>
          </cell>
          <cell r="BG225">
            <v>0</v>
          </cell>
          <cell r="BH225">
            <v>0</v>
          </cell>
          <cell r="BI225">
            <v>0</v>
          </cell>
          <cell r="BJ225">
            <v>0</v>
          </cell>
          <cell r="BK225">
            <v>0</v>
          </cell>
          <cell r="BL225">
            <v>0</v>
          </cell>
          <cell r="BM225">
            <v>0</v>
          </cell>
          <cell r="BN225">
            <v>0</v>
          </cell>
          <cell r="BO225">
            <v>0</v>
          </cell>
          <cell r="BP225">
            <v>0</v>
          </cell>
          <cell r="BQ225">
            <v>0</v>
          </cell>
          <cell r="BR225">
            <v>0</v>
          </cell>
          <cell r="BS225">
            <v>0</v>
          </cell>
          <cell r="BT225">
            <v>0</v>
          </cell>
          <cell r="BU225">
            <v>0</v>
          </cell>
          <cell r="BV225">
            <v>0</v>
          </cell>
          <cell r="BW225">
            <v>0</v>
          </cell>
          <cell r="BX225">
            <v>3750</v>
          </cell>
          <cell r="BY225">
            <v>7500</v>
          </cell>
          <cell r="BZ225">
            <v>11250</v>
          </cell>
          <cell r="CA225">
            <v>15000</v>
          </cell>
          <cell r="CB225">
            <v>50926</v>
          </cell>
          <cell r="CC225">
            <v>50933</v>
          </cell>
          <cell r="CD225">
            <v>50940</v>
          </cell>
          <cell r="CE225">
            <v>69697</v>
          </cell>
          <cell r="CF225">
            <v>88454</v>
          </cell>
          <cell r="CG225">
            <v>129172</v>
          </cell>
          <cell r="CH225">
            <v>148936</v>
          </cell>
          <cell r="CI225">
            <v>149950</v>
          </cell>
          <cell r="CJ225">
            <v>150964</v>
          </cell>
          <cell r="CK225">
            <v>150978</v>
          </cell>
          <cell r="CL225">
            <v>150992</v>
          </cell>
          <cell r="CM225">
            <v>40003</v>
          </cell>
          <cell r="CN225">
            <v>40010</v>
          </cell>
          <cell r="CO225">
            <v>0</v>
          </cell>
          <cell r="CP225">
            <v>0</v>
          </cell>
          <cell r="CQ225">
            <v>0</v>
          </cell>
          <cell r="CR225">
            <v>0</v>
          </cell>
          <cell r="CS225">
            <v>0</v>
          </cell>
          <cell r="CT225">
            <v>0</v>
          </cell>
          <cell r="CU225">
            <v>0</v>
          </cell>
          <cell r="CV225">
            <v>0</v>
          </cell>
          <cell r="CW225">
            <v>0</v>
          </cell>
          <cell r="CX225">
            <v>0</v>
          </cell>
          <cell r="CY225">
            <v>0</v>
          </cell>
          <cell r="CZ225">
            <v>0</v>
          </cell>
          <cell r="DA225">
            <v>0</v>
          </cell>
          <cell r="DB225">
            <v>0</v>
          </cell>
          <cell r="DC225">
            <v>0</v>
          </cell>
          <cell r="DD225">
            <v>0</v>
          </cell>
          <cell r="DE225">
            <v>0</v>
          </cell>
          <cell r="DF225">
            <v>0</v>
          </cell>
          <cell r="DG225">
            <v>0</v>
          </cell>
          <cell r="DH225">
            <v>0</v>
          </cell>
          <cell r="DI225">
            <v>0</v>
          </cell>
          <cell r="DJ225">
            <v>0</v>
          </cell>
          <cell r="DK225">
            <v>0</v>
          </cell>
          <cell r="DL225">
            <v>0</v>
          </cell>
          <cell r="DM225">
            <v>0</v>
          </cell>
          <cell r="DN225">
            <v>0</v>
          </cell>
          <cell r="DO225">
            <v>0</v>
          </cell>
          <cell r="DP225">
            <v>0</v>
          </cell>
          <cell r="DQ225">
            <v>0</v>
          </cell>
          <cell r="DR225">
            <v>0</v>
          </cell>
          <cell r="DS225">
            <v>0</v>
          </cell>
          <cell r="DT225">
            <v>0</v>
          </cell>
          <cell r="DU225">
            <v>0</v>
          </cell>
          <cell r="DV225">
            <v>0</v>
          </cell>
          <cell r="DW225">
            <v>0</v>
          </cell>
          <cell r="DX225">
            <v>0</v>
          </cell>
          <cell r="DY225">
            <v>0</v>
          </cell>
          <cell r="DZ225">
            <v>0</v>
          </cell>
          <cell r="EA225">
            <v>0</v>
          </cell>
          <cell r="EB225">
            <v>0</v>
          </cell>
          <cell r="EC225">
            <v>0</v>
          </cell>
          <cell r="ED225">
            <v>0</v>
          </cell>
          <cell r="EE225">
            <v>0</v>
          </cell>
          <cell r="EF225">
            <v>0</v>
          </cell>
          <cell r="EG225">
            <v>0</v>
          </cell>
          <cell r="EH225">
            <v>0</v>
          </cell>
          <cell r="EI225">
            <v>0</v>
          </cell>
          <cell r="EJ225">
            <v>0</v>
          </cell>
          <cell r="EK225">
            <v>0</v>
          </cell>
          <cell r="EL225">
            <v>0</v>
          </cell>
          <cell r="EM225">
            <v>0</v>
          </cell>
          <cell r="EN225">
            <v>0</v>
          </cell>
          <cell r="EO225">
            <v>0</v>
          </cell>
          <cell r="EP225">
            <v>0</v>
          </cell>
          <cell r="EQ225">
            <v>0</v>
          </cell>
          <cell r="ER225">
            <v>0</v>
          </cell>
          <cell r="ES225">
            <v>0</v>
          </cell>
          <cell r="ET225">
            <v>0</v>
          </cell>
          <cell r="EU225">
            <v>0</v>
          </cell>
          <cell r="EV225">
            <v>0</v>
          </cell>
          <cell r="EW225">
            <v>0</v>
          </cell>
          <cell r="EX225">
            <v>0</v>
          </cell>
          <cell r="EY225">
            <v>0</v>
          </cell>
          <cell r="EZ225">
            <v>0</v>
          </cell>
          <cell r="FA225">
            <v>0</v>
          </cell>
          <cell r="FB225">
            <v>0</v>
          </cell>
          <cell r="FC225">
            <v>0</v>
          </cell>
          <cell r="FD225">
            <v>0</v>
          </cell>
          <cell r="FE225">
            <v>0</v>
          </cell>
          <cell r="FF225">
            <v>0</v>
          </cell>
          <cell r="FG225">
            <v>0</v>
          </cell>
          <cell r="FH225">
            <v>0</v>
          </cell>
          <cell r="FI225">
            <v>0</v>
          </cell>
        </row>
        <row r="226">
          <cell r="X226" t="str">
            <v>LOADED</v>
          </cell>
          <cell r="AA226">
            <v>0</v>
          </cell>
          <cell r="AB226">
            <v>0</v>
          </cell>
          <cell r="AC226">
            <v>0</v>
          </cell>
          <cell r="AD226">
            <v>0</v>
          </cell>
          <cell r="AE226">
            <v>0</v>
          </cell>
          <cell r="AF226">
            <v>0</v>
          </cell>
          <cell r="AG226">
            <v>0</v>
          </cell>
          <cell r="AH226">
            <v>0</v>
          </cell>
          <cell r="AI226">
            <v>0</v>
          </cell>
          <cell r="AJ226">
            <v>0</v>
          </cell>
          <cell r="AK226">
            <v>0</v>
          </cell>
          <cell r="AL226">
            <v>0</v>
          </cell>
          <cell r="AM226">
            <v>0</v>
          </cell>
          <cell r="AN226">
            <v>0</v>
          </cell>
          <cell r="AO226">
            <v>0</v>
          </cell>
          <cell r="AP226">
            <v>0</v>
          </cell>
          <cell r="AQ226">
            <v>0</v>
          </cell>
          <cell r="AR226">
            <v>0</v>
          </cell>
          <cell r="AS226">
            <v>0</v>
          </cell>
          <cell r="AT226">
            <v>0</v>
          </cell>
          <cell r="AU226">
            <v>0</v>
          </cell>
          <cell r="AV226">
            <v>0</v>
          </cell>
          <cell r="AW226">
            <v>0</v>
          </cell>
          <cell r="AX226">
            <v>0</v>
          </cell>
          <cell r="AY226">
            <v>0</v>
          </cell>
          <cell r="AZ226">
            <v>0</v>
          </cell>
          <cell r="BA226">
            <v>0</v>
          </cell>
          <cell r="BB226">
            <v>0</v>
          </cell>
          <cell r="BC226">
            <v>0</v>
          </cell>
          <cell r="BD226">
            <v>0</v>
          </cell>
          <cell r="BE226">
            <v>0</v>
          </cell>
          <cell r="BF226">
            <v>0</v>
          </cell>
          <cell r="BG226">
            <v>0</v>
          </cell>
          <cell r="BH226">
            <v>0</v>
          </cell>
          <cell r="BI226">
            <v>0</v>
          </cell>
          <cell r="BJ226">
            <v>0</v>
          </cell>
          <cell r="BK226">
            <v>0</v>
          </cell>
          <cell r="BL226">
            <v>0</v>
          </cell>
          <cell r="BM226">
            <v>0</v>
          </cell>
          <cell r="BN226">
            <v>0</v>
          </cell>
          <cell r="BO226">
            <v>0</v>
          </cell>
          <cell r="BP226">
            <v>0</v>
          </cell>
          <cell r="BQ226">
            <v>0</v>
          </cell>
          <cell r="BR226">
            <v>0</v>
          </cell>
          <cell r="BS226">
            <v>0</v>
          </cell>
          <cell r="BT226">
            <v>0</v>
          </cell>
          <cell r="BU226">
            <v>0</v>
          </cell>
          <cell r="BV226">
            <v>0</v>
          </cell>
          <cell r="BW226">
            <v>0</v>
          </cell>
          <cell r="BX226">
            <v>5062.5</v>
          </cell>
          <cell r="BY226">
            <v>10125</v>
          </cell>
          <cell r="BZ226">
            <v>15187.5</v>
          </cell>
          <cell r="CA226">
            <v>20250</v>
          </cell>
          <cell r="CB226">
            <v>68750.100000000006</v>
          </cell>
          <cell r="CC226">
            <v>68759.55</v>
          </cell>
          <cell r="CD226">
            <v>68769</v>
          </cell>
          <cell r="CE226">
            <v>94090.95</v>
          </cell>
          <cell r="CF226">
            <v>119412.9</v>
          </cell>
          <cell r="CG226">
            <v>174382.2</v>
          </cell>
          <cell r="CH226">
            <v>201063.6</v>
          </cell>
          <cell r="CI226">
            <v>202432.5</v>
          </cell>
          <cell r="CJ226">
            <v>203801.4</v>
          </cell>
          <cell r="CK226">
            <v>203820.3</v>
          </cell>
          <cell r="CL226">
            <v>203839.2</v>
          </cell>
          <cell r="CM226">
            <v>54004.05</v>
          </cell>
          <cell r="CN226">
            <v>54013.5</v>
          </cell>
          <cell r="CO226">
            <v>0</v>
          </cell>
          <cell r="CP226">
            <v>0</v>
          </cell>
          <cell r="CQ226">
            <v>0</v>
          </cell>
          <cell r="CR226">
            <v>0</v>
          </cell>
          <cell r="CS226">
            <v>0</v>
          </cell>
          <cell r="CT226">
            <v>0</v>
          </cell>
          <cell r="CU226">
            <v>0</v>
          </cell>
          <cell r="CV226">
            <v>0</v>
          </cell>
          <cell r="CW226">
            <v>0</v>
          </cell>
          <cell r="CX226">
            <v>0</v>
          </cell>
          <cell r="CY226">
            <v>0</v>
          </cell>
          <cell r="CZ226">
            <v>0</v>
          </cell>
          <cell r="DA226">
            <v>0</v>
          </cell>
          <cell r="DB226">
            <v>0</v>
          </cell>
          <cell r="DC226">
            <v>0</v>
          </cell>
          <cell r="DD226">
            <v>0</v>
          </cell>
          <cell r="DE226">
            <v>0</v>
          </cell>
          <cell r="DF226">
            <v>0</v>
          </cell>
          <cell r="DG226">
            <v>0</v>
          </cell>
          <cell r="DH226">
            <v>0</v>
          </cell>
          <cell r="DI226">
            <v>0</v>
          </cell>
          <cell r="DJ226">
            <v>0</v>
          </cell>
          <cell r="DK226">
            <v>0</v>
          </cell>
          <cell r="DL226">
            <v>0</v>
          </cell>
          <cell r="DM226">
            <v>0</v>
          </cell>
          <cell r="DN226">
            <v>0</v>
          </cell>
          <cell r="DO226">
            <v>0</v>
          </cell>
          <cell r="DP226">
            <v>0</v>
          </cell>
          <cell r="DQ226">
            <v>0</v>
          </cell>
          <cell r="DR226">
            <v>0</v>
          </cell>
          <cell r="DS226">
            <v>0</v>
          </cell>
          <cell r="DT226">
            <v>0</v>
          </cell>
          <cell r="DU226">
            <v>0</v>
          </cell>
          <cell r="DV226">
            <v>0</v>
          </cell>
          <cell r="DW226">
            <v>0</v>
          </cell>
          <cell r="DX226">
            <v>0</v>
          </cell>
          <cell r="DY226">
            <v>0</v>
          </cell>
          <cell r="DZ226">
            <v>0</v>
          </cell>
          <cell r="EA226">
            <v>0</v>
          </cell>
          <cell r="EB226">
            <v>0</v>
          </cell>
          <cell r="EC226">
            <v>0</v>
          </cell>
          <cell r="ED226">
            <v>0</v>
          </cell>
          <cell r="EE226">
            <v>0</v>
          </cell>
          <cell r="EF226">
            <v>0</v>
          </cell>
          <cell r="EG226">
            <v>0</v>
          </cell>
          <cell r="EH226">
            <v>0</v>
          </cell>
          <cell r="EI226">
            <v>0</v>
          </cell>
          <cell r="EJ226">
            <v>0</v>
          </cell>
          <cell r="EK226">
            <v>0</v>
          </cell>
          <cell r="EL226">
            <v>0</v>
          </cell>
          <cell r="EM226">
            <v>0</v>
          </cell>
          <cell r="EN226">
            <v>0</v>
          </cell>
          <cell r="EO226">
            <v>0</v>
          </cell>
          <cell r="EP226">
            <v>0</v>
          </cell>
          <cell r="EQ226">
            <v>0</v>
          </cell>
          <cell r="ER226">
            <v>0</v>
          </cell>
          <cell r="ES226">
            <v>0</v>
          </cell>
          <cell r="ET226">
            <v>0</v>
          </cell>
          <cell r="EU226">
            <v>0</v>
          </cell>
          <cell r="EV226">
            <v>0</v>
          </cell>
          <cell r="EW226">
            <v>0</v>
          </cell>
          <cell r="EX226">
            <v>0</v>
          </cell>
          <cell r="EY226">
            <v>0</v>
          </cell>
          <cell r="EZ226">
            <v>0</v>
          </cell>
          <cell r="FA226">
            <v>0</v>
          </cell>
          <cell r="FB226">
            <v>0</v>
          </cell>
          <cell r="FC226">
            <v>0</v>
          </cell>
          <cell r="FD226">
            <v>0</v>
          </cell>
          <cell r="FE226">
            <v>0</v>
          </cell>
          <cell r="FF226">
            <v>0</v>
          </cell>
          <cell r="FG226">
            <v>0</v>
          </cell>
          <cell r="FH226">
            <v>0</v>
          </cell>
          <cell r="FI226">
            <v>0</v>
          </cell>
        </row>
        <row r="227">
          <cell r="V227" t="str">
            <v>PROJECTED RTM</v>
          </cell>
          <cell r="X227" t="str">
            <v>CUMULATIVE TO DATE</v>
          </cell>
          <cell r="Y227">
            <v>119</v>
          </cell>
          <cell r="Z227">
            <v>43.220141999999996</v>
          </cell>
          <cell r="AA227">
            <v>0</v>
          </cell>
          <cell r="AB227">
            <v>0</v>
          </cell>
          <cell r="AC227">
            <v>0</v>
          </cell>
          <cell r="AD227">
            <v>0</v>
          </cell>
          <cell r="AE227">
            <v>0</v>
          </cell>
          <cell r="AF227">
            <v>0</v>
          </cell>
          <cell r="AG227">
            <v>0</v>
          </cell>
          <cell r="AH227">
            <v>0</v>
          </cell>
          <cell r="AI227">
            <v>0</v>
          </cell>
          <cell r="AJ227">
            <v>0</v>
          </cell>
          <cell r="AK227">
            <v>0</v>
          </cell>
          <cell r="AL227">
            <v>0</v>
          </cell>
          <cell r="AM227">
            <v>0</v>
          </cell>
          <cell r="AN227">
            <v>0</v>
          </cell>
          <cell r="AO227">
            <v>0</v>
          </cell>
          <cell r="AP227">
            <v>0</v>
          </cell>
          <cell r="AQ227">
            <v>0</v>
          </cell>
          <cell r="AR227">
            <v>0</v>
          </cell>
          <cell r="AS227">
            <v>0</v>
          </cell>
          <cell r="AT227">
            <v>0</v>
          </cell>
          <cell r="AU227">
            <v>0</v>
          </cell>
          <cell r="AV227">
            <v>0</v>
          </cell>
          <cell r="AW227">
            <v>0</v>
          </cell>
          <cell r="AX227">
            <v>0</v>
          </cell>
          <cell r="AY227">
            <v>0</v>
          </cell>
          <cell r="AZ227">
            <v>0</v>
          </cell>
          <cell r="BA227">
            <v>0</v>
          </cell>
          <cell r="BB227">
            <v>0</v>
          </cell>
          <cell r="BC227">
            <v>0</v>
          </cell>
          <cell r="BD227">
            <v>0</v>
          </cell>
          <cell r="BE227">
            <v>0</v>
          </cell>
          <cell r="BF227">
            <v>0</v>
          </cell>
          <cell r="BG227">
            <v>0</v>
          </cell>
          <cell r="BH227">
            <v>0</v>
          </cell>
          <cell r="BI227">
            <v>0</v>
          </cell>
          <cell r="BJ227">
            <v>0</v>
          </cell>
          <cell r="BK227">
            <v>0</v>
          </cell>
          <cell r="BL227">
            <v>0</v>
          </cell>
          <cell r="BM227">
            <v>0</v>
          </cell>
          <cell r="BN227">
            <v>0</v>
          </cell>
          <cell r="BO227">
            <v>0</v>
          </cell>
          <cell r="BP227">
            <v>0</v>
          </cell>
          <cell r="BQ227">
            <v>0</v>
          </cell>
          <cell r="BR227">
            <v>0</v>
          </cell>
          <cell r="BS227">
            <v>0</v>
          </cell>
          <cell r="BT227">
            <v>0</v>
          </cell>
          <cell r="BU227">
            <v>0</v>
          </cell>
          <cell r="BV227">
            <v>0</v>
          </cell>
          <cell r="BW227">
            <v>0</v>
          </cell>
          <cell r="BX227">
            <v>5062.5</v>
          </cell>
          <cell r="BY227">
            <v>10125</v>
          </cell>
          <cell r="BZ227">
            <v>15187.5</v>
          </cell>
          <cell r="CA227">
            <v>20250</v>
          </cell>
          <cell r="CB227">
            <v>68750.100000000006</v>
          </cell>
          <cell r="CC227">
            <v>68759.55</v>
          </cell>
          <cell r="CD227">
            <v>68769</v>
          </cell>
          <cell r="CE227">
            <v>94090.95</v>
          </cell>
          <cell r="CF227">
            <v>119412.9</v>
          </cell>
          <cell r="CG227">
            <v>174382.2</v>
          </cell>
          <cell r="CH227">
            <v>201063.6</v>
          </cell>
          <cell r="CI227">
            <v>202432.5</v>
          </cell>
          <cell r="CJ227">
            <v>203801.4</v>
          </cell>
          <cell r="CK227">
            <v>203820.3</v>
          </cell>
          <cell r="CL227">
            <v>203839.2</v>
          </cell>
          <cell r="CM227">
            <v>54004.05</v>
          </cell>
          <cell r="CN227">
            <v>54013.5</v>
          </cell>
          <cell r="CO227">
            <v>0</v>
          </cell>
          <cell r="CP227">
            <v>0</v>
          </cell>
          <cell r="CQ227">
            <v>0</v>
          </cell>
          <cell r="CR227">
            <v>0</v>
          </cell>
          <cell r="CS227">
            <v>0</v>
          </cell>
          <cell r="CT227">
            <v>0</v>
          </cell>
          <cell r="CU227">
            <v>0</v>
          </cell>
          <cell r="CV227">
            <v>0</v>
          </cell>
          <cell r="CW227">
            <v>0</v>
          </cell>
          <cell r="CX227">
            <v>0</v>
          </cell>
          <cell r="CY227">
            <v>0</v>
          </cell>
          <cell r="CZ227">
            <v>0</v>
          </cell>
          <cell r="DA227">
            <v>0</v>
          </cell>
          <cell r="DB227">
            <v>0</v>
          </cell>
          <cell r="DC227">
            <v>0</v>
          </cell>
          <cell r="DD227">
            <v>0</v>
          </cell>
          <cell r="DE227">
            <v>0</v>
          </cell>
          <cell r="DF227">
            <v>0</v>
          </cell>
          <cell r="DG227">
            <v>0</v>
          </cell>
          <cell r="DH227">
            <v>0</v>
          </cell>
          <cell r="DI227">
            <v>0</v>
          </cell>
          <cell r="DJ227">
            <v>0</v>
          </cell>
          <cell r="DK227">
            <v>0</v>
          </cell>
          <cell r="DL227">
            <v>0</v>
          </cell>
          <cell r="DM227">
            <v>0</v>
          </cell>
          <cell r="DN227">
            <v>0</v>
          </cell>
          <cell r="DO227">
            <v>0</v>
          </cell>
          <cell r="DP227">
            <v>0</v>
          </cell>
          <cell r="DQ227">
            <v>0</v>
          </cell>
          <cell r="DR227">
            <v>0</v>
          </cell>
          <cell r="DS227">
            <v>0</v>
          </cell>
          <cell r="DT227">
            <v>0</v>
          </cell>
          <cell r="DU227">
            <v>0</v>
          </cell>
          <cell r="DV227">
            <v>0</v>
          </cell>
          <cell r="DW227">
            <v>0</v>
          </cell>
          <cell r="DX227">
            <v>0</v>
          </cell>
          <cell r="DY227">
            <v>0</v>
          </cell>
          <cell r="DZ227">
            <v>0</v>
          </cell>
          <cell r="EA227">
            <v>0</v>
          </cell>
          <cell r="EB227">
            <v>0</v>
          </cell>
          <cell r="EC227">
            <v>0</v>
          </cell>
          <cell r="ED227">
            <v>0</v>
          </cell>
          <cell r="EE227">
            <v>0</v>
          </cell>
          <cell r="EF227">
            <v>0</v>
          </cell>
          <cell r="EG227">
            <v>0</v>
          </cell>
          <cell r="EH227">
            <v>0</v>
          </cell>
          <cell r="EI227">
            <v>0</v>
          </cell>
          <cell r="EJ227">
            <v>0</v>
          </cell>
          <cell r="EK227">
            <v>0</v>
          </cell>
          <cell r="EL227">
            <v>0</v>
          </cell>
          <cell r="EM227">
            <v>0</v>
          </cell>
          <cell r="EN227">
            <v>0</v>
          </cell>
          <cell r="EO227">
            <v>0</v>
          </cell>
          <cell r="EP227">
            <v>0</v>
          </cell>
          <cell r="EQ227">
            <v>0</v>
          </cell>
          <cell r="ER227">
            <v>0</v>
          </cell>
          <cell r="ES227">
            <v>0</v>
          </cell>
          <cell r="ET227">
            <v>0</v>
          </cell>
          <cell r="EU227">
            <v>0</v>
          </cell>
          <cell r="EV227">
            <v>0</v>
          </cell>
          <cell r="EW227">
            <v>0</v>
          </cell>
          <cell r="EX227">
            <v>0</v>
          </cell>
          <cell r="EY227">
            <v>0</v>
          </cell>
          <cell r="EZ227">
            <v>0</v>
          </cell>
          <cell r="FA227">
            <v>0</v>
          </cell>
          <cell r="FB227">
            <v>0</v>
          </cell>
          <cell r="FC227">
            <v>0</v>
          </cell>
          <cell r="FD227">
            <v>0</v>
          </cell>
          <cell r="FE227">
            <v>0</v>
          </cell>
          <cell r="FF227">
            <v>0</v>
          </cell>
          <cell r="FG227">
            <v>0</v>
          </cell>
          <cell r="FH227">
            <v>0</v>
          </cell>
          <cell r="FI227">
            <v>0</v>
          </cell>
        </row>
        <row r="228">
          <cell r="V228" t="str">
            <v>PROJECTED RTM</v>
          </cell>
          <cell r="X228">
            <v>36092.220141999998</v>
          </cell>
          <cell r="Y228">
            <v>119</v>
          </cell>
          <cell r="Z228">
            <v>43.220141999999996</v>
          </cell>
          <cell r="AA228" t="str">
            <v/>
          </cell>
          <cell r="AB228" t="str">
            <v/>
          </cell>
          <cell r="AC228" t="str">
            <v/>
          </cell>
          <cell r="AD228" t="str">
            <v/>
          </cell>
          <cell r="AE228" t="str">
            <v/>
          </cell>
          <cell r="AF228" t="str">
            <v/>
          </cell>
          <cell r="AG228" t="str">
            <v/>
          </cell>
          <cell r="AH228" t="str">
            <v/>
          </cell>
          <cell r="AI228" t="str">
            <v/>
          </cell>
          <cell r="AJ228" t="str">
            <v/>
          </cell>
          <cell r="AK228" t="str">
            <v/>
          </cell>
          <cell r="AL228" t="str">
            <v/>
          </cell>
          <cell r="AM228" t="str">
            <v/>
          </cell>
          <cell r="AN228" t="str">
            <v/>
          </cell>
          <cell r="AO228" t="str">
            <v/>
          </cell>
          <cell r="AP228" t="str">
            <v/>
          </cell>
          <cell r="AQ228" t="str">
            <v/>
          </cell>
          <cell r="AR228" t="str">
            <v/>
          </cell>
          <cell r="AS228" t="str">
            <v/>
          </cell>
          <cell r="AT228" t="str">
            <v/>
          </cell>
          <cell r="AU228" t="str">
            <v/>
          </cell>
          <cell r="AV228" t="str">
            <v/>
          </cell>
          <cell r="AW228" t="str">
            <v/>
          </cell>
          <cell r="AX228" t="str">
            <v/>
          </cell>
          <cell r="AY228" t="str">
            <v/>
          </cell>
          <cell r="AZ228" t="str">
            <v/>
          </cell>
          <cell r="BA228" t="str">
            <v/>
          </cell>
          <cell r="BB228" t="str">
            <v/>
          </cell>
          <cell r="BC228" t="str">
            <v/>
          </cell>
          <cell r="BD228" t="str">
            <v/>
          </cell>
          <cell r="BE228" t="str">
            <v/>
          </cell>
          <cell r="BF228" t="str">
            <v/>
          </cell>
          <cell r="BG228" t="str">
            <v/>
          </cell>
          <cell r="BH228" t="str">
            <v/>
          </cell>
          <cell r="BI228" t="str">
            <v/>
          </cell>
          <cell r="BJ228" t="str">
            <v/>
          </cell>
          <cell r="BK228" t="str">
            <v/>
          </cell>
          <cell r="BL228" t="str">
            <v/>
          </cell>
          <cell r="BM228" t="str">
            <v/>
          </cell>
          <cell r="BN228" t="str">
            <v/>
          </cell>
          <cell r="BO228" t="str">
            <v/>
          </cell>
          <cell r="BP228" t="str">
            <v/>
          </cell>
          <cell r="BQ228" t="str">
            <v/>
          </cell>
          <cell r="BR228" t="str">
            <v/>
          </cell>
          <cell r="BS228" t="str">
            <v/>
          </cell>
          <cell r="BT228" t="str">
            <v/>
          </cell>
          <cell r="BU228" t="str">
            <v/>
          </cell>
          <cell r="BV228" t="str">
            <v/>
          </cell>
          <cell r="BW228" t="str">
            <v/>
          </cell>
          <cell r="BX228" t="str">
            <v/>
          </cell>
          <cell r="BY228" t="str">
            <v/>
          </cell>
          <cell r="BZ228" t="str">
            <v/>
          </cell>
          <cell r="CA228" t="str">
            <v/>
          </cell>
          <cell r="CB228" t="str">
            <v/>
          </cell>
          <cell r="CC228" t="str">
            <v/>
          </cell>
          <cell r="CD228" t="str">
            <v/>
          </cell>
          <cell r="CE228" t="str">
            <v/>
          </cell>
          <cell r="CF228" t="str">
            <v/>
          </cell>
          <cell r="CG228" t="str">
            <v/>
          </cell>
          <cell r="CH228" t="str">
            <v/>
          </cell>
          <cell r="CI228" t="str">
            <v/>
          </cell>
          <cell r="CJ228" t="str">
            <v/>
          </cell>
          <cell r="CK228" t="str">
            <v/>
          </cell>
          <cell r="CL228" t="str">
            <v/>
          </cell>
          <cell r="CM228" t="str">
            <v/>
          </cell>
          <cell r="CN228" t="str">
            <v/>
          </cell>
          <cell r="CO228" t="str">
            <v/>
          </cell>
          <cell r="CP228" t="str">
            <v/>
          </cell>
          <cell r="CQ228" t="str">
            <v/>
          </cell>
          <cell r="CR228" t="str">
            <v/>
          </cell>
          <cell r="CS228" t="str">
            <v/>
          </cell>
          <cell r="CT228" t="str">
            <v/>
          </cell>
          <cell r="CU228" t="str">
            <v/>
          </cell>
          <cell r="CV228" t="str">
            <v/>
          </cell>
          <cell r="CW228" t="str">
            <v/>
          </cell>
          <cell r="CX228" t="str">
            <v/>
          </cell>
          <cell r="CY228" t="str">
            <v/>
          </cell>
          <cell r="CZ228" t="str">
            <v/>
          </cell>
          <cell r="DA228" t="str">
            <v/>
          </cell>
          <cell r="DB228" t="str">
            <v/>
          </cell>
          <cell r="DC228" t="str">
            <v/>
          </cell>
          <cell r="DD228" t="str">
            <v/>
          </cell>
          <cell r="DE228" t="str">
            <v/>
          </cell>
          <cell r="DF228" t="str">
            <v/>
          </cell>
          <cell r="DG228" t="str">
            <v/>
          </cell>
          <cell r="DH228" t="str">
            <v/>
          </cell>
          <cell r="DI228" t="str">
            <v/>
          </cell>
          <cell r="DJ228" t="str">
            <v/>
          </cell>
          <cell r="DK228" t="str">
            <v/>
          </cell>
          <cell r="DL228" t="str">
            <v/>
          </cell>
          <cell r="DM228" t="str">
            <v/>
          </cell>
          <cell r="DN228" t="str">
            <v/>
          </cell>
          <cell r="DO228" t="str">
            <v/>
          </cell>
          <cell r="DP228" t="str">
            <v/>
          </cell>
          <cell r="DQ228" t="str">
            <v/>
          </cell>
          <cell r="DR228" t="str">
            <v/>
          </cell>
          <cell r="DS228" t="str">
            <v/>
          </cell>
          <cell r="DT228" t="str">
            <v/>
          </cell>
          <cell r="DU228" t="str">
            <v/>
          </cell>
          <cell r="DV228" t="str">
            <v/>
          </cell>
          <cell r="DW228" t="str">
            <v/>
          </cell>
          <cell r="DX228" t="str">
            <v/>
          </cell>
          <cell r="DY228" t="str">
            <v/>
          </cell>
          <cell r="DZ228" t="str">
            <v/>
          </cell>
          <cell r="EA228" t="str">
            <v/>
          </cell>
          <cell r="EB228" t="str">
            <v/>
          </cell>
          <cell r="EC228" t="str">
            <v/>
          </cell>
          <cell r="ED228" t="str">
            <v/>
          </cell>
          <cell r="EE228" t="str">
            <v/>
          </cell>
          <cell r="EF228" t="str">
            <v/>
          </cell>
          <cell r="EG228" t="str">
            <v/>
          </cell>
          <cell r="EH228" t="str">
            <v/>
          </cell>
          <cell r="EI228" t="str">
            <v/>
          </cell>
          <cell r="EJ228" t="str">
            <v/>
          </cell>
          <cell r="EK228" t="str">
            <v/>
          </cell>
          <cell r="EL228" t="str">
            <v/>
          </cell>
          <cell r="EM228" t="str">
            <v/>
          </cell>
          <cell r="EN228" t="str">
            <v/>
          </cell>
          <cell r="EO228" t="str">
            <v/>
          </cell>
          <cell r="EP228" t="str">
            <v/>
          </cell>
          <cell r="EQ228" t="str">
            <v/>
          </cell>
          <cell r="ER228" t="str">
            <v/>
          </cell>
          <cell r="ES228" t="str">
            <v/>
          </cell>
          <cell r="ET228" t="str">
            <v/>
          </cell>
          <cell r="EU228" t="str">
            <v/>
          </cell>
          <cell r="EV228" t="str">
            <v/>
          </cell>
        </row>
        <row r="229">
          <cell r="V229" t="str">
            <v>PROJECTED STREET</v>
          </cell>
          <cell r="X229">
            <v>36122.220141999998</v>
          </cell>
          <cell r="AA229" t="str">
            <v/>
          </cell>
          <cell r="AB229" t="str">
            <v/>
          </cell>
          <cell r="AC229" t="str">
            <v/>
          </cell>
          <cell r="AD229" t="str">
            <v/>
          </cell>
          <cell r="AE229" t="str">
            <v/>
          </cell>
          <cell r="AF229" t="str">
            <v/>
          </cell>
          <cell r="AG229" t="str">
            <v/>
          </cell>
          <cell r="AH229" t="str">
            <v/>
          </cell>
          <cell r="AI229" t="str">
            <v/>
          </cell>
          <cell r="AJ229" t="str">
            <v/>
          </cell>
          <cell r="AK229" t="str">
            <v/>
          </cell>
          <cell r="AL229" t="str">
            <v/>
          </cell>
          <cell r="AM229" t="str">
            <v/>
          </cell>
          <cell r="AN229" t="str">
            <v/>
          </cell>
          <cell r="AO229" t="str">
            <v/>
          </cell>
          <cell r="AP229" t="str">
            <v/>
          </cell>
          <cell r="AQ229" t="str">
            <v/>
          </cell>
          <cell r="AR229" t="str">
            <v/>
          </cell>
          <cell r="AS229" t="str">
            <v/>
          </cell>
          <cell r="AT229" t="str">
            <v/>
          </cell>
          <cell r="AU229" t="str">
            <v/>
          </cell>
          <cell r="AV229" t="str">
            <v/>
          </cell>
          <cell r="AW229" t="str">
            <v/>
          </cell>
          <cell r="AX229" t="str">
            <v/>
          </cell>
          <cell r="AY229" t="str">
            <v/>
          </cell>
          <cell r="AZ229" t="str">
            <v/>
          </cell>
          <cell r="BA229" t="str">
            <v/>
          </cell>
          <cell r="BB229" t="str">
            <v/>
          </cell>
          <cell r="BC229" t="str">
            <v/>
          </cell>
          <cell r="BD229" t="str">
            <v/>
          </cell>
          <cell r="BE229" t="str">
            <v/>
          </cell>
          <cell r="BF229" t="str">
            <v/>
          </cell>
          <cell r="BG229" t="str">
            <v/>
          </cell>
          <cell r="BH229" t="str">
            <v/>
          </cell>
          <cell r="BI229" t="str">
            <v/>
          </cell>
          <cell r="BJ229" t="str">
            <v/>
          </cell>
          <cell r="BK229" t="str">
            <v/>
          </cell>
          <cell r="BL229" t="str">
            <v/>
          </cell>
          <cell r="BM229" t="str">
            <v/>
          </cell>
          <cell r="BN229" t="str">
            <v/>
          </cell>
          <cell r="BO229" t="str">
            <v/>
          </cell>
          <cell r="BP229" t="str">
            <v/>
          </cell>
          <cell r="BQ229" t="str">
            <v/>
          </cell>
          <cell r="BR229" t="str">
            <v/>
          </cell>
          <cell r="BS229" t="str">
            <v/>
          </cell>
          <cell r="BT229" t="str">
            <v/>
          </cell>
          <cell r="BU229" t="str">
            <v/>
          </cell>
          <cell r="BV229" t="str">
            <v/>
          </cell>
          <cell r="BW229" t="str">
            <v/>
          </cell>
          <cell r="BX229" t="str">
            <v/>
          </cell>
          <cell r="BY229" t="str">
            <v/>
          </cell>
          <cell r="BZ229" t="str">
            <v/>
          </cell>
          <cell r="CA229" t="str">
            <v/>
          </cell>
          <cell r="CB229" t="str">
            <v/>
          </cell>
          <cell r="CC229" t="str">
            <v/>
          </cell>
          <cell r="CD229" t="str">
            <v/>
          </cell>
          <cell r="CE229" t="str">
            <v/>
          </cell>
          <cell r="CF229" t="str">
            <v/>
          </cell>
          <cell r="CG229" t="str">
            <v/>
          </cell>
          <cell r="CH229" t="str">
            <v/>
          </cell>
          <cell r="CI229" t="str">
            <v/>
          </cell>
          <cell r="CJ229" t="str">
            <v/>
          </cell>
          <cell r="CK229" t="str">
            <v/>
          </cell>
          <cell r="CL229" t="str">
            <v/>
          </cell>
          <cell r="CM229" t="str">
            <v/>
          </cell>
          <cell r="CN229" t="str">
            <v/>
          </cell>
          <cell r="CO229" t="str">
            <v/>
          </cell>
          <cell r="CP229" t="str">
            <v/>
          </cell>
          <cell r="CQ229" t="str">
            <v/>
          </cell>
          <cell r="CR229" t="str">
            <v/>
          </cell>
          <cell r="CS229" t="str">
            <v/>
          </cell>
          <cell r="CT229" t="str">
            <v/>
          </cell>
          <cell r="CU229" t="str">
            <v/>
          </cell>
          <cell r="CV229" t="str">
            <v/>
          </cell>
          <cell r="CW229" t="str">
            <v/>
          </cell>
          <cell r="CX229" t="str">
            <v/>
          </cell>
          <cell r="CY229" t="str">
            <v/>
          </cell>
          <cell r="CZ229" t="str">
            <v/>
          </cell>
          <cell r="DA229" t="str">
            <v/>
          </cell>
          <cell r="DB229" t="str">
            <v/>
          </cell>
          <cell r="DC229" t="str">
            <v/>
          </cell>
          <cell r="DD229" t="str">
            <v/>
          </cell>
          <cell r="DE229" t="str">
            <v/>
          </cell>
          <cell r="DF229" t="str">
            <v/>
          </cell>
          <cell r="DG229" t="str">
            <v/>
          </cell>
          <cell r="DH229" t="str">
            <v/>
          </cell>
          <cell r="DI229" t="str">
            <v/>
          </cell>
          <cell r="DJ229" t="str">
            <v/>
          </cell>
          <cell r="DK229" t="str">
            <v/>
          </cell>
          <cell r="DL229" t="str">
            <v/>
          </cell>
          <cell r="DM229" t="str">
            <v/>
          </cell>
          <cell r="DN229" t="str">
            <v/>
          </cell>
          <cell r="DO229" t="str">
            <v/>
          </cell>
          <cell r="DP229" t="str">
            <v/>
          </cell>
          <cell r="DQ229" t="str">
            <v/>
          </cell>
          <cell r="DR229" t="str">
            <v/>
          </cell>
          <cell r="DS229" t="str">
            <v/>
          </cell>
          <cell r="DT229" t="str">
            <v/>
          </cell>
          <cell r="DU229" t="str">
            <v/>
          </cell>
          <cell r="DV229" t="str">
            <v/>
          </cell>
          <cell r="DW229" t="str">
            <v/>
          </cell>
          <cell r="DX229" t="str">
            <v/>
          </cell>
          <cell r="DY229" t="str">
            <v/>
          </cell>
          <cell r="DZ229" t="str">
            <v/>
          </cell>
          <cell r="EA229" t="str">
            <v/>
          </cell>
          <cell r="EB229" t="str">
            <v/>
          </cell>
          <cell r="EC229" t="str">
            <v/>
          </cell>
          <cell r="ED229" t="str">
            <v/>
          </cell>
          <cell r="EE229" t="str">
            <v/>
          </cell>
          <cell r="EF229" t="str">
            <v/>
          </cell>
          <cell r="EG229" t="str">
            <v/>
          </cell>
          <cell r="EH229" t="str">
            <v/>
          </cell>
          <cell r="EI229" t="str">
            <v/>
          </cell>
          <cell r="EJ229" t="str">
            <v/>
          </cell>
          <cell r="EK229" t="str">
            <v/>
          </cell>
          <cell r="EL229" t="str">
            <v/>
          </cell>
          <cell r="EM229" t="str">
            <v/>
          </cell>
          <cell r="EN229" t="str">
            <v/>
          </cell>
          <cell r="EO229" t="str">
            <v/>
          </cell>
          <cell r="EP229" t="str">
            <v/>
          </cell>
          <cell r="EQ229" t="str">
            <v/>
          </cell>
          <cell r="ER229" t="str">
            <v/>
          </cell>
          <cell r="ES229" t="str">
            <v/>
          </cell>
          <cell r="ET229" t="str">
            <v/>
          </cell>
          <cell r="EU229" t="str">
            <v/>
          </cell>
          <cell r="EV229" t="str">
            <v/>
          </cell>
        </row>
        <row r="230">
          <cell r="V230" t="str">
            <v>+ or - Scheduled Date</v>
          </cell>
          <cell r="X230">
            <v>-22.220141999998305</v>
          </cell>
        </row>
        <row r="231">
          <cell r="N231" t="str">
            <v>ENGINEERING</v>
          </cell>
          <cell r="R231" t="str">
            <v>LEARNING QUEST II</v>
          </cell>
          <cell r="V231" t="str">
            <v>START DATE</v>
          </cell>
          <cell r="W231" t="str">
            <v>END     DATE</v>
          </cell>
          <cell r="X231">
            <v>7000</v>
          </cell>
          <cell r="Y231" t="str">
            <v>WK Count</v>
          </cell>
          <cell r="Z231" t="str">
            <v>Total Days</v>
          </cell>
        </row>
        <row r="232">
          <cell r="N232" t="str">
            <v>ENGINEERING</v>
          </cell>
          <cell r="R232" t="str">
            <v>LEARNING QUEST II</v>
          </cell>
          <cell r="T232" t="str">
            <v>ANIMATION PRODUCTION</v>
          </cell>
          <cell r="V232" t="str">
            <v>START DATE</v>
          </cell>
          <cell r="W232" t="str">
            <v>END     DATE</v>
          </cell>
          <cell r="X232">
            <v>7000</v>
          </cell>
          <cell r="Y232" t="str">
            <v>WK Count</v>
          </cell>
          <cell r="Z232" t="str">
            <v>Total Days</v>
          </cell>
          <cell r="AA232" t="str">
            <v/>
          </cell>
          <cell r="AB232" t="str">
            <v/>
          </cell>
          <cell r="AC232" t="str">
            <v/>
          </cell>
          <cell r="AD232" t="str">
            <v/>
          </cell>
          <cell r="AE232" t="str">
            <v/>
          </cell>
          <cell r="AF232" t="str">
            <v/>
          </cell>
          <cell r="AG232" t="str">
            <v/>
          </cell>
          <cell r="AH232" t="str">
            <v/>
          </cell>
          <cell r="AI232" t="str">
            <v/>
          </cell>
          <cell r="AJ232" t="str">
            <v/>
          </cell>
          <cell r="AK232" t="str">
            <v/>
          </cell>
          <cell r="AL232" t="str">
            <v/>
          </cell>
          <cell r="AM232" t="str">
            <v/>
          </cell>
          <cell r="AN232" t="str">
            <v/>
          </cell>
          <cell r="AO232" t="str">
            <v/>
          </cell>
          <cell r="AP232" t="str">
            <v/>
          </cell>
          <cell r="AQ232" t="str">
            <v/>
          </cell>
          <cell r="AR232" t="str">
            <v/>
          </cell>
          <cell r="AS232" t="str">
            <v/>
          </cell>
          <cell r="AT232" t="str">
            <v/>
          </cell>
          <cell r="AU232" t="str">
            <v/>
          </cell>
          <cell r="AV232" t="str">
            <v/>
          </cell>
          <cell r="AW232" t="str">
            <v/>
          </cell>
          <cell r="AX232" t="str">
            <v/>
          </cell>
          <cell r="AY232" t="str">
            <v/>
          </cell>
          <cell r="AZ232" t="str">
            <v/>
          </cell>
          <cell r="BA232" t="str">
            <v/>
          </cell>
          <cell r="BB232" t="str">
            <v/>
          </cell>
          <cell r="BC232" t="str">
            <v/>
          </cell>
          <cell r="BD232" t="str">
            <v/>
          </cell>
          <cell r="BE232" t="str">
            <v/>
          </cell>
          <cell r="BF232" t="str">
            <v/>
          </cell>
          <cell r="BG232" t="str">
            <v/>
          </cell>
          <cell r="BH232" t="str">
            <v/>
          </cell>
          <cell r="BI232" t="str">
            <v/>
          </cell>
          <cell r="BJ232" t="str">
            <v/>
          </cell>
          <cell r="BK232" t="str">
            <v/>
          </cell>
          <cell r="BL232" t="str">
            <v/>
          </cell>
          <cell r="BM232" t="str">
            <v/>
          </cell>
          <cell r="BN232" t="str">
            <v/>
          </cell>
          <cell r="BO232" t="str">
            <v/>
          </cell>
          <cell r="BP232" t="str">
            <v/>
          </cell>
          <cell r="BQ232" t="str">
            <v/>
          </cell>
          <cell r="BR232" t="str">
            <v/>
          </cell>
          <cell r="BS232" t="str">
            <v/>
          </cell>
          <cell r="BT232" t="str">
            <v/>
          </cell>
          <cell r="BU232" t="str">
            <v/>
          </cell>
          <cell r="BV232" t="str">
            <v/>
          </cell>
          <cell r="BW232" t="str">
            <v/>
          </cell>
          <cell r="BX232" t="str">
            <v/>
          </cell>
          <cell r="BY232">
            <v>35905</v>
          </cell>
          <cell r="BZ232">
            <v>35912</v>
          </cell>
          <cell r="CA232">
            <v>35919</v>
          </cell>
          <cell r="CB232">
            <v>35926</v>
          </cell>
          <cell r="CC232">
            <v>35933</v>
          </cell>
          <cell r="CD232">
            <v>35940</v>
          </cell>
          <cell r="CE232">
            <v>35947</v>
          </cell>
          <cell r="CF232">
            <v>35954</v>
          </cell>
          <cell r="CG232">
            <v>35961</v>
          </cell>
          <cell r="CH232">
            <v>35968</v>
          </cell>
          <cell r="CI232">
            <v>35975</v>
          </cell>
          <cell r="CJ232">
            <v>35982</v>
          </cell>
          <cell r="CK232">
            <v>35989</v>
          </cell>
          <cell r="CL232">
            <v>35996</v>
          </cell>
          <cell r="CM232">
            <v>36003</v>
          </cell>
          <cell r="CN232">
            <v>36010</v>
          </cell>
          <cell r="CO232" t="str">
            <v/>
          </cell>
          <cell r="CP232" t="str">
            <v/>
          </cell>
          <cell r="CQ232" t="str">
            <v/>
          </cell>
          <cell r="CR232" t="str">
            <v/>
          </cell>
          <cell r="CS232" t="str">
            <v/>
          </cell>
          <cell r="CT232" t="str">
            <v/>
          </cell>
          <cell r="CU232" t="str">
            <v/>
          </cell>
          <cell r="CV232" t="str">
            <v/>
          </cell>
          <cell r="CW232" t="str">
            <v/>
          </cell>
          <cell r="CX232" t="str">
            <v/>
          </cell>
          <cell r="CY232" t="str">
            <v/>
          </cell>
          <cell r="CZ232" t="str">
            <v/>
          </cell>
          <cell r="DA232" t="str">
            <v/>
          </cell>
          <cell r="DB232" t="str">
            <v/>
          </cell>
          <cell r="DC232" t="str">
            <v/>
          </cell>
          <cell r="DD232" t="str">
            <v/>
          </cell>
          <cell r="DE232" t="str">
            <v/>
          </cell>
          <cell r="DF232" t="str">
            <v/>
          </cell>
          <cell r="DG232" t="str">
            <v/>
          </cell>
          <cell r="DH232" t="str">
            <v/>
          </cell>
          <cell r="DI232" t="str">
            <v/>
          </cell>
          <cell r="DJ232" t="str">
            <v/>
          </cell>
          <cell r="DK232" t="str">
            <v/>
          </cell>
          <cell r="DL232" t="str">
            <v/>
          </cell>
          <cell r="DM232" t="str">
            <v/>
          </cell>
          <cell r="DN232" t="str">
            <v/>
          </cell>
          <cell r="DO232" t="str">
            <v/>
          </cell>
          <cell r="DP232" t="str">
            <v/>
          </cell>
          <cell r="DQ232" t="str">
            <v/>
          </cell>
          <cell r="DR232" t="str">
            <v/>
          </cell>
          <cell r="DS232" t="str">
            <v/>
          </cell>
          <cell r="DT232" t="str">
            <v/>
          </cell>
          <cell r="DU232" t="str">
            <v/>
          </cell>
          <cell r="DV232" t="str">
            <v/>
          </cell>
          <cell r="DW232" t="str">
            <v/>
          </cell>
          <cell r="DX232" t="str">
            <v/>
          </cell>
          <cell r="DY232" t="str">
            <v/>
          </cell>
          <cell r="DZ232" t="str">
            <v/>
          </cell>
          <cell r="EA232" t="str">
            <v/>
          </cell>
          <cell r="EB232" t="str">
            <v/>
          </cell>
          <cell r="EC232" t="str">
            <v/>
          </cell>
          <cell r="ED232" t="str">
            <v/>
          </cell>
          <cell r="EE232" t="str">
            <v/>
          </cell>
          <cell r="EF232" t="str">
            <v/>
          </cell>
          <cell r="EG232" t="str">
            <v/>
          </cell>
          <cell r="EH232" t="str">
            <v/>
          </cell>
          <cell r="EI232" t="str">
            <v/>
          </cell>
          <cell r="EJ232" t="str">
            <v/>
          </cell>
          <cell r="EK232" t="str">
            <v/>
          </cell>
          <cell r="EL232" t="str">
            <v/>
          </cell>
          <cell r="EM232" t="str">
            <v/>
          </cell>
          <cell r="EN232" t="str">
            <v/>
          </cell>
          <cell r="EO232" t="str">
            <v/>
          </cell>
          <cell r="EP232" t="str">
            <v/>
          </cell>
          <cell r="EQ232" t="str">
            <v/>
          </cell>
          <cell r="ER232" t="str">
            <v/>
          </cell>
          <cell r="ES232" t="str">
            <v/>
          </cell>
          <cell r="ET232" t="str">
            <v/>
          </cell>
          <cell r="EU232" t="str">
            <v/>
          </cell>
          <cell r="EV232" t="str">
            <v/>
          </cell>
        </row>
        <row r="233">
          <cell r="A233" t="str">
            <v>PREP</v>
          </cell>
          <cell r="F233" t="str">
            <v>ANIMATION</v>
          </cell>
          <cell r="I233" t="str">
            <v>INK &amp; PAINT</v>
          </cell>
          <cell r="L233" t="str">
            <v>ALPHA</v>
          </cell>
          <cell r="N233" t="str">
            <v>BETA</v>
          </cell>
          <cell r="P233" t="str">
            <v>RTM</v>
          </cell>
          <cell r="R233" t="str">
            <v>STREET</v>
          </cell>
          <cell r="T233" t="str">
            <v>ANIMATION PRODUCTION</v>
          </cell>
          <cell r="V233">
            <v>35905</v>
          </cell>
          <cell r="W233">
            <v>36017</v>
          </cell>
          <cell r="X233">
            <v>500</v>
          </cell>
          <cell r="Y233">
            <v>16</v>
          </cell>
          <cell r="Z233">
            <v>112</v>
          </cell>
          <cell r="AA233" t="str">
            <v/>
          </cell>
          <cell r="AB233" t="str">
            <v/>
          </cell>
          <cell r="AC233" t="str">
            <v/>
          </cell>
          <cell r="AD233" t="str">
            <v/>
          </cell>
          <cell r="AE233" t="str">
            <v/>
          </cell>
          <cell r="AF233" t="str">
            <v/>
          </cell>
          <cell r="AG233" t="str">
            <v/>
          </cell>
          <cell r="AH233" t="str">
            <v/>
          </cell>
          <cell r="AI233" t="str">
            <v/>
          </cell>
          <cell r="AJ233" t="str">
            <v/>
          </cell>
          <cell r="AK233" t="str">
            <v/>
          </cell>
          <cell r="AL233" t="str">
            <v/>
          </cell>
          <cell r="AM233" t="str">
            <v/>
          </cell>
          <cell r="AN233" t="str">
            <v/>
          </cell>
          <cell r="AO233" t="str">
            <v/>
          </cell>
          <cell r="AP233" t="str">
            <v/>
          </cell>
          <cell r="AQ233" t="str">
            <v/>
          </cell>
          <cell r="AR233" t="str">
            <v/>
          </cell>
          <cell r="AS233" t="str">
            <v/>
          </cell>
          <cell r="AT233" t="str">
            <v/>
          </cell>
          <cell r="AU233" t="str">
            <v/>
          </cell>
          <cell r="AV233" t="str">
            <v/>
          </cell>
          <cell r="AW233" t="str">
            <v/>
          </cell>
          <cell r="AX233" t="str">
            <v/>
          </cell>
          <cell r="AY233" t="str">
            <v/>
          </cell>
          <cell r="AZ233" t="str">
            <v/>
          </cell>
          <cell r="BA233" t="str">
            <v/>
          </cell>
          <cell r="BB233" t="str">
            <v/>
          </cell>
          <cell r="BC233" t="str">
            <v/>
          </cell>
          <cell r="BD233" t="str">
            <v/>
          </cell>
          <cell r="BE233" t="str">
            <v/>
          </cell>
          <cell r="BF233" t="str">
            <v/>
          </cell>
          <cell r="BG233" t="str">
            <v/>
          </cell>
          <cell r="BH233" t="str">
            <v/>
          </cell>
          <cell r="BI233" t="str">
            <v/>
          </cell>
          <cell r="BJ233" t="str">
            <v/>
          </cell>
          <cell r="BK233" t="str">
            <v/>
          </cell>
          <cell r="BL233" t="str">
            <v/>
          </cell>
          <cell r="BM233" t="str">
            <v/>
          </cell>
          <cell r="BN233" t="str">
            <v/>
          </cell>
          <cell r="BO233" t="str">
            <v/>
          </cell>
          <cell r="BP233" t="str">
            <v/>
          </cell>
          <cell r="BQ233" t="str">
            <v/>
          </cell>
          <cell r="BR233" t="str">
            <v/>
          </cell>
          <cell r="BS233" t="str">
            <v/>
          </cell>
          <cell r="BT233" t="str">
            <v/>
          </cell>
          <cell r="BU233" t="str">
            <v/>
          </cell>
          <cell r="BV233" t="str">
            <v/>
          </cell>
          <cell r="BW233" t="str">
            <v/>
          </cell>
          <cell r="BX233" t="str">
            <v/>
          </cell>
          <cell r="BY233">
            <v>35905</v>
          </cell>
          <cell r="BZ233">
            <v>35912</v>
          </cell>
          <cell r="CA233">
            <v>35919</v>
          </cell>
          <cell r="CB233">
            <v>35926</v>
          </cell>
          <cell r="CC233">
            <v>35933</v>
          </cell>
          <cell r="CD233">
            <v>35940</v>
          </cell>
          <cell r="CE233">
            <v>35947</v>
          </cell>
          <cell r="CF233">
            <v>35954</v>
          </cell>
          <cell r="CG233">
            <v>35961</v>
          </cell>
          <cell r="CH233">
            <v>35968</v>
          </cell>
          <cell r="CI233">
            <v>35975</v>
          </cell>
          <cell r="CJ233">
            <v>35982</v>
          </cell>
          <cell r="CK233">
            <v>35989</v>
          </cell>
          <cell r="CL233">
            <v>35996</v>
          </cell>
          <cell r="CM233">
            <v>36003</v>
          </cell>
          <cell r="CN233">
            <v>36010</v>
          </cell>
          <cell r="CO233" t="str">
            <v/>
          </cell>
          <cell r="CP233" t="str">
            <v/>
          </cell>
          <cell r="CQ233" t="str">
            <v/>
          </cell>
          <cell r="CR233" t="str">
            <v/>
          </cell>
          <cell r="CS233" t="str">
            <v/>
          </cell>
          <cell r="CT233" t="str">
            <v/>
          </cell>
          <cell r="CU233" t="str">
            <v/>
          </cell>
          <cell r="CV233" t="str">
            <v/>
          </cell>
          <cell r="CW233" t="str">
            <v/>
          </cell>
          <cell r="CX233" t="str">
            <v/>
          </cell>
          <cell r="CY233" t="str">
            <v/>
          </cell>
          <cell r="CZ233" t="str">
            <v/>
          </cell>
          <cell r="DA233" t="str">
            <v/>
          </cell>
          <cell r="DB233" t="str">
            <v/>
          </cell>
          <cell r="DC233" t="str">
            <v/>
          </cell>
          <cell r="DD233" t="str">
            <v/>
          </cell>
          <cell r="DE233" t="str">
            <v/>
          </cell>
          <cell r="DF233" t="str">
            <v/>
          </cell>
          <cell r="DG233" t="str">
            <v/>
          </cell>
          <cell r="DH233" t="str">
            <v/>
          </cell>
          <cell r="DI233" t="str">
            <v/>
          </cell>
          <cell r="DJ233" t="str">
            <v/>
          </cell>
          <cell r="DK233" t="str">
            <v/>
          </cell>
          <cell r="DL233" t="str">
            <v/>
          </cell>
          <cell r="DM233" t="str">
            <v/>
          </cell>
          <cell r="DN233" t="str">
            <v/>
          </cell>
          <cell r="DO233" t="str">
            <v/>
          </cell>
          <cell r="DP233" t="str">
            <v/>
          </cell>
          <cell r="DQ233" t="str">
            <v/>
          </cell>
          <cell r="DR233" t="str">
            <v/>
          </cell>
          <cell r="DS233" t="str">
            <v/>
          </cell>
          <cell r="DT233" t="str">
            <v/>
          </cell>
          <cell r="DU233" t="str">
            <v/>
          </cell>
          <cell r="DV233" t="str">
            <v/>
          </cell>
          <cell r="DW233" t="str">
            <v/>
          </cell>
          <cell r="DX233" t="str">
            <v/>
          </cell>
          <cell r="DY233" t="str">
            <v/>
          </cell>
          <cell r="DZ233" t="str">
            <v/>
          </cell>
          <cell r="EA233" t="str">
            <v/>
          </cell>
          <cell r="EB233" t="str">
            <v/>
          </cell>
          <cell r="EC233" t="str">
            <v/>
          </cell>
          <cell r="ED233" t="str">
            <v/>
          </cell>
          <cell r="EE233" t="str">
            <v/>
          </cell>
          <cell r="EF233" t="str">
            <v/>
          </cell>
          <cell r="EG233" t="str">
            <v/>
          </cell>
          <cell r="EH233" t="str">
            <v/>
          </cell>
          <cell r="EI233" t="str">
            <v/>
          </cell>
          <cell r="EJ233" t="str">
            <v/>
          </cell>
          <cell r="EK233" t="str">
            <v/>
          </cell>
          <cell r="EL233" t="str">
            <v/>
          </cell>
          <cell r="EM233" t="str">
            <v/>
          </cell>
          <cell r="EN233" t="str">
            <v/>
          </cell>
          <cell r="EO233" t="str">
            <v/>
          </cell>
          <cell r="EP233" t="str">
            <v/>
          </cell>
          <cell r="EQ233" t="str">
            <v/>
          </cell>
          <cell r="ER233" t="str">
            <v/>
          </cell>
          <cell r="ES233" t="str">
            <v/>
          </cell>
          <cell r="ET233" t="str">
            <v/>
          </cell>
          <cell r="EU233" t="str">
            <v/>
          </cell>
          <cell r="EV233" t="str">
            <v/>
          </cell>
        </row>
        <row r="234">
          <cell r="A234" t="str">
            <v>PREP</v>
          </cell>
          <cell r="B234" t="str">
            <v>Days</v>
          </cell>
          <cell r="F234" t="str">
            <v>ANIMATION</v>
          </cell>
          <cell r="G234" t="str">
            <v>Days</v>
          </cell>
          <cell r="H234" t="str">
            <v>Frames</v>
          </cell>
          <cell r="I234" t="str">
            <v>INK &amp; PAINT</v>
          </cell>
          <cell r="J234" t="str">
            <v>Days</v>
          </cell>
          <cell r="L234" t="str">
            <v>ALPHA</v>
          </cell>
          <cell r="N234" t="str">
            <v>BETA</v>
          </cell>
          <cell r="P234" t="str">
            <v>RTM</v>
          </cell>
          <cell r="R234" t="str">
            <v>STREET</v>
          </cell>
          <cell r="T234" t="str">
            <v>Prep Projection</v>
          </cell>
          <cell r="V234">
            <v>35905</v>
          </cell>
          <cell r="W234">
            <v>36017</v>
          </cell>
          <cell r="X234">
            <v>500</v>
          </cell>
          <cell r="Y234">
            <v>16</v>
          </cell>
          <cell r="Z234">
            <v>112</v>
          </cell>
          <cell r="AA234" t="str">
            <v/>
          </cell>
          <cell r="AB234" t="str">
            <v/>
          </cell>
          <cell r="AC234" t="str">
            <v/>
          </cell>
          <cell r="AD234" t="str">
            <v/>
          </cell>
          <cell r="AE234" t="str">
            <v/>
          </cell>
          <cell r="AF234" t="str">
            <v/>
          </cell>
          <cell r="AG234" t="str">
            <v/>
          </cell>
          <cell r="AH234" t="str">
            <v/>
          </cell>
          <cell r="AI234" t="str">
            <v/>
          </cell>
          <cell r="AJ234" t="str">
            <v/>
          </cell>
          <cell r="AK234" t="str">
            <v/>
          </cell>
          <cell r="AL234" t="str">
            <v/>
          </cell>
          <cell r="AM234" t="str">
            <v/>
          </cell>
          <cell r="AN234" t="str">
            <v/>
          </cell>
          <cell r="AO234" t="str">
            <v/>
          </cell>
          <cell r="AP234" t="str">
            <v/>
          </cell>
          <cell r="AQ234" t="str">
            <v/>
          </cell>
          <cell r="AR234" t="str">
            <v/>
          </cell>
          <cell r="AS234" t="str">
            <v/>
          </cell>
          <cell r="AT234" t="str">
            <v/>
          </cell>
          <cell r="AU234" t="str">
            <v/>
          </cell>
          <cell r="AV234" t="str">
            <v/>
          </cell>
          <cell r="AW234" t="str">
            <v/>
          </cell>
          <cell r="AX234" t="str">
            <v/>
          </cell>
          <cell r="AY234" t="str">
            <v/>
          </cell>
          <cell r="AZ234" t="str">
            <v/>
          </cell>
          <cell r="BA234" t="str">
            <v/>
          </cell>
          <cell r="BB234" t="str">
            <v/>
          </cell>
          <cell r="BC234" t="str">
            <v/>
          </cell>
          <cell r="BD234" t="str">
            <v/>
          </cell>
          <cell r="BE234" t="str">
            <v/>
          </cell>
          <cell r="BF234" t="str">
            <v/>
          </cell>
          <cell r="BG234" t="str">
            <v/>
          </cell>
          <cell r="BH234" t="str">
            <v/>
          </cell>
          <cell r="BI234" t="str">
            <v/>
          </cell>
          <cell r="BJ234" t="str">
            <v/>
          </cell>
          <cell r="BK234" t="str">
            <v/>
          </cell>
          <cell r="BL234" t="str">
            <v/>
          </cell>
          <cell r="BM234" t="str">
            <v/>
          </cell>
          <cell r="BN234" t="str">
            <v/>
          </cell>
          <cell r="BO234" t="str">
            <v/>
          </cell>
          <cell r="BP234" t="str">
            <v/>
          </cell>
          <cell r="BQ234" t="str">
            <v/>
          </cell>
          <cell r="BR234" t="str">
            <v/>
          </cell>
          <cell r="BS234" t="str">
            <v/>
          </cell>
          <cell r="BT234" t="str">
            <v/>
          </cell>
          <cell r="BU234" t="str">
            <v/>
          </cell>
          <cell r="BV234" t="str">
            <v/>
          </cell>
          <cell r="BW234" t="str">
            <v/>
          </cell>
          <cell r="BX234" t="str">
            <v/>
          </cell>
          <cell r="BY234">
            <v>125</v>
          </cell>
          <cell r="BZ234">
            <v>250</v>
          </cell>
          <cell r="CA234">
            <v>375</v>
          </cell>
          <cell r="CB234">
            <v>500</v>
          </cell>
          <cell r="CC234">
            <v>500</v>
          </cell>
          <cell r="CD234">
            <v>500</v>
          </cell>
          <cell r="CE234">
            <v>500</v>
          </cell>
          <cell r="CF234">
            <v>500</v>
          </cell>
          <cell r="CG234">
            <v>500</v>
          </cell>
          <cell r="CH234">
            <v>500</v>
          </cell>
          <cell r="CI234">
            <v>500</v>
          </cell>
          <cell r="CJ234">
            <v>500</v>
          </cell>
          <cell r="CK234">
            <v>500</v>
          </cell>
          <cell r="CL234">
            <v>500</v>
          </cell>
          <cell r="CM234">
            <v>500</v>
          </cell>
          <cell r="CN234">
            <v>500</v>
          </cell>
          <cell r="CO234" t="str">
            <v/>
          </cell>
          <cell r="CP234" t="str">
            <v/>
          </cell>
          <cell r="CQ234" t="str">
            <v/>
          </cell>
          <cell r="CR234" t="str">
            <v/>
          </cell>
          <cell r="CS234" t="str">
            <v/>
          </cell>
          <cell r="CT234" t="str">
            <v/>
          </cell>
          <cell r="CU234" t="str">
            <v/>
          </cell>
          <cell r="CV234" t="str">
            <v/>
          </cell>
          <cell r="CW234" t="str">
            <v/>
          </cell>
          <cell r="CX234" t="str">
            <v/>
          </cell>
          <cell r="CY234" t="str">
            <v/>
          </cell>
          <cell r="CZ234" t="str">
            <v/>
          </cell>
          <cell r="DA234" t="str">
            <v/>
          </cell>
          <cell r="DB234" t="str">
            <v/>
          </cell>
          <cell r="DC234" t="str">
            <v/>
          </cell>
          <cell r="DD234" t="str">
            <v/>
          </cell>
          <cell r="DE234" t="str">
            <v/>
          </cell>
          <cell r="DF234" t="str">
            <v/>
          </cell>
          <cell r="DG234" t="str">
            <v/>
          </cell>
          <cell r="DH234" t="str">
            <v/>
          </cell>
          <cell r="DI234" t="str">
            <v/>
          </cell>
          <cell r="DJ234" t="str">
            <v/>
          </cell>
          <cell r="DK234" t="str">
            <v/>
          </cell>
          <cell r="DL234" t="str">
            <v/>
          </cell>
          <cell r="DM234" t="str">
            <v/>
          </cell>
          <cell r="DN234" t="str">
            <v/>
          </cell>
          <cell r="DO234" t="str">
            <v/>
          </cell>
          <cell r="DP234" t="str">
            <v/>
          </cell>
          <cell r="DQ234" t="str">
            <v/>
          </cell>
          <cell r="DR234" t="str">
            <v/>
          </cell>
          <cell r="DS234" t="str">
            <v/>
          </cell>
          <cell r="DT234" t="str">
            <v/>
          </cell>
          <cell r="DU234" t="str">
            <v/>
          </cell>
          <cell r="DV234" t="str">
            <v/>
          </cell>
          <cell r="DW234" t="str">
            <v/>
          </cell>
          <cell r="DX234" t="str">
            <v/>
          </cell>
          <cell r="DY234" t="str">
            <v/>
          </cell>
          <cell r="DZ234" t="str">
            <v/>
          </cell>
          <cell r="EA234" t="str">
            <v/>
          </cell>
          <cell r="EB234" t="str">
            <v/>
          </cell>
          <cell r="EC234" t="str">
            <v/>
          </cell>
          <cell r="ED234" t="str">
            <v/>
          </cell>
          <cell r="EE234" t="str">
            <v/>
          </cell>
          <cell r="EF234" t="str">
            <v/>
          </cell>
          <cell r="EG234" t="str">
            <v/>
          </cell>
          <cell r="EH234" t="str">
            <v/>
          </cell>
          <cell r="EI234" t="str">
            <v/>
          </cell>
          <cell r="EJ234" t="str">
            <v/>
          </cell>
          <cell r="EK234" t="str">
            <v/>
          </cell>
          <cell r="EL234" t="str">
            <v/>
          </cell>
          <cell r="EM234" t="str">
            <v/>
          </cell>
          <cell r="EN234" t="str">
            <v/>
          </cell>
          <cell r="EO234" t="str">
            <v/>
          </cell>
          <cell r="EP234" t="str">
            <v/>
          </cell>
          <cell r="EQ234" t="str">
            <v/>
          </cell>
          <cell r="ER234" t="str">
            <v/>
          </cell>
          <cell r="ES234" t="str">
            <v/>
          </cell>
          <cell r="ET234" t="str">
            <v/>
          </cell>
          <cell r="EU234" t="str">
            <v/>
          </cell>
          <cell r="EV234" t="str">
            <v/>
          </cell>
        </row>
        <row r="235">
          <cell r="A235" t="str">
            <v>Wks</v>
          </cell>
          <cell r="B235" t="str">
            <v>Days</v>
          </cell>
          <cell r="F235" t="str">
            <v>Wks</v>
          </cell>
          <cell r="G235" t="str">
            <v>Days</v>
          </cell>
          <cell r="H235" t="str">
            <v>Frames</v>
          </cell>
          <cell r="I235" t="str">
            <v>Wks</v>
          </cell>
          <cell r="J235" t="str">
            <v>Days</v>
          </cell>
          <cell r="K235">
            <v>21</v>
          </cell>
          <cell r="M235">
            <v>29</v>
          </cell>
          <cell r="O235">
            <v>29</v>
          </cell>
          <cell r="Q235">
            <v>29</v>
          </cell>
          <cell r="R235">
            <v>36312</v>
          </cell>
          <cell r="T235" t="str">
            <v>Animation Projection</v>
          </cell>
          <cell r="V235">
            <v>35933</v>
          </cell>
          <cell r="W235">
            <v>36061</v>
          </cell>
          <cell r="X235">
            <v>500</v>
          </cell>
          <cell r="Y235">
            <v>19</v>
          </cell>
          <cell r="Z235">
            <v>128</v>
          </cell>
          <cell r="AA235" t="str">
            <v/>
          </cell>
          <cell r="AB235" t="str">
            <v/>
          </cell>
          <cell r="AC235" t="str">
            <v/>
          </cell>
          <cell r="AD235" t="str">
            <v/>
          </cell>
          <cell r="AE235" t="str">
            <v/>
          </cell>
          <cell r="AF235" t="str">
            <v/>
          </cell>
          <cell r="AG235" t="str">
            <v/>
          </cell>
          <cell r="AH235" t="str">
            <v/>
          </cell>
          <cell r="AI235" t="str">
            <v/>
          </cell>
          <cell r="AJ235" t="str">
            <v/>
          </cell>
          <cell r="AK235" t="str">
            <v/>
          </cell>
          <cell r="AL235" t="str">
            <v/>
          </cell>
          <cell r="AM235" t="str">
            <v/>
          </cell>
          <cell r="AN235" t="str">
            <v/>
          </cell>
          <cell r="AO235" t="str">
            <v/>
          </cell>
          <cell r="AP235" t="str">
            <v/>
          </cell>
          <cell r="AQ235" t="str">
            <v/>
          </cell>
          <cell r="AR235" t="str">
            <v/>
          </cell>
          <cell r="AS235" t="str">
            <v/>
          </cell>
          <cell r="AT235" t="str">
            <v/>
          </cell>
          <cell r="AU235" t="str">
            <v/>
          </cell>
          <cell r="AV235" t="str">
            <v/>
          </cell>
          <cell r="AW235" t="str">
            <v/>
          </cell>
          <cell r="AX235" t="str">
            <v/>
          </cell>
          <cell r="AY235" t="str">
            <v/>
          </cell>
          <cell r="AZ235" t="str">
            <v/>
          </cell>
          <cell r="BA235" t="str">
            <v/>
          </cell>
          <cell r="BB235" t="str">
            <v/>
          </cell>
          <cell r="BC235" t="str">
            <v/>
          </cell>
          <cell r="BD235" t="str">
            <v/>
          </cell>
          <cell r="BE235" t="str">
            <v/>
          </cell>
          <cell r="BF235" t="str">
            <v/>
          </cell>
          <cell r="BG235" t="str">
            <v/>
          </cell>
          <cell r="BH235" t="str">
            <v/>
          </cell>
          <cell r="BI235" t="str">
            <v/>
          </cell>
          <cell r="BJ235" t="str">
            <v/>
          </cell>
          <cell r="BK235" t="str">
            <v/>
          </cell>
          <cell r="BL235" t="str">
            <v/>
          </cell>
          <cell r="BM235" t="str">
            <v/>
          </cell>
          <cell r="BN235" t="str">
            <v/>
          </cell>
          <cell r="BO235" t="str">
            <v/>
          </cell>
          <cell r="BP235" t="str">
            <v/>
          </cell>
          <cell r="BQ235" t="str">
            <v/>
          </cell>
          <cell r="BR235" t="str">
            <v/>
          </cell>
          <cell r="BS235" t="str">
            <v/>
          </cell>
          <cell r="BT235" t="str">
            <v/>
          </cell>
          <cell r="BU235" t="str">
            <v/>
          </cell>
          <cell r="BV235" t="str">
            <v/>
          </cell>
          <cell r="BW235" t="str">
            <v/>
          </cell>
          <cell r="BX235" t="str">
            <v/>
          </cell>
          <cell r="BY235" t="str">
            <v/>
          </cell>
          <cell r="BZ235" t="str">
            <v/>
          </cell>
          <cell r="CA235" t="str">
            <v/>
          </cell>
          <cell r="CB235" t="str">
            <v/>
          </cell>
          <cell r="CC235">
            <v>0</v>
          </cell>
          <cell r="CD235">
            <v>0</v>
          </cell>
          <cell r="CE235">
            <v>0</v>
          </cell>
          <cell r="CF235">
            <v>125</v>
          </cell>
          <cell r="CG235">
            <v>250</v>
          </cell>
          <cell r="CH235">
            <v>375</v>
          </cell>
          <cell r="CI235">
            <v>500</v>
          </cell>
          <cell r="CJ235">
            <v>500</v>
          </cell>
          <cell r="CK235">
            <v>500</v>
          </cell>
          <cell r="CL235">
            <v>500</v>
          </cell>
          <cell r="CM235">
            <v>500</v>
          </cell>
          <cell r="CN235">
            <v>500</v>
          </cell>
          <cell r="CO235">
            <v>500</v>
          </cell>
          <cell r="CP235">
            <v>500</v>
          </cell>
          <cell r="CQ235">
            <v>500</v>
          </cell>
          <cell r="CR235">
            <v>500</v>
          </cell>
          <cell r="CS235">
            <v>500</v>
          </cell>
          <cell r="CT235">
            <v>500</v>
          </cell>
          <cell r="CU235">
            <v>500</v>
          </cell>
          <cell r="CV235" t="str">
            <v/>
          </cell>
          <cell r="CW235" t="str">
            <v/>
          </cell>
          <cell r="CX235" t="str">
            <v/>
          </cell>
          <cell r="CY235" t="str">
            <v/>
          </cell>
          <cell r="CZ235" t="str">
            <v/>
          </cell>
          <cell r="DA235" t="str">
            <v/>
          </cell>
          <cell r="DB235" t="str">
            <v/>
          </cell>
          <cell r="DC235" t="str">
            <v/>
          </cell>
          <cell r="DD235" t="str">
            <v/>
          </cell>
          <cell r="DE235" t="str">
            <v/>
          </cell>
          <cell r="DF235" t="str">
            <v/>
          </cell>
          <cell r="DG235" t="str">
            <v/>
          </cell>
          <cell r="DH235" t="str">
            <v/>
          </cell>
          <cell r="DI235" t="str">
            <v/>
          </cell>
          <cell r="DJ235" t="str">
            <v/>
          </cell>
          <cell r="DK235" t="str">
            <v/>
          </cell>
          <cell r="DL235" t="str">
            <v/>
          </cell>
          <cell r="DM235" t="str">
            <v/>
          </cell>
          <cell r="DN235" t="str">
            <v/>
          </cell>
          <cell r="DO235" t="str">
            <v/>
          </cell>
          <cell r="DP235" t="str">
            <v/>
          </cell>
          <cell r="DQ235" t="str">
            <v/>
          </cell>
          <cell r="DR235" t="str">
            <v/>
          </cell>
          <cell r="DS235" t="str">
            <v/>
          </cell>
          <cell r="DT235" t="str">
            <v/>
          </cell>
          <cell r="DU235" t="str">
            <v/>
          </cell>
          <cell r="DV235" t="str">
            <v/>
          </cell>
          <cell r="DW235" t="str">
            <v/>
          </cell>
          <cell r="DX235" t="str">
            <v/>
          </cell>
          <cell r="DY235" t="str">
            <v/>
          </cell>
          <cell r="DZ235" t="str">
            <v/>
          </cell>
          <cell r="EA235" t="str">
            <v/>
          </cell>
          <cell r="EB235" t="str">
            <v/>
          </cell>
          <cell r="EC235" t="str">
            <v/>
          </cell>
          <cell r="ED235" t="str">
            <v/>
          </cell>
          <cell r="EE235" t="str">
            <v/>
          </cell>
          <cell r="EF235" t="str">
            <v/>
          </cell>
          <cell r="EG235" t="str">
            <v/>
          </cell>
          <cell r="EH235" t="str">
            <v/>
          </cell>
          <cell r="EI235" t="str">
            <v/>
          </cell>
          <cell r="EJ235" t="str">
            <v/>
          </cell>
          <cell r="EK235" t="str">
            <v/>
          </cell>
          <cell r="EL235" t="str">
            <v/>
          </cell>
          <cell r="EM235" t="str">
            <v/>
          </cell>
          <cell r="EN235" t="str">
            <v/>
          </cell>
          <cell r="EO235" t="str">
            <v/>
          </cell>
          <cell r="EP235" t="str">
            <v/>
          </cell>
          <cell r="EQ235" t="str">
            <v/>
          </cell>
          <cell r="ER235" t="str">
            <v/>
          </cell>
          <cell r="ES235" t="str">
            <v/>
          </cell>
          <cell r="ET235" t="str">
            <v/>
          </cell>
          <cell r="EU235" t="str">
            <v/>
          </cell>
          <cell r="EV235" t="str">
            <v/>
          </cell>
        </row>
        <row r="236">
          <cell r="A236">
            <v>14</v>
          </cell>
          <cell r="B236">
            <v>112</v>
          </cell>
          <cell r="F236">
            <v>14</v>
          </cell>
          <cell r="G236">
            <v>128</v>
          </cell>
          <cell r="H236">
            <v>7000</v>
          </cell>
          <cell r="I236">
            <v>14</v>
          </cell>
          <cell r="J236">
            <v>112</v>
          </cell>
          <cell r="K236">
            <v>21</v>
          </cell>
          <cell r="M236">
            <v>29</v>
          </cell>
          <cell r="O236">
            <v>29</v>
          </cell>
          <cell r="Q236">
            <v>29</v>
          </cell>
          <cell r="R236">
            <v>36312</v>
          </cell>
          <cell r="T236" t="str">
            <v>Ink &amp; Paint Projection</v>
          </cell>
          <cell r="V236">
            <v>35963</v>
          </cell>
          <cell r="W236">
            <v>36075</v>
          </cell>
          <cell r="X236">
            <v>500</v>
          </cell>
          <cell r="Y236">
            <v>16</v>
          </cell>
          <cell r="Z236">
            <v>112</v>
          </cell>
          <cell r="AA236" t="str">
            <v/>
          </cell>
          <cell r="AB236" t="str">
            <v/>
          </cell>
          <cell r="AC236" t="str">
            <v/>
          </cell>
          <cell r="AD236" t="str">
            <v/>
          </cell>
          <cell r="AE236" t="str">
            <v/>
          </cell>
          <cell r="AF236" t="str">
            <v/>
          </cell>
          <cell r="AG236" t="str">
            <v/>
          </cell>
          <cell r="AH236" t="str">
            <v/>
          </cell>
          <cell r="AI236" t="str">
            <v/>
          </cell>
          <cell r="AJ236" t="str">
            <v/>
          </cell>
          <cell r="AK236" t="str">
            <v/>
          </cell>
          <cell r="AL236" t="str">
            <v/>
          </cell>
          <cell r="AM236" t="str">
            <v/>
          </cell>
          <cell r="AN236" t="str">
            <v/>
          </cell>
          <cell r="AO236" t="str">
            <v/>
          </cell>
          <cell r="AP236" t="str">
            <v/>
          </cell>
          <cell r="AQ236" t="str">
            <v/>
          </cell>
          <cell r="AR236" t="str">
            <v/>
          </cell>
          <cell r="AS236" t="str">
            <v/>
          </cell>
          <cell r="AT236" t="str">
            <v/>
          </cell>
          <cell r="AU236" t="str">
            <v/>
          </cell>
          <cell r="AV236" t="str">
            <v/>
          </cell>
          <cell r="AW236" t="str">
            <v/>
          </cell>
          <cell r="AX236" t="str">
            <v/>
          </cell>
          <cell r="AY236" t="str">
            <v/>
          </cell>
          <cell r="AZ236" t="str">
            <v/>
          </cell>
          <cell r="BA236" t="str">
            <v/>
          </cell>
          <cell r="BB236" t="str">
            <v/>
          </cell>
          <cell r="BC236" t="str">
            <v/>
          </cell>
          <cell r="BD236" t="str">
            <v/>
          </cell>
          <cell r="BE236" t="str">
            <v/>
          </cell>
          <cell r="BF236" t="str">
            <v/>
          </cell>
          <cell r="BG236" t="str">
            <v/>
          </cell>
          <cell r="BH236" t="str">
            <v/>
          </cell>
          <cell r="BI236" t="str">
            <v/>
          </cell>
          <cell r="BJ236" t="str">
            <v/>
          </cell>
          <cell r="BK236" t="str">
            <v/>
          </cell>
          <cell r="BL236" t="str">
            <v/>
          </cell>
          <cell r="BM236" t="str">
            <v/>
          </cell>
          <cell r="BN236" t="str">
            <v/>
          </cell>
          <cell r="BO236" t="str">
            <v/>
          </cell>
          <cell r="BP236" t="str">
            <v/>
          </cell>
          <cell r="BQ236" t="str">
            <v/>
          </cell>
          <cell r="BR236" t="str">
            <v/>
          </cell>
          <cell r="BS236" t="str">
            <v/>
          </cell>
          <cell r="BT236" t="str">
            <v/>
          </cell>
          <cell r="BU236" t="str">
            <v/>
          </cell>
          <cell r="BV236" t="str">
            <v/>
          </cell>
          <cell r="BW236" t="str">
            <v/>
          </cell>
          <cell r="BX236" t="str">
            <v/>
          </cell>
          <cell r="BY236" t="str">
            <v/>
          </cell>
          <cell r="BZ236" t="str">
            <v/>
          </cell>
          <cell r="CA236" t="str">
            <v/>
          </cell>
          <cell r="CB236" t="str">
            <v/>
          </cell>
          <cell r="CC236" t="str">
            <v/>
          </cell>
          <cell r="CD236" t="str">
            <v/>
          </cell>
          <cell r="CE236" t="str">
            <v/>
          </cell>
          <cell r="CF236" t="str">
            <v/>
          </cell>
          <cell r="CG236" t="str">
            <v/>
          </cell>
          <cell r="CH236">
            <v>125</v>
          </cell>
          <cell r="CI236">
            <v>250</v>
          </cell>
          <cell r="CJ236">
            <v>375</v>
          </cell>
          <cell r="CK236">
            <v>500</v>
          </cell>
          <cell r="CL236">
            <v>500</v>
          </cell>
          <cell r="CM236">
            <v>500</v>
          </cell>
          <cell r="CN236">
            <v>500</v>
          </cell>
          <cell r="CO236">
            <v>500</v>
          </cell>
          <cell r="CP236">
            <v>500</v>
          </cell>
          <cell r="CQ236">
            <v>500</v>
          </cell>
          <cell r="CR236">
            <v>500</v>
          </cell>
          <cell r="CS236">
            <v>500</v>
          </cell>
          <cell r="CT236">
            <v>500</v>
          </cell>
          <cell r="CU236">
            <v>500</v>
          </cell>
          <cell r="CV236">
            <v>500</v>
          </cell>
          <cell r="CW236">
            <v>500</v>
          </cell>
          <cell r="CX236" t="str">
            <v/>
          </cell>
          <cell r="CY236" t="str">
            <v/>
          </cell>
          <cell r="CZ236" t="str">
            <v/>
          </cell>
          <cell r="DA236" t="str">
            <v/>
          </cell>
          <cell r="DB236" t="str">
            <v/>
          </cell>
          <cell r="DC236" t="str">
            <v/>
          </cell>
          <cell r="DD236" t="str">
            <v/>
          </cell>
          <cell r="DE236" t="str">
            <v/>
          </cell>
          <cell r="DF236" t="str">
            <v/>
          </cell>
          <cell r="DG236" t="str">
            <v/>
          </cell>
          <cell r="DH236" t="str">
            <v/>
          </cell>
          <cell r="DI236" t="str">
            <v/>
          </cell>
          <cell r="DJ236" t="str">
            <v/>
          </cell>
          <cell r="DK236" t="str">
            <v/>
          </cell>
          <cell r="DL236" t="str">
            <v/>
          </cell>
          <cell r="DM236" t="str">
            <v/>
          </cell>
          <cell r="DN236" t="str">
            <v/>
          </cell>
          <cell r="DO236" t="str">
            <v/>
          </cell>
          <cell r="DP236" t="str">
            <v/>
          </cell>
          <cell r="DQ236" t="str">
            <v/>
          </cell>
          <cell r="DR236" t="str">
            <v/>
          </cell>
          <cell r="DS236" t="str">
            <v/>
          </cell>
          <cell r="DT236" t="str">
            <v/>
          </cell>
          <cell r="DU236" t="str">
            <v/>
          </cell>
          <cell r="DV236" t="str">
            <v/>
          </cell>
          <cell r="DW236" t="str">
            <v/>
          </cell>
          <cell r="DX236" t="str">
            <v/>
          </cell>
          <cell r="DY236" t="str">
            <v/>
          </cell>
          <cell r="DZ236" t="str">
            <v/>
          </cell>
          <cell r="EA236" t="str">
            <v/>
          </cell>
          <cell r="EB236" t="str">
            <v/>
          </cell>
          <cell r="EC236" t="str">
            <v/>
          </cell>
          <cell r="ED236" t="str">
            <v/>
          </cell>
          <cell r="EE236" t="str">
            <v/>
          </cell>
          <cell r="EF236" t="str">
            <v/>
          </cell>
          <cell r="EG236" t="str">
            <v/>
          </cell>
          <cell r="EH236" t="str">
            <v/>
          </cell>
          <cell r="EI236" t="str">
            <v/>
          </cell>
          <cell r="EJ236" t="str">
            <v/>
          </cell>
          <cell r="EK236" t="str">
            <v/>
          </cell>
          <cell r="EL236" t="str">
            <v/>
          </cell>
          <cell r="EM236" t="str">
            <v/>
          </cell>
          <cell r="EN236" t="str">
            <v/>
          </cell>
          <cell r="EO236" t="str">
            <v/>
          </cell>
          <cell r="EP236" t="str">
            <v/>
          </cell>
          <cell r="EQ236" t="str">
            <v/>
          </cell>
          <cell r="ER236" t="str">
            <v/>
          </cell>
          <cell r="ES236" t="str">
            <v/>
          </cell>
          <cell r="ET236" t="str">
            <v/>
          </cell>
          <cell r="EU236" t="str">
            <v/>
          </cell>
          <cell r="EV236" t="str">
            <v/>
          </cell>
        </row>
        <row r="238">
          <cell r="T238" t="str">
            <v>BUDGET FORECAST</v>
          </cell>
          <cell r="AA238" t="str">
            <v/>
          </cell>
          <cell r="AB238" t="str">
            <v/>
          </cell>
          <cell r="AC238" t="str">
            <v/>
          </cell>
          <cell r="AD238" t="str">
            <v/>
          </cell>
          <cell r="AE238" t="str">
            <v/>
          </cell>
          <cell r="AF238" t="str">
            <v/>
          </cell>
          <cell r="AG238" t="str">
            <v/>
          </cell>
          <cell r="AH238" t="str">
            <v/>
          </cell>
          <cell r="AI238" t="str">
            <v/>
          </cell>
          <cell r="AJ238" t="str">
            <v/>
          </cell>
          <cell r="AK238" t="str">
            <v/>
          </cell>
          <cell r="AL238" t="str">
            <v/>
          </cell>
          <cell r="AM238" t="str">
            <v/>
          </cell>
          <cell r="AN238" t="str">
            <v/>
          </cell>
          <cell r="AO238" t="str">
            <v/>
          </cell>
          <cell r="AP238" t="str">
            <v/>
          </cell>
          <cell r="AQ238" t="str">
            <v/>
          </cell>
          <cell r="AR238" t="str">
            <v/>
          </cell>
          <cell r="AS238" t="str">
            <v/>
          </cell>
          <cell r="AT238" t="str">
            <v/>
          </cell>
          <cell r="AU238" t="str">
            <v/>
          </cell>
          <cell r="AV238" t="str">
            <v/>
          </cell>
          <cell r="AW238" t="str">
            <v/>
          </cell>
          <cell r="AX238" t="str">
            <v/>
          </cell>
          <cell r="AY238" t="str">
            <v/>
          </cell>
          <cell r="AZ238" t="str">
            <v/>
          </cell>
          <cell r="BA238" t="str">
            <v/>
          </cell>
          <cell r="BB238" t="str">
            <v/>
          </cell>
          <cell r="BC238" t="str">
            <v/>
          </cell>
          <cell r="BD238" t="str">
            <v/>
          </cell>
          <cell r="BE238" t="str">
            <v/>
          </cell>
          <cell r="BF238" t="str">
            <v/>
          </cell>
          <cell r="BG238" t="str">
            <v/>
          </cell>
          <cell r="BH238" t="str">
            <v/>
          </cell>
          <cell r="BI238" t="str">
            <v/>
          </cell>
          <cell r="BJ238" t="str">
            <v/>
          </cell>
          <cell r="BK238" t="str">
            <v/>
          </cell>
          <cell r="BL238" t="str">
            <v/>
          </cell>
          <cell r="BM238" t="str">
            <v/>
          </cell>
          <cell r="BN238" t="str">
            <v/>
          </cell>
          <cell r="BO238" t="str">
            <v/>
          </cell>
          <cell r="BP238" t="str">
            <v/>
          </cell>
          <cell r="BQ238" t="str">
            <v/>
          </cell>
          <cell r="BR238" t="str">
            <v/>
          </cell>
          <cell r="BS238" t="str">
            <v/>
          </cell>
          <cell r="BT238" t="str">
            <v/>
          </cell>
          <cell r="BU238" t="str">
            <v/>
          </cell>
          <cell r="BV238" t="str">
            <v/>
          </cell>
          <cell r="BW238" t="str">
            <v/>
          </cell>
          <cell r="BX238" t="str">
            <v/>
          </cell>
          <cell r="BY238">
            <v>35905</v>
          </cell>
          <cell r="BZ238">
            <v>35912</v>
          </cell>
          <cell r="CA238">
            <v>35919</v>
          </cell>
          <cell r="CB238">
            <v>35926</v>
          </cell>
          <cell r="CC238">
            <v>35933</v>
          </cell>
          <cell r="CD238">
            <v>35940</v>
          </cell>
          <cell r="CE238">
            <v>35947</v>
          </cell>
          <cell r="CF238">
            <v>35954</v>
          </cell>
          <cell r="CG238">
            <v>35961</v>
          </cell>
          <cell r="CH238">
            <v>35968</v>
          </cell>
          <cell r="CI238">
            <v>35975</v>
          </cell>
          <cell r="CJ238">
            <v>35982</v>
          </cell>
          <cell r="CK238">
            <v>35989</v>
          </cell>
          <cell r="CL238">
            <v>35996</v>
          </cell>
          <cell r="CM238">
            <v>36003</v>
          </cell>
          <cell r="CN238">
            <v>36010</v>
          </cell>
          <cell r="CO238" t="str">
            <v/>
          </cell>
          <cell r="CP238" t="str">
            <v/>
          </cell>
          <cell r="CQ238" t="str">
            <v/>
          </cell>
          <cell r="CR238" t="str">
            <v/>
          </cell>
          <cell r="CS238" t="str">
            <v/>
          </cell>
          <cell r="CT238" t="str">
            <v/>
          </cell>
          <cell r="CU238" t="str">
            <v/>
          </cell>
          <cell r="CV238" t="str">
            <v/>
          </cell>
          <cell r="CW238" t="str">
            <v/>
          </cell>
          <cell r="CX238" t="str">
            <v/>
          </cell>
          <cell r="CY238" t="str">
            <v/>
          </cell>
          <cell r="CZ238" t="str">
            <v/>
          </cell>
          <cell r="DA238" t="str">
            <v/>
          </cell>
          <cell r="DB238" t="str">
            <v/>
          </cell>
          <cell r="DC238" t="str">
            <v/>
          </cell>
          <cell r="DD238" t="str">
            <v/>
          </cell>
          <cell r="DE238" t="str">
            <v/>
          </cell>
          <cell r="DF238" t="str">
            <v/>
          </cell>
          <cell r="DG238" t="str">
            <v/>
          </cell>
          <cell r="DH238" t="str">
            <v/>
          </cell>
          <cell r="DI238" t="str">
            <v/>
          </cell>
          <cell r="DJ238" t="str">
            <v/>
          </cell>
          <cell r="DK238" t="str">
            <v/>
          </cell>
          <cell r="DL238" t="str">
            <v/>
          </cell>
          <cell r="DM238" t="str">
            <v/>
          </cell>
          <cell r="DN238" t="str">
            <v/>
          </cell>
          <cell r="DO238" t="str">
            <v/>
          </cell>
          <cell r="DP238" t="str">
            <v/>
          </cell>
          <cell r="DQ238" t="str">
            <v/>
          </cell>
          <cell r="DR238" t="str">
            <v/>
          </cell>
          <cell r="DS238" t="str">
            <v/>
          </cell>
          <cell r="DT238" t="str">
            <v/>
          </cell>
          <cell r="DU238" t="str">
            <v/>
          </cell>
          <cell r="DV238" t="str">
            <v/>
          </cell>
          <cell r="DW238" t="str">
            <v/>
          </cell>
          <cell r="DX238" t="str">
            <v/>
          </cell>
          <cell r="DY238" t="str">
            <v/>
          </cell>
          <cell r="DZ238" t="str">
            <v/>
          </cell>
          <cell r="EA238" t="str">
            <v/>
          </cell>
          <cell r="EB238" t="str">
            <v/>
          </cell>
          <cell r="EC238" t="str">
            <v/>
          </cell>
          <cell r="ED238" t="str">
            <v/>
          </cell>
          <cell r="EE238" t="str">
            <v/>
          </cell>
          <cell r="EF238" t="str">
            <v/>
          </cell>
          <cell r="EG238" t="str">
            <v/>
          </cell>
          <cell r="EH238" t="str">
            <v/>
          </cell>
          <cell r="EI238" t="str">
            <v/>
          </cell>
          <cell r="EJ238" t="str">
            <v/>
          </cell>
          <cell r="EK238" t="str">
            <v/>
          </cell>
          <cell r="EL238" t="str">
            <v/>
          </cell>
          <cell r="EM238" t="str">
            <v/>
          </cell>
          <cell r="EN238" t="str">
            <v/>
          </cell>
          <cell r="EO238" t="str">
            <v/>
          </cell>
          <cell r="EP238" t="str">
            <v/>
          </cell>
          <cell r="EQ238" t="str">
            <v/>
          </cell>
          <cell r="ER238" t="str">
            <v/>
          </cell>
          <cell r="ES238" t="str">
            <v/>
          </cell>
          <cell r="ET238" t="str">
            <v/>
          </cell>
          <cell r="EU238" t="str">
            <v/>
          </cell>
          <cell r="EV238" t="str">
            <v/>
          </cell>
          <cell r="EW238" t="str">
            <v/>
          </cell>
          <cell r="EX238" t="str">
            <v/>
          </cell>
          <cell r="EY238" t="str">
            <v/>
          </cell>
          <cell r="EZ238" t="str">
            <v/>
          </cell>
          <cell r="FA238" t="str">
            <v/>
          </cell>
          <cell r="FB238" t="str">
            <v/>
          </cell>
          <cell r="FC238" t="str">
            <v/>
          </cell>
          <cell r="FD238" t="str">
            <v/>
          </cell>
          <cell r="FE238" t="str">
            <v/>
          </cell>
          <cell r="FF238" t="str">
            <v/>
          </cell>
          <cell r="FG238" t="str">
            <v/>
          </cell>
          <cell r="FH238" t="str">
            <v/>
          </cell>
          <cell r="FI238" t="str">
            <v/>
          </cell>
        </row>
        <row r="239">
          <cell r="T239" t="str">
            <v>BUDGET FORECAST</v>
          </cell>
          <cell r="V239" t="str">
            <v>PRE PROD</v>
          </cell>
          <cell r="W239">
            <v>30</v>
          </cell>
          <cell r="X239">
            <v>217500</v>
          </cell>
          <cell r="AA239" t="str">
            <v/>
          </cell>
          <cell r="AB239" t="str">
            <v/>
          </cell>
          <cell r="AC239" t="str">
            <v/>
          </cell>
          <cell r="AD239" t="str">
            <v/>
          </cell>
          <cell r="AE239" t="str">
            <v/>
          </cell>
          <cell r="AF239" t="str">
            <v/>
          </cell>
          <cell r="AG239" t="str">
            <v/>
          </cell>
          <cell r="AH239" t="str">
            <v/>
          </cell>
          <cell r="AI239" t="str">
            <v/>
          </cell>
          <cell r="AJ239" t="str">
            <v/>
          </cell>
          <cell r="AK239" t="str">
            <v/>
          </cell>
          <cell r="AL239" t="str">
            <v/>
          </cell>
          <cell r="AM239" t="str">
            <v/>
          </cell>
          <cell r="AN239" t="str">
            <v/>
          </cell>
          <cell r="AO239" t="str">
            <v/>
          </cell>
          <cell r="AP239" t="str">
            <v/>
          </cell>
          <cell r="AQ239" t="str">
            <v/>
          </cell>
          <cell r="AR239" t="str">
            <v/>
          </cell>
          <cell r="AS239" t="str">
            <v/>
          </cell>
          <cell r="AT239" t="str">
            <v/>
          </cell>
          <cell r="AU239" t="str">
            <v/>
          </cell>
          <cell r="AV239" t="str">
            <v/>
          </cell>
          <cell r="AW239" t="str">
            <v/>
          </cell>
          <cell r="AX239" t="str">
            <v/>
          </cell>
          <cell r="AY239" t="str">
            <v/>
          </cell>
          <cell r="AZ239" t="str">
            <v/>
          </cell>
          <cell r="BA239" t="str">
            <v/>
          </cell>
          <cell r="BB239" t="str">
            <v/>
          </cell>
          <cell r="BC239" t="str">
            <v/>
          </cell>
          <cell r="BD239" t="str">
            <v/>
          </cell>
          <cell r="BE239" t="str">
            <v/>
          </cell>
          <cell r="BF239" t="str">
            <v/>
          </cell>
          <cell r="BG239" t="str">
            <v/>
          </cell>
          <cell r="BH239" t="str">
            <v/>
          </cell>
          <cell r="BI239" t="str">
            <v/>
          </cell>
          <cell r="BJ239" t="str">
            <v/>
          </cell>
          <cell r="BK239" t="str">
            <v/>
          </cell>
          <cell r="BL239" t="str">
            <v/>
          </cell>
          <cell r="BM239" t="str">
            <v/>
          </cell>
          <cell r="BN239" t="str">
            <v/>
          </cell>
          <cell r="BO239" t="str">
            <v/>
          </cell>
          <cell r="BP239" t="str">
            <v/>
          </cell>
          <cell r="BQ239" t="str">
            <v/>
          </cell>
          <cell r="BR239" t="str">
            <v/>
          </cell>
          <cell r="BS239" t="str">
            <v/>
          </cell>
          <cell r="BT239" t="str">
            <v/>
          </cell>
          <cell r="BU239" t="str">
            <v/>
          </cell>
          <cell r="BV239" t="str">
            <v/>
          </cell>
          <cell r="BW239" t="str">
            <v/>
          </cell>
          <cell r="BX239" t="str">
            <v/>
          </cell>
          <cell r="BY239">
            <v>35905</v>
          </cell>
          <cell r="BZ239">
            <v>35912</v>
          </cell>
          <cell r="CA239">
            <v>35919</v>
          </cell>
          <cell r="CB239">
            <v>35926</v>
          </cell>
          <cell r="CC239">
            <v>35933</v>
          </cell>
          <cell r="CD239">
            <v>35940</v>
          </cell>
          <cell r="CE239">
            <v>35947</v>
          </cell>
          <cell r="CF239">
            <v>35954</v>
          </cell>
          <cell r="CG239">
            <v>35961</v>
          </cell>
          <cell r="CH239">
            <v>35968</v>
          </cell>
          <cell r="CI239">
            <v>35975</v>
          </cell>
          <cell r="CJ239">
            <v>35982</v>
          </cell>
          <cell r="CK239">
            <v>35989</v>
          </cell>
          <cell r="CL239">
            <v>35996</v>
          </cell>
          <cell r="CM239">
            <v>36003</v>
          </cell>
          <cell r="CN239">
            <v>36010</v>
          </cell>
          <cell r="CO239" t="str">
            <v/>
          </cell>
          <cell r="CP239" t="str">
            <v/>
          </cell>
          <cell r="CQ239" t="str">
            <v/>
          </cell>
          <cell r="CR239" t="str">
            <v/>
          </cell>
          <cell r="CS239" t="str">
            <v/>
          </cell>
          <cell r="CT239" t="str">
            <v/>
          </cell>
          <cell r="CU239" t="str">
            <v/>
          </cell>
          <cell r="CV239" t="str">
            <v/>
          </cell>
          <cell r="CW239" t="str">
            <v/>
          </cell>
          <cell r="CX239" t="str">
            <v/>
          </cell>
          <cell r="CY239" t="str">
            <v/>
          </cell>
          <cell r="CZ239" t="str">
            <v/>
          </cell>
          <cell r="DA239" t="str">
            <v/>
          </cell>
          <cell r="DB239" t="str">
            <v/>
          </cell>
          <cell r="DC239" t="str">
            <v/>
          </cell>
          <cell r="DD239" t="str">
            <v/>
          </cell>
          <cell r="DE239" t="str">
            <v/>
          </cell>
          <cell r="DF239" t="str">
            <v/>
          </cell>
          <cell r="DG239" t="str">
            <v/>
          </cell>
          <cell r="DH239" t="str">
            <v/>
          </cell>
          <cell r="DI239" t="str">
            <v/>
          </cell>
          <cell r="DJ239" t="str">
            <v/>
          </cell>
          <cell r="DK239" t="str">
            <v/>
          </cell>
          <cell r="DL239" t="str">
            <v/>
          </cell>
          <cell r="DM239" t="str">
            <v/>
          </cell>
          <cell r="DN239" t="str">
            <v/>
          </cell>
          <cell r="DO239" t="str">
            <v/>
          </cell>
          <cell r="DP239" t="str">
            <v/>
          </cell>
          <cell r="DQ239" t="str">
            <v/>
          </cell>
          <cell r="DR239" t="str">
            <v/>
          </cell>
          <cell r="DS239" t="str">
            <v/>
          </cell>
          <cell r="DT239" t="str">
            <v/>
          </cell>
          <cell r="DU239" t="str">
            <v/>
          </cell>
          <cell r="DV239" t="str">
            <v/>
          </cell>
          <cell r="DW239" t="str">
            <v/>
          </cell>
          <cell r="DX239" t="str">
            <v/>
          </cell>
          <cell r="DY239" t="str">
            <v/>
          </cell>
          <cell r="DZ239" t="str">
            <v/>
          </cell>
          <cell r="EA239" t="str">
            <v/>
          </cell>
          <cell r="EB239" t="str">
            <v/>
          </cell>
          <cell r="EC239" t="str">
            <v/>
          </cell>
          <cell r="ED239" t="str">
            <v/>
          </cell>
          <cell r="EE239" t="str">
            <v/>
          </cell>
          <cell r="EF239" t="str">
            <v/>
          </cell>
          <cell r="EG239" t="str">
            <v/>
          </cell>
          <cell r="EH239" t="str">
            <v/>
          </cell>
          <cell r="EI239" t="str">
            <v/>
          </cell>
          <cell r="EJ239" t="str">
            <v/>
          </cell>
          <cell r="EK239" t="str">
            <v/>
          </cell>
          <cell r="EL239" t="str">
            <v/>
          </cell>
          <cell r="EM239" t="str">
            <v/>
          </cell>
          <cell r="EN239" t="str">
            <v/>
          </cell>
          <cell r="EO239" t="str">
            <v/>
          </cell>
          <cell r="EP239" t="str">
            <v/>
          </cell>
          <cell r="EQ239" t="str">
            <v/>
          </cell>
          <cell r="ER239" t="str">
            <v/>
          </cell>
          <cell r="ES239" t="str">
            <v/>
          </cell>
          <cell r="ET239" t="str">
            <v/>
          </cell>
          <cell r="EU239" t="str">
            <v/>
          </cell>
          <cell r="EV239" t="str">
            <v/>
          </cell>
          <cell r="EW239" t="str">
            <v/>
          </cell>
          <cell r="EX239" t="str">
            <v/>
          </cell>
          <cell r="EY239" t="str">
            <v/>
          </cell>
          <cell r="EZ239" t="str">
            <v/>
          </cell>
          <cell r="FA239" t="str">
            <v/>
          </cell>
          <cell r="FB239" t="str">
            <v/>
          </cell>
          <cell r="FC239" t="str">
            <v/>
          </cell>
          <cell r="FD239" t="str">
            <v/>
          </cell>
          <cell r="FE239" t="str">
            <v/>
          </cell>
          <cell r="FF239" t="str">
            <v/>
          </cell>
          <cell r="FG239" t="str">
            <v/>
          </cell>
          <cell r="FH239" t="str">
            <v/>
          </cell>
          <cell r="FI239" t="str">
            <v/>
          </cell>
        </row>
        <row r="240">
          <cell r="V240" t="str">
            <v>PRE PROD</v>
          </cell>
          <cell r="W240">
            <v>30</v>
          </cell>
          <cell r="X240">
            <v>217500</v>
          </cell>
          <cell r="AA240" t="str">
            <v/>
          </cell>
          <cell r="AB240" t="str">
            <v/>
          </cell>
          <cell r="AC240" t="str">
            <v/>
          </cell>
          <cell r="AD240" t="str">
            <v/>
          </cell>
          <cell r="AE240" t="str">
            <v/>
          </cell>
          <cell r="AF240" t="str">
            <v/>
          </cell>
          <cell r="AG240" t="str">
            <v/>
          </cell>
          <cell r="AH240" t="str">
            <v/>
          </cell>
          <cell r="AI240" t="str">
            <v/>
          </cell>
          <cell r="AJ240" t="str">
            <v/>
          </cell>
          <cell r="AK240" t="str">
            <v/>
          </cell>
          <cell r="AL240" t="str">
            <v/>
          </cell>
          <cell r="AM240" t="str">
            <v/>
          </cell>
          <cell r="AN240" t="str">
            <v/>
          </cell>
          <cell r="AO240" t="str">
            <v/>
          </cell>
          <cell r="AP240" t="str">
            <v/>
          </cell>
          <cell r="AQ240" t="str">
            <v/>
          </cell>
          <cell r="AR240" t="str">
            <v/>
          </cell>
          <cell r="AS240" t="str">
            <v/>
          </cell>
          <cell r="AT240" t="str">
            <v/>
          </cell>
          <cell r="AU240" t="str">
            <v/>
          </cell>
          <cell r="AV240" t="str">
            <v/>
          </cell>
          <cell r="AW240" t="str">
            <v/>
          </cell>
          <cell r="AX240" t="str">
            <v/>
          </cell>
          <cell r="AY240" t="str">
            <v/>
          </cell>
          <cell r="AZ240" t="str">
            <v/>
          </cell>
          <cell r="BA240" t="str">
            <v/>
          </cell>
          <cell r="BB240" t="str">
            <v/>
          </cell>
          <cell r="BC240" t="str">
            <v/>
          </cell>
          <cell r="BD240" t="str">
            <v/>
          </cell>
          <cell r="BE240" t="str">
            <v/>
          </cell>
          <cell r="BF240" t="str">
            <v/>
          </cell>
          <cell r="BG240" t="str">
            <v/>
          </cell>
          <cell r="BH240" t="str">
            <v/>
          </cell>
          <cell r="BI240" t="str">
            <v/>
          </cell>
          <cell r="BJ240" t="str">
            <v/>
          </cell>
          <cell r="BK240" t="str">
            <v/>
          </cell>
          <cell r="BL240" t="str">
            <v/>
          </cell>
          <cell r="BM240" t="str">
            <v/>
          </cell>
          <cell r="BN240" t="str">
            <v/>
          </cell>
          <cell r="BO240" t="str">
            <v/>
          </cell>
          <cell r="BP240" t="str">
            <v/>
          </cell>
          <cell r="BQ240" t="str">
            <v/>
          </cell>
          <cell r="BR240" t="str">
            <v/>
          </cell>
          <cell r="BS240" t="str">
            <v/>
          </cell>
          <cell r="BT240" t="str">
            <v/>
          </cell>
          <cell r="BU240" t="str">
            <v/>
          </cell>
          <cell r="BV240" t="str">
            <v/>
          </cell>
          <cell r="BW240" t="str">
            <v/>
          </cell>
          <cell r="BX240" t="str">
            <v/>
          </cell>
          <cell r="BY240">
            <v>3750</v>
          </cell>
          <cell r="BZ240">
            <v>7500</v>
          </cell>
          <cell r="CA240">
            <v>11250</v>
          </cell>
          <cell r="CB240">
            <v>15000</v>
          </cell>
          <cell r="CC240">
            <v>15000</v>
          </cell>
          <cell r="CD240">
            <v>15000</v>
          </cell>
          <cell r="CE240">
            <v>15000</v>
          </cell>
          <cell r="CF240">
            <v>15000</v>
          </cell>
          <cell r="CG240">
            <v>15000</v>
          </cell>
          <cell r="CH240">
            <v>15000</v>
          </cell>
          <cell r="CI240">
            <v>15000</v>
          </cell>
          <cell r="CJ240">
            <v>15000</v>
          </cell>
          <cell r="CK240">
            <v>15000</v>
          </cell>
          <cell r="CL240">
            <v>15000</v>
          </cell>
          <cell r="CM240">
            <v>15000</v>
          </cell>
          <cell r="CN240">
            <v>15000</v>
          </cell>
          <cell r="CO240" t="str">
            <v/>
          </cell>
          <cell r="CP240" t="str">
            <v/>
          </cell>
          <cell r="CQ240" t="str">
            <v/>
          </cell>
          <cell r="CR240" t="str">
            <v/>
          </cell>
          <cell r="CS240" t="str">
            <v/>
          </cell>
          <cell r="CT240" t="str">
            <v/>
          </cell>
          <cell r="CU240" t="str">
            <v/>
          </cell>
          <cell r="CV240" t="str">
            <v/>
          </cell>
          <cell r="CW240" t="str">
            <v/>
          </cell>
          <cell r="CX240" t="str">
            <v/>
          </cell>
          <cell r="CY240" t="str">
            <v/>
          </cell>
          <cell r="CZ240" t="str">
            <v/>
          </cell>
          <cell r="DA240" t="str">
            <v/>
          </cell>
          <cell r="DB240" t="str">
            <v/>
          </cell>
          <cell r="DC240" t="str">
            <v/>
          </cell>
          <cell r="DD240" t="str">
            <v/>
          </cell>
          <cell r="DE240" t="str">
            <v/>
          </cell>
          <cell r="DF240" t="str">
            <v/>
          </cell>
          <cell r="DG240" t="str">
            <v/>
          </cell>
          <cell r="DH240" t="str">
            <v/>
          </cell>
          <cell r="DI240" t="str">
            <v/>
          </cell>
          <cell r="DJ240" t="str">
            <v/>
          </cell>
          <cell r="DK240" t="str">
            <v/>
          </cell>
          <cell r="DL240" t="str">
            <v/>
          </cell>
          <cell r="DM240" t="str">
            <v/>
          </cell>
          <cell r="DN240" t="str">
            <v/>
          </cell>
          <cell r="DO240" t="str">
            <v/>
          </cell>
          <cell r="DP240" t="str">
            <v/>
          </cell>
          <cell r="DQ240" t="str">
            <v/>
          </cell>
          <cell r="DR240" t="str">
            <v/>
          </cell>
          <cell r="DS240" t="str">
            <v/>
          </cell>
          <cell r="DT240" t="str">
            <v/>
          </cell>
          <cell r="DU240" t="str">
            <v/>
          </cell>
          <cell r="DV240" t="str">
            <v/>
          </cell>
          <cell r="DW240" t="str">
            <v/>
          </cell>
          <cell r="DX240" t="str">
            <v/>
          </cell>
          <cell r="DY240" t="str">
            <v/>
          </cell>
          <cell r="DZ240" t="str">
            <v/>
          </cell>
          <cell r="EA240" t="str">
            <v/>
          </cell>
          <cell r="EB240" t="str">
            <v/>
          </cell>
          <cell r="EC240" t="str">
            <v/>
          </cell>
          <cell r="ED240" t="str">
            <v/>
          </cell>
          <cell r="EE240" t="str">
            <v/>
          </cell>
          <cell r="EF240" t="str">
            <v/>
          </cell>
          <cell r="EG240" t="str">
            <v/>
          </cell>
          <cell r="EH240" t="str">
            <v/>
          </cell>
          <cell r="EI240" t="str">
            <v/>
          </cell>
          <cell r="EJ240" t="str">
            <v/>
          </cell>
          <cell r="EK240" t="str">
            <v/>
          </cell>
          <cell r="EL240" t="str">
            <v/>
          </cell>
          <cell r="EM240" t="str">
            <v/>
          </cell>
          <cell r="EN240" t="str">
            <v/>
          </cell>
          <cell r="EO240" t="str">
            <v/>
          </cell>
          <cell r="EP240" t="str">
            <v/>
          </cell>
          <cell r="EQ240" t="str">
            <v/>
          </cell>
          <cell r="ER240" t="str">
            <v/>
          </cell>
          <cell r="ES240" t="str">
            <v/>
          </cell>
          <cell r="ET240" t="str">
            <v/>
          </cell>
          <cell r="EU240" t="str">
            <v/>
          </cell>
          <cell r="EV240" t="str">
            <v/>
          </cell>
          <cell r="EW240" t="str">
            <v/>
          </cell>
          <cell r="EX240" t="str">
            <v/>
          </cell>
          <cell r="EY240" t="str">
            <v/>
          </cell>
          <cell r="EZ240" t="str">
            <v/>
          </cell>
          <cell r="FA240" t="str">
            <v/>
          </cell>
          <cell r="FB240" t="str">
            <v/>
          </cell>
          <cell r="FC240" t="str">
            <v/>
          </cell>
          <cell r="FD240" t="str">
            <v/>
          </cell>
          <cell r="FE240" t="str">
            <v/>
          </cell>
          <cell r="FF240" t="str">
            <v/>
          </cell>
          <cell r="FG240" t="str">
            <v/>
          </cell>
          <cell r="FH240" t="str">
            <v/>
          </cell>
          <cell r="FI240" t="str">
            <v/>
          </cell>
        </row>
        <row r="241">
          <cell r="V241" t="str">
            <v>PRODUCTION</v>
          </cell>
          <cell r="W241">
            <v>150</v>
          </cell>
          <cell r="X241">
            <v>1087500</v>
          </cell>
          <cell r="AA241" t="str">
            <v/>
          </cell>
          <cell r="AB241" t="str">
            <v/>
          </cell>
          <cell r="AC241" t="str">
            <v/>
          </cell>
          <cell r="AD241" t="str">
            <v/>
          </cell>
          <cell r="AE241" t="str">
            <v/>
          </cell>
          <cell r="AF241" t="str">
            <v/>
          </cell>
          <cell r="AG241" t="str">
            <v/>
          </cell>
          <cell r="AH241" t="str">
            <v/>
          </cell>
          <cell r="AI241" t="str">
            <v/>
          </cell>
          <cell r="AJ241" t="str">
            <v/>
          </cell>
          <cell r="AK241" t="str">
            <v/>
          </cell>
          <cell r="AL241" t="str">
            <v/>
          </cell>
          <cell r="AM241" t="str">
            <v/>
          </cell>
          <cell r="AN241" t="str">
            <v/>
          </cell>
          <cell r="AO241" t="str">
            <v/>
          </cell>
          <cell r="AP241" t="str">
            <v/>
          </cell>
          <cell r="AQ241" t="str">
            <v/>
          </cell>
          <cell r="AR241" t="str">
            <v/>
          </cell>
          <cell r="AS241" t="str">
            <v/>
          </cell>
          <cell r="AT241" t="str">
            <v/>
          </cell>
          <cell r="AU241" t="str">
            <v/>
          </cell>
          <cell r="AV241" t="str">
            <v/>
          </cell>
          <cell r="AW241" t="str">
            <v/>
          </cell>
          <cell r="AX241" t="str">
            <v/>
          </cell>
          <cell r="AY241" t="str">
            <v/>
          </cell>
          <cell r="AZ241" t="str">
            <v/>
          </cell>
          <cell r="BA241" t="str">
            <v/>
          </cell>
          <cell r="BB241" t="str">
            <v/>
          </cell>
          <cell r="BC241" t="str">
            <v/>
          </cell>
          <cell r="BD241" t="str">
            <v/>
          </cell>
          <cell r="BE241" t="str">
            <v/>
          </cell>
          <cell r="BF241" t="str">
            <v/>
          </cell>
          <cell r="BG241" t="str">
            <v/>
          </cell>
          <cell r="BH241" t="str">
            <v/>
          </cell>
          <cell r="BI241" t="str">
            <v/>
          </cell>
          <cell r="BJ241" t="str">
            <v/>
          </cell>
          <cell r="BK241" t="str">
            <v/>
          </cell>
          <cell r="BL241" t="str">
            <v/>
          </cell>
          <cell r="BM241" t="str">
            <v/>
          </cell>
          <cell r="BN241" t="str">
            <v/>
          </cell>
          <cell r="BO241" t="str">
            <v/>
          </cell>
          <cell r="BP241" t="str">
            <v/>
          </cell>
          <cell r="BQ241" t="str">
            <v/>
          </cell>
          <cell r="BR241" t="str">
            <v/>
          </cell>
          <cell r="BS241" t="str">
            <v/>
          </cell>
          <cell r="BT241" t="str">
            <v/>
          </cell>
          <cell r="BU241" t="str">
            <v/>
          </cell>
          <cell r="BV241" t="str">
            <v/>
          </cell>
          <cell r="BW241" t="str">
            <v/>
          </cell>
          <cell r="BX241" t="str">
            <v/>
          </cell>
          <cell r="BY241" t="str">
            <v/>
          </cell>
          <cell r="BZ241" t="str">
            <v/>
          </cell>
          <cell r="CA241" t="str">
            <v/>
          </cell>
          <cell r="CB241" t="str">
            <v/>
          </cell>
          <cell r="CC241">
            <v>35933</v>
          </cell>
          <cell r="CD241">
            <v>35940</v>
          </cell>
          <cell r="CE241">
            <v>35947</v>
          </cell>
          <cell r="CF241">
            <v>35954</v>
          </cell>
          <cell r="CG241">
            <v>35961</v>
          </cell>
          <cell r="CH241">
            <v>35968</v>
          </cell>
          <cell r="CI241">
            <v>35975</v>
          </cell>
          <cell r="CJ241">
            <v>35982</v>
          </cell>
          <cell r="CK241">
            <v>35989</v>
          </cell>
          <cell r="CL241">
            <v>35996</v>
          </cell>
          <cell r="CM241">
            <v>36003</v>
          </cell>
          <cell r="CN241">
            <v>36010</v>
          </cell>
          <cell r="CO241">
            <v>36017</v>
          </cell>
          <cell r="CP241">
            <v>36024</v>
          </cell>
          <cell r="CQ241">
            <v>36031</v>
          </cell>
          <cell r="CR241">
            <v>36038</v>
          </cell>
          <cell r="CS241">
            <v>36045</v>
          </cell>
          <cell r="CT241">
            <v>36052</v>
          </cell>
          <cell r="CU241">
            <v>36059</v>
          </cell>
          <cell r="CV241" t="str">
            <v/>
          </cell>
          <cell r="CW241" t="str">
            <v/>
          </cell>
          <cell r="CX241" t="str">
            <v/>
          </cell>
          <cell r="CY241" t="str">
            <v/>
          </cell>
          <cell r="CZ241" t="str">
            <v/>
          </cell>
          <cell r="DA241" t="str">
            <v/>
          </cell>
          <cell r="DB241" t="str">
            <v/>
          </cell>
          <cell r="DC241" t="str">
            <v/>
          </cell>
          <cell r="DD241" t="str">
            <v/>
          </cell>
          <cell r="DE241" t="str">
            <v/>
          </cell>
          <cell r="DF241" t="str">
            <v/>
          </cell>
          <cell r="DG241" t="str">
            <v/>
          </cell>
          <cell r="DH241" t="str">
            <v/>
          </cell>
          <cell r="DI241" t="str">
            <v/>
          </cell>
          <cell r="DJ241" t="str">
            <v/>
          </cell>
          <cell r="DK241" t="str">
            <v/>
          </cell>
          <cell r="DL241" t="str">
            <v/>
          </cell>
          <cell r="DM241" t="str">
            <v/>
          </cell>
          <cell r="DN241" t="str">
            <v/>
          </cell>
          <cell r="DO241" t="str">
            <v/>
          </cell>
          <cell r="DP241" t="str">
            <v/>
          </cell>
          <cell r="DQ241" t="str">
            <v/>
          </cell>
          <cell r="DR241" t="str">
            <v/>
          </cell>
          <cell r="DS241" t="str">
            <v/>
          </cell>
          <cell r="DT241" t="str">
            <v/>
          </cell>
          <cell r="DU241" t="str">
            <v/>
          </cell>
          <cell r="DV241" t="str">
            <v/>
          </cell>
          <cell r="DW241" t="str">
            <v/>
          </cell>
          <cell r="DX241" t="str">
            <v/>
          </cell>
          <cell r="DY241" t="str">
            <v/>
          </cell>
          <cell r="DZ241" t="str">
            <v/>
          </cell>
          <cell r="EA241" t="str">
            <v/>
          </cell>
          <cell r="EB241" t="str">
            <v/>
          </cell>
          <cell r="EC241" t="str">
            <v/>
          </cell>
          <cell r="ED241" t="str">
            <v/>
          </cell>
          <cell r="EE241" t="str">
            <v/>
          </cell>
          <cell r="EF241" t="str">
            <v/>
          </cell>
          <cell r="EG241" t="str">
            <v/>
          </cell>
          <cell r="EH241" t="str">
            <v/>
          </cell>
          <cell r="EI241" t="str">
            <v/>
          </cell>
          <cell r="EJ241" t="str">
            <v/>
          </cell>
          <cell r="EK241" t="str">
            <v/>
          </cell>
          <cell r="EL241" t="str">
            <v/>
          </cell>
          <cell r="EM241" t="str">
            <v/>
          </cell>
          <cell r="EN241" t="str">
            <v/>
          </cell>
          <cell r="EO241" t="str">
            <v/>
          </cell>
          <cell r="EP241" t="str">
            <v/>
          </cell>
          <cell r="EQ241" t="str">
            <v/>
          </cell>
          <cell r="ER241" t="str">
            <v/>
          </cell>
          <cell r="ES241" t="str">
            <v/>
          </cell>
          <cell r="ET241" t="str">
            <v/>
          </cell>
          <cell r="EU241" t="str">
            <v/>
          </cell>
          <cell r="EV241" t="str">
            <v/>
          </cell>
          <cell r="EW241" t="str">
            <v/>
          </cell>
          <cell r="EX241" t="str">
            <v/>
          </cell>
          <cell r="EY241" t="str">
            <v/>
          </cell>
          <cell r="EZ241" t="str">
            <v/>
          </cell>
          <cell r="FA241" t="str">
            <v/>
          </cell>
          <cell r="FB241" t="str">
            <v/>
          </cell>
          <cell r="FC241" t="str">
            <v/>
          </cell>
          <cell r="FD241" t="str">
            <v/>
          </cell>
          <cell r="FE241" t="str">
            <v/>
          </cell>
          <cell r="FF241" t="str">
            <v/>
          </cell>
          <cell r="FG241" t="str">
            <v/>
          </cell>
          <cell r="FH241" t="str">
            <v/>
          </cell>
          <cell r="FI241" t="str">
            <v/>
          </cell>
        </row>
        <row r="242">
          <cell r="V242" t="str">
            <v>PRODUCTION</v>
          </cell>
          <cell r="W242">
            <v>150</v>
          </cell>
          <cell r="X242">
            <v>1087500</v>
          </cell>
          <cell r="AA242" t="str">
            <v/>
          </cell>
          <cell r="AB242" t="str">
            <v/>
          </cell>
          <cell r="AC242" t="str">
            <v/>
          </cell>
          <cell r="AD242" t="str">
            <v/>
          </cell>
          <cell r="AE242" t="str">
            <v/>
          </cell>
          <cell r="AF242" t="str">
            <v/>
          </cell>
          <cell r="AG242" t="str">
            <v/>
          </cell>
          <cell r="AH242" t="str">
            <v/>
          </cell>
          <cell r="AI242" t="str">
            <v/>
          </cell>
          <cell r="AJ242" t="str">
            <v/>
          </cell>
          <cell r="AK242" t="str">
            <v/>
          </cell>
          <cell r="AL242" t="str">
            <v/>
          </cell>
          <cell r="AM242" t="str">
            <v/>
          </cell>
          <cell r="AN242" t="str">
            <v/>
          </cell>
          <cell r="AO242" t="str">
            <v/>
          </cell>
          <cell r="AP242" t="str">
            <v/>
          </cell>
          <cell r="AQ242" t="str">
            <v/>
          </cell>
          <cell r="AR242" t="str">
            <v/>
          </cell>
          <cell r="AS242" t="str">
            <v/>
          </cell>
          <cell r="AT242" t="str">
            <v/>
          </cell>
          <cell r="AU242" t="str">
            <v/>
          </cell>
          <cell r="AV242" t="str">
            <v/>
          </cell>
          <cell r="AW242" t="str">
            <v/>
          </cell>
          <cell r="AX242" t="str">
            <v/>
          </cell>
          <cell r="AY242" t="str">
            <v/>
          </cell>
          <cell r="AZ242" t="str">
            <v/>
          </cell>
          <cell r="BA242" t="str">
            <v/>
          </cell>
          <cell r="BB242" t="str">
            <v/>
          </cell>
          <cell r="BC242" t="str">
            <v/>
          </cell>
          <cell r="BD242" t="str">
            <v/>
          </cell>
          <cell r="BE242" t="str">
            <v/>
          </cell>
          <cell r="BF242" t="str">
            <v/>
          </cell>
          <cell r="BG242" t="str">
            <v/>
          </cell>
          <cell r="BH242" t="str">
            <v/>
          </cell>
          <cell r="BI242" t="str">
            <v/>
          </cell>
          <cell r="BJ242" t="str">
            <v/>
          </cell>
          <cell r="BK242" t="str">
            <v/>
          </cell>
          <cell r="BL242" t="str">
            <v/>
          </cell>
          <cell r="BM242" t="str">
            <v/>
          </cell>
          <cell r="BN242" t="str">
            <v/>
          </cell>
          <cell r="BO242" t="str">
            <v/>
          </cell>
          <cell r="BP242" t="str">
            <v/>
          </cell>
          <cell r="BQ242" t="str">
            <v/>
          </cell>
          <cell r="BR242" t="str">
            <v/>
          </cell>
          <cell r="BS242" t="str">
            <v/>
          </cell>
          <cell r="BT242" t="str">
            <v/>
          </cell>
          <cell r="BU242" t="str">
            <v/>
          </cell>
          <cell r="BV242" t="str">
            <v/>
          </cell>
          <cell r="BW242" t="str">
            <v/>
          </cell>
          <cell r="BX242" t="str">
            <v/>
          </cell>
          <cell r="BY242" t="str">
            <v/>
          </cell>
          <cell r="BZ242" t="str">
            <v/>
          </cell>
          <cell r="CA242" t="str">
            <v/>
          </cell>
          <cell r="CB242" t="str">
            <v/>
          </cell>
          <cell r="CC242">
            <v>0</v>
          </cell>
          <cell r="CD242">
            <v>0</v>
          </cell>
          <cell r="CE242">
            <v>0</v>
          </cell>
          <cell r="CF242">
            <v>18750</v>
          </cell>
          <cell r="CG242">
            <v>37500</v>
          </cell>
          <cell r="CH242">
            <v>56250</v>
          </cell>
          <cell r="CI242">
            <v>75000</v>
          </cell>
          <cell r="CJ242">
            <v>75000</v>
          </cell>
          <cell r="CK242">
            <v>75000</v>
          </cell>
          <cell r="CL242">
            <v>75000</v>
          </cell>
          <cell r="CM242">
            <v>75000</v>
          </cell>
          <cell r="CN242">
            <v>75000</v>
          </cell>
          <cell r="CO242">
            <v>75000</v>
          </cell>
          <cell r="CP242">
            <v>75000</v>
          </cell>
          <cell r="CQ242">
            <v>75000</v>
          </cell>
          <cell r="CR242">
            <v>75000</v>
          </cell>
          <cell r="CS242">
            <v>75000</v>
          </cell>
          <cell r="CT242">
            <v>75000</v>
          </cell>
          <cell r="CU242">
            <v>75000</v>
          </cell>
          <cell r="CV242" t="str">
            <v/>
          </cell>
          <cell r="CW242" t="str">
            <v/>
          </cell>
          <cell r="CX242" t="str">
            <v/>
          </cell>
          <cell r="CY242" t="str">
            <v/>
          </cell>
          <cell r="CZ242" t="str">
            <v/>
          </cell>
          <cell r="DA242" t="str">
            <v/>
          </cell>
          <cell r="DB242" t="str">
            <v/>
          </cell>
          <cell r="DC242" t="str">
            <v/>
          </cell>
          <cell r="DD242" t="str">
            <v/>
          </cell>
          <cell r="DE242" t="str">
            <v/>
          </cell>
          <cell r="DF242" t="str">
            <v/>
          </cell>
          <cell r="DG242" t="str">
            <v/>
          </cell>
          <cell r="DH242" t="str">
            <v/>
          </cell>
          <cell r="DI242" t="str">
            <v/>
          </cell>
          <cell r="DJ242" t="str">
            <v/>
          </cell>
          <cell r="DK242" t="str">
            <v/>
          </cell>
          <cell r="DL242" t="str">
            <v/>
          </cell>
          <cell r="DM242" t="str">
            <v/>
          </cell>
          <cell r="DN242" t="str">
            <v/>
          </cell>
          <cell r="DO242" t="str">
            <v/>
          </cell>
          <cell r="DP242" t="str">
            <v/>
          </cell>
          <cell r="DQ242" t="str">
            <v/>
          </cell>
          <cell r="DR242" t="str">
            <v/>
          </cell>
          <cell r="DS242" t="str">
            <v/>
          </cell>
          <cell r="DT242" t="str">
            <v/>
          </cell>
          <cell r="DU242" t="str">
            <v/>
          </cell>
          <cell r="DV242" t="str">
            <v/>
          </cell>
          <cell r="DW242" t="str">
            <v/>
          </cell>
          <cell r="DX242" t="str">
            <v/>
          </cell>
          <cell r="DY242" t="str">
            <v/>
          </cell>
          <cell r="DZ242" t="str">
            <v/>
          </cell>
          <cell r="EA242" t="str">
            <v/>
          </cell>
          <cell r="EB242" t="str">
            <v/>
          </cell>
          <cell r="EC242" t="str">
            <v/>
          </cell>
          <cell r="ED242" t="str">
            <v/>
          </cell>
          <cell r="EE242" t="str">
            <v/>
          </cell>
          <cell r="EF242" t="str">
            <v/>
          </cell>
          <cell r="EG242" t="str">
            <v/>
          </cell>
          <cell r="EH242" t="str">
            <v/>
          </cell>
          <cell r="EI242" t="str">
            <v/>
          </cell>
          <cell r="EJ242" t="str">
            <v/>
          </cell>
          <cell r="EK242" t="str">
            <v/>
          </cell>
          <cell r="EL242" t="str">
            <v/>
          </cell>
          <cell r="EM242" t="str">
            <v/>
          </cell>
          <cell r="EN242" t="str">
            <v/>
          </cell>
          <cell r="EO242" t="str">
            <v/>
          </cell>
          <cell r="EP242" t="str">
            <v/>
          </cell>
          <cell r="EQ242" t="str">
            <v/>
          </cell>
          <cell r="ER242" t="str">
            <v/>
          </cell>
          <cell r="ES242" t="str">
            <v/>
          </cell>
          <cell r="ET242" t="str">
            <v/>
          </cell>
          <cell r="EU242" t="str">
            <v/>
          </cell>
          <cell r="EV242" t="str">
            <v/>
          </cell>
          <cell r="EW242" t="str">
            <v/>
          </cell>
          <cell r="EX242" t="str">
            <v/>
          </cell>
          <cell r="EY242" t="str">
            <v/>
          </cell>
          <cell r="EZ242" t="str">
            <v/>
          </cell>
          <cell r="FA242" t="str">
            <v/>
          </cell>
          <cell r="FB242" t="str">
            <v/>
          </cell>
          <cell r="FC242" t="str">
            <v/>
          </cell>
          <cell r="FD242" t="str">
            <v/>
          </cell>
          <cell r="FE242" t="str">
            <v/>
          </cell>
          <cell r="FF242" t="str">
            <v/>
          </cell>
          <cell r="FG242" t="str">
            <v/>
          </cell>
          <cell r="FH242" t="str">
            <v/>
          </cell>
          <cell r="FI242" t="str">
            <v/>
          </cell>
        </row>
        <row r="243">
          <cell r="V243" t="str">
            <v>INK &amp; PAINT</v>
          </cell>
          <cell r="W243">
            <v>8</v>
          </cell>
          <cell r="X243">
            <v>58000</v>
          </cell>
          <cell r="AA243" t="str">
            <v/>
          </cell>
          <cell r="AB243" t="str">
            <v/>
          </cell>
          <cell r="AC243" t="str">
            <v/>
          </cell>
          <cell r="AD243" t="str">
            <v/>
          </cell>
          <cell r="AE243" t="str">
            <v/>
          </cell>
          <cell r="AF243" t="str">
            <v/>
          </cell>
          <cell r="AG243" t="str">
            <v/>
          </cell>
          <cell r="AH243" t="str">
            <v/>
          </cell>
          <cell r="AI243" t="str">
            <v/>
          </cell>
          <cell r="AJ243" t="str">
            <v/>
          </cell>
          <cell r="AK243" t="str">
            <v/>
          </cell>
          <cell r="AL243" t="str">
            <v/>
          </cell>
          <cell r="AM243" t="str">
            <v/>
          </cell>
          <cell r="AN243" t="str">
            <v/>
          </cell>
          <cell r="AO243" t="str">
            <v/>
          </cell>
          <cell r="AP243" t="str">
            <v/>
          </cell>
          <cell r="AQ243" t="str">
            <v/>
          </cell>
          <cell r="AR243" t="str">
            <v/>
          </cell>
          <cell r="AS243" t="str">
            <v/>
          </cell>
          <cell r="AT243" t="str">
            <v/>
          </cell>
          <cell r="AU243" t="str">
            <v/>
          </cell>
          <cell r="AV243" t="str">
            <v/>
          </cell>
          <cell r="AW243" t="str">
            <v/>
          </cell>
          <cell r="AX243" t="str">
            <v/>
          </cell>
          <cell r="AY243" t="str">
            <v/>
          </cell>
          <cell r="AZ243" t="str">
            <v/>
          </cell>
          <cell r="BA243" t="str">
            <v/>
          </cell>
          <cell r="BB243" t="str">
            <v/>
          </cell>
          <cell r="BC243" t="str">
            <v/>
          </cell>
          <cell r="BD243" t="str">
            <v/>
          </cell>
          <cell r="BE243" t="str">
            <v/>
          </cell>
          <cell r="BF243" t="str">
            <v/>
          </cell>
          <cell r="BG243" t="str">
            <v/>
          </cell>
          <cell r="BH243" t="str">
            <v/>
          </cell>
          <cell r="BI243" t="str">
            <v/>
          </cell>
          <cell r="BJ243" t="str">
            <v/>
          </cell>
          <cell r="BK243" t="str">
            <v/>
          </cell>
          <cell r="BL243" t="str">
            <v/>
          </cell>
          <cell r="BM243" t="str">
            <v/>
          </cell>
          <cell r="BN243" t="str">
            <v/>
          </cell>
          <cell r="BO243" t="str">
            <v/>
          </cell>
          <cell r="BP243" t="str">
            <v/>
          </cell>
          <cell r="BQ243" t="str">
            <v/>
          </cell>
          <cell r="BR243" t="str">
            <v/>
          </cell>
          <cell r="BS243" t="str">
            <v/>
          </cell>
          <cell r="BT243" t="str">
            <v/>
          </cell>
          <cell r="BU243" t="str">
            <v/>
          </cell>
          <cell r="BV243" t="str">
            <v/>
          </cell>
          <cell r="BW243" t="str">
            <v/>
          </cell>
          <cell r="BX243" t="str">
            <v/>
          </cell>
          <cell r="BY243" t="str">
            <v/>
          </cell>
          <cell r="BZ243" t="str">
            <v/>
          </cell>
          <cell r="CA243" t="str">
            <v/>
          </cell>
          <cell r="CB243" t="str">
            <v/>
          </cell>
          <cell r="CC243" t="str">
            <v/>
          </cell>
          <cell r="CD243" t="str">
            <v/>
          </cell>
          <cell r="CE243" t="str">
            <v/>
          </cell>
          <cell r="CF243" t="str">
            <v/>
          </cell>
          <cell r="CG243" t="str">
            <v/>
          </cell>
          <cell r="CH243">
            <v>35968</v>
          </cell>
          <cell r="CI243">
            <v>35975</v>
          </cell>
          <cell r="CJ243">
            <v>35982</v>
          </cell>
          <cell r="CK243">
            <v>35989</v>
          </cell>
          <cell r="CL243">
            <v>35996</v>
          </cell>
          <cell r="CM243">
            <v>36003</v>
          </cell>
          <cell r="CN243">
            <v>36010</v>
          </cell>
          <cell r="CO243">
            <v>36017</v>
          </cell>
          <cell r="CP243">
            <v>36024</v>
          </cell>
          <cell r="CQ243">
            <v>36031</v>
          </cell>
          <cell r="CR243">
            <v>36038</v>
          </cell>
          <cell r="CS243">
            <v>36045</v>
          </cell>
          <cell r="CT243">
            <v>36052</v>
          </cell>
          <cell r="CU243">
            <v>36059</v>
          </cell>
          <cell r="CV243">
            <v>36066</v>
          </cell>
          <cell r="CW243">
            <v>36073</v>
          </cell>
          <cell r="CX243" t="str">
            <v/>
          </cell>
          <cell r="CY243" t="str">
            <v/>
          </cell>
          <cell r="CZ243" t="str">
            <v/>
          </cell>
          <cell r="DA243" t="str">
            <v/>
          </cell>
          <cell r="DB243" t="str">
            <v/>
          </cell>
          <cell r="DC243" t="str">
            <v/>
          </cell>
          <cell r="DD243" t="str">
            <v/>
          </cell>
          <cell r="DE243" t="str">
            <v/>
          </cell>
          <cell r="DF243" t="str">
            <v/>
          </cell>
          <cell r="DG243" t="str">
            <v/>
          </cell>
          <cell r="DH243" t="str">
            <v/>
          </cell>
          <cell r="DI243" t="str">
            <v/>
          </cell>
          <cell r="DJ243" t="str">
            <v/>
          </cell>
          <cell r="DK243" t="str">
            <v/>
          </cell>
          <cell r="DL243" t="str">
            <v/>
          </cell>
          <cell r="DM243" t="str">
            <v/>
          </cell>
          <cell r="DN243" t="str">
            <v/>
          </cell>
          <cell r="DO243" t="str">
            <v/>
          </cell>
          <cell r="DP243" t="str">
            <v/>
          </cell>
          <cell r="DQ243" t="str">
            <v/>
          </cell>
          <cell r="DR243" t="str">
            <v/>
          </cell>
          <cell r="DS243" t="str">
            <v/>
          </cell>
          <cell r="DT243" t="str">
            <v/>
          </cell>
          <cell r="DU243" t="str">
            <v/>
          </cell>
          <cell r="DV243" t="str">
            <v/>
          </cell>
          <cell r="DW243" t="str">
            <v/>
          </cell>
          <cell r="DX243" t="str">
            <v/>
          </cell>
          <cell r="DY243" t="str">
            <v/>
          </cell>
          <cell r="DZ243" t="str">
            <v/>
          </cell>
          <cell r="EA243" t="str">
            <v/>
          </cell>
          <cell r="EB243" t="str">
            <v/>
          </cell>
          <cell r="EC243" t="str">
            <v/>
          </cell>
          <cell r="ED243" t="str">
            <v/>
          </cell>
          <cell r="EE243" t="str">
            <v/>
          </cell>
          <cell r="EF243" t="str">
            <v/>
          </cell>
          <cell r="EG243" t="str">
            <v/>
          </cell>
          <cell r="EH243" t="str">
            <v/>
          </cell>
          <cell r="EI243" t="str">
            <v/>
          </cell>
          <cell r="EJ243" t="str">
            <v/>
          </cell>
          <cell r="EK243" t="str">
            <v/>
          </cell>
          <cell r="EL243" t="str">
            <v/>
          </cell>
          <cell r="EM243" t="str">
            <v/>
          </cell>
          <cell r="EN243" t="str">
            <v/>
          </cell>
          <cell r="EO243" t="str">
            <v/>
          </cell>
          <cell r="EP243" t="str">
            <v/>
          </cell>
          <cell r="EQ243" t="str">
            <v/>
          </cell>
          <cell r="ER243" t="str">
            <v/>
          </cell>
          <cell r="ES243" t="str">
            <v/>
          </cell>
          <cell r="ET243" t="str">
            <v/>
          </cell>
          <cell r="EU243" t="str">
            <v/>
          </cell>
          <cell r="EV243" t="str">
            <v/>
          </cell>
          <cell r="EW243" t="str">
            <v/>
          </cell>
          <cell r="EX243" t="str">
            <v/>
          </cell>
          <cell r="EY243" t="str">
            <v/>
          </cell>
          <cell r="EZ243" t="str">
            <v/>
          </cell>
          <cell r="FA243" t="str">
            <v/>
          </cell>
          <cell r="FB243" t="str">
            <v/>
          </cell>
          <cell r="FC243" t="str">
            <v/>
          </cell>
          <cell r="FD243" t="str">
            <v/>
          </cell>
          <cell r="FE243" t="str">
            <v/>
          </cell>
          <cell r="FF243" t="str">
            <v/>
          </cell>
          <cell r="FG243" t="str">
            <v/>
          </cell>
          <cell r="FH243" t="str">
            <v/>
          </cell>
          <cell r="FI243" t="str">
            <v/>
          </cell>
        </row>
        <row r="244">
          <cell r="V244" t="str">
            <v>INK &amp; PAINT</v>
          </cell>
          <cell r="W244">
            <v>8</v>
          </cell>
          <cell r="X244">
            <v>58000</v>
          </cell>
          <cell r="AA244" t="str">
            <v/>
          </cell>
          <cell r="AB244" t="str">
            <v/>
          </cell>
          <cell r="AC244" t="str">
            <v/>
          </cell>
          <cell r="AD244" t="str">
            <v/>
          </cell>
          <cell r="AE244" t="str">
            <v/>
          </cell>
          <cell r="AF244" t="str">
            <v/>
          </cell>
          <cell r="AG244" t="str">
            <v/>
          </cell>
          <cell r="AH244" t="str">
            <v/>
          </cell>
          <cell r="AI244" t="str">
            <v/>
          </cell>
          <cell r="AJ244" t="str">
            <v/>
          </cell>
          <cell r="AK244" t="str">
            <v/>
          </cell>
          <cell r="AL244" t="str">
            <v/>
          </cell>
          <cell r="AM244" t="str">
            <v/>
          </cell>
          <cell r="AN244" t="str">
            <v/>
          </cell>
          <cell r="AO244" t="str">
            <v/>
          </cell>
          <cell r="AP244" t="str">
            <v/>
          </cell>
          <cell r="AQ244" t="str">
            <v/>
          </cell>
          <cell r="AR244" t="str">
            <v/>
          </cell>
          <cell r="AS244" t="str">
            <v/>
          </cell>
          <cell r="AT244" t="str">
            <v/>
          </cell>
          <cell r="AU244" t="str">
            <v/>
          </cell>
          <cell r="AV244" t="str">
            <v/>
          </cell>
          <cell r="AW244" t="str">
            <v/>
          </cell>
          <cell r="AX244" t="str">
            <v/>
          </cell>
          <cell r="AY244" t="str">
            <v/>
          </cell>
          <cell r="AZ244" t="str">
            <v/>
          </cell>
          <cell r="BA244" t="str">
            <v/>
          </cell>
          <cell r="BB244" t="str">
            <v/>
          </cell>
          <cell r="BC244" t="str">
            <v/>
          </cell>
          <cell r="BD244" t="str">
            <v/>
          </cell>
          <cell r="BE244" t="str">
            <v/>
          </cell>
          <cell r="BF244" t="str">
            <v/>
          </cell>
          <cell r="BG244" t="str">
            <v/>
          </cell>
          <cell r="BH244" t="str">
            <v/>
          </cell>
          <cell r="BI244" t="str">
            <v/>
          </cell>
          <cell r="BJ244" t="str">
            <v/>
          </cell>
          <cell r="BK244" t="str">
            <v/>
          </cell>
          <cell r="BL244" t="str">
            <v/>
          </cell>
          <cell r="BM244" t="str">
            <v/>
          </cell>
          <cell r="BN244" t="str">
            <v/>
          </cell>
          <cell r="BO244" t="str">
            <v/>
          </cell>
          <cell r="BP244" t="str">
            <v/>
          </cell>
          <cell r="BQ244" t="str">
            <v/>
          </cell>
          <cell r="BR244" t="str">
            <v/>
          </cell>
          <cell r="BS244" t="str">
            <v/>
          </cell>
          <cell r="BT244" t="str">
            <v/>
          </cell>
          <cell r="BU244" t="str">
            <v/>
          </cell>
          <cell r="BV244" t="str">
            <v/>
          </cell>
          <cell r="BW244" t="str">
            <v/>
          </cell>
          <cell r="BX244" t="str">
            <v/>
          </cell>
          <cell r="BY244" t="str">
            <v/>
          </cell>
          <cell r="BZ244" t="str">
            <v/>
          </cell>
          <cell r="CA244" t="str">
            <v/>
          </cell>
          <cell r="CB244" t="str">
            <v/>
          </cell>
          <cell r="CC244" t="str">
            <v/>
          </cell>
          <cell r="CD244" t="str">
            <v/>
          </cell>
          <cell r="CE244" t="str">
            <v/>
          </cell>
          <cell r="CF244" t="str">
            <v/>
          </cell>
          <cell r="CG244" t="str">
            <v/>
          </cell>
          <cell r="CH244">
            <v>1000</v>
          </cell>
          <cell r="CI244">
            <v>2000</v>
          </cell>
          <cell r="CJ244">
            <v>3000</v>
          </cell>
          <cell r="CK244">
            <v>4000</v>
          </cell>
          <cell r="CL244">
            <v>4000</v>
          </cell>
          <cell r="CM244">
            <v>4000</v>
          </cell>
          <cell r="CN244">
            <v>4000</v>
          </cell>
          <cell r="CO244">
            <v>4000</v>
          </cell>
          <cell r="CP244">
            <v>4000</v>
          </cell>
          <cell r="CQ244">
            <v>4000</v>
          </cell>
          <cell r="CR244">
            <v>4000</v>
          </cell>
          <cell r="CS244">
            <v>4000</v>
          </cell>
          <cell r="CT244">
            <v>4000</v>
          </cell>
          <cell r="CU244">
            <v>4000</v>
          </cell>
          <cell r="CV244">
            <v>4000</v>
          </cell>
          <cell r="CW244">
            <v>4000</v>
          </cell>
          <cell r="CX244" t="str">
            <v/>
          </cell>
          <cell r="CY244" t="str">
            <v/>
          </cell>
          <cell r="CZ244" t="str">
            <v/>
          </cell>
          <cell r="DA244" t="str">
            <v/>
          </cell>
          <cell r="DB244" t="str">
            <v/>
          </cell>
          <cell r="DC244" t="str">
            <v/>
          </cell>
          <cell r="DD244" t="str">
            <v/>
          </cell>
          <cell r="DE244" t="str">
            <v/>
          </cell>
          <cell r="DF244" t="str">
            <v/>
          </cell>
          <cell r="DG244" t="str">
            <v/>
          </cell>
          <cell r="DH244" t="str">
            <v/>
          </cell>
          <cell r="DI244" t="str">
            <v/>
          </cell>
          <cell r="DJ244" t="str">
            <v/>
          </cell>
          <cell r="DK244" t="str">
            <v/>
          </cell>
          <cell r="DL244" t="str">
            <v/>
          </cell>
          <cell r="DM244" t="str">
            <v/>
          </cell>
          <cell r="DN244" t="str">
            <v/>
          </cell>
          <cell r="DO244" t="str">
            <v/>
          </cell>
          <cell r="DP244" t="str">
            <v/>
          </cell>
          <cell r="DQ244" t="str">
            <v/>
          </cell>
          <cell r="DR244" t="str">
            <v/>
          </cell>
          <cell r="DS244" t="str">
            <v/>
          </cell>
          <cell r="DT244" t="str">
            <v/>
          </cell>
          <cell r="DU244" t="str">
            <v/>
          </cell>
          <cell r="DV244" t="str">
            <v/>
          </cell>
          <cell r="DW244" t="str">
            <v/>
          </cell>
          <cell r="DX244" t="str">
            <v/>
          </cell>
          <cell r="DY244" t="str">
            <v/>
          </cell>
          <cell r="DZ244" t="str">
            <v/>
          </cell>
          <cell r="EA244" t="str">
            <v/>
          </cell>
          <cell r="EB244" t="str">
            <v/>
          </cell>
          <cell r="EC244" t="str">
            <v/>
          </cell>
          <cell r="ED244" t="str">
            <v/>
          </cell>
          <cell r="EE244" t="str">
            <v/>
          </cell>
          <cell r="EF244" t="str">
            <v/>
          </cell>
          <cell r="EG244" t="str">
            <v/>
          </cell>
          <cell r="EH244" t="str">
            <v/>
          </cell>
          <cell r="EI244" t="str">
            <v/>
          </cell>
          <cell r="EJ244" t="str">
            <v/>
          </cell>
          <cell r="EK244" t="str">
            <v/>
          </cell>
          <cell r="EL244" t="str">
            <v/>
          </cell>
          <cell r="EM244" t="str">
            <v/>
          </cell>
          <cell r="EN244" t="str">
            <v/>
          </cell>
          <cell r="EO244" t="str">
            <v/>
          </cell>
          <cell r="EP244" t="str">
            <v/>
          </cell>
          <cell r="EQ244" t="str">
            <v/>
          </cell>
          <cell r="ER244" t="str">
            <v/>
          </cell>
          <cell r="ES244" t="str">
            <v/>
          </cell>
          <cell r="ET244" t="str">
            <v/>
          </cell>
          <cell r="EU244" t="str">
            <v/>
          </cell>
          <cell r="EV244" t="str">
            <v/>
          </cell>
          <cell r="EW244" t="str">
            <v/>
          </cell>
          <cell r="EX244" t="str">
            <v/>
          </cell>
          <cell r="EY244" t="str">
            <v/>
          </cell>
          <cell r="EZ244" t="str">
            <v/>
          </cell>
          <cell r="FA244" t="str">
            <v/>
          </cell>
          <cell r="FB244" t="str">
            <v/>
          </cell>
          <cell r="FC244" t="str">
            <v/>
          </cell>
          <cell r="FD244" t="str">
            <v/>
          </cell>
          <cell r="FE244" t="str">
            <v/>
          </cell>
          <cell r="FF244" t="str">
            <v/>
          </cell>
          <cell r="FG244" t="str">
            <v/>
          </cell>
          <cell r="FH244" t="str">
            <v/>
          </cell>
          <cell r="FI244" t="str">
            <v/>
          </cell>
        </row>
        <row r="245">
          <cell r="X245" t="str">
            <v>DIRECT</v>
          </cell>
          <cell r="AA245">
            <v>0</v>
          </cell>
          <cell r="AB245">
            <v>0</v>
          </cell>
          <cell r="AC245">
            <v>0</v>
          </cell>
          <cell r="AD245">
            <v>0</v>
          </cell>
          <cell r="AE245">
            <v>0</v>
          </cell>
          <cell r="AF245">
            <v>0</v>
          </cell>
          <cell r="AG245">
            <v>0</v>
          </cell>
          <cell r="AH245">
            <v>0</v>
          </cell>
          <cell r="AI245">
            <v>0</v>
          </cell>
          <cell r="AJ245">
            <v>0</v>
          </cell>
          <cell r="AK245">
            <v>0</v>
          </cell>
          <cell r="AL245">
            <v>0</v>
          </cell>
          <cell r="AM245">
            <v>0</v>
          </cell>
          <cell r="AN245">
            <v>0</v>
          </cell>
          <cell r="AO245">
            <v>0</v>
          </cell>
          <cell r="AP245">
            <v>0</v>
          </cell>
          <cell r="AQ245">
            <v>0</v>
          </cell>
          <cell r="AR245">
            <v>0</v>
          </cell>
          <cell r="AS245">
            <v>0</v>
          </cell>
          <cell r="AT245">
            <v>0</v>
          </cell>
          <cell r="AU245">
            <v>0</v>
          </cell>
          <cell r="AV245">
            <v>0</v>
          </cell>
          <cell r="AW245">
            <v>0</v>
          </cell>
          <cell r="AX245">
            <v>0</v>
          </cell>
          <cell r="AY245">
            <v>0</v>
          </cell>
          <cell r="AZ245">
            <v>0</v>
          </cell>
          <cell r="BA245">
            <v>0</v>
          </cell>
          <cell r="BB245">
            <v>0</v>
          </cell>
          <cell r="BC245">
            <v>0</v>
          </cell>
          <cell r="BD245">
            <v>0</v>
          </cell>
          <cell r="BE245">
            <v>0</v>
          </cell>
          <cell r="BF245">
            <v>0</v>
          </cell>
          <cell r="BG245">
            <v>0</v>
          </cell>
          <cell r="BH245">
            <v>0</v>
          </cell>
          <cell r="BI245">
            <v>0</v>
          </cell>
          <cell r="BJ245">
            <v>0</v>
          </cell>
          <cell r="BK245">
            <v>0</v>
          </cell>
          <cell r="BL245">
            <v>0</v>
          </cell>
          <cell r="BM245">
            <v>0</v>
          </cell>
          <cell r="BN245">
            <v>0</v>
          </cell>
          <cell r="BO245">
            <v>0</v>
          </cell>
          <cell r="BP245">
            <v>0</v>
          </cell>
          <cell r="BQ245">
            <v>0</v>
          </cell>
          <cell r="BR245">
            <v>0</v>
          </cell>
          <cell r="BS245">
            <v>0</v>
          </cell>
          <cell r="BT245">
            <v>0</v>
          </cell>
          <cell r="BU245">
            <v>0</v>
          </cell>
          <cell r="BV245">
            <v>0</v>
          </cell>
          <cell r="BW245">
            <v>0</v>
          </cell>
          <cell r="BX245">
            <v>0</v>
          </cell>
          <cell r="BY245">
            <v>3750</v>
          </cell>
          <cell r="BZ245">
            <v>7500</v>
          </cell>
          <cell r="CA245">
            <v>11250</v>
          </cell>
          <cell r="CB245">
            <v>15000</v>
          </cell>
          <cell r="CC245">
            <v>50933</v>
          </cell>
          <cell r="CD245">
            <v>50940</v>
          </cell>
          <cell r="CE245">
            <v>50947</v>
          </cell>
          <cell r="CF245">
            <v>69704</v>
          </cell>
          <cell r="CG245">
            <v>88461</v>
          </cell>
          <cell r="CH245">
            <v>144186</v>
          </cell>
          <cell r="CI245">
            <v>163950</v>
          </cell>
          <cell r="CJ245">
            <v>164964</v>
          </cell>
          <cell r="CK245">
            <v>165978</v>
          </cell>
          <cell r="CL245">
            <v>165992</v>
          </cell>
          <cell r="CM245">
            <v>166006</v>
          </cell>
          <cell r="CN245">
            <v>166020</v>
          </cell>
          <cell r="CO245">
            <v>151034</v>
          </cell>
          <cell r="CP245">
            <v>151048</v>
          </cell>
          <cell r="CQ245">
            <v>151062</v>
          </cell>
          <cell r="CR245">
            <v>151076</v>
          </cell>
          <cell r="CS245">
            <v>151090</v>
          </cell>
          <cell r="CT245">
            <v>151104</v>
          </cell>
          <cell r="CU245">
            <v>151118</v>
          </cell>
          <cell r="CV245">
            <v>40066</v>
          </cell>
          <cell r="CW245">
            <v>40073</v>
          </cell>
          <cell r="CX245">
            <v>0</v>
          </cell>
          <cell r="CY245">
            <v>0</v>
          </cell>
          <cell r="CZ245">
            <v>0</v>
          </cell>
          <cell r="DA245">
            <v>0</v>
          </cell>
          <cell r="DB245">
            <v>0</v>
          </cell>
          <cell r="DC245">
            <v>0</v>
          </cell>
          <cell r="DD245">
            <v>0</v>
          </cell>
          <cell r="DE245">
            <v>0</v>
          </cell>
          <cell r="DF245">
            <v>0</v>
          </cell>
          <cell r="DG245">
            <v>0</v>
          </cell>
          <cell r="DH245">
            <v>0</v>
          </cell>
          <cell r="DI245">
            <v>0</v>
          </cell>
          <cell r="DJ245">
            <v>0</v>
          </cell>
          <cell r="DK245">
            <v>0</v>
          </cell>
          <cell r="DL245">
            <v>0</v>
          </cell>
          <cell r="DM245">
            <v>0</v>
          </cell>
          <cell r="DN245">
            <v>0</v>
          </cell>
          <cell r="DO245">
            <v>0</v>
          </cell>
          <cell r="DP245">
            <v>0</v>
          </cell>
          <cell r="DQ245">
            <v>0</v>
          </cell>
          <cell r="DR245">
            <v>0</v>
          </cell>
          <cell r="DS245">
            <v>0</v>
          </cell>
          <cell r="DT245">
            <v>0</v>
          </cell>
          <cell r="DU245">
            <v>0</v>
          </cell>
          <cell r="DV245">
            <v>0</v>
          </cell>
          <cell r="DW245">
            <v>0</v>
          </cell>
          <cell r="DX245">
            <v>0</v>
          </cell>
          <cell r="DY245">
            <v>0</v>
          </cell>
          <cell r="DZ245">
            <v>0</v>
          </cell>
          <cell r="EA245">
            <v>0</v>
          </cell>
          <cell r="EB245">
            <v>0</v>
          </cell>
          <cell r="EC245">
            <v>0</v>
          </cell>
          <cell r="ED245">
            <v>0</v>
          </cell>
          <cell r="EE245">
            <v>0</v>
          </cell>
          <cell r="EF245">
            <v>0</v>
          </cell>
          <cell r="EG245">
            <v>0</v>
          </cell>
          <cell r="EH245">
            <v>0</v>
          </cell>
          <cell r="EI245">
            <v>0</v>
          </cell>
          <cell r="EJ245">
            <v>0</v>
          </cell>
          <cell r="EK245">
            <v>0</v>
          </cell>
          <cell r="EL245">
            <v>0</v>
          </cell>
          <cell r="EM245">
            <v>0</v>
          </cell>
          <cell r="EN245">
            <v>0</v>
          </cell>
          <cell r="EO245">
            <v>0</v>
          </cell>
          <cell r="EP245">
            <v>0</v>
          </cell>
          <cell r="EQ245">
            <v>0</v>
          </cell>
          <cell r="ER245">
            <v>0</v>
          </cell>
          <cell r="ES245">
            <v>0</v>
          </cell>
          <cell r="ET245">
            <v>0</v>
          </cell>
          <cell r="EU245">
            <v>0</v>
          </cell>
          <cell r="EV245">
            <v>0</v>
          </cell>
          <cell r="EW245">
            <v>0</v>
          </cell>
          <cell r="EX245">
            <v>0</v>
          </cell>
          <cell r="EY245">
            <v>0</v>
          </cell>
          <cell r="EZ245">
            <v>0</v>
          </cell>
          <cell r="FA245">
            <v>0</v>
          </cell>
          <cell r="FB245">
            <v>0</v>
          </cell>
          <cell r="FC245">
            <v>0</v>
          </cell>
          <cell r="FD245">
            <v>0</v>
          </cell>
          <cell r="FE245">
            <v>0</v>
          </cell>
          <cell r="FF245">
            <v>0</v>
          </cell>
          <cell r="FG245">
            <v>0</v>
          </cell>
          <cell r="FH245">
            <v>0</v>
          </cell>
          <cell r="FI245">
            <v>0</v>
          </cell>
        </row>
        <row r="246">
          <cell r="X246" t="str">
            <v>DIRECT</v>
          </cell>
          <cell r="AA246">
            <v>0</v>
          </cell>
          <cell r="AB246">
            <v>0</v>
          </cell>
          <cell r="AC246">
            <v>0</v>
          </cell>
          <cell r="AD246">
            <v>0</v>
          </cell>
          <cell r="AE246">
            <v>0</v>
          </cell>
          <cell r="AF246">
            <v>0</v>
          </cell>
          <cell r="AG246">
            <v>0</v>
          </cell>
          <cell r="AH246">
            <v>0</v>
          </cell>
          <cell r="AI246">
            <v>0</v>
          </cell>
          <cell r="AJ246">
            <v>0</v>
          </cell>
          <cell r="AK246">
            <v>0</v>
          </cell>
          <cell r="AL246">
            <v>0</v>
          </cell>
          <cell r="AM246">
            <v>0</v>
          </cell>
          <cell r="AN246">
            <v>0</v>
          </cell>
          <cell r="AO246">
            <v>0</v>
          </cell>
          <cell r="AP246">
            <v>0</v>
          </cell>
          <cell r="AQ246">
            <v>0</v>
          </cell>
          <cell r="AR246">
            <v>0</v>
          </cell>
          <cell r="AS246">
            <v>0</v>
          </cell>
          <cell r="AT246">
            <v>0</v>
          </cell>
          <cell r="AU246">
            <v>0</v>
          </cell>
          <cell r="AV246">
            <v>0</v>
          </cell>
          <cell r="AW246">
            <v>0</v>
          </cell>
          <cell r="AX246">
            <v>0</v>
          </cell>
          <cell r="AY246">
            <v>0</v>
          </cell>
          <cell r="AZ246">
            <v>0</v>
          </cell>
          <cell r="BA246">
            <v>0</v>
          </cell>
          <cell r="BB246">
            <v>0</v>
          </cell>
          <cell r="BC246">
            <v>0</v>
          </cell>
          <cell r="BD246">
            <v>0</v>
          </cell>
          <cell r="BE246">
            <v>0</v>
          </cell>
          <cell r="BF246">
            <v>0</v>
          </cell>
          <cell r="BG246">
            <v>0</v>
          </cell>
          <cell r="BH246">
            <v>0</v>
          </cell>
          <cell r="BI246">
            <v>0</v>
          </cell>
          <cell r="BJ246">
            <v>0</v>
          </cell>
          <cell r="BK246">
            <v>0</v>
          </cell>
          <cell r="BL246">
            <v>0</v>
          </cell>
          <cell r="BM246">
            <v>0</v>
          </cell>
          <cell r="BN246">
            <v>0</v>
          </cell>
          <cell r="BO246">
            <v>0</v>
          </cell>
          <cell r="BP246">
            <v>0</v>
          </cell>
          <cell r="BQ246">
            <v>0</v>
          </cell>
          <cell r="BR246">
            <v>0</v>
          </cell>
          <cell r="BS246">
            <v>0</v>
          </cell>
          <cell r="BT246">
            <v>0</v>
          </cell>
          <cell r="BU246">
            <v>0</v>
          </cell>
          <cell r="BV246">
            <v>0</v>
          </cell>
          <cell r="BW246">
            <v>0</v>
          </cell>
          <cell r="BX246">
            <v>0</v>
          </cell>
          <cell r="BY246">
            <v>3750</v>
          </cell>
          <cell r="BZ246">
            <v>7500</v>
          </cell>
          <cell r="CA246">
            <v>11250</v>
          </cell>
          <cell r="CB246">
            <v>15000</v>
          </cell>
          <cell r="CC246">
            <v>50933</v>
          </cell>
          <cell r="CD246">
            <v>50940</v>
          </cell>
          <cell r="CE246">
            <v>50947</v>
          </cell>
          <cell r="CF246">
            <v>69704</v>
          </cell>
          <cell r="CG246">
            <v>88461</v>
          </cell>
          <cell r="CH246">
            <v>144186</v>
          </cell>
          <cell r="CI246">
            <v>163950</v>
          </cell>
          <cell r="CJ246">
            <v>164964</v>
          </cell>
          <cell r="CK246">
            <v>165978</v>
          </cell>
          <cell r="CL246">
            <v>165992</v>
          </cell>
          <cell r="CM246">
            <v>166006</v>
          </cell>
          <cell r="CN246">
            <v>166020</v>
          </cell>
          <cell r="CO246">
            <v>151034</v>
          </cell>
          <cell r="CP246">
            <v>151048</v>
          </cell>
          <cell r="CQ246">
            <v>151062</v>
          </cell>
          <cell r="CR246">
            <v>151076</v>
          </cell>
          <cell r="CS246">
            <v>151090</v>
          </cell>
          <cell r="CT246">
            <v>151104</v>
          </cell>
          <cell r="CU246">
            <v>151118</v>
          </cell>
          <cell r="CV246">
            <v>40066</v>
          </cell>
          <cell r="CW246">
            <v>40073</v>
          </cell>
          <cell r="CX246">
            <v>0</v>
          </cell>
          <cell r="CY246">
            <v>0</v>
          </cell>
          <cell r="CZ246">
            <v>0</v>
          </cell>
          <cell r="DA246">
            <v>0</v>
          </cell>
          <cell r="DB246">
            <v>0</v>
          </cell>
          <cell r="DC246">
            <v>0</v>
          </cell>
          <cell r="DD246">
            <v>0</v>
          </cell>
          <cell r="DE246">
            <v>0</v>
          </cell>
          <cell r="DF246">
            <v>0</v>
          </cell>
          <cell r="DG246">
            <v>0</v>
          </cell>
          <cell r="DH246">
            <v>0</v>
          </cell>
          <cell r="DI246">
            <v>0</v>
          </cell>
          <cell r="DJ246">
            <v>0</v>
          </cell>
          <cell r="DK246">
            <v>0</v>
          </cell>
          <cell r="DL246">
            <v>0</v>
          </cell>
          <cell r="DM246">
            <v>0</v>
          </cell>
          <cell r="DN246">
            <v>0</v>
          </cell>
          <cell r="DO246">
            <v>0</v>
          </cell>
          <cell r="DP246">
            <v>0</v>
          </cell>
          <cell r="DQ246">
            <v>0</v>
          </cell>
          <cell r="DR246">
            <v>0</v>
          </cell>
          <cell r="DS246">
            <v>0</v>
          </cell>
          <cell r="DT246">
            <v>0</v>
          </cell>
          <cell r="DU246">
            <v>0</v>
          </cell>
          <cell r="DV246">
            <v>0</v>
          </cell>
          <cell r="DW246">
            <v>0</v>
          </cell>
          <cell r="DX246">
            <v>0</v>
          </cell>
          <cell r="DY246">
            <v>0</v>
          </cell>
          <cell r="DZ246">
            <v>0</v>
          </cell>
          <cell r="EA246">
            <v>0</v>
          </cell>
          <cell r="EB246">
            <v>0</v>
          </cell>
          <cell r="EC246">
            <v>0</v>
          </cell>
          <cell r="ED246">
            <v>0</v>
          </cell>
          <cell r="EE246">
            <v>0</v>
          </cell>
          <cell r="EF246">
            <v>0</v>
          </cell>
          <cell r="EG246">
            <v>0</v>
          </cell>
          <cell r="EH246">
            <v>0</v>
          </cell>
          <cell r="EI246">
            <v>0</v>
          </cell>
          <cell r="EJ246">
            <v>0</v>
          </cell>
          <cell r="EK246">
            <v>0</v>
          </cell>
          <cell r="EL246">
            <v>0</v>
          </cell>
          <cell r="EM246">
            <v>0</v>
          </cell>
          <cell r="EN246">
            <v>0</v>
          </cell>
          <cell r="EO246">
            <v>0</v>
          </cell>
          <cell r="EP246">
            <v>0</v>
          </cell>
          <cell r="EQ246">
            <v>0</v>
          </cell>
          <cell r="ER246">
            <v>0</v>
          </cell>
          <cell r="ES246">
            <v>0</v>
          </cell>
          <cell r="ET246">
            <v>0</v>
          </cell>
          <cell r="EU246">
            <v>0</v>
          </cell>
          <cell r="EV246">
            <v>0</v>
          </cell>
          <cell r="EW246">
            <v>0</v>
          </cell>
          <cell r="EX246">
            <v>0</v>
          </cell>
          <cell r="EY246">
            <v>0</v>
          </cell>
          <cell r="EZ246">
            <v>0</v>
          </cell>
          <cell r="FA246">
            <v>0</v>
          </cell>
          <cell r="FB246">
            <v>0</v>
          </cell>
          <cell r="FC246">
            <v>0</v>
          </cell>
          <cell r="FD246">
            <v>0</v>
          </cell>
          <cell r="FE246">
            <v>0</v>
          </cell>
          <cell r="FF246">
            <v>0</v>
          </cell>
          <cell r="FG246">
            <v>0</v>
          </cell>
          <cell r="FH246">
            <v>0</v>
          </cell>
          <cell r="FI246">
            <v>0</v>
          </cell>
        </row>
        <row r="247">
          <cell r="X247" t="str">
            <v>LOADED</v>
          </cell>
          <cell r="AA247">
            <v>0</v>
          </cell>
          <cell r="AB247">
            <v>0</v>
          </cell>
          <cell r="AC247">
            <v>0</v>
          </cell>
          <cell r="AD247">
            <v>0</v>
          </cell>
          <cell r="AE247">
            <v>0</v>
          </cell>
          <cell r="AF247">
            <v>0</v>
          </cell>
          <cell r="AG247">
            <v>0</v>
          </cell>
          <cell r="AH247">
            <v>0</v>
          </cell>
          <cell r="AI247">
            <v>0</v>
          </cell>
          <cell r="AJ247">
            <v>0</v>
          </cell>
          <cell r="AK247">
            <v>0</v>
          </cell>
          <cell r="AL247">
            <v>0</v>
          </cell>
          <cell r="AM247">
            <v>0</v>
          </cell>
          <cell r="AN247">
            <v>0</v>
          </cell>
          <cell r="AO247">
            <v>0</v>
          </cell>
          <cell r="AP247">
            <v>0</v>
          </cell>
          <cell r="AQ247">
            <v>0</v>
          </cell>
          <cell r="AR247">
            <v>0</v>
          </cell>
          <cell r="AS247">
            <v>0</v>
          </cell>
          <cell r="AT247">
            <v>0</v>
          </cell>
          <cell r="AU247">
            <v>0</v>
          </cell>
          <cell r="AV247">
            <v>0</v>
          </cell>
          <cell r="AW247">
            <v>0</v>
          </cell>
          <cell r="AX247">
            <v>0</v>
          </cell>
          <cell r="AY247">
            <v>0</v>
          </cell>
          <cell r="AZ247">
            <v>0</v>
          </cell>
          <cell r="BA247">
            <v>0</v>
          </cell>
          <cell r="BB247">
            <v>0</v>
          </cell>
          <cell r="BC247">
            <v>0</v>
          </cell>
          <cell r="BD247">
            <v>0</v>
          </cell>
          <cell r="BE247">
            <v>0</v>
          </cell>
          <cell r="BF247">
            <v>0</v>
          </cell>
          <cell r="BG247">
            <v>0</v>
          </cell>
          <cell r="BH247">
            <v>0</v>
          </cell>
          <cell r="BI247">
            <v>0</v>
          </cell>
          <cell r="BJ247">
            <v>0</v>
          </cell>
          <cell r="BK247">
            <v>0</v>
          </cell>
          <cell r="BL247">
            <v>0</v>
          </cell>
          <cell r="BM247">
            <v>0</v>
          </cell>
          <cell r="BN247">
            <v>0</v>
          </cell>
          <cell r="BO247">
            <v>0</v>
          </cell>
          <cell r="BP247">
            <v>0</v>
          </cell>
          <cell r="BQ247">
            <v>0</v>
          </cell>
          <cell r="BR247">
            <v>0</v>
          </cell>
          <cell r="BS247">
            <v>0</v>
          </cell>
          <cell r="BT247">
            <v>0</v>
          </cell>
          <cell r="BU247">
            <v>0</v>
          </cell>
          <cell r="BV247">
            <v>0</v>
          </cell>
          <cell r="BW247">
            <v>0</v>
          </cell>
          <cell r="BX247">
            <v>0</v>
          </cell>
          <cell r="BY247">
            <v>5062.5</v>
          </cell>
          <cell r="BZ247">
            <v>10125</v>
          </cell>
          <cell r="CA247">
            <v>15187.5</v>
          </cell>
          <cell r="CB247">
            <v>20250</v>
          </cell>
          <cell r="CC247">
            <v>68759.55</v>
          </cell>
          <cell r="CD247">
            <v>68769</v>
          </cell>
          <cell r="CE247">
            <v>68778.45</v>
          </cell>
          <cell r="CF247">
            <v>94100.4</v>
          </cell>
          <cell r="CG247">
            <v>119422.35</v>
          </cell>
          <cell r="CH247">
            <v>194651.1</v>
          </cell>
          <cell r="CI247">
            <v>221332.5</v>
          </cell>
          <cell r="CJ247">
            <v>222701.4</v>
          </cell>
          <cell r="CK247">
            <v>224070.3</v>
          </cell>
          <cell r="CL247">
            <v>224089.2</v>
          </cell>
          <cell r="CM247">
            <v>224108.1</v>
          </cell>
          <cell r="CN247">
            <v>224127</v>
          </cell>
          <cell r="CO247">
            <v>203895.9</v>
          </cell>
          <cell r="CP247">
            <v>203914.8</v>
          </cell>
          <cell r="CQ247">
            <v>203933.7</v>
          </cell>
          <cell r="CR247">
            <v>203952.6</v>
          </cell>
          <cell r="CS247">
            <v>203971.5</v>
          </cell>
          <cell r="CT247">
            <v>203990.39999999999</v>
          </cell>
          <cell r="CU247">
            <v>204009.3</v>
          </cell>
          <cell r="CV247">
            <v>54089.1</v>
          </cell>
          <cell r="CW247">
            <v>54098.55</v>
          </cell>
          <cell r="CX247">
            <v>0</v>
          </cell>
          <cell r="CY247">
            <v>0</v>
          </cell>
          <cell r="CZ247">
            <v>0</v>
          </cell>
          <cell r="DA247">
            <v>0</v>
          </cell>
          <cell r="DB247">
            <v>0</v>
          </cell>
          <cell r="DC247">
            <v>0</v>
          </cell>
          <cell r="DD247">
            <v>0</v>
          </cell>
          <cell r="DE247">
            <v>0</v>
          </cell>
          <cell r="DF247">
            <v>0</v>
          </cell>
          <cell r="DG247">
            <v>0</v>
          </cell>
          <cell r="DH247">
            <v>0</v>
          </cell>
          <cell r="DI247">
            <v>0</v>
          </cell>
          <cell r="DJ247">
            <v>0</v>
          </cell>
          <cell r="DK247">
            <v>0</v>
          </cell>
          <cell r="DL247">
            <v>0</v>
          </cell>
          <cell r="DM247">
            <v>0</v>
          </cell>
          <cell r="DN247">
            <v>0</v>
          </cell>
          <cell r="DO247">
            <v>0</v>
          </cell>
          <cell r="DP247">
            <v>0</v>
          </cell>
          <cell r="DQ247">
            <v>0</v>
          </cell>
          <cell r="DR247">
            <v>0</v>
          </cell>
          <cell r="DS247">
            <v>0</v>
          </cell>
          <cell r="DT247">
            <v>0</v>
          </cell>
          <cell r="DU247">
            <v>0</v>
          </cell>
          <cell r="DV247">
            <v>0</v>
          </cell>
          <cell r="DW247">
            <v>0</v>
          </cell>
          <cell r="DX247">
            <v>0</v>
          </cell>
          <cell r="DY247">
            <v>0</v>
          </cell>
          <cell r="DZ247">
            <v>0</v>
          </cell>
          <cell r="EA247">
            <v>0</v>
          </cell>
          <cell r="EB247">
            <v>0</v>
          </cell>
          <cell r="EC247">
            <v>0</v>
          </cell>
          <cell r="ED247">
            <v>0</v>
          </cell>
          <cell r="EE247">
            <v>0</v>
          </cell>
          <cell r="EF247">
            <v>0</v>
          </cell>
          <cell r="EG247">
            <v>0</v>
          </cell>
          <cell r="EH247">
            <v>0</v>
          </cell>
          <cell r="EI247">
            <v>0</v>
          </cell>
          <cell r="EJ247">
            <v>0</v>
          </cell>
          <cell r="EK247">
            <v>0</v>
          </cell>
          <cell r="EL247">
            <v>0</v>
          </cell>
          <cell r="EM247">
            <v>0</v>
          </cell>
          <cell r="EN247">
            <v>0</v>
          </cell>
          <cell r="EO247">
            <v>0</v>
          </cell>
          <cell r="EP247">
            <v>0</v>
          </cell>
          <cell r="EQ247">
            <v>0</v>
          </cell>
          <cell r="ER247">
            <v>0</v>
          </cell>
          <cell r="ES247">
            <v>0</v>
          </cell>
          <cell r="ET247">
            <v>0</v>
          </cell>
          <cell r="EU247">
            <v>0</v>
          </cell>
          <cell r="EV247">
            <v>0</v>
          </cell>
          <cell r="EW247">
            <v>0</v>
          </cell>
          <cell r="EX247">
            <v>0</v>
          </cell>
          <cell r="EY247">
            <v>0</v>
          </cell>
          <cell r="EZ247">
            <v>0</v>
          </cell>
          <cell r="FA247">
            <v>0</v>
          </cell>
          <cell r="FB247">
            <v>0</v>
          </cell>
          <cell r="FC247">
            <v>0</v>
          </cell>
          <cell r="FD247">
            <v>0</v>
          </cell>
          <cell r="FE247">
            <v>0</v>
          </cell>
          <cell r="FF247">
            <v>0</v>
          </cell>
          <cell r="FG247">
            <v>0</v>
          </cell>
          <cell r="FH247">
            <v>0</v>
          </cell>
          <cell r="FI247">
            <v>0</v>
          </cell>
        </row>
        <row r="248">
          <cell r="V248" t="str">
            <v>PROJECTED RTM</v>
          </cell>
          <cell r="X248" t="str">
            <v>CUMULATIVE TO DATE</v>
          </cell>
          <cell r="Y248">
            <v>175</v>
          </cell>
          <cell r="Z248">
            <v>98</v>
          </cell>
          <cell r="AA248">
            <v>0</v>
          </cell>
          <cell r="AB248">
            <v>0</v>
          </cell>
          <cell r="AC248">
            <v>0</v>
          </cell>
          <cell r="AD248">
            <v>0</v>
          </cell>
          <cell r="AE248">
            <v>0</v>
          </cell>
          <cell r="AF248">
            <v>0</v>
          </cell>
          <cell r="AG248">
            <v>0</v>
          </cell>
          <cell r="AH248">
            <v>0</v>
          </cell>
          <cell r="AI248">
            <v>0</v>
          </cell>
          <cell r="AJ248">
            <v>0</v>
          </cell>
          <cell r="AK248">
            <v>0</v>
          </cell>
          <cell r="AL248">
            <v>0</v>
          </cell>
          <cell r="AM248">
            <v>0</v>
          </cell>
          <cell r="AN248">
            <v>0</v>
          </cell>
          <cell r="AO248">
            <v>0</v>
          </cell>
          <cell r="AP248">
            <v>0</v>
          </cell>
          <cell r="AQ248">
            <v>0</v>
          </cell>
          <cell r="AR248">
            <v>0</v>
          </cell>
          <cell r="AS248">
            <v>0</v>
          </cell>
          <cell r="AT248">
            <v>0</v>
          </cell>
          <cell r="AU248">
            <v>0</v>
          </cell>
          <cell r="AV248">
            <v>0</v>
          </cell>
          <cell r="AW248">
            <v>0</v>
          </cell>
          <cell r="AX248">
            <v>0</v>
          </cell>
          <cell r="AY248">
            <v>0</v>
          </cell>
          <cell r="AZ248">
            <v>0</v>
          </cell>
          <cell r="BA248">
            <v>0</v>
          </cell>
          <cell r="BB248">
            <v>0</v>
          </cell>
          <cell r="BC248">
            <v>0</v>
          </cell>
          <cell r="BD248">
            <v>0</v>
          </cell>
          <cell r="BE248">
            <v>0</v>
          </cell>
          <cell r="BF248">
            <v>0</v>
          </cell>
          <cell r="BG248">
            <v>0</v>
          </cell>
          <cell r="BH248">
            <v>0</v>
          </cell>
          <cell r="BI248">
            <v>0</v>
          </cell>
          <cell r="BJ248">
            <v>0</v>
          </cell>
          <cell r="BK248">
            <v>0</v>
          </cell>
          <cell r="BL248">
            <v>0</v>
          </cell>
          <cell r="BM248">
            <v>0</v>
          </cell>
          <cell r="BN248">
            <v>0</v>
          </cell>
          <cell r="BO248">
            <v>0</v>
          </cell>
          <cell r="BP248">
            <v>0</v>
          </cell>
          <cell r="BQ248">
            <v>0</v>
          </cell>
          <cell r="BR248">
            <v>0</v>
          </cell>
          <cell r="BS248">
            <v>0</v>
          </cell>
          <cell r="BT248">
            <v>0</v>
          </cell>
          <cell r="BU248">
            <v>0</v>
          </cell>
          <cell r="BV248">
            <v>0</v>
          </cell>
          <cell r="BW248">
            <v>0</v>
          </cell>
          <cell r="BX248">
            <v>0</v>
          </cell>
          <cell r="BY248">
            <v>5062.5</v>
          </cell>
          <cell r="BZ248">
            <v>10125</v>
          </cell>
          <cell r="CA248">
            <v>15187.5</v>
          </cell>
          <cell r="CB248">
            <v>20250</v>
          </cell>
          <cell r="CC248">
            <v>68759.55</v>
          </cell>
          <cell r="CD248">
            <v>68769</v>
          </cell>
          <cell r="CE248">
            <v>68778.45</v>
          </cell>
          <cell r="CF248">
            <v>94100.4</v>
          </cell>
          <cell r="CG248">
            <v>119422.35</v>
          </cell>
          <cell r="CH248">
            <v>194651.1</v>
          </cell>
          <cell r="CI248">
            <v>221332.5</v>
          </cell>
          <cell r="CJ248">
            <v>222701.4</v>
          </cell>
          <cell r="CK248">
            <v>224070.3</v>
          </cell>
          <cell r="CL248">
            <v>224089.2</v>
          </cell>
          <cell r="CM248">
            <v>224108.1</v>
          </cell>
          <cell r="CN248">
            <v>224127</v>
          </cell>
          <cell r="CO248">
            <v>203895.9</v>
          </cell>
          <cell r="CP248">
            <v>203914.8</v>
          </cell>
          <cell r="CQ248">
            <v>203933.7</v>
          </cell>
          <cell r="CR248">
            <v>203952.6</v>
          </cell>
          <cell r="CS248">
            <v>203971.5</v>
          </cell>
          <cell r="CT248">
            <v>203990.39999999999</v>
          </cell>
          <cell r="CU248">
            <v>204009.3</v>
          </cell>
          <cell r="CV248">
            <v>54089.1</v>
          </cell>
          <cell r="CW248">
            <v>54098.55</v>
          </cell>
          <cell r="CX248">
            <v>0</v>
          </cell>
          <cell r="CY248">
            <v>0</v>
          </cell>
          <cell r="CZ248">
            <v>0</v>
          </cell>
          <cell r="DA248">
            <v>0</v>
          </cell>
          <cell r="DB248">
            <v>0</v>
          </cell>
          <cell r="DC248">
            <v>0</v>
          </cell>
          <cell r="DD248">
            <v>0</v>
          </cell>
          <cell r="DE248">
            <v>0</v>
          </cell>
          <cell r="DF248">
            <v>0</v>
          </cell>
          <cell r="DG248">
            <v>0</v>
          </cell>
          <cell r="DH248">
            <v>0</v>
          </cell>
          <cell r="DI248">
            <v>0</v>
          </cell>
          <cell r="DJ248">
            <v>0</v>
          </cell>
          <cell r="DK248">
            <v>0</v>
          </cell>
          <cell r="DL248">
            <v>0</v>
          </cell>
          <cell r="DM248">
            <v>0</v>
          </cell>
          <cell r="DN248">
            <v>0</v>
          </cell>
          <cell r="DO248">
            <v>0</v>
          </cell>
          <cell r="DP248">
            <v>0</v>
          </cell>
          <cell r="DQ248">
            <v>0</v>
          </cell>
          <cell r="DR248">
            <v>0</v>
          </cell>
          <cell r="DS248">
            <v>0</v>
          </cell>
          <cell r="DT248">
            <v>0</v>
          </cell>
          <cell r="DU248">
            <v>0</v>
          </cell>
          <cell r="DV248">
            <v>0</v>
          </cell>
          <cell r="DW248">
            <v>0</v>
          </cell>
          <cell r="DX248">
            <v>0</v>
          </cell>
          <cell r="DY248">
            <v>0</v>
          </cell>
          <cell r="DZ248">
            <v>0</v>
          </cell>
          <cell r="EA248">
            <v>0</v>
          </cell>
          <cell r="EB248">
            <v>0</v>
          </cell>
          <cell r="EC248">
            <v>0</v>
          </cell>
          <cell r="ED248">
            <v>0</v>
          </cell>
          <cell r="EE248">
            <v>0</v>
          </cell>
          <cell r="EF248">
            <v>0</v>
          </cell>
          <cell r="EG248">
            <v>0</v>
          </cell>
          <cell r="EH248">
            <v>0</v>
          </cell>
          <cell r="EI248">
            <v>0</v>
          </cell>
          <cell r="EJ248">
            <v>0</v>
          </cell>
          <cell r="EK248">
            <v>0</v>
          </cell>
          <cell r="EL248">
            <v>0</v>
          </cell>
          <cell r="EM248">
            <v>0</v>
          </cell>
          <cell r="EN248">
            <v>0</v>
          </cell>
          <cell r="EO248">
            <v>0</v>
          </cell>
          <cell r="EP248">
            <v>0</v>
          </cell>
          <cell r="EQ248">
            <v>0</v>
          </cell>
          <cell r="ER248">
            <v>0</v>
          </cell>
          <cell r="ES248">
            <v>0</v>
          </cell>
          <cell r="ET248">
            <v>0</v>
          </cell>
          <cell r="EU248">
            <v>0</v>
          </cell>
          <cell r="EV248">
            <v>0</v>
          </cell>
          <cell r="EW248">
            <v>0</v>
          </cell>
          <cell r="EX248">
            <v>0</v>
          </cell>
          <cell r="EY248">
            <v>0</v>
          </cell>
          <cell r="EZ248">
            <v>0</v>
          </cell>
          <cell r="FA248">
            <v>0</v>
          </cell>
          <cell r="FB248">
            <v>0</v>
          </cell>
          <cell r="FC248">
            <v>0</v>
          </cell>
          <cell r="FD248">
            <v>0</v>
          </cell>
          <cell r="FE248">
            <v>0</v>
          </cell>
          <cell r="FF248">
            <v>0</v>
          </cell>
          <cell r="FG248">
            <v>0</v>
          </cell>
          <cell r="FH248">
            <v>0</v>
          </cell>
          <cell r="FI248">
            <v>0</v>
          </cell>
        </row>
        <row r="249">
          <cell r="V249" t="str">
            <v>PROJECTED RTM</v>
          </cell>
          <cell r="X249">
            <v>36154</v>
          </cell>
          <cell r="Y249">
            <v>175</v>
          </cell>
          <cell r="Z249">
            <v>98</v>
          </cell>
          <cell r="AA249" t="str">
            <v/>
          </cell>
          <cell r="AB249" t="str">
            <v/>
          </cell>
          <cell r="AC249" t="str">
            <v/>
          </cell>
          <cell r="AD249" t="str">
            <v/>
          </cell>
          <cell r="AE249" t="str">
            <v/>
          </cell>
          <cell r="AF249" t="str">
            <v/>
          </cell>
          <cell r="AG249" t="str">
            <v/>
          </cell>
          <cell r="AH249" t="str">
            <v/>
          </cell>
          <cell r="AI249" t="str">
            <v/>
          </cell>
          <cell r="AJ249" t="str">
            <v/>
          </cell>
          <cell r="AK249" t="str">
            <v/>
          </cell>
          <cell r="AL249" t="str">
            <v/>
          </cell>
          <cell r="AM249" t="str">
            <v/>
          </cell>
          <cell r="AN249" t="str">
            <v/>
          </cell>
          <cell r="AO249" t="str">
            <v/>
          </cell>
          <cell r="AP249" t="str">
            <v/>
          </cell>
          <cell r="AQ249" t="str">
            <v/>
          </cell>
          <cell r="AR249" t="str">
            <v/>
          </cell>
          <cell r="AS249" t="str">
            <v/>
          </cell>
          <cell r="AT249" t="str">
            <v/>
          </cell>
          <cell r="AU249" t="str">
            <v/>
          </cell>
          <cell r="AV249" t="str">
            <v/>
          </cell>
          <cell r="AW249" t="str">
            <v/>
          </cell>
          <cell r="AX249" t="str">
            <v/>
          </cell>
          <cell r="AY249" t="str">
            <v/>
          </cell>
          <cell r="AZ249" t="str">
            <v/>
          </cell>
          <cell r="BA249" t="str">
            <v/>
          </cell>
          <cell r="BB249" t="str">
            <v/>
          </cell>
          <cell r="BC249" t="str">
            <v/>
          </cell>
          <cell r="BD249" t="str">
            <v/>
          </cell>
          <cell r="BE249" t="str">
            <v/>
          </cell>
          <cell r="BF249" t="str">
            <v/>
          </cell>
          <cell r="BG249" t="str">
            <v/>
          </cell>
          <cell r="BH249" t="str">
            <v/>
          </cell>
          <cell r="BI249" t="str">
            <v/>
          </cell>
          <cell r="BJ249" t="str">
            <v/>
          </cell>
          <cell r="BK249" t="str">
            <v/>
          </cell>
          <cell r="BL249" t="str">
            <v/>
          </cell>
          <cell r="BM249" t="str">
            <v/>
          </cell>
          <cell r="BN249" t="str">
            <v/>
          </cell>
          <cell r="BO249" t="str">
            <v/>
          </cell>
          <cell r="BP249" t="str">
            <v/>
          </cell>
          <cell r="BQ249" t="str">
            <v/>
          </cell>
          <cell r="BR249" t="str">
            <v/>
          </cell>
          <cell r="BS249" t="str">
            <v/>
          </cell>
          <cell r="BT249" t="str">
            <v/>
          </cell>
          <cell r="BU249" t="str">
            <v/>
          </cell>
          <cell r="BV249" t="str">
            <v/>
          </cell>
          <cell r="BW249" t="str">
            <v/>
          </cell>
          <cell r="BX249" t="str">
            <v/>
          </cell>
          <cell r="BY249" t="str">
            <v/>
          </cell>
          <cell r="BZ249" t="str">
            <v/>
          </cell>
          <cell r="CA249" t="str">
            <v/>
          </cell>
          <cell r="CB249" t="str">
            <v/>
          </cell>
          <cell r="CC249" t="str">
            <v/>
          </cell>
          <cell r="CD249" t="str">
            <v/>
          </cell>
          <cell r="CE249" t="str">
            <v/>
          </cell>
          <cell r="CF249" t="str">
            <v/>
          </cell>
          <cell r="CG249" t="str">
            <v/>
          </cell>
          <cell r="CH249" t="str">
            <v/>
          </cell>
          <cell r="CI249" t="str">
            <v/>
          </cell>
          <cell r="CJ249" t="str">
            <v/>
          </cell>
          <cell r="CK249" t="str">
            <v/>
          </cell>
          <cell r="CL249" t="str">
            <v/>
          </cell>
          <cell r="CM249" t="str">
            <v/>
          </cell>
          <cell r="CN249" t="str">
            <v/>
          </cell>
          <cell r="CO249" t="str">
            <v/>
          </cell>
          <cell r="CP249" t="str">
            <v/>
          </cell>
          <cell r="CQ249" t="str">
            <v/>
          </cell>
          <cell r="CR249" t="str">
            <v/>
          </cell>
          <cell r="CS249" t="str">
            <v/>
          </cell>
          <cell r="CT249" t="str">
            <v/>
          </cell>
          <cell r="CU249" t="str">
            <v/>
          </cell>
          <cell r="CV249" t="str">
            <v/>
          </cell>
          <cell r="CW249" t="str">
            <v/>
          </cell>
          <cell r="CX249" t="str">
            <v/>
          </cell>
          <cell r="CY249" t="str">
            <v/>
          </cell>
          <cell r="CZ249" t="str">
            <v/>
          </cell>
          <cell r="DA249" t="str">
            <v/>
          </cell>
          <cell r="DB249" t="str">
            <v/>
          </cell>
          <cell r="DC249" t="str">
            <v/>
          </cell>
          <cell r="DD249" t="str">
            <v/>
          </cell>
          <cell r="DE249" t="str">
            <v/>
          </cell>
          <cell r="DF249" t="str">
            <v/>
          </cell>
          <cell r="DG249" t="str">
            <v/>
          </cell>
          <cell r="DH249" t="str">
            <v/>
          </cell>
          <cell r="DI249" t="str">
            <v/>
          </cell>
          <cell r="DJ249" t="str">
            <v/>
          </cell>
          <cell r="DK249" t="str">
            <v/>
          </cell>
          <cell r="DL249" t="str">
            <v/>
          </cell>
          <cell r="DM249" t="str">
            <v/>
          </cell>
          <cell r="DN249" t="str">
            <v/>
          </cell>
          <cell r="DO249" t="str">
            <v/>
          </cell>
          <cell r="DP249" t="str">
            <v/>
          </cell>
          <cell r="DQ249" t="str">
            <v/>
          </cell>
          <cell r="DR249" t="str">
            <v/>
          </cell>
          <cell r="DS249" t="str">
            <v/>
          </cell>
          <cell r="DT249" t="str">
            <v/>
          </cell>
          <cell r="DU249" t="str">
            <v/>
          </cell>
          <cell r="DV249" t="str">
            <v/>
          </cell>
          <cell r="DW249" t="str">
            <v/>
          </cell>
          <cell r="DX249" t="str">
            <v/>
          </cell>
          <cell r="DY249" t="str">
            <v/>
          </cell>
          <cell r="DZ249" t="str">
            <v/>
          </cell>
          <cell r="EA249" t="str">
            <v/>
          </cell>
          <cell r="EB249" t="str">
            <v/>
          </cell>
          <cell r="EC249" t="str">
            <v/>
          </cell>
          <cell r="ED249" t="str">
            <v/>
          </cell>
          <cell r="EE249" t="str">
            <v/>
          </cell>
          <cell r="EF249" t="str">
            <v/>
          </cell>
          <cell r="EG249" t="str">
            <v/>
          </cell>
          <cell r="EH249" t="str">
            <v/>
          </cell>
          <cell r="EI249" t="str">
            <v/>
          </cell>
          <cell r="EJ249" t="str">
            <v/>
          </cell>
          <cell r="EK249" t="str">
            <v/>
          </cell>
          <cell r="EL249" t="str">
            <v/>
          </cell>
          <cell r="EM249" t="str">
            <v/>
          </cell>
          <cell r="EN249" t="str">
            <v/>
          </cell>
          <cell r="EO249" t="str">
            <v/>
          </cell>
          <cell r="EP249" t="str">
            <v/>
          </cell>
          <cell r="EQ249" t="str">
            <v/>
          </cell>
          <cell r="ER249" t="str">
            <v/>
          </cell>
          <cell r="ES249" t="str">
            <v/>
          </cell>
          <cell r="ET249" t="str">
            <v/>
          </cell>
          <cell r="EU249" t="str">
            <v/>
          </cell>
          <cell r="EV249" t="str">
            <v/>
          </cell>
        </row>
        <row r="250">
          <cell r="V250" t="str">
            <v>PROJECTED STREET</v>
          </cell>
          <cell r="X250">
            <v>36184</v>
          </cell>
          <cell r="AA250" t="str">
            <v/>
          </cell>
          <cell r="AB250" t="str">
            <v/>
          </cell>
          <cell r="AC250" t="str">
            <v/>
          </cell>
          <cell r="AD250" t="str">
            <v/>
          </cell>
          <cell r="AE250" t="str">
            <v/>
          </cell>
          <cell r="AF250" t="str">
            <v/>
          </cell>
          <cell r="AG250" t="str">
            <v/>
          </cell>
          <cell r="AH250" t="str">
            <v/>
          </cell>
          <cell r="AI250" t="str">
            <v/>
          </cell>
          <cell r="AJ250" t="str">
            <v/>
          </cell>
          <cell r="AK250" t="str">
            <v/>
          </cell>
          <cell r="AL250" t="str">
            <v/>
          </cell>
          <cell r="AM250" t="str">
            <v/>
          </cell>
          <cell r="AN250" t="str">
            <v/>
          </cell>
          <cell r="AO250" t="str">
            <v/>
          </cell>
          <cell r="AP250" t="str">
            <v/>
          </cell>
          <cell r="AQ250" t="str">
            <v/>
          </cell>
          <cell r="AR250" t="str">
            <v/>
          </cell>
          <cell r="AS250" t="str">
            <v/>
          </cell>
          <cell r="AT250" t="str">
            <v/>
          </cell>
          <cell r="AU250" t="str">
            <v/>
          </cell>
          <cell r="AV250" t="str">
            <v/>
          </cell>
          <cell r="AW250" t="str">
            <v/>
          </cell>
          <cell r="AX250" t="str">
            <v/>
          </cell>
          <cell r="AY250" t="str">
            <v/>
          </cell>
          <cell r="AZ250" t="str">
            <v/>
          </cell>
          <cell r="BA250" t="str">
            <v/>
          </cell>
          <cell r="BB250" t="str">
            <v/>
          </cell>
          <cell r="BC250" t="str">
            <v/>
          </cell>
          <cell r="BD250" t="str">
            <v/>
          </cell>
          <cell r="BE250" t="str">
            <v/>
          </cell>
          <cell r="BF250" t="str">
            <v/>
          </cell>
          <cell r="BG250" t="str">
            <v/>
          </cell>
          <cell r="BH250" t="str">
            <v/>
          </cell>
          <cell r="BI250" t="str">
            <v/>
          </cell>
          <cell r="BJ250" t="str">
            <v/>
          </cell>
          <cell r="BK250" t="str">
            <v/>
          </cell>
          <cell r="BL250" t="str">
            <v/>
          </cell>
          <cell r="BM250" t="str">
            <v/>
          </cell>
          <cell r="BN250" t="str">
            <v/>
          </cell>
          <cell r="BO250" t="str">
            <v/>
          </cell>
          <cell r="BP250" t="str">
            <v/>
          </cell>
          <cell r="BQ250" t="str">
            <v/>
          </cell>
          <cell r="BR250" t="str">
            <v/>
          </cell>
          <cell r="BS250" t="str">
            <v/>
          </cell>
          <cell r="BT250" t="str">
            <v/>
          </cell>
          <cell r="BU250" t="str">
            <v/>
          </cell>
          <cell r="BV250" t="str">
            <v/>
          </cell>
          <cell r="BW250" t="str">
            <v/>
          </cell>
          <cell r="BX250" t="str">
            <v/>
          </cell>
          <cell r="BY250" t="str">
            <v/>
          </cell>
          <cell r="BZ250" t="str">
            <v/>
          </cell>
          <cell r="CA250" t="str">
            <v/>
          </cell>
          <cell r="CB250" t="str">
            <v/>
          </cell>
          <cell r="CC250" t="str">
            <v/>
          </cell>
          <cell r="CD250" t="str">
            <v/>
          </cell>
          <cell r="CE250" t="str">
            <v/>
          </cell>
          <cell r="CF250" t="str">
            <v/>
          </cell>
          <cell r="CG250" t="str">
            <v/>
          </cell>
          <cell r="CH250" t="str">
            <v/>
          </cell>
          <cell r="CI250" t="str">
            <v/>
          </cell>
          <cell r="CJ250" t="str">
            <v/>
          </cell>
          <cell r="CK250" t="str">
            <v/>
          </cell>
          <cell r="CL250" t="str">
            <v/>
          </cell>
          <cell r="CM250" t="str">
            <v/>
          </cell>
          <cell r="CN250" t="str">
            <v/>
          </cell>
          <cell r="CO250" t="str">
            <v/>
          </cell>
          <cell r="CP250" t="str">
            <v/>
          </cell>
          <cell r="CQ250" t="str">
            <v/>
          </cell>
          <cell r="CR250" t="str">
            <v/>
          </cell>
          <cell r="CS250" t="str">
            <v/>
          </cell>
          <cell r="CT250" t="str">
            <v/>
          </cell>
          <cell r="CU250" t="str">
            <v/>
          </cell>
          <cell r="CV250" t="str">
            <v/>
          </cell>
          <cell r="CW250" t="str">
            <v/>
          </cell>
          <cell r="CX250" t="str">
            <v/>
          </cell>
          <cell r="CY250" t="str">
            <v/>
          </cell>
          <cell r="CZ250" t="str">
            <v/>
          </cell>
          <cell r="DA250" t="str">
            <v/>
          </cell>
          <cell r="DB250" t="str">
            <v/>
          </cell>
          <cell r="DC250" t="str">
            <v/>
          </cell>
          <cell r="DD250" t="str">
            <v/>
          </cell>
          <cell r="DE250" t="str">
            <v/>
          </cell>
          <cell r="DF250" t="str">
            <v/>
          </cell>
          <cell r="DG250" t="str">
            <v/>
          </cell>
          <cell r="DH250" t="str">
            <v/>
          </cell>
          <cell r="DI250" t="str">
            <v/>
          </cell>
          <cell r="DJ250" t="str">
            <v/>
          </cell>
          <cell r="DK250" t="str">
            <v/>
          </cell>
          <cell r="DL250" t="str">
            <v/>
          </cell>
          <cell r="DM250" t="str">
            <v/>
          </cell>
          <cell r="DN250" t="str">
            <v/>
          </cell>
          <cell r="DO250" t="str">
            <v/>
          </cell>
          <cell r="DP250" t="str">
            <v/>
          </cell>
          <cell r="DQ250" t="str">
            <v/>
          </cell>
          <cell r="DR250" t="str">
            <v/>
          </cell>
          <cell r="DS250" t="str">
            <v/>
          </cell>
          <cell r="DT250" t="str">
            <v/>
          </cell>
          <cell r="DU250" t="str">
            <v/>
          </cell>
          <cell r="DV250" t="str">
            <v/>
          </cell>
          <cell r="DW250" t="str">
            <v/>
          </cell>
          <cell r="DX250" t="str">
            <v/>
          </cell>
          <cell r="DY250" t="str">
            <v/>
          </cell>
          <cell r="DZ250" t="str">
            <v/>
          </cell>
          <cell r="EA250" t="str">
            <v/>
          </cell>
          <cell r="EB250" t="str">
            <v/>
          </cell>
          <cell r="EC250" t="str">
            <v/>
          </cell>
          <cell r="ED250" t="str">
            <v/>
          </cell>
          <cell r="EE250" t="str">
            <v/>
          </cell>
          <cell r="EF250" t="str">
            <v/>
          </cell>
          <cell r="EG250" t="str">
            <v/>
          </cell>
          <cell r="EH250" t="str">
            <v/>
          </cell>
          <cell r="EI250" t="str">
            <v/>
          </cell>
          <cell r="EJ250" t="str">
            <v/>
          </cell>
          <cell r="EK250" t="str">
            <v/>
          </cell>
          <cell r="EL250" t="str">
            <v/>
          </cell>
          <cell r="EM250" t="str">
            <v/>
          </cell>
          <cell r="EN250" t="str">
            <v/>
          </cell>
          <cell r="EO250" t="str">
            <v/>
          </cell>
          <cell r="EP250" t="str">
            <v/>
          </cell>
          <cell r="EQ250" t="str">
            <v/>
          </cell>
          <cell r="ER250" t="str">
            <v/>
          </cell>
          <cell r="ES250" t="str">
            <v/>
          </cell>
          <cell r="ET250" t="str">
            <v/>
          </cell>
          <cell r="EU250" t="str">
            <v/>
          </cell>
          <cell r="EV250" t="str">
            <v/>
          </cell>
        </row>
        <row r="251">
          <cell r="V251" t="str">
            <v>+ or - Scheduled Date</v>
          </cell>
          <cell r="X251">
            <v>128</v>
          </cell>
        </row>
        <row r="252">
          <cell r="N252" t="str">
            <v>ENGINEERING</v>
          </cell>
          <cell r="R252" t="str">
            <v>TARZAN STORY STUDIO</v>
          </cell>
          <cell r="V252" t="str">
            <v>START DATE</v>
          </cell>
          <cell r="W252" t="str">
            <v>END     DATE</v>
          </cell>
          <cell r="X252">
            <v>4504.91</v>
          </cell>
          <cell r="Y252" t="str">
            <v>WK Count</v>
          </cell>
          <cell r="Z252" t="str">
            <v>Total Days</v>
          </cell>
        </row>
        <row r="253">
          <cell r="N253" t="str">
            <v>ENGINEERING</v>
          </cell>
          <cell r="R253" t="str">
            <v>TARZAN STORY STUDIO</v>
          </cell>
          <cell r="T253" t="str">
            <v>ANIMATION PRODUCTION</v>
          </cell>
          <cell r="V253" t="str">
            <v>START DATE</v>
          </cell>
          <cell r="W253" t="str">
            <v>END     DATE</v>
          </cell>
          <cell r="X253">
            <v>4504.91</v>
          </cell>
          <cell r="Y253" t="str">
            <v>WK Count</v>
          </cell>
          <cell r="Z253" t="str">
            <v>Total Days</v>
          </cell>
          <cell r="AA253" t="str">
            <v/>
          </cell>
          <cell r="AB253" t="str">
            <v/>
          </cell>
          <cell r="AC253" t="str">
            <v/>
          </cell>
          <cell r="AD253" t="str">
            <v/>
          </cell>
          <cell r="AE253" t="str">
            <v/>
          </cell>
          <cell r="AF253" t="str">
            <v/>
          </cell>
          <cell r="AG253" t="str">
            <v/>
          </cell>
          <cell r="AH253" t="str">
            <v/>
          </cell>
          <cell r="AI253" t="str">
            <v/>
          </cell>
          <cell r="AJ253" t="str">
            <v/>
          </cell>
          <cell r="AK253" t="str">
            <v/>
          </cell>
          <cell r="AL253" t="str">
            <v/>
          </cell>
          <cell r="AM253" t="str">
            <v/>
          </cell>
          <cell r="AN253" t="str">
            <v/>
          </cell>
          <cell r="AO253" t="str">
            <v/>
          </cell>
          <cell r="AP253" t="str">
            <v/>
          </cell>
          <cell r="AQ253" t="str">
            <v/>
          </cell>
          <cell r="AR253" t="str">
            <v/>
          </cell>
          <cell r="AS253" t="str">
            <v/>
          </cell>
          <cell r="AT253" t="str">
            <v/>
          </cell>
          <cell r="AU253" t="str">
            <v/>
          </cell>
          <cell r="AV253" t="str">
            <v/>
          </cell>
          <cell r="AW253" t="str">
            <v/>
          </cell>
          <cell r="AX253" t="str">
            <v/>
          </cell>
          <cell r="AY253" t="str">
            <v/>
          </cell>
          <cell r="AZ253" t="str">
            <v/>
          </cell>
          <cell r="BA253" t="str">
            <v/>
          </cell>
          <cell r="BB253" t="str">
            <v/>
          </cell>
          <cell r="BC253" t="str">
            <v/>
          </cell>
          <cell r="BD253" t="str">
            <v/>
          </cell>
          <cell r="BE253" t="str">
            <v/>
          </cell>
          <cell r="BF253" t="str">
            <v/>
          </cell>
          <cell r="BG253" t="str">
            <v/>
          </cell>
          <cell r="BH253" t="str">
            <v/>
          </cell>
          <cell r="BI253" t="str">
            <v/>
          </cell>
          <cell r="BJ253" t="str">
            <v/>
          </cell>
          <cell r="BK253" t="str">
            <v/>
          </cell>
          <cell r="BL253" t="str">
            <v/>
          </cell>
          <cell r="BM253" t="str">
            <v/>
          </cell>
          <cell r="BN253" t="str">
            <v/>
          </cell>
          <cell r="BO253" t="str">
            <v/>
          </cell>
          <cell r="BP253" t="str">
            <v/>
          </cell>
          <cell r="BQ253" t="str">
            <v/>
          </cell>
          <cell r="BR253" t="str">
            <v/>
          </cell>
          <cell r="BS253" t="str">
            <v/>
          </cell>
          <cell r="BT253" t="str">
            <v/>
          </cell>
          <cell r="BU253" t="str">
            <v/>
          </cell>
          <cell r="BV253" t="str">
            <v/>
          </cell>
          <cell r="BW253" t="str">
            <v/>
          </cell>
          <cell r="BX253" t="str">
            <v/>
          </cell>
          <cell r="BY253" t="str">
            <v/>
          </cell>
          <cell r="BZ253" t="str">
            <v/>
          </cell>
          <cell r="CA253" t="str">
            <v/>
          </cell>
          <cell r="CB253" t="str">
            <v/>
          </cell>
          <cell r="CC253" t="str">
            <v/>
          </cell>
          <cell r="CD253" t="str">
            <v/>
          </cell>
          <cell r="CE253" t="str">
            <v/>
          </cell>
          <cell r="CF253" t="str">
            <v/>
          </cell>
          <cell r="CG253" t="str">
            <v/>
          </cell>
          <cell r="CH253" t="str">
            <v/>
          </cell>
          <cell r="CI253">
            <v>35975</v>
          </cell>
          <cell r="CJ253">
            <v>35982</v>
          </cell>
          <cell r="CK253">
            <v>35989</v>
          </cell>
          <cell r="CL253">
            <v>35996</v>
          </cell>
          <cell r="CM253">
            <v>36003</v>
          </cell>
          <cell r="CN253">
            <v>36010</v>
          </cell>
          <cell r="CO253">
            <v>36017</v>
          </cell>
          <cell r="CP253">
            <v>36024</v>
          </cell>
          <cell r="CQ253">
            <v>36031</v>
          </cell>
          <cell r="CR253">
            <v>36038</v>
          </cell>
          <cell r="CS253">
            <v>36045</v>
          </cell>
          <cell r="CT253">
            <v>36052</v>
          </cell>
          <cell r="CU253" t="str">
            <v/>
          </cell>
          <cell r="CV253" t="str">
            <v/>
          </cell>
          <cell r="CW253" t="str">
            <v/>
          </cell>
          <cell r="CX253" t="str">
            <v/>
          </cell>
          <cell r="CY253" t="str">
            <v/>
          </cell>
          <cell r="CZ253" t="str">
            <v/>
          </cell>
          <cell r="DA253" t="str">
            <v/>
          </cell>
          <cell r="DB253" t="str">
            <v/>
          </cell>
          <cell r="DC253" t="str">
            <v/>
          </cell>
          <cell r="DD253" t="str">
            <v/>
          </cell>
          <cell r="DE253" t="str">
            <v/>
          </cell>
          <cell r="DF253" t="str">
            <v/>
          </cell>
          <cell r="DG253" t="str">
            <v/>
          </cell>
          <cell r="DH253" t="str">
            <v/>
          </cell>
          <cell r="DI253" t="str">
            <v/>
          </cell>
          <cell r="DJ253" t="str">
            <v/>
          </cell>
          <cell r="DK253" t="str">
            <v/>
          </cell>
          <cell r="DL253" t="str">
            <v/>
          </cell>
          <cell r="DM253" t="str">
            <v/>
          </cell>
          <cell r="DN253" t="str">
            <v/>
          </cell>
          <cell r="DO253" t="str">
            <v/>
          </cell>
          <cell r="DP253" t="str">
            <v/>
          </cell>
          <cell r="DQ253" t="str">
            <v/>
          </cell>
          <cell r="DR253" t="str">
            <v/>
          </cell>
          <cell r="DS253" t="str">
            <v/>
          </cell>
          <cell r="DT253" t="str">
            <v/>
          </cell>
          <cell r="DU253" t="str">
            <v/>
          </cell>
          <cell r="DV253" t="str">
            <v/>
          </cell>
          <cell r="DW253" t="str">
            <v/>
          </cell>
          <cell r="DX253" t="str">
            <v/>
          </cell>
          <cell r="DY253" t="str">
            <v/>
          </cell>
          <cell r="DZ253" t="str">
            <v/>
          </cell>
          <cell r="EA253" t="str">
            <v/>
          </cell>
          <cell r="EB253" t="str">
            <v/>
          </cell>
          <cell r="EC253" t="str">
            <v/>
          </cell>
          <cell r="ED253" t="str">
            <v/>
          </cell>
          <cell r="EE253" t="str">
            <v/>
          </cell>
          <cell r="EF253" t="str">
            <v/>
          </cell>
          <cell r="EG253" t="str">
            <v/>
          </cell>
          <cell r="EH253" t="str">
            <v/>
          </cell>
          <cell r="EI253" t="str">
            <v/>
          </cell>
          <cell r="EJ253" t="str">
            <v/>
          </cell>
          <cell r="EK253" t="str">
            <v/>
          </cell>
          <cell r="EL253" t="str">
            <v/>
          </cell>
          <cell r="EM253" t="str">
            <v/>
          </cell>
          <cell r="EN253" t="str">
            <v/>
          </cell>
          <cell r="EO253" t="str">
            <v/>
          </cell>
          <cell r="EP253" t="str">
            <v/>
          </cell>
          <cell r="EQ253" t="str">
            <v/>
          </cell>
          <cell r="ER253" t="str">
            <v/>
          </cell>
          <cell r="ES253" t="str">
            <v/>
          </cell>
          <cell r="ET253" t="str">
            <v/>
          </cell>
          <cell r="EU253" t="str">
            <v/>
          </cell>
          <cell r="EV253" t="str">
            <v/>
          </cell>
        </row>
        <row r="254">
          <cell r="A254" t="str">
            <v>PREP</v>
          </cell>
          <cell r="F254" t="str">
            <v>ANIMATION</v>
          </cell>
          <cell r="I254" t="str">
            <v>INK &amp; PAINT</v>
          </cell>
          <cell r="L254" t="str">
            <v>ALPHA</v>
          </cell>
          <cell r="N254" t="str">
            <v>BETA</v>
          </cell>
          <cell r="P254" t="str">
            <v>RTM</v>
          </cell>
          <cell r="R254" t="str">
            <v>STREET</v>
          </cell>
          <cell r="T254" t="str">
            <v>ANIMATION PRODUCTION</v>
          </cell>
          <cell r="V254">
            <v>35975</v>
          </cell>
          <cell r="W254">
            <v>36052.068740000002</v>
          </cell>
          <cell r="X254">
            <v>500</v>
          </cell>
          <cell r="Y254">
            <v>12</v>
          </cell>
          <cell r="Z254">
            <v>77.068739999999991</v>
          </cell>
          <cell r="AA254" t="str">
            <v/>
          </cell>
          <cell r="AB254" t="str">
            <v/>
          </cell>
          <cell r="AC254" t="str">
            <v/>
          </cell>
          <cell r="AD254" t="str">
            <v/>
          </cell>
          <cell r="AE254" t="str">
            <v/>
          </cell>
          <cell r="AF254" t="str">
            <v/>
          </cell>
          <cell r="AG254" t="str">
            <v/>
          </cell>
          <cell r="AH254" t="str">
            <v/>
          </cell>
          <cell r="AI254" t="str">
            <v/>
          </cell>
          <cell r="AJ254" t="str">
            <v/>
          </cell>
          <cell r="AK254" t="str">
            <v/>
          </cell>
          <cell r="AL254" t="str">
            <v/>
          </cell>
          <cell r="AM254" t="str">
            <v/>
          </cell>
          <cell r="AN254" t="str">
            <v/>
          </cell>
          <cell r="AO254" t="str">
            <v/>
          </cell>
          <cell r="AP254" t="str">
            <v/>
          </cell>
          <cell r="AQ254" t="str">
            <v/>
          </cell>
          <cell r="AR254" t="str">
            <v/>
          </cell>
          <cell r="AS254" t="str">
            <v/>
          </cell>
          <cell r="AT254" t="str">
            <v/>
          </cell>
          <cell r="AU254" t="str">
            <v/>
          </cell>
          <cell r="AV254" t="str">
            <v/>
          </cell>
          <cell r="AW254" t="str">
            <v/>
          </cell>
          <cell r="AX254" t="str">
            <v/>
          </cell>
          <cell r="AY254" t="str">
            <v/>
          </cell>
          <cell r="AZ254" t="str">
            <v/>
          </cell>
          <cell r="BA254" t="str">
            <v/>
          </cell>
          <cell r="BB254" t="str">
            <v/>
          </cell>
          <cell r="BC254" t="str">
            <v/>
          </cell>
          <cell r="BD254" t="str">
            <v/>
          </cell>
          <cell r="BE254" t="str">
            <v/>
          </cell>
          <cell r="BF254" t="str">
            <v/>
          </cell>
          <cell r="BG254" t="str">
            <v/>
          </cell>
          <cell r="BH254" t="str">
            <v/>
          </cell>
          <cell r="BI254" t="str">
            <v/>
          </cell>
          <cell r="BJ254" t="str">
            <v/>
          </cell>
          <cell r="BK254" t="str">
            <v/>
          </cell>
          <cell r="BL254" t="str">
            <v/>
          </cell>
          <cell r="BM254" t="str">
            <v/>
          </cell>
          <cell r="BN254" t="str">
            <v/>
          </cell>
          <cell r="BO254" t="str">
            <v/>
          </cell>
          <cell r="BP254" t="str">
            <v/>
          </cell>
          <cell r="BQ254" t="str">
            <v/>
          </cell>
          <cell r="BR254" t="str">
            <v/>
          </cell>
          <cell r="BS254" t="str">
            <v/>
          </cell>
          <cell r="BT254" t="str">
            <v/>
          </cell>
          <cell r="BU254" t="str">
            <v/>
          </cell>
          <cell r="BV254" t="str">
            <v/>
          </cell>
          <cell r="BW254" t="str">
            <v/>
          </cell>
          <cell r="BX254" t="str">
            <v/>
          </cell>
          <cell r="BY254" t="str">
            <v/>
          </cell>
          <cell r="BZ254" t="str">
            <v/>
          </cell>
          <cell r="CA254" t="str">
            <v/>
          </cell>
          <cell r="CB254" t="str">
            <v/>
          </cell>
          <cell r="CC254" t="str">
            <v/>
          </cell>
          <cell r="CD254" t="str">
            <v/>
          </cell>
          <cell r="CE254" t="str">
            <v/>
          </cell>
          <cell r="CF254" t="str">
            <v/>
          </cell>
          <cell r="CG254" t="str">
            <v/>
          </cell>
          <cell r="CH254" t="str">
            <v/>
          </cell>
          <cell r="CI254">
            <v>35975</v>
          </cell>
          <cell r="CJ254">
            <v>35982</v>
          </cell>
          <cell r="CK254">
            <v>35989</v>
          </cell>
          <cell r="CL254">
            <v>35996</v>
          </cell>
          <cell r="CM254">
            <v>36003</v>
          </cell>
          <cell r="CN254">
            <v>36010</v>
          </cell>
          <cell r="CO254">
            <v>36017</v>
          </cell>
          <cell r="CP254">
            <v>36024</v>
          </cell>
          <cell r="CQ254">
            <v>36031</v>
          </cell>
          <cell r="CR254">
            <v>36038</v>
          </cell>
          <cell r="CS254">
            <v>36045</v>
          </cell>
          <cell r="CT254">
            <v>36052</v>
          </cell>
          <cell r="CU254" t="str">
            <v/>
          </cell>
          <cell r="CV254" t="str">
            <v/>
          </cell>
          <cell r="CW254" t="str">
            <v/>
          </cell>
          <cell r="CX254" t="str">
            <v/>
          </cell>
          <cell r="CY254" t="str">
            <v/>
          </cell>
          <cell r="CZ254" t="str">
            <v/>
          </cell>
          <cell r="DA254" t="str">
            <v/>
          </cell>
          <cell r="DB254" t="str">
            <v/>
          </cell>
          <cell r="DC254" t="str">
            <v/>
          </cell>
          <cell r="DD254" t="str">
            <v/>
          </cell>
          <cell r="DE254" t="str">
            <v/>
          </cell>
          <cell r="DF254" t="str">
            <v/>
          </cell>
          <cell r="DG254" t="str">
            <v/>
          </cell>
          <cell r="DH254" t="str">
            <v/>
          </cell>
          <cell r="DI254" t="str">
            <v/>
          </cell>
          <cell r="DJ254" t="str">
            <v/>
          </cell>
          <cell r="DK254" t="str">
            <v/>
          </cell>
          <cell r="DL254" t="str">
            <v/>
          </cell>
          <cell r="DM254" t="str">
            <v/>
          </cell>
          <cell r="DN254" t="str">
            <v/>
          </cell>
          <cell r="DO254" t="str">
            <v/>
          </cell>
          <cell r="DP254" t="str">
            <v/>
          </cell>
          <cell r="DQ254" t="str">
            <v/>
          </cell>
          <cell r="DR254" t="str">
            <v/>
          </cell>
          <cell r="DS254" t="str">
            <v/>
          </cell>
          <cell r="DT254" t="str">
            <v/>
          </cell>
          <cell r="DU254" t="str">
            <v/>
          </cell>
          <cell r="DV254" t="str">
            <v/>
          </cell>
          <cell r="DW254" t="str">
            <v/>
          </cell>
          <cell r="DX254" t="str">
            <v/>
          </cell>
          <cell r="DY254" t="str">
            <v/>
          </cell>
          <cell r="DZ254" t="str">
            <v/>
          </cell>
          <cell r="EA254" t="str">
            <v/>
          </cell>
          <cell r="EB254" t="str">
            <v/>
          </cell>
          <cell r="EC254" t="str">
            <v/>
          </cell>
          <cell r="ED254" t="str">
            <v/>
          </cell>
          <cell r="EE254" t="str">
            <v/>
          </cell>
          <cell r="EF254" t="str">
            <v/>
          </cell>
          <cell r="EG254" t="str">
            <v/>
          </cell>
          <cell r="EH254" t="str">
            <v/>
          </cell>
          <cell r="EI254" t="str">
            <v/>
          </cell>
          <cell r="EJ254" t="str">
            <v/>
          </cell>
          <cell r="EK254" t="str">
            <v/>
          </cell>
          <cell r="EL254" t="str">
            <v/>
          </cell>
          <cell r="EM254" t="str">
            <v/>
          </cell>
          <cell r="EN254" t="str">
            <v/>
          </cell>
          <cell r="EO254" t="str">
            <v/>
          </cell>
          <cell r="EP254" t="str">
            <v/>
          </cell>
          <cell r="EQ254" t="str">
            <v/>
          </cell>
          <cell r="ER254" t="str">
            <v/>
          </cell>
          <cell r="ES254" t="str">
            <v/>
          </cell>
          <cell r="ET254" t="str">
            <v/>
          </cell>
          <cell r="EU254" t="str">
            <v/>
          </cell>
          <cell r="EV254" t="str">
            <v/>
          </cell>
        </row>
        <row r="255">
          <cell r="A255" t="str">
            <v>PREP</v>
          </cell>
          <cell r="B255" t="str">
            <v>Days</v>
          </cell>
          <cell r="F255" t="str">
            <v>ANIMATION</v>
          </cell>
          <cell r="G255" t="str">
            <v>Days</v>
          </cell>
          <cell r="H255" t="str">
            <v>Frames</v>
          </cell>
          <cell r="I255" t="str">
            <v>INK &amp; PAINT</v>
          </cell>
          <cell r="J255" t="str">
            <v>Days</v>
          </cell>
          <cell r="L255" t="str">
            <v>ALPHA</v>
          </cell>
          <cell r="N255" t="str">
            <v>BETA</v>
          </cell>
          <cell r="P255" t="str">
            <v>RTM</v>
          </cell>
          <cell r="R255" t="str">
            <v>STREET</v>
          </cell>
          <cell r="T255" t="str">
            <v>Prep Projection</v>
          </cell>
          <cell r="V255">
            <v>35975</v>
          </cell>
          <cell r="W255">
            <v>36052.068740000002</v>
          </cell>
          <cell r="X255">
            <v>500</v>
          </cell>
          <cell r="Y255">
            <v>12</v>
          </cell>
          <cell r="Z255">
            <v>77.068739999999991</v>
          </cell>
          <cell r="AA255" t="str">
            <v/>
          </cell>
          <cell r="AB255" t="str">
            <v/>
          </cell>
          <cell r="AC255" t="str">
            <v/>
          </cell>
          <cell r="AD255" t="str">
            <v/>
          </cell>
          <cell r="AE255" t="str">
            <v/>
          </cell>
          <cell r="AF255" t="str">
            <v/>
          </cell>
          <cell r="AG255" t="str">
            <v/>
          </cell>
          <cell r="AH255" t="str">
            <v/>
          </cell>
          <cell r="AI255" t="str">
            <v/>
          </cell>
          <cell r="AJ255" t="str">
            <v/>
          </cell>
          <cell r="AK255" t="str">
            <v/>
          </cell>
          <cell r="AL255" t="str">
            <v/>
          </cell>
          <cell r="AM255" t="str">
            <v/>
          </cell>
          <cell r="AN255" t="str">
            <v/>
          </cell>
          <cell r="AO255" t="str">
            <v/>
          </cell>
          <cell r="AP255" t="str">
            <v/>
          </cell>
          <cell r="AQ255" t="str">
            <v/>
          </cell>
          <cell r="AR255" t="str">
            <v/>
          </cell>
          <cell r="AS255" t="str">
            <v/>
          </cell>
          <cell r="AT255" t="str">
            <v/>
          </cell>
          <cell r="AU255" t="str">
            <v/>
          </cell>
          <cell r="AV255" t="str">
            <v/>
          </cell>
          <cell r="AW255" t="str">
            <v/>
          </cell>
          <cell r="AX255" t="str">
            <v/>
          </cell>
          <cell r="AY255" t="str">
            <v/>
          </cell>
          <cell r="AZ255" t="str">
            <v/>
          </cell>
          <cell r="BA255" t="str">
            <v/>
          </cell>
          <cell r="BB255" t="str">
            <v/>
          </cell>
          <cell r="BC255" t="str">
            <v/>
          </cell>
          <cell r="BD255" t="str">
            <v/>
          </cell>
          <cell r="BE255" t="str">
            <v/>
          </cell>
          <cell r="BF255" t="str">
            <v/>
          </cell>
          <cell r="BG255" t="str">
            <v/>
          </cell>
          <cell r="BH255" t="str">
            <v/>
          </cell>
          <cell r="BI255" t="str">
            <v/>
          </cell>
          <cell r="BJ255" t="str">
            <v/>
          </cell>
          <cell r="BK255" t="str">
            <v/>
          </cell>
          <cell r="BL255" t="str">
            <v/>
          </cell>
          <cell r="BM255" t="str">
            <v/>
          </cell>
          <cell r="BN255" t="str">
            <v/>
          </cell>
          <cell r="BO255" t="str">
            <v/>
          </cell>
          <cell r="BP255" t="str">
            <v/>
          </cell>
          <cell r="BQ255" t="str">
            <v/>
          </cell>
          <cell r="BR255" t="str">
            <v/>
          </cell>
          <cell r="BS255" t="str">
            <v/>
          </cell>
          <cell r="BT255" t="str">
            <v/>
          </cell>
          <cell r="BU255" t="str">
            <v/>
          </cell>
          <cell r="BV255" t="str">
            <v/>
          </cell>
          <cell r="BW255" t="str">
            <v/>
          </cell>
          <cell r="BX255" t="str">
            <v/>
          </cell>
          <cell r="BY255" t="str">
            <v/>
          </cell>
          <cell r="BZ255" t="str">
            <v/>
          </cell>
          <cell r="CA255" t="str">
            <v/>
          </cell>
          <cell r="CB255" t="str">
            <v/>
          </cell>
          <cell r="CC255" t="str">
            <v/>
          </cell>
          <cell r="CD255" t="str">
            <v/>
          </cell>
          <cell r="CE255" t="str">
            <v/>
          </cell>
          <cell r="CF255" t="str">
            <v/>
          </cell>
          <cell r="CG255" t="str">
            <v/>
          </cell>
          <cell r="CH255" t="str">
            <v/>
          </cell>
          <cell r="CI255">
            <v>125</v>
          </cell>
          <cell r="CJ255">
            <v>250</v>
          </cell>
          <cell r="CK255">
            <v>375</v>
          </cell>
          <cell r="CL255">
            <v>500</v>
          </cell>
          <cell r="CM255">
            <v>500</v>
          </cell>
          <cell r="CN255">
            <v>500</v>
          </cell>
          <cell r="CO255">
            <v>500</v>
          </cell>
          <cell r="CP255">
            <v>500</v>
          </cell>
          <cell r="CQ255">
            <v>500</v>
          </cell>
          <cell r="CR255">
            <v>500</v>
          </cell>
          <cell r="CS255">
            <v>500</v>
          </cell>
          <cell r="CT255">
            <v>500</v>
          </cell>
          <cell r="CU255" t="str">
            <v/>
          </cell>
          <cell r="CV255" t="str">
            <v/>
          </cell>
          <cell r="CW255" t="str">
            <v/>
          </cell>
          <cell r="CX255" t="str">
            <v/>
          </cell>
          <cell r="CY255" t="str">
            <v/>
          </cell>
          <cell r="CZ255" t="str">
            <v/>
          </cell>
          <cell r="DA255" t="str">
            <v/>
          </cell>
          <cell r="DB255" t="str">
            <v/>
          </cell>
          <cell r="DC255" t="str">
            <v/>
          </cell>
          <cell r="DD255" t="str">
            <v/>
          </cell>
          <cell r="DE255" t="str">
            <v/>
          </cell>
          <cell r="DF255" t="str">
            <v/>
          </cell>
          <cell r="DG255" t="str">
            <v/>
          </cell>
          <cell r="DH255" t="str">
            <v/>
          </cell>
          <cell r="DI255" t="str">
            <v/>
          </cell>
          <cell r="DJ255" t="str">
            <v/>
          </cell>
          <cell r="DK255" t="str">
            <v/>
          </cell>
          <cell r="DL255" t="str">
            <v/>
          </cell>
          <cell r="DM255" t="str">
            <v/>
          </cell>
          <cell r="DN255" t="str">
            <v/>
          </cell>
          <cell r="DO255" t="str">
            <v/>
          </cell>
          <cell r="DP255" t="str">
            <v/>
          </cell>
          <cell r="DQ255" t="str">
            <v/>
          </cell>
          <cell r="DR255" t="str">
            <v/>
          </cell>
          <cell r="DS255" t="str">
            <v/>
          </cell>
          <cell r="DT255" t="str">
            <v/>
          </cell>
          <cell r="DU255" t="str">
            <v/>
          </cell>
          <cell r="DV255" t="str">
            <v/>
          </cell>
          <cell r="DW255" t="str">
            <v/>
          </cell>
          <cell r="DX255" t="str">
            <v/>
          </cell>
          <cell r="DY255" t="str">
            <v/>
          </cell>
          <cell r="DZ255" t="str">
            <v/>
          </cell>
          <cell r="EA255" t="str">
            <v/>
          </cell>
          <cell r="EB255" t="str">
            <v/>
          </cell>
          <cell r="EC255" t="str">
            <v/>
          </cell>
          <cell r="ED255" t="str">
            <v/>
          </cell>
          <cell r="EE255" t="str">
            <v/>
          </cell>
          <cell r="EF255" t="str">
            <v/>
          </cell>
          <cell r="EG255" t="str">
            <v/>
          </cell>
          <cell r="EH255" t="str">
            <v/>
          </cell>
          <cell r="EI255" t="str">
            <v/>
          </cell>
          <cell r="EJ255" t="str">
            <v/>
          </cell>
          <cell r="EK255" t="str">
            <v/>
          </cell>
          <cell r="EL255" t="str">
            <v/>
          </cell>
          <cell r="EM255" t="str">
            <v/>
          </cell>
          <cell r="EN255" t="str">
            <v/>
          </cell>
          <cell r="EO255" t="str">
            <v/>
          </cell>
          <cell r="EP255" t="str">
            <v/>
          </cell>
          <cell r="EQ255" t="str">
            <v/>
          </cell>
          <cell r="ER255" t="str">
            <v/>
          </cell>
          <cell r="ES255" t="str">
            <v/>
          </cell>
          <cell r="ET255" t="str">
            <v/>
          </cell>
          <cell r="EU255" t="str">
            <v/>
          </cell>
          <cell r="EV255" t="str">
            <v/>
          </cell>
        </row>
        <row r="256">
          <cell r="A256" t="str">
            <v>Wks</v>
          </cell>
          <cell r="B256" t="str">
            <v>Days</v>
          </cell>
          <cell r="F256" t="str">
            <v>Wks</v>
          </cell>
          <cell r="G256" t="str">
            <v>Days</v>
          </cell>
          <cell r="H256" t="str">
            <v>Frames</v>
          </cell>
          <cell r="I256" t="str">
            <v>Wks</v>
          </cell>
          <cell r="J256" t="str">
            <v>Days</v>
          </cell>
          <cell r="K256">
            <v>21</v>
          </cell>
          <cell r="M256">
            <v>29</v>
          </cell>
          <cell r="O256">
            <v>29</v>
          </cell>
          <cell r="Q256">
            <v>29</v>
          </cell>
          <cell r="R256">
            <v>36342</v>
          </cell>
          <cell r="T256" t="str">
            <v>Animation Projection</v>
          </cell>
          <cell r="V256">
            <v>36003</v>
          </cell>
          <cell r="W256">
            <v>36096.068740000002</v>
          </cell>
          <cell r="X256">
            <v>500</v>
          </cell>
          <cell r="Y256">
            <v>14</v>
          </cell>
          <cell r="Z256">
            <v>93.068739999999991</v>
          </cell>
          <cell r="AA256" t="str">
            <v/>
          </cell>
          <cell r="AB256" t="str">
            <v/>
          </cell>
          <cell r="AC256" t="str">
            <v/>
          </cell>
          <cell r="AD256" t="str">
            <v/>
          </cell>
          <cell r="AE256" t="str">
            <v/>
          </cell>
          <cell r="AF256" t="str">
            <v/>
          </cell>
          <cell r="AG256" t="str">
            <v/>
          </cell>
          <cell r="AH256" t="str">
            <v/>
          </cell>
          <cell r="AI256" t="str">
            <v/>
          </cell>
          <cell r="AJ256" t="str">
            <v/>
          </cell>
          <cell r="AK256" t="str">
            <v/>
          </cell>
          <cell r="AL256" t="str">
            <v/>
          </cell>
          <cell r="AM256" t="str">
            <v/>
          </cell>
          <cell r="AN256" t="str">
            <v/>
          </cell>
          <cell r="AO256" t="str">
            <v/>
          </cell>
          <cell r="AP256" t="str">
            <v/>
          </cell>
          <cell r="AQ256" t="str">
            <v/>
          </cell>
          <cell r="AR256" t="str">
            <v/>
          </cell>
          <cell r="AS256" t="str">
            <v/>
          </cell>
          <cell r="AT256" t="str">
            <v/>
          </cell>
          <cell r="AU256" t="str">
            <v/>
          </cell>
          <cell r="AV256" t="str">
            <v/>
          </cell>
          <cell r="AW256" t="str">
            <v/>
          </cell>
          <cell r="AX256" t="str">
            <v/>
          </cell>
          <cell r="AY256" t="str">
            <v/>
          </cell>
          <cell r="AZ256" t="str">
            <v/>
          </cell>
          <cell r="BA256" t="str">
            <v/>
          </cell>
          <cell r="BB256" t="str">
            <v/>
          </cell>
          <cell r="BC256" t="str">
            <v/>
          </cell>
          <cell r="BD256" t="str">
            <v/>
          </cell>
          <cell r="BE256" t="str">
            <v/>
          </cell>
          <cell r="BF256" t="str">
            <v/>
          </cell>
          <cell r="BG256" t="str">
            <v/>
          </cell>
          <cell r="BH256" t="str">
            <v/>
          </cell>
          <cell r="BI256" t="str">
            <v/>
          </cell>
          <cell r="BJ256" t="str">
            <v/>
          </cell>
          <cell r="BK256" t="str">
            <v/>
          </cell>
          <cell r="BL256" t="str">
            <v/>
          </cell>
          <cell r="BM256" t="str">
            <v/>
          </cell>
          <cell r="BN256" t="str">
            <v/>
          </cell>
          <cell r="BO256" t="str">
            <v/>
          </cell>
          <cell r="BP256" t="str">
            <v/>
          </cell>
          <cell r="BQ256" t="str">
            <v/>
          </cell>
          <cell r="BR256" t="str">
            <v/>
          </cell>
          <cell r="BS256" t="str">
            <v/>
          </cell>
          <cell r="BT256" t="str">
            <v/>
          </cell>
          <cell r="BU256" t="str">
            <v/>
          </cell>
          <cell r="BV256" t="str">
            <v/>
          </cell>
          <cell r="BW256" t="str">
            <v/>
          </cell>
          <cell r="BX256" t="str">
            <v/>
          </cell>
          <cell r="BY256" t="str">
            <v/>
          </cell>
          <cell r="BZ256" t="str">
            <v/>
          </cell>
          <cell r="CA256" t="str">
            <v/>
          </cell>
          <cell r="CB256" t="str">
            <v/>
          </cell>
          <cell r="CC256" t="str">
            <v/>
          </cell>
          <cell r="CD256" t="str">
            <v/>
          </cell>
          <cell r="CE256" t="str">
            <v/>
          </cell>
          <cell r="CF256" t="str">
            <v/>
          </cell>
          <cell r="CG256" t="str">
            <v/>
          </cell>
          <cell r="CH256" t="str">
            <v/>
          </cell>
          <cell r="CI256" t="str">
            <v/>
          </cell>
          <cell r="CJ256" t="str">
            <v/>
          </cell>
          <cell r="CK256" t="str">
            <v/>
          </cell>
          <cell r="CL256" t="str">
            <v/>
          </cell>
          <cell r="CM256">
            <v>0</v>
          </cell>
          <cell r="CN256">
            <v>0</v>
          </cell>
          <cell r="CO256">
            <v>0</v>
          </cell>
          <cell r="CP256">
            <v>125</v>
          </cell>
          <cell r="CQ256">
            <v>250</v>
          </cell>
          <cell r="CR256">
            <v>375</v>
          </cell>
          <cell r="CS256">
            <v>500</v>
          </cell>
          <cell r="CT256">
            <v>500</v>
          </cell>
          <cell r="CU256">
            <v>500</v>
          </cell>
          <cell r="CV256">
            <v>500</v>
          </cell>
          <cell r="CW256">
            <v>500</v>
          </cell>
          <cell r="CX256">
            <v>500</v>
          </cell>
          <cell r="CY256">
            <v>500</v>
          </cell>
          <cell r="CZ256">
            <v>500</v>
          </cell>
          <cell r="DA256" t="str">
            <v/>
          </cell>
          <cell r="DB256" t="str">
            <v/>
          </cell>
          <cell r="DC256" t="str">
            <v/>
          </cell>
          <cell r="DD256" t="str">
            <v/>
          </cell>
          <cell r="DE256" t="str">
            <v/>
          </cell>
          <cell r="DF256" t="str">
            <v/>
          </cell>
          <cell r="DG256" t="str">
            <v/>
          </cell>
          <cell r="DH256" t="str">
            <v/>
          </cell>
          <cell r="DI256" t="str">
            <v/>
          </cell>
          <cell r="DJ256" t="str">
            <v/>
          </cell>
          <cell r="DK256" t="str">
            <v/>
          </cell>
          <cell r="DL256" t="str">
            <v/>
          </cell>
          <cell r="DM256" t="str">
            <v/>
          </cell>
          <cell r="DN256" t="str">
            <v/>
          </cell>
          <cell r="DO256" t="str">
            <v/>
          </cell>
          <cell r="DP256" t="str">
            <v/>
          </cell>
          <cell r="DQ256" t="str">
            <v/>
          </cell>
          <cell r="DR256" t="str">
            <v/>
          </cell>
          <cell r="DS256" t="str">
            <v/>
          </cell>
          <cell r="DT256" t="str">
            <v/>
          </cell>
          <cell r="DU256" t="str">
            <v/>
          </cell>
          <cell r="DV256" t="str">
            <v/>
          </cell>
          <cell r="DW256" t="str">
            <v/>
          </cell>
          <cell r="DX256" t="str">
            <v/>
          </cell>
          <cell r="DY256" t="str">
            <v/>
          </cell>
          <cell r="DZ256" t="str">
            <v/>
          </cell>
          <cell r="EA256" t="str">
            <v/>
          </cell>
          <cell r="EB256" t="str">
            <v/>
          </cell>
          <cell r="EC256" t="str">
            <v/>
          </cell>
          <cell r="ED256" t="str">
            <v/>
          </cell>
          <cell r="EE256" t="str">
            <v/>
          </cell>
          <cell r="EF256" t="str">
            <v/>
          </cell>
          <cell r="EG256" t="str">
            <v/>
          </cell>
          <cell r="EH256" t="str">
            <v/>
          </cell>
          <cell r="EI256" t="str">
            <v/>
          </cell>
          <cell r="EJ256" t="str">
            <v/>
          </cell>
          <cell r="EK256" t="str">
            <v/>
          </cell>
          <cell r="EL256" t="str">
            <v/>
          </cell>
          <cell r="EM256" t="str">
            <v/>
          </cell>
          <cell r="EN256" t="str">
            <v/>
          </cell>
          <cell r="EO256" t="str">
            <v/>
          </cell>
          <cell r="EP256" t="str">
            <v/>
          </cell>
          <cell r="EQ256" t="str">
            <v/>
          </cell>
          <cell r="ER256" t="str">
            <v/>
          </cell>
          <cell r="ES256" t="str">
            <v/>
          </cell>
          <cell r="ET256" t="str">
            <v/>
          </cell>
          <cell r="EU256" t="str">
            <v/>
          </cell>
          <cell r="EV256" t="str">
            <v/>
          </cell>
        </row>
        <row r="257">
          <cell r="A257">
            <v>9.0098199999999995</v>
          </cell>
          <cell r="B257">
            <v>77.068739999999991</v>
          </cell>
          <cell r="F257">
            <v>9.0098199999999995</v>
          </cell>
          <cell r="G257">
            <v>93.068739999999991</v>
          </cell>
          <cell r="H257">
            <v>4504.91</v>
          </cell>
          <cell r="I257">
            <v>9.0098199999999995</v>
          </cell>
          <cell r="J257">
            <v>77.068739999999991</v>
          </cell>
          <cell r="K257">
            <v>21</v>
          </cell>
          <cell r="M257">
            <v>29</v>
          </cell>
          <cell r="O257">
            <v>29</v>
          </cell>
          <cell r="Q257">
            <v>29</v>
          </cell>
          <cell r="R257">
            <v>36342</v>
          </cell>
          <cell r="T257" t="str">
            <v>Ink &amp; Paint Projection</v>
          </cell>
          <cell r="V257">
            <v>36033</v>
          </cell>
          <cell r="W257">
            <v>36110.068740000002</v>
          </cell>
          <cell r="X257">
            <v>500</v>
          </cell>
          <cell r="Y257">
            <v>11</v>
          </cell>
          <cell r="Z257">
            <v>77.068739999999991</v>
          </cell>
          <cell r="AA257" t="str">
            <v/>
          </cell>
          <cell r="AB257" t="str">
            <v/>
          </cell>
          <cell r="AC257" t="str">
            <v/>
          </cell>
          <cell r="AD257" t="str">
            <v/>
          </cell>
          <cell r="AE257" t="str">
            <v/>
          </cell>
          <cell r="AF257" t="str">
            <v/>
          </cell>
          <cell r="AG257" t="str">
            <v/>
          </cell>
          <cell r="AH257" t="str">
            <v/>
          </cell>
          <cell r="AI257" t="str">
            <v/>
          </cell>
          <cell r="AJ257" t="str">
            <v/>
          </cell>
          <cell r="AK257" t="str">
            <v/>
          </cell>
          <cell r="AL257" t="str">
            <v/>
          </cell>
          <cell r="AM257" t="str">
            <v/>
          </cell>
          <cell r="AN257" t="str">
            <v/>
          </cell>
          <cell r="AO257" t="str">
            <v/>
          </cell>
          <cell r="AP257" t="str">
            <v/>
          </cell>
          <cell r="AQ257" t="str">
            <v/>
          </cell>
          <cell r="AR257" t="str">
            <v/>
          </cell>
          <cell r="AS257" t="str">
            <v/>
          </cell>
          <cell r="AT257" t="str">
            <v/>
          </cell>
          <cell r="AU257" t="str">
            <v/>
          </cell>
          <cell r="AV257" t="str">
            <v/>
          </cell>
          <cell r="AW257" t="str">
            <v/>
          </cell>
          <cell r="AX257" t="str">
            <v/>
          </cell>
          <cell r="AY257" t="str">
            <v/>
          </cell>
          <cell r="AZ257" t="str">
            <v/>
          </cell>
          <cell r="BA257" t="str">
            <v/>
          </cell>
          <cell r="BB257" t="str">
            <v/>
          </cell>
          <cell r="BC257" t="str">
            <v/>
          </cell>
          <cell r="BD257" t="str">
            <v/>
          </cell>
          <cell r="BE257" t="str">
            <v/>
          </cell>
          <cell r="BF257" t="str">
            <v/>
          </cell>
          <cell r="BG257" t="str">
            <v/>
          </cell>
          <cell r="BH257" t="str">
            <v/>
          </cell>
          <cell r="BI257" t="str">
            <v/>
          </cell>
          <cell r="BJ257" t="str">
            <v/>
          </cell>
          <cell r="BK257" t="str">
            <v/>
          </cell>
          <cell r="BL257" t="str">
            <v/>
          </cell>
          <cell r="BM257" t="str">
            <v/>
          </cell>
          <cell r="BN257" t="str">
            <v/>
          </cell>
          <cell r="BO257" t="str">
            <v/>
          </cell>
          <cell r="BP257" t="str">
            <v/>
          </cell>
          <cell r="BQ257" t="str">
            <v/>
          </cell>
          <cell r="BR257" t="str">
            <v/>
          </cell>
          <cell r="BS257" t="str">
            <v/>
          </cell>
          <cell r="BT257" t="str">
            <v/>
          </cell>
          <cell r="BU257" t="str">
            <v/>
          </cell>
          <cell r="BV257" t="str">
            <v/>
          </cell>
          <cell r="BW257" t="str">
            <v/>
          </cell>
          <cell r="BX257" t="str">
            <v/>
          </cell>
          <cell r="BY257" t="str">
            <v/>
          </cell>
          <cell r="BZ257" t="str">
            <v/>
          </cell>
          <cell r="CA257" t="str">
            <v/>
          </cell>
          <cell r="CB257" t="str">
            <v/>
          </cell>
          <cell r="CC257" t="str">
            <v/>
          </cell>
          <cell r="CD257" t="str">
            <v/>
          </cell>
          <cell r="CE257" t="str">
            <v/>
          </cell>
          <cell r="CF257" t="str">
            <v/>
          </cell>
          <cell r="CG257" t="str">
            <v/>
          </cell>
          <cell r="CH257" t="str">
            <v/>
          </cell>
          <cell r="CI257" t="str">
            <v/>
          </cell>
          <cell r="CJ257" t="str">
            <v/>
          </cell>
          <cell r="CK257" t="str">
            <v/>
          </cell>
          <cell r="CL257" t="str">
            <v/>
          </cell>
          <cell r="CM257" t="str">
            <v/>
          </cell>
          <cell r="CN257" t="str">
            <v/>
          </cell>
          <cell r="CO257" t="str">
            <v/>
          </cell>
          <cell r="CP257" t="str">
            <v/>
          </cell>
          <cell r="CQ257" t="str">
            <v/>
          </cell>
          <cell r="CR257">
            <v>125</v>
          </cell>
          <cell r="CS257">
            <v>250</v>
          </cell>
          <cell r="CT257">
            <v>375</v>
          </cell>
          <cell r="CU257">
            <v>500</v>
          </cell>
          <cell r="CV257">
            <v>500</v>
          </cell>
          <cell r="CW257">
            <v>500</v>
          </cell>
          <cell r="CX257">
            <v>500</v>
          </cell>
          <cell r="CY257">
            <v>500</v>
          </cell>
          <cell r="CZ257">
            <v>500</v>
          </cell>
          <cell r="DA257">
            <v>500</v>
          </cell>
          <cell r="DB257">
            <v>500</v>
          </cell>
          <cell r="DC257" t="str">
            <v/>
          </cell>
          <cell r="DD257" t="str">
            <v/>
          </cell>
          <cell r="DE257" t="str">
            <v/>
          </cell>
          <cell r="DF257" t="str">
            <v/>
          </cell>
          <cell r="DG257" t="str">
            <v/>
          </cell>
          <cell r="DH257" t="str">
            <v/>
          </cell>
          <cell r="DI257" t="str">
            <v/>
          </cell>
          <cell r="DJ257" t="str">
            <v/>
          </cell>
          <cell r="DK257" t="str">
            <v/>
          </cell>
          <cell r="DL257" t="str">
            <v/>
          </cell>
          <cell r="DM257" t="str">
            <v/>
          </cell>
          <cell r="DN257" t="str">
            <v/>
          </cell>
          <cell r="DO257" t="str">
            <v/>
          </cell>
          <cell r="DP257" t="str">
            <v/>
          </cell>
          <cell r="DQ257" t="str">
            <v/>
          </cell>
          <cell r="DR257" t="str">
            <v/>
          </cell>
          <cell r="DS257" t="str">
            <v/>
          </cell>
          <cell r="DT257" t="str">
            <v/>
          </cell>
          <cell r="DU257" t="str">
            <v/>
          </cell>
          <cell r="DV257" t="str">
            <v/>
          </cell>
          <cell r="DW257" t="str">
            <v/>
          </cell>
          <cell r="DX257" t="str">
            <v/>
          </cell>
          <cell r="DY257" t="str">
            <v/>
          </cell>
          <cell r="DZ257" t="str">
            <v/>
          </cell>
          <cell r="EA257" t="str">
            <v/>
          </cell>
          <cell r="EB257" t="str">
            <v/>
          </cell>
          <cell r="EC257" t="str">
            <v/>
          </cell>
          <cell r="ED257" t="str">
            <v/>
          </cell>
          <cell r="EE257" t="str">
            <v/>
          </cell>
          <cell r="EF257" t="str">
            <v/>
          </cell>
          <cell r="EG257" t="str">
            <v/>
          </cell>
          <cell r="EH257" t="str">
            <v/>
          </cell>
          <cell r="EI257" t="str">
            <v/>
          </cell>
          <cell r="EJ257" t="str">
            <v/>
          </cell>
          <cell r="EK257" t="str">
            <v/>
          </cell>
          <cell r="EL257" t="str">
            <v/>
          </cell>
          <cell r="EM257" t="str">
            <v/>
          </cell>
          <cell r="EN257" t="str">
            <v/>
          </cell>
          <cell r="EO257" t="str">
            <v/>
          </cell>
          <cell r="EP257" t="str">
            <v/>
          </cell>
          <cell r="EQ257" t="str">
            <v/>
          </cell>
          <cell r="ER257" t="str">
            <v/>
          </cell>
          <cell r="ES257" t="str">
            <v/>
          </cell>
          <cell r="ET257" t="str">
            <v/>
          </cell>
          <cell r="EU257" t="str">
            <v/>
          </cell>
          <cell r="EV257" t="str">
            <v/>
          </cell>
        </row>
        <row r="259">
          <cell r="T259" t="str">
            <v>BUDGET FORECAST</v>
          </cell>
          <cell r="AA259" t="str">
            <v/>
          </cell>
          <cell r="AB259" t="str">
            <v/>
          </cell>
          <cell r="AC259" t="str">
            <v/>
          </cell>
          <cell r="AD259" t="str">
            <v/>
          </cell>
          <cell r="AE259" t="str">
            <v/>
          </cell>
          <cell r="AF259" t="str">
            <v/>
          </cell>
          <cell r="AG259" t="str">
            <v/>
          </cell>
          <cell r="AH259" t="str">
            <v/>
          </cell>
          <cell r="AI259" t="str">
            <v/>
          </cell>
          <cell r="AJ259" t="str">
            <v/>
          </cell>
          <cell r="AK259" t="str">
            <v/>
          </cell>
          <cell r="AL259" t="str">
            <v/>
          </cell>
          <cell r="AM259" t="str">
            <v/>
          </cell>
          <cell r="AN259" t="str">
            <v/>
          </cell>
          <cell r="AO259" t="str">
            <v/>
          </cell>
          <cell r="AP259" t="str">
            <v/>
          </cell>
          <cell r="AQ259" t="str">
            <v/>
          </cell>
          <cell r="AR259" t="str">
            <v/>
          </cell>
          <cell r="AS259" t="str">
            <v/>
          </cell>
          <cell r="AT259" t="str">
            <v/>
          </cell>
          <cell r="AU259" t="str">
            <v/>
          </cell>
          <cell r="AV259" t="str">
            <v/>
          </cell>
          <cell r="AW259" t="str">
            <v/>
          </cell>
          <cell r="AX259" t="str">
            <v/>
          </cell>
          <cell r="AY259" t="str">
            <v/>
          </cell>
          <cell r="AZ259" t="str">
            <v/>
          </cell>
          <cell r="BA259" t="str">
            <v/>
          </cell>
          <cell r="BB259" t="str">
            <v/>
          </cell>
          <cell r="BC259" t="str">
            <v/>
          </cell>
          <cell r="BD259" t="str">
            <v/>
          </cell>
          <cell r="BE259" t="str">
            <v/>
          </cell>
          <cell r="BF259" t="str">
            <v/>
          </cell>
          <cell r="BG259" t="str">
            <v/>
          </cell>
          <cell r="BH259" t="str">
            <v/>
          </cell>
          <cell r="BI259" t="str">
            <v/>
          </cell>
          <cell r="BJ259" t="str">
            <v/>
          </cell>
          <cell r="BK259" t="str">
            <v/>
          </cell>
          <cell r="BL259" t="str">
            <v/>
          </cell>
          <cell r="BM259" t="str">
            <v/>
          </cell>
          <cell r="BN259" t="str">
            <v/>
          </cell>
          <cell r="BO259" t="str">
            <v/>
          </cell>
          <cell r="BP259" t="str">
            <v/>
          </cell>
          <cell r="BQ259" t="str">
            <v/>
          </cell>
          <cell r="BR259" t="str">
            <v/>
          </cell>
          <cell r="BS259" t="str">
            <v/>
          </cell>
          <cell r="BT259" t="str">
            <v/>
          </cell>
          <cell r="BU259" t="str">
            <v/>
          </cell>
          <cell r="BV259" t="str">
            <v/>
          </cell>
          <cell r="BW259" t="str">
            <v/>
          </cell>
          <cell r="BX259" t="str">
            <v/>
          </cell>
          <cell r="BY259" t="str">
            <v/>
          </cell>
          <cell r="BZ259" t="str">
            <v/>
          </cell>
          <cell r="CA259" t="str">
            <v/>
          </cell>
          <cell r="CB259" t="str">
            <v/>
          </cell>
          <cell r="CC259" t="str">
            <v/>
          </cell>
          <cell r="CD259" t="str">
            <v/>
          </cell>
          <cell r="CE259" t="str">
            <v/>
          </cell>
          <cell r="CF259" t="str">
            <v/>
          </cell>
          <cell r="CG259" t="str">
            <v/>
          </cell>
          <cell r="CH259" t="str">
            <v/>
          </cell>
          <cell r="CI259">
            <v>35975</v>
          </cell>
          <cell r="CJ259">
            <v>35982</v>
          </cell>
          <cell r="CK259">
            <v>35989</v>
          </cell>
          <cell r="CL259">
            <v>35996</v>
          </cell>
          <cell r="CM259">
            <v>36003</v>
          </cell>
          <cell r="CN259">
            <v>36010</v>
          </cell>
          <cell r="CO259">
            <v>36017</v>
          </cell>
          <cell r="CP259">
            <v>36024</v>
          </cell>
          <cell r="CQ259">
            <v>36031</v>
          </cell>
          <cell r="CR259">
            <v>36038</v>
          </cell>
          <cell r="CS259">
            <v>36045</v>
          </cell>
          <cell r="CT259">
            <v>36052</v>
          </cell>
          <cell r="CU259" t="str">
            <v/>
          </cell>
          <cell r="CV259" t="str">
            <v/>
          </cell>
          <cell r="CW259" t="str">
            <v/>
          </cell>
          <cell r="CX259" t="str">
            <v/>
          </cell>
          <cell r="CY259" t="str">
            <v/>
          </cell>
          <cell r="CZ259" t="str">
            <v/>
          </cell>
          <cell r="DA259" t="str">
            <v/>
          </cell>
          <cell r="DB259" t="str">
            <v/>
          </cell>
          <cell r="DC259" t="str">
            <v/>
          </cell>
          <cell r="DD259" t="str">
            <v/>
          </cell>
          <cell r="DE259" t="str">
            <v/>
          </cell>
          <cell r="DF259" t="str">
            <v/>
          </cell>
          <cell r="DG259" t="str">
            <v/>
          </cell>
          <cell r="DH259" t="str">
            <v/>
          </cell>
          <cell r="DI259" t="str">
            <v/>
          </cell>
          <cell r="DJ259" t="str">
            <v/>
          </cell>
          <cell r="DK259" t="str">
            <v/>
          </cell>
          <cell r="DL259" t="str">
            <v/>
          </cell>
          <cell r="DM259" t="str">
            <v/>
          </cell>
          <cell r="DN259" t="str">
            <v/>
          </cell>
          <cell r="DO259" t="str">
            <v/>
          </cell>
          <cell r="DP259" t="str">
            <v/>
          </cell>
          <cell r="DQ259" t="str">
            <v/>
          </cell>
          <cell r="DR259" t="str">
            <v/>
          </cell>
          <cell r="DS259" t="str">
            <v/>
          </cell>
          <cell r="DT259" t="str">
            <v/>
          </cell>
          <cell r="DU259" t="str">
            <v/>
          </cell>
          <cell r="DV259" t="str">
            <v/>
          </cell>
          <cell r="DW259" t="str">
            <v/>
          </cell>
          <cell r="DX259" t="str">
            <v/>
          </cell>
          <cell r="DY259" t="str">
            <v/>
          </cell>
          <cell r="DZ259" t="str">
            <v/>
          </cell>
          <cell r="EA259" t="str">
            <v/>
          </cell>
          <cell r="EB259" t="str">
            <v/>
          </cell>
          <cell r="EC259" t="str">
            <v/>
          </cell>
          <cell r="ED259" t="str">
            <v/>
          </cell>
          <cell r="EE259" t="str">
            <v/>
          </cell>
          <cell r="EF259" t="str">
            <v/>
          </cell>
          <cell r="EG259" t="str">
            <v/>
          </cell>
          <cell r="EH259" t="str">
            <v/>
          </cell>
          <cell r="EI259" t="str">
            <v/>
          </cell>
          <cell r="EJ259" t="str">
            <v/>
          </cell>
          <cell r="EK259" t="str">
            <v/>
          </cell>
          <cell r="EL259" t="str">
            <v/>
          </cell>
          <cell r="EM259" t="str">
            <v/>
          </cell>
          <cell r="EN259" t="str">
            <v/>
          </cell>
          <cell r="EO259" t="str">
            <v/>
          </cell>
          <cell r="EP259" t="str">
            <v/>
          </cell>
          <cell r="EQ259" t="str">
            <v/>
          </cell>
          <cell r="ER259" t="str">
            <v/>
          </cell>
          <cell r="ES259" t="str">
            <v/>
          </cell>
          <cell r="ET259" t="str">
            <v/>
          </cell>
          <cell r="EU259" t="str">
            <v/>
          </cell>
          <cell r="EV259" t="str">
            <v/>
          </cell>
          <cell r="EW259" t="str">
            <v/>
          </cell>
          <cell r="EX259" t="str">
            <v/>
          </cell>
          <cell r="EY259" t="str">
            <v/>
          </cell>
          <cell r="EZ259" t="str">
            <v/>
          </cell>
          <cell r="FA259" t="str">
            <v/>
          </cell>
          <cell r="FB259" t="str">
            <v/>
          </cell>
          <cell r="FC259" t="str">
            <v/>
          </cell>
          <cell r="FD259" t="str">
            <v/>
          </cell>
          <cell r="FE259" t="str">
            <v/>
          </cell>
          <cell r="FF259" t="str">
            <v/>
          </cell>
          <cell r="FG259" t="str">
            <v/>
          </cell>
          <cell r="FH259" t="str">
            <v/>
          </cell>
          <cell r="FI259" t="str">
            <v/>
          </cell>
        </row>
        <row r="260">
          <cell r="T260" t="str">
            <v>BUDGET FORECAST</v>
          </cell>
          <cell r="V260" t="str">
            <v>PRE PROD</v>
          </cell>
          <cell r="W260">
            <v>30</v>
          </cell>
          <cell r="X260">
            <v>157500</v>
          </cell>
          <cell r="AA260" t="str">
            <v/>
          </cell>
          <cell r="AB260" t="str">
            <v/>
          </cell>
          <cell r="AC260" t="str">
            <v/>
          </cell>
          <cell r="AD260" t="str">
            <v/>
          </cell>
          <cell r="AE260" t="str">
            <v/>
          </cell>
          <cell r="AF260" t="str">
            <v/>
          </cell>
          <cell r="AG260" t="str">
            <v/>
          </cell>
          <cell r="AH260" t="str">
            <v/>
          </cell>
          <cell r="AI260" t="str">
            <v/>
          </cell>
          <cell r="AJ260" t="str">
            <v/>
          </cell>
          <cell r="AK260" t="str">
            <v/>
          </cell>
          <cell r="AL260" t="str">
            <v/>
          </cell>
          <cell r="AM260" t="str">
            <v/>
          </cell>
          <cell r="AN260" t="str">
            <v/>
          </cell>
          <cell r="AO260" t="str">
            <v/>
          </cell>
          <cell r="AP260" t="str">
            <v/>
          </cell>
          <cell r="AQ260" t="str">
            <v/>
          </cell>
          <cell r="AR260" t="str">
            <v/>
          </cell>
          <cell r="AS260" t="str">
            <v/>
          </cell>
          <cell r="AT260" t="str">
            <v/>
          </cell>
          <cell r="AU260" t="str">
            <v/>
          </cell>
          <cell r="AV260" t="str">
            <v/>
          </cell>
          <cell r="AW260" t="str">
            <v/>
          </cell>
          <cell r="AX260" t="str">
            <v/>
          </cell>
          <cell r="AY260" t="str">
            <v/>
          </cell>
          <cell r="AZ260" t="str">
            <v/>
          </cell>
          <cell r="BA260" t="str">
            <v/>
          </cell>
          <cell r="BB260" t="str">
            <v/>
          </cell>
          <cell r="BC260" t="str">
            <v/>
          </cell>
          <cell r="BD260" t="str">
            <v/>
          </cell>
          <cell r="BE260" t="str">
            <v/>
          </cell>
          <cell r="BF260" t="str">
            <v/>
          </cell>
          <cell r="BG260" t="str">
            <v/>
          </cell>
          <cell r="BH260" t="str">
            <v/>
          </cell>
          <cell r="BI260" t="str">
            <v/>
          </cell>
          <cell r="BJ260" t="str">
            <v/>
          </cell>
          <cell r="BK260" t="str">
            <v/>
          </cell>
          <cell r="BL260" t="str">
            <v/>
          </cell>
          <cell r="BM260" t="str">
            <v/>
          </cell>
          <cell r="BN260" t="str">
            <v/>
          </cell>
          <cell r="BO260" t="str">
            <v/>
          </cell>
          <cell r="BP260" t="str">
            <v/>
          </cell>
          <cell r="BQ260" t="str">
            <v/>
          </cell>
          <cell r="BR260" t="str">
            <v/>
          </cell>
          <cell r="BS260" t="str">
            <v/>
          </cell>
          <cell r="BT260" t="str">
            <v/>
          </cell>
          <cell r="BU260" t="str">
            <v/>
          </cell>
          <cell r="BV260" t="str">
            <v/>
          </cell>
          <cell r="BW260" t="str">
            <v/>
          </cell>
          <cell r="BX260" t="str">
            <v/>
          </cell>
          <cell r="BY260" t="str">
            <v/>
          </cell>
          <cell r="BZ260" t="str">
            <v/>
          </cell>
          <cell r="CA260" t="str">
            <v/>
          </cell>
          <cell r="CB260" t="str">
            <v/>
          </cell>
          <cell r="CC260" t="str">
            <v/>
          </cell>
          <cell r="CD260" t="str">
            <v/>
          </cell>
          <cell r="CE260" t="str">
            <v/>
          </cell>
          <cell r="CF260" t="str">
            <v/>
          </cell>
          <cell r="CG260" t="str">
            <v/>
          </cell>
          <cell r="CH260" t="str">
            <v/>
          </cell>
          <cell r="CI260">
            <v>35975</v>
          </cell>
          <cell r="CJ260">
            <v>35982</v>
          </cell>
          <cell r="CK260">
            <v>35989</v>
          </cell>
          <cell r="CL260">
            <v>35996</v>
          </cell>
          <cell r="CM260">
            <v>36003</v>
          </cell>
          <cell r="CN260">
            <v>36010</v>
          </cell>
          <cell r="CO260">
            <v>36017</v>
          </cell>
          <cell r="CP260">
            <v>36024</v>
          </cell>
          <cell r="CQ260">
            <v>36031</v>
          </cell>
          <cell r="CR260">
            <v>36038</v>
          </cell>
          <cell r="CS260">
            <v>36045</v>
          </cell>
          <cell r="CT260">
            <v>36052</v>
          </cell>
          <cell r="CU260" t="str">
            <v/>
          </cell>
          <cell r="CV260" t="str">
            <v/>
          </cell>
          <cell r="CW260" t="str">
            <v/>
          </cell>
          <cell r="CX260" t="str">
            <v/>
          </cell>
          <cell r="CY260" t="str">
            <v/>
          </cell>
          <cell r="CZ260" t="str">
            <v/>
          </cell>
          <cell r="DA260" t="str">
            <v/>
          </cell>
          <cell r="DB260" t="str">
            <v/>
          </cell>
          <cell r="DC260" t="str">
            <v/>
          </cell>
          <cell r="DD260" t="str">
            <v/>
          </cell>
          <cell r="DE260" t="str">
            <v/>
          </cell>
          <cell r="DF260" t="str">
            <v/>
          </cell>
          <cell r="DG260" t="str">
            <v/>
          </cell>
          <cell r="DH260" t="str">
            <v/>
          </cell>
          <cell r="DI260" t="str">
            <v/>
          </cell>
          <cell r="DJ260" t="str">
            <v/>
          </cell>
          <cell r="DK260" t="str">
            <v/>
          </cell>
          <cell r="DL260" t="str">
            <v/>
          </cell>
          <cell r="DM260" t="str">
            <v/>
          </cell>
          <cell r="DN260" t="str">
            <v/>
          </cell>
          <cell r="DO260" t="str">
            <v/>
          </cell>
          <cell r="DP260" t="str">
            <v/>
          </cell>
          <cell r="DQ260" t="str">
            <v/>
          </cell>
          <cell r="DR260" t="str">
            <v/>
          </cell>
          <cell r="DS260" t="str">
            <v/>
          </cell>
          <cell r="DT260" t="str">
            <v/>
          </cell>
          <cell r="DU260" t="str">
            <v/>
          </cell>
          <cell r="DV260" t="str">
            <v/>
          </cell>
          <cell r="DW260" t="str">
            <v/>
          </cell>
          <cell r="DX260" t="str">
            <v/>
          </cell>
          <cell r="DY260" t="str">
            <v/>
          </cell>
          <cell r="DZ260" t="str">
            <v/>
          </cell>
          <cell r="EA260" t="str">
            <v/>
          </cell>
          <cell r="EB260" t="str">
            <v/>
          </cell>
          <cell r="EC260" t="str">
            <v/>
          </cell>
          <cell r="ED260" t="str">
            <v/>
          </cell>
          <cell r="EE260" t="str">
            <v/>
          </cell>
          <cell r="EF260" t="str">
            <v/>
          </cell>
          <cell r="EG260" t="str">
            <v/>
          </cell>
          <cell r="EH260" t="str">
            <v/>
          </cell>
          <cell r="EI260" t="str">
            <v/>
          </cell>
          <cell r="EJ260" t="str">
            <v/>
          </cell>
          <cell r="EK260" t="str">
            <v/>
          </cell>
          <cell r="EL260" t="str">
            <v/>
          </cell>
          <cell r="EM260" t="str">
            <v/>
          </cell>
          <cell r="EN260" t="str">
            <v/>
          </cell>
          <cell r="EO260" t="str">
            <v/>
          </cell>
          <cell r="EP260" t="str">
            <v/>
          </cell>
          <cell r="EQ260" t="str">
            <v/>
          </cell>
          <cell r="ER260" t="str">
            <v/>
          </cell>
          <cell r="ES260" t="str">
            <v/>
          </cell>
          <cell r="ET260" t="str">
            <v/>
          </cell>
          <cell r="EU260" t="str">
            <v/>
          </cell>
          <cell r="EV260" t="str">
            <v/>
          </cell>
          <cell r="EW260" t="str">
            <v/>
          </cell>
          <cell r="EX260" t="str">
            <v/>
          </cell>
          <cell r="EY260" t="str">
            <v/>
          </cell>
          <cell r="EZ260" t="str">
            <v/>
          </cell>
          <cell r="FA260" t="str">
            <v/>
          </cell>
          <cell r="FB260" t="str">
            <v/>
          </cell>
          <cell r="FC260" t="str">
            <v/>
          </cell>
          <cell r="FD260" t="str">
            <v/>
          </cell>
          <cell r="FE260" t="str">
            <v/>
          </cell>
          <cell r="FF260" t="str">
            <v/>
          </cell>
          <cell r="FG260" t="str">
            <v/>
          </cell>
          <cell r="FH260" t="str">
            <v/>
          </cell>
          <cell r="FI260" t="str">
            <v/>
          </cell>
        </row>
        <row r="261">
          <cell r="V261" t="str">
            <v>PRE PROD</v>
          </cell>
          <cell r="W261">
            <v>30</v>
          </cell>
          <cell r="X261">
            <v>157500</v>
          </cell>
          <cell r="AA261" t="str">
            <v/>
          </cell>
          <cell r="AB261" t="str">
            <v/>
          </cell>
          <cell r="AC261" t="str">
            <v/>
          </cell>
          <cell r="AD261" t="str">
            <v/>
          </cell>
          <cell r="AE261" t="str">
            <v/>
          </cell>
          <cell r="AF261" t="str">
            <v/>
          </cell>
          <cell r="AG261" t="str">
            <v/>
          </cell>
          <cell r="AH261" t="str">
            <v/>
          </cell>
          <cell r="AI261" t="str">
            <v/>
          </cell>
          <cell r="AJ261" t="str">
            <v/>
          </cell>
          <cell r="AK261" t="str">
            <v/>
          </cell>
          <cell r="AL261" t="str">
            <v/>
          </cell>
          <cell r="AM261" t="str">
            <v/>
          </cell>
          <cell r="AN261" t="str">
            <v/>
          </cell>
          <cell r="AO261" t="str">
            <v/>
          </cell>
          <cell r="AP261" t="str">
            <v/>
          </cell>
          <cell r="AQ261" t="str">
            <v/>
          </cell>
          <cell r="AR261" t="str">
            <v/>
          </cell>
          <cell r="AS261" t="str">
            <v/>
          </cell>
          <cell r="AT261" t="str">
            <v/>
          </cell>
          <cell r="AU261" t="str">
            <v/>
          </cell>
          <cell r="AV261" t="str">
            <v/>
          </cell>
          <cell r="AW261" t="str">
            <v/>
          </cell>
          <cell r="AX261" t="str">
            <v/>
          </cell>
          <cell r="AY261" t="str">
            <v/>
          </cell>
          <cell r="AZ261" t="str">
            <v/>
          </cell>
          <cell r="BA261" t="str">
            <v/>
          </cell>
          <cell r="BB261" t="str">
            <v/>
          </cell>
          <cell r="BC261" t="str">
            <v/>
          </cell>
          <cell r="BD261" t="str">
            <v/>
          </cell>
          <cell r="BE261" t="str">
            <v/>
          </cell>
          <cell r="BF261" t="str">
            <v/>
          </cell>
          <cell r="BG261" t="str">
            <v/>
          </cell>
          <cell r="BH261" t="str">
            <v/>
          </cell>
          <cell r="BI261" t="str">
            <v/>
          </cell>
          <cell r="BJ261" t="str">
            <v/>
          </cell>
          <cell r="BK261" t="str">
            <v/>
          </cell>
          <cell r="BL261" t="str">
            <v/>
          </cell>
          <cell r="BM261" t="str">
            <v/>
          </cell>
          <cell r="BN261" t="str">
            <v/>
          </cell>
          <cell r="BO261" t="str">
            <v/>
          </cell>
          <cell r="BP261" t="str">
            <v/>
          </cell>
          <cell r="BQ261" t="str">
            <v/>
          </cell>
          <cell r="BR261" t="str">
            <v/>
          </cell>
          <cell r="BS261" t="str">
            <v/>
          </cell>
          <cell r="BT261" t="str">
            <v/>
          </cell>
          <cell r="BU261" t="str">
            <v/>
          </cell>
          <cell r="BV261" t="str">
            <v/>
          </cell>
          <cell r="BW261" t="str">
            <v/>
          </cell>
          <cell r="BX261" t="str">
            <v/>
          </cell>
          <cell r="BY261" t="str">
            <v/>
          </cell>
          <cell r="BZ261" t="str">
            <v/>
          </cell>
          <cell r="CA261" t="str">
            <v/>
          </cell>
          <cell r="CB261" t="str">
            <v/>
          </cell>
          <cell r="CC261" t="str">
            <v/>
          </cell>
          <cell r="CD261" t="str">
            <v/>
          </cell>
          <cell r="CE261" t="str">
            <v/>
          </cell>
          <cell r="CF261" t="str">
            <v/>
          </cell>
          <cell r="CG261" t="str">
            <v/>
          </cell>
          <cell r="CH261" t="str">
            <v/>
          </cell>
          <cell r="CI261">
            <v>3750</v>
          </cell>
          <cell r="CJ261">
            <v>7500</v>
          </cell>
          <cell r="CK261">
            <v>11250</v>
          </cell>
          <cell r="CL261">
            <v>15000</v>
          </cell>
          <cell r="CM261">
            <v>15000</v>
          </cell>
          <cell r="CN261">
            <v>15000</v>
          </cell>
          <cell r="CO261">
            <v>15000</v>
          </cell>
          <cell r="CP261">
            <v>15000</v>
          </cell>
          <cell r="CQ261">
            <v>15000</v>
          </cell>
          <cell r="CR261">
            <v>15000</v>
          </cell>
          <cell r="CS261">
            <v>15000</v>
          </cell>
          <cell r="CT261">
            <v>15000</v>
          </cell>
          <cell r="CU261" t="str">
            <v/>
          </cell>
          <cell r="CV261" t="str">
            <v/>
          </cell>
          <cell r="CW261" t="str">
            <v/>
          </cell>
          <cell r="CX261" t="str">
            <v/>
          </cell>
          <cell r="CY261" t="str">
            <v/>
          </cell>
          <cell r="CZ261" t="str">
            <v/>
          </cell>
          <cell r="DA261" t="str">
            <v/>
          </cell>
          <cell r="DB261" t="str">
            <v/>
          </cell>
          <cell r="DC261" t="str">
            <v/>
          </cell>
          <cell r="DD261" t="str">
            <v/>
          </cell>
          <cell r="DE261" t="str">
            <v/>
          </cell>
          <cell r="DF261" t="str">
            <v/>
          </cell>
          <cell r="DG261" t="str">
            <v/>
          </cell>
          <cell r="DH261" t="str">
            <v/>
          </cell>
          <cell r="DI261" t="str">
            <v/>
          </cell>
          <cell r="DJ261" t="str">
            <v/>
          </cell>
          <cell r="DK261" t="str">
            <v/>
          </cell>
          <cell r="DL261" t="str">
            <v/>
          </cell>
          <cell r="DM261" t="str">
            <v/>
          </cell>
          <cell r="DN261" t="str">
            <v/>
          </cell>
          <cell r="DO261" t="str">
            <v/>
          </cell>
          <cell r="DP261" t="str">
            <v/>
          </cell>
          <cell r="DQ261" t="str">
            <v/>
          </cell>
          <cell r="DR261" t="str">
            <v/>
          </cell>
          <cell r="DS261" t="str">
            <v/>
          </cell>
          <cell r="DT261" t="str">
            <v/>
          </cell>
          <cell r="DU261" t="str">
            <v/>
          </cell>
          <cell r="DV261" t="str">
            <v/>
          </cell>
          <cell r="DW261" t="str">
            <v/>
          </cell>
          <cell r="DX261" t="str">
            <v/>
          </cell>
          <cell r="DY261" t="str">
            <v/>
          </cell>
          <cell r="DZ261" t="str">
            <v/>
          </cell>
          <cell r="EA261" t="str">
            <v/>
          </cell>
          <cell r="EB261" t="str">
            <v/>
          </cell>
          <cell r="EC261" t="str">
            <v/>
          </cell>
          <cell r="ED261" t="str">
            <v/>
          </cell>
          <cell r="EE261" t="str">
            <v/>
          </cell>
          <cell r="EF261" t="str">
            <v/>
          </cell>
          <cell r="EG261" t="str">
            <v/>
          </cell>
          <cell r="EH261" t="str">
            <v/>
          </cell>
          <cell r="EI261" t="str">
            <v/>
          </cell>
          <cell r="EJ261" t="str">
            <v/>
          </cell>
          <cell r="EK261" t="str">
            <v/>
          </cell>
          <cell r="EL261" t="str">
            <v/>
          </cell>
          <cell r="EM261" t="str">
            <v/>
          </cell>
          <cell r="EN261" t="str">
            <v/>
          </cell>
          <cell r="EO261" t="str">
            <v/>
          </cell>
          <cell r="EP261" t="str">
            <v/>
          </cell>
          <cell r="EQ261" t="str">
            <v/>
          </cell>
          <cell r="ER261" t="str">
            <v/>
          </cell>
          <cell r="ES261" t="str">
            <v/>
          </cell>
          <cell r="ET261" t="str">
            <v/>
          </cell>
          <cell r="EU261" t="str">
            <v/>
          </cell>
          <cell r="EV261" t="str">
            <v/>
          </cell>
          <cell r="EW261" t="str">
            <v/>
          </cell>
          <cell r="EX261" t="str">
            <v/>
          </cell>
          <cell r="EY261" t="str">
            <v/>
          </cell>
          <cell r="EZ261" t="str">
            <v/>
          </cell>
          <cell r="FA261" t="str">
            <v/>
          </cell>
          <cell r="FB261" t="str">
            <v/>
          </cell>
          <cell r="FC261" t="str">
            <v/>
          </cell>
          <cell r="FD261" t="str">
            <v/>
          </cell>
          <cell r="FE261" t="str">
            <v/>
          </cell>
          <cell r="FF261" t="str">
            <v/>
          </cell>
          <cell r="FG261" t="str">
            <v/>
          </cell>
          <cell r="FH261" t="str">
            <v/>
          </cell>
          <cell r="FI261" t="str">
            <v/>
          </cell>
        </row>
        <row r="262">
          <cell r="V262" t="str">
            <v>PRODUCTION</v>
          </cell>
          <cell r="W262">
            <v>150</v>
          </cell>
          <cell r="X262">
            <v>712500</v>
          </cell>
          <cell r="AA262" t="str">
            <v/>
          </cell>
          <cell r="AB262" t="str">
            <v/>
          </cell>
          <cell r="AC262" t="str">
            <v/>
          </cell>
          <cell r="AD262" t="str">
            <v/>
          </cell>
          <cell r="AE262" t="str">
            <v/>
          </cell>
          <cell r="AF262" t="str">
            <v/>
          </cell>
          <cell r="AG262" t="str">
            <v/>
          </cell>
          <cell r="AH262" t="str">
            <v/>
          </cell>
          <cell r="AI262" t="str">
            <v/>
          </cell>
          <cell r="AJ262" t="str">
            <v/>
          </cell>
          <cell r="AK262" t="str">
            <v/>
          </cell>
          <cell r="AL262" t="str">
            <v/>
          </cell>
          <cell r="AM262" t="str">
            <v/>
          </cell>
          <cell r="AN262" t="str">
            <v/>
          </cell>
          <cell r="AO262" t="str">
            <v/>
          </cell>
          <cell r="AP262" t="str">
            <v/>
          </cell>
          <cell r="AQ262" t="str">
            <v/>
          </cell>
          <cell r="AR262" t="str">
            <v/>
          </cell>
          <cell r="AS262" t="str">
            <v/>
          </cell>
          <cell r="AT262" t="str">
            <v/>
          </cell>
          <cell r="AU262" t="str">
            <v/>
          </cell>
          <cell r="AV262" t="str">
            <v/>
          </cell>
          <cell r="AW262" t="str">
            <v/>
          </cell>
          <cell r="AX262" t="str">
            <v/>
          </cell>
          <cell r="AY262" t="str">
            <v/>
          </cell>
          <cell r="AZ262" t="str">
            <v/>
          </cell>
          <cell r="BA262" t="str">
            <v/>
          </cell>
          <cell r="BB262" t="str">
            <v/>
          </cell>
          <cell r="BC262" t="str">
            <v/>
          </cell>
          <cell r="BD262" t="str">
            <v/>
          </cell>
          <cell r="BE262" t="str">
            <v/>
          </cell>
          <cell r="BF262" t="str">
            <v/>
          </cell>
          <cell r="BG262" t="str">
            <v/>
          </cell>
          <cell r="BH262" t="str">
            <v/>
          </cell>
          <cell r="BI262" t="str">
            <v/>
          </cell>
          <cell r="BJ262" t="str">
            <v/>
          </cell>
          <cell r="BK262" t="str">
            <v/>
          </cell>
          <cell r="BL262" t="str">
            <v/>
          </cell>
          <cell r="BM262" t="str">
            <v/>
          </cell>
          <cell r="BN262" t="str">
            <v/>
          </cell>
          <cell r="BO262" t="str">
            <v/>
          </cell>
          <cell r="BP262" t="str">
            <v/>
          </cell>
          <cell r="BQ262" t="str">
            <v/>
          </cell>
          <cell r="BR262" t="str">
            <v/>
          </cell>
          <cell r="BS262" t="str">
            <v/>
          </cell>
          <cell r="BT262" t="str">
            <v/>
          </cell>
          <cell r="BU262" t="str">
            <v/>
          </cell>
          <cell r="BV262" t="str">
            <v/>
          </cell>
          <cell r="BW262" t="str">
            <v/>
          </cell>
          <cell r="BX262" t="str">
            <v/>
          </cell>
          <cell r="BY262" t="str">
            <v/>
          </cell>
          <cell r="BZ262" t="str">
            <v/>
          </cell>
          <cell r="CA262" t="str">
            <v/>
          </cell>
          <cell r="CB262" t="str">
            <v/>
          </cell>
          <cell r="CC262" t="str">
            <v/>
          </cell>
          <cell r="CD262" t="str">
            <v/>
          </cell>
          <cell r="CE262" t="str">
            <v/>
          </cell>
          <cell r="CF262" t="str">
            <v/>
          </cell>
          <cell r="CG262" t="str">
            <v/>
          </cell>
          <cell r="CH262" t="str">
            <v/>
          </cell>
          <cell r="CI262" t="str">
            <v/>
          </cell>
          <cell r="CJ262" t="str">
            <v/>
          </cell>
          <cell r="CK262" t="str">
            <v/>
          </cell>
          <cell r="CL262" t="str">
            <v/>
          </cell>
          <cell r="CM262">
            <v>36003</v>
          </cell>
          <cell r="CN262">
            <v>36010</v>
          </cell>
          <cell r="CO262">
            <v>36017</v>
          </cell>
          <cell r="CP262">
            <v>36024</v>
          </cell>
          <cell r="CQ262">
            <v>36031</v>
          </cell>
          <cell r="CR262">
            <v>36038</v>
          </cell>
          <cell r="CS262">
            <v>36045</v>
          </cell>
          <cell r="CT262">
            <v>36052</v>
          </cell>
          <cell r="CU262">
            <v>36059</v>
          </cell>
          <cell r="CV262">
            <v>36066</v>
          </cell>
          <cell r="CW262">
            <v>36073</v>
          </cell>
          <cell r="CX262">
            <v>36080</v>
          </cell>
          <cell r="CY262">
            <v>36087</v>
          </cell>
          <cell r="CZ262">
            <v>36094</v>
          </cell>
          <cell r="DA262" t="str">
            <v/>
          </cell>
          <cell r="DB262" t="str">
            <v/>
          </cell>
          <cell r="DC262" t="str">
            <v/>
          </cell>
          <cell r="DD262" t="str">
            <v/>
          </cell>
          <cell r="DE262" t="str">
            <v/>
          </cell>
          <cell r="DF262" t="str">
            <v/>
          </cell>
          <cell r="DG262" t="str">
            <v/>
          </cell>
          <cell r="DH262" t="str">
            <v/>
          </cell>
          <cell r="DI262" t="str">
            <v/>
          </cell>
          <cell r="DJ262" t="str">
            <v/>
          </cell>
          <cell r="DK262" t="str">
            <v/>
          </cell>
          <cell r="DL262" t="str">
            <v/>
          </cell>
          <cell r="DM262" t="str">
            <v/>
          </cell>
          <cell r="DN262" t="str">
            <v/>
          </cell>
          <cell r="DO262" t="str">
            <v/>
          </cell>
          <cell r="DP262" t="str">
            <v/>
          </cell>
          <cell r="DQ262" t="str">
            <v/>
          </cell>
          <cell r="DR262" t="str">
            <v/>
          </cell>
          <cell r="DS262" t="str">
            <v/>
          </cell>
          <cell r="DT262" t="str">
            <v/>
          </cell>
          <cell r="DU262" t="str">
            <v/>
          </cell>
          <cell r="DV262" t="str">
            <v/>
          </cell>
          <cell r="DW262" t="str">
            <v/>
          </cell>
          <cell r="DX262" t="str">
            <v/>
          </cell>
          <cell r="DY262" t="str">
            <v/>
          </cell>
          <cell r="DZ262" t="str">
            <v/>
          </cell>
          <cell r="EA262" t="str">
            <v/>
          </cell>
          <cell r="EB262" t="str">
            <v/>
          </cell>
          <cell r="EC262" t="str">
            <v/>
          </cell>
          <cell r="ED262" t="str">
            <v/>
          </cell>
          <cell r="EE262" t="str">
            <v/>
          </cell>
          <cell r="EF262" t="str">
            <v/>
          </cell>
          <cell r="EG262" t="str">
            <v/>
          </cell>
          <cell r="EH262" t="str">
            <v/>
          </cell>
          <cell r="EI262" t="str">
            <v/>
          </cell>
          <cell r="EJ262" t="str">
            <v/>
          </cell>
          <cell r="EK262" t="str">
            <v/>
          </cell>
          <cell r="EL262" t="str">
            <v/>
          </cell>
          <cell r="EM262" t="str">
            <v/>
          </cell>
          <cell r="EN262" t="str">
            <v/>
          </cell>
          <cell r="EO262" t="str">
            <v/>
          </cell>
          <cell r="EP262" t="str">
            <v/>
          </cell>
          <cell r="EQ262" t="str">
            <v/>
          </cell>
          <cell r="ER262" t="str">
            <v/>
          </cell>
          <cell r="ES262" t="str">
            <v/>
          </cell>
          <cell r="ET262" t="str">
            <v/>
          </cell>
          <cell r="EU262" t="str">
            <v/>
          </cell>
          <cell r="EV262" t="str">
            <v/>
          </cell>
          <cell r="EW262" t="str">
            <v/>
          </cell>
          <cell r="EX262" t="str">
            <v/>
          </cell>
          <cell r="EY262" t="str">
            <v/>
          </cell>
          <cell r="EZ262" t="str">
            <v/>
          </cell>
          <cell r="FA262" t="str">
            <v/>
          </cell>
          <cell r="FB262" t="str">
            <v/>
          </cell>
          <cell r="FC262" t="str">
            <v/>
          </cell>
          <cell r="FD262" t="str">
            <v/>
          </cell>
          <cell r="FE262" t="str">
            <v/>
          </cell>
          <cell r="FF262" t="str">
            <v/>
          </cell>
          <cell r="FG262" t="str">
            <v/>
          </cell>
          <cell r="FH262" t="str">
            <v/>
          </cell>
          <cell r="FI262" t="str">
            <v/>
          </cell>
        </row>
        <row r="263">
          <cell r="V263" t="str">
            <v>PRODUCTION</v>
          </cell>
          <cell r="W263">
            <v>150</v>
          </cell>
          <cell r="X263">
            <v>712500</v>
          </cell>
          <cell r="AA263" t="str">
            <v/>
          </cell>
          <cell r="AB263" t="str">
            <v/>
          </cell>
          <cell r="AC263" t="str">
            <v/>
          </cell>
          <cell r="AD263" t="str">
            <v/>
          </cell>
          <cell r="AE263" t="str">
            <v/>
          </cell>
          <cell r="AF263" t="str">
            <v/>
          </cell>
          <cell r="AG263" t="str">
            <v/>
          </cell>
          <cell r="AH263" t="str">
            <v/>
          </cell>
          <cell r="AI263" t="str">
            <v/>
          </cell>
          <cell r="AJ263" t="str">
            <v/>
          </cell>
          <cell r="AK263" t="str">
            <v/>
          </cell>
          <cell r="AL263" t="str">
            <v/>
          </cell>
          <cell r="AM263" t="str">
            <v/>
          </cell>
          <cell r="AN263" t="str">
            <v/>
          </cell>
          <cell r="AO263" t="str">
            <v/>
          </cell>
          <cell r="AP263" t="str">
            <v/>
          </cell>
          <cell r="AQ263" t="str">
            <v/>
          </cell>
          <cell r="AR263" t="str">
            <v/>
          </cell>
          <cell r="AS263" t="str">
            <v/>
          </cell>
          <cell r="AT263" t="str">
            <v/>
          </cell>
          <cell r="AU263" t="str">
            <v/>
          </cell>
          <cell r="AV263" t="str">
            <v/>
          </cell>
          <cell r="AW263" t="str">
            <v/>
          </cell>
          <cell r="AX263" t="str">
            <v/>
          </cell>
          <cell r="AY263" t="str">
            <v/>
          </cell>
          <cell r="AZ263" t="str">
            <v/>
          </cell>
          <cell r="BA263" t="str">
            <v/>
          </cell>
          <cell r="BB263" t="str">
            <v/>
          </cell>
          <cell r="BC263" t="str">
            <v/>
          </cell>
          <cell r="BD263" t="str">
            <v/>
          </cell>
          <cell r="BE263" t="str">
            <v/>
          </cell>
          <cell r="BF263" t="str">
            <v/>
          </cell>
          <cell r="BG263" t="str">
            <v/>
          </cell>
          <cell r="BH263" t="str">
            <v/>
          </cell>
          <cell r="BI263" t="str">
            <v/>
          </cell>
          <cell r="BJ263" t="str">
            <v/>
          </cell>
          <cell r="BK263" t="str">
            <v/>
          </cell>
          <cell r="BL263" t="str">
            <v/>
          </cell>
          <cell r="BM263" t="str">
            <v/>
          </cell>
          <cell r="BN263" t="str">
            <v/>
          </cell>
          <cell r="BO263" t="str">
            <v/>
          </cell>
          <cell r="BP263" t="str">
            <v/>
          </cell>
          <cell r="BQ263" t="str">
            <v/>
          </cell>
          <cell r="BR263" t="str">
            <v/>
          </cell>
          <cell r="BS263" t="str">
            <v/>
          </cell>
          <cell r="BT263" t="str">
            <v/>
          </cell>
          <cell r="BU263" t="str">
            <v/>
          </cell>
          <cell r="BV263" t="str">
            <v/>
          </cell>
          <cell r="BW263" t="str">
            <v/>
          </cell>
          <cell r="BX263" t="str">
            <v/>
          </cell>
          <cell r="BY263" t="str">
            <v/>
          </cell>
          <cell r="BZ263" t="str">
            <v/>
          </cell>
          <cell r="CA263" t="str">
            <v/>
          </cell>
          <cell r="CB263" t="str">
            <v/>
          </cell>
          <cell r="CC263" t="str">
            <v/>
          </cell>
          <cell r="CD263" t="str">
            <v/>
          </cell>
          <cell r="CE263" t="str">
            <v/>
          </cell>
          <cell r="CF263" t="str">
            <v/>
          </cell>
          <cell r="CG263" t="str">
            <v/>
          </cell>
          <cell r="CH263" t="str">
            <v/>
          </cell>
          <cell r="CI263" t="str">
            <v/>
          </cell>
          <cell r="CJ263" t="str">
            <v/>
          </cell>
          <cell r="CK263" t="str">
            <v/>
          </cell>
          <cell r="CL263" t="str">
            <v/>
          </cell>
          <cell r="CM263">
            <v>0</v>
          </cell>
          <cell r="CN263">
            <v>0</v>
          </cell>
          <cell r="CO263">
            <v>0</v>
          </cell>
          <cell r="CP263">
            <v>18750</v>
          </cell>
          <cell r="CQ263">
            <v>37500</v>
          </cell>
          <cell r="CR263">
            <v>56250</v>
          </cell>
          <cell r="CS263">
            <v>75000</v>
          </cell>
          <cell r="CT263">
            <v>75000</v>
          </cell>
          <cell r="CU263">
            <v>75000</v>
          </cell>
          <cell r="CV263">
            <v>75000</v>
          </cell>
          <cell r="CW263">
            <v>75000</v>
          </cell>
          <cell r="CX263">
            <v>75000</v>
          </cell>
          <cell r="CY263">
            <v>75000</v>
          </cell>
          <cell r="CZ263">
            <v>75000</v>
          </cell>
          <cell r="DA263" t="str">
            <v/>
          </cell>
          <cell r="DB263" t="str">
            <v/>
          </cell>
          <cell r="DC263" t="str">
            <v/>
          </cell>
          <cell r="DD263" t="str">
            <v/>
          </cell>
          <cell r="DE263" t="str">
            <v/>
          </cell>
          <cell r="DF263" t="str">
            <v/>
          </cell>
          <cell r="DG263" t="str">
            <v/>
          </cell>
          <cell r="DH263" t="str">
            <v/>
          </cell>
          <cell r="DI263" t="str">
            <v/>
          </cell>
          <cell r="DJ263" t="str">
            <v/>
          </cell>
          <cell r="DK263" t="str">
            <v/>
          </cell>
          <cell r="DL263" t="str">
            <v/>
          </cell>
          <cell r="DM263" t="str">
            <v/>
          </cell>
          <cell r="DN263" t="str">
            <v/>
          </cell>
          <cell r="DO263" t="str">
            <v/>
          </cell>
          <cell r="DP263" t="str">
            <v/>
          </cell>
          <cell r="DQ263" t="str">
            <v/>
          </cell>
          <cell r="DR263" t="str">
            <v/>
          </cell>
          <cell r="DS263" t="str">
            <v/>
          </cell>
          <cell r="DT263" t="str">
            <v/>
          </cell>
          <cell r="DU263" t="str">
            <v/>
          </cell>
          <cell r="DV263" t="str">
            <v/>
          </cell>
          <cell r="DW263" t="str">
            <v/>
          </cell>
          <cell r="DX263" t="str">
            <v/>
          </cell>
          <cell r="DY263" t="str">
            <v/>
          </cell>
          <cell r="DZ263" t="str">
            <v/>
          </cell>
          <cell r="EA263" t="str">
            <v/>
          </cell>
          <cell r="EB263" t="str">
            <v/>
          </cell>
          <cell r="EC263" t="str">
            <v/>
          </cell>
          <cell r="ED263" t="str">
            <v/>
          </cell>
          <cell r="EE263" t="str">
            <v/>
          </cell>
          <cell r="EF263" t="str">
            <v/>
          </cell>
          <cell r="EG263" t="str">
            <v/>
          </cell>
          <cell r="EH263" t="str">
            <v/>
          </cell>
          <cell r="EI263" t="str">
            <v/>
          </cell>
          <cell r="EJ263" t="str">
            <v/>
          </cell>
          <cell r="EK263" t="str">
            <v/>
          </cell>
          <cell r="EL263" t="str">
            <v/>
          </cell>
          <cell r="EM263" t="str">
            <v/>
          </cell>
          <cell r="EN263" t="str">
            <v/>
          </cell>
          <cell r="EO263" t="str">
            <v/>
          </cell>
          <cell r="EP263" t="str">
            <v/>
          </cell>
          <cell r="EQ263" t="str">
            <v/>
          </cell>
          <cell r="ER263" t="str">
            <v/>
          </cell>
          <cell r="ES263" t="str">
            <v/>
          </cell>
          <cell r="ET263" t="str">
            <v/>
          </cell>
          <cell r="EU263" t="str">
            <v/>
          </cell>
          <cell r="EV263" t="str">
            <v/>
          </cell>
          <cell r="EW263" t="str">
            <v/>
          </cell>
          <cell r="EX263" t="str">
            <v/>
          </cell>
          <cell r="EY263" t="str">
            <v/>
          </cell>
          <cell r="EZ263" t="str">
            <v/>
          </cell>
          <cell r="FA263" t="str">
            <v/>
          </cell>
          <cell r="FB263" t="str">
            <v/>
          </cell>
          <cell r="FC263" t="str">
            <v/>
          </cell>
          <cell r="FD263" t="str">
            <v/>
          </cell>
          <cell r="FE263" t="str">
            <v/>
          </cell>
          <cell r="FF263" t="str">
            <v/>
          </cell>
          <cell r="FG263" t="str">
            <v/>
          </cell>
          <cell r="FH263" t="str">
            <v/>
          </cell>
          <cell r="FI263" t="str">
            <v/>
          </cell>
        </row>
        <row r="264">
          <cell r="V264" t="str">
            <v>INK &amp; PAINT</v>
          </cell>
          <cell r="W264">
            <v>8</v>
          </cell>
          <cell r="X264">
            <v>38000</v>
          </cell>
          <cell r="AA264" t="str">
            <v/>
          </cell>
          <cell r="AB264" t="str">
            <v/>
          </cell>
          <cell r="AC264" t="str">
            <v/>
          </cell>
          <cell r="AD264" t="str">
            <v/>
          </cell>
          <cell r="AE264" t="str">
            <v/>
          </cell>
          <cell r="AF264" t="str">
            <v/>
          </cell>
          <cell r="AG264" t="str">
            <v/>
          </cell>
          <cell r="AH264" t="str">
            <v/>
          </cell>
          <cell r="AI264" t="str">
            <v/>
          </cell>
          <cell r="AJ264" t="str">
            <v/>
          </cell>
          <cell r="AK264" t="str">
            <v/>
          </cell>
          <cell r="AL264" t="str">
            <v/>
          </cell>
          <cell r="AM264" t="str">
            <v/>
          </cell>
          <cell r="AN264" t="str">
            <v/>
          </cell>
          <cell r="AO264" t="str">
            <v/>
          </cell>
          <cell r="AP264" t="str">
            <v/>
          </cell>
          <cell r="AQ264" t="str">
            <v/>
          </cell>
          <cell r="AR264" t="str">
            <v/>
          </cell>
          <cell r="AS264" t="str">
            <v/>
          </cell>
          <cell r="AT264" t="str">
            <v/>
          </cell>
          <cell r="AU264" t="str">
            <v/>
          </cell>
          <cell r="AV264" t="str">
            <v/>
          </cell>
          <cell r="AW264" t="str">
            <v/>
          </cell>
          <cell r="AX264" t="str">
            <v/>
          </cell>
          <cell r="AY264" t="str">
            <v/>
          </cell>
          <cell r="AZ264" t="str">
            <v/>
          </cell>
          <cell r="BA264" t="str">
            <v/>
          </cell>
          <cell r="BB264" t="str">
            <v/>
          </cell>
          <cell r="BC264" t="str">
            <v/>
          </cell>
          <cell r="BD264" t="str">
            <v/>
          </cell>
          <cell r="BE264" t="str">
            <v/>
          </cell>
          <cell r="BF264" t="str">
            <v/>
          </cell>
          <cell r="BG264" t="str">
            <v/>
          </cell>
          <cell r="BH264" t="str">
            <v/>
          </cell>
          <cell r="BI264" t="str">
            <v/>
          </cell>
          <cell r="BJ264" t="str">
            <v/>
          </cell>
          <cell r="BK264" t="str">
            <v/>
          </cell>
          <cell r="BL264" t="str">
            <v/>
          </cell>
          <cell r="BM264" t="str">
            <v/>
          </cell>
          <cell r="BN264" t="str">
            <v/>
          </cell>
          <cell r="BO264" t="str">
            <v/>
          </cell>
          <cell r="BP264" t="str">
            <v/>
          </cell>
          <cell r="BQ264" t="str">
            <v/>
          </cell>
          <cell r="BR264" t="str">
            <v/>
          </cell>
          <cell r="BS264" t="str">
            <v/>
          </cell>
          <cell r="BT264" t="str">
            <v/>
          </cell>
          <cell r="BU264" t="str">
            <v/>
          </cell>
          <cell r="BV264" t="str">
            <v/>
          </cell>
          <cell r="BW264" t="str">
            <v/>
          </cell>
          <cell r="BX264" t="str">
            <v/>
          </cell>
          <cell r="BY264" t="str">
            <v/>
          </cell>
          <cell r="BZ264" t="str">
            <v/>
          </cell>
          <cell r="CA264" t="str">
            <v/>
          </cell>
          <cell r="CB264" t="str">
            <v/>
          </cell>
          <cell r="CC264" t="str">
            <v/>
          </cell>
          <cell r="CD264" t="str">
            <v/>
          </cell>
          <cell r="CE264" t="str">
            <v/>
          </cell>
          <cell r="CF264" t="str">
            <v/>
          </cell>
          <cell r="CG264" t="str">
            <v/>
          </cell>
          <cell r="CH264" t="str">
            <v/>
          </cell>
          <cell r="CI264" t="str">
            <v/>
          </cell>
          <cell r="CJ264" t="str">
            <v/>
          </cell>
          <cell r="CK264" t="str">
            <v/>
          </cell>
          <cell r="CL264" t="str">
            <v/>
          </cell>
          <cell r="CM264" t="str">
            <v/>
          </cell>
          <cell r="CN264" t="str">
            <v/>
          </cell>
          <cell r="CO264" t="str">
            <v/>
          </cell>
          <cell r="CP264" t="str">
            <v/>
          </cell>
          <cell r="CQ264" t="str">
            <v/>
          </cell>
          <cell r="CR264">
            <v>36038</v>
          </cell>
          <cell r="CS264">
            <v>36045</v>
          </cell>
          <cell r="CT264">
            <v>36052</v>
          </cell>
          <cell r="CU264">
            <v>36059</v>
          </cell>
          <cell r="CV264">
            <v>36066</v>
          </cell>
          <cell r="CW264">
            <v>36073</v>
          </cell>
          <cell r="CX264">
            <v>36080</v>
          </cell>
          <cell r="CY264">
            <v>36087</v>
          </cell>
          <cell r="CZ264">
            <v>36094</v>
          </cell>
          <cell r="DA264">
            <v>36101</v>
          </cell>
          <cell r="DB264">
            <v>36108</v>
          </cell>
          <cell r="DC264" t="str">
            <v/>
          </cell>
          <cell r="DD264" t="str">
            <v/>
          </cell>
          <cell r="DE264" t="str">
            <v/>
          </cell>
          <cell r="DF264" t="str">
            <v/>
          </cell>
          <cell r="DG264" t="str">
            <v/>
          </cell>
          <cell r="DH264" t="str">
            <v/>
          </cell>
          <cell r="DI264" t="str">
            <v/>
          </cell>
          <cell r="DJ264" t="str">
            <v/>
          </cell>
          <cell r="DK264" t="str">
            <v/>
          </cell>
          <cell r="DL264" t="str">
            <v/>
          </cell>
          <cell r="DM264" t="str">
            <v/>
          </cell>
          <cell r="DN264" t="str">
            <v/>
          </cell>
          <cell r="DO264" t="str">
            <v/>
          </cell>
          <cell r="DP264" t="str">
            <v/>
          </cell>
          <cell r="DQ264" t="str">
            <v/>
          </cell>
          <cell r="DR264" t="str">
            <v/>
          </cell>
          <cell r="DS264" t="str">
            <v/>
          </cell>
          <cell r="DT264" t="str">
            <v/>
          </cell>
          <cell r="DU264" t="str">
            <v/>
          </cell>
          <cell r="DV264" t="str">
            <v/>
          </cell>
          <cell r="DW264" t="str">
            <v/>
          </cell>
          <cell r="DX264" t="str">
            <v/>
          </cell>
          <cell r="DY264" t="str">
            <v/>
          </cell>
          <cell r="DZ264" t="str">
            <v/>
          </cell>
          <cell r="EA264" t="str">
            <v/>
          </cell>
          <cell r="EB264" t="str">
            <v/>
          </cell>
          <cell r="EC264" t="str">
            <v/>
          </cell>
          <cell r="ED264" t="str">
            <v/>
          </cell>
          <cell r="EE264" t="str">
            <v/>
          </cell>
          <cell r="EF264" t="str">
            <v/>
          </cell>
          <cell r="EG264" t="str">
            <v/>
          </cell>
          <cell r="EH264" t="str">
            <v/>
          </cell>
          <cell r="EI264" t="str">
            <v/>
          </cell>
          <cell r="EJ264" t="str">
            <v/>
          </cell>
          <cell r="EK264" t="str">
            <v/>
          </cell>
          <cell r="EL264" t="str">
            <v/>
          </cell>
          <cell r="EM264" t="str">
            <v/>
          </cell>
          <cell r="EN264" t="str">
            <v/>
          </cell>
          <cell r="EO264" t="str">
            <v/>
          </cell>
          <cell r="EP264" t="str">
            <v/>
          </cell>
          <cell r="EQ264" t="str">
            <v/>
          </cell>
          <cell r="ER264" t="str">
            <v/>
          </cell>
          <cell r="ES264" t="str">
            <v/>
          </cell>
          <cell r="ET264" t="str">
            <v/>
          </cell>
          <cell r="EU264" t="str">
            <v/>
          </cell>
          <cell r="EV264" t="str">
            <v/>
          </cell>
          <cell r="EW264" t="str">
            <v/>
          </cell>
          <cell r="EX264" t="str">
            <v/>
          </cell>
          <cell r="EY264" t="str">
            <v/>
          </cell>
          <cell r="EZ264" t="str">
            <v/>
          </cell>
          <cell r="FA264" t="str">
            <v/>
          </cell>
          <cell r="FB264" t="str">
            <v/>
          </cell>
          <cell r="FC264" t="str">
            <v/>
          </cell>
          <cell r="FD264" t="str">
            <v/>
          </cell>
          <cell r="FE264" t="str">
            <v/>
          </cell>
          <cell r="FF264" t="str">
            <v/>
          </cell>
          <cell r="FG264" t="str">
            <v/>
          </cell>
          <cell r="FH264" t="str">
            <v/>
          </cell>
          <cell r="FI264" t="str">
            <v/>
          </cell>
        </row>
        <row r="265">
          <cell r="V265" t="str">
            <v>INK &amp; PAINT</v>
          </cell>
          <cell r="W265">
            <v>8</v>
          </cell>
          <cell r="X265">
            <v>38000</v>
          </cell>
          <cell r="AA265" t="str">
            <v/>
          </cell>
          <cell r="AB265" t="str">
            <v/>
          </cell>
          <cell r="AC265" t="str">
            <v/>
          </cell>
          <cell r="AD265" t="str">
            <v/>
          </cell>
          <cell r="AE265" t="str">
            <v/>
          </cell>
          <cell r="AF265" t="str">
            <v/>
          </cell>
          <cell r="AG265" t="str">
            <v/>
          </cell>
          <cell r="AH265" t="str">
            <v/>
          </cell>
          <cell r="AI265" t="str">
            <v/>
          </cell>
          <cell r="AJ265" t="str">
            <v/>
          </cell>
          <cell r="AK265" t="str">
            <v/>
          </cell>
          <cell r="AL265" t="str">
            <v/>
          </cell>
          <cell r="AM265" t="str">
            <v/>
          </cell>
          <cell r="AN265" t="str">
            <v/>
          </cell>
          <cell r="AO265" t="str">
            <v/>
          </cell>
          <cell r="AP265" t="str">
            <v/>
          </cell>
          <cell r="AQ265" t="str">
            <v/>
          </cell>
          <cell r="AR265" t="str">
            <v/>
          </cell>
          <cell r="AS265" t="str">
            <v/>
          </cell>
          <cell r="AT265" t="str">
            <v/>
          </cell>
          <cell r="AU265" t="str">
            <v/>
          </cell>
          <cell r="AV265" t="str">
            <v/>
          </cell>
          <cell r="AW265" t="str">
            <v/>
          </cell>
          <cell r="AX265" t="str">
            <v/>
          </cell>
          <cell r="AY265" t="str">
            <v/>
          </cell>
          <cell r="AZ265" t="str">
            <v/>
          </cell>
          <cell r="BA265" t="str">
            <v/>
          </cell>
          <cell r="BB265" t="str">
            <v/>
          </cell>
          <cell r="BC265" t="str">
            <v/>
          </cell>
          <cell r="BD265" t="str">
            <v/>
          </cell>
          <cell r="BE265" t="str">
            <v/>
          </cell>
          <cell r="BF265" t="str">
            <v/>
          </cell>
          <cell r="BG265" t="str">
            <v/>
          </cell>
          <cell r="BH265" t="str">
            <v/>
          </cell>
          <cell r="BI265" t="str">
            <v/>
          </cell>
          <cell r="BJ265" t="str">
            <v/>
          </cell>
          <cell r="BK265" t="str">
            <v/>
          </cell>
          <cell r="BL265" t="str">
            <v/>
          </cell>
          <cell r="BM265" t="str">
            <v/>
          </cell>
          <cell r="BN265" t="str">
            <v/>
          </cell>
          <cell r="BO265" t="str">
            <v/>
          </cell>
          <cell r="BP265" t="str">
            <v/>
          </cell>
          <cell r="BQ265" t="str">
            <v/>
          </cell>
          <cell r="BR265" t="str">
            <v/>
          </cell>
          <cell r="BS265" t="str">
            <v/>
          </cell>
          <cell r="BT265" t="str">
            <v/>
          </cell>
          <cell r="BU265" t="str">
            <v/>
          </cell>
          <cell r="BV265" t="str">
            <v/>
          </cell>
          <cell r="BW265" t="str">
            <v/>
          </cell>
          <cell r="BX265" t="str">
            <v/>
          </cell>
          <cell r="BY265" t="str">
            <v/>
          </cell>
          <cell r="BZ265" t="str">
            <v/>
          </cell>
          <cell r="CA265" t="str">
            <v/>
          </cell>
          <cell r="CB265" t="str">
            <v/>
          </cell>
          <cell r="CC265" t="str">
            <v/>
          </cell>
          <cell r="CD265" t="str">
            <v/>
          </cell>
          <cell r="CE265" t="str">
            <v/>
          </cell>
          <cell r="CF265" t="str">
            <v/>
          </cell>
          <cell r="CG265" t="str">
            <v/>
          </cell>
          <cell r="CH265" t="str">
            <v/>
          </cell>
          <cell r="CI265" t="str">
            <v/>
          </cell>
          <cell r="CJ265" t="str">
            <v/>
          </cell>
          <cell r="CK265" t="str">
            <v/>
          </cell>
          <cell r="CL265" t="str">
            <v/>
          </cell>
          <cell r="CM265" t="str">
            <v/>
          </cell>
          <cell r="CN265" t="str">
            <v/>
          </cell>
          <cell r="CO265" t="str">
            <v/>
          </cell>
          <cell r="CP265" t="str">
            <v/>
          </cell>
          <cell r="CQ265" t="str">
            <v/>
          </cell>
          <cell r="CR265">
            <v>1000</v>
          </cell>
          <cell r="CS265">
            <v>2000</v>
          </cell>
          <cell r="CT265">
            <v>3000</v>
          </cell>
          <cell r="CU265">
            <v>4000</v>
          </cell>
          <cell r="CV265">
            <v>4000</v>
          </cell>
          <cell r="CW265">
            <v>4000</v>
          </cell>
          <cell r="CX265">
            <v>4000</v>
          </cell>
          <cell r="CY265">
            <v>4000</v>
          </cell>
          <cell r="CZ265">
            <v>4000</v>
          </cell>
          <cell r="DA265">
            <v>4000</v>
          </cell>
          <cell r="DB265">
            <v>4000</v>
          </cell>
          <cell r="DC265" t="str">
            <v/>
          </cell>
          <cell r="DD265" t="str">
            <v/>
          </cell>
          <cell r="DE265" t="str">
            <v/>
          </cell>
          <cell r="DF265" t="str">
            <v/>
          </cell>
          <cell r="DG265" t="str">
            <v/>
          </cell>
          <cell r="DH265" t="str">
            <v/>
          </cell>
          <cell r="DI265" t="str">
            <v/>
          </cell>
          <cell r="DJ265" t="str">
            <v/>
          </cell>
          <cell r="DK265" t="str">
            <v/>
          </cell>
          <cell r="DL265" t="str">
            <v/>
          </cell>
          <cell r="DM265" t="str">
            <v/>
          </cell>
          <cell r="DN265" t="str">
            <v/>
          </cell>
          <cell r="DO265" t="str">
            <v/>
          </cell>
          <cell r="DP265" t="str">
            <v/>
          </cell>
          <cell r="DQ265" t="str">
            <v/>
          </cell>
          <cell r="DR265" t="str">
            <v/>
          </cell>
          <cell r="DS265" t="str">
            <v/>
          </cell>
          <cell r="DT265" t="str">
            <v/>
          </cell>
          <cell r="DU265" t="str">
            <v/>
          </cell>
          <cell r="DV265" t="str">
            <v/>
          </cell>
          <cell r="DW265" t="str">
            <v/>
          </cell>
          <cell r="DX265" t="str">
            <v/>
          </cell>
          <cell r="DY265" t="str">
            <v/>
          </cell>
          <cell r="DZ265" t="str">
            <v/>
          </cell>
          <cell r="EA265" t="str">
            <v/>
          </cell>
          <cell r="EB265" t="str">
            <v/>
          </cell>
          <cell r="EC265" t="str">
            <v/>
          </cell>
          <cell r="ED265" t="str">
            <v/>
          </cell>
          <cell r="EE265" t="str">
            <v/>
          </cell>
          <cell r="EF265" t="str">
            <v/>
          </cell>
          <cell r="EG265" t="str">
            <v/>
          </cell>
          <cell r="EH265" t="str">
            <v/>
          </cell>
          <cell r="EI265" t="str">
            <v/>
          </cell>
          <cell r="EJ265" t="str">
            <v/>
          </cell>
          <cell r="EK265" t="str">
            <v/>
          </cell>
          <cell r="EL265" t="str">
            <v/>
          </cell>
          <cell r="EM265" t="str">
            <v/>
          </cell>
          <cell r="EN265" t="str">
            <v/>
          </cell>
          <cell r="EO265" t="str">
            <v/>
          </cell>
          <cell r="EP265" t="str">
            <v/>
          </cell>
          <cell r="EQ265" t="str">
            <v/>
          </cell>
          <cell r="ER265" t="str">
            <v/>
          </cell>
          <cell r="ES265" t="str">
            <v/>
          </cell>
          <cell r="ET265" t="str">
            <v/>
          </cell>
          <cell r="EU265" t="str">
            <v/>
          </cell>
          <cell r="EV265" t="str">
            <v/>
          </cell>
          <cell r="EW265" t="str">
            <v/>
          </cell>
          <cell r="EX265" t="str">
            <v/>
          </cell>
          <cell r="EY265" t="str">
            <v/>
          </cell>
          <cell r="EZ265" t="str">
            <v/>
          </cell>
          <cell r="FA265" t="str">
            <v/>
          </cell>
          <cell r="FB265" t="str">
            <v/>
          </cell>
          <cell r="FC265" t="str">
            <v/>
          </cell>
          <cell r="FD265" t="str">
            <v/>
          </cell>
          <cell r="FE265" t="str">
            <v/>
          </cell>
          <cell r="FF265" t="str">
            <v/>
          </cell>
          <cell r="FG265" t="str">
            <v/>
          </cell>
          <cell r="FH265" t="str">
            <v/>
          </cell>
          <cell r="FI265" t="str">
            <v/>
          </cell>
        </row>
        <row r="266">
          <cell r="X266" t="str">
            <v>DIRECT</v>
          </cell>
          <cell r="AA266">
            <v>0</v>
          </cell>
          <cell r="AB266">
            <v>0</v>
          </cell>
          <cell r="AC266">
            <v>0</v>
          </cell>
          <cell r="AD266">
            <v>0</v>
          </cell>
          <cell r="AE266">
            <v>0</v>
          </cell>
          <cell r="AF266">
            <v>0</v>
          </cell>
          <cell r="AG266">
            <v>0</v>
          </cell>
          <cell r="AH266">
            <v>0</v>
          </cell>
          <cell r="AI266">
            <v>0</v>
          </cell>
          <cell r="AJ266">
            <v>0</v>
          </cell>
          <cell r="AK266">
            <v>0</v>
          </cell>
          <cell r="AL266">
            <v>0</v>
          </cell>
          <cell r="AM266">
            <v>0</v>
          </cell>
          <cell r="AN266">
            <v>0</v>
          </cell>
          <cell r="AO266">
            <v>0</v>
          </cell>
          <cell r="AP266">
            <v>0</v>
          </cell>
          <cell r="AQ266">
            <v>0</v>
          </cell>
          <cell r="AR266">
            <v>0</v>
          </cell>
          <cell r="AS266">
            <v>0</v>
          </cell>
          <cell r="AT266">
            <v>0</v>
          </cell>
          <cell r="AU266">
            <v>0</v>
          </cell>
          <cell r="AV266">
            <v>0</v>
          </cell>
          <cell r="AW266">
            <v>0</v>
          </cell>
          <cell r="AX266">
            <v>0</v>
          </cell>
          <cell r="AY266">
            <v>0</v>
          </cell>
          <cell r="AZ266">
            <v>0</v>
          </cell>
          <cell r="BA266">
            <v>0</v>
          </cell>
          <cell r="BB266">
            <v>0</v>
          </cell>
          <cell r="BC266">
            <v>0</v>
          </cell>
          <cell r="BD266">
            <v>0</v>
          </cell>
          <cell r="BE266">
            <v>0</v>
          </cell>
          <cell r="BF266">
            <v>0</v>
          </cell>
          <cell r="BG266">
            <v>0</v>
          </cell>
          <cell r="BH266">
            <v>0</v>
          </cell>
          <cell r="BI266">
            <v>0</v>
          </cell>
          <cell r="BJ266">
            <v>0</v>
          </cell>
          <cell r="BK266">
            <v>0</v>
          </cell>
          <cell r="BL266">
            <v>0</v>
          </cell>
          <cell r="BM266">
            <v>0</v>
          </cell>
          <cell r="BN266">
            <v>0</v>
          </cell>
          <cell r="BO266">
            <v>0</v>
          </cell>
          <cell r="BP266">
            <v>0</v>
          </cell>
          <cell r="BQ266">
            <v>0</v>
          </cell>
          <cell r="BR266">
            <v>0</v>
          </cell>
          <cell r="BS266">
            <v>0</v>
          </cell>
          <cell r="BT266">
            <v>0</v>
          </cell>
          <cell r="BU266">
            <v>0</v>
          </cell>
          <cell r="BV266">
            <v>0</v>
          </cell>
          <cell r="BW266">
            <v>0</v>
          </cell>
          <cell r="BX266">
            <v>0</v>
          </cell>
          <cell r="BY266">
            <v>0</v>
          </cell>
          <cell r="BZ266">
            <v>0</v>
          </cell>
          <cell r="CA266">
            <v>0</v>
          </cell>
          <cell r="CB266">
            <v>0</v>
          </cell>
          <cell r="CC266">
            <v>0</v>
          </cell>
          <cell r="CD266">
            <v>0</v>
          </cell>
          <cell r="CE266">
            <v>0</v>
          </cell>
          <cell r="CF266">
            <v>0</v>
          </cell>
          <cell r="CG266">
            <v>0</v>
          </cell>
          <cell r="CH266">
            <v>0</v>
          </cell>
          <cell r="CI266">
            <v>3750</v>
          </cell>
          <cell r="CJ266">
            <v>7500</v>
          </cell>
          <cell r="CK266">
            <v>11250</v>
          </cell>
          <cell r="CL266">
            <v>15000</v>
          </cell>
          <cell r="CM266">
            <v>51003</v>
          </cell>
          <cell r="CN266">
            <v>51010</v>
          </cell>
          <cell r="CO266">
            <v>51017</v>
          </cell>
          <cell r="CP266">
            <v>69774</v>
          </cell>
          <cell r="CQ266">
            <v>88531</v>
          </cell>
          <cell r="CR266">
            <v>144326</v>
          </cell>
          <cell r="CS266">
            <v>164090</v>
          </cell>
          <cell r="CT266">
            <v>165104</v>
          </cell>
          <cell r="CU266">
            <v>151118</v>
          </cell>
          <cell r="CV266">
            <v>151132</v>
          </cell>
          <cell r="CW266">
            <v>151146</v>
          </cell>
          <cell r="CX266">
            <v>151160</v>
          </cell>
          <cell r="CY266">
            <v>151174</v>
          </cell>
          <cell r="CZ266">
            <v>151188</v>
          </cell>
          <cell r="DA266">
            <v>40101</v>
          </cell>
          <cell r="DB266">
            <v>40108</v>
          </cell>
          <cell r="DC266">
            <v>0</v>
          </cell>
          <cell r="DD266">
            <v>0</v>
          </cell>
          <cell r="DE266">
            <v>0</v>
          </cell>
          <cell r="DF266">
            <v>0</v>
          </cell>
          <cell r="DG266">
            <v>0</v>
          </cell>
          <cell r="DH266">
            <v>0</v>
          </cell>
          <cell r="DI266">
            <v>0</v>
          </cell>
          <cell r="DJ266">
            <v>0</v>
          </cell>
          <cell r="DK266">
            <v>0</v>
          </cell>
          <cell r="DL266">
            <v>0</v>
          </cell>
          <cell r="DM266">
            <v>0</v>
          </cell>
          <cell r="DN266">
            <v>0</v>
          </cell>
          <cell r="DO266">
            <v>0</v>
          </cell>
          <cell r="DP266">
            <v>0</v>
          </cell>
          <cell r="DQ266">
            <v>0</v>
          </cell>
          <cell r="DR266">
            <v>0</v>
          </cell>
          <cell r="DS266">
            <v>0</v>
          </cell>
          <cell r="DT266">
            <v>0</v>
          </cell>
          <cell r="DU266">
            <v>0</v>
          </cell>
          <cell r="DV266">
            <v>0</v>
          </cell>
          <cell r="DW266">
            <v>0</v>
          </cell>
          <cell r="DX266">
            <v>0</v>
          </cell>
          <cell r="DY266">
            <v>0</v>
          </cell>
          <cell r="DZ266">
            <v>0</v>
          </cell>
          <cell r="EA266">
            <v>0</v>
          </cell>
          <cell r="EB266">
            <v>0</v>
          </cell>
          <cell r="EC266">
            <v>0</v>
          </cell>
          <cell r="ED266">
            <v>0</v>
          </cell>
          <cell r="EE266">
            <v>0</v>
          </cell>
          <cell r="EF266">
            <v>0</v>
          </cell>
          <cell r="EG266">
            <v>0</v>
          </cell>
          <cell r="EH266">
            <v>0</v>
          </cell>
          <cell r="EI266">
            <v>0</v>
          </cell>
          <cell r="EJ266">
            <v>0</v>
          </cell>
          <cell r="EK266">
            <v>0</v>
          </cell>
          <cell r="EL266">
            <v>0</v>
          </cell>
          <cell r="EM266">
            <v>0</v>
          </cell>
          <cell r="EN266">
            <v>0</v>
          </cell>
          <cell r="EO266">
            <v>0</v>
          </cell>
          <cell r="EP266">
            <v>0</v>
          </cell>
          <cell r="EQ266">
            <v>0</v>
          </cell>
          <cell r="ER266">
            <v>0</v>
          </cell>
          <cell r="ES266">
            <v>0</v>
          </cell>
          <cell r="ET266">
            <v>0</v>
          </cell>
          <cell r="EU266">
            <v>0</v>
          </cell>
          <cell r="EV266">
            <v>0</v>
          </cell>
          <cell r="EW266">
            <v>0</v>
          </cell>
          <cell r="EX266">
            <v>0</v>
          </cell>
          <cell r="EY266">
            <v>0</v>
          </cell>
          <cell r="EZ266">
            <v>0</v>
          </cell>
          <cell r="FA266">
            <v>0</v>
          </cell>
          <cell r="FB266">
            <v>0</v>
          </cell>
          <cell r="FC266">
            <v>0</v>
          </cell>
          <cell r="FD266">
            <v>0</v>
          </cell>
          <cell r="FE266">
            <v>0</v>
          </cell>
          <cell r="FF266">
            <v>0</v>
          </cell>
          <cell r="FG266">
            <v>0</v>
          </cell>
          <cell r="FH266">
            <v>0</v>
          </cell>
          <cell r="FI266">
            <v>0</v>
          </cell>
        </row>
        <row r="267">
          <cell r="X267" t="str">
            <v>DIRECT</v>
          </cell>
          <cell r="AA267">
            <v>0</v>
          </cell>
          <cell r="AB267">
            <v>0</v>
          </cell>
          <cell r="AC267">
            <v>0</v>
          </cell>
          <cell r="AD267">
            <v>0</v>
          </cell>
          <cell r="AE267">
            <v>0</v>
          </cell>
          <cell r="AF267">
            <v>0</v>
          </cell>
          <cell r="AG267">
            <v>0</v>
          </cell>
          <cell r="AH267">
            <v>0</v>
          </cell>
          <cell r="AI267">
            <v>0</v>
          </cell>
          <cell r="AJ267">
            <v>0</v>
          </cell>
          <cell r="AK267">
            <v>0</v>
          </cell>
          <cell r="AL267">
            <v>0</v>
          </cell>
          <cell r="AM267">
            <v>0</v>
          </cell>
          <cell r="AN267">
            <v>0</v>
          </cell>
          <cell r="AO267">
            <v>0</v>
          </cell>
          <cell r="AP267">
            <v>0</v>
          </cell>
          <cell r="AQ267">
            <v>0</v>
          </cell>
          <cell r="AR267">
            <v>0</v>
          </cell>
          <cell r="AS267">
            <v>0</v>
          </cell>
          <cell r="AT267">
            <v>0</v>
          </cell>
          <cell r="AU267">
            <v>0</v>
          </cell>
          <cell r="AV267">
            <v>0</v>
          </cell>
          <cell r="AW267">
            <v>0</v>
          </cell>
          <cell r="AX267">
            <v>0</v>
          </cell>
          <cell r="AY267">
            <v>0</v>
          </cell>
          <cell r="AZ267">
            <v>0</v>
          </cell>
          <cell r="BA267">
            <v>0</v>
          </cell>
          <cell r="BB267">
            <v>0</v>
          </cell>
          <cell r="BC267">
            <v>0</v>
          </cell>
          <cell r="BD267">
            <v>0</v>
          </cell>
          <cell r="BE267">
            <v>0</v>
          </cell>
          <cell r="BF267">
            <v>0</v>
          </cell>
          <cell r="BG267">
            <v>0</v>
          </cell>
          <cell r="BH267">
            <v>0</v>
          </cell>
          <cell r="BI267">
            <v>0</v>
          </cell>
          <cell r="BJ267">
            <v>0</v>
          </cell>
          <cell r="BK267">
            <v>0</v>
          </cell>
          <cell r="BL267">
            <v>0</v>
          </cell>
          <cell r="BM267">
            <v>0</v>
          </cell>
          <cell r="BN267">
            <v>0</v>
          </cell>
          <cell r="BO267">
            <v>0</v>
          </cell>
          <cell r="BP267">
            <v>0</v>
          </cell>
          <cell r="BQ267">
            <v>0</v>
          </cell>
          <cell r="BR267">
            <v>0</v>
          </cell>
          <cell r="BS267">
            <v>0</v>
          </cell>
          <cell r="BT267">
            <v>0</v>
          </cell>
          <cell r="BU267">
            <v>0</v>
          </cell>
          <cell r="BV267">
            <v>0</v>
          </cell>
          <cell r="BW267">
            <v>0</v>
          </cell>
          <cell r="BX267">
            <v>0</v>
          </cell>
          <cell r="BY267">
            <v>0</v>
          </cell>
          <cell r="BZ267">
            <v>0</v>
          </cell>
          <cell r="CA267">
            <v>0</v>
          </cell>
          <cell r="CB267">
            <v>0</v>
          </cell>
          <cell r="CC267">
            <v>0</v>
          </cell>
          <cell r="CD267">
            <v>0</v>
          </cell>
          <cell r="CE267">
            <v>0</v>
          </cell>
          <cell r="CF267">
            <v>0</v>
          </cell>
          <cell r="CG267">
            <v>0</v>
          </cell>
          <cell r="CH267">
            <v>0</v>
          </cell>
          <cell r="CI267">
            <v>3750</v>
          </cell>
          <cell r="CJ267">
            <v>7500</v>
          </cell>
          <cell r="CK267">
            <v>11250</v>
          </cell>
          <cell r="CL267">
            <v>15000</v>
          </cell>
          <cell r="CM267">
            <v>51003</v>
          </cell>
          <cell r="CN267">
            <v>51010</v>
          </cell>
          <cell r="CO267">
            <v>51017</v>
          </cell>
          <cell r="CP267">
            <v>69774</v>
          </cell>
          <cell r="CQ267">
            <v>88531</v>
          </cell>
          <cell r="CR267">
            <v>144326</v>
          </cell>
          <cell r="CS267">
            <v>164090</v>
          </cell>
          <cell r="CT267">
            <v>165104</v>
          </cell>
          <cell r="CU267">
            <v>151118</v>
          </cell>
          <cell r="CV267">
            <v>151132</v>
          </cell>
          <cell r="CW267">
            <v>151146</v>
          </cell>
          <cell r="CX267">
            <v>151160</v>
          </cell>
          <cell r="CY267">
            <v>151174</v>
          </cell>
          <cell r="CZ267">
            <v>151188</v>
          </cell>
          <cell r="DA267">
            <v>40101</v>
          </cell>
          <cell r="DB267">
            <v>40108</v>
          </cell>
          <cell r="DC267">
            <v>0</v>
          </cell>
          <cell r="DD267">
            <v>0</v>
          </cell>
          <cell r="DE267">
            <v>0</v>
          </cell>
          <cell r="DF267">
            <v>0</v>
          </cell>
          <cell r="DG267">
            <v>0</v>
          </cell>
          <cell r="DH267">
            <v>0</v>
          </cell>
          <cell r="DI267">
            <v>0</v>
          </cell>
          <cell r="DJ267">
            <v>0</v>
          </cell>
          <cell r="DK267">
            <v>0</v>
          </cell>
          <cell r="DL267">
            <v>0</v>
          </cell>
          <cell r="DM267">
            <v>0</v>
          </cell>
          <cell r="DN267">
            <v>0</v>
          </cell>
          <cell r="DO267">
            <v>0</v>
          </cell>
          <cell r="DP267">
            <v>0</v>
          </cell>
          <cell r="DQ267">
            <v>0</v>
          </cell>
          <cell r="DR267">
            <v>0</v>
          </cell>
          <cell r="DS267">
            <v>0</v>
          </cell>
          <cell r="DT267">
            <v>0</v>
          </cell>
          <cell r="DU267">
            <v>0</v>
          </cell>
          <cell r="DV267">
            <v>0</v>
          </cell>
          <cell r="DW267">
            <v>0</v>
          </cell>
          <cell r="DX267">
            <v>0</v>
          </cell>
          <cell r="DY267">
            <v>0</v>
          </cell>
          <cell r="DZ267">
            <v>0</v>
          </cell>
          <cell r="EA267">
            <v>0</v>
          </cell>
          <cell r="EB267">
            <v>0</v>
          </cell>
          <cell r="EC267">
            <v>0</v>
          </cell>
          <cell r="ED267">
            <v>0</v>
          </cell>
          <cell r="EE267">
            <v>0</v>
          </cell>
          <cell r="EF267">
            <v>0</v>
          </cell>
          <cell r="EG267">
            <v>0</v>
          </cell>
          <cell r="EH267">
            <v>0</v>
          </cell>
          <cell r="EI267">
            <v>0</v>
          </cell>
          <cell r="EJ267">
            <v>0</v>
          </cell>
          <cell r="EK267">
            <v>0</v>
          </cell>
          <cell r="EL267">
            <v>0</v>
          </cell>
          <cell r="EM267">
            <v>0</v>
          </cell>
          <cell r="EN267">
            <v>0</v>
          </cell>
          <cell r="EO267">
            <v>0</v>
          </cell>
          <cell r="EP267">
            <v>0</v>
          </cell>
          <cell r="EQ267">
            <v>0</v>
          </cell>
          <cell r="ER267">
            <v>0</v>
          </cell>
          <cell r="ES267">
            <v>0</v>
          </cell>
          <cell r="ET267">
            <v>0</v>
          </cell>
          <cell r="EU267">
            <v>0</v>
          </cell>
          <cell r="EV267">
            <v>0</v>
          </cell>
          <cell r="EW267">
            <v>0</v>
          </cell>
          <cell r="EX267">
            <v>0</v>
          </cell>
          <cell r="EY267">
            <v>0</v>
          </cell>
          <cell r="EZ267">
            <v>0</v>
          </cell>
          <cell r="FA267">
            <v>0</v>
          </cell>
          <cell r="FB267">
            <v>0</v>
          </cell>
          <cell r="FC267">
            <v>0</v>
          </cell>
          <cell r="FD267">
            <v>0</v>
          </cell>
          <cell r="FE267">
            <v>0</v>
          </cell>
          <cell r="FF267">
            <v>0</v>
          </cell>
          <cell r="FG267">
            <v>0</v>
          </cell>
          <cell r="FH267">
            <v>0</v>
          </cell>
          <cell r="FI267">
            <v>0</v>
          </cell>
        </row>
        <row r="268">
          <cell r="X268" t="str">
            <v>LOADED</v>
          </cell>
          <cell r="AA268">
            <v>0</v>
          </cell>
          <cell r="AB268">
            <v>0</v>
          </cell>
          <cell r="AC268">
            <v>0</v>
          </cell>
          <cell r="AD268">
            <v>0</v>
          </cell>
          <cell r="AE268">
            <v>0</v>
          </cell>
          <cell r="AF268">
            <v>0</v>
          </cell>
          <cell r="AG268">
            <v>0</v>
          </cell>
          <cell r="AH268">
            <v>0</v>
          </cell>
          <cell r="AI268">
            <v>0</v>
          </cell>
          <cell r="AJ268">
            <v>0</v>
          </cell>
          <cell r="AK268">
            <v>0</v>
          </cell>
          <cell r="AL268">
            <v>0</v>
          </cell>
          <cell r="AM268">
            <v>0</v>
          </cell>
          <cell r="AN268">
            <v>0</v>
          </cell>
          <cell r="AO268">
            <v>0</v>
          </cell>
          <cell r="AP268">
            <v>0</v>
          </cell>
          <cell r="AQ268">
            <v>0</v>
          </cell>
          <cell r="AR268">
            <v>0</v>
          </cell>
          <cell r="AS268">
            <v>0</v>
          </cell>
          <cell r="AT268">
            <v>0</v>
          </cell>
          <cell r="AU268">
            <v>0</v>
          </cell>
          <cell r="AV268">
            <v>0</v>
          </cell>
          <cell r="AW268">
            <v>0</v>
          </cell>
          <cell r="AX268">
            <v>0</v>
          </cell>
          <cell r="AY268">
            <v>0</v>
          </cell>
          <cell r="AZ268">
            <v>0</v>
          </cell>
          <cell r="BA268">
            <v>0</v>
          </cell>
          <cell r="BB268">
            <v>0</v>
          </cell>
          <cell r="BC268">
            <v>0</v>
          </cell>
          <cell r="BD268">
            <v>0</v>
          </cell>
          <cell r="BE268">
            <v>0</v>
          </cell>
          <cell r="BF268">
            <v>0</v>
          </cell>
          <cell r="BG268">
            <v>0</v>
          </cell>
          <cell r="BH268">
            <v>0</v>
          </cell>
          <cell r="BI268">
            <v>0</v>
          </cell>
          <cell r="BJ268">
            <v>0</v>
          </cell>
          <cell r="BK268">
            <v>0</v>
          </cell>
          <cell r="BL268">
            <v>0</v>
          </cell>
          <cell r="BM268">
            <v>0</v>
          </cell>
          <cell r="BN268">
            <v>0</v>
          </cell>
          <cell r="BO268">
            <v>0</v>
          </cell>
          <cell r="BP268">
            <v>0</v>
          </cell>
          <cell r="BQ268">
            <v>0</v>
          </cell>
          <cell r="BR268">
            <v>0</v>
          </cell>
          <cell r="BS268">
            <v>0</v>
          </cell>
          <cell r="BT268">
            <v>0</v>
          </cell>
          <cell r="BU268">
            <v>0</v>
          </cell>
          <cell r="BV268">
            <v>0</v>
          </cell>
          <cell r="BW268">
            <v>0</v>
          </cell>
          <cell r="BX268">
            <v>0</v>
          </cell>
          <cell r="BY268">
            <v>0</v>
          </cell>
          <cell r="BZ268">
            <v>0</v>
          </cell>
          <cell r="CA268">
            <v>0</v>
          </cell>
          <cell r="CB268">
            <v>0</v>
          </cell>
          <cell r="CC268">
            <v>0</v>
          </cell>
          <cell r="CD268">
            <v>0</v>
          </cell>
          <cell r="CE268">
            <v>0</v>
          </cell>
          <cell r="CF268">
            <v>0</v>
          </cell>
          <cell r="CG268">
            <v>0</v>
          </cell>
          <cell r="CH268">
            <v>0</v>
          </cell>
          <cell r="CI268">
            <v>5062.5</v>
          </cell>
          <cell r="CJ268">
            <v>10125</v>
          </cell>
          <cell r="CK268">
            <v>15187.5</v>
          </cell>
          <cell r="CL268">
            <v>20250</v>
          </cell>
          <cell r="CM268">
            <v>68854.05</v>
          </cell>
          <cell r="CN268">
            <v>68863.5</v>
          </cell>
          <cell r="CO268">
            <v>68872.95</v>
          </cell>
          <cell r="CP268">
            <v>94194.9</v>
          </cell>
          <cell r="CQ268">
            <v>119516.85</v>
          </cell>
          <cell r="CR268">
            <v>194840.1</v>
          </cell>
          <cell r="CS268">
            <v>221521.5</v>
          </cell>
          <cell r="CT268">
            <v>222890.4</v>
          </cell>
          <cell r="CU268">
            <v>204009.3</v>
          </cell>
          <cell r="CV268">
            <v>204028.2</v>
          </cell>
          <cell r="CW268">
            <v>204047.1</v>
          </cell>
          <cell r="CX268">
            <v>204066</v>
          </cell>
          <cell r="CY268">
            <v>204084.9</v>
          </cell>
          <cell r="CZ268">
            <v>204103.8</v>
          </cell>
          <cell r="DA268">
            <v>54136.35</v>
          </cell>
          <cell r="DB268">
            <v>54145.8</v>
          </cell>
          <cell r="DC268">
            <v>0</v>
          </cell>
          <cell r="DD268">
            <v>0</v>
          </cell>
          <cell r="DE268">
            <v>0</v>
          </cell>
          <cell r="DF268">
            <v>0</v>
          </cell>
          <cell r="DG268">
            <v>0</v>
          </cell>
          <cell r="DH268">
            <v>0</v>
          </cell>
          <cell r="DI268">
            <v>0</v>
          </cell>
          <cell r="DJ268">
            <v>0</v>
          </cell>
          <cell r="DK268">
            <v>0</v>
          </cell>
          <cell r="DL268">
            <v>0</v>
          </cell>
          <cell r="DM268">
            <v>0</v>
          </cell>
          <cell r="DN268">
            <v>0</v>
          </cell>
          <cell r="DO268">
            <v>0</v>
          </cell>
          <cell r="DP268">
            <v>0</v>
          </cell>
          <cell r="DQ268">
            <v>0</v>
          </cell>
          <cell r="DR268">
            <v>0</v>
          </cell>
          <cell r="DS268">
            <v>0</v>
          </cell>
          <cell r="DT268">
            <v>0</v>
          </cell>
          <cell r="DU268">
            <v>0</v>
          </cell>
          <cell r="DV268">
            <v>0</v>
          </cell>
          <cell r="DW268">
            <v>0</v>
          </cell>
          <cell r="DX268">
            <v>0</v>
          </cell>
          <cell r="DY268">
            <v>0</v>
          </cell>
          <cell r="DZ268">
            <v>0</v>
          </cell>
          <cell r="EA268">
            <v>0</v>
          </cell>
          <cell r="EB268">
            <v>0</v>
          </cell>
          <cell r="EC268">
            <v>0</v>
          </cell>
          <cell r="ED268">
            <v>0</v>
          </cell>
          <cell r="EE268">
            <v>0</v>
          </cell>
          <cell r="EF268">
            <v>0</v>
          </cell>
          <cell r="EG268">
            <v>0</v>
          </cell>
          <cell r="EH268">
            <v>0</v>
          </cell>
          <cell r="EI268">
            <v>0</v>
          </cell>
          <cell r="EJ268">
            <v>0</v>
          </cell>
          <cell r="EK268">
            <v>0</v>
          </cell>
          <cell r="EL268">
            <v>0</v>
          </cell>
          <cell r="EM268">
            <v>0</v>
          </cell>
          <cell r="EN268">
            <v>0</v>
          </cell>
          <cell r="EO268">
            <v>0</v>
          </cell>
          <cell r="EP268">
            <v>0</v>
          </cell>
          <cell r="EQ268">
            <v>0</v>
          </cell>
          <cell r="ER268">
            <v>0</v>
          </cell>
          <cell r="ES268">
            <v>0</v>
          </cell>
          <cell r="ET268">
            <v>0</v>
          </cell>
          <cell r="EU268">
            <v>0</v>
          </cell>
          <cell r="EV268">
            <v>0</v>
          </cell>
          <cell r="EW268">
            <v>0</v>
          </cell>
          <cell r="EX268">
            <v>0</v>
          </cell>
          <cell r="EY268">
            <v>0</v>
          </cell>
          <cell r="EZ268">
            <v>0</v>
          </cell>
          <cell r="FA268">
            <v>0</v>
          </cell>
          <cell r="FB268">
            <v>0</v>
          </cell>
          <cell r="FC268">
            <v>0</v>
          </cell>
          <cell r="FD268">
            <v>0</v>
          </cell>
          <cell r="FE268">
            <v>0</v>
          </cell>
          <cell r="FF268">
            <v>0</v>
          </cell>
          <cell r="FG268">
            <v>0</v>
          </cell>
          <cell r="FH268">
            <v>0</v>
          </cell>
          <cell r="FI268">
            <v>0</v>
          </cell>
        </row>
        <row r="269">
          <cell r="V269" t="str">
            <v>PROJECTED RTM</v>
          </cell>
          <cell r="X269" t="str">
            <v>CUMULATIVE TO DATE</v>
          </cell>
          <cell r="Y269">
            <v>140</v>
          </cell>
          <cell r="Z269">
            <v>63.068739999999991</v>
          </cell>
          <cell r="AA269">
            <v>0</v>
          </cell>
          <cell r="AB269">
            <v>0</v>
          </cell>
          <cell r="AC269">
            <v>0</v>
          </cell>
          <cell r="AD269">
            <v>0</v>
          </cell>
          <cell r="AE269">
            <v>0</v>
          </cell>
          <cell r="AF269">
            <v>0</v>
          </cell>
          <cell r="AG269">
            <v>0</v>
          </cell>
          <cell r="AH269">
            <v>0</v>
          </cell>
          <cell r="AI269">
            <v>0</v>
          </cell>
          <cell r="AJ269">
            <v>0</v>
          </cell>
          <cell r="AK269">
            <v>0</v>
          </cell>
          <cell r="AL269">
            <v>0</v>
          </cell>
          <cell r="AM269">
            <v>0</v>
          </cell>
          <cell r="AN269">
            <v>0</v>
          </cell>
          <cell r="AO269">
            <v>0</v>
          </cell>
          <cell r="AP269">
            <v>0</v>
          </cell>
          <cell r="AQ269">
            <v>0</v>
          </cell>
          <cell r="AR269">
            <v>0</v>
          </cell>
          <cell r="AS269">
            <v>0</v>
          </cell>
          <cell r="AT269">
            <v>0</v>
          </cell>
          <cell r="AU269">
            <v>0</v>
          </cell>
          <cell r="AV269">
            <v>0</v>
          </cell>
          <cell r="AW269">
            <v>0</v>
          </cell>
          <cell r="AX269">
            <v>0</v>
          </cell>
          <cell r="AY269">
            <v>0</v>
          </cell>
          <cell r="AZ269">
            <v>0</v>
          </cell>
          <cell r="BA269">
            <v>0</v>
          </cell>
          <cell r="BB269">
            <v>0</v>
          </cell>
          <cell r="BC269">
            <v>0</v>
          </cell>
          <cell r="BD269">
            <v>0</v>
          </cell>
          <cell r="BE269">
            <v>0</v>
          </cell>
          <cell r="BF269">
            <v>0</v>
          </cell>
          <cell r="BG269">
            <v>0</v>
          </cell>
          <cell r="BH269">
            <v>0</v>
          </cell>
          <cell r="BI269">
            <v>0</v>
          </cell>
          <cell r="BJ269">
            <v>0</v>
          </cell>
          <cell r="BK269">
            <v>0</v>
          </cell>
          <cell r="BL269">
            <v>0</v>
          </cell>
          <cell r="BM269">
            <v>0</v>
          </cell>
          <cell r="BN269">
            <v>0</v>
          </cell>
          <cell r="BO269">
            <v>0</v>
          </cell>
          <cell r="BP269">
            <v>0</v>
          </cell>
          <cell r="BQ269">
            <v>0</v>
          </cell>
          <cell r="BR269">
            <v>0</v>
          </cell>
          <cell r="BS269">
            <v>0</v>
          </cell>
          <cell r="BT269">
            <v>0</v>
          </cell>
          <cell r="BU269">
            <v>0</v>
          </cell>
          <cell r="BV269">
            <v>0</v>
          </cell>
          <cell r="BW269">
            <v>0</v>
          </cell>
          <cell r="BX269">
            <v>0</v>
          </cell>
          <cell r="BY269">
            <v>0</v>
          </cell>
          <cell r="BZ269">
            <v>0</v>
          </cell>
          <cell r="CA269">
            <v>0</v>
          </cell>
          <cell r="CB269">
            <v>0</v>
          </cell>
          <cell r="CC269">
            <v>0</v>
          </cell>
          <cell r="CD269">
            <v>0</v>
          </cell>
          <cell r="CE269">
            <v>0</v>
          </cell>
          <cell r="CF269">
            <v>0</v>
          </cell>
          <cell r="CG269">
            <v>0</v>
          </cell>
          <cell r="CH269">
            <v>0</v>
          </cell>
          <cell r="CI269">
            <v>5062.5</v>
          </cell>
          <cell r="CJ269">
            <v>10125</v>
          </cell>
          <cell r="CK269">
            <v>15187.5</v>
          </cell>
          <cell r="CL269">
            <v>20250</v>
          </cell>
          <cell r="CM269">
            <v>68854.05</v>
          </cell>
          <cell r="CN269">
            <v>68863.5</v>
          </cell>
          <cell r="CO269">
            <v>68872.95</v>
          </cell>
          <cell r="CP269">
            <v>94194.9</v>
          </cell>
          <cell r="CQ269">
            <v>119516.85</v>
          </cell>
          <cell r="CR269">
            <v>194840.1</v>
          </cell>
          <cell r="CS269">
            <v>221521.5</v>
          </cell>
          <cell r="CT269">
            <v>222890.4</v>
          </cell>
          <cell r="CU269">
            <v>204009.3</v>
          </cell>
          <cell r="CV269">
            <v>204028.2</v>
          </cell>
          <cell r="CW269">
            <v>204047.1</v>
          </cell>
          <cell r="CX269">
            <v>204066</v>
          </cell>
          <cell r="CY269">
            <v>204084.9</v>
          </cell>
          <cell r="CZ269">
            <v>204103.8</v>
          </cell>
          <cell r="DA269">
            <v>54136.35</v>
          </cell>
          <cell r="DB269">
            <v>54145.8</v>
          </cell>
          <cell r="DC269">
            <v>0</v>
          </cell>
          <cell r="DD269">
            <v>0</v>
          </cell>
          <cell r="DE269">
            <v>0</v>
          </cell>
          <cell r="DF269">
            <v>0</v>
          </cell>
          <cell r="DG269">
            <v>0</v>
          </cell>
          <cell r="DH269">
            <v>0</v>
          </cell>
          <cell r="DI269">
            <v>0</v>
          </cell>
          <cell r="DJ269">
            <v>0</v>
          </cell>
          <cell r="DK269">
            <v>0</v>
          </cell>
          <cell r="DL269">
            <v>0</v>
          </cell>
          <cell r="DM269">
            <v>0</v>
          </cell>
          <cell r="DN269">
            <v>0</v>
          </cell>
          <cell r="DO269">
            <v>0</v>
          </cell>
          <cell r="DP269">
            <v>0</v>
          </cell>
          <cell r="DQ269">
            <v>0</v>
          </cell>
          <cell r="DR269">
            <v>0</v>
          </cell>
          <cell r="DS269">
            <v>0</v>
          </cell>
          <cell r="DT269">
            <v>0</v>
          </cell>
          <cell r="DU269">
            <v>0</v>
          </cell>
          <cell r="DV269">
            <v>0</v>
          </cell>
          <cell r="DW269">
            <v>0</v>
          </cell>
          <cell r="DX269">
            <v>0</v>
          </cell>
          <cell r="DY269">
            <v>0</v>
          </cell>
          <cell r="DZ269">
            <v>0</v>
          </cell>
          <cell r="EA269">
            <v>0</v>
          </cell>
          <cell r="EB269">
            <v>0</v>
          </cell>
          <cell r="EC269">
            <v>0</v>
          </cell>
          <cell r="ED269">
            <v>0</v>
          </cell>
          <cell r="EE269">
            <v>0</v>
          </cell>
          <cell r="EF269">
            <v>0</v>
          </cell>
          <cell r="EG269">
            <v>0</v>
          </cell>
          <cell r="EH269">
            <v>0</v>
          </cell>
          <cell r="EI269">
            <v>0</v>
          </cell>
          <cell r="EJ269">
            <v>0</v>
          </cell>
          <cell r="EK269">
            <v>0</v>
          </cell>
          <cell r="EL269">
            <v>0</v>
          </cell>
          <cell r="EM269">
            <v>0</v>
          </cell>
          <cell r="EN269">
            <v>0</v>
          </cell>
          <cell r="EO269">
            <v>0</v>
          </cell>
          <cell r="EP269">
            <v>0</v>
          </cell>
          <cell r="EQ269">
            <v>0</v>
          </cell>
          <cell r="ER269">
            <v>0</v>
          </cell>
          <cell r="ES269">
            <v>0</v>
          </cell>
          <cell r="ET269">
            <v>0</v>
          </cell>
          <cell r="EU269">
            <v>0</v>
          </cell>
          <cell r="EV269">
            <v>0</v>
          </cell>
          <cell r="EW269">
            <v>0</v>
          </cell>
          <cell r="EX269">
            <v>0</v>
          </cell>
          <cell r="EY269">
            <v>0</v>
          </cell>
          <cell r="EZ269">
            <v>0</v>
          </cell>
          <cell r="FA269">
            <v>0</v>
          </cell>
          <cell r="FB269">
            <v>0</v>
          </cell>
          <cell r="FC269">
            <v>0</v>
          </cell>
          <cell r="FD269">
            <v>0</v>
          </cell>
          <cell r="FE269">
            <v>0</v>
          </cell>
          <cell r="FF269">
            <v>0</v>
          </cell>
          <cell r="FG269">
            <v>0</v>
          </cell>
          <cell r="FH269">
            <v>0</v>
          </cell>
          <cell r="FI269">
            <v>0</v>
          </cell>
        </row>
        <row r="270">
          <cell r="V270" t="str">
            <v>PROJECTED RTM</v>
          </cell>
          <cell r="X270">
            <v>36189.068740000002</v>
          </cell>
          <cell r="Y270">
            <v>140</v>
          </cell>
          <cell r="Z270">
            <v>63.068739999999991</v>
          </cell>
          <cell r="AA270" t="str">
            <v/>
          </cell>
          <cell r="AB270" t="str">
            <v/>
          </cell>
          <cell r="AC270" t="str">
            <v/>
          </cell>
          <cell r="AD270" t="str">
            <v/>
          </cell>
          <cell r="AE270" t="str">
            <v/>
          </cell>
          <cell r="AF270" t="str">
            <v/>
          </cell>
          <cell r="AG270" t="str">
            <v/>
          </cell>
          <cell r="AH270" t="str">
            <v/>
          </cell>
          <cell r="AI270" t="str">
            <v/>
          </cell>
          <cell r="AJ270" t="str">
            <v/>
          </cell>
          <cell r="AK270" t="str">
            <v/>
          </cell>
          <cell r="AL270" t="str">
            <v/>
          </cell>
          <cell r="AM270" t="str">
            <v/>
          </cell>
          <cell r="AN270" t="str">
            <v/>
          </cell>
          <cell r="AO270" t="str">
            <v/>
          </cell>
          <cell r="AP270" t="str">
            <v/>
          </cell>
          <cell r="AQ270" t="str">
            <v/>
          </cell>
          <cell r="AR270" t="str">
            <v/>
          </cell>
          <cell r="AS270" t="str">
            <v/>
          </cell>
          <cell r="AT270" t="str">
            <v/>
          </cell>
          <cell r="AU270" t="str">
            <v/>
          </cell>
          <cell r="AV270" t="str">
            <v/>
          </cell>
          <cell r="AW270" t="str">
            <v/>
          </cell>
          <cell r="AX270" t="str">
            <v/>
          </cell>
          <cell r="AY270" t="str">
            <v/>
          </cell>
          <cell r="AZ270" t="str">
            <v/>
          </cell>
          <cell r="BA270" t="str">
            <v/>
          </cell>
          <cell r="BB270" t="str">
            <v/>
          </cell>
          <cell r="BC270" t="str">
            <v/>
          </cell>
          <cell r="BD270" t="str">
            <v/>
          </cell>
          <cell r="BE270" t="str">
            <v/>
          </cell>
          <cell r="BF270" t="str">
            <v/>
          </cell>
          <cell r="BG270" t="str">
            <v/>
          </cell>
          <cell r="BH270" t="str">
            <v/>
          </cell>
          <cell r="BI270" t="str">
            <v/>
          </cell>
          <cell r="BJ270" t="str">
            <v/>
          </cell>
          <cell r="BK270" t="str">
            <v/>
          </cell>
          <cell r="BL270" t="str">
            <v/>
          </cell>
          <cell r="BM270" t="str">
            <v/>
          </cell>
          <cell r="BN270" t="str">
            <v/>
          </cell>
          <cell r="BO270" t="str">
            <v/>
          </cell>
          <cell r="BP270" t="str">
            <v/>
          </cell>
          <cell r="BQ270" t="str">
            <v/>
          </cell>
          <cell r="BR270" t="str">
            <v/>
          </cell>
          <cell r="BS270" t="str">
            <v/>
          </cell>
          <cell r="BT270" t="str">
            <v/>
          </cell>
          <cell r="BU270" t="str">
            <v/>
          </cell>
          <cell r="BV270" t="str">
            <v/>
          </cell>
          <cell r="BW270" t="str">
            <v/>
          </cell>
          <cell r="BX270" t="str">
            <v/>
          </cell>
          <cell r="BY270" t="str">
            <v/>
          </cell>
          <cell r="BZ270" t="str">
            <v/>
          </cell>
          <cell r="CA270" t="str">
            <v/>
          </cell>
          <cell r="CB270" t="str">
            <v/>
          </cell>
          <cell r="CC270" t="str">
            <v/>
          </cell>
          <cell r="CD270" t="str">
            <v/>
          </cell>
          <cell r="CE270" t="str">
            <v/>
          </cell>
          <cell r="CF270" t="str">
            <v/>
          </cell>
          <cell r="CG270" t="str">
            <v/>
          </cell>
          <cell r="CH270" t="str">
            <v/>
          </cell>
          <cell r="CI270" t="str">
            <v/>
          </cell>
          <cell r="CJ270" t="str">
            <v/>
          </cell>
          <cell r="CK270" t="str">
            <v/>
          </cell>
          <cell r="CL270" t="str">
            <v/>
          </cell>
          <cell r="CM270" t="str">
            <v/>
          </cell>
          <cell r="CN270" t="str">
            <v/>
          </cell>
          <cell r="CO270" t="str">
            <v/>
          </cell>
          <cell r="CP270" t="str">
            <v/>
          </cell>
          <cell r="CQ270" t="str">
            <v/>
          </cell>
          <cell r="CR270">
            <v>36038</v>
          </cell>
          <cell r="CS270">
            <v>36045</v>
          </cell>
          <cell r="CT270">
            <v>36052</v>
          </cell>
          <cell r="CU270">
            <v>36059</v>
          </cell>
          <cell r="CV270">
            <v>36066</v>
          </cell>
          <cell r="CW270">
            <v>36073</v>
          </cell>
          <cell r="CX270">
            <v>36080</v>
          </cell>
          <cell r="CY270">
            <v>36087</v>
          </cell>
          <cell r="CZ270">
            <v>36094</v>
          </cell>
          <cell r="DA270">
            <v>36101</v>
          </cell>
          <cell r="DB270">
            <v>36108</v>
          </cell>
          <cell r="DC270" t="str">
            <v/>
          </cell>
          <cell r="DD270" t="str">
            <v/>
          </cell>
          <cell r="DE270" t="str">
            <v/>
          </cell>
          <cell r="DF270" t="str">
            <v/>
          </cell>
          <cell r="DG270" t="str">
            <v/>
          </cell>
          <cell r="DH270" t="str">
            <v/>
          </cell>
          <cell r="DI270" t="str">
            <v/>
          </cell>
          <cell r="DJ270" t="str">
            <v/>
          </cell>
          <cell r="DK270" t="str">
            <v/>
          </cell>
          <cell r="DL270" t="str">
            <v/>
          </cell>
          <cell r="DM270" t="str">
            <v/>
          </cell>
          <cell r="DN270" t="str">
            <v/>
          </cell>
          <cell r="DO270" t="str">
            <v/>
          </cell>
          <cell r="DP270" t="str">
            <v/>
          </cell>
          <cell r="DQ270" t="str">
            <v/>
          </cell>
          <cell r="DR270" t="str">
            <v/>
          </cell>
          <cell r="DS270" t="str">
            <v/>
          </cell>
          <cell r="DT270" t="str">
            <v/>
          </cell>
          <cell r="DU270" t="str">
            <v/>
          </cell>
          <cell r="DV270" t="str">
            <v/>
          </cell>
          <cell r="DW270" t="str">
            <v/>
          </cell>
          <cell r="DX270" t="str">
            <v/>
          </cell>
          <cell r="DY270" t="str">
            <v/>
          </cell>
          <cell r="DZ270" t="str">
            <v/>
          </cell>
          <cell r="EA270" t="str">
            <v/>
          </cell>
          <cell r="EB270" t="str">
            <v/>
          </cell>
          <cell r="EC270" t="str">
            <v/>
          </cell>
          <cell r="ED270" t="str">
            <v/>
          </cell>
          <cell r="EE270" t="str">
            <v/>
          </cell>
          <cell r="EF270" t="str">
            <v/>
          </cell>
          <cell r="EG270" t="str">
            <v/>
          </cell>
          <cell r="EH270" t="str">
            <v/>
          </cell>
          <cell r="EI270" t="str">
            <v/>
          </cell>
          <cell r="EJ270" t="str">
            <v/>
          </cell>
          <cell r="EK270" t="str">
            <v/>
          </cell>
          <cell r="EL270" t="str">
            <v/>
          </cell>
          <cell r="EM270" t="str">
            <v/>
          </cell>
          <cell r="EN270" t="str">
            <v/>
          </cell>
          <cell r="EO270" t="str">
            <v/>
          </cell>
          <cell r="EP270" t="str">
            <v/>
          </cell>
          <cell r="EQ270" t="str">
            <v/>
          </cell>
          <cell r="ER270" t="str">
            <v/>
          </cell>
          <cell r="ES270" t="str">
            <v/>
          </cell>
          <cell r="ET270" t="str">
            <v/>
          </cell>
          <cell r="EU270" t="str">
            <v/>
          </cell>
          <cell r="EV270" t="str">
            <v/>
          </cell>
        </row>
        <row r="271">
          <cell r="V271" t="str">
            <v>PROJECTED STREET</v>
          </cell>
          <cell r="X271">
            <v>36219.068740000002</v>
          </cell>
        </row>
        <row r="272">
          <cell r="V272" t="str">
            <v>+ or - Scheduled Date</v>
          </cell>
          <cell r="X272">
            <v>122.93125999999756</v>
          </cell>
        </row>
        <row r="273">
          <cell r="N273" t="str">
            <v>ENGINEERING</v>
          </cell>
          <cell r="Y273" t="str">
            <v>WK Count</v>
          </cell>
          <cell r="Z273" t="str">
            <v>Total Days</v>
          </cell>
        </row>
        <row r="274">
          <cell r="N274" t="str">
            <v>ENGINEERING</v>
          </cell>
          <cell r="Y274" t="str">
            <v>WK Count</v>
          </cell>
          <cell r="Z274" t="str">
            <v>Total Days</v>
          </cell>
        </row>
        <row r="275">
          <cell r="A275" t="str">
            <v>PREP</v>
          </cell>
          <cell r="F275" t="str">
            <v>ANIMATION</v>
          </cell>
          <cell r="I275" t="str">
            <v>INK &amp; PAINT</v>
          </cell>
          <cell r="L275" t="str">
            <v>ALPHA</v>
          </cell>
          <cell r="N275" t="str">
            <v>BETA</v>
          </cell>
          <cell r="P275" t="str">
            <v>RTM</v>
          </cell>
          <cell r="Y275">
            <v>7</v>
          </cell>
          <cell r="Z275">
            <v>52.351039999999998</v>
          </cell>
        </row>
        <row r="276">
          <cell r="A276" t="str">
            <v>PREP</v>
          </cell>
          <cell r="B276" t="str">
            <v>Days</v>
          </cell>
          <cell r="F276" t="str">
            <v>ANIMATION</v>
          </cell>
          <cell r="G276" t="str">
            <v>Days</v>
          </cell>
          <cell r="H276" t="str">
            <v>Frames</v>
          </cell>
          <cell r="I276" t="str">
            <v>INK &amp; PAINT</v>
          </cell>
          <cell r="J276" t="str">
            <v>Days</v>
          </cell>
          <cell r="L276" t="str">
            <v>ALPHA</v>
          </cell>
          <cell r="N276" t="str">
            <v>BETA</v>
          </cell>
          <cell r="P276" t="str">
            <v>RTM</v>
          </cell>
          <cell r="Y276">
            <v>7</v>
          </cell>
          <cell r="Z276">
            <v>52.351039999999998</v>
          </cell>
        </row>
        <row r="277">
          <cell r="A277" t="str">
            <v>Wks</v>
          </cell>
          <cell r="B277" t="str">
            <v>Days</v>
          </cell>
          <cell r="F277" t="str">
            <v>Wks</v>
          </cell>
          <cell r="G277" t="str">
            <v>Days</v>
          </cell>
          <cell r="H277" t="str">
            <v>Frames</v>
          </cell>
          <cell r="I277" t="str">
            <v>Wks</v>
          </cell>
          <cell r="J277" t="str">
            <v>Days</v>
          </cell>
          <cell r="K277">
            <v>21</v>
          </cell>
          <cell r="M277">
            <v>29</v>
          </cell>
          <cell r="O277">
            <v>29</v>
          </cell>
          <cell r="Q277">
            <v>29</v>
          </cell>
          <cell r="Y277">
            <v>11</v>
          </cell>
          <cell r="Z277">
            <v>77.938800000000015</v>
          </cell>
        </row>
        <row r="278">
          <cell r="A278">
            <v>5.47872</v>
          </cell>
          <cell r="B278">
            <v>52.351039999999998</v>
          </cell>
          <cell r="F278">
            <v>6.8484000000000007</v>
          </cell>
          <cell r="G278">
            <v>77.938800000000015</v>
          </cell>
          <cell r="H278">
            <v>2739.36</v>
          </cell>
          <cell r="I278">
            <v>6.8484000000000007</v>
          </cell>
          <cell r="J278">
            <v>61.938800000000008</v>
          </cell>
          <cell r="K278">
            <v>21</v>
          </cell>
          <cell r="M278">
            <v>29</v>
          </cell>
          <cell r="O278">
            <v>29</v>
          </cell>
          <cell r="Q278">
            <v>29</v>
          </cell>
          <cell r="Y278">
            <v>9</v>
          </cell>
          <cell r="Z278">
            <v>61.938800000000008</v>
          </cell>
        </row>
        <row r="290">
          <cell r="Y290">
            <v>119</v>
          </cell>
          <cell r="Z290">
            <v>47.938800000000008</v>
          </cell>
        </row>
        <row r="291">
          <cell r="Y291">
            <v>119</v>
          </cell>
          <cell r="Z291">
            <v>47.938800000000008</v>
          </cell>
        </row>
        <row r="294">
          <cell r="N294" t="str">
            <v>ENGINEERING</v>
          </cell>
          <cell r="Y294" t="str">
            <v>WK Count</v>
          </cell>
          <cell r="Z294" t="str">
            <v>Total Days</v>
          </cell>
        </row>
        <row r="295">
          <cell r="N295" t="str">
            <v>ENGINEERING</v>
          </cell>
          <cell r="Y295" t="str">
            <v>WK Count</v>
          </cell>
          <cell r="Z295" t="str">
            <v>Total Days</v>
          </cell>
        </row>
        <row r="296">
          <cell r="A296" t="str">
            <v>PREP</v>
          </cell>
          <cell r="F296" t="str">
            <v>ANIMATION</v>
          </cell>
          <cell r="I296" t="str">
            <v>INK &amp; PAINT</v>
          </cell>
          <cell r="L296" t="str">
            <v>ALPHA</v>
          </cell>
          <cell r="N296" t="str">
            <v>BETA</v>
          </cell>
          <cell r="P296" t="str">
            <v>RTM</v>
          </cell>
          <cell r="Y296">
            <v>6</v>
          </cell>
          <cell r="Z296">
            <v>42.297850000000004</v>
          </cell>
        </row>
        <row r="297">
          <cell r="A297" t="str">
            <v>PREP</v>
          </cell>
          <cell r="B297" t="str">
            <v>Days</v>
          </cell>
          <cell r="F297" t="str">
            <v>ANIMATION</v>
          </cell>
          <cell r="G297" t="str">
            <v>Days</v>
          </cell>
          <cell r="H297" t="str">
            <v>Frames</v>
          </cell>
          <cell r="I297" t="str">
            <v>INK &amp; PAINT</v>
          </cell>
          <cell r="J297" t="str">
            <v>Days</v>
          </cell>
          <cell r="L297" t="str">
            <v>ALPHA</v>
          </cell>
          <cell r="N297" t="str">
            <v>BETA</v>
          </cell>
          <cell r="P297" t="str">
            <v>RTM</v>
          </cell>
          <cell r="Y297">
            <v>6</v>
          </cell>
          <cell r="Z297">
            <v>42.297850000000004</v>
          </cell>
        </row>
        <row r="298">
          <cell r="A298" t="str">
            <v>Wks</v>
          </cell>
          <cell r="B298" t="str">
            <v>Days</v>
          </cell>
          <cell r="F298" t="str">
            <v>Wks</v>
          </cell>
          <cell r="G298" t="str">
            <v>Days</v>
          </cell>
          <cell r="H298" t="str">
            <v>Frames</v>
          </cell>
          <cell r="I298" t="str">
            <v>Wks</v>
          </cell>
          <cell r="J298" t="str">
            <v>Days</v>
          </cell>
          <cell r="K298">
            <v>21</v>
          </cell>
          <cell r="M298">
            <v>29</v>
          </cell>
          <cell r="O298">
            <v>29</v>
          </cell>
          <cell r="Q298">
            <v>29</v>
          </cell>
          <cell r="Y298">
            <v>11</v>
          </cell>
          <cell r="Z298">
            <v>77.163083333333333</v>
          </cell>
        </row>
        <row r="299">
          <cell r="A299">
            <v>4.0425500000000003</v>
          </cell>
          <cell r="B299">
            <v>42.297850000000004</v>
          </cell>
          <cell r="F299">
            <v>6.7375833333333333</v>
          </cell>
          <cell r="G299">
            <v>77.163083333333333</v>
          </cell>
          <cell r="H299">
            <v>2021.2750000000001</v>
          </cell>
          <cell r="I299">
            <v>4.0425500000000003</v>
          </cell>
          <cell r="J299">
            <v>42.297850000000004</v>
          </cell>
          <cell r="K299">
            <v>21</v>
          </cell>
          <cell r="M299">
            <v>29</v>
          </cell>
          <cell r="O299">
            <v>29</v>
          </cell>
          <cell r="Q299">
            <v>29</v>
          </cell>
          <cell r="Y299">
            <v>6</v>
          </cell>
          <cell r="Z299">
            <v>42.297850000000004</v>
          </cell>
        </row>
        <row r="311">
          <cell r="Y311">
            <v>119</v>
          </cell>
          <cell r="Z311">
            <v>28.297850000000004</v>
          </cell>
        </row>
        <row r="312">
          <cell r="Y312">
            <v>119</v>
          </cell>
          <cell r="Z312">
            <v>28.297850000000004</v>
          </cell>
        </row>
        <row r="322">
          <cell r="N322" t="str">
            <v>ENGINEERING</v>
          </cell>
          <cell r="Y322" t="str">
            <v>WK Count</v>
          </cell>
          <cell r="Z322" t="str">
            <v>Total Days</v>
          </cell>
        </row>
        <row r="323">
          <cell r="N323" t="str">
            <v>ENGINEERING</v>
          </cell>
          <cell r="Y323" t="str">
            <v>WK Count</v>
          </cell>
          <cell r="Z323" t="str">
            <v>Total Days</v>
          </cell>
        </row>
        <row r="324">
          <cell r="A324" t="str">
            <v>PREP</v>
          </cell>
          <cell r="F324" t="str">
            <v>ANIMATION</v>
          </cell>
          <cell r="I324" t="str">
            <v>INK &amp; PAINT</v>
          </cell>
          <cell r="L324" t="str">
            <v>ALPHA</v>
          </cell>
          <cell r="N324" t="str">
            <v>BETA</v>
          </cell>
          <cell r="P324" t="str">
            <v>RTM</v>
          </cell>
          <cell r="Y324">
            <v>3</v>
          </cell>
          <cell r="Z324">
            <v>21</v>
          </cell>
        </row>
        <row r="325">
          <cell r="A325" t="str">
            <v>PREP</v>
          </cell>
          <cell r="B325" t="str">
            <v>Days</v>
          </cell>
          <cell r="F325" t="str">
            <v>ANIMATION</v>
          </cell>
          <cell r="G325" t="str">
            <v>Days</v>
          </cell>
          <cell r="H325" t="str">
            <v>Frames</v>
          </cell>
          <cell r="I325" t="str">
            <v>INK &amp; PAINT</v>
          </cell>
          <cell r="J325" t="str">
            <v>Days</v>
          </cell>
          <cell r="L325" t="str">
            <v>ALPHA</v>
          </cell>
          <cell r="N325" t="str">
            <v>BETA</v>
          </cell>
          <cell r="P325" t="str">
            <v>RTM</v>
          </cell>
          <cell r="Y325">
            <v>3</v>
          </cell>
          <cell r="Z325">
            <v>21</v>
          </cell>
        </row>
        <row r="326">
          <cell r="A326" t="str">
            <v>Wks</v>
          </cell>
          <cell r="B326" t="str">
            <v>Days</v>
          </cell>
          <cell r="F326" t="str">
            <v>Wks</v>
          </cell>
          <cell r="G326" t="str">
            <v>Days</v>
          </cell>
          <cell r="H326" t="str">
            <v>Frames</v>
          </cell>
          <cell r="I326" t="str">
            <v>Wks</v>
          </cell>
          <cell r="J326" t="str">
            <v>Days</v>
          </cell>
          <cell r="K326">
            <v>21</v>
          </cell>
          <cell r="M326">
            <v>29</v>
          </cell>
          <cell r="O326">
            <v>29</v>
          </cell>
          <cell r="Q326">
            <v>29</v>
          </cell>
          <cell r="Y326">
            <v>3</v>
          </cell>
          <cell r="Z326">
            <v>21</v>
          </cell>
        </row>
        <row r="327">
          <cell r="A327">
            <v>1</v>
          </cell>
          <cell r="B327">
            <v>21</v>
          </cell>
          <cell r="F327">
            <v>1</v>
          </cell>
          <cell r="G327">
            <v>21</v>
          </cell>
          <cell r="H327">
            <v>131</v>
          </cell>
          <cell r="I327">
            <v>1</v>
          </cell>
          <cell r="J327">
            <v>21</v>
          </cell>
          <cell r="K327">
            <v>21</v>
          </cell>
          <cell r="M327">
            <v>29</v>
          </cell>
          <cell r="O327">
            <v>29</v>
          </cell>
          <cell r="Q327">
            <v>29</v>
          </cell>
          <cell r="Y327">
            <v>3</v>
          </cell>
          <cell r="Z327">
            <v>21</v>
          </cell>
        </row>
        <row r="338">
          <cell r="Y338">
            <v>63</v>
          </cell>
          <cell r="Z338">
            <v>7</v>
          </cell>
        </row>
        <row r="339">
          <cell r="Y339">
            <v>63</v>
          </cell>
          <cell r="Z339">
            <v>7</v>
          </cell>
        </row>
        <row r="343">
          <cell r="N343" t="str">
            <v>ENGINEERING</v>
          </cell>
          <cell r="Y343" t="str">
            <v>WK Count</v>
          </cell>
          <cell r="Z343" t="str">
            <v>Total Days</v>
          </cell>
        </row>
        <row r="344">
          <cell r="N344" t="str">
            <v>ENGINEERING</v>
          </cell>
          <cell r="Y344" t="str">
            <v>WK Count</v>
          </cell>
          <cell r="Z344" t="str">
            <v>Total Days</v>
          </cell>
        </row>
        <row r="345">
          <cell r="A345" t="str">
            <v>PREP</v>
          </cell>
          <cell r="F345" t="str">
            <v>ANIMATION</v>
          </cell>
          <cell r="I345" t="str">
            <v>INK &amp; PAINT</v>
          </cell>
          <cell r="L345" t="str">
            <v>ALPHA</v>
          </cell>
          <cell r="N345" t="str">
            <v>BETA</v>
          </cell>
          <cell r="P345" t="str">
            <v>RTM</v>
          </cell>
          <cell r="Y345">
            <v>7</v>
          </cell>
          <cell r="Z345">
            <v>49</v>
          </cell>
        </row>
        <row r="346">
          <cell r="A346" t="str">
            <v>PREP</v>
          </cell>
          <cell r="B346" t="str">
            <v>Days</v>
          </cell>
          <cell r="F346" t="str">
            <v>ANIMATION</v>
          </cell>
          <cell r="G346" t="str">
            <v>Days</v>
          </cell>
          <cell r="H346" t="str">
            <v>Frames</v>
          </cell>
          <cell r="I346" t="str">
            <v>INK &amp; PAINT</v>
          </cell>
          <cell r="J346" t="str">
            <v>Days</v>
          </cell>
          <cell r="L346" t="str">
            <v>ALPHA</v>
          </cell>
          <cell r="N346" t="str">
            <v>BETA</v>
          </cell>
          <cell r="P346" t="str">
            <v>RTM</v>
          </cell>
          <cell r="Y346">
            <v>7</v>
          </cell>
          <cell r="Z346">
            <v>49</v>
          </cell>
        </row>
        <row r="347">
          <cell r="A347" t="str">
            <v>Wks</v>
          </cell>
          <cell r="B347" t="str">
            <v>Days</v>
          </cell>
          <cell r="F347" t="str">
            <v>Wks</v>
          </cell>
          <cell r="G347" t="str">
            <v>Days</v>
          </cell>
          <cell r="H347" t="str">
            <v>Frames</v>
          </cell>
          <cell r="I347" t="str">
            <v>Wks</v>
          </cell>
          <cell r="J347" t="str">
            <v>Days</v>
          </cell>
          <cell r="K347">
            <v>21</v>
          </cell>
          <cell r="M347">
            <v>29</v>
          </cell>
          <cell r="O347">
            <v>29</v>
          </cell>
          <cell r="Q347">
            <v>29</v>
          </cell>
          <cell r="Y347">
            <v>7</v>
          </cell>
          <cell r="Z347">
            <v>49</v>
          </cell>
        </row>
        <row r="348">
          <cell r="A348">
            <v>5</v>
          </cell>
          <cell r="B348">
            <v>49</v>
          </cell>
          <cell r="F348">
            <v>5</v>
          </cell>
          <cell r="G348">
            <v>49</v>
          </cell>
          <cell r="H348">
            <v>500</v>
          </cell>
          <cell r="I348">
            <v>5</v>
          </cell>
          <cell r="J348">
            <v>49</v>
          </cell>
          <cell r="K348">
            <v>21</v>
          </cell>
          <cell r="M348">
            <v>29</v>
          </cell>
          <cell r="O348">
            <v>29</v>
          </cell>
          <cell r="Q348">
            <v>29</v>
          </cell>
          <cell r="Y348">
            <v>7</v>
          </cell>
          <cell r="Z348">
            <v>49</v>
          </cell>
        </row>
        <row r="359">
          <cell r="Y359">
            <v>91</v>
          </cell>
          <cell r="Z359">
            <v>35</v>
          </cell>
        </row>
        <row r="360">
          <cell r="Y360">
            <v>91</v>
          </cell>
          <cell r="Z360">
            <v>35</v>
          </cell>
        </row>
        <row r="363">
          <cell r="N363" t="str">
            <v>ENGINEERING</v>
          </cell>
          <cell r="Y363" t="str">
            <v>WK Count</v>
          </cell>
          <cell r="Z363" t="str">
            <v>Total Days</v>
          </cell>
        </row>
        <row r="364">
          <cell r="N364" t="str">
            <v>ENGINEERING</v>
          </cell>
          <cell r="Y364" t="str">
            <v>WK Count</v>
          </cell>
          <cell r="Z364" t="str">
            <v>Total Days</v>
          </cell>
        </row>
        <row r="365">
          <cell r="A365" t="str">
            <v>PREP</v>
          </cell>
          <cell r="F365" t="str">
            <v>ANIMATION</v>
          </cell>
          <cell r="I365" t="str">
            <v>INK &amp; PAINT</v>
          </cell>
          <cell r="L365" t="str">
            <v>ALPHA</v>
          </cell>
          <cell r="N365" t="str">
            <v>BETA</v>
          </cell>
          <cell r="P365" t="str">
            <v>RTM</v>
          </cell>
          <cell r="Y365">
            <v>7</v>
          </cell>
          <cell r="Z365">
            <v>49</v>
          </cell>
        </row>
        <row r="366">
          <cell r="A366" t="str">
            <v>PREP</v>
          </cell>
          <cell r="B366" t="str">
            <v>Days</v>
          </cell>
          <cell r="F366" t="str">
            <v>ANIMATION</v>
          </cell>
          <cell r="G366" t="str">
            <v>Days</v>
          </cell>
          <cell r="H366" t="str">
            <v>Frames</v>
          </cell>
          <cell r="I366" t="str">
            <v>INK &amp; PAINT</v>
          </cell>
          <cell r="J366" t="str">
            <v>Days</v>
          </cell>
          <cell r="L366" t="str">
            <v>ALPHA</v>
          </cell>
          <cell r="N366" t="str">
            <v>BETA</v>
          </cell>
          <cell r="P366" t="str">
            <v>RTM</v>
          </cell>
          <cell r="Y366">
            <v>7</v>
          </cell>
          <cell r="Z366">
            <v>49</v>
          </cell>
        </row>
        <row r="367">
          <cell r="A367" t="str">
            <v>Wks</v>
          </cell>
          <cell r="B367" t="str">
            <v>Days</v>
          </cell>
          <cell r="F367" t="str">
            <v>Wks</v>
          </cell>
          <cell r="G367" t="str">
            <v>Days</v>
          </cell>
          <cell r="H367" t="str">
            <v>Frames</v>
          </cell>
          <cell r="I367" t="str">
            <v>Wks</v>
          </cell>
          <cell r="J367" t="str">
            <v>Days</v>
          </cell>
          <cell r="K367">
            <v>21</v>
          </cell>
          <cell r="M367">
            <v>29</v>
          </cell>
          <cell r="O367">
            <v>29</v>
          </cell>
          <cell r="Q367">
            <v>29</v>
          </cell>
          <cell r="Y367">
            <v>7</v>
          </cell>
          <cell r="Z367">
            <v>49</v>
          </cell>
        </row>
        <row r="368">
          <cell r="A368">
            <v>5</v>
          </cell>
          <cell r="B368">
            <v>49</v>
          </cell>
          <cell r="F368">
            <v>5</v>
          </cell>
          <cell r="G368">
            <v>49</v>
          </cell>
          <cell r="H368">
            <v>500</v>
          </cell>
          <cell r="I368">
            <v>5</v>
          </cell>
          <cell r="J368">
            <v>49</v>
          </cell>
          <cell r="K368">
            <v>21</v>
          </cell>
          <cell r="M368">
            <v>29</v>
          </cell>
          <cell r="O368">
            <v>29</v>
          </cell>
          <cell r="Q368">
            <v>29</v>
          </cell>
          <cell r="Y368">
            <v>7</v>
          </cell>
          <cell r="Z368">
            <v>49</v>
          </cell>
        </row>
        <row r="379">
          <cell r="Y379">
            <v>91</v>
          </cell>
          <cell r="Z379">
            <v>35</v>
          </cell>
        </row>
        <row r="380">
          <cell r="Y380">
            <v>91</v>
          </cell>
          <cell r="Z380">
            <v>35</v>
          </cell>
        </row>
        <row r="383">
          <cell r="N383" t="str">
            <v>ENGINEERING</v>
          </cell>
          <cell r="Y383" t="str">
            <v>WK Count</v>
          </cell>
          <cell r="Z383" t="str">
            <v>Total Days</v>
          </cell>
        </row>
        <row r="384">
          <cell r="N384" t="str">
            <v>ENGINEERING</v>
          </cell>
          <cell r="Y384" t="str">
            <v>WK Count</v>
          </cell>
          <cell r="Z384" t="str">
            <v>Total Days</v>
          </cell>
        </row>
        <row r="385">
          <cell r="A385" t="str">
            <v>PREP</v>
          </cell>
          <cell r="F385" t="str">
            <v>ANIMATION</v>
          </cell>
          <cell r="I385" t="str">
            <v>INK &amp; PAINT</v>
          </cell>
          <cell r="L385" t="str">
            <v>ALPHA</v>
          </cell>
          <cell r="N385" t="str">
            <v>BETA</v>
          </cell>
          <cell r="P385" t="str">
            <v>RTM</v>
          </cell>
          <cell r="Y385">
            <v>4</v>
          </cell>
          <cell r="Z385">
            <v>25.0642</v>
          </cell>
        </row>
        <row r="386">
          <cell r="A386" t="str">
            <v>PREP</v>
          </cell>
          <cell r="B386" t="str">
            <v>Days</v>
          </cell>
          <cell r="F386" t="str">
            <v>ANIMATION</v>
          </cell>
          <cell r="G386" t="str">
            <v>Days</v>
          </cell>
          <cell r="H386" t="str">
            <v>Frames</v>
          </cell>
          <cell r="I386" t="str">
            <v>INK &amp; PAINT</v>
          </cell>
          <cell r="J386" t="str">
            <v>Days</v>
          </cell>
          <cell r="L386" t="str">
            <v>ALPHA</v>
          </cell>
          <cell r="N386" t="str">
            <v>BETA</v>
          </cell>
          <cell r="P386" t="str">
            <v>RTM</v>
          </cell>
          <cell r="Y386">
            <v>4</v>
          </cell>
          <cell r="Z386">
            <v>25.0642</v>
          </cell>
        </row>
        <row r="387">
          <cell r="A387" t="str">
            <v>Wks</v>
          </cell>
          <cell r="B387" t="str">
            <v>Days</v>
          </cell>
          <cell r="F387" t="str">
            <v>Wks</v>
          </cell>
          <cell r="G387" t="str">
            <v>Days</v>
          </cell>
          <cell r="H387" t="str">
            <v>Frames</v>
          </cell>
          <cell r="I387" t="str">
            <v>Wks</v>
          </cell>
          <cell r="J387" t="str">
            <v>Days</v>
          </cell>
          <cell r="K387">
            <v>21</v>
          </cell>
          <cell r="M387">
            <v>29</v>
          </cell>
          <cell r="O387">
            <v>29</v>
          </cell>
          <cell r="Q387">
            <v>29</v>
          </cell>
          <cell r="Y387">
            <v>4</v>
          </cell>
          <cell r="Z387">
            <v>25.0642</v>
          </cell>
        </row>
        <row r="388">
          <cell r="A388">
            <v>1.5806</v>
          </cell>
          <cell r="B388">
            <v>25.0642</v>
          </cell>
          <cell r="F388">
            <v>1.5806</v>
          </cell>
          <cell r="G388">
            <v>25.0642</v>
          </cell>
          <cell r="H388">
            <v>158.06</v>
          </cell>
          <cell r="I388">
            <v>1.5806</v>
          </cell>
          <cell r="J388">
            <v>25.0642</v>
          </cell>
          <cell r="K388">
            <v>21</v>
          </cell>
          <cell r="M388">
            <v>29</v>
          </cell>
          <cell r="O388">
            <v>29</v>
          </cell>
          <cell r="Q388">
            <v>29</v>
          </cell>
          <cell r="Y388">
            <v>4</v>
          </cell>
          <cell r="Z388">
            <v>25.0642</v>
          </cell>
        </row>
        <row r="399">
          <cell r="Y399">
            <v>70</v>
          </cell>
          <cell r="Z399">
            <v>11.0642</v>
          </cell>
        </row>
        <row r="400">
          <cell r="Y400">
            <v>70</v>
          </cell>
          <cell r="Z400">
            <v>11.0642</v>
          </cell>
        </row>
        <row r="403">
          <cell r="N403" t="str">
            <v>ENGINEERING</v>
          </cell>
          <cell r="Y403" t="str">
            <v>WK Count</v>
          </cell>
          <cell r="Z403" t="str">
            <v>Total Days</v>
          </cell>
        </row>
        <row r="404">
          <cell r="N404" t="str">
            <v>ENGINEERING</v>
          </cell>
          <cell r="Y404" t="str">
            <v>WK Count</v>
          </cell>
          <cell r="Z404" t="str">
            <v>Total Days</v>
          </cell>
        </row>
        <row r="405">
          <cell r="A405" t="str">
            <v>PREP</v>
          </cell>
          <cell r="F405" t="str">
            <v>ANIMATION</v>
          </cell>
          <cell r="I405" t="str">
            <v>INK &amp; PAINT</v>
          </cell>
          <cell r="L405" t="str">
            <v>ALPHA</v>
          </cell>
          <cell r="N405" t="str">
            <v>BETA</v>
          </cell>
          <cell r="P405" t="str">
            <v>RTM</v>
          </cell>
          <cell r="Y405">
            <v>7</v>
          </cell>
          <cell r="Z405">
            <v>49</v>
          </cell>
        </row>
        <row r="406">
          <cell r="A406" t="str">
            <v>PREP</v>
          </cell>
          <cell r="B406" t="str">
            <v>Days</v>
          </cell>
          <cell r="F406" t="str">
            <v>ANIMATION</v>
          </cell>
          <cell r="G406" t="str">
            <v>Days</v>
          </cell>
          <cell r="H406" t="str">
            <v>Frames</v>
          </cell>
          <cell r="I406" t="str">
            <v>INK &amp; PAINT</v>
          </cell>
          <cell r="J406" t="str">
            <v>Days</v>
          </cell>
          <cell r="L406" t="str">
            <v>ALPHA</v>
          </cell>
          <cell r="N406" t="str">
            <v>BETA</v>
          </cell>
          <cell r="P406" t="str">
            <v>RTM</v>
          </cell>
          <cell r="Y406">
            <v>7</v>
          </cell>
          <cell r="Z406">
            <v>49</v>
          </cell>
        </row>
        <row r="407">
          <cell r="A407" t="str">
            <v>Wks</v>
          </cell>
          <cell r="B407" t="str">
            <v>Days</v>
          </cell>
          <cell r="F407" t="str">
            <v>Wks</v>
          </cell>
          <cell r="G407" t="str">
            <v>Days</v>
          </cell>
          <cell r="H407" t="str">
            <v>Frames</v>
          </cell>
          <cell r="I407" t="str">
            <v>Wks</v>
          </cell>
          <cell r="J407" t="str">
            <v>Days</v>
          </cell>
          <cell r="K407">
            <v>21</v>
          </cell>
          <cell r="M407">
            <v>29</v>
          </cell>
          <cell r="O407">
            <v>29</v>
          </cell>
          <cell r="Q407">
            <v>29</v>
          </cell>
          <cell r="Y407">
            <v>7</v>
          </cell>
          <cell r="Z407">
            <v>49</v>
          </cell>
        </row>
        <row r="408">
          <cell r="A408">
            <v>5</v>
          </cell>
          <cell r="B408">
            <v>49</v>
          </cell>
          <cell r="F408">
            <v>5</v>
          </cell>
          <cell r="G408">
            <v>49</v>
          </cell>
          <cell r="H408">
            <v>500</v>
          </cell>
          <cell r="I408">
            <v>5</v>
          </cell>
          <cell r="J408">
            <v>49</v>
          </cell>
          <cell r="K408">
            <v>21</v>
          </cell>
          <cell r="M408">
            <v>29</v>
          </cell>
          <cell r="O408">
            <v>29</v>
          </cell>
          <cell r="Q408">
            <v>29</v>
          </cell>
          <cell r="Y408">
            <v>7</v>
          </cell>
          <cell r="Z408">
            <v>49</v>
          </cell>
        </row>
        <row r="419">
          <cell r="Y419">
            <v>91</v>
          </cell>
          <cell r="Z419">
            <v>35</v>
          </cell>
        </row>
        <row r="420">
          <cell r="Y420">
            <v>91</v>
          </cell>
          <cell r="Z420">
            <v>35</v>
          </cell>
        </row>
        <row r="423">
          <cell r="N423" t="str">
            <v>ENGINEERING</v>
          </cell>
          <cell r="Y423" t="str">
            <v>WK Count</v>
          </cell>
          <cell r="Z423" t="str">
            <v>Total Days</v>
          </cell>
        </row>
        <row r="424">
          <cell r="N424" t="str">
            <v>ENGINEERING</v>
          </cell>
          <cell r="Y424" t="str">
            <v>WK Count</v>
          </cell>
          <cell r="Z424" t="str">
            <v>Total Days</v>
          </cell>
        </row>
        <row r="425">
          <cell r="A425" t="str">
            <v>PREP</v>
          </cell>
          <cell r="F425" t="str">
            <v>ANIMATION</v>
          </cell>
          <cell r="I425" t="str">
            <v>INK &amp; PAINT</v>
          </cell>
          <cell r="L425" t="str">
            <v>ALPHA</v>
          </cell>
          <cell r="N425" t="str">
            <v>BETA</v>
          </cell>
          <cell r="P425" t="str">
            <v>RTM</v>
          </cell>
          <cell r="Y425">
            <v>4</v>
          </cell>
          <cell r="Z425">
            <v>25.0642</v>
          </cell>
        </row>
        <row r="426">
          <cell r="A426" t="str">
            <v>PREP</v>
          </cell>
          <cell r="B426" t="str">
            <v>Days</v>
          </cell>
          <cell r="F426" t="str">
            <v>ANIMATION</v>
          </cell>
          <cell r="G426" t="str">
            <v>Days</v>
          </cell>
          <cell r="H426" t="str">
            <v>Frames</v>
          </cell>
          <cell r="I426" t="str">
            <v>INK &amp; PAINT</v>
          </cell>
          <cell r="J426" t="str">
            <v>Days</v>
          </cell>
          <cell r="L426" t="str">
            <v>ALPHA</v>
          </cell>
          <cell r="N426" t="str">
            <v>BETA</v>
          </cell>
          <cell r="P426" t="str">
            <v>RTM</v>
          </cell>
          <cell r="Y426">
            <v>4</v>
          </cell>
          <cell r="Z426">
            <v>25.0642</v>
          </cell>
        </row>
        <row r="427">
          <cell r="A427" t="str">
            <v>Wks</v>
          </cell>
          <cell r="B427" t="str">
            <v>Days</v>
          </cell>
          <cell r="F427" t="str">
            <v>Wks</v>
          </cell>
          <cell r="G427" t="str">
            <v>Days</v>
          </cell>
          <cell r="H427" t="str">
            <v>Frames</v>
          </cell>
          <cell r="I427" t="str">
            <v>Wks</v>
          </cell>
          <cell r="J427" t="str">
            <v>Days</v>
          </cell>
          <cell r="K427">
            <v>21</v>
          </cell>
          <cell r="M427">
            <v>29</v>
          </cell>
          <cell r="O427">
            <v>29</v>
          </cell>
          <cell r="Q427">
            <v>29</v>
          </cell>
          <cell r="Y427">
            <v>4</v>
          </cell>
          <cell r="Z427">
            <v>25.0642</v>
          </cell>
        </row>
        <row r="428">
          <cell r="A428">
            <v>1.5806</v>
          </cell>
          <cell r="B428">
            <v>25.0642</v>
          </cell>
          <cell r="F428">
            <v>1.5806</v>
          </cell>
          <cell r="G428">
            <v>25.0642</v>
          </cell>
          <cell r="H428">
            <v>158.06</v>
          </cell>
          <cell r="I428">
            <v>1.5806</v>
          </cell>
          <cell r="J428">
            <v>25.0642</v>
          </cell>
          <cell r="K428">
            <v>21</v>
          </cell>
          <cell r="M428">
            <v>29</v>
          </cell>
          <cell r="O428">
            <v>29</v>
          </cell>
          <cell r="Q428">
            <v>29</v>
          </cell>
          <cell r="Y428">
            <v>4</v>
          </cell>
          <cell r="Z428">
            <v>25.0642</v>
          </cell>
        </row>
        <row r="439">
          <cell r="Y439">
            <v>70</v>
          </cell>
          <cell r="Z439">
            <v>11.0642</v>
          </cell>
        </row>
        <row r="440">
          <cell r="Y440">
            <v>70</v>
          </cell>
          <cell r="Z440">
            <v>11.0642</v>
          </cell>
        </row>
        <row r="443">
          <cell r="N443" t="str">
            <v>ENGINEERING</v>
          </cell>
          <cell r="Y443" t="str">
            <v>WK Count</v>
          </cell>
          <cell r="Z443" t="str">
            <v>Total Days</v>
          </cell>
        </row>
        <row r="444">
          <cell r="N444" t="str">
            <v>ENGINEERING</v>
          </cell>
          <cell r="Y444" t="str">
            <v>WK Count</v>
          </cell>
          <cell r="Z444" t="str">
            <v>Total Days</v>
          </cell>
        </row>
        <row r="445">
          <cell r="A445" t="str">
            <v>PREP</v>
          </cell>
          <cell r="F445" t="str">
            <v>ANIMATION</v>
          </cell>
          <cell r="I445" t="str">
            <v>INK &amp; PAINT</v>
          </cell>
          <cell r="L445" t="str">
            <v>ALPHA</v>
          </cell>
          <cell r="N445" t="str">
            <v>BETA</v>
          </cell>
          <cell r="P445" t="str">
            <v>RTM</v>
          </cell>
          <cell r="Y445">
            <v>4</v>
          </cell>
          <cell r="Z445">
            <v>32.440100000000001</v>
          </cell>
        </row>
        <row r="446">
          <cell r="A446" t="str">
            <v>PREP</v>
          </cell>
          <cell r="B446" t="str">
            <v>Days</v>
          </cell>
          <cell r="F446" t="str">
            <v>ANIMATION</v>
          </cell>
          <cell r="G446" t="str">
            <v>Days</v>
          </cell>
          <cell r="H446" t="str">
            <v>Frames</v>
          </cell>
          <cell r="I446" t="str">
            <v>INK &amp; PAINT</v>
          </cell>
          <cell r="J446" t="str">
            <v>Days</v>
          </cell>
          <cell r="L446" t="str">
            <v>ALPHA</v>
          </cell>
          <cell r="N446" t="str">
            <v>BETA</v>
          </cell>
          <cell r="P446" t="str">
            <v>RTM</v>
          </cell>
          <cell r="Y446">
            <v>4</v>
          </cell>
          <cell r="Z446">
            <v>32.440100000000001</v>
          </cell>
        </row>
        <row r="447">
          <cell r="A447" t="str">
            <v>Wks</v>
          </cell>
          <cell r="B447" t="str">
            <v>Days</v>
          </cell>
          <cell r="F447" t="str">
            <v>Wks</v>
          </cell>
          <cell r="G447" t="str">
            <v>Days</v>
          </cell>
          <cell r="H447" t="str">
            <v>Frames</v>
          </cell>
          <cell r="I447" t="str">
            <v>Wks</v>
          </cell>
          <cell r="J447" t="str">
            <v>Days</v>
          </cell>
          <cell r="K447">
            <v>21</v>
          </cell>
          <cell r="M447">
            <v>29</v>
          </cell>
          <cell r="O447">
            <v>29</v>
          </cell>
          <cell r="Q447">
            <v>29</v>
          </cell>
          <cell r="Y447">
            <v>4</v>
          </cell>
          <cell r="Z447">
            <v>32.440100000000001</v>
          </cell>
        </row>
        <row r="448">
          <cell r="A448">
            <v>2.6343000000000001</v>
          </cell>
          <cell r="B448">
            <v>32.440100000000001</v>
          </cell>
          <cell r="F448">
            <v>2.6343000000000001</v>
          </cell>
          <cell r="G448">
            <v>32.440100000000001</v>
          </cell>
          <cell r="H448">
            <v>263.43</v>
          </cell>
          <cell r="I448">
            <v>2.6343000000000001</v>
          </cell>
          <cell r="J448">
            <v>32.440100000000001</v>
          </cell>
          <cell r="K448">
            <v>21</v>
          </cell>
          <cell r="M448">
            <v>29</v>
          </cell>
          <cell r="O448">
            <v>29</v>
          </cell>
          <cell r="Q448">
            <v>29</v>
          </cell>
          <cell r="Y448">
            <v>4</v>
          </cell>
          <cell r="Z448">
            <v>32.440100000000001</v>
          </cell>
        </row>
        <row r="459">
          <cell r="Y459">
            <v>70</v>
          </cell>
          <cell r="Z459">
            <v>18.440100000000001</v>
          </cell>
        </row>
        <row r="460">
          <cell r="Y460">
            <v>70</v>
          </cell>
          <cell r="Z460">
            <v>18.440100000000001</v>
          </cell>
        </row>
        <row r="463">
          <cell r="N463" t="str">
            <v>ENGINEERING</v>
          </cell>
          <cell r="Y463" t="str">
            <v>WK Count</v>
          </cell>
          <cell r="Z463" t="str">
            <v>Total Days</v>
          </cell>
        </row>
        <row r="464">
          <cell r="N464" t="str">
            <v>ENGINEERING</v>
          </cell>
          <cell r="Y464" t="str">
            <v>WK Count</v>
          </cell>
          <cell r="Z464" t="str">
            <v>Total Days</v>
          </cell>
        </row>
        <row r="465">
          <cell r="A465" t="str">
            <v>PREP</v>
          </cell>
          <cell r="F465" t="str">
            <v>ANIMATION</v>
          </cell>
          <cell r="I465" t="str">
            <v>INK &amp; PAINT</v>
          </cell>
          <cell r="L465" t="str">
            <v>ALPHA</v>
          </cell>
          <cell r="N465" t="str">
            <v>BETA</v>
          </cell>
          <cell r="P465" t="str">
            <v>RTM</v>
          </cell>
          <cell r="Y465">
            <v>3</v>
          </cell>
          <cell r="Z465">
            <v>25.0642</v>
          </cell>
        </row>
        <row r="466">
          <cell r="A466" t="str">
            <v>PREP</v>
          </cell>
          <cell r="B466" t="str">
            <v>Days</v>
          </cell>
          <cell r="F466" t="str">
            <v>ANIMATION</v>
          </cell>
          <cell r="G466" t="str">
            <v>Days</v>
          </cell>
          <cell r="H466" t="str">
            <v>Frames</v>
          </cell>
          <cell r="I466" t="str">
            <v>INK &amp; PAINT</v>
          </cell>
          <cell r="J466" t="str">
            <v>Days</v>
          </cell>
          <cell r="L466" t="str">
            <v>ALPHA</v>
          </cell>
          <cell r="N466" t="str">
            <v>BETA</v>
          </cell>
          <cell r="P466" t="str">
            <v>RTM</v>
          </cell>
          <cell r="Y466">
            <v>3</v>
          </cell>
          <cell r="Z466">
            <v>25.0642</v>
          </cell>
        </row>
        <row r="467">
          <cell r="A467" t="str">
            <v>Wks</v>
          </cell>
          <cell r="B467" t="str">
            <v>Days</v>
          </cell>
          <cell r="F467" t="str">
            <v>Wks</v>
          </cell>
          <cell r="G467" t="str">
            <v>Days</v>
          </cell>
          <cell r="H467" t="str">
            <v>Frames</v>
          </cell>
          <cell r="I467" t="str">
            <v>Wks</v>
          </cell>
          <cell r="J467" t="str">
            <v>Days</v>
          </cell>
          <cell r="K467">
            <v>21</v>
          </cell>
          <cell r="M467">
            <v>29</v>
          </cell>
          <cell r="O467">
            <v>29</v>
          </cell>
          <cell r="Q467">
            <v>29</v>
          </cell>
          <cell r="Y467">
            <v>3</v>
          </cell>
          <cell r="Z467">
            <v>25.0642</v>
          </cell>
        </row>
        <row r="468">
          <cell r="A468">
            <v>1.5806</v>
          </cell>
          <cell r="B468">
            <v>25.0642</v>
          </cell>
          <cell r="F468">
            <v>1.5806</v>
          </cell>
          <cell r="G468">
            <v>25.0642</v>
          </cell>
          <cell r="H468">
            <v>158.06</v>
          </cell>
          <cell r="I468">
            <v>1.5806</v>
          </cell>
          <cell r="J468">
            <v>25.0642</v>
          </cell>
          <cell r="K468">
            <v>21</v>
          </cell>
          <cell r="M468">
            <v>29</v>
          </cell>
          <cell r="O468">
            <v>29</v>
          </cell>
          <cell r="Q468">
            <v>29</v>
          </cell>
          <cell r="Y468">
            <v>3</v>
          </cell>
          <cell r="Z468">
            <v>25.0642</v>
          </cell>
        </row>
        <row r="479">
          <cell r="Y479">
            <v>63</v>
          </cell>
          <cell r="Z479">
            <v>11.0642</v>
          </cell>
        </row>
        <row r="480">
          <cell r="Y480">
            <v>63</v>
          </cell>
          <cell r="Z480">
            <v>11.0642</v>
          </cell>
        </row>
        <row r="483">
          <cell r="N483" t="str">
            <v>ENGINEERING</v>
          </cell>
          <cell r="Y483" t="str">
            <v>WK Count</v>
          </cell>
          <cell r="Z483" t="str">
            <v>Total Days</v>
          </cell>
        </row>
        <row r="484">
          <cell r="N484" t="str">
            <v>ENGINEERING</v>
          </cell>
          <cell r="Y484" t="str">
            <v>WK Count</v>
          </cell>
          <cell r="Z484" t="str">
            <v>Total Days</v>
          </cell>
        </row>
        <row r="485">
          <cell r="A485" t="str">
            <v>PREP</v>
          </cell>
          <cell r="F485" t="str">
            <v>ANIMATION</v>
          </cell>
          <cell r="I485" t="str">
            <v>INK &amp; PAINT</v>
          </cell>
          <cell r="L485" t="str">
            <v>ALPHA</v>
          </cell>
          <cell r="N485" t="str">
            <v>BETA</v>
          </cell>
          <cell r="P485" t="str">
            <v>RTM</v>
          </cell>
          <cell r="Y485">
            <v>7</v>
          </cell>
          <cell r="Z485">
            <v>46.393619999999999</v>
          </cell>
        </row>
        <row r="486">
          <cell r="A486" t="str">
            <v>PREP</v>
          </cell>
          <cell r="B486" t="str">
            <v>Days</v>
          </cell>
          <cell r="F486" t="str">
            <v>ANIMATION</v>
          </cell>
          <cell r="G486" t="str">
            <v>Days</v>
          </cell>
          <cell r="H486" t="str">
            <v>Frames</v>
          </cell>
          <cell r="I486" t="str">
            <v>INK &amp; PAINT</v>
          </cell>
          <cell r="J486" t="str">
            <v>Days</v>
          </cell>
          <cell r="L486" t="str">
            <v>ALPHA</v>
          </cell>
          <cell r="N486" t="str">
            <v>BETA</v>
          </cell>
          <cell r="P486" t="str">
            <v>RTM</v>
          </cell>
          <cell r="Y486">
            <v>7</v>
          </cell>
          <cell r="Z486">
            <v>46.393619999999999</v>
          </cell>
        </row>
        <row r="487">
          <cell r="A487" t="str">
            <v>Wks</v>
          </cell>
          <cell r="B487" t="str">
            <v>Days</v>
          </cell>
          <cell r="F487" t="str">
            <v>Wks</v>
          </cell>
          <cell r="G487" t="str">
            <v>Days</v>
          </cell>
          <cell r="H487" t="str">
            <v>Frames</v>
          </cell>
          <cell r="I487" t="str">
            <v>Wks</v>
          </cell>
          <cell r="J487" t="str">
            <v>Days</v>
          </cell>
          <cell r="K487">
            <v>21</v>
          </cell>
          <cell r="M487">
            <v>29</v>
          </cell>
          <cell r="O487">
            <v>29</v>
          </cell>
          <cell r="Q487">
            <v>29</v>
          </cell>
          <cell r="Y487">
            <v>9</v>
          </cell>
          <cell r="Z487">
            <v>62.393619999999999</v>
          </cell>
        </row>
        <row r="488">
          <cell r="A488">
            <v>4.6276599999999997</v>
          </cell>
          <cell r="B488">
            <v>46.393619999999999</v>
          </cell>
          <cell r="F488">
            <v>4.6276599999999997</v>
          </cell>
          <cell r="G488">
            <v>62.393619999999999</v>
          </cell>
          <cell r="H488">
            <v>2313.83</v>
          </cell>
          <cell r="I488">
            <v>4.6276599999999997</v>
          </cell>
          <cell r="J488">
            <v>46.393619999999999</v>
          </cell>
          <cell r="K488">
            <v>21</v>
          </cell>
          <cell r="M488">
            <v>29</v>
          </cell>
          <cell r="O488">
            <v>29</v>
          </cell>
          <cell r="Q488">
            <v>29</v>
          </cell>
          <cell r="Y488">
            <v>6</v>
          </cell>
          <cell r="Z488">
            <v>46.393619999999999</v>
          </cell>
        </row>
        <row r="500">
          <cell r="Y500">
            <v>105</v>
          </cell>
          <cell r="Z500">
            <v>32.393619999999999</v>
          </cell>
        </row>
        <row r="501">
          <cell r="Y501">
            <v>105</v>
          </cell>
          <cell r="Z501">
            <v>32.393619999999999</v>
          </cell>
        </row>
        <row r="504">
          <cell r="N504" t="str">
            <v>ENGINEERING</v>
          </cell>
          <cell r="Y504" t="str">
            <v>WK Count</v>
          </cell>
          <cell r="Z504" t="str">
            <v>Total Days</v>
          </cell>
        </row>
        <row r="505">
          <cell r="N505" t="str">
            <v>ENGINEERING</v>
          </cell>
          <cell r="Y505" t="str">
            <v>WK Count</v>
          </cell>
          <cell r="Z505" t="str">
            <v>Total Days</v>
          </cell>
        </row>
        <row r="506">
          <cell r="A506" t="str">
            <v>PREP</v>
          </cell>
          <cell r="F506" t="str">
            <v>ANIMATION</v>
          </cell>
          <cell r="I506" t="str">
            <v>INK &amp; PAINT</v>
          </cell>
          <cell r="L506" t="str">
            <v>ALPHA</v>
          </cell>
          <cell r="N506" t="str">
            <v>BETA</v>
          </cell>
          <cell r="P506" t="str">
            <v>RTM</v>
          </cell>
          <cell r="Y506">
            <v>25</v>
          </cell>
          <cell r="Z506">
            <v>175.96809999999999</v>
          </cell>
        </row>
        <row r="507">
          <cell r="A507" t="str">
            <v>PREP</v>
          </cell>
          <cell r="B507" t="str">
            <v>Days</v>
          </cell>
          <cell r="F507" t="str">
            <v>ANIMATION</v>
          </cell>
          <cell r="G507" t="str">
            <v>Days</v>
          </cell>
          <cell r="H507" t="str">
            <v>Frames</v>
          </cell>
          <cell r="I507" t="str">
            <v>INK &amp; PAINT</v>
          </cell>
          <cell r="J507" t="str">
            <v>Days</v>
          </cell>
          <cell r="L507" t="str">
            <v>ALPHA</v>
          </cell>
          <cell r="N507" t="str">
            <v>BETA</v>
          </cell>
          <cell r="P507" t="str">
            <v>RTM</v>
          </cell>
          <cell r="Y507">
            <v>25</v>
          </cell>
          <cell r="Z507">
            <v>175.96809999999999</v>
          </cell>
        </row>
        <row r="508">
          <cell r="A508" t="str">
            <v>Wks</v>
          </cell>
          <cell r="B508" t="str">
            <v>Days</v>
          </cell>
          <cell r="F508" t="str">
            <v>Wks</v>
          </cell>
          <cell r="G508" t="str">
            <v>Days</v>
          </cell>
          <cell r="H508" t="str">
            <v>Frames</v>
          </cell>
          <cell r="I508" t="str">
            <v>Wks</v>
          </cell>
          <cell r="J508" t="str">
            <v>Days</v>
          </cell>
          <cell r="K508">
            <v>21</v>
          </cell>
          <cell r="M508">
            <v>29</v>
          </cell>
          <cell r="O508">
            <v>29</v>
          </cell>
          <cell r="Q508">
            <v>29</v>
          </cell>
          <cell r="Y508">
            <v>28</v>
          </cell>
          <cell r="Z508">
            <v>191.96809999999999</v>
          </cell>
        </row>
        <row r="509">
          <cell r="A509">
            <v>23.138300000000001</v>
          </cell>
          <cell r="B509">
            <v>175.96809999999999</v>
          </cell>
          <cell r="F509">
            <v>23.138300000000001</v>
          </cell>
          <cell r="G509">
            <v>191.96809999999999</v>
          </cell>
          <cell r="H509">
            <v>2313.83</v>
          </cell>
          <cell r="I509">
            <v>23.138300000000001</v>
          </cell>
          <cell r="J509">
            <v>175.96809999999999</v>
          </cell>
          <cell r="K509">
            <v>21</v>
          </cell>
          <cell r="M509">
            <v>29</v>
          </cell>
          <cell r="O509">
            <v>29</v>
          </cell>
          <cell r="Q509">
            <v>29</v>
          </cell>
          <cell r="Y509">
            <v>25</v>
          </cell>
          <cell r="Z509">
            <v>175.96809999999999</v>
          </cell>
        </row>
        <row r="521">
          <cell r="Y521">
            <v>238</v>
          </cell>
          <cell r="Z521">
            <v>161.96809999999999</v>
          </cell>
        </row>
        <row r="522">
          <cell r="Y522">
            <v>238</v>
          </cell>
          <cell r="Z522">
            <v>161.96809999999999</v>
          </cell>
        </row>
        <row r="525">
          <cell r="N525" t="str">
            <v>ENGINEERING</v>
          </cell>
          <cell r="Y525" t="str">
            <v>WK Count</v>
          </cell>
          <cell r="Z525" t="str">
            <v>Total Days</v>
          </cell>
        </row>
        <row r="526">
          <cell r="N526" t="str">
            <v>ENGINEERING</v>
          </cell>
          <cell r="Y526" t="str">
            <v>WK Count</v>
          </cell>
          <cell r="Z526" t="str">
            <v>Total Days</v>
          </cell>
        </row>
        <row r="527">
          <cell r="A527" t="str">
            <v>PREP</v>
          </cell>
          <cell r="F527" t="str">
            <v>ANIMATION</v>
          </cell>
          <cell r="I527" t="str">
            <v>INK &amp; PAINT</v>
          </cell>
          <cell r="L527" t="str">
            <v>ALPHA</v>
          </cell>
          <cell r="N527" t="str">
            <v>BETA</v>
          </cell>
          <cell r="P527" t="str">
            <v>RTM</v>
          </cell>
          <cell r="Y527">
            <v>14</v>
          </cell>
          <cell r="Z527">
            <v>98</v>
          </cell>
        </row>
        <row r="528">
          <cell r="A528" t="str">
            <v>PREP</v>
          </cell>
          <cell r="B528" t="str">
            <v>Days</v>
          </cell>
          <cell r="F528" t="str">
            <v>ANIMATION</v>
          </cell>
          <cell r="G528" t="str">
            <v>Days</v>
          </cell>
          <cell r="H528" t="str">
            <v>Frames</v>
          </cell>
          <cell r="I528" t="str">
            <v>INK &amp; PAINT</v>
          </cell>
          <cell r="J528" t="str">
            <v>Days</v>
          </cell>
          <cell r="L528" t="str">
            <v>ALPHA</v>
          </cell>
          <cell r="N528" t="str">
            <v>BETA</v>
          </cell>
          <cell r="P528" t="str">
            <v>RTM</v>
          </cell>
          <cell r="Y528">
            <v>14</v>
          </cell>
          <cell r="Z528">
            <v>98</v>
          </cell>
        </row>
        <row r="529">
          <cell r="A529" t="str">
            <v>Wks</v>
          </cell>
          <cell r="B529" t="str">
            <v>Days</v>
          </cell>
          <cell r="F529" t="str">
            <v>Wks</v>
          </cell>
          <cell r="G529" t="str">
            <v>Days</v>
          </cell>
          <cell r="H529" t="str">
            <v>Frames</v>
          </cell>
          <cell r="I529" t="str">
            <v>Wks</v>
          </cell>
          <cell r="J529" t="str">
            <v>Days</v>
          </cell>
          <cell r="K529">
            <v>21</v>
          </cell>
          <cell r="M529">
            <v>29</v>
          </cell>
          <cell r="O529">
            <v>29</v>
          </cell>
          <cell r="Q529">
            <v>29</v>
          </cell>
          <cell r="Y529">
            <v>17</v>
          </cell>
          <cell r="Z529">
            <v>114</v>
          </cell>
        </row>
        <row r="530">
          <cell r="A530">
            <v>12</v>
          </cell>
          <cell r="B530">
            <v>98</v>
          </cell>
          <cell r="F530">
            <v>12</v>
          </cell>
          <cell r="G530">
            <v>114</v>
          </cell>
          <cell r="H530">
            <v>6000</v>
          </cell>
          <cell r="I530">
            <v>12</v>
          </cell>
          <cell r="J530">
            <v>98</v>
          </cell>
          <cell r="K530">
            <v>21</v>
          </cell>
          <cell r="M530">
            <v>29</v>
          </cell>
          <cell r="O530">
            <v>29</v>
          </cell>
          <cell r="Q530">
            <v>29</v>
          </cell>
          <cell r="Y530">
            <v>14</v>
          </cell>
          <cell r="Z530">
            <v>98</v>
          </cell>
        </row>
        <row r="542">
          <cell r="Y542">
            <v>161</v>
          </cell>
          <cell r="Z542">
            <v>84</v>
          </cell>
        </row>
        <row r="543">
          <cell r="Y543">
            <v>161</v>
          </cell>
          <cell r="Z543">
            <v>84</v>
          </cell>
        </row>
        <row r="546">
          <cell r="N546" t="str">
            <v>ENGINEERING</v>
          </cell>
          <cell r="Y546" t="str">
            <v>WK Count</v>
          </cell>
          <cell r="Z546" t="str">
            <v>Total Days</v>
          </cell>
        </row>
        <row r="547">
          <cell r="N547" t="str">
            <v>ENGINEERING</v>
          </cell>
          <cell r="Y547" t="str">
            <v>WK Count</v>
          </cell>
          <cell r="Z547" t="str">
            <v>Total Days</v>
          </cell>
        </row>
        <row r="548">
          <cell r="A548" t="str">
            <v>PREP</v>
          </cell>
          <cell r="F548" t="str">
            <v>ANIMATION</v>
          </cell>
          <cell r="I548" t="str">
            <v>INK &amp; PAINT</v>
          </cell>
          <cell r="L548" t="str">
            <v>ALPHA</v>
          </cell>
          <cell r="N548" t="str">
            <v>BETA</v>
          </cell>
          <cell r="P548" t="str">
            <v>RTM</v>
          </cell>
          <cell r="Y548">
            <v>6</v>
          </cell>
          <cell r="Z548">
            <v>36.435933333333338</v>
          </cell>
        </row>
        <row r="549">
          <cell r="A549" t="str">
            <v>PREP</v>
          </cell>
          <cell r="B549" t="str">
            <v>Days</v>
          </cell>
          <cell r="F549" t="str">
            <v>ANIMATION</v>
          </cell>
          <cell r="G549" t="str">
            <v>Days</v>
          </cell>
          <cell r="H549" t="str">
            <v>Frames</v>
          </cell>
          <cell r="I549" t="str">
            <v>INK &amp; PAINT</v>
          </cell>
          <cell r="J549" t="str">
            <v>Days</v>
          </cell>
          <cell r="L549" t="str">
            <v>ALPHA</v>
          </cell>
          <cell r="N549" t="str">
            <v>BETA</v>
          </cell>
          <cell r="P549" t="str">
            <v>RTM</v>
          </cell>
          <cell r="Y549">
            <v>6</v>
          </cell>
          <cell r="Z549">
            <v>36.435933333333338</v>
          </cell>
        </row>
        <row r="550">
          <cell r="A550" t="str">
            <v>Wks</v>
          </cell>
          <cell r="B550" t="str">
            <v>Days</v>
          </cell>
          <cell r="F550" t="str">
            <v>Wks</v>
          </cell>
          <cell r="G550" t="str">
            <v>Days</v>
          </cell>
          <cell r="H550" t="str">
            <v>Frames</v>
          </cell>
          <cell r="I550" t="str">
            <v>Wks</v>
          </cell>
          <cell r="J550" t="str">
            <v>Days</v>
          </cell>
          <cell r="K550">
            <v>21</v>
          </cell>
          <cell r="M550">
            <v>29</v>
          </cell>
          <cell r="O550">
            <v>29</v>
          </cell>
          <cell r="Q550">
            <v>29</v>
          </cell>
          <cell r="Y550">
            <v>8</v>
          </cell>
          <cell r="Z550">
            <v>52.435933333333338</v>
          </cell>
        </row>
        <row r="551">
          <cell r="A551">
            <v>3.2051333333333334</v>
          </cell>
          <cell r="B551">
            <v>36.435933333333338</v>
          </cell>
          <cell r="F551">
            <v>3.2051333333333334</v>
          </cell>
          <cell r="G551">
            <v>52.435933333333338</v>
          </cell>
          <cell r="H551">
            <v>480.77</v>
          </cell>
          <cell r="I551">
            <v>3.2051333333333334</v>
          </cell>
          <cell r="J551">
            <v>36.435933333333338</v>
          </cell>
          <cell r="K551">
            <v>21</v>
          </cell>
          <cell r="M551">
            <v>29</v>
          </cell>
          <cell r="O551">
            <v>29</v>
          </cell>
          <cell r="Q551">
            <v>29</v>
          </cell>
          <cell r="Y551">
            <v>5</v>
          </cell>
          <cell r="Z551">
            <v>36.435933333333338</v>
          </cell>
        </row>
        <row r="563">
          <cell r="Y563">
            <v>98</v>
          </cell>
          <cell r="Z563">
            <v>22.435933333333338</v>
          </cell>
        </row>
        <row r="564">
          <cell r="Y564">
            <v>98</v>
          </cell>
          <cell r="Z564">
            <v>22.435933333333338</v>
          </cell>
        </row>
        <row r="567">
          <cell r="N567" t="str">
            <v>ENGINEERING</v>
          </cell>
          <cell r="Y567" t="str">
            <v>WK Count</v>
          </cell>
          <cell r="Z567" t="str">
            <v>Total Days</v>
          </cell>
        </row>
        <row r="568">
          <cell r="N568" t="str">
            <v>ENGINEERING</v>
          </cell>
          <cell r="Y568" t="str">
            <v>WK Count</v>
          </cell>
          <cell r="Z568" t="str">
            <v>Total Days</v>
          </cell>
        </row>
        <row r="569">
          <cell r="A569" t="str">
            <v>PREP</v>
          </cell>
          <cell r="F569" t="str">
            <v>ANIMATION</v>
          </cell>
          <cell r="I569" t="str">
            <v>INK &amp; PAINT</v>
          </cell>
          <cell r="L569" t="str">
            <v>ALPHA</v>
          </cell>
          <cell r="N569" t="str">
            <v>BETA</v>
          </cell>
          <cell r="P569" t="str">
            <v>RTM</v>
          </cell>
          <cell r="Y569">
            <v>25</v>
          </cell>
          <cell r="Z569">
            <v>175</v>
          </cell>
        </row>
        <row r="570">
          <cell r="A570" t="str">
            <v>PREP</v>
          </cell>
          <cell r="B570" t="str">
            <v>Days</v>
          </cell>
          <cell r="F570" t="str">
            <v>ANIMATION</v>
          </cell>
          <cell r="G570" t="str">
            <v>Days</v>
          </cell>
          <cell r="H570" t="str">
            <v>Frames</v>
          </cell>
          <cell r="I570" t="str">
            <v>INK &amp; PAINT</v>
          </cell>
          <cell r="J570" t="str">
            <v>Days</v>
          </cell>
          <cell r="L570" t="str">
            <v>ALPHA</v>
          </cell>
          <cell r="N570" t="str">
            <v>BETA</v>
          </cell>
          <cell r="P570" t="str">
            <v>RTM</v>
          </cell>
          <cell r="Y570">
            <v>25</v>
          </cell>
          <cell r="Z570">
            <v>175</v>
          </cell>
        </row>
        <row r="571">
          <cell r="A571" t="str">
            <v>Wks</v>
          </cell>
          <cell r="B571" t="str">
            <v>Days</v>
          </cell>
          <cell r="F571" t="str">
            <v>Wks</v>
          </cell>
          <cell r="G571" t="str">
            <v>Days</v>
          </cell>
          <cell r="H571" t="str">
            <v>Frames</v>
          </cell>
          <cell r="I571" t="str">
            <v>Wks</v>
          </cell>
          <cell r="J571" t="str">
            <v>Days</v>
          </cell>
          <cell r="K571">
            <v>21</v>
          </cell>
          <cell r="M571">
            <v>29</v>
          </cell>
          <cell r="O571">
            <v>29</v>
          </cell>
          <cell r="Q571">
            <v>29</v>
          </cell>
          <cell r="Y571">
            <v>29</v>
          </cell>
          <cell r="Z571">
            <v>201</v>
          </cell>
        </row>
        <row r="572">
          <cell r="A572">
            <v>23</v>
          </cell>
          <cell r="B572">
            <v>175</v>
          </cell>
          <cell r="F572">
            <v>23</v>
          </cell>
          <cell r="G572">
            <v>201</v>
          </cell>
          <cell r="H572">
            <v>11500</v>
          </cell>
          <cell r="I572">
            <v>23</v>
          </cell>
          <cell r="J572">
            <v>175</v>
          </cell>
          <cell r="K572">
            <v>21</v>
          </cell>
          <cell r="M572">
            <v>29</v>
          </cell>
          <cell r="O572">
            <v>29</v>
          </cell>
          <cell r="Q572">
            <v>29</v>
          </cell>
          <cell r="Y572">
            <v>25</v>
          </cell>
          <cell r="Z572">
            <v>175</v>
          </cell>
        </row>
        <row r="584">
          <cell r="Y584">
            <v>245</v>
          </cell>
          <cell r="Z584">
            <v>161</v>
          </cell>
        </row>
        <row r="585">
          <cell r="Y585">
            <v>245</v>
          </cell>
          <cell r="Z585">
            <v>161</v>
          </cell>
        </row>
        <row r="587">
          <cell r="Y587">
            <v>0</v>
          </cell>
          <cell r="Z587">
            <v>0</v>
          </cell>
        </row>
        <row r="588">
          <cell r="Y588">
            <v>0</v>
          </cell>
          <cell r="Z588">
            <v>0</v>
          </cell>
        </row>
        <row r="589">
          <cell r="Y589" t="e">
            <v>#REF!</v>
          </cell>
          <cell r="Z589" t="e">
            <v>#REF!</v>
          </cell>
        </row>
        <row r="590">
          <cell r="Y590">
            <v>0</v>
          </cell>
          <cell r="Z590">
            <v>0</v>
          </cell>
        </row>
        <row r="591">
          <cell r="Y591" t="e">
            <v>#REF!</v>
          </cell>
          <cell r="Z591" t="e">
            <v>#REF!</v>
          </cell>
        </row>
        <row r="592">
          <cell r="Y592" t="e">
            <v>#REF!</v>
          </cell>
          <cell r="Z592" t="e">
            <v>#REF!</v>
          </cell>
        </row>
        <row r="593">
          <cell r="Y593" t="e">
            <v>#REF!</v>
          </cell>
          <cell r="Z593" t="e">
            <v>#REF!</v>
          </cell>
        </row>
        <row r="594">
          <cell r="Y594" t="e">
            <v>#REF!</v>
          </cell>
          <cell r="Z594" t="e">
            <v>#REF!</v>
          </cell>
        </row>
        <row r="595">
          <cell r="Y595" t="e">
            <v>#REF!</v>
          </cell>
          <cell r="Z595" t="e">
            <v>#REF!</v>
          </cell>
        </row>
        <row r="596">
          <cell r="Y596" t="e">
            <v>#REF!</v>
          </cell>
          <cell r="Z596" t="e">
            <v>#REF!</v>
          </cell>
        </row>
        <row r="597">
          <cell r="Y597" t="e">
            <v>#REF!</v>
          </cell>
          <cell r="Z597" t="e">
            <v>#REF!</v>
          </cell>
        </row>
        <row r="598">
          <cell r="Y598" t="e">
            <v>#REF!</v>
          </cell>
          <cell r="Z598" t="e">
            <v>#REF!</v>
          </cell>
        </row>
        <row r="599">
          <cell r="Y599" t="e">
            <v>#REF!</v>
          </cell>
          <cell r="Z599" t="e">
            <v>#REF!</v>
          </cell>
        </row>
        <row r="600">
          <cell r="Y600" t="e">
            <v>#REF!</v>
          </cell>
          <cell r="Z600" t="e">
            <v>#REF!</v>
          </cell>
        </row>
        <row r="601">
          <cell r="Y601" t="e">
            <v>#REF!</v>
          </cell>
          <cell r="Z601" t="e">
            <v>#REF!</v>
          </cell>
        </row>
        <row r="602">
          <cell r="Y602" t="e">
            <v>#REF!</v>
          </cell>
          <cell r="Z602" t="e">
            <v>#REF!</v>
          </cell>
        </row>
        <row r="603">
          <cell r="Y603" t="e">
            <v>#REF!</v>
          </cell>
          <cell r="Z603" t="e">
            <v>#REF!</v>
          </cell>
        </row>
        <row r="604">
          <cell r="Y604" t="e">
            <v>#REF!</v>
          </cell>
          <cell r="Z604" t="e">
            <v>#REF!</v>
          </cell>
        </row>
        <row r="605">
          <cell r="Y605" t="e">
            <v>#REF!</v>
          </cell>
          <cell r="Z605" t="e">
            <v>#REF!</v>
          </cell>
        </row>
        <row r="606">
          <cell r="Y606" t="e">
            <v>#REF!</v>
          </cell>
          <cell r="Z606" t="e">
            <v>#REF!</v>
          </cell>
        </row>
        <row r="607">
          <cell r="Y607" t="e">
            <v>#REF!</v>
          </cell>
          <cell r="Z607" t="e">
            <v>#REF!</v>
          </cell>
        </row>
        <row r="608">
          <cell r="Y608" t="e">
            <v>#REF!</v>
          </cell>
          <cell r="Z608" t="e">
            <v>#REF!</v>
          </cell>
        </row>
        <row r="609">
          <cell r="Y609" t="e">
            <v>#REF!</v>
          </cell>
          <cell r="Z609" t="e">
            <v>#REF!</v>
          </cell>
        </row>
        <row r="610">
          <cell r="Y610">
            <v>0</v>
          </cell>
          <cell r="Z610">
            <v>0</v>
          </cell>
        </row>
        <row r="611">
          <cell r="Y611">
            <v>0</v>
          </cell>
          <cell r="Z611">
            <v>0</v>
          </cell>
        </row>
        <row r="612">
          <cell r="Y612" t="e">
            <v>#REF!</v>
          </cell>
          <cell r="Z612" t="e">
            <v>#REF!</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HREE VARIABLES"/>
      <sheetName val="PRODUCT SCHEDULE"/>
      <sheetName val="DRIVEN BY RELEASE"/>
    </sheetNames>
    <sheetDataSet>
      <sheetData sheetId="0" refreshError="1">
        <row r="2">
          <cell r="N2">
            <v>36161</v>
          </cell>
        </row>
        <row r="4">
          <cell r="T4">
            <v>36164</v>
          </cell>
          <cell r="U4">
            <v>36171</v>
          </cell>
          <cell r="V4">
            <v>36178</v>
          </cell>
        </row>
        <row r="5">
          <cell r="N5">
            <v>36094</v>
          </cell>
          <cell r="T5" t="str">
            <v>Jan</v>
          </cell>
        </row>
        <row r="7">
          <cell r="N7" t="str">
            <v xml:space="preserve"> -PROJECT 1</v>
          </cell>
          <cell r="Q7">
            <v>3000</v>
          </cell>
          <cell r="R7" t="str">
            <v>WK Count</v>
          </cell>
          <cell r="S7" t="str">
            <v>Total Days</v>
          </cell>
        </row>
        <row r="8">
          <cell r="A8" t="str">
            <v>CALCULATION TABLE TO DRIVE GANTT CHART</v>
          </cell>
          <cell r="O8" t="str">
            <v>START</v>
          </cell>
          <cell r="P8" t="str">
            <v>END</v>
          </cell>
          <cell r="T8" t="str">
            <v/>
          </cell>
          <cell r="U8">
            <v>36171</v>
          </cell>
          <cell r="V8">
            <v>36178</v>
          </cell>
        </row>
        <row r="9">
          <cell r="A9" t="str">
            <v>PHASE 1</v>
          </cell>
          <cell r="C9" t="str">
            <v>PHASE 2</v>
          </cell>
          <cell r="F9" t="str">
            <v>PHASE 3</v>
          </cell>
          <cell r="L9" t="str">
            <v>RELEASE</v>
          </cell>
          <cell r="N9" t="str">
            <v>Prep Projection</v>
          </cell>
          <cell r="O9">
            <v>36165</v>
          </cell>
          <cell r="P9">
            <v>36231.5</v>
          </cell>
          <cell r="Q9">
            <v>400</v>
          </cell>
          <cell r="R9">
            <v>9</v>
          </cell>
          <cell r="S9">
            <v>66.5</v>
          </cell>
          <cell r="T9" t="str">
            <v/>
          </cell>
          <cell r="U9">
            <v>100</v>
          </cell>
          <cell r="V9">
            <v>200</v>
          </cell>
        </row>
        <row r="10">
          <cell r="A10" t="str">
            <v>Wks</v>
          </cell>
          <cell r="B10" t="str">
            <v>Days</v>
          </cell>
          <cell r="C10" t="str">
            <v>Wks</v>
          </cell>
          <cell r="D10" t="str">
            <v>Days</v>
          </cell>
          <cell r="E10" t="str">
            <v>UNITS</v>
          </cell>
          <cell r="F10" t="str">
            <v>Wks</v>
          </cell>
          <cell r="G10" t="str">
            <v>Days</v>
          </cell>
          <cell r="H10" t="str">
            <v>ALPHA</v>
          </cell>
          <cell r="I10" t="str">
            <v>BETA</v>
          </cell>
          <cell r="J10" t="str">
            <v>RTM</v>
          </cell>
          <cell r="N10" t="str">
            <v>Animation Projection</v>
          </cell>
          <cell r="O10">
            <v>36179</v>
          </cell>
          <cell r="P10">
            <v>36244</v>
          </cell>
          <cell r="Q10">
            <v>600</v>
          </cell>
          <cell r="R10">
            <v>9</v>
          </cell>
          <cell r="S10">
            <v>65</v>
          </cell>
          <cell r="T10" t="str">
            <v/>
          </cell>
          <cell r="U10" t="str">
            <v/>
          </cell>
          <cell r="V10" t="str">
            <v/>
          </cell>
        </row>
        <row r="11">
          <cell r="A11">
            <v>7.5</v>
          </cell>
          <cell r="B11">
            <v>66.5</v>
          </cell>
          <cell r="C11">
            <v>5</v>
          </cell>
          <cell r="D11">
            <v>65</v>
          </cell>
          <cell r="E11">
            <v>3000</v>
          </cell>
          <cell r="F11">
            <v>5</v>
          </cell>
          <cell r="G11">
            <v>49</v>
          </cell>
          <cell r="H11">
            <v>21</v>
          </cell>
          <cell r="I11">
            <v>29</v>
          </cell>
          <cell r="J11">
            <v>29</v>
          </cell>
          <cell r="K11">
            <v>29</v>
          </cell>
          <cell r="N11" t="str">
            <v>Ink &amp; Paint Projection</v>
          </cell>
          <cell r="O11">
            <v>36209</v>
          </cell>
          <cell r="P11">
            <v>36258</v>
          </cell>
          <cell r="Q11">
            <v>600</v>
          </cell>
          <cell r="R11">
            <v>7</v>
          </cell>
          <cell r="S11">
            <v>49</v>
          </cell>
          <cell r="T11" t="str">
            <v/>
          </cell>
          <cell r="U11" t="str">
            <v/>
          </cell>
          <cell r="V11" t="str">
            <v/>
          </cell>
        </row>
        <row r="12">
          <cell r="N12" t="str">
            <v>Engineering</v>
          </cell>
          <cell r="O12">
            <v>36230</v>
          </cell>
          <cell r="P12">
            <v>36344</v>
          </cell>
          <cell r="Q12">
            <v>250</v>
          </cell>
          <cell r="R12">
            <v>16</v>
          </cell>
          <cell r="S12">
            <v>114</v>
          </cell>
          <cell r="T12" t="str">
            <v/>
          </cell>
          <cell r="U12" t="str">
            <v/>
          </cell>
          <cell r="V12" t="str">
            <v/>
          </cell>
        </row>
        <row r="13">
          <cell r="C13" t="str">
            <v>ENGINEERING</v>
          </cell>
          <cell r="F13" t="str">
            <v>TESTING</v>
          </cell>
          <cell r="N13" t="str">
            <v>Testing</v>
          </cell>
          <cell r="O13">
            <v>36277</v>
          </cell>
          <cell r="P13">
            <v>36359.5</v>
          </cell>
          <cell r="Q13">
            <v>400</v>
          </cell>
          <cell r="R13">
            <v>11</v>
          </cell>
          <cell r="S13">
            <v>82.5</v>
          </cell>
          <cell r="T13" t="str">
            <v/>
          </cell>
          <cell r="U13" t="str">
            <v/>
          </cell>
          <cell r="V13" t="str">
            <v/>
          </cell>
        </row>
        <row r="14">
          <cell r="B14" t="str">
            <v>Days</v>
          </cell>
          <cell r="C14" t="str">
            <v>Wks</v>
          </cell>
          <cell r="D14" t="str">
            <v>Days</v>
          </cell>
          <cell r="E14" t="str">
            <v>Days</v>
          </cell>
          <cell r="F14" t="str">
            <v>Wks</v>
          </cell>
          <cell r="G14" t="str">
            <v>Days</v>
          </cell>
          <cell r="N14" t="str">
            <v>Rtm</v>
          </cell>
          <cell r="O14">
            <v>36359.5</v>
          </cell>
          <cell r="R14">
            <v>11</v>
          </cell>
          <cell r="S14" t="str">
            <v>Days</v>
          </cell>
          <cell r="T14" t="str">
            <v/>
          </cell>
          <cell r="U14" t="str">
            <v/>
          </cell>
          <cell r="V14" t="str">
            <v/>
          </cell>
        </row>
        <row r="15">
          <cell r="B15">
            <v>14</v>
          </cell>
          <cell r="C15">
            <v>12</v>
          </cell>
          <cell r="D15">
            <v>114</v>
          </cell>
          <cell r="E15">
            <v>812</v>
          </cell>
          <cell r="F15">
            <v>7.5</v>
          </cell>
          <cell r="G15">
            <v>82.5</v>
          </cell>
          <cell r="O15" t="str">
            <v>PROJECTED RTM</v>
          </cell>
          <cell r="Q15">
            <v>36337</v>
          </cell>
          <cell r="R15">
            <v>105</v>
          </cell>
          <cell r="S15">
            <v>35</v>
          </cell>
        </row>
        <row r="16">
          <cell r="O16" t="str">
            <v>PROJECTED STREET</v>
          </cell>
          <cell r="Q16">
            <v>36367</v>
          </cell>
        </row>
        <row r="17">
          <cell r="O17" t="str">
            <v>+ or - Scheduled Date</v>
          </cell>
          <cell r="Q17">
            <v>0</v>
          </cell>
        </row>
        <row r="19">
          <cell r="N19" t="str">
            <v>PROJECT 2</v>
          </cell>
          <cell r="Q19">
            <v>3000</v>
          </cell>
          <cell r="R19" t="str">
            <v>WK Count</v>
          </cell>
          <cell r="S19" t="str">
            <v>Total Days</v>
          </cell>
        </row>
        <row r="20">
          <cell r="A20" t="str">
            <v>CALCULATION TABLE TO DRIVE GANTT CHART</v>
          </cell>
          <cell r="O20" t="str">
            <v>START</v>
          </cell>
          <cell r="P20" t="str">
            <v>END</v>
          </cell>
          <cell r="T20" t="str">
            <v/>
          </cell>
          <cell r="U20" t="str">
            <v/>
          </cell>
          <cell r="V20" t="str">
            <v/>
          </cell>
        </row>
        <row r="21">
          <cell r="A21" t="str">
            <v>PHASE 1</v>
          </cell>
          <cell r="C21" t="str">
            <v>PHASE 2</v>
          </cell>
          <cell r="F21" t="str">
            <v>PHASE 3</v>
          </cell>
          <cell r="L21" t="str">
            <v>RELEASE</v>
          </cell>
          <cell r="N21" t="str">
            <v>Prep Projection</v>
          </cell>
          <cell r="O21">
            <v>36196</v>
          </cell>
          <cell r="P21">
            <v>36262.5</v>
          </cell>
          <cell r="Q21">
            <v>400</v>
          </cell>
          <cell r="R21">
            <v>10</v>
          </cell>
          <cell r="S21">
            <v>66.5</v>
          </cell>
          <cell r="T21" t="str">
            <v/>
          </cell>
          <cell r="U21" t="str">
            <v/>
          </cell>
          <cell r="V21" t="str">
            <v/>
          </cell>
        </row>
        <row r="22">
          <cell r="A22" t="str">
            <v>Wks</v>
          </cell>
          <cell r="B22" t="str">
            <v>Days</v>
          </cell>
          <cell r="C22" t="str">
            <v>Wks</v>
          </cell>
          <cell r="D22" t="str">
            <v>Days</v>
          </cell>
          <cell r="E22" t="str">
            <v>UNITS</v>
          </cell>
          <cell r="F22" t="str">
            <v>Wks</v>
          </cell>
          <cell r="G22" t="str">
            <v>Days</v>
          </cell>
          <cell r="H22" t="str">
            <v>ALPHA</v>
          </cell>
          <cell r="I22" t="str">
            <v>BETA</v>
          </cell>
          <cell r="J22" t="str">
            <v>RTM</v>
          </cell>
          <cell r="N22" t="str">
            <v>Animation Projection</v>
          </cell>
          <cell r="O22">
            <v>36210</v>
          </cell>
          <cell r="P22">
            <v>36282</v>
          </cell>
          <cell r="Q22">
            <v>500</v>
          </cell>
          <cell r="R22">
            <v>10</v>
          </cell>
          <cell r="S22">
            <v>72</v>
          </cell>
          <cell r="T22" t="str">
            <v/>
          </cell>
          <cell r="U22" t="str">
            <v/>
          </cell>
          <cell r="V22" t="str">
            <v/>
          </cell>
        </row>
        <row r="23">
          <cell r="A23">
            <v>7.5</v>
          </cell>
          <cell r="B23">
            <v>66.5</v>
          </cell>
          <cell r="C23">
            <v>6</v>
          </cell>
          <cell r="D23">
            <v>72</v>
          </cell>
          <cell r="E23">
            <v>3000</v>
          </cell>
          <cell r="F23">
            <v>6</v>
          </cell>
          <cell r="G23">
            <v>56</v>
          </cell>
          <cell r="H23">
            <v>21</v>
          </cell>
          <cell r="I23">
            <v>29</v>
          </cell>
          <cell r="J23">
            <v>29</v>
          </cell>
          <cell r="K23">
            <v>29</v>
          </cell>
          <cell r="N23" t="str">
            <v>Ink &amp; Paint Projection</v>
          </cell>
          <cell r="O23">
            <v>36240</v>
          </cell>
          <cell r="P23">
            <v>36296</v>
          </cell>
          <cell r="Q23">
            <v>500</v>
          </cell>
          <cell r="R23">
            <v>8</v>
          </cell>
          <cell r="S23">
            <v>56</v>
          </cell>
          <cell r="T23" t="str">
            <v/>
          </cell>
          <cell r="U23" t="str">
            <v/>
          </cell>
          <cell r="V23" t="str">
            <v/>
          </cell>
        </row>
        <row r="24">
          <cell r="N24" t="str">
            <v>Engineering</v>
          </cell>
          <cell r="O24">
            <v>36261</v>
          </cell>
          <cell r="P24">
            <v>36375</v>
          </cell>
          <cell r="Q24">
            <v>250</v>
          </cell>
          <cell r="R24">
            <v>17</v>
          </cell>
          <cell r="S24">
            <v>114</v>
          </cell>
          <cell r="T24" t="str">
            <v/>
          </cell>
          <cell r="U24" t="str">
            <v/>
          </cell>
          <cell r="V24" t="str">
            <v/>
          </cell>
        </row>
        <row r="25">
          <cell r="C25" t="str">
            <v>ENGINEERING</v>
          </cell>
          <cell r="F25" t="str">
            <v>TESTING</v>
          </cell>
          <cell r="N25" t="str">
            <v>Testing</v>
          </cell>
          <cell r="O25">
            <v>36308</v>
          </cell>
          <cell r="P25">
            <v>36390.5</v>
          </cell>
          <cell r="Q25">
            <v>400</v>
          </cell>
          <cell r="R25">
            <v>12</v>
          </cell>
          <cell r="S25">
            <v>82.5</v>
          </cell>
          <cell r="T25" t="str">
            <v/>
          </cell>
          <cell r="U25" t="str">
            <v/>
          </cell>
          <cell r="V25" t="str">
            <v/>
          </cell>
        </row>
        <row r="26">
          <cell r="B26" t="str">
            <v>Days</v>
          </cell>
          <cell r="C26" t="str">
            <v>Wks</v>
          </cell>
          <cell r="D26" t="str">
            <v>Days</v>
          </cell>
          <cell r="E26" t="str">
            <v>Days</v>
          </cell>
          <cell r="F26" t="str">
            <v>Wks</v>
          </cell>
          <cell r="G26" t="str">
            <v>Days</v>
          </cell>
          <cell r="N26" t="str">
            <v>Rtm</v>
          </cell>
          <cell r="O26">
            <v>36390.5</v>
          </cell>
          <cell r="P26" t="e">
            <v>#VALUE!</v>
          </cell>
          <cell r="Q26">
            <v>400</v>
          </cell>
          <cell r="R26">
            <v>12</v>
          </cell>
          <cell r="S26" t="str">
            <v>Days</v>
          </cell>
          <cell r="T26" t="str">
            <v/>
          </cell>
          <cell r="U26" t="str">
            <v/>
          </cell>
          <cell r="V26" t="str">
            <v/>
          </cell>
        </row>
        <row r="27">
          <cell r="B27">
            <v>14</v>
          </cell>
          <cell r="C27">
            <v>12</v>
          </cell>
          <cell r="D27">
            <v>114</v>
          </cell>
          <cell r="E27">
            <v>812</v>
          </cell>
          <cell r="F27">
            <v>7.5</v>
          </cell>
          <cell r="G27">
            <v>82.5</v>
          </cell>
          <cell r="O27" t="str">
            <v>PROJECTED RTM</v>
          </cell>
          <cell r="Q27">
            <v>36375</v>
          </cell>
          <cell r="R27">
            <v>112</v>
          </cell>
          <cell r="S27">
            <v>42</v>
          </cell>
        </row>
        <row r="28">
          <cell r="O28" t="str">
            <v>PROJECTED STREET</v>
          </cell>
          <cell r="Q28">
            <v>36405</v>
          </cell>
        </row>
        <row r="29">
          <cell r="O29" t="str">
            <v>+ or - Scheduled Date</v>
          </cell>
          <cell r="Q29">
            <v>0</v>
          </cell>
        </row>
        <row r="31">
          <cell r="N31" t="str">
            <v>PROJECT 3</v>
          </cell>
          <cell r="Q31">
            <v>3000</v>
          </cell>
          <cell r="R31" t="str">
            <v>WK Count</v>
          </cell>
          <cell r="S31" t="str">
            <v>Total Days</v>
          </cell>
        </row>
        <row r="32">
          <cell r="A32" t="str">
            <v>CALCULATION TABLE TO DRIVE GANTT CHART</v>
          </cell>
          <cell r="O32" t="str">
            <v>START</v>
          </cell>
          <cell r="P32" t="str">
            <v>END</v>
          </cell>
          <cell r="T32" t="str">
            <v/>
          </cell>
          <cell r="U32" t="str">
            <v/>
          </cell>
          <cell r="V32" t="str">
            <v/>
          </cell>
        </row>
        <row r="33">
          <cell r="A33" t="str">
            <v>PHASE 1</v>
          </cell>
          <cell r="C33" t="str">
            <v>PHASE 2</v>
          </cell>
          <cell r="F33" t="str">
            <v>PHASE 3</v>
          </cell>
          <cell r="L33" t="str">
            <v>RELEASE</v>
          </cell>
          <cell r="N33" t="str">
            <v>Prep Projection</v>
          </cell>
          <cell r="O33">
            <v>36241</v>
          </cell>
          <cell r="P33">
            <v>36307.5</v>
          </cell>
          <cell r="Q33">
            <v>400</v>
          </cell>
          <cell r="R33">
            <v>10</v>
          </cell>
          <cell r="S33">
            <v>66.5</v>
          </cell>
          <cell r="T33" t="str">
            <v/>
          </cell>
          <cell r="U33" t="str">
            <v/>
          </cell>
          <cell r="V33" t="str">
            <v/>
          </cell>
        </row>
        <row r="34">
          <cell r="A34" t="str">
            <v>Wks</v>
          </cell>
          <cell r="B34" t="str">
            <v>Days</v>
          </cell>
          <cell r="C34" t="str">
            <v>Wks</v>
          </cell>
          <cell r="D34" t="str">
            <v>Days</v>
          </cell>
          <cell r="E34" t="str">
            <v>UNITS</v>
          </cell>
          <cell r="F34" t="str">
            <v>Wks</v>
          </cell>
          <cell r="G34" t="str">
            <v>Days</v>
          </cell>
          <cell r="H34" t="str">
            <v>ALPHA</v>
          </cell>
          <cell r="I34" t="str">
            <v>BETA</v>
          </cell>
          <cell r="J34" t="str">
            <v>RTM</v>
          </cell>
          <cell r="N34" t="str">
            <v>Animation Projection</v>
          </cell>
          <cell r="O34">
            <v>36255</v>
          </cell>
          <cell r="P34">
            <v>36327</v>
          </cell>
          <cell r="Q34">
            <v>500</v>
          </cell>
          <cell r="R34">
            <v>11</v>
          </cell>
          <cell r="S34">
            <v>72</v>
          </cell>
          <cell r="T34" t="str">
            <v/>
          </cell>
          <cell r="U34" t="str">
            <v/>
          </cell>
          <cell r="V34" t="str">
            <v/>
          </cell>
        </row>
        <row r="35">
          <cell r="A35">
            <v>7.5</v>
          </cell>
          <cell r="B35">
            <v>66.5</v>
          </cell>
          <cell r="C35">
            <v>6</v>
          </cell>
          <cell r="D35">
            <v>72</v>
          </cell>
          <cell r="E35">
            <v>3000</v>
          </cell>
          <cell r="F35">
            <v>6</v>
          </cell>
          <cell r="G35">
            <v>56</v>
          </cell>
          <cell r="H35">
            <v>21</v>
          </cell>
          <cell r="I35">
            <v>29</v>
          </cell>
          <cell r="J35">
            <v>29</v>
          </cell>
          <cell r="K35">
            <v>29</v>
          </cell>
          <cell r="N35" t="str">
            <v>Ink &amp; Paint Projection</v>
          </cell>
          <cell r="O35">
            <v>36285</v>
          </cell>
          <cell r="P35">
            <v>36341</v>
          </cell>
          <cell r="Q35">
            <v>500</v>
          </cell>
          <cell r="R35">
            <v>8</v>
          </cell>
          <cell r="S35">
            <v>56</v>
          </cell>
          <cell r="T35" t="str">
            <v/>
          </cell>
          <cell r="U35" t="str">
            <v/>
          </cell>
          <cell r="V35" t="str">
            <v/>
          </cell>
        </row>
        <row r="36">
          <cell r="N36" t="str">
            <v>Engineering</v>
          </cell>
          <cell r="O36">
            <v>36306</v>
          </cell>
          <cell r="P36">
            <v>36420</v>
          </cell>
          <cell r="Q36">
            <v>250</v>
          </cell>
          <cell r="R36">
            <v>16</v>
          </cell>
          <cell r="S36">
            <v>114</v>
          </cell>
          <cell r="T36" t="str">
            <v/>
          </cell>
          <cell r="U36" t="str">
            <v/>
          </cell>
          <cell r="V36" t="str">
            <v/>
          </cell>
        </row>
        <row r="37">
          <cell r="C37" t="str">
            <v>ENGINEERING</v>
          </cell>
          <cell r="F37" t="str">
            <v>TESTING</v>
          </cell>
          <cell r="N37" t="str">
            <v>Testing</v>
          </cell>
          <cell r="O37">
            <v>36353</v>
          </cell>
          <cell r="P37">
            <v>36435.5</v>
          </cell>
          <cell r="Q37">
            <v>400</v>
          </cell>
          <cell r="R37">
            <v>12</v>
          </cell>
          <cell r="S37">
            <v>82.5</v>
          </cell>
          <cell r="T37" t="str">
            <v/>
          </cell>
          <cell r="U37" t="str">
            <v/>
          </cell>
          <cell r="V37" t="str">
            <v/>
          </cell>
        </row>
        <row r="38">
          <cell r="B38" t="str">
            <v>Days</v>
          </cell>
          <cell r="C38" t="str">
            <v>Wks</v>
          </cell>
          <cell r="D38" t="str">
            <v>Days</v>
          </cell>
          <cell r="E38" t="str">
            <v>Days</v>
          </cell>
          <cell r="F38" t="str">
            <v>Wks</v>
          </cell>
          <cell r="G38" t="str">
            <v>Days</v>
          </cell>
          <cell r="N38" t="str">
            <v>Rtm</v>
          </cell>
          <cell r="O38">
            <v>36435.5</v>
          </cell>
          <cell r="P38" t="e">
            <v>#VALUE!</v>
          </cell>
          <cell r="Q38">
            <v>400</v>
          </cell>
          <cell r="R38">
            <v>12</v>
          </cell>
          <cell r="S38" t="str">
            <v>Days</v>
          </cell>
          <cell r="T38" t="str">
            <v/>
          </cell>
          <cell r="U38" t="str">
            <v/>
          </cell>
          <cell r="V38" t="str">
            <v/>
          </cell>
        </row>
        <row r="39">
          <cell r="B39">
            <v>14</v>
          </cell>
          <cell r="C39">
            <v>12</v>
          </cell>
          <cell r="D39">
            <v>114</v>
          </cell>
          <cell r="E39">
            <v>812</v>
          </cell>
          <cell r="F39">
            <v>7.5</v>
          </cell>
          <cell r="G39">
            <v>82.5</v>
          </cell>
          <cell r="O39" t="str">
            <v>PROJECTED RTM</v>
          </cell>
          <cell r="Q39">
            <v>36420</v>
          </cell>
          <cell r="R39">
            <v>119</v>
          </cell>
          <cell r="S39">
            <v>42</v>
          </cell>
        </row>
        <row r="40">
          <cell r="O40" t="str">
            <v>PROJECTED STREET</v>
          </cell>
          <cell r="Q40">
            <v>36450</v>
          </cell>
        </row>
        <row r="41">
          <cell r="O41" t="str">
            <v>+ or - Scheduled Date</v>
          </cell>
          <cell r="Q41">
            <v>0</v>
          </cell>
        </row>
        <row r="43">
          <cell r="N43" t="str">
            <v>PROJECT 4</v>
          </cell>
          <cell r="Q43">
            <v>3000</v>
          </cell>
          <cell r="R43" t="str">
            <v>WK Count</v>
          </cell>
          <cell r="S43" t="str">
            <v>Total Days</v>
          </cell>
        </row>
        <row r="44">
          <cell r="A44" t="str">
            <v>CALCULATION TABLE TO DRIVE GANTT CHART</v>
          </cell>
          <cell r="O44" t="str">
            <v>START</v>
          </cell>
          <cell r="P44" t="str">
            <v>END</v>
          </cell>
          <cell r="T44" t="str">
            <v/>
          </cell>
          <cell r="U44" t="str">
            <v/>
          </cell>
          <cell r="V44" t="str">
            <v/>
          </cell>
        </row>
        <row r="45">
          <cell r="A45" t="str">
            <v>PHASE 1</v>
          </cell>
          <cell r="C45" t="str">
            <v>PHASE 2</v>
          </cell>
          <cell r="F45" t="str">
            <v>PHASE 3</v>
          </cell>
          <cell r="L45" t="str">
            <v>RELEASE</v>
          </cell>
          <cell r="N45" t="str">
            <v>Prep Projection</v>
          </cell>
          <cell r="O45">
            <v>36296</v>
          </cell>
          <cell r="P45">
            <v>36362.5</v>
          </cell>
          <cell r="Q45">
            <v>400</v>
          </cell>
          <cell r="R45">
            <v>10</v>
          </cell>
          <cell r="S45">
            <v>66.5</v>
          </cell>
          <cell r="T45" t="str">
            <v/>
          </cell>
          <cell r="U45" t="str">
            <v/>
          </cell>
          <cell r="V45" t="str">
            <v/>
          </cell>
        </row>
        <row r="46">
          <cell r="A46" t="str">
            <v>Wks</v>
          </cell>
          <cell r="B46" t="str">
            <v>Days</v>
          </cell>
          <cell r="C46" t="str">
            <v>Wks</v>
          </cell>
          <cell r="D46" t="str">
            <v>Days</v>
          </cell>
          <cell r="E46" t="str">
            <v>UNITS</v>
          </cell>
          <cell r="F46" t="str">
            <v>Wks</v>
          </cell>
          <cell r="G46" t="str">
            <v>Days</v>
          </cell>
          <cell r="H46" t="str">
            <v>ALPHA</v>
          </cell>
          <cell r="I46" t="str">
            <v>BETA</v>
          </cell>
          <cell r="J46" t="str">
            <v>RTM</v>
          </cell>
          <cell r="N46" t="str">
            <v>Animation Projection</v>
          </cell>
          <cell r="O46">
            <v>36310</v>
          </cell>
          <cell r="P46">
            <v>36375</v>
          </cell>
          <cell r="Q46">
            <v>600</v>
          </cell>
          <cell r="R46">
            <v>10</v>
          </cell>
          <cell r="S46">
            <v>65</v>
          </cell>
          <cell r="T46" t="str">
            <v/>
          </cell>
          <cell r="U46" t="str">
            <v/>
          </cell>
          <cell r="V46" t="str">
            <v/>
          </cell>
        </row>
        <row r="47">
          <cell r="A47">
            <v>7.5</v>
          </cell>
          <cell r="B47">
            <v>66.5</v>
          </cell>
          <cell r="C47">
            <v>5</v>
          </cell>
          <cell r="D47">
            <v>65</v>
          </cell>
          <cell r="E47">
            <v>3000</v>
          </cell>
          <cell r="F47">
            <v>5</v>
          </cell>
          <cell r="G47">
            <v>49</v>
          </cell>
          <cell r="H47">
            <v>21</v>
          </cell>
          <cell r="I47">
            <v>29</v>
          </cell>
          <cell r="J47">
            <v>29</v>
          </cell>
          <cell r="K47">
            <v>29</v>
          </cell>
          <cell r="N47" t="str">
            <v>Ink &amp; Paint Projection</v>
          </cell>
          <cell r="O47">
            <v>36340</v>
          </cell>
          <cell r="P47">
            <v>36389</v>
          </cell>
          <cell r="Q47">
            <v>600</v>
          </cell>
          <cell r="R47">
            <v>7</v>
          </cell>
          <cell r="S47">
            <v>49</v>
          </cell>
          <cell r="T47" t="str">
            <v/>
          </cell>
          <cell r="U47" t="str">
            <v/>
          </cell>
          <cell r="V47" t="str">
            <v/>
          </cell>
        </row>
        <row r="48">
          <cell r="N48" t="str">
            <v>Engineering</v>
          </cell>
          <cell r="O48">
            <v>36370</v>
          </cell>
          <cell r="P48">
            <v>36484</v>
          </cell>
          <cell r="Q48">
            <v>250</v>
          </cell>
          <cell r="R48">
            <v>16</v>
          </cell>
          <cell r="S48">
            <v>114</v>
          </cell>
          <cell r="T48" t="str">
            <v/>
          </cell>
          <cell r="U48" t="str">
            <v/>
          </cell>
          <cell r="V48" t="str">
            <v/>
          </cell>
        </row>
        <row r="49">
          <cell r="C49" t="str">
            <v>ENGINEERING</v>
          </cell>
          <cell r="F49" t="str">
            <v>TESTING</v>
          </cell>
          <cell r="N49" t="str">
            <v>Testing</v>
          </cell>
          <cell r="O49">
            <v>36417</v>
          </cell>
          <cell r="P49">
            <v>36499.5</v>
          </cell>
          <cell r="Q49">
            <v>400</v>
          </cell>
          <cell r="R49">
            <v>11</v>
          </cell>
          <cell r="S49">
            <v>82.5</v>
          </cell>
          <cell r="T49" t="str">
            <v/>
          </cell>
          <cell r="U49" t="str">
            <v/>
          </cell>
          <cell r="V49" t="str">
            <v/>
          </cell>
        </row>
        <row r="50">
          <cell r="B50" t="str">
            <v>Days</v>
          </cell>
          <cell r="C50" t="str">
            <v>Wks</v>
          </cell>
          <cell r="D50" t="str">
            <v>Days</v>
          </cell>
          <cell r="E50" t="str">
            <v>Days</v>
          </cell>
          <cell r="F50" t="str">
            <v>Wks</v>
          </cell>
          <cell r="G50" t="str">
            <v>Days</v>
          </cell>
          <cell r="N50" t="str">
            <v>Rtm</v>
          </cell>
          <cell r="O50">
            <v>36499.5</v>
          </cell>
          <cell r="P50" t="e">
            <v>#VALUE!</v>
          </cell>
          <cell r="Q50">
            <v>400</v>
          </cell>
          <cell r="R50">
            <v>11</v>
          </cell>
          <cell r="S50" t="str">
            <v>Days</v>
          </cell>
          <cell r="T50" t="str">
            <v/>
          </cell>
          <cell r="U50" t="str">
            <v/>
          </cell>
          <cell r="V50" t="str">
            <v/>
          </cell>
        </row>
        <row r="51">
          <cell r="B51">
            <v>14</v>
          </cell>
          <cell r="C51">
            <v>12</v>
          </cell>
          <cell r="D51">
            <v>114</v>
          </cell>
          <cell r="E51">
            <v>812</v>
          </cell>
          <cell r="F51">
            <v>7.5</v>
          </cell>
          <cell r="G51">
            <v>82.5</v>
          </cell>
          <cell r="O51" t="str">
            <v>PROJECTED RTM</v>
          </cell>
          <cell r="Q51">
            <v>36468</v>
          </cell>
          <cell r="R51">
            <v>112</v>
          </cell>
          <cell r="S51">
            <v>35</v>
          </cell>
        </row>
        <row r="52">
          <cell r="O52" t="str">
            <v>PROJECTED STREET</v>
          </cell>
          <cell r="Q52">
            <v>36498</v>
          </cell>
        </row>
        <row r="53">
          <cell r="O53" t="str">
            <v>+ or - Scheduled Date</v>
          </cell>
          <cell r="Q53">
            <v>0</v>
          </cell>
        </row>
        <row r="55">
          <cell r="N55" t="str">
            <v>PROJECT 5</v>
          </cell>
          <cell r="Q55">
            <v>3000</v>
          </cell>
          <cell r="R55" t="str">
            <v>WK Count</v>
          </cell>
          <cell r="S55" t="str">
            <v>Total Days</v>
          </cell>
        </row>
        <row r="56">
          <cell r="A56" t="str">
            <v>CALCULATION TABLE TO DRIVE GANTT CHART</v>
          </cell>
          <cell r="O56" t="str">
            <v>START</v>
          </cell>
          <cell r="P56" t="str">
            <v>END</v>
          </cell>
          <cell r="T56" t="str">
            <v/>
          </cell>
          <cell r="U56" t="str">
            <v/>
          </cell>
          <cell r="V56" t="str">
            <v/>
          </cell>
        </row>
        <row r="57">
          <cell r="A57" t="str">
            <v>PHASE 1</v>
          </cell>
          <cell r="C57" t="str">
            <v>PHASE 2</v>
          </cell>
          <cell r="F57" t="str">
            <v>PHASE 3</v>
          </cell>
          <cell r="L57" t="str">
            <v>RELEASE</v>
          </cell>
          <cell r="N57" t="str">
            <v>Prep Projection</v>
          </cell>
          <cell r="O57">
            <v>36327</v>
          </cell>
          <cell r="P57">
            <v>36393.5</v>
          </cell>
          <cell r="Q57">
            <v>400</v>
          </cell>
          <cell r="R57">
            <v>9</v>
          </cell>
          <cell r="S57">
            <v>66.5</v>
          </cell>
          <cell r="T57" t="str">
            <v/>
          </cell>
          <cell r="U57" t="str">
            <v/>
          </cell>
          <cell r="V57" t="str">
            <v/>
          </cell>
        </row>
        <row r="58">
          <cell r="A58" t="str">
            <v>Wks</v>
          </cell>
          <cell r="B58" t="str">
            <v>Days</v>
          </cell>
          <cell r="C58" t="str">
            <v>Wks</v>
          </cell>
          <cell r="D58" t="str">
            <v>Days</v>
          </cell>
          <cell r="E58" t="str">
            <v>UNITS</v>
          </cell>
          <cell r="F58" t="str">
            <v>Wks</v>
          </cell>
          <cell r="G58" t="str">
            <v>Days</v>
          </cell>
          <cell r="H58" t="str">
            <v>ALPHA</v>
          </cell>
          <cell r="I58" t="str">
            <v>BETA</v>
          </cell>
          <cell r="J58" t="str">
            <v>RTM</v>
          </cell>
          <cell r="N58" t="str">
            <v>Animation Projection</v>
          </cell>
          <cell r="O58">
            <v>36341</v>
          </cell>
          <cell r="P58">
            <v>36423.5</v>
          </cell>
          <cell r="Q58">
            <v>400</v>
          </cell>
          <cell r="R58">
            <v>12</v>
          </cell>
          <cell r="S58">
            <v>82.5</v>
          </cell>
          <cell r="T58" t="str">
            <v/>
          </cell>
          <cell r="U58" t="str">
            <v/>
          </cell>
          <cell r="V58" t="str">
            <v/>
          </cell>
        </row>
        <row r="59">
          <cell r="A59">
            <v>7.5</v>
          </cell>
          <cell r="B59">
            <v>66.5</v>
          </cell>
          <cell r="C59">
            <v>7.5</v>
          </cell>
          <cell r="D59">
            <v>82.5</v>
          </cell>
          <cell r="E59">
            <v>3000</v>
          </cell>
          <cell r="F59">
            <v>7.5</v>
          </cell>
          <cell r="G59">
            <v>66.5</v>
          </cell>
          <cell r="H59">
            <v>21</v>
          </cell>
          <cell r="I59">
            <v>29</v>
          </cell>
          <cell r="J59">
            <v>29</v>
          </cell>
          <cell r="K59">
            <v>29</v>
          </cell>
          <cell r="N59" t="str">
            <v>Ink &amp; Paint Projection</v>
          </cell>
          <cell r="O59">
            <v>36371</v>
          </cell>
          <cell r="P59">
            <v>36437.5</v>
          </cell>
          <cell r="Q59">
            <v>400</v>
          </cell>
          <cell r="R59">
            <v>10</v>
          </cell>
          <cell r="S59">
            <v>66.5</v>
          </cell>
          <cell r="T59" t="str">
            <v/>
          </cell>
          <cell r="U59" t="str">
            <v/>
          </cell>
          <cell r="V59" t="str">
            <v/>
          </cell>
        </row>
        <row r="60">
          <cell r="N60" t="str">
            <v>Engineering</v>
          </cell>
          <cell r="O60">
            <v>36401</v>
          </cell>
          <cell r="P60">
            <v>36515</v>
          </cell>
          <cell r="Q60">
            <v>250</v>
          </cell>
          <cell r="R60">
            <v>17</v>
          </cell>
          <cell r="S60">
            <v>114</v>
          </cell>
          <cell r="T60" t="str">
            <v/>
          </cell>
          <cell r="U60" t="str">
            <v/>
          </cell>
          <cell r="V60" t="str">
            <v/>
          </cell>
        </row>
        <row r="61">
          <cell r="C61" t="str">
            <v>ENGINEERING</v>
          </cell>
          <cell r="F61" t="str">
            <v>TESTING</v>
          </cell>
          <cell r="N61" t="str">
            <v>Testing</v>
          </cell>
          <cell r="O61">
            <v>36448</v>
          </cell>
          <cell r="P61">
            <v>36530.5</v>
          </cell>
          <cell r="Q61">
            <v>400</v>
          </cell>
          <cell r="R61">
            <v>12</v>
          </cell>
          <cell r="S61">
            <v>82.5</v>
          </cell>
          <cell r="T61" t="str">
            <v/>
          </cell>
          <cell r="U61" t="str">
            <v/>
          </cell>
          <cell r="V61" t="str">
            <v/>
          </cell>
        </row>
        <row r="62">
          <cell r="B62" t="str">
            <v>Days</v>
          </cell>
          <cell r="C62" t="str">
            <v>Wks</v>
          </cell>
          <cell r="D62" t="str">
            <v>Days</v>
          </cell>
          <cell r="E62" t="str">
            <v>Days</v>
          </cell>
          <cell r="F62" t="str">
            <v>Wks</v>
          </cell>
          <cell r="G62" t="str">
            <v>Days</v>
          </cell>
          <cell r="N62" t="str">
            <v>Rtm</v>
          </cell>
          <cell r="O62">
            <v>36530.5</v>
          </cell>
          <cell r="P62" t="e">
            <v>#VALUE!</v>
          </cell>
          <cell r="Q62">
            <v>400</v>
          </cell>
          <cell r="R62">
            <v>12</v>
          </cell>
          <cell r="S62" t="str">
            <v>Days</v>
          </cell>
          <cell r="T62" t="str">
            <v/>
          </cell>
          <cell r="U62" t="str">
            <v/>
          </cell>
          <cell r="V62" t="str">
            <v/>
          </cell>
        </row>
        <row r="63">
          <cell r="B63">
            <v>14</v>
          </cell>
          <cell r="C63">
            <v>12</v>
          </cell>
          <cell r="D63">
            <v>114</v>
          </cell>
          <cell r="E63">
            <v>812</v>
          </cell>
          <cell r="F63">
            <v>7.5</v>
          </cell>
          <cell r="G63">
            <v>82.5</v>
          </cell>
          <cell r="O63" t="str">
            <v>PROJECTED RTM</v>
          </cell>
          <cell r="Q63">
            <v>36516.5</v>
          </cell>
          <cell r="R63">
            <v>126</v>
          </cell>
          <cell r="S63">
            <v>52.5</v>
          </cell>
        </row>
        <row r="64">
          <cell r="O64" t="str">
            <v>PROJECTED STREET</v>
          </cell>
          <cell r="Q64">
            <v>36546.5</v>
          </cell>
        </row>
        <row r="65">
          <cell r="O65" t="str">
            <v>+ or - Scheduled Date</v>
          </cell>
          <cell r="Q65">
            <v>0</v>
          </cell>
        </row>
        <row r="67">
          <cell r="N67" t="str">
            <v>PROJECT 6</v>
          </cell>
          <cell r="Q67">
            <v>3000</v>
          </cell>
          <cell r="R67" t="str">
            <v>WK Count</v>
          </cell>
          <cell r="S67" t="str">
            <v>Total Days</v>
          </cell>
        </row>
        <row r="68">
          <cell r="A68" t="str">
            <v>CALCULATION TABLE TO DRIVE GANTT CHART</v>
          </cell>
          <cell r="O68" t="str">
            <v>START</v>
          </cell>
          <cell r="P68" t="str">
            <v>END</v>
          </cell>
          <cell r="T68" t="str">
            <v/>
          </cell>
          <cell r="U68" t="str">
            <v/>
          </cell>
          <cell r="V68" t="str">
            <v/>
          </cell>
        </row>
        <row r="69">
          <cell r="A69" t="str">
            <v>PHASE 1</v>
          </cell>
          <cell r="C69" t="str">
            <v>PHASE 2</v>
          </cell>
          <cell r="F69" t="str">
            <v>PHASE 3</v>
          </cell>
          <cell r="L69" t="str">
            <v>RELEASE</v>
          </cell>
          <cell r="N69" t="str">
            <v>Prep Projection</v>
          </cell>
          <cell r="O69">
            <v>36382</v>
          </cell>
          <cell r="P69">
            <v>36448.5</v>
          </cell>
          <cell r="Q69">
            <v>400</v>
          </cell>
          <cell r="R69">
            <v>9</v>
          </cell>
          <cell r="S69">
            <v>66.5</v>
          </cell>
          <cell r="T69" t="str">
            <v/>
          </cell>
          <cell r="U69" t="str">
            <v/>
          </cell>
          <cell r="V69" t="str">
            <v/>
          </cell>
        </row>
        <row r="70">
          <cell r="A70" t="str">
            <v>Wks</v>
          </cell>
          <cell r="B70" t="str">
            <v>Days</v>
          </cell>
          <cell r="C70" t="str">
            <v>Wks</v>
          </cell>
          <cell r="D70" t="str">
            <v>Days</v>
          </cell>
          <cell r="E70" t="str">
            <v>UNITS</v>
          </cell>
          <cell r="F70" t="str">
            <v>Wks</v>
          </cell>
          <cell r="G70" t="str">
            <v>Days</v>
          </cell>
          <cell r="H70" t="str">
            <v>ALPHA</v>
          </cell>
          <cell r="I70" t="str">
            <v>BETA</v>
          </cell>
          <cell r="J70" t="str">
            <v>RTM</v>
          </cell>
          <cell r="N70" t="str">
            <v>Animation Projection</v>
          </cell>
          <cell r="O70">
            <v>36396</v>
          </cell>
          <cell r="P70">
            <v>36478.5</v>
          </cell>
          <cell r="Q70">
            <v>400</v>
          </cell>
          <cell r="R70">
            <v>11</v>
          </cell>
          <cell r="S70">
            <v>82.5</v>
          </cell>
          <cell r="T70" t="str">
            <v/>
          </cell>
          <cell r="U70" t="str">
            <v/>
          </cell>
          <cell r="V70" t="str">
            <v/>
          </cell>
        </row>
        <row r="71">
          <cell r="A71">
            <v>7.5</v>
          </cell>
          <cell r="B71">
            <v>66.5</v>
          </cell>
          <cell r="C71">
            <v>7.5</v>
          </cell>
          <cell r="D71">
            <v>82.5</v>
          </cell>
          <cell r="E71">
            <v>3000</v>
          </cell>
          <cell r="F71">
            <v>7.5</v>
          </cell>
          <cell r="G71">
            <v>66.5</v>
          </cell>
          <cell r="H71">
            <v>21</v>
          </cell>
          <cell r="I71">
            <v>29</v>
          </cell>
          <cell r="J71">
            <v>29</v>
          </cell>
          <cell r="K71">
            <v>29</v>
          </cell>
          <cell r="N71" t="str">
            <v>Ink &amp; Paint Projection</v>
          </cell>
          <cell r="O71">
            <v>36426</v>
          </cell>
          <cell r="P71">
            <v>36492.5</v>
          </cell>
          <cell r="Q71">
            <v>400</v>
          </cell>
          <cell r="R71">
            <v>9</v>
          </cell>
          <cell r="S71">
            <v>66.5</v>
          </cell>
          <cell r="T71" t="str">
            <v/>
          </cell>
          <cell r="U71" t="str">
            <v/>
          </cell>
          <cell r="V71" t="str">
            <v/>
          </cell>
        </row>
        <row r="72">
          <cell r="N72" t="str">
            <v>Engineering</v>
          </cell>
          <cell r="O72">
            <v>36446</v>
          </cell>
          <cell r="P72">
            <v>36560</v>
          </cell>
          <cell r="Q72">
            <v>250</v>
          </cell>
          <cell r="R72">
            <v>16</v>
          </cell>
          <cell r="S72">
            <v>114</v>
          </cell>
          <cell r="T72" t="str">
            <v/>
          </cell>
          <cell r="U72" t="str">
            <v/>
          </cell>
          <cell r="V72" t="str">
            <v/>
          </cell>
        </row>
        <row r="73">
          <cell r="C73" t="str">
            <v>ENGINEERING</v>
          </cell>
          <cell r="F73" t="str">
            <v>TESTING</v>
          </cell>
          <cell r="N73" t="str">
            <v>Testing</v>
          </cell>
          <cell r="O73">
            <v>36493</v>
          </cell>
          <cell r="P73">
            <v>36575.5</v>
          </cell>
          <cell r="Q73">
            <v>400</v>
          </cell>
          <cell r="R73">
            <v>12</v>
          </cell>
          <cell r="S73">
            <v>82.5</v>
          </cell>
          <cell r="T73" t="str">
            <v/>
          </cell>
          <cell r="U73" t="str">
            <v/>
          </cell>
          <cell r="V73" t="str">
            <v/>
          </cell>
        </row>
        <row r="74">
          <cell r="B74" t="str">
            <v>Days</v>
          </cell>
          <cell r="C74" t="str">
            <v>Wks</v>
          </cell>
          <cell r="D74" t="str">
            <v>Days</v>
          </cell>
          <cell r="E74" t="str">
            <v>Days</v>
          </cell>
          <cell r="F74" t="str">
            <v>Wks</v>
          </cell>
          <cell r="G74" t="str">
            <v>Days</v>
          </cell>
          <cell r="N74" t="str">
            <v>Rtm</v>
          </cell>
          <cell r="O74">
            <v>36575.5</v>
          </cell>
          <cell r="P74" t="e">
            <v>#VALUE!</v>
          </cell>
          <cell r="Q74">
            <v>400</v>
          </cell>
          <cell r="R74">
            <v>12</v>
          </cell>
          <cell r="S74" t="str">
            <v>Days</v>
          </cell>
          <cell r="T74" t="str">
            <v/>
          </cell>
          <cell r="U74" t="str">
            <v/>
          </cell>
          <cell r="V74" t="str">
            <v/>
          </cell>
        </row>
        <row r="75">
          <cell r="B75">
            <v>14</v>
          </cell>
          <cell r="C75">
            <v>12</v>
          </cell>
          <cell r="D75">
            <v>114</v>
          </cell>
          <cell r="E75">
            <v>812</v>
          </cell>
          <cell r="F75">
            <v>7.5</v>
          </cell>
          <cell r="G75">
            <v>82.5</v>
          </cell>
          <cell r="O75" t="str">
            <v>PROJECTED RTM</v>
          </cell>
          <cell r="Q75">
            <v>36571.5</v>
          </cell>
          <cell r="R75">
            <v>119</v>
          </cell>
          <cell r="S75">
            <v>52.5</v>
          </cell>
        </row>
        <row r="76">
          <cell r="O76" t="str">
            <v>PROJECTED STREET</v>
          </cell>
          <cell r="Q76">
            <v>36601.5</v>
          </cell>
        </row>
        <row r="77">
          <cell r="O77" t="str">
            <v>+ or - Scheduled Date</v>
          </cell>
          <cell r="Q77">
            <v>0</v>
          </cell>
        </row>
        <row r="79">
          <cell r="N79" t="str">
            <v>PROJECT 7</v>
          </cell>
          <cell r="Q79">
            <v>3000</v>
          </cell>
          <cell r="R79" t="str">
            <v>WK Count</v>
          </cell>
          <cell r="S79" t="str">
            <v>Total Days</v>
          </cell>
        </row>
        <row r="80">
          <cell r="A80" t="str">
            <v>CALCULATION TABLE TO DRIVE GANTT CHART</v>
          </cell>
          <cell r="O80" t="str">
            <v>START</v>
          </cell>
          <cell r="P80" t="str">
            <v>END</v>
          </cell>
          <cell r="T80" t="str">
            <v/>
          </cell>
          <cell r="U80" t="str">
            <v/>
          </cell>
          <cell r="V80" t="str">
            <v/>
          </cell>
        </row>
        <row r="81">
          <cell r="A81" t="str">
            <v>PHASE 1</v>
          </cell>
          <cell r="C81" t="str">
            <v>PHASE 2</v>
          </cell>
          <cell r="F81" t="str">
            <v>PHASE 3</v>
          </cell>
          <cell r="L81" t="str">
            <v>RELEASE</v>
          </cell>
          <cell r="N81" t="str">
            <v>Prep Projection</v>
          </cell>
          <cell r="O81">
            <v>36407</v>
          </cell>
          <cell r="P81">
            <v>36473.5</v>
          </cell>
          <cell r="Q81">
            <v>400</v>
          </cell>
          <cell r="R81">
            <v>10</v>
          </cell>
          <cell r="S81">
            <v>66.5</v>
          </cell>
          <cell r="T81" t="str">
            <v/>
          </cell>
          <cell r="U81" t="str">
            <v/>
          </cell>
          <cell r="V81" t="str">
            <v/>
          </cell>
        </row>
        <row r="82">
          <cell r="A82" t="str">
            <v>Wks</v>
          </cell>
          <cell r="B82" t="str">
            <v>Days</v>
          </cell>
          <cell r="C82" t="str">
            <v>Wks</v>
          </cell>
          <cell r="D82" t="str">
            <v>Days</v>
          </cell>
          <cell r="E82" t="str">
            <v>UNITS</v>
          </cell>
          <cell r="F82" t="str">
            <v>Wks</v>
          </cell>
          <cell r="G82" t="str">
            <v>Days</v>
          </cell>
          <cell r="H82" t="str">
            <v>ALPHA</v>
          </cell>
          <cell r="I82" t="str">
            <v>BETA</v>
          </cell>
          <cell r="J82" t="str">
            <v>RTM</v>
          </cell>
          <cell r="N82" t="str">
            <v>Animation Projection</v>
          </cell>
          <cell r="O82">
            <v>36421</v>
          </cell>
          <cell r="P82">
            <v>36503.5</v>
          </cell>
          <cell r="Q82">
            <v>400</v>
          </cell>
          <cell r="R82">
            <v>12</v>
          </cell>
          <cell r="S82">
            <v>82.5</v>
          </cell>
          <cell r="T82" t="str">
            <v/>
          </cell>
          <cell r="U82" t="str">
            <v/>
          </cell>
          <cell r="V82" t="str">
            <v/>
          </cell>
        </row>
        <row r="83">
          <cell r="A83">
            <v>7.5</v>
          </cell>
          <cell r="B83">
            <v>66.5</v>
          </cell>
          <cell r="C83">
            <v>7.5</v>
          </cell>
          <cell r="D83">
            <v>82.5</v>
          </cell>
          <cell r="E83">
            <v>3000</v>
          </cell>
          <cell r="F83">
            <v>7.5</v>
          </cell>
          <cell r="G83">
            <v>66.5</v>
          </cell>
          <cell r="H83">
            <v>21</v>
          </cell>
          <cell r="I83">
            <v>29</v>
          </cell>
          <cell r="J83">
            <v>29</v>
          </cell>
          <cell r="K83">
            <v>29</v>
          </cell>
          <cell r="N83" t="str">
            <v>Ink &amp; Paint Projection</v>
          </cell>
          <cell r="O83">
            <v>36451</v>
          </cell>
          <cell r="P83">
            <v>36517.5</v>
          </cell>
          <cell r="Q83">
            <v>400</v>
          </cell>
          <cell r="R83">
            <v>10</v>
          </cell>
          <cell r="S83">
            <v>66.5</v>
          </cell>
          <cell r="T83" t="str">
            <v/>
          </cell>
          <cell r="U83" t="str">
            <v/>
          </cell>
          <cell r="V83" t="str">
            <v/>
          </cell>
        </row>
        <row r="84">
          <cell r="N84" t="str">
            <v>Engineering</v>
          </cell>
          <cell r="O84">
            <v>36490</v>
          </cell>
          <cell r="P84">
            <v>36604</v>
          </cell>
          <cell r="Q84">
            <v>250</v>
          </cell>
          <cell r="R84">
            <v>16</v>
          </cell>
          <cell r="S84">
            <v>114</v>
          </cell>
          <cell r="T84" t="str">
            <v/>
          </cell>
          <cell r="U84" t="str">
            <v/>
          </cell>
          <cell r="V84" t="str">
            <v/>
          </cell>
        </row>
        <row r="85">
          <cell r="C85" t="str">
            <v>ENGINEERING</v>
          </cell>
          <cell r="F85" t="str">
            <v>TESTING</v>
          </cell>
          <cell r="N85" t="str">
            <v>Testing</v>
          </cell>
          <cell r="O85">
            <v>36537</v>
          </cell>
          <cell r="P85">
            <v>36619.5</v>
          </cell>
          <cell r="Q85">
            <v>400</v>
          </cell>
          <cell r="R85">
            <v>12</v>
          </cell>
          <cell r="S85">
            <v>82.5</v>
          </cell>
          <cell r="T85" t="str">
            <v/>
          </cell>
          <cell r="U85" t="str">
            <v/>
          </cell>
          <cell r="V85" t="str">
            <v/>
          </cell>
        </row>
        <row r="86">
          <cell r="B86" t="str">
            <v>Days</v>
          </cell>
          <cell r="C86" t="str">
            <v>Wks</v>
          </cell>
          <cell r="D86" t="str">
            <v>Days</v>
          </cell>
          <cell r="E86" t="str">
            <v>Days</v>
          </cell>
          <cell r="F86" t="str">
            <v>Wks</v>
          </cell>
          <cell r="G86" t="str">
            <v>Days</v>
          </cell>
          <cell r="N86" t="str">
            <v>Rtm</v>
          </cell>
          <cell r="O86">
            <v>36619.5</v>
          </cell>
          <cell r="P86" t="e">
            <v>#VALUE!</v>
          </cell>
          <cell r="Q86">
            <v>400</v>
          </cell>
          <cell r="R86">
            <v>12</v>
          </cell>
          <cell r="S86" t="str">
            <v>Days</v>
          </cell>
          <cell r="T86" t="str">
            <v/>
          </cell>
          <cell r="U86" t="str">
            <v/>
          </cell>
          <cell r="V86" t="str">
            <v/>
          </cell>
        </row>
        <row r="87">
          <cell r="B87">
            <v>14</v>
          </cell>
          <cell r="C87">
            <v>12</v>
          </cell>
          <cell r="D87">
            <v>114</v>
          </cell>
          <cell r="E87">
            <v>812</v>
          </cell>
          <cell r="F87">
            <v>7.5</v>
          </cell>
          <cell r="G87">
            <v>82.5</v>
          </cell>
          <cell r="O87" t="str">
            <v>PROJECTED RTM</v>
          </cell>
          <cell r="Q87">
            <v>36596.5</v>
          </cell>
          <cell r="R87">
            <v>126</v>
          </cell>
          <cell r="S87">
            <v>52.5</v>
          </cell>
        </row>
        <row r="88">
          <cell r="O88" t="str">
            <v>PROJECTED STREET</v>
          </cell>
          <cell r="Q88">
            <v>36626.5</v>
          </cell>
        </row>
        <row r="89">
          <cell r="O89" t="str">
            <v>+ or - Scheduled Date</v>
          </cell>
          <cell r="Q89">
            <v>0</v>
          </cell>
        </row>
        <row r="91">
          <cell r="N91" t="str">
            <v>PROJECT 8</v>
          </cell>
          <cell r="Q91">
            <v>3000</v>
          </cell>
          <cell r="R91" t="str">
            <v>WK Count</v>
          </cell>
          <cell r="S91" t="str">
            <v>Total Days</v>
          </cell>
        </row>
        <row r="92">
          <cell r="A92" t="str">
            <v>CALCULATION TABLE TO DRIVE GANTT CHART</v>
          </cell>
          <cell r="O92" t="str">
            <v>START</v>
          </cell>
          <cell r="P92" t="str">
            <v>END</v>
          </cell>
          <cell r="T92" t="str">
            <v/>
          </cell>
          <cell r="U92" t="str">
            <v/>
          </cell>
          <cell r="V92" t="str">
            <v/>
          </cell>
        </row>
        <row r="93">
          <cell r="A93" t="str">
            <v>PHASE 1</v>
          </cell>
          <cell r="C93" t="str">
            <v>PHASE 2</v>
          </cell>
          <cell r="F93" t="str">
            <v>PHASE 3</v>
          </cell>
          <cell r="L93" t="str">
            <v>RELEASE</v>
          </cell>
          <cell r="N93" t="str">
            <v>Prep Projection</v>
          </cell>
          <cell r="O93">
            <v>36447</v>
          </cell>
          <cell r="P93">
            <v>36513.5</v>
          </cell>
          <cell r="Q93">
            <v>400</v>
          </cell>
          <cell r="R93">
            <v>9</v>
          </cell>
          <cell r="S93">
            <v>66.5</v>
          </cell>
          <cell r="T93" t="str">
            <v/>
          </cell>
          <cell r="U93" t="str">
            <v/>
          </cell>
          <cell r="V93" t="str">
            <v/>
          </cell>
        </row>
        <row r="94">
          <cell r="A94" t="str">
            <v>Wks</v>
          </cell>
          <cell r="B94" t="str">
            <v>Days</v>
          </cell>
          <cell r="C94" t="str">
            <v>Wks</v>
          </cell>
          <cell r="D94" t="str">
            <v>Days</v>
          </cell>
          <cell r="E94" t="str">
            <v>UNITS</v>
          </cell>
          <cell r="F94" t="str">
            <v>Wks</v>
          </cell>
          <cell r="G94" t="str">
            <v>Days</v>
          </cell>
          <cell r="H94" t="str">
            <v>ALPHA</v>
          </cell>
          <cell r="I94" t="str">
            <v>BETA</v>
          </cell>
          <cell r="J94" t="str">
            <v>RTM</v>
          </cell>
          <cell r="N94" t="str">
            <v>Animation Projection</v>
          </cell>
          <cell r="O94">
            <v>36461</v>
          </cell>
          <cell r="P94">
            <v>36543.5</v>
          </cell>
          <cell r="Q94">
            <v>400</v>
          </cell>
          <cell r="R94">
            <v>12</v>
          </cell>
          <cell r="S94">
            <v>82.5</v>
          </cell>
          <cell r="T94" t="str">
            <v/>
          </cell>
          <cell r="U94" t="str">
            <v/>
          </cell>
          <cell r="V94" t="str">
            <v/>
          </cell>
        </row>
        <row r="95">
          <cell r="A95">
            <v>7.5</v>
          </cell>
          <cell r="B95">
            <v>66.5</v>
          </cell>
          <cell r="C95">
            <v>7.5</v>
          </cell>
          <cell r="D95">
            <v>82.5</v>
          </cell>
          <cell r="E95">
            <v>3000</v>
          </cell>
          <cell r="F95">
            <v>7.5</v>
          </cell>
          <cell r="G95">
            <v>66.5</v>
          </cell>
          <cell r="H95">
            <v>21</v>
          </cell>
          <cell r="I95">
            <v>29</v>
          </cell>
          <cell r="J95">
            <v>29</v>
          </cell>
          <cell r="K95">
            <v>29</v>
          </cell>
          <cell r="N95" t="str">
            <v>Ink &amp; Paint Projection</v>
          </cell>
          <cell r="O95">
            <v>36491</v>
          </cell>
          <cell r="P95">
            <v>36557.5</v>
          </cell>
          <cell r="Q95">
            <v>400</v>
          </cell>
          <cell r="R95">
            <v>10</v>
          </cell>
          <cell r="S95">
            <v>66.5</v>
          </cell>
          <cell r="T95" t="str">
            <v/>
          </cell>
          <cell r="U95" t="str">
            <v/>
          </cell>
          <cell r="V95" t="str">
            <v/>
          </cell>
        </row>
        <row r="96">
          <cell r="N96" t="str">
            <v>Engineering</v>
          </cell>
          <cell r="O96">
            <v>36531</v>
          </cell>
          <cell r="P96">
            <v>36645</v>
          </cell>
          <cell r="Q96">
            <v>250</v>
          </cell>
          <cell r="R96">
            <v>16</v>
          </cell>
          <cell r="S96">
            <v>114</v>
          </cell>
          <cell r="T96" t="str">
            <v/>
          </cell>
          <cell r="U96" t="str">
            <v/>
          </cell>
          <cell r="V96" t="str">
            <v/>
          </cell>
        </row>
        <row r="97">
          <cell r="C97" t="str">
            <v>ENGINEERING</v>
          </cell>
          <cell r="F97" t="str">
            <v>TESTING</v>
          </cell>
          <cell r="N97" t="str">
            <v>Testing</v>
          </cell>
          <cell r="O97">
            <v>36578</v>
          </cell>
          <cell r="P97">
            <v>36660.5</v>
          </cell>
          <cell r="Q97">
            <v>400</v>
          </cell>
          <cell r="R97">
            <v>10</v>
          </cell>
          <cell r="S97">
            <v>82.5</v>
          </cell>
          <cell r="T97" t="str">
            <v/>
          </cell>
          <cell r="U97" t="str">
            <v/>
          </cell>
          <cell r="V97" t="str">
            <v/>
          </cell>
        </row>
        <row r="98">
          <cell r="B98" t="str">
            <v>Days</v>
          </cell>
          <cell r="C98" t="str">
            <v>Wks</v>
          </cell>
          <cell r="D98" t="str">
            <v>Days</v>
          </cell>
          <cell r="E98" t="str">
            <v>Days</v>
          </cell>
          <cell r="F98" t="str">
            <v>Wks</v>
          </cell>
          <cell r="G98" t="str">
            <v>Days</v>
          </cell>
          <cell r="N98" t="str">
            <v>Rtm</v>
          </cell>
          <cell r="O98">
            <v>36660.5</v>
          </cell>
          <cell r="P98" t="e">
            <v>#VALUE!</v>
          </cell>
          <cell r="Q98">
            <v>400</v>
          </cell>
          <cell r="R98">
            <v>10</v>
          </cell>
          <cell r="S98" t="str">
            <v>Days</v>
          </cell>
          <cell r="T98" t="str">
            <v/>
          </cell>
          <cell r="U98" t="str">
            <v/>
          </cell>
          <cell r="V98" t="str">
            <v/>
          </cell>
        </row>
        <row r="99">
          <cell r="B99">
            <v>14</v>
          </cell>
          <cell r="C99">
            <v>12</v>
          </cell>
          <cell r="D99">
            <v>114</v>
          </cell>
          <cell r="E99">
            <v>812</v>
          </cell>
          <cell r="F99">
            <v>7.5</v>
          </cell>
          <cell r="G99">
            <v>82.5</v>
          </cell>
          <cell r="O99" t="str">
            <v>PROJECTED RTM</v>
          </cell>
          <cell r="Q99">
            <v>36636.5</v>
          </cell>
          <cell r="R99">
            <v>126</v>
          </cell>
          <cell r="S99">
            <v>52.5</v>
          </cell>
        </row>
        <row r="100">
          <cell r="O100" t="str">
            <v>PROJECTED STREET</v>
          </cell>
          <cell r="Q100">
            <v>36666.5</v>
          </cell>
        </row>
        <row r="101">
          <cell r="O101" t="str">
            <v>+ or - Scheduled Date</v>
          </cell>
          <cell r="Q101">
            <v>0</v>
          </cell>
        </row>
        <row r="103">
          <cell r="N103" t="str">
            <v>PROJECT 9</v>
          </cell>
          <cell r="Q103">
            <v>3000</v>
          </cell>
          <cell r="R103" t="str">
            <v>WK Count</v>
          </cell>
          <cell r="S103" t="str">
            <v>Total Days</v>
          </cell>
        </row>
        <row r="104">
          <cell r="A104" t="str">
            <v>CALCULATION TABLE TO DRIVE GANTT CHART</v>
          </cell>
          <cell r="O104" t="str">
            <v>START</v>
          </cell>
          <cell r="P104" t="str">
            <v>END</v>
          </cell>
          <cell r="T104" t="str">
            <v/>
          </cell>
          <cell r="U104" t="str">
            <v/>
          </cell>
          <cell r="V104" t="str">
            <v/>
          </cell>
        </row>
        <row r="105">
          <cell r="A105" t="str">
            <v>PHASE 1</v>
          </cell>
          <cell r="C105" t="str">
            <v>PHASE 2</v>
          </cell>
          <cell r="F105" t="str">
            <v>PHASE 3</v>
          </cell>
          <cell r="L105" t="str">
            <v>RELEASE</v>
          </cell>
          <cell r="N105" t="str">
            <v>Prep Projection</v>
          </cell>
          <cell r="O105">
            <v>36492</v>
          </cell>
          <cell r="P105">
            <v>36558.5</v>
          </cell>
          <cell r="Q105">
            <v>400</v>
          </cell>
          <cell r="R105">
            <v>10</v>
          </cell>
          <cell r="S105">
            <v>66.5</v>
          </cell>
          <cell r="T105" t="str">
            <v/>
          </cell>
          <cell r="U105" t="str">
            <v/>
          </cell>
          <cell r="V105" t="str">
            <v/>
          </cell>
        </row>
        <row r="106">
          <cell r="A106" t="str">
            <v>Wks</v>
          </cell>
          <cell r="B106" t="str">
            <v>Days</v>
          </cell>
          <cell r="C106" t="str">
            <v>Wks</v>
          </cell>
          <cell r="D106" t="str">
            <v>Days</v>
          </cell>
          <cell r="E106" t="str">
            <v>UNITS</v>
          </cell>
          <cell r="F106" t="str">
            <v>Wks</v>
          </cell>
          <cell r="G106" t="str">
            <v>Days</v>
          </cell>
          <cell r="H106" t="str">
            <v>ALPHA</v>
          </cell>
          <cell r="I106" t="str">
            <v>BETA</v>
          </cell>
          <cell r="J106" t="str">
            <v>RTM</v>
          </cell>
          <cell r="N106" t="str">
            <v>Animation Projection</v>
          </cell>
          <cell r="O106">
            <v>36506</v>
          </cell>
          <cell r="P106">
            <v>36588.5</v>
          </cell>
          <cell r="Q106">
            <v>400</v>
          </cell>
          <cell r="R106">
            <v>12</v>
          </cell>
          <cell r="S106">
            <v>82.5</v>
          </cell>
          <cell r="T106" t="str">
            <v/>
          </cell>
          <cell r="U106" t="str">
            <v/>
          </cell>
          <cell r="V106" t="str">
            <v/>
          </cell>
        </row>
        <row r="107">
          <cell r="A107">
            <v>7.5</v>
          </cell>
          <cell r="B107">
            <v>66.5</v>
          </cell>
          <cell r="C107">
            <v>7.5</v>
          </cell>
          <cell r="D107">
            <v>82.5</v>
          </cell>
          <cell r="E107">
            <v>3000</v>
          </cell>
          <cell r="F107">
            <v>7.5</v>
          </cell>
          <cell r="G107">
            <v>66.5</v>
          </cell>
          <cell r="H107">
            <v>21</v>
          </cell>
          <cell r="I107">
            <v>29</v>
          </cell>
          <cell r="J107">
            <v>29</v>
          </cell>
          <cell r="K107">
            <v>29</v>
          </cell>
          <cell r="N107" t="str">
            <v>Ink &amp; Paint Projection</v>
          </cell>
          <cell r="O107">
            <v>36536</v>
          </cell>
          <cell r="P107">
            <v>36602.5</v>
          </cell>
          <cell r="Q107">
            <v>400</v>
          </cell>
          <cell r="R107">
            <v>9</v>
          </cell>
          <cell r="S107">
            <v>66.5</v>
          </cell>
          <cell r="T107" t="str">
            <v/>
          </cell>
          <cell r="U107" t="str">
            <v/>
          </cell>
          <cell r="V107" t="str">
            <v/>
          </cell>
        </row>
        <row r="108">
          <cell r="N108" t="str">
            <v>Engineering</v>
          </cell>
          <cell r="O108">
            <v>36566</v>
          </cell>
          <cell r="P108">
            <v>36680</v>
          </cell>
          <cell r="Q108">
            <v>250</v>
          </cell>
          <cell r="R108">
            <v>12</v>
          </cell>
          <cell r="S108">
            <v>114</v>
          </cell>
          <cell r="T108" t="str">
            <v/>
          </cell>
          <cell r="U108" t="str">
            <v/>
          </cell>
          <cell r="V108" t="str">
            <v/>
          </cell>
        </row>
        <row r="109">
          <cell r="C109" t="str">
            <v>ENGINEERING</v>
          </cell>
          <cell r="F109" t="str">
            <v>TESTING</v>
          </cell>
          <cell r="N109" t="str">
            <v>Testing</v>
          </cell>
          <cell r="O109">
            <v>36613</v>
          </cell>
          <cell r="P109">
            <v>36695.5</v>
          </cell>
          <cell r="Q109">
            <v>400</v>
          </cell>
          <cell r="R109">
            <v>5</v>
          </cell>
          <cell r="S109">
            <v>82.5</v>
          </cell>
          <cell r="T109" t="str">
            <v/>
          </cell>
          <cell r="U109" t="str">
            <v/>
          </cell>
          <cell r="V109" t="str">
            <v/>
          </cell>
        </row>
        <row r="110">
          <cell r="B110" t="str">
            <v>Days</v>
          </cell>
          <cell r="C110" t="str">
            <v>Wks</v>
          </cell>
          <cell r="D110" t="str">
            <v>Days</v>
          </cell>
          <cell r="E110" t="str">
            <v>Days</v>
          </cell>
          <cell r="F110" t="str">
            <v>Wks</v>
          </cell>
          <cell r="G110" t="str">
            <v>Days</v>
          </cell>
          <cell r="N110" t="str">
            <v>Rtm</v>
          </cell>
          <cell r="O110">
            <v>36695.5</v>
          </cell>
          <cell r="P110" t="e">
            <v>#VALUE!</v>
          </cell>
          <cell r="Q110">
            <v>400</v>
          </cell>
          <cell r="R110">
            <v>5</v>
          </cell>
          <cell r="S110" t="str">
            <v>Days</v>
          </cell>
          <cell r="T110" t="str">
            <v/>
          </cell>
          <cell r="U110" t="str">
            <v/>
          </cell>
          <cell r="V110" t="str">
            <v/>
          </cell>
        </row>
        <row r="111">
          <cell r="B111">
            <v>14</v>
          </cell>
          <cell r="C111">
            <v>12</v>
          </cell>
          <cell r="D111">
            <v>114</v>
          </cell>
          <cell r="E111">
            <v>812</v>
          </cell>
          <cell r="F111">
            <v>7.5</v>
          </cell>
          <cell r="G111">
            <v>82.5</v>
          </cell>
          <cell r="O111" t="str">
            <v>PROJECTED RTM</v>
          </cell>
          <cell r="Q111">
            <v>36681.5</v>
          </cell>
          <cell r="R111">
            <v>126</v>
          </cell>
          <cell r="S111">
            <v>52.5</v>
          </cell>
        </row>
        <row r="112">
          <cell r="O112" t="str">
            <v>PROJECTED STREET</v>
          </cell>
          <cell r="Q112">
            <v>36711.5</v>
          </cell>
        </row>
        <row r="113">
          <cell r="O113" t="str">
            <v>+ or - Scheduled Date</v>
          </cell>
          <cell r="Q113">
            <v>0</v>
          </cell>
        </row>
        <row r="115">
          <cell r="N115" t="str">
            <v>PROJECT 10</v>
          </cell>
          <cell r="Q115">
            <v>3000</v>
          </cell>
          <cell r="R115" t="str">
            <v>WK Count</v>
          </cell>
          <cell r="S115" t="str">
            <v>Total Days</v>
          </cell>
        </row>
        <row r="116">
          <cell r="A116" t="str">
            <v>CALCULATION TABLE TO DRIVE GANTT CHART</v>
          </cell>
          <cell r="O116" t="str">
            <v>START</v>
          </cell>
          <cell r="P116" t="str">
            <v>END</v>
          </cell>
          <cell r="T116" t="str">
            <v/>
          </cell>
          <cell r="U116" t="str">
            <v/>
          </cell>
          <cell r="V116" t="str">
            <v/>
          </cell>
        </row>
        <row r="117">
          <cell r="A117" t="str">
            <v>PHASE 1</v>
          </cell>
          <cell r="C117" t="str">
            <v>PHASE 2</v>
          </cell>
          <cell r="F117" t="str">
            <v>PHASE 3</v>
          </cell>
          <cell r="L117" t="str">
            <v>RELEASE</v>
          </cell>
          <cell r="N117" t="str">
            <v>Prep Projection</v>
          </cell>
          <cell r="O117">
            <v>36517</v>
          </cell>
          <cell r="P117">
            <v>36583.5</v>
          </cell>
          <cell r="Q117">
            <v>400</v>
          </cell>
          <cell r="R117">
            <v>9</v>
          </cell>
          <cell r="S117">
            <v>66.5</v>
          </cell>
          <cell r="T117" t="str">
            <v/>
          </cell>
          <cell r="U117" t="str">
            <v/>
          </cell>
          <cell r="V117" t="str">
            <v/>
          </cell>
        </row>
        <row r="118">
          <cell r="A118" t="str">
            <v>Wks</v>
          </cell>
          <cell r="B118" t="str">
            <v>Days</v>
          </cell>
          <cell r="C118" t="str">
            <v>Wks</v>
          </cell>
          <cell r="D118" t="str">
            <v>Days</v>
          </cell>
          <cell r="E118" t="str">
            <v>UNITS</v>
          </cell>
          <cell r="F118" t="str">
            <v>Wks</v>
          </cell>
          <cell r="G118" t="str">
            <v>Days</v>
          </cell>
          <cell r="H118" t="str">
            <v>ALPHA</v>
          </cell>
          <cell r="I118" t="str">
            <v>BETA</v>
          </cell>
          <cell r="J118" t="str">
            <v>RTM</v>
          </cell>
          <cell r="N118" t="str">
            <v>Animation Projection</v>
          </cell>
          <cell r="O118">
            <v>36531</v>
          </cell>
          <cell r="P118">
            <v>36613.5</v>
          </cell>
          <cell r="Q118">
            <v>400</v>
          </cell>
          <cell r="R118">
            <v>12</v>
          </cell>
          <cell r="S118">
            <v>82.5</v>
          </cell>
          <cell r="T118" t="str">
            <v/>
          </cell>
          <cell r="U118" t="str">
            <v/>
          </cell>
          <cell r="V118" t="str">
            <v/>
          </cell>
        </row>
        <row r="119">
          <cell r="A119">
            <v>7.5</v>
          </cell>
          <cell r="B119">
            <v>66.5</v>
          </cell>
          <cell r="C119">
            <v>7.5</v>
          </cell>
          <cell r="D119">
            <v>82.5</v>
          </cell>
          <cell r="E119">
            <v>3000</v>
          </cell>
          <cell r="F119">
            <v>7.5</v>
          </cell>
          <cell r="G119">
            <v>66.5</v>
          </cell>
          <cell r="H119">
            <v>21</v>
          </cell>
          <cell r="I119">
            <v>29</v>
          </cell>
          <cell r="J119">
            <v>29</v>
          </cell>
          <cell r="K119">
            <v>29</v>
          </cell>
          <cell r="N119" t="str">
            <v>Ink &amp; Paint Projection</v>
          </cell>
          <cell r="O119">
            <v>36561</v>
          </cell>
          <cell r="P119">
            <v>36627.5</v>
          </cell>
          <cell r="Q119">
            <v>400</v>
          </cell>
          <cell r="R119">
            <v>10</v>
          </cell>
          <cell r="S119">
            <v>66.5</v>
          </cell>
          <cell r="T119" t="str">
            <v/>
          </cell>
          <cell r="U119" t="str">
            <v/>
          </cell>
          <cell r="V119" t="str">
            <v/>
          </cell>
        </row>
        <row r="120">
          <cell r="N120" t="str">
            <v>Engineering</v>
          </cell>
          <cell r="O120">
            <v>36600</v>
          </cell>
          <cell r="P120">
            <v>36714</v>
          </cell>
          <cell r="Q120">
            <v>250</v>
          </cell>
          <cell r="R120">
            <v>7</v>
          </cell>
          <cell r="S120">
            <v>114</v>
          </cell>
          <cell r="T120" t="str">
            <v/>
          </cell>
          <cell r="U120" t="str">
            <v/>
          </cell>
          <cell r="V120" t="str">
            <v/>
          </cell>
        </row>
        <row r="121">
          <cell r="C121" t="str">
            <v>ENGINEERING</v>
          </cell>
          <cell r="F121" t="str">
            <v>TESTING</v>
          </cell>
          <cell r="N121" t="str">
            <v>Testing</v>
          </cell>
          <cell r="O121">
            <v>36647</v>
          </cell>
          <cell r="P121">
            <v>36729.5</v>
          </cell>
          <cell r="Q121">
            <v>400</v>
          </cell>
          <cell r="R121">
            <v>1</v>
          </cell>
          <cell r="S121">
            <v>82.5</v>
          </cell>
          <cell r="T121" t="str">
            <v/>
          </cell>
          <cell r="U121" t="str">
            <v/>
          </cell>
          <cell r="V121" t="str">
            <v/>
          </cell>
        </row>
        <row r="122">
          <cell r="B122" t="str">
            <v>Days</v>
          </cell>
          <cell r="C122" t="str">
            <v>Wks</v>
          </cell>
          <cell r="D122" t="str">
            <v>Days</v>
          </cell>
          <cell r="E122" t="str">
            <v>Days</v>
          </cell>
          <cell r="F122" t="str">
            <v>Wks</v>
          </cell>
          <cell r="G122" t="str">
            <v>Days</v>
          </cell>
          <cell r="N122" t="str">
            <v>Rtm</v>
          </cell>
          <cell r="O122">
            <v>36729.5</v>
          </cell>
          <cell r="P122" t="e">
            <v>#VALUE!</v>
          </cell>
          <cell r="Q122">
            <v>400</v>
          </cell>
          <cell r="R122">
            <v>1</v>
          </cell>
          <cell r="S122" t="str">
            <v>Days</v>
          </cell>
          <cell r="T122" t="str">
            <v/>
          </cell>
          <cell r="U122" t="str">
            <v/>
          </cell>
          <cell r="V122" t="str">
            <v/>
          </cell>
        </row>
        <row r="123">
          <cell r="B123">
            <v>14</v>
          </cell>
          <cell r="C123">
            <v>12</v>
          </cell>
          <cell r="D123">
            <v>114</v>
          </cell>
          <cell r="E123">
            <v>812</v>
          </cell>
          <cell r="F123">
            <v>7.5</v>
          </cell>
          <cell r="G123">
            <v>82.5</v>
          </cell>
          <cell r="O123" t="str">
            <v>PROJECTED RTM</v>
          </cell>
          <cell r="Q123">
            <v>36706.5</v>
          </cell>
          <cell r="R123">
            <v>126</v>
          </cell>
          <cell r="S123">
            <v>52.5</v>
          </cell>
        </row>
        <row r="124">
          <cell r="O124" t="str">
            <v>PROJECTED STREET</v>
          </cell>
          <cell r="Q124">
            <v>36736.5</v>
          </cell>
        </row>
        <row r="125">
          <cell r="O125" t="str">
            <v>+ or - Scheduled Date</v>
          </cell>
          <cell r="Q125">
            <v>0</v>
          </cell>
        </row>
        <row r="127">
          <cell r="N127" t="str">
            <v>DI PROJECT</v>
          </cell>
          <cell r="Q127">
            <v>3000</v>
          </cell>
          <cell r="R127" t="str">
            <v>WK Count</v>
          </cell>
          <cell r="S127" t="str">
            <v>Total Days</v>
          </cell>
        </row>
        <row r="128">
          <cell r="A128" t="str">
            <v>CALCULATION TABLE TO DRIVE GANTT CHART</v>
          </cell>
          <cell r="O128" t="str">
            <v>START</v>
          </cell>
          <cell r="P128" t="str">
            <v>END</v>
          </cell>
        </row>
        <row r="129">
          <cell r="A129" t="str">
            <v>PHASE 1</v>
          </cell>
          <cell r="C129" t="str">
            <v>PHASE 2</v>
          </cell>
          <cell r="F129" t="str">
            <v>PHASE 3</v>
          </cell>
          <cell r="L129" t="str">
            <v>RELEASE</v>
          </cell>
          <cell r="N129" t="str">
            <v>Prep Projection</v>
          </cell>
          <cell r="O129">
            <v>36164</v>
          </cell>
          <cell r="P129">
            <v>36248</v>
          </cell>
          <cell r="Q129">
            <v>300</v>
          </cell>
          <cell r="R129">
            <v>12</v>
          </cell>
          <cell r="S129">
            <v>84</v>
          </cell>
          <cell r="T129">
            <v>75</v>
          </cell>
          <cell r="U129">
            <v>150</v>
          </cell>
          <cell r="V129">
            <v>225</v>
          </cell>
        </row>
        <row r="130">
          <cell r="A130" t="str">
            <v>Wks</v>
          </cell>
          <cell r="B130" t="str">
            <v>Days</v>
          </cell>
          <cell r="C130" t="str">
            <v>Wks</v>
          </cell>
          <cell r="D130" t="str">
            <v>Days</v>
          </cell>
          <cell r="E130" t="str">
            <v>UNITS</v>
          </cell>
          <cell r="F130" t="str">
            <v>Wks</v>
          </cell>
          <cell r="G130" t="str">
            <v>Days</v>
          </cell>
          <cell r="H130" t="str">
            <v>ALPHA</v>
          </cell>
          <cell r="I130" t="str">
            <v>BETA</v>
          </cell>
          <cell r="J130" t="str">
            <v>RTM</v>
          </cell>
          <cell r="N130" t="str">
            <v>Animation Projection</v>
          </cell>
          <cell r="O130">
            <v>36178</v>
          </cell>
          <cell r="P130">
            <v>36278</v>
          </cell>
          <cell r="Q130">
            <v>300</v>
          </cell>
          <cell r="R130">
            <v>15</v>
          </cell>
          <cell r="S130">
            <v>100</v>
          </cell>
          <cell r="T130" t="str">
            <v/>
          </cell>
          <cell r="U130" t="str">
            <v/>
          </cell>
          <cell r="V130">
            <v>0</v>
          </cell>
        </row>
        <row r="131">
          <cell r="A131">
            <v>10</v>
          </cell>
          <cell r="B131">
            <v>84</v>
          </cell>
          <cell r="C131">
            <v>10</v>
          </cell>
          <cell r="D131">
            <v>100</v>
          </cell>
          <cell r="E131">
            <v>3000</v>
          </cell>
          <cell r="F131">
            <v>10</v>
          </cell>
          <cell r="G131">
            <v>84</v>
          </cell>
          <cell r="H131">
            <v>21</v>
          </cell>
          <cell r="I131">
            <v>29</v>
          </cell>
          <cell r="J131">
            <v>29</v>
          </cell>
          <cell r="K131">
            <v>29</v>
          </cell>
          <cell r="N131" t="str">
            <v>Ink &amp; Paint Projection</v>
          </cell>
          <cell r="O131">
            <v>36208</v>
          </cell>
          <cell r="P131">
            <v>36292</v>
          </cell>
          <cell r="Q131">
            <v>300</v>
          </cell>
          <cell r="R131">
            <v>12</v>
          </cell>
          <cell r="S131">
            <v>84</v>
          </cell>
          <cell r="T131" t="str">
            <v/>
          </cell>
          <cell r="U131" t="str">
            <v/>
          </cell>
          <cell r="V131" t="str">
            <v/>
          </cell>
        </row>
        <row r="132">
          <cell r="B132">
            <v>14</v>
          </cell>
          <cell r="C132" t="e">
            <v>#REF!</v>
          </cell>
          <cell r="D132" t="e">
            <v>#REF!</v>
          </cell>
          <cell r="E132" t="e">
            <v>#REF!</v>
          </cell>
          <cell r="F132" t="e">
            <v>#REF!</v>
          </cell>
          <cell r="G132" t="e">
            <v>#REF!</v>
          </cell>
          <cell r="O132" t="str">
            <v>PROJECTED RTM</v>
          </cell>
          <cell r="Q132">
            <v>36371</v>
          </cell>
          <cell r="R132">
            <v>147</v>
          </cell>
          <cell r="S132">
            <v>70</v>
          </cell>
        </row>
        <row r="133">
          <cell r="O133" t="str">
            <v>PROJECTED STREET</v>
          </cell>
          <cell r="Q133">
            <v>36401</v>
          </cell>
        </row>
        <row r="134">
          <cell r="O134" t="str">
            <v>+ or - Scheduled Date</v>
          </cell>
          <cell r="Q134">
            <v>0</v>
          </cell>
        </row>
        <row r="136">
          <cell r="N136" t="str">
            <v>DI PROJECT</v>
          </cell>
          <cell r="Q136">
            <v>3000</v>
          </cell>
          <cell r="R136" t="str">
            <v>WK Count</v>
          </cell>
          <cell r="S136" t="str">
            <v>Total Days</v>
          </cell>
        </row>
        <row r="137">
          <cell r="A137" t="str">
            <v>CALCULATION TABLE TO DRIVE GANTT CHART</v>
          </cell>
          <cell r="O137" t="str">
            <v>START</v>
          </cell>
          <cell r="P137" t="str">
            <v>END</v>
          </cell>
        </row>
        <row r="138">
          <cell r="A138" t="str">
            <v>PHASE 1</v>
          </cell>
          <cell r="C138" t="str">
            <v>PHASE 2</v>
          </cell>
          <cell r="F138" t="str">
            <v>PHASE 3</v>
          </cell>
          <cell r="L138" t="str">
            <v>RELEASE</v>
          </cell>
          <cell r="N138" t="str">
            <v>Prep Projection</v>
          </cell>
          <cell r="O138">
            <v>36234</v>
          </cell>
          <cell r="P138">
            <v>36318</v>
          </cell>
          <cell r="Q138">
            <v>300</v>
          </cell>
          <cell r="R138">
            <v>12</v>
          </cell>
          <cell r="S138">
            <v>84</v>
          </cell>
          <cell r="T138" t="str">
            <v/>
          </cell>
          <cell r="U138" t="str">
            <v/>
          </cell>
          <cell r="V138" t="str">
            <v/>
          </cell>
        </row>
        <row r="139">
          <cell r="A139" t="str">
            <v>Wks</v>
          </cell>
          <cell r="B139" t="str">
            <v>Days</v>
          </cell>
          <cell r="C139" t="str">
            <v>Wks</v>
          </cell>
          <cell r="D139" t="str">
            <v>Days</v>
          </cell>
          <cell r="E139" t="str">
            <v>UNITS</v>
          </cell>
          <cell r="F139" t="str">
            <v>Wks</v>
          </cell>
          <cell r="G139" t="str">
            <v>Days</v>
          </cell>
          <cell r="H139" t="str">
            <v>ALPHA</v>
          </cell>
          <cell r="I139" t="str">
            <v>BETA</v>
          </cell>
          <cell r="J139" t="str">
            <v>RTM</v>
          </cell>
          <cell r="N139" t="str">
            <v>Animation Projection</v>
          </cell>
          <cell r="O139">
            <v>36248</v>
          </cell>
          <cell r="P139">
            <v>36348</v>
          </cell>
          <cell r="Q139">
            <v>300</v>
          </cell>
          <cell r="R139">
            <v>15</v>
          </cell>
          <cell r="S139">
            <v>100</v>
          </cell>
          <cell r="T139" t="str">
            <v/>
          </cell>
          <cell r="U139" t="str">
            <v/>
          </cell>
          <cell r="V139" t="str">
            <v/>
          </cell>
        </row>
        <row r="140">
          <cell r="A140">
            <v>10</v>
          </cell>
          <cell r="B140">
            <v>84</v>
          </cell>
          <cell r="C140">
            <v>10</v>
          </cell>
          <cell r="D140">
            <v>100</v>
          </cell>
          <cell r="E140">
            <v>3000</v>
          </cell>
          <cell r="F140">
            <v>10</v>
          </cell>
          <cell r="G140">
            <v>84</v>
          </cell>
          <cell r="H140">
            <v>21</v>
          </cell>
          <cell r="I140">
            <v>29</v>
          </cell>
          <cell r="J140">
            <v>29</v>
          </cell>
          <cell r="K140">
            <v>29</v>
          </cell>
          <cell r="N140" t="str">
            <v>Ink &amp; Paint Projection</v>
          </cell>
          <cell r="O140">
            <v>36278</v>
          </cell>
          <cell r="P140">
            <v>36362</v>
          </cell>
          <cell r="Q140">
            <v>300</v>
          </cell>
          <cell r="R140">
            <v>12</v>
          </cell>
          <cell r="S140">
            <v>84</v>
          </cell>
          <cell r="T140" t="str">
            <v/>
          </cell>
          <cell r="U140" t="str">
            <v/>
          </cell>
          <cell r="V140" t="str">
            <v/>
          </cell>
        </row>
        <row r="141">
          <cell r="B141">
            <v>14</v>
          </cell>
          <cell r="C141" t="e">
            <v>#REF!</v>
          </cell>
          <cell r="D141" t="e">
            <v>#REF!</v>
          </cell>
          <cell r="E141" t="e">
            <v>#REF!</v>
          </cell>
          <cell r="F141" t="e">
            <v>#REF!</v>
          </cell>
          <cell r="G141" t="e">
            <v>#REF!</v>
          </cell>
          <cell r="O141" t="str">
            <v>PROJECTED RTM</v>
          </cell>
          <cell r="Q141">
            <v>36441</v>
          </cell>
          <cell r="R141">
            <v>147</v>
          </cell>
          <cell r="S141">
            <v>70</v>
          </cell>
        </row>
        <row r="142">
          <cell r="O142" t="str">
            <v>PROJECTED STREET</v>
          </cell>
          <cell r="Q142">
            <v>36471</v>
          </cell>
        </row>
        <row r="143">
          <cell r="O143" t="str">
            <v>+ or - Scheduled Date</v>
          </cell>
          <cell r="Q143">
            <v>0</v>
          </cell>
        </row>
        <row r="146">
          <cell r="N146" t="str">
            <v>DI PROJECT</v>
          </cell>
          <cell r="Q146">
            <v>3000</v>
          </cell>
          <cell r="R146" t="str">
            <v>WK Count</v>
          </cell>
          <cell r="S146" t="str">
            <v>Total Days</v>
          </cell>
        </row>
        <row r="147">
          <cell r="A147" t="str">
            <v>CALCULATION TABLE TO DRIVE GANTT CHART</v>
          </cell>
          <cell r="O147" t="str">
            <v>START</v>
          </cell>
          <cell r="P147" t="str">
            <v>END</v>
          </cell>
        </row>
        <row r="148">
          <cell r="A148" t="str">
            <v>PHASE 1</v>
          </cell>
          <cell r="C148" t="str">
            <v>PHASE 2</v>
          </cell>
          <cell r="F148" t="str">
            <v>PHASE 3</v>
          </cell>
          <cell r="L148" t="str">
            <v>RELEASE</v>
          </cell>
          <cell r="N148" t="str">
            <v>Prep Projection</v>
          </cell>
          <cell r="O148">
            <v>36318</v>
          </cell>
          <cell r="P148">
            <v>36402</v>
          </cell>
          <cell r="Q148">
            <v>300</v>
          </cell>
          <cell r="R148">
            <v>12</v>
          </cell>
          <cell r="S148">
            <v>84</v>
          </cell>
          <cell r="T148" t="str">
            <v/>
          </cell>
          <cell r="U148" t="str">
            <v/>
          </cell>
          <cell r="V148" t="str">
            <v/>
          </cell>
        </row>
        <row r="149">
          <cell r="A149" t="str">
            <v>Wks</v>
          </cell>
          <cell r="B149" t="str">
            <v>Days</v>
          </cell>
          <cell r="C149" t="str">
            <v>Wks</v>
          </cell>
          <cell r="D149" t="str">
            <v>Days</v>
          </cell>
          <cell r="E149" t="str">
            <v>UNITS</v>
          </cell>
          <cell r="F149" t="str">
            <v>Wks</v>
          </cell>
          <cell r="G149" t="str">
            <v>Days</v>
          </cell>
          <cell r="H149" t="str">
            <v>ALPHA</v>
          </cell>
          <cell r="I149" t="str">
            <v>BETA</v>
          </cell>
          <cell r="J149" t="str">
            <v>RTM</v>
          </cell>
          <cell r="N149" t="str">
            <v>Animation Projection</v>
          </cell>
          <cell r="O149">
            <v>36332</v>
          </cell>
          <cell r="P149">
            <v>36432</v>
          </cell>
          <cell r="Q149">
            <v>300</v>
          </cell>
          <cell r="R149">
            <v>15</v>
          </cell>
          <cell r="S149">
            <v>100</v>
          </cell>
          <cell r="T149" t="str">
            <v/>
          </cell>
          <cell r="U149" t="str">
            <v/>
          </cell>
          <cell r="V149" t="str">
            <v/>
          </cell>
        </row>
        <row r="150">
          <cell r="A150">
            <v>10</v>
          </cell>
          <cell r="B150">
            <v>84</v>
          </cell>
          <cell r="C150">
            <v>10</v>
          </cell>
          <cell r="D150">
            <v>100</v>
          </cell>
          <cell r="E150">
            <v>3000</v>
          </cell>
          <cell r="F150">
            <v>10</v>
          </cell>
          <cell r="G150">
            <v>84</v>
          </cell>
          <cell r="H150">
            <v>21</v>
          </cell>
          <cell r="I150">
            <v>29</v>
          </cell>
          <cell r="J150">
            <v>29</v>
          </cell>
          <cell r="K150">
            <v>29</v>
          </cell>
          <cell r="N150" t="str">
            <v>Ink &amp; Paint Projection</v>
          </cell>
          <cell r="O150">
            <v>36362</v>
          </cell>
          <cell r="P150">
            <v>36446</v>
          </cell>
          <cell r="Q150">
            <v>300</v>
          </cell>
          <cell r="R150">
            <v>12</v>
          </cell>
          <cell r="S150">
            <v>84</v>
          </cell>
          <cell r="T150" t="str">
            <v/>
          </cell>
          <cell r="U150" t="str">
            <v/>
          </cell>
          <cell r="V150" t="str">
            <v/>
          </cell>
        </row>
        <row r="151">
          <cell r="B151">
            <v>14</v>
          </cell>
          <cell r="C151" t="e">
            <v>#REF!</v>
          </cell>
          <cell r="D151" t="e">
            <v>#REF!</v>
          </cell>
          <cell r="E151" t="e">
            <v>#REF!</v>
          </cell>
          <cell r="F151" t="e">
            <v>#REF!</v>
          </cell>
          <cell r="G151" t="e">
            <v>#REF!</v>
          </cell>
          <cell r="O151" t="str">
            <v>PROJECTED RTM</v>
          </cell>
          <cell r="Q151">
            <v>36525</v>
          </cell>
          <cell r="R151">
            <v>147</v>
          </cell>
          <cell r="S151">
            <v>70</v>
          </cell>
        </row>
        <row r="152">
          <cell r="O152" t="str">
            <v>PROJECTED STREET</v>
          </cell>
          <cell r="Q152">
            <v>36555</v>
          </cell>
        </row>
        <row r="153">
          <cell r="O153" t="str">
            <v>+ or - Scheduled Date</v>
          </cell>
          <cell r="Q153">
            <v>0</v>
          </cell>
        </row>
        <row r="156">
          <cell r="N156" t="str">
            <v>DI PROJECT</v>
          </cell>
          <cell r="Q156">
            <v>3000</v>
          </cell>
          <cell r="R156" t="str">
            <v>WK Count</v>
          </cell>
          <cell r="S156" t="str">
            <v>Total Days</v>
          </cell>
        </row>
        <row r="157">
          <cell r="A157" t="str">
            <v>CALCULATION TABLE TO DRIVE GANTT CHART</v>
          </cell>
          <cell r="O157" t="str">
            <v>START</v>
          </cell>
          <cell r="P157" t="str">
            <v>END</v>
          </cell>
        </row>
        <row r="158">
          <cell r="A158" t="str">
            <v>PHASE 1</v>
          </cell>
          <cell r="C158" t="str">
            <v>PHASE 2</v>
          </cell>
          <cell r="F158" t="str">
            <v>PHASE 3</v>
          </cell>
          <cell r="L158" t="str">
            <v>RELEASE</v>
          </cell>
          <cell r="N158" t="str">
            <v>Prep Projection</v>
          </cell>
          <cell r="O158">
            <v>36402</v>
          </cell>
          <cell r="P158">
            <v>36486</v>
          </cell>
          <cell r="Q158">
            <v>300</v>
          </cell>
          <cell r="R158">
            <v>12</v>
          </cell>
          <cell r="S158">
            <v>84</v>
          </cell>
          <cell r="T158" t="str">
            <v/>
          </cell>
          <cell r="U158" t="str">
            <v/>
          </cell>
          <cell r="V158" t="str">
            <v/>
          </cell>
        </row>
        <row r="159">
          <cell r="A159" t="str">
            <v>Wks</v>
          </cell>
          <cell r="B159" t="str">
            <v>Days</v>
          </cell>
          <cell r="C159" t="str">
            <v>Wks</v>
          </cell>
          <cell r="D159" t="str">
            <v>Days</v>
          </cell>
          <cell r="E159" t="str">
            <v>UNITS</v>
          </cell>
          <cell r="F159" t="str">
            <v>Wks</v>
          </cell>
          <cell r="G159" t="str">
            <v>Days</v>
          </cell>
          <cell r="H159" t="str">
            <v>ALPHA</v>
          </cell>
          <cell r="I159" t="str">
            <v>BETA</v>
          </cell>
          <cell r="J159" t="str">
            <v>RTM</v>
          </cell>
          <cell r="N159" t="str">
            <v>Animation Projection</v>
          </cell>
          <cell r="O159">
            <v>36416</v>
          </cell>
          <cell r="P159">
            <v>36516</v>
          </cell>
          <cell r="Q159">
            <v>300</v>
          </cell>
          <cell r="R159">
            <v>15</v>
          </cell>
          <cell r="S159">
            <v>100</v>
          </cell>
          <cell r="T159" t="str">
            <v/>
          </cell>
          <cell r="U159" t="str">
            <v/>
          </cell>
          <cell r="V159" t="str">
            <v/>
          </cell>
        </row>
        <row r="160">
          <cell r="A160">
            <v>10</v>
          </cell>
          <cell r="B160">
            <v>84</v>
          </cell>
          <cell r="C160">
            <v>10</v>
          </cell>
          <cell r="D160">
            <v>100</v>
          </cell>
          <cell r="E160">
            <v>3000</v>
          </cell>
          <cell r="F160">
            <v>10</v>
          </cell>
          <cell r="G160">
            <v>84</v>
          </cell>
          <cell r="H160">
            <v>21</v>
          </cell>
          <cell r="I160">
            <v>29</v>
          </cell>
          <cell r="J160">
            <v>29</v>
          </cell>
          <cell r="K160">
            <v>29</v>
          </cell>
          <cell r="N160" t="str">
            <v>Ink &amp; Paint Projection</v>
          </cell>
          <cell r="O160">
            <v>36446</v>
          </cell>
          <cell r="P160">
            <v>36530</v>
          </cell>
          <cell r="Q160">
            <v>300</v>
          </cell>
          <cell r="R160">
            <v>12</v>
          </cell>
          <cell r="S160">
            <v>84</v>
          </cell>
          <cell r="T160" t="str">
            <v/>
          </cell>
          <cell r="U160" t="str">
            <v/>
          </cell>
          <cell r="V160" t="str">
            <v/>
          </cell>
        </row>
        <row r="161">
          <cell r="B161">
            <v>14</v>
          </cell>
          <cell r="C161" t="e">
            <v>#REF!</v>
          </cell>
          <cell r="D161" t="e">
            <v>#REF!</v>
          </cell>
          <cell r="E161" t="e">
            <v>#REF!</v>
          </cell>
          <cell r="F161" t="e">
            <v>#REF!</v>
          </cell>
          <cell r="G161" t="e">
            <v>#REF!</v>
          </cell>
          <cell r="O161" t="str">
            <v>PROJECTED RTM</v>
          </cell>
          <cell r="Q161">
            <v>36609</v>
          </cell>
          <cell r="R161">
            <v>147</v>
          </cell>
          <cell r="S161">
            <v>70</v>
          </cell>
        </row>
        <row r="162">
          <cell r="O162" t="str">
            <v>PROJECTED STREET</v>
          </cell>
          <cell r="Q162">
            <v>36639</v>
          </cell>
        </row>
        <row r="163">
          <cell r="O163" t="str">
            <v>+ or - Scheduled Date</v>
          </cell>
          <cell r="Q163">
            <v>0</v>
          </cell>
        </row>
        <row r="165">
          <cell r="N165" t="str">
            <v>FORCAST</v>
          </cell>
          <cell r="Q165" t="str">
            <v>DATE</v>
          </cell>
          <cell r="T165">
            <v>36164</v>
          </cell>
          <cell r="U165">
            <v>36171</v>
          </cell>
          <cell r="V165">
            <v>36178</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ice"/>
      <sheetName val="Supply Amount"/>
      <sheetName val="COB_Calc"/>
      <sheetName val="COB"/>
      <sheetName val="Invoice_Detail "/>
      <sheetName val="holidays"/>
      <sheetName val="Scheduled Outages"/>
    </sheetNames>
    <sheetDataSet>
      <sheetData sheetId="0" refreshError="1"/>
      <sheetData sheetId="1" refreshError="1"/>
      <sheetData sheetId="2" refreshError="1"/>
      <sheetData sheetId="3" refreshError="1">
        <row r="34">
          <cell r="B34">
            <v>31.489230769230769</v>
          </cell>
        </row>
        <row r="47">
          <cell r="E47">
            <v>34.836486355555557</v>
          </cell>
        </row>
      </sheetData>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voice Summary"/>
      <sheetName val="Quantity Data"/>
      <sheetName val="Data Tables"/>
      <sheetName val="Summary Data"/>
      <sheetName val="Sheet3"/>
      <sheetName val="Biogas Deliveries"/>
      <sheetName val="Allocations"/>
      <sheetName val="MeterUsage - Oct11"/>
      <sheetName val="Fuel Summary - Oct11"/>
    </sheetNames>
    <sheetDataSet>
      <sheetData sheetId="0"/>
      <sheetData sheetId="1">
        <row r="8">
          <cell r="B8">
            <v>38473</v>
          </cell>
          <cell r="C8">
            <v>0</v>
          </cell>
          <cell r="D8">
            <v>0</v>
          </cell>
          <cell r="E8">
            <v>0</v>
          </cell>
          <cell r="F8">
            <v>0</v>
          </cell>
          <cell r="H8">
            <v>0</v>
          </cell>
          <cell r="I8">
            <v>0</v>
          </cell>
        </row>
        <row r="9">
          <cell r="B9">
            <v>38474</v>
          </cell>
          <cell r="C9">
            <v>0</v>
          </cell>
          <cell r="D9">
            <v>0</v>
          </cell>
          <cell r="E9">
            <v>0</v>
          </cell>
          <cell r="F9">
            <v>0</v>
          </cell>
          <cell r="H9">
            <v>0</v>
          </cell>
          <cell r="I9">
            <v>0</v>
          </cell>
        </row>
        <row r="10">
          <cell r="B10">
            <v>38475</v>
          </cell>
          <cell r="C10">
            <v>0</v>
          </cell>
          <cell r="D10">
            <v>0</v>
          </cell>
          <cell r="E10">
            <v>0</v>
          </cell>
          <cell r="F10">
            <v>0</v>
          </cell>
          <cell r="H10">
            <v>0</v>
          </cell>
          <cell r="I10">
            <v>0</v>
          </cell>
        </row>
        <row r="11">
          <cell r="B11">
            <v>38476</v>
          </cell>
          <cell r="C11">
            <v>0</v>
          </cell>
          <cell r="D11">
            <v>0</v>
          </cell>
          <cell r="E11">
            <v>0</v>
          </cell>
          <cell r="F11">
            <v>0</v>
          </cell>
          <cell r="H11">
            <v>0</v>
          </cell>
          <cell r="I11">
            <v>0</v>
          </cell>
        </row>
        <row r="12">
          <cell r="B12">
            <v>38477</v>
          </cell>
          <cell r="C12">
            <v>0</v>
          </cell>
          <cell r="D12">
            <v>0</v>
          </cell>
          <cell r="E12">
            <v>0</v>
          </cell>
          <cell r="F12">
            <v>0</v>
          </cell>
          <cell r="H12">
            <v>0</v>
          </cell>
          <cell r="I12">
            <v>0</v>
          </cell>
        </row>
        <row r="13">
          <cell r="B13">
            <v>38478</v>
          </cell>
          <cell r="C13">
            <v>0</v>
          </cell>
          <cell r="D13">
            <v>0</v>
          </cell>
          <cell r="E13">
            <v>0</v>
          </cell>
          <cell r="F13">
            <v>0</v>
          </cell>
          <cell r="H13">
            <v>0</v>
          </cell>
          <cell r="I13">
            <v>0</v>
          </cell>
        </row>
        <row r="14">
          <cell r="B14">
            <v>38479</v>
          </cell>
          <cell r="C14">
            <v>0</v>
          </cell>
          <cell r="D14">
            <v>0</v>
          </cell>
          <cell r="E14">
            <v>0</v>
          </cell>
          <cell r="F14">
            <v>0</v>
          </cell>
          <cell r="H14">
            <v>0</v>
          </cell>
          <cell r="I14">
            <v>0</v>
          </cell>
        </row>
        <row r="15">
          <cell r="B15">
            <v>38480</v>
          </cell>
          <cell r="C15">
            <v>0</v>
          </cell>
          <cell r="D15">
            <v>0</v>
          </cell>
          <cell r="E15">
            <v>0</v>
          </cell>
          <cell r="F15">
            <v>0</v>
          </cell>
          <cell r="H15">
            <v>0</v>
          </cell>
          <cell r="I15">
            <v>0</v>
          </cell>
        </row>
        <row r="16">
          <cell r="B16">
            <v>38481</v>
          </cell>
          <cell r="C16">
            <v>0</v>
          </cell>
          <cell r="D16">
            <v>0</v>
          </cell>
          <cell r="E16">
            <v>0</v>
          </cell>
          <cell r="F16">
            <v>0</v>
          </cell>
          <cell r="H16">
            <v>0</v>
          </cell>
          <cell r="I16">
            <v>0</v>
          </cell>
        </row>
        <row r="17">
          <cell r="B17">
            <v>38482</v>
          </cell>
          <cell r="C17">
            <v>0</v>
          </cell>
          <cell r="D17">
            <v>0</v>
          </cell>
          <cell r="E17">
            <v>0</v>
          </cell>
          <cell r="F17">
            <v>0</v>
          </cell>
          <cell r="H17">
            <v>0</v>
          </cell>
          <cell r="I17">
            <v>0</v>
          </cell>
        </row>
        <row r="18">
          <cell r="B18">
            <v>38483</v>
          </cell>
          <cell r="C18">
            <v>0</v>
          </cell>
          <cell r="D18">
            <v>0</v>
          </cell>
          <cell r="E18">
            <v>0</v>
          </cell>
          <cell r="F18">
            <v>0</v>
          </cell>
          <cell r="H18">
            <v>0</v>
          </cell>
          <cell r="I18">
            <v>0</v>
          </cell>
        </row>
        <row r="19">
          <cell r="B19">
            <v>38484</v>
          </cell>
          <cell r="C19">
            <v>0</v>
          </cell>
          <cell r="D19">
            <v>0</v>
          </cell>
          <cell r="E19">
            <v>0</v>
          </cell>
          <cell r="F19">
            <v>0</v>
          </cell>
          <cell r="H19">
            <v>0</v>
          </cell>
          <cell r="I19">
            <v>0</v>
          </cell>
        </row>
        <row r="20">
          <cell r="B20">
            <v>38485</v>
          </cell>
          <cell r="C20">
            <v>0</v>
          </cell>
          <cell r="D20">
            <v>0</v>
          </cell>
          <cell r="E20">
            <v>0</v>
          </cell>
          <cell r="F20">
            <v>0</v>
          </cell>
          <cell r="H20">
            <v>0</v>
          </cell>
          <cell r="I20">
            <v>0</v>
          </cell>
        </row>
        <row r="21">
          <cell r="B21">
            <v>38486</v>
          </cell>
          <cell r="C21">
            <v>0</v>
          </cell>
          <cell r="D21">
            <v>0</v>
          </cell>
          <cell r="E21">
            <v>0</v>
          </cell>
          <cell r="F21">
            <v>0</v>
          </cell>
          <cell r="H21">
            <v>0</v>
          </cell>
          <cell r="I21">
            <v>0</v>
          </cell>
        </row>
        <row r="22">
          <cell r="B22">
            <v>38487</v>
          </cell>
          <cell r="C22">
            <v>0</v>
          </cell>
          <cell r="D22">
            <v>0</v>
          </cell>
          <cell r="E22">
            <v>0</v>
          </cell>
          <cell r="F22">
            <v>0</v>
          </cell>
          <cell r="H22">
            <v>0</v>
          </cell>
          <cell r="I22">
            <v>0</v>
          </cell>
        </row>
        <row r="23">
          <cell r="B23">
            <v>38488</v>
          </cell>
          <cell r="C23">
            <v>0</v>
          </cell>
          <cell r="D23">
            <v>0</v>
          </cell>
          <cell r="E23">
            <v>0</v>
          </cell>
          <cell r="F23">
            <v>0</v>
          </cell>
          <cell r="H23">
            <v>0</v>
          </cell>
          <cell r="I23">
            <v>0</v>
          </cell>
        </row>
        <row r="24">
          <cell r="B24">
            <v>38489</v>
          </cell>
          <cell r="C24">
            <v>0</v>
          </cell>
          <cell r="D24">
            <v>0</v>
          </cell>
          <cell r="E24">
            <v>0</v>
          </cell>
          <cell r="F24">
            <v>0</v>
          </cell>
          <cell r="H24">
            <v>0</v>
          </cell>
          <cell r="I24">
            <v>0</v>
          </cell>
        </row>
        <row r="25">
          <cell r="B25">
            <v>38490</v>
          </cell>
          <cell r="C25">
            <v>0</v>
          </cell>
          <cell r="D25">
            <v>0</v>
          </cell>
          <cell r="E25">
            <v>0</v>
          </cell>
          <cell r="F25">
            <v>0</v>
          </cell>
          <cell r="H25">
            <v>0</v>
          </cell>
          <cell r="I25">
            <v>0</v>
          </cell>
        </row>
        <row r="26">
          <cell r="B26">
            <v>38491</v>
          </cell>
          <cell r="C26">
            <v>0</v>
          </cell>
          <cell r="D26">
            <v>0</v>
          </cell>
          <cell r="E26">
            <v>0</v>
          </cell>
          <cell r="F26">
            <v>0</v>
          </cell>
          <cell r="H26">
            <v>0</v>
          </cell>
          <cell r="I26">
            <v>0</v>
          </cell>
        </row>
        <row r="27">
          <cell r="B27">
            <v>38492</v>
          </cell>
          <cell r="C27">
            <v>0</v>
          </cell>
          <cell r="D27">
            <v>0</v>
          </cell>
          <cell r="E27">
            <v>0</v>
          </cell>
          <cell r="F27">
            <v>0</v>
          </cell>
          <cell r="H27">
            <v>0</v>
          </cell>
          <cell r="I27">
            <v>0</v>
          </cell>
        </row>
        <row r="28">
          <cell r="B28">
            <v>38493</v>
          </cell>
          <cell r="C28">
            <v>0</v>
          </cell>
          <cell r="D28">
            <v>0</v>
          </cell>
          <cell r="E28">
            <v>0</v>
          </cell>
          <cell r="F28">
            <v>0</v>
          </cell>
          <cell r="H28">
            <v>0</v>
          </cell>
          <cell r="I28">
            <v>0</v>
          </cell>
        </row>
        <row r="29">
          <cell r="B29">
            <v>38494</v>
          </cell>
          <cell r="C29">
            <v>0</v>
          </cell>
          <cell r="D29">
            <v>0</v>
          </cell>
          <cell r="E29">
            <v>0</v>
          </cell>
          <cell r="F29">
            <v>0</v>
          </cell>
          <cell r="H29">
            <v>0</v>
          </cell>
          <cell r="I29">
            <v>0</v>
          </cell>
        </row>
        <row r="30">
          <cell r="B30">
            <v>38495</v>
          </cell>
          <cell r="C30">
            <v>0</v>
          </cell>
          <cell r="D30">
            <v>0</v>
          </cell>
          <cell r="E30">
            <v>0</v>
          </cell>
          <cell r="F30">
            <v>0</v>
          </cell>
          <cell r="H30">
            <v>0</v>
          </cell>
          <cell r="I30">
            <v>0</v>
          </cell>
        </row>
        <row r="31">
          <cell r="B31">
            <v>38496</v>
          </cell>
          <cell r="C31">
            <v>0</v>
          </cell>
          <cell r="D31">
            <v>0</v>
          </cell>
          <cell r="E31">
            <v>0</v>
          </cell>
          <cell r="F31">
            <v>0</v>
          </cell>
          <cell r="H31">
            <v>0</v>
          </cell>
          <cell r="I31">
            <v>0</v>
          </cell>
        </row>
        <row r="32">
          <cell r="B32">
            <v>38497</v>
          </cell>
          <cell r="C32">
            <v>0</v>
          </cell>
          <cell r="D32">
            <v>0</v>
          </cell>
          <cell r="E32">
            <v>0</v>
          </cell>
          <cell r="F32">
            <v>0</v>
          </cell>
          <cell r="H32">
            <v>0</v>
          </cell>
          <cell r="I32">
            <v>0</v>
          </cell>
        </row>
        <row r="33">
          <cell r="B33">
            <v>38498</v>
          </cell>
          <cell r="C33">
            <v>0</v>
          </cell>
          <cell r="D33">
            <v>0</v>
          </cell>
          <cell r="E33">
            <v>0</v>
          </cell>
          <cell r="F33">
            <v>0</v>
          </cell>
          <cell r="H33">
            <v>0</v>
          </cell>
          <cell r="I33">
            <v>0</v>
          </cell>
        </row>
        <row r="34">
          <cell r="B34">
            <v>38499</v>
          </cell>
          <cell r="C34">
            <v>0</v>
          </cell>
          <cell r="D34">
            <v>0</v>
          </cell>
          <cell r="E34">
            <v>0</v>
          </cell>
          <cell r="F34">
            <v>0</v>
          </cell>
          <cell r="H34">
            <v>0</v>
          </cell>
          <cell r="I34">
            <v>0</v>
          </cell>
        </row>
        <row r="35">
          <cell r="B35">
            <v>38500</v>
          </cell>
          <cell r="C35">
            <v>0</v>
          </cell>
          <cell r="D35">
            <v>0</v>
          </cell>
          <cell r="E35">
            <v>0</v>
          </cell>
          <cell r="F35">
            <v>0</v>
          </cell>
          <cell r="H35">
            <v>0</v>
          </cell>
          <cell r="I35">
            <v>0</v>
          </cell>
        </row>
        <row r="36">
          <cell r="B36">
            <v>38501</v>
          </cell>
          <cell r="C36">
            <v>0</v>
          </cell>
          <cell r="D36">
            <v>0</v>
          </cell>
          <cell r="E36">
            <v>0</v>
          </cell>
          <cell r="F36">
            <v>0</v>
          </cell>
          <cell r="H36">
            <v>26.1</v>
          </cell>
          <cell r="I36">
            <v>0</v>
          </cell>
        </row>
        <row r="37">
          <cell r="B37">
            <v>38502</v>
          </cell>
          <cell r="C37">
            <v>0</v>
          </cell>
          <cell r="D37">
            <v>0</v>
          </cell>
          <cell r="E37">
            <v>0</v>
          </cell>
          <cell r="F37">
            <v>0</v>
          </cell>
          <cell r="H37">
            <v>54.5</v>
          </cell>
          <cell r="I37">
            <v>0</v>
          </cell>
        </row>
        <row r="38">
          <cell r="B38">
            <v>38503</v>
          </cell>
          <cell r="C38">
            <v>0</v>
          </cell>
          <cell r="D38">
            <v>0</v>
          </cell>
          <cell r="E38">
            <v>0</v>
          </cell>
          <cell r="F38">
            <v>0</v>
          </cell>
          <cell r="H38">
            <v>0</v>
          </cell>
          <cell r="I38">
            <v>0</v>
          </cell>
        </row>
        <row r="39">
          <cell r="B39">
            <v>38504</v>
          </cell>
          <cell r="C39">
            <v>0</v>
          </cell>
          <cell r="D39">
            <v>0</v>
          </cell>
          <cell r="E39">
            <v>0</v>
          </cell>
          <cell r="F39">
            <v>0</v>
          </cell>
          <cell r="H39">
            <v>0</v>
          </cell>
          <cell r="I39">
            <v>0</v>
          </cell>
        </row>
        <row r="40">
          <cell r="B40">
            <v>38505</v>
          </cell>
          <cell r="C40">
            <v>0</v>
          </cell>
          <cell r="D40">
            <v>0</v>
          </cell>
          <cell r="E40">
            <v>0</v>
          </cell>
          <cell r="F40">
            <v>0</v>
          </cell>
          <cell r="H40">
            <v>0</v>
          </cell>
          <cell r="I40">
            <v>0</v>
          </cell>
        </row>
        <row r="41">
          <cell r="B41">
            <v>38506</v>
          </cell>
          <cell r="C41">
            <v>0</v>
          </cell>
          <cell r="D41">
            <v>0</v>
          </cell>
          <cell r="E41">
            <v>0</v>
          </cell>
          <cell r="F41">
            <v>0</v>
          </cell>
          <cell r="H41">
            <v>73.400000000000006</v>
          </cell>
          <cell r="I41">
            <v>0</v>
          </cell>
        </row>
        <row r="42">
          <cell r="B42">
            <v>38507</v>
          </cell>
          <cell r="C42">
            <v>0</v>
          </cell>
          <cell r="D42">
            <v>0</v>
          </cell>
          <cell r="E42">
            <v>0</v>
          </cell>
          <cell r="F42">
            <v>0</v>
          </cell>
          <cell r="H42">
            <v>68.8</v>
          </cell>
          <cell r="I42">
            <v>0</v>
          </cell>
        </row>
        <row r="43">
          <cell r="B43">
            <v>38508</v>
          </cell>
          <cell r="C43">
            <v>0</v>
          </cell>
          <cell r="D43">
            <v>0</v>
          </cell>
          <cell r="E43">
            <v>0</v>
          </cell>
          <cell r="F43">
            <v>0</v>
          </cell>
          <cell r="H43">
            <v>0</v>
          </cell>
          <cell r="I43">
            <v>0</v>
          </cell>
        </row>
        <row r="44">
          <cell r="B44">
            <v>38509</v>
          </cell>
          <cell r="C44">
            <v>0</v>
          </cell>
          <cell r="D44">
            <v>0</v>
          </cell>
          <cell r="E44">
            <v>0</v>
          </cell>
          <cell r="F44">
            <v>0</v>
          </cell>
          <cell r="H44">
            <v>0</v>
          </cell>
          <cell r="I44">
            <v>0</v>
          </cell>
        </row>
        <row r="45">
          <cell r="B45">
            <v>38510</v>
          </cell>
          <cell r="C45">
            <v>0</v>
          </cell>
          <cell r="D45">
            <v>0</v>
          </cell>
          <cell r="E45">
            <v>0</v>
          </cell>
          <cell r="F45">
            <v>0</v>
          </cell>
          <cell r="H45">
            <v>0</v>
          </cell>
          <cell r="I45">
            <v>0</v>
          </cell>
        </row>
        <row r="46">
          <cell r="B46">
            <v>38511</v>
          </cell>
          <cell r="C46">
            <v>0</v>
          </cell>
          <cell r="D46">
            <v>0</v>
          </cell>
          <cell r="E46">
            <v>0</v>
          </cell>
          <cell r="F46">
            <v>0</v>
          </cell>
          <cell r="H46">
            <v>25.3</v>
          </cell>
          <cell r="I46">
            <v>0</v>
          </cell>
        </row>
        <row r="47">
          <cell r="B47">
            <v>38512</v>
          </cell>
          <cell r="C47">
            <v>0</v>
          </cell>
          <cell r="D47">
            <v>0</v>
          </cell>
          <cell r="E47">
            <v>0</v>
          </cell>
          <cell r="F47">
            <v>0</v>
          </cell>
          <cell r="H47">
            <v>1.7</v>
          </cell>
          <cell r="I47">
            <v>0</v>
          </cell>
        </row>
        <row r="48">
          <cell r="B48">
            <v>38513</v>
          </cell>
          <cell r="C48">
            <v>0</v>
          </cell>
          <cell r="D48">
            <v>0</v>
          </cell>
          <cell r="E48">
            <v>0</v>
          </cell>
          <cell r="F48">
            <v>0</v>
          </cell>
          <cell r="H48">
            <v>226.4</v>
          </cell>
          <cell r="I48">
            <v>0</v>
          </cell>
        </row>
        <row r="49">
          <cell r="B49">
            <v>38514</v>
          </cell>
          <cell r="C49">
            <v>0</v>
          </cell>
          <cell r="D49">
            <v>0</v>
          </cell>
          <cell r="E49">
            <v>0</v>
          </cell>
          <cell r="F49">
            <v>0</v>
          </cell>
          <cell r="H49">
            <v>13</v>
          </cell>
          <cell r="I49">
            <v>0</v>
          </cell>
        </row>
        <row r="50">
          <cell r="B50">
            <v>38515</v>
          </cell>
          <cell r="C50">
            <v>0</v>
          </cell>
          <cell r="D50">
            <v>0</v>
          </cell>
          <cell r="E50">
            <v>0</v>
          </cell>
          <cell r="F50">
            <v>0</v>
          </cell>
          <cell r="H50">
            <v>1428.2</v>
          </cell>
          <cell r="I50">
            <v>0</v>
          </cell>
        </row>
        <row r="51">
          <cell r="B51">
            <v>38516</v>
          </cell>
          <cell r="C51">
            <v>0</v>
          </cell>
          <cell r="D51">
            <v>0</v>
          </cell>
          <cell r="E51">
            <v>0</v>
          </cell>
          <cell r="F51">
            <v>0</v>
          </cell>
          <cell r="H51">
            <v>1608.5</v>
          </cell>
          <cell r="I51">
            <v>0</v>
          </cell>
        </row>
        <row r="52">
          <cell r="B52">
            <v>38517</v>
          </cell>
          <cell r="C52">
            <v>0</v>
          </cell>
          <cell r="D52">
            <v>0</v>
          </cell>
          <cell r="E52">
            <v>0</v>
          </cell>
          <cell r="F52">
            <v>0</v>
          </cell>
          <cell r="H52">
            <v>1683.2</v>
          </cell>
          <cell r="I52">
            <v>0</v>
          </cell>
        </row>
        <row r="53">
          <cell r="B53">
            <v>38518</v>
          </cell>
          <cell r="C53">
            <v>0</v>
          </cell>
          <cell r="D53">
            <v>0</v>
          </cell>
          <cell r="E53">
            <v>0</v>
          </cell>
          <cell r="F53">
            <v>0</v>
          </cell>
          <cell r="H53">
            <v>1767.6</v>
          </cell>
          <cell r="I53">
            <v>0</v>
          </cell>
        </row>
        <row r="54">
          <cell r="B54">
            <v>38519</v>
          </cell>
          <cell r="C54">
            <v>0</v>
          </cell>
          <cell r="D54">
            <v>0</v>
          </cell>
          <cell r="E54">
            <v>0</v>
          </cell>
          <cell r="F54">
            <v>0</v>
          </cell>
          <cell r="H54">
            <v>0</v>
          </cell>
          <cell r="I54">
            <v>0</v>
          </cell>
        </row>
        <row r="55">
          <cell r="B55">
            <v>38520</v>
          </cell>
          <cell r="C55">
            <v>0</v>
          </cell>
          <cell r="D55">
            <v>0</v>
          </cell>
          <cell r="E55">
            <v>0</v>
          </cell>
          <cell r="F55">
            <v>0</v>
          </cell>
          <cell r="H55">
            <v>0</v>
          </cell>
          <cell r="I55">
            <v>0</v>
          </cell>
        </row>
        <row r="56">
          <cell r="B56">
            <v>38521</v>
          </cell>
          <cell r="C56">
            <v>0</v>
          </cell>
          <cell r="D56">
            <v>0</v>
          </cell>
          <cell r="E56">
            <v>0</v>
          </cell>
          <cell r="F56">
            <v>0</v>
          </cell>
          <cell r="H56">
            <v>0</v>
          </cell>
          <cell r="I56">
            <v>0</v>
          </cell>
        </row>
        <row r="57">
          <cell r="B57">
            <v>38522</v>
          </cell>
          <cell r="C57">
            <v>0</v>
          </cell>
          <cell r="D57">
            <v>0</v>
          </cell>
          <cell r="E57">
            <v>0</v>
          </cell>
          <cell r="F57">
            <v>0</v>
          </cell>
          <cell r="H57">
            <v>0</v>
          </cell>
          <cell r="I57">
            <v>0</v>
          </cell>
        </row>
        <row r="58">
          <cell r="B58">
            <v>38523</v>
          </cell>
          <cell r="C58">
            <v>0</v>
          </cell>
          <cell r="D58">
            <v>0</v>
          </cell>
          <cell r="E58">
            <v>0</v>
          </cell>
          <cell r="F58">
            <v>0</v>
          </cell>
          <cell r="H58">
            <v>5.2</v>
          </cell>
          <cell r="I58">
            <v>0</v>
          </cell>
        </row>
        <row r="59">
          <cell r="B59">
            <v>38524</v>
          </cell>
          <cell r="C59">
            <v>0</v>
          </cell>
          <cell r="D59">
            <v>0</v>
          </cell>
          <cell r="E59">
            <v>0</v>
          </cell>
          <cell r="F59">
            <v>0</v>
          </cell>
          <cell r="H59">
            <v>0</v>
          </cell>
          <cell r="I59">
            <v>0</v>
          </cell>
        </row>
        <row r="60">
          <cell r="B60">
            <v>38525</v>
          </cell>
          <cell r="C60">
            <v>0</v>
          </cell>
          <cell r="D60">
            <v>0</v>
          </cell>
          <cell r="E60">
            <v>0</v>
          </cell>
          <cell r="F60">
            <v>0</v>
          </cell>
          <cell r="H60">
            <v>0</v>
          </cell>
          <cell r="I60">
            <v>0</v>
          </cell>
        </row>
        <row r="61">
          <cell r="B61">
            <v>38526</v>
          </cell>
          <cell r="C61">
            <v>0</v>
          </cell>
          <cell r="D61">
            <v>0</v>
          </cell>
          <cell r="E61">
            <v>0</v>
          </cell>
          <cell r="F61">
            <v>0</v>
          </cell>
          <cell r="H61">
            <v>0</v>
          </cell>
          <cell r="I61">
            <v>0</v>
          </cell>
        </row>
        <row r="62">
          <cell r="B62">
            <v>38527</v>
          </cell>
          <cell r="C62">
            <v>0</v>
          </cell>
          <cell r="D62">
            <v>0</v>
          </cell>
          <cell r="E62">
            <v>0</v>
          </cell>
          <cell r="F62">
            <v>0</v>
          </cell>
          <cell r="H62">
            <v>1205.2</v>
          </cell>
          <cell r="I62">
            <v>0</v>
          </cell>
        </row>
        <row r="63">
          <cell r="B63">
            <v>38528</v>
          </cell>
          <cell r="C63">
            <v>0</v>
          </cell>
          <cell r="D63">
            <v>0</v>
          </cell>
          <cell r="E63">
            <v>0</v>
          </cell>
          <cell r="F63">
            <v>0</v>
          </cell>
          <cell r="H63">
            <v>1676.2</v>
          </cell>
          <cell r="I63">
            <v>0</v>
          </cell>
        </row>
        <row r="64">
          <cell r="B64">
            <v>38529</v>
          </cell>
          <cell r="C64">
            <v>0</v>
          </cell>
          <cell r="D64">
            <v>0</v>
          </cell>
          <cell r="E64">
            <v>0</v>
          </cell>
          <cell r="F64">
            <v>0</v>
          </cell>
          <cell r="H64">
            <v>1847.9</v>
          </cell>
          <cell r="I64">
            <v>0</v>
          </cell>
        </row>
        <row r="65">
          <cell r="B65">
            <v>38530</v>
          </cell>
          <cell r="C65">
            <v>0</v>
          </cell>
          <cell r="D65">
            <v>0</v>
          </cell>
          <cell r="E65">
            <v>0</v>
          </cell>
          <cell r="F65">
            <v>0</v>
          </cell>
          <cell r="H65">
            <v>1028.9000000000001</v>
          </cell>
          <cell r="I65">
            <v>0</v>
          </cell>
        </row>
        <row r="66">
          <cell r="B66">
            <v>38531</v>
          </cell>
          <cell r="C66">
            <v>0</v>
          </cell>
          <cell r="D66">
            <v>0</v>
          </cell>
          <cell r="E66">
            <v>0</v>
          </cell>
          <cell r="F66">
            <v>0</v>
          </cell>
          <cell r="H66">
            <v>2558.3000000000002</v>
          </cell>
          <cell r="I66">
            <v>0</v>
          </cell>
        </row>
        <row r="67">
          <cell r="B67">
            <v>38532</v>
          </cell>
          <cell r="C67">
            <v>0</v>
          </cell>
          <cell r="D67">
            <v>0</v>
          </cell>
          <cell r="E67">
            <v>0</v>
          </cell>
          <cell r="F67">
            <v>0</v>
          </cell>
          <cell r="H67">
            <v>971.6</v>
          </cell>
          <cell r="I67">
            <v>0</v>
          </cell>
        </row>
        <row r="68">
          <cell r="B68">
            <v>38533</v>
          </cell>
          <cell r="C68">
            <v>0</v>
          </cell>
          <cell r="D68">
            <v>0</v>
          </cell>
          <cell r="E68">
            <v>0</v>
          </cell>
          <cell r="F68">
            <v>0</v>
          </cell>
          <cell r="H68">
            <v>4031.2</v>
          </cell>
          <cell r="I68">
            <v>0</v>
          </cell>
        </row>
        <row r="69">
          <cell r="B69">
            <v>38534</v>
          </cell>
          <cell r="H69">
            <v>7378.2</v>
          </cell>
        </row>
        <row r="70">
          <cell r="B70">
            <v>38535</v>
          </cell>
          <cell r="H70">
            <v>5130.2</v>
          </cell>
        </row>
        <row r="71">
          <cell r="B71">
            <v>38536</v>
          </cell>
          <cell r="H71">
            <v>3092.1</v>
          </cell>
        </row>
        <row r="72">
          <cell r="B72">
            <v>38537</v>
          </cell>
          <cell r="H72">
            <v>660.4</v>
          </cell>
        </row>
        <row r="73">
          <cell r="B73">
            <v>38538</v>
          </cell>
          <cell r="H73">
            <v>0</v>
          </cell>
        </row>
        <row r="74">
          <cell r="B74">
            <v>38539</v>
          </cell>
          <cell r="H74">
            <v>15.9</v>
          </cell>
        </row>
        <row r="75">
          <cell r="B75">
            <v>38540</v>
          </cell>
          <cell r="H75">
            <v>5314.9</v>
          </cell>
        </row>
        <row r="76">
          <cell r="B76">
            <v>38541</v>
          </cell>
          <cell r="H76">
            <v>0</v>
          </cell>
        </row>
        <row r="77">
          <cell r="B77">
            <v>38542</v>
          </cell>
          <cell r="H77">
            <v>0</v>
          </cell>
        </row>
        <row r="78">
          <cell r="B78">
            <v>38543</v>
          </cell>
          <cell r="H78">
            <v>2383.9</v>
          </cell>
        </row>
        <row r="79">
          <cell r="B79">
            <v>38544</v>
          </cell>
          <cell r="H79">
            <v>21147.8</v>
          </cell>
        </row>
        <row r="80">
          <cell r="B80">
            <v>38545</v>
          </cell>
          <cell r="H80">
            <v>40013.1</v>
          </cell>
        </row>
        <row r="81">
          <cell r="B81">
            <v>38546</v>
          </cell>
          <cell r="H81">
            <v>14415.7</v>
          </cell>
        </row>
        <row r="82">
          <cell r="B82">
            <v>38547</v>
          </cell>
          <cell r="H82">
            <v>0</v>
          </cell>
        </row>
        <row r="83">
          <cell r="B83">
            <v>38548</v>
          </cell>
          <cell r="H83">
            <v>0</v>
          </cell>
        </row>
        <row r="84">
          <cell r="B84">
            <v>38549</v>
          </cell>
          <cell r="H84">
            <v>56.5</v>
          </cell>
        </row>
        <row r="85">
          <cell r="B85">
            <v>38550</v>
          </cell>
          <cell r="H85">
            <v>0</v>
          </cell>
        </row>
        <row r="86">
          <cell r="B86">
            <v>38551</v>
          </cell>
          <cell r="H86">
            <v>0</v>
          </cell>
        </row>
        <row r="87">
          <cell r="B87">
            <v>38552</v>
          </cell>
          <cell r="H87">
            <v>0</v>
          </cell>
        </row>
        <row r="88">
          <cell r="B88">
            <v>38553</v>
          </cell>
          <cell r="H88">
            <v>0</v>
          </cell>
        </row>
        <row r="89">
          <cell r="B89">
            <v>38554</v>
          </cell>
          <cell r="H89">
            <v>0</v>
          </cell>
        </row>
        <row r="90">
          <cell r="B90">
            <v>38555</v>
          </cell>
          <cell r="H90">
            <v>0</v>
          </cell>
        </row>
        <row r="91">
          <cell r="B91">
            <v>38556</v>
          </cell>
          <cell r="H91">
            <v>0</v>
          </cell>
        </row>
        <row r="92">
          <cell r="B92">
            <v>38557</v>
          </cell>
          <cell r="H92">
            <v>0</v>
          </cell>
        </row>
        <row r="93">
          <cell r="B93">
            <v>38558</v>
          </cell>
          <cell r="H93">
            <v>0</v>
          </cell>
        </row>
        <row r="94">
          <cell r="B94">
            <v>38559</v>
          </cell>
          <cell r="H94">
            <v>0</v>
          </cell>
        </row>
        <row r="95">
          <cell r="B95">
            <v>38560</v>
          </cell>
          <cell r="H95">
            <v>0</v>
          </cell>
        </row>
        <row r="96">
          <cell r="B96">
            <v>38561</v>
          </cell>
          <cell r="H96">
            <v>0</v>
          </cell>
        </row>
        <row r="97">
          <cell r="B97">
            <v>38562</v>
          </cell>
          <cell r="H97">
            <v>0</v>
          </cell>
        </row>
        <row r="98">
          <cell r="B98">
            <v>38563</v>
          </cell>
          <cell r="H98">
            <v>0</v>
          </cell>
        </row>
        <row r="99">
          <cell r="B99">
            <v>38564</v>
          </cell>
          <cell r="H99">
            <v>115.8</v>
          </cell>
        </row>
        <row r="100">
          <cell r="B100">
            <v>38565</v>
          </cell>
          <cell r="H100">
            <v>5330.8</v>
          </cell>
        </row>
        <row r="101">
          <cell r="B101">
            <v>38566</v>
          </cell>
          <cell r="H101">
            <v>0</v>
          </cell>
        </row>
        <row r="102">
          <cell r="B102">
            <v>38567</v>
          </cell>
          <cell r="H102">
            <v>0</v>
          </cell>
        </row>
        <row r="103">
          <cell r="B103">
            <v>38568</v>
          </cell>
          <cell r="H103">
            <v>0</v>
          </cell>
        </row>
        <row r="104">
          <cell r="B104">
            <v>38569</v>
          </cell>
          <cell r="H104">
            <v>17592.8</v>
          </cell>
        </row>
        <row r="105">
          <cell r="B105">
            <v>38570</v>
          </cell>
          <cell r="H105">
            <v>26607.9</v>
          </cell>
        </row>
        <row r="106">
          <cell r="B106">
            <v>38571</v>
          </cell>
          <cell r="H106">
            <v>7771.7</v>
          </cell>
        </row>
        <row r="107">
          <cell r="B107">
            <v>38572</v>
          </cell>
          <cell r="H107">
            <v>0</v>
          </cell>
        </row>
        <row r="108">
          <cell r="B108">
            <v>38573</v>
          </cell>
          <cell r="H108">
            <v>0</v>
          </cell>
        </row>
        <row r="109">
          <cell r="B109">
            <v>38574</v>
          </cell>
          <cell r="H109">
            <v>0</v>
          </cell>
        </row>
        <row r="110">
          <cell r="B110">
            <v>38575</v>
          </cell>
          <cell r="H110">
            <v>0</v>
          </cell>
        </row>
        <row r="111">
          <cell r="B111">
            <v>38576</v>
          </cell>
          <cell r="H111">
            <v>0</v>
          </cell>
        </row>
        <row r="112">
          <cell r="B112">
            <v>38577</v>
          </cell>
          <cell r="H112">
            <v>0</v>
          </cell>
        </row>
        <row r="113">
          <cell r="B113">
            <v>38578</v>
          </cell>
          <cell r="H113">
            <v>0</v>
          </cell>
        </row>
        <row r="114">
          <cell r="B114">
            <v>38579</v>
          </cell>
          <cell r="H114">
            <v>13.8</v>
          </cell>
        </row>
        <row r="115">
          <cell r="B115">
            <v>38580</v>
          </cell>
          <cell r="H115">
            <v>8891.2999999999993</v>
          </cell>
        </row>
        <row r="116">
          <cell r="B116">
            <v>38581</v>
          </cell>
          <cell r="H116">
            <v>7486.4</v>
          </cell>
        </row>
        <row r="117">
          <cell r="B117">
            <v>38582</v>
          </cell>
          <cell r="H117">
            <v>9477.1</v>
          </cell>
        </row>
        <row r="118">
          <cell r="B118">
            <v>38583</v>
          </cell>
          <cell r="H118">
            <v>26510.9</v>
          </cell>
        </row>
        <row r="119">
          <cell r="B119">
            <v>38584</v>
          </cell>
          <cell r="H119">
            <v>29471.200000000001</v>
          </cell>
        </row>
        <row r="120">
          <cell r="B120">
            <v>38585</v>
          </cell>
          <cell r="H120">
            <v>13433.4</v>
          </cell>
        </row>
        <row r="121">
          <cell r="B121">
            <v>38586</v>
          </cell>
          <cell r="H121">
            <v>13687.6</v>
          </cell>
        </row>
        <row r="122">
          <cell r="B122">
            <v>38587</v>
          </cell>
          <cell r="H122">
            <v>9853.2999999999993</v>
          </cell>
        </row>
        <row r="123">
          <cell r="B123">
            <v>38588</v>
          </cell>
          <cell r="H123">
            <v>0</v>
          </cell>
        </row>
        <row r="124">
          <cell r="B124">
            <v>38589</v>
          </cell>
          <cell r="H124">
            <v>0</v>
          </cell>
        </row>
        <row r="125">
          <cell r="B125">
            <v>38590</v>
          </cell>
          <cell r="H125">
            <v>13.4</v>
          </cell>
        </row>
        <row r="126">
          <cell r="B126">
            <v>38591</v>
          </cell>
          <cell r="H126">
            <v>15.3</v>
          </cell>
        </row>
        <row r="127">
          <cell r="B127">
            <v>38592</v>
          </cell>
          <cell r="H127">
            <v>0</v>
          </cell>
        </row>
        <row r="128">
          <cell r="B128">
            <v>38593</v>
          </cell>
          <cell r="H128">
            <v>0</v>
          </cell>
        </row>
        <row r="129">
          <cell r="B129">
            <v>38594</v>
          </cell>
          <cell r="H129">
            <v>0</v>
          </cell>
        </row>
        <row r="130">
          <cell r="B130">
            <v>38595</v>
          </cell>
          <cell r="H130">
            <v>0</v>
          </cell>
        </row>
        <row r="131">
          <cell r="B131">
            <v>38596</v>
          </cell>
          <cell r="H131">
            <v>7218</v>
          </cell>
        </row>
        <row r="132">
          <cell r="B132">
            <v>38597</v>
          </cell>
          <cell r="H132">
            <v>27284.3</v>
          </cell>
        </row>
        <row r="133">
          <cell r="B133">
            <v>38598</v>
          </cell>
          <cell r="H133">
            <v>34501.699999999997</v>
          </cell>
        </row>
        <row r="134">
          <cell r="B134">
            <v>38599</v>
          </cell>
          <cell r="H134">
            <v>40077.599999999999</v>
          </cell>
        </row>
        <row r="135">
          <cell r="B135">
            <v>38600</v>
          </cell>
          <cell r="H135">
            <v>39776.199999999997</v>
          </cell>
        </row>
        <row r="136">
          <cell r="B136">
            <v>38601</v>
          </cell>
          <cell r="H136">
            <v>30088.799999999999</v>
          </cell>
        </row>
        <row r="137">
          <cell r="B137">
            <v>38602</v>
          </cell>
          <cell r="H137">
            <v>14263</v>
          </cell>
        </row>
        <row r="138">
          <cell r="B138">
            <v>38603</v>
          </cell>
          <cell r="H138">
            <v>18286.3</v>
          </cell>
        </row>
        <row r="139">
          <cell r="B139">
            <v>38604</v>
          </cell>
          <cell r="H139">
            <v>23522.400000000001</v>
          </cell>
        </row>
        <row r="140">
          <cell r="B140">
            <v>38605</v>
          </cell>
          <cell r="H140">
            <v>0</v>
          </cell>
        </row>
        <row r="141">
          <cell r="B141">
            <v>38606</v>
          </cell>
          <cell r="H141">
            <v>0</v>
          </cell>
        </row>
        <row r="142">
          <cell r="B142">
            <v>38607</v>
          </cell>
          <cell r="H142">
            <v>0</v>
          </cell>
        </row>
        <row r="143">
          <cell r="B143">
            <v>38608</v>
          </cell>
          <cell r="H143">
            <v>0</v>
          </cell>
        </row>
        <row r="144">
          <cell r="B144">
            <v>38609</v>
          </cell>
          <cell r="H144">
            <v>20918.3</v>
          </cell>
        </row>
        <row r="145">
          <cell r="B145">
            <v>38610</v>
          </cell>
          <cell r="H145">
            <v>11194.6</v>
          </cell>
        </row>
        <row r="146">
          <cell r="B146">
            <v>38611</v>
          </cell>
          <cell r="H146">
            <v>0</v>
          </cell>
        </row>
        <row r="147">
          <cell r="B147">
            <v>38612</v>
          </cell>
          <cell r="H147">
            <v>2156.1</v>
          </cell>
        </row>
        <row r="148">
          <cell r="B148">
            <v>38613</v>
          </cell>
          <cell r="H148">
            <v>24575.7</v>
          </cell>
        </row>
        <row r="149">
          <cell r="B149">
            <v>38614</v>
          </cell>
          <cell r="H149">
            <v>34543.800000000003</v>
          </cell>
        </row>
        <row r="150">
          <cell r="B150">
            <v>38615</v>
          </cell>
          <cell r="H150">
            <v>49062.8</v>
          </cell>
        </row>
        <row r="151">
          <cell r="B151">
            <v>38616</v>
          </cell>
          <cell r="H151">
            <v>46944.2</v>
          </cell>
        </row>
        <row r="152">
          <cell r="B152">
            <v>38617</v>
          </cell>
          <cell r="E152">
            <v>863</v>
          </cell>
          <cell r="F152">
            <v>863</v>
          </cell>
          <cell r="H152">
            <v>38178</v>
          </cell>
          <cell r="I152">
            <v>739</v>
          </cell>
          <cell r="L152">
            <v>863</v>
          </cell>
          <cell r="P152">
            <v>863</v>
          </cell>
          <cell r="S152">
            <v>739</v>
          </cell>
          <cell r="W152">
            <v>739</v>
          </cell>
          <cell r="X152">
            <v>3772.1209512622595</v>
          </cell>
          <cell r="Y152">
            <v>3052.6346570198284</v>
          </cell>
          <cell r="Z152">
            <v>397.08868562685342</v>
          </cell>
          <cell r="AA152">
            <v>397.08868562685342</v>
          </cell>
          <cell r="AB152">
            <v>1723.2614999305483</v>
          </cell>
          <cell r="AC152">
            <v>595.6084104188526</v>
          </cell>
          <cell r="AD152">
            <v>9937.8028898851953</v>
          </cell>
        </row>
        <row r="153">
          <cell r="B153">
            <v>38618</v>
          </cell>
          <cell r="C153">
            <v>0</v>
          </cell>
          <cell r="D153">
            <v>15777.61</v>
          </cell>
          <cell r="E153">
            <v>19352</v>
          </cell>
          <cell r="F153">
            <v>35129.61</v>
          </cell>
          <cell r="H153">
            <v>34375</v>
          </cell>
          <cell r="I153">
            <v>19352</v>
          </cell>
          <cell r="J153">
            <v>11300</v>
          </cell>
          <cell r="L153">
            <v>1552</v>
          </cell>
          <cell r="N153">
            <v>6500</v>
          </cell>
          <cell r="P153">
            <v>19352</v>
          </cell>
          <cell r="Q153">
            <v>11300</v>
          </cell>
          <cell r="S153">
            <v>1552</v>
          </cell>
          <cell r="U153">
            <v>6500</v>
          </cell>
          <cell r="W153">
            <v>19352</v>
          </cell>
          <cell r="X153">
            <v>13088.152526115955</v>
          </cell>
          <cell r="Y153">
            <v>10591.746265244656</v>
          </cell>
          <cell r="Z153">
            <v>1377.7811875677121</v>
          </cell>
          <cell r="AA153">
            <v>1442.3566728622679</v>
          </cell>
          <cell r="AB153">
            <v>5808.3769841664243</v>
          </cell>
          <cell r="AC153">
            <v>2066.5863640429775</v>
          </cell>
          <cell r="AD153">
            <v>34374.999999999993</v>
          </cell>
        </row>
        <row r="154">
          <cell r="B154">
            <v>38619</v>
          </cell>
          <cell r="C154">
            <v>0</v>
          </cell>
          <cell r="D154">
            <v>16396.830000000002</v>
          </cell>
          <cell r="E154">
            <v>21037</v>
          </cell>
          <cell r="F154">
            <v>37433.83</v>
          </cell>
          <cell r="H154">
            <v>34961.5</v>
          </cell>
          <cell r="I154">
            <v>21037</v>
          </cell>
          <cell r="J154">
            <v>11300</v>
          </cell>
          <cell r="L154">
            <v>1552</v>
          </cell>
          <cell r="M154">
            <v>1685</v>
          </cell>
          <cell r="N154">
            <v>6500</v>
          </cell>
          <cell r="P154">
            <v>21037</v>
          </cell>
          <cell r="Q154">
            <v>11300</v>
          </cell>
          <cell r="S154">
            <v>1552</v>
          </cell>
          <cell r="T154">
            <v>1685</v>
          </cell>
          <cell r="U154">
            <v>6500</v>
          </cell>
          <cell r="W154">
            <v>21037</v>
          </cell>
          <cell r="X154">
            <v>13269.628359360298</v>
          </cell>
          <cell r="Y154">
            <v>10735.490697332714</v>
          </cell>
          <cell r="Z154">
            <v>1456.4950593928941</v>
          </cell>
          <cell r="AA154">
            <v>1456.4950593928941</v>
          </cell>
          <cell r="AB154">
            <v>5939.6359745990358</v>
          </cell>
          <cell r="AC154">
            <v>2103.7548499221716</v>
          </cell>
          <cell r="AD154">
            <v>34961.500000000015</v>
          </cell>
        </row>
        <row r="155">
          <cell r="B155">
            <v>38620</v>
          </cell>
          <cell r="C155">
            <v>0</v>
          </cell>
          <cell r="D155">
            <v>16647.239999999998</v>
          </cell>
          <cell r="E155">
            <v>21046</v>
          </cell>
          <cell r="F155">
            <v>37693.24</v>
          </cell>
          <cell r="H155">
            <v>35381.800000000003</v>
          </cell>
          <cell r="I155">
            <v>21046</v>
          </cell>
          <cell r="J155">
            <v>11300</v>
          </cell>
          <cell r="L155">
            <v>1561</v>
          </cell>
          <cell r="M155">
            <v>1685</v>
          </cell>
          <cell r="N155">
            <v>6500</v>
          </cell>
          <cell r="P155">
            <v>21046</v>
          </cell>
          <cell r="Q155">
            <v>11300</v>
          </cell>
          <cell r="S155">
            <v>1561</v>
          </cell>
          <cell r="T155">
            <v>1685</v>
          </cell>
          <cell r="U155">
            <v>6500</v>
          </cell>
          <cell r="W155">
            <v>21046</v>
          </cell>
          <cell r="X155">
            <v>13314.523995046944</v>
          </cell>
          <cell r="Y155">
            <v>10791.946718139689</v>
          </cell>
          <cell r="Z155">
            <v>1461.4228742340515</v>
          </cell>
          <cell r="AA155">
            <v>1461.4228742340515</v>
          </cell>
          <cell r="AB155">
            <v>6241.6109750434762</v>
          </cell>
          <cell r="AC155">
            <v>2110.8725633018003</v>
          </cell>
          <cell r="AD155">
            <v>35381.800000000017</v>
          </cell>
        </row>
        <row r="156">
          <cell r="B156">
            <v>38621</v>
          </cell>
          <cell r="C156">
            <v>0</v>
          </cell>
          <cell r="D156">
            <v>16647.239999999998</v>
          </cell>
          <cell r="E156">
            <v>21046</v>
          </cell>
          <cell r="F156">
            <v>37693.24</v>
          </cell>
          <cell r="H156">
            <v>36464.5</v>
          </cell>
          <cell r="I156">
            <v>21046</v>
          </cell>
          <cell r="J156">
            <v>11300</v>
          </cell>
          <cell r="L156">
            <v>1561</v>
          </cell>
          <cell r="M156">
            <v>1685</v>
          </cell>
          <cell r="N156">
            <v>6500</v>
          </cell>
          <cell r="P156">
            <v>21046</v>
          </cell>
          <cell r="Q156">
            <v>11300</v>
          </cell>
          <cell r="S156">
            <v>1561</v>
          </cell>
          <cell r="T156">
            <v>1685</v>
          </cell>
          <cell r="U156">
            <v>6500</v>
          </cell>
          <cell r="W156">
            <v>21046</v>
          </cell>
          <cell r="X156">
            <v>13721.954796460024</v>
          </cell>
          <cell r="Y156">
            <v>11122.185448552777</v>
          </cell>
          <cell r="Z156">
            <v>1506.1431130555134</v>
          </cell>
          <cell r="AA156">
            <v>1506.1431130555134</v>
          </cell>
          <cell r="AB156">
            <v>6432.6072556928375</v>
          </cell>
          <cell r="AC156">
            <v>2175.4662731833455</v>
          </cell>
          <cell r="AD156">
            <v>36464.500000000007</v>
          </cell>
        </row>
        <row r="157">
          <cell r="B157">
            <v>38622</v>
          </cell>
          <cell r="C157">
            <v>0</v>
          </cell>
          <cell r="D157">
            <v>12609.400000000001</v>
          </cell>
          <cell r="E157">
            <v>23189</v>
          </cell>
          <cell r="F157">
            <v>35798.400000000001</v>
          </cell>
          <cell r="H157">
            <v>36565.5</v>
          </cell>
          <cell r="I157">
            <v>23189</v>
          </cell>
          <cell r="J157">
            <v>13505</v>
          </cell>
          <cell r="L157">
            <v>1500</v>
          </cell>
          <cell r="M157">
            <v>1684</v>
          </cell>
          <cell r="N157">
            <v>6500</v>
          </cell>
          <cell r="P157">
            <v>23189</v>
          </cell>
          <cell r="Q157">
            <v>13505</v>
          </cell>
          <cell r="S157">
            <v>1500</v>
          </cell>
          <cell r="T157">
            <v>1684</v>
          </cell>
          <cell r="U157">
            <v>6500</v>
          </cell>
          <cell r="W157">
            <v>23189</v>
          </cell>
          <cell r="X157">
            <v>14049.118904729075</v>
          </cell>
          <cell r="Y157">
            <v>10800.599522551134</v>
          </cell>
          <cell r="Z157">
            <v>1531.153741689164</v>
          </cell>
          <cell r="AA157">
            <v>1531.153741689164</v>
          </cell>
          <cell r="AB157">
            <v>6328.4762827448048</v>
          </cell>
          <cell r="AC157">
            <v>2324.997806596672</v>
          </cell>
          <cell r="AD157">
            <v>36565.500000000015</v>
          </cell>
        </row>
        <row r="158">
          <cell r="B158">
            <v>38623</v>
          </cell>
          <cell r="C158">
            <v>0</v>
          </cell>
          <cell r="D158">
            <v>15758.57</v>
          </cell>
          <cell r="E158">
            <v>23189</v>
          </cell>
          <cell r="F158">
            <v>38947.57</v>
          </cell>
          <cell r="H158">
            <v>38025.599999999999</v>
          </cell>
          <cell r="I158">
            <v>23156</v>
          </cell>
          <cell r="J158">
            <v>13505</v>
          </cell>
          <cell r="L158">
            <v>1500</v>
          </cell>
          <cell r="M158">
            <v>1684</v>
          </cell>
          <cell r="N158">
            <v>6500</v>
          </cell>
          <cell r="P158">
            <v>23189</v>
          </cell>
          <cell r="Q158">
            <v>13472</v>
          </cell>
          <cell r="S158">
            <v>1500</v>
          </cell>
          <cell r="T158">
            <v>1684</v>
          </cell>
          <cell r="U158">
            <v>6500</v>
          </cell>
          <cell r="W158">
            <v>23156</v>
          </cell>
          <cell r="X158">
            <v>14934.335759396958</v>
          </cell>
          <cell r="Y158">
            <v>11475.385471449565</v>
          </cell>
          <cell r="Z158">
            <v>1518.0972886871732</v>
          </cell>
          <cell r="AA158">
            <v>1518.0972886871732</v>
          </cell>
          <cell r="AB158">
            <v>6274.5121046808072</v>
          </cell>
          <cell r="AC158">
            <v>2305.1720870983331</v>
          </cell>
          <cell r="AD158">
            <v>38025.600000000013</v>
          </cell>
        </row>
        <row r="159">
          <cell r="B159">
            <v>38624</v>
          </cell>
          <cell r="C159">
            <v>0</v>
          </cell>
          <cell r="D159">
            <v>13896.879999999997</v>
          </cell>
          <cell r="E159">
            <v>23189</v>
          </cell>
          <cell r="F159">
            <v>37085.879999999997</v>
          </cell>
          <cell r="H159">
            <v>38474</v>
          </cell>
          <cell r="I159">
            <v>23189</v>
          </cell>
          <cell r="J159">
            <v>13505</v>
          </cell>
          <cell r="L159">
            <v>1500</v>
          </cell>
          <cell r="M159">
            <v>1684</v>
          </cell>
          <cell r="N159">
            <v>6500</v>
          </cell>
          <cell r="P159">
            <v>23189</v>
          </cell>
          <cell r="Q159">
            <v>13505</v>
          </cell>
          <cell r="S159">
            <v>1500</v>
          </cell>
          <cell r="T159">
            <v>1684</v>
          </cell>
          <cell r="U159">
            <v>6500</v>
          </cell>
          <cell r="W159">
            <v>23189</v>
          </cell>
          <cell r="X159">
            <v>14477.122598990994</v>
          </cell>
          <cell r="Y159">
            <v>12363.381209819589</v>
          </cell>
          <cell r="Z159">
            <v>1515.8507799553133</v>
          </cell>
          <cell r="AA159">
            <v>1515.8507799553133</v>
          </cell>
          <cell r="AB159">
            <v>6300.0337809046878</v>
          </cell>
          <cell r="AC159">
            <v>2301.7608503741144</v>
          </cell>
          <cell r="AD159">
            <v>38474.000000000007</v>
          </cell>
        </row>
        <row r="160">
          <cell r="B160">
            <v>38625</v>
          </cell>
          <cell r="C160">
            <v>0</v>
          </cell>
          <cell r="D160">
            <v>13896.879999999997</v>
          </cell>
          <cell r="E160">
            <v>23189</v>
          </cell>
          <cell r="F160">
            <v>37085.879999999997</v>
          </cell>
          <cell r="H160">
            <v>37213.4</v>
          </cell>
          <cell r="I160">
            <v>22792</v>
          </cell>
          <cell r="J160">
            <v>13505</v>
          </cell>
          <cell r="L160">
            <v>1500</v>
          </cell>
          <cell r="M160">
            <v>1684</v>
          </cell>
          <cell r="N160">
            <v>6500</v>
          </cell>
          <cell r="P160">
            <v>23189</v>
          </cell>
          <cell r="Q160">
            <v>13505</v>
          </cell>
          <cell r="S160">
            <v>1103</v>
          </cell>
          <cell r="T160">
            <v>1684</v>
          </cell>
          <cell r="U160">
            <v>6500</v>
          </cell>
          <cell r="W160">
            <v>22792</v>
          </cell>
          <cell r="X160">
            <v>14443.748267099501</v>
          </cell>
          <cell r="Y160">
            <v>11021.149099987704</v>
          </cell>
          <cell r="Z160">
            <v>1535.430108010572</v>
          </cell>
          <cell r="AA160">
            <v>1535.430108010572</v>
          </cell>
          <cell r="AB160">
            <v>6346.1511132366813</v>
          </cell>
          <cell r="AC160">
            <v>2331.4913036549801</v>
          </cell>
          <cell r="AD160">
            <v>37213.400000000009</v>
          </cell>
        </row>
        <row r="161">
          <cell r="B161">
            <v>38626</v>
          </cell>
          <cell r="C161">
            <v>0</v>
          </cell>
          <cell r="D161">
            <v>13881.220000000001</v>
          </cell>
          <cell r="E161">
            <v>23089</v>
          </cell>
          <cell r="F161">
            <v>36970.22</v>
          </cell>
          <cell r="H161">
            <v>36468.5</v>
          </cell>
          <cell r="I161">
            <v>22858</v>
          </cell>
          <cell r="J161">
            <v>13505</v>
          </cell>
          <cell r="L161">
            <v>1500</v>
          </cell>
          <cell r="M161">
            <v>1684</v>
          </cell>
          <cell r="N161">
            <v>6400</v>
          </cell>
          <cell r="P161">
            <v>23089</v>
          </cell>
          <cell r="Q161">
            <v>13505</v>
          </cell>
          <cell r="S161">
            <v>1269</v>
          </cell>
          <cell r="T161">
            <v>1684</v>
          </cell>
          <cell r="U161">
            <v>6400</v>
          </cell>
          <cell r="W161">
            <v>22858</v>
          </cell>
          <cell r="X161">
            <v>14528.239574124918</v>
          </cell>
          <cell r="Y161">
            <v>10725.209987977712</v>
          </cell>
          <cell r="Z161">
            <v>1520.4660972019037</v>
          </cell>
          <cell r="AA161">
            <v>1520.4660972019037</v>
          </cell>
          <cell r="AB161">
            <v>5865.3492121753125</v>
          </cell>
          <cell r="AC161">
            <v>2308.7690313182648</v>
          </cell>
          <cell r="AD161">
            <v>36468.500000000015</v>
          </cell>
          <cell r="AE161">
            <v>14728.113667085412</v>
          </cell>
          <cell r="AF161">
            <v>10872.7634205337</v>
          </cell>
          <cell r="AG161">
            <v>1541.3841017890986</v>
          </cell>
          <cell r="AH161">
            <v>1541.3841017890986</v>
          </cell>
          <cell r="AI161">
            <v>5946.042495604368</v>
          </cell>
          <cell r="AJ161">
            <v>2340.5322131983248</v>
          </cell>
        </row>
        <row r="162">
          <cell r="B162">
            <v>38627</v>
          </cell>
          <cell r="C162">
            <v>0</v>
          </cell>
          <cell r="D162">
            <v>13111</v>
          </cell>
          <cell r="E162">
            <v>21889</v>
          </cell>
          <cell r="F162">
            <v>35000</v>
          </cell>
          <cell r="H162">
            <v>25961.1</v>
          </cell>
          <cell r="I162">
            <v>21654</v>
          </cell>
          <cell r="J162">
            <v>13505</v>
          </cell>
          <cell r="L162">
            <v>1500</v>
          </cell>
          <cell r="M162">
            <v>1684</v>
          </cell>
          <cell r="N162">
            <v>5200</v>
          </cell>
          <cell r="P162">
            <v>21889</v>
          </cell>
          <cell r="Q162">
            <v>13505</v>
          </cell>
          <cell r="S162">
            <v>1265</v>
          </cell>
          <cell r="T162">
            <v>1684</v>
          </cell>
          <cell r="U162">
            <v>5200</v>
          </cell>
          <cell r="W162">
            <v>21654</v>
          </cell>
          <cell r="X162">
            <v>10014.368721985067</v>
          </cell>
          <cell r="Y162">
            <v>7896.4683727310812</v>
          </cell>
          <cell r="Z162">
            <v>1027.1332716788015</v>
          </cell>
          <cell r="AA162">
            <v>1098.7879464249047</v>
          </cell>
          <cell r="AB162">
            <v>4383.6358558297079</v>
          </cell>
          <cell r="AC162">
            <v>1540.7058313504399</v>
          </cell>
          <cell r="AD162">
            <v>25961.100000000002</v>
          </cell>
          <cell r="AE162">
            <v>13501.080665668147</v>
          </cell>
          <cell r="AF162">
            <v>10645.789009155538</v>
          </cell>
          <cell r="AG162">
            <v>1384.7512050243654</v>
          </cell>
          <cell r="AH162">
            <v>1481.3539536025694</v>
          </cell>
          <cell r="AI162">
            <v>5909.8903726744929</v>
          </cell>
          <cell r="AJ162">
            <v>2077.1347938748895</v>
          </cell>
        </row>
        <row r="163">
          <cell r="B163">
            <v>38628</v>
          </cell>
          <cell r="C163">
            <v>0</v>
          </cell>
          <cell r="D163">
            <v>13433.690000000002</v>
          </cell>
          <cell r="E163">
            <v>23289</v>
          </cell>
          <cell r="F163">
            <v>36722.69</v>
          </cell>
          <cell r="H163">
            <v>36786.800000000003</v>
          </cell>
          <cell r="I163">
            <v>23059</v>
          </cell>
          <cell r="J163">
            <v>13505</v>
          </cell>
          <cell r="L163">
            <v>1500</v>
          </cell>
          <cell r="M163">
            <v>1684</v>
          </cell>
          <cell r="N163">
            <v>6600</v>
          </cell>
          <cell r="P163">
            <v>23289</v>
          </cell>
          <cell r="Q163">
            <v>13505</v>
          </cell>
          <cell r="S163">
            <v>1270</v>
          </cell>
          <cell r="T163">
            <v>1684</v>
          </cell>
          <cell r="U163">
            <v>6600</v>
          </cell>
          <cell r="W163">
            <v>23059</v>
          </cell>
          <cell r="X163">
            <v>14555.721907531004</v>
          </cell>
          <cell r="Y163">
            <v>10693.152532223103</v>
          </cell>
          <cell r="Z163">
            <v>1352.7886301549695</v>
          </cell>
          <cell r="AA163">
            <v>1444.3723365485987</v>
          </cell>
          <cell r="AB163">
            <v>6429.8694965001669</v>
          </cell>
          <cell r="AC163">
            <v>2310.8950970421597</v>
          </cell>
          <cell r="AD163">
            <v>36786.800000000003</v>
          </cell>
          <cell r="AE163">
            <v>14530.355000610809</v>
          </cell>
          <cell r="AF163">
            <v>10674.517097533464</v>
          </cell>
          <cell r="AG163">
            <v>1350.4310649663901</v>
          </cell>
          <cell r="AH163">
            <v>1441.8551643429128</v>
          </cell>
          <cell r="AI163">
            <v>6418.6638756410375</v>
          </cell>
          <cell r="AJ163">
            <v>2306.8677969053888</v>
          </cell>
        </row>
        <row r="164">
          <cell r="B164">
            <v>38629</v>
          </cell>
          <cell r="C164">
            <v>0</v>
          </cell>
          <cell r="D164">
            <v>13411</v>
          </cell>
          <cell r="E164">
            <v>22689</v>
          </cell>
          <cell r="F164">
            <v>36100</v>
          </cell>
          <cell r="H164">
            <v>28881.200000000001</v>
          </cell>
          <cell r="I164">
            <v>22689</v>
          </cell>
          <cell r="J164">
            <v>13505</v>
          </cell>
          <cell r="L164">
            <v>1500</v>
          </cell>
          <cell r="M164">
            <v>1684</v>
          </cell>
          <cell r="N164">
            <v>6000</v>
          </cell>
          <cell r="P164">
            <v>22689</v>
          </cell>
          <cell r="Q164">
            <v>13505</v>
          </cell>
          <cell r="S164">
            <v>1500</v>
          </cell>
          <cell r="T164">
            <v>1684</v>
          </cell>
          <cell r="U164">
            <v>6000</v>
          </cell>
          <cell r="W164">
            <v>22689</v>
          </cell>
          <cell r="X164">
            <v>11087.575424668779</v>
          </cell>
          <cell r="Y164">
            <v>8790.5788876777297</v>
          </cell>
          <cell r="Z164">
            <v>1216.3698374181049</v>
          </cell>
          <cell r="AA164">
            <v>1216.3698374181049</v>
          </cell>
          <cell r="AB164">
            <v>4797.7502407103611</v>
          </cell>
          <cell r="AC164">
            <v>1772.5557721069194</v>
          </cell>
          <cell r="AD164">
            <v>28881.199999999997</v>
          </cell>
          <cell r="AE164">
            <v>13858.893426538474</v>
          </cell>
          <cell r="AF164">
            <v>10987.7670541794</v>
          </cell>
          <cell r="AG164">
            <v>1520.3991222938657</v>
          </cell>
          <cell r="AH164">
            <v>1520.3991222938657</v>
          </cell>
          <cell r="AI164">
            <v>5996.9386206128574</v>
          </cell>
          <cell r="AJ164">
            <v>2215.602654081541</v>
          </cell>
        </row>
        <row r="165">
          <cell r="B165">
            <v>38630</v>
          </cell>
          <cell r="C165">
            <v>0</v>
          </cell>
          <cell r="D165">
            <v>26437.730000000003</v>
          </cell>
          <cell r="E165">
            <v>25289</v>
          </cell>
          <cell r="F165">
            <v>51726.73</v>
          </cell>
          <cell r="H165">
            <v>40247.699999999997</v>
          </cell>
          <cell r="I165">
            <v>24920</v>
          </cell>
          <cell r="J165">
            <v>13505</v>
          </cell>
          <cell r="L165">
            <v>1400</v>
          </cell>
          <cell r="M165">
            <v>1684</v>
          </cell>
          <cell r="N165">
            <v>8700</v>
          </cell>
          <cell r="P165">
            <v>25289</v>
          </cell>
          <cell r="Q165">
            <v>13505</v>
          </cell>
          <cell r="S165">
            <v>1031</v>
          </cell>
          <cell r="T165">
            <v>1684</v>
          </cell>
          <cell r="U165">
            <v>8700</v>
          </cell>
          <cell r="W165">
            <v>24920</v>
          </cell>
          <cell r="X165">
            <v>15365.59405934751</v>
          </cell>
          <cell r="Y165">
            <v>12486.396943590333</v>
          </cell>
          <cell r="Z165">
            <v>1622.323928342757</v>
          </cell>
          <cell r="AA165">
            <v>1622.323928342757</v>
          </cell>
          <cell r="AB165">
            <v>6763.7120496579773</v>
          </cell>
          <cell r="AC165">
            <v>2387.3490907186579</v>
          </cell>
          <cell r="AD165">
            <v>40247.69999999999</v>
          </cell>
          <cell r="AE165">
            <v>19748.008835224693</v>
          </cell>
          <cell r="AF165">
            <v>16047.637091657971</v>
          </cell>
          <cell r="AG165">
            <v>2085.0262701701008</v>
          </cell>
          <cell r="AH165">
            <v>2085.0262701701008</v>
          </cell>
          <cell r="AI165">
            <v>8692.7875876237613</v>
          </cell>
          <cell r="AJ165">
            <v>3068.2439451533764</v>
          </cell>
        </row>
        <row r="166">
          <cell r="B166">
            <v>38631</v>
          </cell>
          <cell r="C166">
            <v>0</v>
          </cell>
          <cell r="D166">
            <v>14207.669999999998</v>
          </cell>
          <cell r="E166">
            <v>22589</v>
          </cell>
          <cell r="F166">
            <v>36796.67</v>
          </cell>
          <cell r="H166">
            <v>38688.9</v>
          </cell>
          <cell r="I166">
            <v>23516</v>
          </cell>
          <cell r="J166">
            <v>13505</v>
          </cell>
          <cell r="L166">
            <v>1400</v>
          </cell>
          <cell r="M166">
            <v>1684</v>
          </cell>
          <cell r="N166">
            <v>6000</v>
          </cell>
          <cell r="P166">
            <v>22589</v>
          </cell>
          <cell r="Q166">
            <v>13505</v>
          </cell>
          <cell r="S166">
            <v>2327</v>
          </cell>
          <cell r="T166">
            <v>1684</v>
          </cell>
          <cell r="U166">
            <v>6000</v>
          </cell>
          <cell r="W166">
            <v>23516</v>
          </cell>
          <cell r="X166">
            <v>14992.475239653459</v>
          </cell>
          <cell r="Y166">
            <v>11899.652578525371</v>
          </cell>
          <cell r="Z166">
            <v>1519.0277194410296</v>
          </cell>
          <cell r="AA166">
            <v>1519.0277194410296</v>
          </cell>
          <cell r="AB166">
            <v>6459.9769414472521</v>
          </cell>
          <cell r="AC166">
            <v>2298.7398014918645</v>
          </cell>
          <cell r="AD166">
            <v>38688.900000000009</v>
          </cell>
          <cell r="AE166">
            <v>14259.210364644616</v>
          </cell>
          <cell r="AF166">
            <v>11317.654134561775</v>
          </cell>
          <cell r="AG166">
            <v>1444.7338051256081</v>
          </cell>
          <cell r="AH166">
            <v>1444.7338051256081</v>
          </cell>
          <cell r="AI166">
            <v>6144.0268325551724</v>
          </cell>
          <cell r="AJ166">
            <v>2186.3110579872164</v>
          </cell>
        </row>
        <row r="167">
          <cell r="B167">
            <v>38632</v>
          </cell>
          <cell r="C167">
            <v>0</v>
          </cell>
          <cell r="D167">
            <v>14007.669999999998</v>
          </cell>
          <cell r="E167">
            <v>22789</v>
          </cell>
          <cell r="F167">
            <v>36796.67</v>
          </cell>
          <cell r="H167">
            <v>37253.4</v>
          </cell>
          <cell r="I167">
            <v>22789</v>
          </cell>
          <cell r="J167">
            <v>13505</v>
          </cell>
          <cell r="L167">
            <v>1500</v>
          </cell>
          <cell r="M167">
            <v>1684</v>
          </cell>
          <cell r="N167">
            <v>6100</v>
          </cell>
          <cell r="P167">
            <v>22789</v>
          </cell>
          <cell r="Q167">
            <v>13505</v>
          </cell>
          <cell r="S167">
            <v>1500</v>
          </cell>
          <cell r="T167">
            <v>1684</v>
          </cell>
          <cell r="U167">
            <v>6100</v>
          </cell>
          <cell r="W167">
            <v>22789</v>
          </cell>
          <cell r="X167">
            <v>13923.656920045536</v>
          </cell>
          <cell r="Y167">
            <v>11792.532377015606</v>
          </cell>
          <cell r="Z167">
            <v>1543.0009319018338</v>
          </cell>
          <cell r="AA167">
            <v>1543.0009319018338</v>
          </cell>
          <cell r="AB167">
            <v>6121.2662938870444</v>
          </cell>
          <cell r="AC167">
            <v>2329.9425452481423</v>
          </cell>
          <cell r="AD167">
            <v>37253.4</v>
          </cell>
          <cell r="AE167">
            <v>13752.951646833093</v>
          </cell>
          <cell r="AF167">
            <v>11647.954880396388</v>
          </cell>
          <cell r="AG167">
            <v>1524.0836031311035</v>
          </cell>
          <cell r="AH167">
            <v>1524.0836031311035</v>
          </cell>
          <cell r="AI167">
            <v>6046.2190242577744</v>
          </cell>
          <cell r="AJ167">
            <v>2301.3772422505317</v>
          </cell>
        </row>
        <row r="168">
          <cell r="B168">
            <v>38633</v>
          </cell>
          <cell r="C168">
            <v>0</v>
          </cell>
          <cell r="D168">
            <v>12742.75</v>
          </cell>
          <cell r="E168">
            <v>22922</v>
          </cell>
          <cell r="F168">
            <v>35664.75</v>
          </cell>
          <cell r="H168">
            <v>35429</v>
          </cell>
          <cell r="I168">
            <v>22689</v>
          </cell>
          <cell r="J168">
            <v>13505</v>
          </cell>
          <cell r="L168">
            <v>1733</v>
          </cell>
          <cell r="M168">
            <v>1684</v>
          </cell>
          <cell r="N168">
            <v>6000</v>
          </cell>
          <cell r="P168">
            <v>22922</v>
          </cell>
          <cell r="Q168">
            <v>13505</v>
          </cell>
          <cell r="S168">
            <v>1500</v>
          </cell>
          <cell r="T168">
            <v>1684</v>
          </cell>
          <cell r="U168">
            <v>6000</v>
          </cell>
          <cell r="W168">
            <v>22689</v>
          </cell>
          <cell r="X168">
            <v>13399.833476140071</v>
          </cell>
          <cell r="Y168">
            <v>10885.375528764218</v>
          </cell>
          <cell r="Z168">
            <v>1501.411505316139</v>
          </cell>
          <cell r="AA168">
            <v>1501.411505316139</v>
          </cell>
          <cell r="AB168">
            <v>5888.3979593629783</v>
          </cell>
          <cell r="AC168">
            <v>2252.5700251004514</v>
          </cell>
          <cell r="AD168">
            <v>35429</v>
          </cell>
          <cell r="AE168">
            <v>13488.998023318936</v>
          </cell>
          <cell r="AF168">
            <v>10957.808487100783</v>
          </cell>
          <cell r="AG168">
            <v>1511.4021277547706</v>
          </cell>
          <cell r="AH168">
            <v>1511.4021277547706</v>
          </cell>
          <cell r="AI168">
            <v>5927.580262530435</v>
          </cell>
          <cell r="AJ168">
            <v>2267.5589715403012</v>
          </cell>
        </row>
        <row r="169">
          <cell r="B169">
            <v>38634</v>
          </cell>
          <cell r="C169">
            <v>0</v>
          </cell>
          <cell r="D169">
            <v>12779.309999999998</v>
          </cell>
          <cell r="E169">
            <v>22822</v>
          </cell>
          <cell r="F169">
            <v>35601.31</v>
          </cell>
          <cell r="H169">
            <v>35580.199999999997</v>
          </cell>
          <cell r="I169">
            <v>22589</v>
          </cell>
          <cell r="J169">
            <v>13505</v>
          </cell>
          <cell r="L169">
            <v>1733</v>
          </cell>
          <cell r="M169">
            <v>1684</v>
          </cell>
          <cell r="N169">
            <v>5900</v>
          </cell>
          <cell r="P169">
            <v>22822</v>
          </cell>
          <cell r="Q169">
            <v>13505</v>
          </cell>
          <cell r="S169">
            <v>1500</v>
          </cell>
          <cell r="T169">
            <v>1684</v>
          </cell>
          <cell r="U169">
            <v>5900</v>
          </cell>
          <cell r="W169">
            <v>22589</v>
          </cell>
          <cell r="X169">
            <v>13471.689609193012</v>
          </cell>
          <cell r="Y169">
            <v>11096.107495386788</v>
          </cell>
          <cell r="Z169">
            <v>1494.774823253121</v>
          </cell>
          <cell r="AA169">
            <v>1494.774823253121</v>
          </cell>
          <cell r="AB169">
            <v>5856.3457732977377</v>
          </cell>
          <cell r="AC169">
            <v>2166.5074756162176</v>
          </cell>
          <cell r="AD169">
            <v>35580.199999999997</v>
          </cell>
          <cell r="AE169">
            <v>13479.68246386078</v>
          </cell>
          <cell r="AF169">
            <v>11102.690899336952</v>
          </cell>
          <cell r="AG169">
            <v>1495.6616843870909</v>
          </cell>
          <cell r="AH169">
            <v>1495.6616843870909</v>
          </cell>
          <cell r="AI169">
            <v>5859.8203872480344</v>
          </cell>
          <cell r="AJ169">
            <v>2167.7928807800522</v>
          </cell>
        </row>
        <row r="170">
          <cell r="B170">
            <v>38635</v>
          </cell>
          <cell r="C170">
            <v>0</v>
          </cell>
          <cell r="D170">
            <v>27374.07</v>
          </cell>
          <cell r="E170">
            <v>25822</v>
          </cell>
          <cell r="F170">
            <v>53196.07</v>
          </cell>
          <cell r="H170">
            <v>37784.1</v>
          </cell>
          <cell r="I170">
            <v>25589</v>
          </cell>
          <cell r="J170">
            <v>13505</v>
          </cell>
          <cell r="L170">
            <v>1733</v>
          </cell>
          <cell r="M170">
            <v>1684</v>
          </cell>
          <cell r="N170">
            <v>8900</v>
          </cell>
          <cell r="P170">
            <v>25822</v>
          </cell>
          <cell r="Q170">
            <v>13505</v>
          </cell>
          <cell r="S170">
            <v>1500</v>
          </cell>
          <cell r="T170">
            <v>1684</v>
          </cell>
          <cell r="U170">
            <v>8900</v>
          </cell>
          <cell r="W170">
            <v>25589</v>
          </cell>
          <cell r="X170">
            <v>14376.596883539822</v>
          </cell>
          <cell r="Y170">
            <v>11589.281999059856</v>
          </cell>
          <cell r="Z170">
            <v>1565.7830733355029</v>
          </cell>
          <cell r="AA170">
            <v>1565.7830733355029</v>
          </cell>
          <cell r="AB170">
            <v>6324.2674096488981</v>
          </cell>
          <cell r="AC170">
            <v>2362.387561080423</v>
          </cell>
          <cell r="AD170">
            <v>37784.100000000006</v>
          </cell>
          <cell r="AE170">
            <v>20240.748203042182</v>
          </cell>
          <cell r="AF170">
            <v>16316.499704154074</v>
          </cell>
          <cell r="AG170">
            <v>2204.4591765840801</v>
          </cell>
          <cell r="AH170">
            <v>2204.4591765840801</v>
          </cell>
          <cell r="AI170">
            <v>8903.9085705998405</v>
          </cell>
          <cell r="AJ170">
            <v>3325.9951690357434</v>
          </cell>
        </row>
        <row r="171">
          <cell r="B171">
            <v>38636</v>
          </cell>
          <cell r="C171">
            <v>0</v>
          </cell>
          <cell r="D171">
            <v>11379.980000000003</v>
          </cell>
          <cell r="E171">
            <v>25488</v>
          </cell>
          <cell r="F171">
            <v>36867.980000000003</v>
          </cell>
          <cell r="H171">
            <v>36507.699999999997</v>
          </cell>
          <cell r="I171">
            <v>25588</v>
          </cell>
          <cell r="J171">
            <v>13505</v>
          </cell>
          <cell r="L171">
            <v>1400</v>
          </cell>
          <cell r="M171">
            <v>1684</v>
          </cell>
          <cell r="N171">
            <v>8899</v>
          </cell>
          <cell r="P171">
            <v>25488</v>
          </cell>
          <cell r="Q171">
            <v>13505</v>
          </cell>
          <cell r="S171">
            <v>1500</v>
          </cell>
          <cell r="T171">
            <v>1684</v>
          </cell>
          <cell r="U171">
            <v>8899</v>
          </cell>
          <cell r="W171">
            <v>25588</v>
          </cell>
          <cell r="X171">
            <v>13481.270598702964</v>
          </cell>
          <cell r="Y171">
            <v>11349.652677737457</v>
          </cell>
          <cell r="Z171">
            <v>1544.058794188717</v>
          </cell>
          <cell r="AA171">
            <v>1544.058794188717</v>
          </cell>
          <cell r="AB171">
            <v>6364.0462842150519</v>
          </cell>
          <cell r="AC171">
            <v>2224.612850967093</v>
          </cell>
          <cell r="AD171">
            <v>36507.700000000004</v>
          </cell>
          <cell r="AE171">
            <v>13614.311907010546</v>
          </cell>
          <cell r="AF171">
            <v>11461.657894903568</v>
          </cell>
          <cell r="AG171">
            <v>1559.2964975326777</v>
          </cell>
          <cell r="AH171">
            <v>1559.2964975326777</v>
          </cell>
          <cell r="AI171">
            <v>6426.8505308610193</v>
          </cell>
          <cell r="AJ171">
            <v>2246.5666721595103</v>
          </cell>
        </row>
        <row r="172">
          <cell r="B172">
            <v>38637</v>
          </cell>
          <cell r="C172">
            <v>0</v>
          </cell>
          <cell r="D172">
            <v>13939.04</v>
          </cell>
          <cell r="E172">
            <v>22889</v>
          </cell>
          <cell r="F172">
            <v>36828.04</v>
          </cell>
          <cell r="H172">
            <v>36203.9</v>
          </cell>
          <cell r="I172">
            <v>22889</v>
          </cell>
          <cell r="J172">
            <v>13505</v>
          </cell>
          <cell r="L172">
            <v>1200</v>
          </cell>
          <cell r="M172">
            <v>1684</v>
          </cell>
          <cell r="N172">
            <v>6500</v>
          </cell>
          <cell r="P172">
            <v>22889</v>
          </cell>
          <cell r="Q172">
            <v>13505</v>
          </cell>
          <cell r="S172">
            <v>1200</v>
          </cell>
          <cell r="T172">
            <v>1684</v>
          </cell>
          <cell r="U172">
            <v>6500</v>
          </cell>
          <cell r="W172">
            <v>22889</v>
          </cell>
          <cell r="X172">
            <v>14340.535369954012</v>
          </cell>
          <cell r="Y172">
            <v>10588.552328213722</v>
          </cell>
          <cell r="Z172">
            <v>1531.138867329614</v>
          </cell>
          <cell r="AA172">
            <v>1531.138867329614</v>
          </cell>
          <cell r="AB172">
            <v>5943.4475874240779</v>
          </cell>
          <cell r="AC172">
            <v>2269.0869797489654</v>
          </cell>
          <cell r="AD172">
            <v>36203.9</v>
          </cell>
          <cell r="AE172">
            <v>14587.760164680632</v>
          </cell>
          <cell r="AF172">
            <v>10771.094514280177</v>
          </cell>
          <cell r="AG172">
            <v>1557.5350570399796</v>
          </cell>
          <cell r="AH172">
            <v>1557.5350570399796</v>
          </cell>
          <cell r="AI172">
            <v>6045.9101225988761</v>
          </cell>
          <cell r="AJ172">
            <v>2308.2050843603615</v>
          </cell>
        </row>
        <row r="173">
          <cell r="B173">
            <v>38638</v>
          </cell>
          <cell r="C173">
            <v>0</v>
          </cell>
          <cell r="D173">
            <v>12560.809999999998</v>
          </cell>
          <cell r="E173">
            <v>23389</v>
          </cell>
          <cell r="F173">
            <v>35949.81</v>
          </cell>
          <cell r="H173">
            <v>36952.300000000003</v>
          </cell>
          <cell r="I173">
            <v>23389</v>
          </cell>
          <cell r="J173">
            <v>14505</v>
          </cell>
          <cell r="L173">
            <v>1100</v>
          </cell>
          <cell r="M173">
            <v>1684</v>
          </cell>
          <cell r="N173">
            <v>6100</v>
          </cell>
          <cell r="P173">
            <v>23389</v>
          </cell>
          <cell r="Q173">
            <v>14505</v>
          </cell>
          <cell r="S173">
            <v>1100</v>
          </cell>
          <cell r="T173">
            <v>1684</v>
          </cell>
          <cell r="U173">
            <v>6100</v>
          </cell>
          <cell r="W173">
            <v>23389</v>
          </cell>
          <cell r="X173">
            <v>14109.848852435116</v>
          </cell>
          <cell r="Y173">
            <v>11403.244197317457</v>
          </cell>
          <cell r="Z173">
            <v>1482.0215057340706</v>
          </cell>
          <cell r="AA173">
            <v>1532.3209145117651</v>
          </cell>
          <cell r="AB173">
            <v>6150.9340186017462</v>
          </cell>
          <cell r="AC173">
            <v>2273.9305113998521</v>
          </cell>
          <cell r="AD173">
            <v>36952.300000000003</v>
          </cell>
          <cell r="AE173">
            <v>13727.058542330527</v>
          </cell>
          <cell r="AF173">
            <v>11093.882174510518</v>
          </cell>
          <cell r="AG173">
            <v>1441.8153009976033</v>
          </cell>
          <cell r="AH173">
            <v>1490.7501220688343</v>
          </cell>
          <cell r="AI173">
            <v>5984.0634897224045</v>
          </cell>
          <cell r="AJ173">
            <v>2212.2403703701125</v>
          </cell>
        </row>
        <row r="174">
          <cell r="B174">
            <v>38639</v>
          </cell>
          <cell r="C174">
            <v>0</v>
          </cell>
          <cell r="D174">
            <v>9815.3099999999977</v>
          </cell>
          <cell r="E174">
            <v>25989</v>
          </cell>
          <cell r="F174">
            <v>35804.31</v>
          </cell>
          <cell r="H174">
            <v>36166.699999999997</v>
          </cell>
          <cell r="I174">
            <v>25989</v>
          </cell>
          <cell r="J174">
            <v>14005</v>
          </cell>
          <cell r="L174">
            <v>1500</v>
          </cell>
          <cell r="M174">
            <v>1684</v>
          </cell>
          <cell r="N174">
            <v>8800</v>
          </cell>
          <cell r="P174">
            <v>25989</v>
          </cell>
          <cell r="Q174">
            <v>14005</v>
          </cell>
          <cell r="S174">
            <v>1500</v>
          </cell>
          <cell r="T174">
            <v>1684</v>
          </cell>
          <cell r="U174">
            <v>8800</v>
          </cell>
          <cell r="W174">
            <v>25989</v>
          </cell>
          <cell r="X174">
            <v>13936.367388687497</v>
          </cell>
          <cell r="Y174">
            <v>10917.414938016615</v>
          </cell>
          <cell r="Z174">
            <v>1479.7783385757846</v>
          </cell>
          <cell r="AA174">
            <v>1530.8056495036014</v>
          </cell>
          <cell r="AB174">
            <v>5988.0458440121392</v>
          </cell>
          <cell r="AC174">
            <v>2314.2878412043597</v>
          </cell>
          <cell r="AD174">
            <v>36166.69999999999</v>
          </cell>
          <cell r="AE174">
            <v>13796.725116155407</v>
          </cell>
          <cell r="AF174">
            <v>10808.022541160175</v>
          </cell>
          <cell r="AG174">
            <v>1464.9509732890299</v>
          </cell>
          <cell r="AH174">
            <v>1515.4669910325881</v>
          </cell>
          <cell r="AI174">
            <v>5928.0456799548292</v>
          </cell>
          <cell r="AJ174">
            <v>2291.0986984079741</v>
          </cell>
        </row>
        <row r="175">
          <cell r="B175">
            <v>38640</v>
          </cell>
          <cell r="C175">
            <v>0</v>
          </cell>
          <cell r="D175">
            <v>11974.839999999997</v>
          </cell>
          <cell r="E175">
            <v>25489</v>
          </cell>
          <cell r="F175">
            <v>37463.839999999997</v>
          </cell>
          <cell r="H175">
            <v>36779.199999999997</v>
          </cell>
          <cell r="I175">
            <v>25489</v>
          </cell>
          <cell r="J175">
            <v>13505</v>
          </cell>
          <cell r="L175">
            <v>1500</v>
          </cell>
          <cell r="M175">
            <v>1684</v>
          </cell>
          <cell r="N175">
            <v>8800</v>
          </cell>
          <cell r="P175">
            <v>25489</v>
          </cell>
          <cell r="Q175">
            <v>13505</v>
          </cell>
          <cell r="S175">
            <v>1500</v>
          </cell>
          <cell r="T175">
            <v>1684</v>
          </cell>
          <cell r="U175">
            <v>8800</v>
          </cell>
          <cell r="W175">
            <v>25489</v>
          </cell>
          <cell r="X175">
            <v>13894.159229662599</v>
          </cell>
          <cell r="Y175">
            <v>11344.369407824548</v>
          </cell>
          <cell r="Z175">
            <v>1439.2344358549985</v>
          </cell>
          <cell r="AA175">
            <v>1489.2999446965473</v>
          </cell>
          <cell r="AB175">
            <v>6196.1525476626812</v>
          </cell>
          <cell r="AC175">
            <v>2415.9844342986216</v>
          </cell>
          <cell r="AD175">
            <v>36779.199999999997</v>
          </cell>
          <cell r="AE175">
            <v>14152.797187394039</v>
          </cell>
          <cell r="AF175">
            <v>11555.543361346457</v>
          </cell>
          <cell r="AG175">
            <v>1466.0255967329883</v>
          </cell>
          <cell r="AH175">
            <v>1517.0230684767557</v>
          </cell>
          <cell r="AI175">
            <v>6311.4931173387959</v>
          </cell>
          <cell r="AJ175">
            <v>2460.9576687109579</v>
          </cell>
        </row>
        <row r="176">
          <cell r="B176">
            <v>38641</v>
          </cell>
          <cell r="C176">
            <v>0</v>
          </cell>
          <cell r="D176">
            <v>12829.440000000002</v>
          </cell>
          <cell r="E176">
            <v>22789</v>
          </cell>
          <cell r="F176">
            <v>35618.44</v>
          </cell>
          <cell r="H176">
            <v>35294.300000000003</v>
          </cell>
          <cell r="I176">
            <v>22789</v>
          </cell>
          <cell r="J176">
            <v>13505</v>
          </cell>
          <cell r="L176">
            <v>1500</v>
          </cell>
          <cell r="M176">
            <v>1684</v>
          </cell>
          <cell r="N176">
            <v>6100</v>
          </cell>
          <cell r="P176">
            <v>22789</v>
          </cell>
          <cell r="Q176">
            <v>13505</v>
          </cell>
          <cell r="S176">
            <v>1500</v>
          </cell>
          <cell r="T176">
            <v>1684</v>
          </cell>
          <cell r="U176">
            <v>6100</v>
          </cell>
          <cell r="W176">
            <v>22789</v>
          </cell>
          <cell r="X176">
            <v>13424.329927956062</v>
          </cell>
          <cell r="Y176">
            <v>10761.115737838609</v>
          </cell>
          <cell r="Z176">
            <v>1456.8481014693693</v>
          </cell>
          <cell r="AA176">
            <v>1531.4624812740808</v>
          </cell>
          <cell r="AB176">
            <v>5918.8375340525063</v>
          </cell>
          <cell r="AC176">
            <v>2201.7062174093721</v>
          </cell>
          <cell r="AD176">
            <v>35294.300000000003</v>
          </cell>
          <cell r="AE176">
            <v>13547.617889548945</v>
          </cell>
          <cell r="AF176">
            <v>10859.944955453437</v>
          </cell>
          <cell r="AG176">
            <v>1470.227676743855</v>
          </cell>
          <cell r="AH176">
            <v>1545.5273089850762</v>
          </cell>
          <cell r="AI176">
            <v>5973.1956598203433</v>
          </cell>
          <cell r="AJ176">
            <v>2221.9265094483435</v>
          </cell>
        </row>
        <row r="177">
          <cell r="B177">
            <v>38642</v>
          </cell>
          <cell r="C177">
            <v>0</v>
          </cell>
          <cell r="D177">
            <v>12734.949999999997</v>
          </cell>
          <cell r="E177">
            <v>22789</v>
          </cell>
          <cell r="F177">
            <v>35523.949999999997</v>
          </cell>
          <cell r="H177">
            <v>35771.800000000003</v>
          </cell>
          <cell r="I177">
            <v>22789</v>
          </cell>
          <cell r="J177">
            <v>13505</v>
          </cell>
          <cell r="L177">
            <v>1500</v>
          </cell>
          <cell r="M177">
            <v>1684</v>
          </cell>
          <cell r="N177">
            <v>6100</v>
          </cell>
          <cell r="P177">
            <v>22789</v>
          </cell>
          <cell r="Q177">
            <v>13505</v>
          </cell>
          <cell r="S177">
            <v>1500</v>
          </cell>
          <cell r="T177">
            <v>1684</v>
          </cell>
          <cell r="U177">
            <v>6100</v>
          </cell>
          <cell r="W177">
            <v>22789</v>
          </cell>
          <cell r="X177">
            <v>13220.399323669315</v>
          </cell>
          <cell r="Y177">
            <v>11347.112512718319</v>
          </cell>
          <cell r="Z177">
            <v>1483.0556719157132</v>
          </cell>
          <cell r="AA177">
            <v>1535.3754364630781</v>
          </cell>
          <cell r="AB177">
            <v>5973.4734406592142</v>
          </cell>
          <cell r="AC177">
            <v>2212.3836145743549</v>
          </cell>
          <cell r="AD177">
            <v>35771.799999999988</v>
          </cell>
          <cell r="AE177">
            <v>13128.799908141684</v>
          </cell>
          <cell r="AF177">
            <v>11268.492431082026</v>
          </cell>
          <cell r="AG177">
            <v>1472.7801099287767</v>
          </cell>
          <cell r="AH177">
            <v>1524.7373695520655</v>
          </cell>
          <cell r="AI177">
            <v>5932.085381006993</v>
          </cell>
          <cell r="AJ177">
            <v>2197.0548002884584</v>
          </cell>
        </row>
        <row r="178">
          <cell r="B178">
            <v>38643</v>
          </cell>
          <cell r="C178">
            <v>0</v>
          </cell>
          <cell r="D178">
            <v>12810.690000000002</v>
          </cell>
          <cell r="E178">
            <v>23189</v>
          </cell>
          <cell r="F178">
            <v>35999.69</v>
          </cell>
          <cell r="H178">
            <v>36878.300000000003</v>
          </cell>
          <cell r="I178">
            <v>23189</v>
          </cell>
          <cell r="J178">
            <v>13505</v>
          </cell>
          <cell r="L178">
            <v>1500</v>
          </cell>
          <cell r="M178">
            <v>1684</v>
          </cell>
          <cell r="N178">
            <v>6500</v>
          </cell>
          <cell r="P178">
            <v>23189</v>
          </cell>
          <cell r="Q178">
            <v>13505</v>
          </cell>
          <cell r="S178">
            <v>1500</v>
          </cell>
          <cell r="T178">
            <v>1684</v>
          </cell>
          <cell r="U178">
            <v>6500</v>
          </cell>
          <cell r="W178">
            <v>23189</v>
          </cell>
          <cell r="X178">
            <v>13060.729500797894</v>
          </cell>
          <cell r="Y178">
            <v>12207.162696766942</v>
          </cell>
          <cell r="Z178">
            <v>1529.4775262063151</v>
          </cell>
          <cell r="AA178">
            <v>1478.0260346779551</v>
          </cell>
          <cell r="AB178">
            <v>6409.2648928560584</v>
          </cell>
          <cell r="AC178">
            <v>2193.6393486948432</v>
          </cell>
          <cell r="AD178">
            <v>36878.300000000003</v>
          </cell>
          <cell r="AE178">
            <v>12749.563108998487</v>
          </cell>
          <cell r="AF178">
            <v>11916.332175376139</v>
          </cell>
          <cell r="AG178">
            <v>1493.0383668822647</v>
          </cell>
          <cell r="AH178">
            <v>1442.8126855179232</v>
          </cell>
          <cell r="AI178">
            <v>6256.5668501720875</v>
          </cell>
          <cell r="AJ178">
            <v>2141.3768130531034</v>
          </cell>
        </row>
        <row r="179">
          <cell r="B179">
            <v>38644</v>
          </cell>
          <cell r="C179">
            <v>0</v>
          </cell>
          <cell r="D179">
            <v>13694</v>
          </cell>
          <cell r="E179">
            <v>23189</v>
          </cell>
          <cell r="F179">
            <v>36883</v>
          </cell>
          <cell r="H179">
            <v>37322.199999999997</v>
          </cell>
          <cell r="I179">
            <v>23189</v>
          </cell>
          <cell r="J179">
            <v>13505</v>
          </cell>
          <cell r="L179">
            <v>1500</v>
          </cell>
          <cell r="M179">
            <v>1684</v>
          </cell>
          <cell r="N179">
            <v>6500</v>
          </cell>
          <cell r="P179">
            <v>23189</v>
          </cell>
          <cell r="Q179">
            <v>13505</v>
          </cell>
          <cell r="S179">
            <v>1500</v>
          </cell>
          <cell r="T179">
            <v>1684</v>
          </cell>
          <cell r="U179">
            <v>6500</v>
          </cell>
          <cell r="W179">
            <v>23189</v>
          </cell>
          <cell r="X179">
            <v>13224.985791577637</v>
          </cell>
          <cell r="Y179">
            <v>12344.120817786652</v>
          </cell>
          <cell r="Z179">
            <v>1542.2342802419694</v>
          </cell>
          <cell r="AA179">
            <v>1542.2342802419694</v>
          </cell>
          <cell r="AB179">
            <v>6457.9660773645555</v>
          </cell>
          <cell r="AC179">
            <v>2210.6587527872057</v>
          </cell>
          <cell r="AD179">
            <v>37322.199999999983</v>
          </cell>
          <cell r="AE179">
            <v>13069.356869390289</v>
          </cell>
          <cell r="AF179">
            <v>12198.857734067802</v>
          </cell>
          <cell r="AG179">
            <v>1524.0855833301516</v>
          </cell>
          <cell r="AH179">
            <v>1524.0855833301516</v>
          </cell>
          <cell r="AI179">
            <v>6381.9700561981081</v>
          </cell>
          <cell r="AJ179">
            <v>2184.6441736835059</v>
          </cell>
        </row>
        <row r="180">
          <cell r="B180">
            <v>38645</v>
          </cell>
          <cell r="C180">
            <v>0</v>
          </cell>
          <cell r="D180">
            <v>13694</v>
          </cell>
          <cell r="E180">
            <v>23189</v>
          </cell>
          <cell r="F180">
            <v>36883</v>
          </cell>
          <cell r="H180">
            <v>36605.1</v>
          </cell>
          <cell r="I180">
            <v>23189</v>
          </cell>
          <cell r="J180">
            <v>13505</v>
          </cell>
          <cell r="L180">
            <v>1500</v>
          </cell>
          <cell r="M180">
            <v>1684</v>
          </cell>
          <cell r="N180">
            <v>6500</v>
          </cell>
          <cell r="P180">
            <v>23189</v>
          </cell>
          <cell r="Q180">
            <v>13505</v>
          </cell>
          <cell r="S180">
            <v>1500</v>
          </cell>
          <cell r="T180">
            <v>1684</v>
          </cell>
          <cell r="U180">
            <v>6500</v>
          </cell>
          <cell r="W180">
            <v>23189</v>
          </cell>
          <cell r="X180">
            <v>13703.043213656776</v>
          </cell>
          <cell r="Y180">
            <v>11132.007855807948</v>
          </cell>
          <cell r="Z180">
            <v>1544.7627441864674</v>
          </cell>
          <cell r="AA180">
            <v>1544.7627441864674</v>
          </cell>
          <cell r="AB180">
            <v>6455.1088066746197</v>
          </cell>
          <cell r="AC180">
            <v>2225.4146354877244</v>
          </cell>
          <cell r="AD180">
            <v>36605.1</v>
          </cell>
          <cell r="AE180">
            <v>13807.074501894625</v>
          </cell>
          <cell r="AF180">
            <v>11216.520259356335</v>
          </cell>
          <cell r="AG180">
            <v>1556.4903331456405</v>
          </cell>
          <cell r="AH180">
            <v>1556.4903331456405</v>
          </cell>
          <cell r="AI180">
            <v>6504.1149489164081</v>
          </cell>
          <cell r="AJ180">
            <v>2242.3096235413577</v>
          </cell>
        </row>
        <row r="181">
          <cell r="B181">
            <v>38646</v>
          </cell>
          <cell r="C181">
            <v>0</v>
          </cell>
          <cell r="D181">
            <v>9185.4500000000007</v>
          </cell>
          <cell r="E181">
            <v>14184</v>
          </cell>
          <cell r="F181">
            <v>23369.45</v>
          </cell>
          <cell r="H181">
            <v>22310.7</v>
          </cell>
          <cell r="I181">
            <v>14184</v>
          </cell>
          <cell r="J181">
            <v>8500</v>
          </cell>
          <cell r="L181">
            <v>0</v>
          </cell>
          <cell r="M181">
            <v>1684</v>
          </cell>
          <cell r="N181">
            <v>4000</v>
          </cell>
          <cell r="P181">
            <v>14184</v>
          </cell>
          <cell r="Q181">
            <v>8500</v>
          </cell>
          <cell r="S181">
            <v>0</v>
          </cell>
          <cell r="T181">
            <v>1684</v>
          </cell>
          <cell r="U181">
            <v>4000</v>
          </cell>
          <cell r="W181">
            <v>14184</v>
          </cell>
          <cell r="X181">
            <v>8615.5161149344913</v>
          </cell>
          <cell r="Y181">
            <v>6519.1845144286854</v>
          </cell>
          <cell r="Z181">
            <v>942.04665588191938</v>
          </cell>
          <cell r="AA181">
            <v>993.09583091316927</v>
          </cell>
          <cell r="AB181">
            <v>3810.3958235123555</v>
          </cell>
          <cell r="AC181">
            <v>1430.4610603293786</v>
          </cell>
          <cell r="AD181">
            <v>22310.699999999997</v>
          </cell>
          <cell r="AE181">
            <v>9024.3637838416489</v>
          </cell>
          <cell r="AF181">
            <v>6828.5511683055865</v>
          </cell>
          <cell r="AG181">
            <v>986.75129970371722</v>
          </cell>
          <cell r="AH181">
            <v>1040.2230035693083</v>
          </cell>
          <cell r="AI181">
            <v>3991.2174283093236</v>
          </cell>
          <cell r="AJ181">
            <v>1498.3433162704173</v>
          </cell>
        </row>
        <row r="182">
          <cell r="B182">
            <v>38647</v>
          </cell>
          <cell r="C182">
            <v>0</v>
          </cell>
          <cell r="D182">
            <v>-1684</v>
          </cell>
          <cell r="E182">
            <v>1684</v>
          </cell>
          <cell r="F182">
            <v>0</v>
          </cell>
          <cell r="H182">
            <v>3.6</v>
          </cell>
          <cell r="I182">
            <v>1684</v>
          </cell>
          <cell r="J182">
            <v>0</v>
          </cell>
          <cell r="L182">
            <v>0</v>
          </cell>
          <cell r="M182">
            <v>1684</v>
          </cell>
          <cell r="N182">
            <v>0</v>
          </cell>
          <cell r="P182">
            <v>1684</v>
          </cell>
          <cell r="Q182">
            <v>0</v>
          </cell>
          <cell r="S182">
            <v>0</v>
          </cell>
          <cell r="T182">
            <v>1684</v>
          </cell>
          <cell r="U182">
            <v>0</v>
          </cell>
          <cell r="W182">
            <v>1684</v>
          </cell>
          <cell r="X182">
            <v>1.3685939999999999</v>
          </cell>
          <cell r="Y182">
            <v>1.1157011999999999</v>
          </cell>
          <cell r="Z182">
            <v>0.1512</v>
          </cell>
          <cell r="AA182">
            <v>0.14875920000000001</v>
          </cell>
          <cell r="AB182">
            <v>0.59504040000000002</v>
          </cell>
          <cell r="AC182">
            <v>0.22070520000000002</v>
          </cell>
          <cell r="AD182">
            <v>3.6</v>
          </cell>
          <cell r="AE182">
            <v>0</v>
          </cell>
          <cell r="AF182">
            <v>0</v>
          </cell>
          <cell r="AG182">
            <v>0</v>
          </cell>
          <cell r="AH182">
            <v>0</v>
          </cell>
          <cell r="AI182">
            <v>0</v>
          </cell>
          <cell r="AJ182">
            <v>0</v>
          </cell>
        </row>
        <row r="183">
          <cell r="B183">
            <v>38648</v>
          </cell>
          <cell r="C183">
            <v>0</v>
          </cell>
          <cell r="D183">
            <v>-1684</v>
          </cell>
          <cell r="E183">
            <v>1684</v>
          </cell>
          <cell r="F183">
            <v>0</v>
          </cell>
          <cell r="H183">
            <v>3.7</v>
          </cell>
          <cell r="I183">
            <v>1684</v>
          </cell>
          <cell r="J183">
            <v>0</v>
          </cell>
          <cell r="L183">
            <v>0</v>
          </cell>
          <cell r="M183">
            <v>1684</v>
          </cell>
          <cell r="N183">
            <v>0</v>
          </cell>
          <cell r="P183">
            <v>1684</v>
          </cell>
          <cell r="Q183">
            <v>0</v>
          </cell>
          <cell r="S183">
            <v>0</v>
          </cell>
          <cell r="T183">
            <v>1684</v>
          </cell>
          <cell r="U183">
            <v>0</v>
          </cell>
          <cell r="W183">
            <v>1684</v>
          </cell>
          <cell r="X183">
            <v>1.4066105</v>
          </cell>
          <cell r="Y183">
            <v>1.1466929000000001</v>
          </cell>
          <cell r="Z183">
            <v>0.15540000000000001</v>
          </cell>
          <cell r="AA183">
            <v>0.15289140000000001</v>
          </cell>
          <cell r="AB183">
            <v>0.61156929999999998</v>
          </cell>
          <cell r="AC183">
            <v>0.22683590000000001</v>
          </cell>
          <cell r="AD183">
            <v>3.7</v>
          </cell>
          <cell r="AE183">
            <v>0</v>
          </cell>
          <cell r="AF183">
            <v>0</v>
          </cell>
          <cell r="AG183">
            <v>0</v>
          </cell>
          <cell r="AH183">
            <v>0</v>
          </cell>
          <cell r="AI183">
            <v>0</v>
          </cell>
          <cell r="AJ183">
            <v>0</v>
          </cell>
        </row>
        <row r="184">
          <cell r="B184">
            <v>38649</v>
          </cell>
          <cell r="C184">
            <v>0</v>
          </cell>
          <cell r="D184">
            <v>6320.52</v>
          </cell>
          <cell r="E184">
            <v>13384</v>
          </cell>
          <cell r="F184">
            <v>19704.52</v>
          </cell>
          <cell r="H184">
            <v>18479.099999999999</v>
          </cell>
          <cell r="I184">
            <v>4984</v>
          </cell>
          <cell r="J184">
            <v>8400</v>
          </cell>
          <cell r="L184">
            <v>0</v>
          </cell>
          <cell r="M184">
            <v>1684</v>
          </cell>
          <cell r="N184">
            <v>3300</v>
          </cell>
          <cell r="P184">
            <v>13384</v>
          </cell>
          <cell r="Q184">
            <v>0</v>
          </cell>
          <cell r="S184">
            <v>0</v>
          </cell>
          <cell r="T184">
            <v>1684</v>
          </cell>
          <cell r="U184">
            <v>3300</v>
          </cell>
          <cell r="W184">
            <v>4984</v>
          </cell>
          <cell r="X184">
            <v>7116.2218430137018</v>
          </cell>
          <cell r="Y184">
            <v>5536.3852277604947</v>
          </cell>
          <cell r="Z184">
            <v>761.43049116337215</v>
          </cell>
          <cell r="AA184">
            <v>761.43049116337215</v>
          </cell>
          <cell r="AB184">
            <v>3195.3770870908843</v>
          </cell>
          <cell r="AC184">
            <v>1108.2548598081694</v>
          </cell>
          <cell r="AD184">
            <v>18479.099999999995</v>
          </cell>
          <cell r="AE184">
            <v>7588.1258086216531</v>
          </cell>
          <cell r="AF184">
            <v>5903.5241677414624</v>
          </cell>
          <cell r="AG184">
            <v>811.92386759844885</v>
          </cell>
          <cell r="AH184">
            <v>811.92386759844885</v>
          </cell>
          <cell r="AI184">
            <v>3407.27479802177</v>
          </cell>
          <cell r="AJ184">
            <v>1181.7474904182172</v>
          </cell>
        </row>
        <row r="185">
          <cell r="B185">
            <v>38650</v>
          </cell>
          <cell r="C185">
            <v>0</v>
          </cell>
          <cell r="D185">
            <v>13885</v>
          </cell>
          <cell r="E185">
            <v>21689</v>
          </cell>
          <cell r="F185">
            <v>35574</v>
          </cell>
          <cell r="H185">
            <v>30016.9</v>
          </cell>
          <cell r="I185">
            <v>21689</v>
          </cell>
          <cell r="J185">
            <v>13505</v>
          </cell>
          <cell r="L185">
            <v>0</v>
          </cell>
          <cell r="M185">
            <v>1684</v>
          </cell>
          <cell r="N185">
            <v>6500</v>
          </cell>
          <cell r="P185">
            <v>21689</v>
          </cell>
          <cell r="Q185">
            <v>13505</v>
          </cell>
          <cell r="S185">
            <v>0</v>
          </cell>
          <cell r="T185">
            <v>1684</v>
          </cell>
          <cell r="U185">
            <v>6500</v>
          </cell>
          <cell r="W185">
            <v>21689</v>
          </cell>
          <cell r="X185">
            <v>11359.972843963784</v>
          </cell>
          <cell r="Y185">
            <v>8717.0671369328884</v>
          </cell>
          <cell r="Z185">
            <v>1263.1825079944351</v>
          </cell>
          <cell r="AA185">
            <v>1276.4875377021722</v>
          </cell>
          <cell r="AB185">
            <v>5546.9594442749858</v>
          </cell>
          <cell r="AC185">
            <v>1853.2305291317373</v>
          </cell>
          <cell r="AD185">
            <v>30016.9</v>
          </cell>
          <cell r="AE185">
            <v>13463.071601370149</v>
          </cell>
          <cell r="AF185">
            <v>10330.878482763062</v>
          </cell>
          <cell r="AG185">
            <v>1497.0384862991859</v>
          </cell>
          <cell r="AH185">
            <v>1512.8067077618632</v>
          </cell>
          <cell r="AI185">
            <v>6573.8812225992142</v>
          </cell>
          <cell r="AJ185">
            <v>2196.3234992065277</v>
          </cell>
        </row>
        <row r="186">
          <cell r="B186">
            <v>38651</v>
          </cell>
          <cell r="C186">
            <v>0</v>
          </cell>
          <cell r="D186">
            <v>12585.599999999999</v>
          </cell>
          <cell r="E186">
            <v>22889</v>
          </cell>
          <cell r="F186">
            <v>35474.6</v>
          </cell>
          <cell r="H186">
            <v>34955.4</v>
          </cell>
          <cell r="I186">
            <v>21746</v>
          </cell>
          <cell r="J186">
            <v>13505</v>
          </cell>
          <cell r="L186">
            <v>1400</v>
          </cell>
          <cell r="M186">
            <v>1684</v>
          </cell>
          <cell r="N186">
            <v>6300</v>
          </cell>
          <cell r="P186">
            <v>22889</v>
          </cell>
          <cell r="Q186">
            <v>13505</v>
          </cell>
          <cell r="S186">
            <v>257</v>
          </cell>
          <cell r="T186">
            <v>1684</v>
          </cell>
          <cell r="U186">
            <v>6300</v>
          </cell>
          <cell r="W186">
            <v>21746</v>
          </cell>
          <cell r="X186">
            <v>13350.795666115358</v>
          </cell>
          <cell r="Y186">
            <v>10127.25134324978</v>
          </cell>
          <cell r="Z186">
            <v>1482.2386609055125</v>
          </cell>
          <cell r="AA186">
            <v>1532.7901043265335</v>
          </cell>
          <cell r="AB186">
            <v>6253.6673083405121</v>
          </cell>
          <cell r="AC186">
            <v>2208.6569170623102</v>
          </cell>
          <cell r="AD186">
            <v>34955.400000000009</v>
          </cell>
          <cell r="AE186">
            <v>13549.097877214272</v>
          </cell>
          <cell r="AF186">
            <v>10277.673564063021</v>
          </cell>
          <cell r="AG186">
            <v>1504.2546673806814</v>
          </cell>
          <cell r="AH186">
            <v>1555.5569621558336</v>
          </cell>
          <cell r="AI186">
            <v>6346.5543605982557</v>
          </cell>
          <cell r="AJ186">
            <v>2241.4625685879323</v>
          </cell>
        </row>
        <row r="187">
          <cell r="B187">
            <v>38652</v>
          </cell>
          <cell r="C187">
            <v>0</v>
          </cell>
          <cell r="D187">
            <v>15399.36</v>
          </cell>
          <cell r="E187">
            <v>21589</v>
          </cell>
          <cell r="F187">
            <v>36988.36</v>
          </cell>
          <cell r="H187">
            <v>37379.300000000003</v>
          </cell>
          <cell r="I187">
            <v>21589</v>
          </cell>
          <cell r="J187">
            <v>13505</v>
          </cell>
          <cell r="L187">
            <v>0</v>
          </cell>
          <cell r="M187">
            <v>1684</v>
          </cell>
          <cell r="N187">
            <v>6400</v>
          </cell>
          <cell r="P187">
            <v>21589</v>
          </cell>
          <cell r="Q187">
            <v>13505</v>
          </cell>
          <cell r="S187">
            <v>0</v>
          </cell>
          <cell r="T187">
            <v>1684</v>
          </cell>
          <cell r="U187">
            <v>6400</v>
          </cell>
          <cell r="W187">
            <v>21589</v>
          </cell>
          <cell r="X187">
            <v>13666.322031220809</v>
          </cell>
          <cell r="Y187">
            <v>12115.982382370559</v>
          </cell>
          <cell r="Z187">
            <v>1471.1003910462712</v>
          </cell>
          <cell r="AA187">
            <v>1547.6508965252801</v>
          </cell>
          <cell r="AB187">
            <v>6349.4316424828412</v>
          </cell>
          <cell r="AC187">
            <v>2228.8126563542423</v>
          </cell>
          <cell r="AD187">
            <v>37379.299999999996</v>
          </cell>
          <cell r="AE187">
            <v>13523.389661302555</v>
          </cell>
          <cell r="AF187">
            <v>11989.264595987082</v>
          </cell>
          <cell r="AG187">
            <v>1455.714549500934</v>
          </cell>
          <cell r="AH187">
            <v>1531.464433924654</v>
          </cell>
          <cell r="AI187">
            <v>6283.0246523489377</v>
          </cell>
          <cell r="AJ187">
            <v>2205.5021069358445</v>
          </cell>
        </row>
        <row r="188">
          <cell r="B188">
            <v>38653</v>
          </cell>
          <cell r="C188">
            <v>0</v>
          </cell>
          <cell r="D188">
            <v>13997.279999999999</v>
          </cell>
          <cell r="E188">
            <v>21589</v>
          </cell>
          <cell r="F188">
            <v>35586.28</v>
          </cell>
          <cell r="H188">
            <v>34134.800000000003</v>
          </cell>
          <cell r="I188">
            <v>8084</v>
          </cell>
          <cell r="J188">
            <v>13505</v>
          </cell>
          <cell r="L188">
            <v>0</v>
          </cell>
          <cell r="M188">
            <v>1684</v>
          </cell>
          <cell r="N188">
            <v>6400</v>
          </cell>
          <cell r="P188">
            <v>21589</v>
          </cell>
          <cell r="Q188">
            <v>0</v>
          </cell>
          <cell r="S188">
            <v>0</v>
          </cell>
          <cell r="T188">
            <v>1684</v>
          </cell>
          <cell r="U188">
            <v>6400</v>
          </cell>
          <cell r="W188">
            <v>8084</v>
          </cell>
          <cell r="X188">
            <v>12415.32632294726</v>
          </cell>
          <cell r="Y188">
            <v>10184.817157499838</v>
          </cell>
          <cell r="Z188">
            <v>1392.7828657236939</v>
          </cell>
          <cell r="AA188">
            <v>1540.6084766182671</v>
          </cell>
          <cell r="AB188">
            <v>6373.4099980662641</v>
          </cell>
          <cell r="AC188">
            <v>2227.8551791446848</v>
          </cell>
          <cell r="AD188">
            <v>34134.80000000001</v>
          </cell>
          <cell r="AE188">
            <v>12943.250841363402</v>
          </cell>
          <cell r="AF188">
            <v>10617.895962934988</v>
          </cell>
          <cell r="AG188">
            <v>1452.0067801436001</v>
          </cell>
          <cell r="AH188">
            <v>1606.1182318136064</v>
          </cell>
          <cell r="AI188">
            <v>6644.420144426962</v>
          </cell>
          <cell r="AJ188">
            <v>2322.5880393174384</v>
          </cell>
        </row>
        <row r="189">
          <cell r="B189">
            <v>38654</v>
          </cell>
          <cell r="C189">
            <v>0</v>
          </cell>
          <cell r="D189">
            <v>13926.029999999999</v>
          </cell>
          <cell r="E189">
            <v>20789</v>
          </cell>
          <cell r="F189">
            <v>34715.03</v>
          </cell>
          <cell r="H189">
            <v>33329.5</v>
          </cell>
          <cell r="I189">
            <v>20789</v>
          </cell>
          <cell r="J189">
            <v>13505</v>
          </cell>
          <cell r="L189">
            <v>0</v>
          </cell>
          <cell r="M189">
            <v>1684</v>
          </cell>
          <cell r="N189">
            <v>5600</v>
          </cell>
          <cell r="P189">
            <v>20789</v>
          </cell>
          <cell r="Q189">
            <v>13505</v>
          </cell>
          <cell r="S189">
            <v>0</v>
          </cell>
          <cell r="T189">
            <v>1684</v>
          </cell>
          <cell r="U189">
            <v>5600</v>
          </cell>
          <cell r="W189">
            <v>20789</v>
          </cell>
          <cell r="X189">
            <v>12404.690555887091</v>
          </cell>
          <cell r="Y189">
            <v>10175.435286005819</v>
          </cell>
          <cell r="Z189">
            <v>1389.5802417481618</v>
          </cell>
          <cell r="AA189">
            <v>1532.7081828887988</v>
          </cell>
          <cell r="AB189">
            <v>5605.7548109087038</v>
          </cell>
          <cell r="AC189">
            <v>2221.3309225614316</v>
          </cell>
          <cell r="AD189">
            <v>33329.500000000007</v>
          </cell>
          <cell r="AE189">
            <v>12920.361985278416</v>
          </cell>
          <cell r="AF189">
            <v>10598.435056534017</v>
          </cell>
          <cell r="AG189">
            <v>1447.3460381852317</v>
          </cell>
          <cell r="AH189">
            <v>1596.4239052560083</v>
          </cell>
          <cell r="AI189">
            <v>5838.7898538333893</v>
          </cell>
          <cell r="AJ189">
            <v>2313.6731609129379</v>
          </cell>
        </row>
        <row r="190">
          <cell r="B190">
            <v>38655</v>
          </cell>
          <cell r="C190">
            <v>0</v>
          </cell>
          <cell r="D190">
            <v>12711</v>
          </cell>
          <cell r="E190">
            <v>21289</v>
          </cell>
          <cell r="F190">
            <v>34000</v>
          </cell>
          <cell r="H190">
            <v>35320.5</v>
          </cell>
          <cell r="I190">
            <v>21289</v>
          </cell>
          <cell r="J190">
            <v>13505</v>
          </cell>
          <cell r="L190">
            <v>0</v>
          </cell>
          <cell r="M190">
            <v>1684</v>
          </cell>
          <cell r="N190">
            <v>6100</v>
          </cell>
          <cell r="P190">
            <v>21289</v>
          </cell>
          <cell r="Q190">
            <v>13505</v>
          </cell>
          <cell r="S190">
            <v>0</v>
          </cell>
          <cell r="T190">
            <v>1684</v>
          </cell>
          <cell r="U190">
            <v>6100</v>
          </cell>
          <cell r="W190">
            <v>21289</v>
          </cell>
          <cell r="X190">
            <v>13187.595604870854</v>
          </cell>
          <cell r="Y190">
            <v>10874.690236970146</v>
          </cell>
          <cell r="Z190">
            <v>1525.9699756741595</v>
          </cell>
          <cell r="AA190">
            <v>1525.9699756741595</v>
          </cell>
          <cell r="AB190">
            <v>5989.1753082196929</v>
          </cell>
          <cell r="AC190">
            <v>2217.0988985909926</v>
          </cell>
          <cell r="AD190">
            <v>35320.500000000007</v>
          </cell>
          <cell r="AE190">
            <v>12694.561248159254</v>
          </cell>
          <cell r="AF190">
            <v>10468.126670261883</v>
          </cell>
          <cell r="AG190">
            <v>1468.9197257377843</v>
          </cell>
          <cell r="AH190">
            <v>1468.9197257377843</v>
          </cell>
          <cell r="AI190">
            <v>5765.2626797318699</v>
          </cell>
          <cell r="AJ190">
            <v>2134.2099503714198</v>
          </cell>
        </row>
        <row r="191">
          <cell r="B191">
            <v>38656</v>
          </cell>
          <cell r="C191">
            <v>0</v>
          </cell>
          <cell r="D191">
            <v>15459.260000000002</v>
          </cell>
          <cell r="E191">
            <v>21289</v>
          </cell>
          <cell r="F191">
            <v>36748.26</v>
          </cell>
          <cell r="H191">
            <v>36440.300000000003</v>
          </cell>
          <cell r="I191">
            <v>21289</v>
          </cell>
          <cell r="J191">
            <v>13505</v>
          </cell>
          <cell r="L191">
            <v>0</v>
          </cell>
          <cell r="M191">
            <v>1684</v>
          </cell>
          <cell r="N191">
            <v>6100</v>
          </cell>
          <cell r="P191">
            <v>21289</v>
          </cell>
          <cell r="Q191">
            <v>13505</v>
          </cell>
          <cell r="S191">
            <v>0</v>
          </cell>
          <cell r="T191">
            <v>1684</v>
          </cell>
          <cell r="U191">
            <v>6100</v>
          </cell>
          <cell r="W191">
            <v>21289</v>
          </cell>
          <cell r="X191">
            <v>13819.619567077521</v>
          </cell>
          <cell r="Y191">
            <v>11377.663499913111</v>
          </cell>
          <cell r="Z191">
            <v>1524.1120992993212</v>
          </cell>
          <cell r="AA191">
            <v>1524.1120992993212</v>
          </cell>
          <cell r="AB191">
            <v>5980.5565976984572</v>
          </cell>
          <cell r="AC191">
            <v>2214.2361367122749</v>
          </cell>
          <cell r="AD191">
            <v>36440.300000000003</v>
          </cell>
          <cell r="AE191">
            <v>13936.410319126138</v>
          </cell>
          <cell r="AF191">
            <v>11473.817078545375</v>
          </cell>
          <cell r="AG191">
            <v>1536.9924971582911</v>
          </cell>
          <cell r="AH191">
            <v>1536.9924971582911</v>
          </cell>
          <cell r="AI191">
            <v>6031.0987779172601</v>
          </cell>
          <cell r="AJ191">
            <v>2232.9488300946541</v>
          </cell>
        </row>
        <row r="192">
          <cell r="B192">
            <v>38657</v>
          </cell>
          <cell r="C192">
            <v>0</v>
          </cell>
          <cell r="D192">
            <v>14751.758999999984</v>
          </cell>
          <cell r="E192">
            <v>20918</v>
          </cell>
          <cell r="F192">
            <v>35669.758999999984</v>
          </cell>
          <cell r="H192">
            <v>36345.9</v>
          </cell>
          <cell r="I192">
            <v>21106</v>
          </cell>
          <cell r="J192">
            <v>13505</v>
          </cell>
          <cell r="M192">
            <v>1478</v>
          </cell>
          <cell r="N192">
            <v>5935</v>
          </cell>
          <cell r="O192">
            <v>0</v>
          </cell>
          <cell r="P192">
            <v>20918</v>
          </cell>
          <cell r="Q192">
            <v>13505</v>
          </cell>
          <cell r="T192">
            <v>1666</v>
          </cell>
          <cell r="U192">
            <v>5935</v>
          </cell>
          <cell r="W192">
            <v>21106</v>
          </cell>
          <cell r="X192">
            <v>12967.695513298258</v>
          </cell>
          <cell r="Y192">
            <v>11137.321008715526</v>
          </cell>
          <cell r="Z192">
            <v>1483.0252590297084</v>
          </cell>
          <cell r="AA192">
            <v>1483.0252590297084</v>
          </cell>
          <cell r="AB192">
            <v>6133.7707383818633</v>
          </cell>
          <cell r="AC192">
            <v>2153.8852215449328</v>
          </cell>
          <cell r="AD192">
            <v>35358.722999999998</v>
          </cell>
          <cell r="AE192">
            <v>13069.973306353886</v>
          </cell>
          <cell r="AF192">
            <v>11267.293731601507</v>
          </cell>
          <cell r="AG192">
            <v>1491.2315139804748</v>
          </cell>
          <cell r="AH192">
            <v>1491.2315139804748</v>
          </cell>
          <cell r="AI192">
            <v>6184.2906351519841</v>
          </cell>
          <cell r="AJ192">
            <v>2165.738298931662</v>
          </cell>
          <cell r="AK192">
            <v>35669.758999999984</v>
          </cell>
        </row>
        <row r="193">
          <cell r="B193">
            <v>38658</v>
          </cell>
          <cell r="C193">
            <v>0</v>
          </cell>
          <cell r="D193">
            <v>16407.877999999997</v>
          </cell>
          <cell r="E193">
            <v>20889</v>
          </cell>
          <cell r="F193">
            <v>37296.877999999997</v>
          </cell>
          <cell r="H193">
            <v>36437.300000000003</v>
          </cell>
          <cell r="I193">
            <v>20884</v>
          </cell>
          <cell r="J193">
            <v>13505</v>
          </cell>
          <cell r="M193">
            <v>1684</v>
          </cell>
          <cell r="N193">
            <v>5700</v>
          </cell>
          <cell r="O193">
            <v>0</v>
          </cell>
          <cell r="P193">
            <v>20889</v>
          </cell>
          <cell r="Q193">
            <v>13505</v>
          </cell>
          <cell r="T193">
            <v>1679</v>
          </cell>
          <cell r="U193">
            <v>5700</v>
          </cell>
          <cell r="W193">
            <v>20884</v>
          </cell>
          <cell r="X193">
            <v>12995.925880877088</v>
          </cell>
          <cell r="Y193">
            <v>11446.68278319359</v>
          </cell>
          <cell r="Z193">
            <v>1484.4685172046443</v>
          </cell>
          <cell r="AA193">
            <v>1484.4685172046443</v>
          </cell>
          <cell r="AB193">
            <v>6021.587285078881</v>
          </cell>
          <cell r="AC193">
            <v>2156.8290164411528</v>
          </cell>
          <cell r="AD193">
            <v>35589.962</v>
          </cell>
          <cell r="AE193">
            <v>13612.963611501169</v>
          </cell>
          <cell r="AF193">
            <v>12001.540260402306</v>
          </cell>
          <cell r="AG193">
            <v>1556.2358261818028</v>
          </cell>
          <cell r="AH193">
            <v>1556.2358261818028</v>
          </cell>
          <cell r="AI193">
            <v>6309.4130840966009</v>
          </cell>
          <cell r="AJ193">
            <v>2260.4893916363108</v>
          </cell>
          <cell r="AK193">
            <v>37296.877999999997</v>
          </cell>
        </row>
        <row r="194">
          <cell r="B194">
            <v>38659</v>
          </cell>
          <cell r="C194">
            <v>0</v>
          </cell>
          <cell r="D194">
            <v>15295.33600000001</v>
          </cell>
          <cell r="E194">
            <v>21084</v>
          </cell>
          <cell r="F194">
            <v>36379.33600000001</v>
          </cell>
          <cell r="H194">
            <v>35763</v>
          </cell>
          <cell r="I194">
            <v>18255</v>
          </cell>
          <cell r="J194">
            <v>13505</v>
          </cell>
          <cell r="M194">
            <v>1679</v>
          </cell>
          <cell r="N194">
            <v>5900</v>
          </cell>
          <cell r="O194">
            <v>0</v>
          </cell>
          <cell r="P194">
            <v>21084</v>
          </cell>
          <cell r="Q194">
            <v>10676</v>
          </cell>
          <cell r="T194">
            <v>1679</v>
          </cell>
          <cell r="U194">
            <v>5900</v>
          </cell>
          <cell r="W194">
            <v>18255</v>
          </cell>
          <cell r="X194">
            <v>13037.826190629916</v>
          </cell>
          <cell r="Y194">
            <v>11222.785277838702</v>
          </cell>
          <cell r="Z194">
            <v>1489.7398688944966</v>
          </cell>
          <cell r="AA194">
            <v>1489.7398688944966</v>
          </cell>
          <cell r="AB194">
            <v>5455.518394021009</v>
          </cell>
          <cell r="AC194">
            <v>2163.7443997213709</v>
          </cell>
          <cell r="AD194">
            <v>34859.353999999992</v>
          </cell>
          <cell r="AE194">
            <v>13605.070394159457</v>
          </cell>
          <cell r="AF194">
            <v>11714.32590550854</v>
          </cell>
          <cell r="AG194">
            <v>1555.8960073354399</v>
          </cell>
          <cell r="AH194">
            <v>1555.8960073354399</v>
          </cell>
          <cell r="AI194">
            <v>5688.8476599870901</v>
          </cell>
          <cell r="AJ194">
            <v>2259.3000256740393</v>
          </cell>
          <cell r="AK194">
            <v>36379.33600000001</v>
          </cell>
        </row>
        <row r="195">
          <cell r="B195">
            <v>38660</v>
          </cell>
          <cell r="C195">
            <v>0</v>
          </cell>
          <cell r="D195">
            <v>15628.192000000003</v>
          </cell>
          <cell r="E195">
            <v>21084</v>
          </cell>
          <cell r="F195">
            <v>36712.192000000003</v>
          </cell>
          <cell r="H195">
            <v>36064.9</v>
          </cell>
          <cell r="I195">
            <v>20766</v>
          </cell>
          <cell r="J195">
            <v>13505</v>
          </cell>
          <cell r="M195">
            <v>1679</v>
          </cell>
          <cell r="N195">
            <v>5900</v>
          </cell>
          <cell r="O195">
            <v>0</v>
          </cell>
          <cell r="P195">
            <v>21084</v>
          </cell>
          <cell r="Q195">
            <v>13235</v>
          </cell>
          <cell r="T195">
            <v>1631</v>
          </cell>
          <cell r="U195">
            <v>5900</v>
          </cell>
          <cell r="W195">
            <v>20766</v>
          </cell>
          <cell r="X195">
            <v>13022.445391960457</v>
          </cell>
          <cell r="Y195">
            <v>11071.873839527154</v>
          </cell>
          <cell r="Z195">
            <v>1484.6487385875262</v>
          </cell>
          <cell r="AA195">
            <v>1484.6487385875262</v>
          </cell>
          <cell r="AB195">
            <v>5824.9340175959805</v>
          </cell>
          <cell r="AC195">
            <v>2156.7922737413546</v>
          </cell>
          <cell r="AD195">
            <v>35045.343000000001</v>
          </cell>
          <cell r="AE195">
            <v>13640.390301616639</v>
          </cell>
          <cell r="AF195">
            <v>11599.104584219613</v>
          </cell>
          <cell r="AG195">
            <v>1556.0913170406034</v>
          </cell>
          <cell r="AH195">
            <v>1556.0913170406034</v>
          </cell>
          <cell r="AI195">
            <v>6100.5308704404351</v>
          </cell>
          <cell r="AJ195">
            <v>2259.9836096421127</v>
          </cell>
          <cell r="AK195">
            <v>36712.192000000003</v>
          </cell>
        </row>
        <row r="196">
          <cell r="B196">
            <v>38661</v>
          </cell>
          <cell r="C196">
            <v>0</v>
          </cell>
          <cell r="D196">
            <v>15852.629000000008</v>
          </cell>
          <cell r="E196">
            <v>20889</v>
          </cell>
          <cell r="F196">
            <v>36741.629000000008</v>
          </cell>
          <cell r="H196">
            <v>35956.9</v>
          </cell>
          <cell r="I196">
            <v>20884</v>
          </cell>
          <cell r="J196">
            <v>13505</v>
          </cell>
          <cell r="M196">
            <v>1684</v>
          </cell>
          <cell r="N196">
            <v>5700</v>
          </cell>
          <cell r="O196">
            <v>0</v>
          </cell>
          <cell r="P196">
            <v>20889</v>
          </cell>
          <cell r="Q196">
            <v>13505</v>
          </cell>
          <cell r="T196">
            <v>1679</v>
          </cell>
          <cell r="U196">
            <v>5700</v>
          </cell>
          <cell r="W196">
            <v>20884</v>
          </cell>
          <cell r="X196">
            <v>13059.267947716242</v>
          </cell>
          <cell r="Y196">
            <v>11435.153758350611</v>
          </cell>
          <cell r="Z196">
            <v>1483.4795029725751</v>
          </cell>
          <cell r="AA196">
            <v>1483.4795029725751</v>
          </cell>
          <cell r="AB196">
            <v>5430.6713263197762</v>
          </cell>
          <cell r="AC196">
            <v>2154.4989616682205</v>
          </cell>
          <cell r="AD196">
            <v>35046.550999999999</v>
          </cell>
          <cell r="AE196">
            <v>13691.52657816618</v>
          </cell>
          <cell r="AF196">
            <v>11993.821227862467</v>
          </cell>
          <cell r="AG196">
            <v>1555.7972558784043</v>
          </cell>
          <cell r="AH196">
            <v>1555.7972558784043</v>
          </cell>
          <cell r="AI196">
            <v>5685.7322866401337</v>
          </cell>
          <cell r="AJ196">
            <v>2258.9543955744143</v>
          </cell>
          <cell r="AK196">
            <v>36741.629000000008</v>
          </cell>
        </row>
        <row r="197">
          <cell r="B197">
            <v>38662</v>
          </cell>
          <cell r="C197">
            <v>0</v>
          </cell>
          <cell r="D197">
            <v>15018.940000000002</v>
          </cell>
          <cell r="E197">
            <v>20889</v>
          </cell>
          <cell r="F197">
            <v>35907.94</v>
          </cell>
          <cell r="H197">
            <v>35651.300000000003</v>
          </cell>
          <cell r="I197">
            <v>20884</v>
          </cell>
          <cell r="J197">
            <v>13505</v>
          </cell>
          <cell r="M197">
            <v>1684</v>
          </cell>
          <cell r="N197">
            <v>5700</v>
          </cell>
          <cell r="O197">
            <v>0</v>
          </cell>
          <cell r="P197">
            <v>20889</v>
          </cell>
          <cell r="Q197">
            <v>13505</v>
          </cell>
          <cell r="T197">
            <v>1679</v>
          </cell>
          <cell r="U197">
            <v>5700</v>
          </cell>
          <cell r="W197">
            <v>20884</v>
          </cell>
          <cell r="X197">
            <v>12417.333928046133</v>
          </cell>
          <cell r="Y197">
            <v>11086.260307096622</v>
          </cell>
          <cell r="Z197">
            <v>1469.9206322633597</v>
          </cell>
          <cell r="AA197">
            <v>1469.9206322633597</v>
          </cell>
          <cell r="AB197">
            <v>5381.4244787608923</v>
          </cell>
          <cell r="AC197">
            <v>2134.810021569635</v>
          </cell>
          <cell r="AD197">
            <v>33959.67</v>
          </cell>
          <cell r="AE197">
            <v>13117.357379051702</v>
          </cell>
          <cell r="AF197">
            <v>11736.186043202026</v>
          </cell>
          <cell r="AG197">
            <v>1555.7463857746425</v>
          </cell>
          <cell r="AH197">
            <v>1555.7463857746425</v>
          </cell>
          <cell r="AI197">
            <v>5684.1274559857438</v>
          </cell>
          <cell r="AJ197">
            <v>2258.7763502112484</v>
          </cell>
          <cell r="AK197">
            <v>35907.94</v>
          </cell>
        </row>
        <row r="198">
          <cell r="B198">
            <v>38663</v>
          </cell>
          <cell r="C198">
            <v>0</v>
          </cell>
          <cell r="D198">
            <v>14663.128999999986</v>
          </cell>
          <cell r="E198">
            <v>20889</v>
          </cell>
          <cell r="F198">
            <v>35552.128999999986</v>
          </cell>
          <cell r="H198">
            <v>35166</v>
          </cell>
          <cell r="I198">
            <v>20884</v>
          </cell>
          <cell r="J198">
            <v>13505</v>
          </cell>
          <cell r="M198">
            <v>1684</v>
          </cell>
          <cell r="N198">
            <v>5700</v>
          </cell>
          <cell r="O198">
            <v>0</v>
          </cell>
          <cell r="P198">
            <v>20889</v>
          </cell>
          <cell r="Q198">
            <v>13505</v>
          </cell>
          <cell r="T198">
            <v>1679</v>
          </cell>
          <cell r="U198">
            <v>5700</v>
          </cell>
          <cell r="W198">
            <v>20884</v>
          </cell>
          <cell r="X198">
            <v>12533.028371915838</v>
          </cell>
          <cell r="Y198">
            <v>10895.860123133501</v>
          </cell>
          <cell r="Z198">
            <v>1487.5379308558292</v>
          </cell>
          <cell r="AA198">
            <v>1487.5379308558292</v>
          </cell>
          <cell r="AB198">
            <v>5450.4759062849989</v>
          </cell>
          <cell r="AC198">
            <v>2160.763736954008</v>
          </cell>
          <cell r="AD198">
            <v>34015.204000000005</v>
          </cell>
          <cell r="AE198">
            <v>13095.417188916381</v>
          </cell>
          <cell r="AF198">
            <v>11393.171050182129</v>
          </cell>
          <cell r="AG198">
            <v>1555.9932081991406</v>
          </cell>
          <cell r="AH198">
            <v>1555.9932081991406</v>
          </cell>
          <cell r="AI198">
            <v>5691.9141158062102</v>
          </cell>
          <cell r="AJ198">
            <v>2259.6402286969906</v>
          </cell>
          <cell r="AK198">
            <v>35552.128999999986</v>
          </cell>
        </row>
        <row r="199">
          <cell r="B199">
            <v>38664</v>
          </cell>
          <cell r="C199">
            <v>0</v>
          </cell>
          <cell r="D199">
            <v>15648.136000000006</v>
          </cell>
          <cell r="E199">
            <v>20889</v>
          </cell>
          <cell r="F199">
            <v>36537.136000000006</v>
          </cell>
          <cell r="H199">
            <v>35947.699999999997</v>
          </cell>
          <cell r="I199">
            <v>20884</v>
          </cell>
          <cell r="J199">
            <v>13505</v>
          </cell>
          <cell r="M199">
            <v>1684</v>
          </cell>
          <cell r="N199">
            <v>5700</v>
          </cell>
          <cell r="O199">
            <v>0</v>
          </cell>
          <cell r="P199">
            <v>20889</v>
          </cell>
          <cell r="Q199">
            <v>13505</v>
          </cell>
          <cell r="T199">
            <v>1679</v>
          </cell>
          <cell r="U199">
            <v>5700</v>
          </cell>
          <cell r="W199">
            <v>20884</v>
          </cell>
          <cell r="X199">
            <v>13081.996389881966</v>
          </cell>
          <cell r="Y199">
            <v>11075.642614757526</v>
          </cell>
          <cell r="Z199">
            <v>1495.2587495809657</v>
          </cell>
          <cell r="AA199">
            <v>1492.9175057200262</v>
          </cell>
          <cell r="AB199">
            <v>5707.344076620504</v>
          </cell>
          <cell r="AC199">
            <v>2168.2176634390112</v>
          </cell>
          <cell r="AD199">
            <v>35021.377</v>
          </cell>
          <cell r="AE199">
            <v>13648.519905808298</v>
          </cell>
          <cell r="AF199">
            <v>11557.470009028815</v>
          </cell>
          <cell r="AG199">
            <v>1560.1738043807279</v>
          </cell>
          <cell r="AH199">
            <v>1557.8325605197874</v>
          </cell>
          <cell r="AI199">
            <v>5951.1590464463306</v>
          </cell>
          <cell r="AJ199">
            <v>2261.9806738160487</v>
          </cell>
          <cell r="AK199">
            <v>36537.136000000006</v>
          </cell>
        </row>
        <row r="200">
          <cell r="B200">
            <v>38665</v>
          </cell>
          <cell r="C200">
            <v>0</v>
          </cell>
          <cell r="D200">
            <v>15428.644999999997</v>
          </cell>
          <cell r="E200">
            <v>20889</v>
          </cell>
          <cell r="F200">
            <v>36317.644999999997</v>
          </cell>
          <cell r="H200">
            <v>35715.699999999997</v>
          </cell>
          <cell r="I200">
            <v>20795</v>
          </cell>
          <cell r="J200">
            <v>13505</v>
          </cell>
          <cell r="M200">
            <v>1684</v>
          </cell>
          <cell r="N200">
            <v>5700</v>
          </cell>
          <cell r="O200">
            <v>0</v>
          </cell>
          <cell r="P200">
            <v>20889</v>
          </cell>
          <cell r="Q200">
            <v>13416</v>
          </cell>
          <cell r="T200">
            <v>1679</v>
          </cell>
          <cell r="U200">
            <v>5700</v>
          </cell>
          <cell r="W200">
            <v>20795</v>
          </cell>
          <cell r="X200">
            <v>13017.894191078578</v>
          </cell>
          <cell r="Y200">
            <v>10830.828252515634</v>
          </cell>
          <cell r="Z200">
            <v>1492.0729999360522</v>
          </cell>
          <cell r="AA200">
            <v>1488.6539999360523</v>
          </cell>
          <cell r="AB200">
            <v>5673.1516868970939</v>
          </cell>
          <cell r="AC200">
            <v>2162.8538696365913</v>
          </cell>
          <cell r="AD200">
            <v>34665.455000000002</v>
          </cell>
          <cell r="AE200">
            <v>13638.593738621863</v>
          </cell>
          <cell r="AF200">
            <v>11351.075902609053</v>
          </cell>
          <cell r="AG200">
            <v>1563.1294054610241</v>
          </cell>
          <cell r="AH200">
            <v>1559.7104054610236</v>
          </cell>
          <cell r="AI200">
            <v>5939.6481287334509</v>
          </cell>
          <cell r="AJ200">
            <v>2265.4874191135827</v>
          </cell>
          <cell r="AK200">
            <v>36317.644999999997</v>
          </cell>
        </row>
        <row r="201">
          <cell r="B201">
            <v>38666</v>
          </cell>
          <cell r="C201">
            <v>0</v>
          </cell>
          <cell r="D201">
            <v>13231.512999999999</v>
          </cell>
          <cell r="E201">
            <v>20589</v>
          </cell>
          <cell r="F201">
            <v>33820.512999999999</v>
          </cell>
          <cell r="H201">
            <v>34063.1</v>
          </cell>
          <cell r="I201">
            <v>20083</v>
          </cell>
          <cell r="J201">
            <v>13505</v>
          </cell>
          <cell r="M201">
            <v>1684</v>
          </cell>
          <cell r="N201">
            <v>5400</v>
          </cell>
          <cell r="O201">
            <v>0</v>
          </cell>
          <cell r="P201">
            <v>20589</v>
          </cell>
          <cell r="Q201">
            <v>13004</v>
          </cell>
          <cell r="T201">
            <v>1679</v>
          </cell>
          <cell r="U201">
            <v>5400</v>
          </cell>
          <cell r="W201">
            <v>20083</v>
          </cell>
          <cell r="X201">
            <v>12001.565532549854</v>
          </cell>
          <cell r="Y201">
            <v>10049.503212230165</v>
          </cell>
          <cell r="Z201">
            <v>1349.8478395824313</v>
          </cell>
          <cell r="AA201">
            <v>1344.9760708977774</v>
          </cell>
          <cell r="AB201">
            <v>5117.1550361193367</v>
          </cell>
          <cell r="AC201">
            <v>1952.5953086204395</v>
          </cell>
          <cell r="AD201">
            <v>31815.643000000004</v>
          </cell>
          <cell r="AE201">
            <v>12766.008793823879</v>
          </cell>
          <cell r="AF201">
            <v>10671.115201702567</v>
          </cell>
          <cell r="AG201">
            <v>1435.3912282324895</v>
          </cell>
          <cell r="AH201">
            <v>1430.5194595478347</v>
          </cell>
          <cell r="AI201">
            <v>5441.3245259545247</v>
          </cell>
          <cell r="AJ201">
            <v>2076.1537907387037</v>
          </cell>
          <cell r="AK201">
            <v>33820.512999999999</v>
          </cell>
        </row>
        <row r="202">
          <cell r="B202">
            <v>38667</v>
          </cell>
          <cell r="C202">
            <v>0</v>
          </cell>
          <cell r="D202">
            <v>0</v>
          </cell>
          <cell r="E202">
            <v>0</v>
          </cell>
          <cell r="F202">
            <v>0</v>
          </cell>
          <cell r="H202">
            <v>18</v>
          </cell>
          <cell r="I202">
            <v>0</v>
          </cell>
          <cell r="J202">
            <v>0</v>
          </cell>
          <cell r="M202">
            <v>0</v>
          </cell>
          <cell r="N202">
            <v>0</v>
          </cell>
          <cell r="O202">
            <v>0</v>
          </cell>
          <cell r="P202">
            <v>0</v>
          </cell>
          <cell r="W202">
            <v>0</v>
          </cell>
          <cell r="AD202">
            <v>0</v>
          </cell>
          <cell r="AK202">
            <v>0</v>
          </cell>
        </row>
        <row r="203">
          <cell r="B203">
            <v>38668</v>
          </cell>
          <cell r="C203">
            <v>0</v>
          </cell>
          <cell r="D203">
            <v>0</v>
          </cell>
          <cell r="E203">
            <v>0</v>
          </cell>
          <cell r="F203">
            <v>0</v>
          </cell>
          <cell r="H203">
            <v>16.2</v>
          </cell>
          <cell r="I203">
            <v>0</v>
          </cell>
          <cell r="J203">
            <v>0</v>
          </cell>
          <cell r="M203">
            <v>0</v>
          </cell>
          <cell r="N203">
            <v>0</v>
          </cell>
          <cell r="O203">
            <v>0</v>
          </cell>
          <cell r="P203">
            <v>0</v>
          </cell>
          <cell r="W203">
            <v>0</v>
          </cell>
          <cell r="AD203">
            <v>0</v>
          </cell>
          <cell r="AK203">
            <v>0</v>
          </cell>
        </row>
        <row r="204">
          <cell r="B204">
            <v>38669</v>
          </cell>
          <cell r="C204">
            <v>0</v>
          </cell>
          <cell r="D204">
            <v>0</v>
          </cell>
          <cell r="E204">
            <v>0</v>
          </cell>
          <cell r="F204">
            <v>0</v>
          </cell>
          <cell r="H204">
            <v>17.2</v>
          </cell>
          <cell r="I204">
            <v>0</v>
          </cell>
          <cell r="J204">
            <v>0</v>
          </cell>
          <cell r="M204">
            <v>0</v>
          </cell>
          <cell r="N204">
            <v>0</v>
          </cell>
          <cell r="O204">
            <v>0</v>
          </cell>
          <cell r="P204">
            <v>0</v>
          </cell>
          <cell r="W204">
            <v>0</v>
          </cell>
          <cell r="AD204">
            <v>0</v>
          </cell>
          <cell r="AK204">
            <v>0</v>
          </cell>
        </row>
        <row r="205">
          <cell r="B205">
            <v>38670</v>
          </cell>
          <cell r="C205">
            <v>0</v>
          </cell>
          <cell r="D205">
            <v>0</v>
          </cell>
          <cell r="E205">
            <v>0</v>
          </cell>
          <cell r="F205">
            <v>0</v>
          </cell>
          <cell r="H205">
            <v>17.2</v>
          </cell>
          <cell r="I205">
            <v>0</v>
          </cell>
          <cell r="J205">
            <v>0</v>
          </cell>
          <cell r="M205">
            <v>0</v>
          </cell>
          <cell r="N205">
            <v>0</v>
          </cell>
          <cell r="O205">
            <v>0</v>
          </cell>
          <cell r="P205">
            <v>0</v>
          </cell>
          <cell r="W205">
            <v>0</v>
          </cell>
          <cell r="AD205">
            <v>0</v>
          </cell>
          <cell r="AK205">
            <v>0</v>
          </cell>
        </row>
        <row r="206">
          <cell r="B206">
            <v>38671</v>
          </cell>
          <cell r="C206">
            <v>0</v>
          </cell>
          <cell r="D206">
            <v>0</v>
          </cell>
          <cell r="E206">
            <v>0</v>
          </cell>
          <cell r="F206">
            <v>0</v>
          </cell>
          <cell r="H206">
            <v>16.3</v>
          </cell>
          <cell r="I206">
            <v>0</v>
          </cell>
          <cell r="J206">
            <v>0</v>
          </cell>
          <cell r="M206">
            <v>0</v>
          </cell>
          <cell r="N206">
            <v>0</v>
          </cell>
          <cell r="O206">
            <v>0</v>
          </cell>
          <cell r="P206">
            <v>0</v>
          </cell>
          <cell r="W206">
            <v>0</v>
          </cell>
          <cell r="AD206">
            <v>0</v>
          </cell>
          <cell r="AK206">
            <v>0</v>
          </cell>
        </row>
        <row r="207">
          <cell r="B207">
            <v>38672</v>
          </cell>
          <cell r="C207">
            <v>0</v>
          </cell>
          <cell r="D207">
            <v>0</v>
          </cell>
          <cell r="E207">
            <v>0</v>
          </cell>
          <cell r="F207">
            <v>0</v>
          </cell>
          <cell r="H207">
            <v>15.5</v>
          </cell>
          <cell r="I207">
            <v>0</v>
          </cell>
          <cell r="J207">
            <v>0</v>
          </cell>
          <cell r="M207">
            <v>0</v>
          </cell>
          <cell r="N207">
            <v>0</v>
          </cell>
          <cell r="O207">
            <v>0</v>
          </cell>
          <cell r="P207">
            <v>0</v>
          </cell>
          <cell r="W207">
            <v>0</v>
          </cell>
          <cell r="AD207">
            <v>0</v>
          </cell>
          <cell r="AK207">
            <v>0</v>
          </cell>
        </row>
        <row r="208">
          <cell r="B208">
            <v>38673</v>
          </cell>
          <cell r="C208">
            <v>0</v>
          </cell>
          <cell r="D208">
            <v>0</v>
          </cell>
          <cell r="E208">
            <v>0</v>
          </cell>
          <cell r="F208">
            <v>0</v>
          </cell>
          <cell r="H208">
            <v>16.100000000000001</v>
          </cell>
          <cell r="I208">
            <v>0</v>
          </cell>
          <cell r="J208">
            <v>0</v>
          </cell>
          <cell r="M208">
            <v>0</v>
          </cell>
          <cell r="N208">
            <v>0</v>
          </cell>
          <cell r="O208">
            <v>0</v>
          </cell>
          <cell r="P208">
            <v>0</v>
          </cell>
          <cell r="W208">
            <v>0</v>
          </cell>
          <cell r="AD208">
            <v>0</v>
          </cell>
          <cell r="AK208">
            <v>0</v>
          </cell>
        </row>
        <row r="209">
          <cell r="B209">
            <v>38674</v>
          </cell>
          <cell r="C209">
            <v>0</v>
          </cell>
          <cell r="D209">
            <v>0</v>
          </cell>
          <cell r="E209">
            <v>0</v>
          </cell>
          <cell r="F209">
            <v>0</v>
          </cell>
          <cell r="H209">
            <v>16.3</v>
          </cell>
          <cell r="I209">
            <v>0</v>
          </cell>
          <cell r="J209">
            <v>0</v>
          </cell>
          <cell r="M209">
            <v>0</v>
          </cell>
          <cell r="N209">
            <v>0</v>
          </cell>
          <cell r="O209">
            <v>0</v>
          </cell>
          <cell r="P209">
            <v>0</v>
          </cell>
          <cell r="W209">
            <v>0</v>
          </cell>
          <cell r="AD209">
            <v>0</v>
          </cell>
          <cell r="AK209">
            <v>0</v>
          </cell>
        </row>
        <row r="210">
          <cell r="B210">
            <v>38675</v>
          </cell>
          <cell r="C210">
            <v>0</v>
          </cell>
          <cell r="D210">
            <v>0</v>
          </cell>
          <cell r="E210">
            <v>0</v>
          </cell>
          <cell r="F210">
            <v>0</v>
          </cell>
          <cell r="H210">
            <v>18.3</v>
          </cell>
          <cell r="I210">
            <v>0</v>
          </cell>
          <cell r="J210">
            <v>0</v>
          </cell>
          <cell r="M210">
            <v>0</v>
          </cell>
          <cell r="N210">
            <v>0</v>
          </cell>
          <cell r="O210">
            <v>0</v>
          </cell>
          <cell r="P210">
            <v>0</v>
          </cell>
          <cell r="W210">
            <v>0</v>
          </cell>
          <cell r="AD210">
            <v>0</v>
          </cell>
          <cell r="AK210">
            <v>0</v>
          </cell>
        </row>
        <row r="211">
          <cell r="B211">
            <v>38676</v>
          </cell>
          <cell r="C211">
            <v>0</v>
          </cell>
          <cell r="D211">
            <v>0</v>
          </cell>
          <cell r="E211">
            <v>0</v>
          </cell>
          <cell r="F211">
            <v>0</v>
          </cell>
          <cell r="H211">
            <v>17</v>
          </cell>
          <cell r="I211">
            <v>0</v>
          </cell>
          <cell r="J211">
            <v>0</v>
          </cell>
          <cell r="M211">
            <v>0</v>
          </cell>
          <cell r="N211">
            <v>0</v>
          </cell>
          <cell r="O211">
            <v>0</v>
          </cell>
          <cell r="P211">
            <v>0</v>
          </cell>
          <cell r="W211">
            <v>0</v>
          </cell>
          <cell r="AD211">
            <v>0</v>
          </cell>
          <cell r="AK211">
            <v>0</v>
          </cell>
        </row>
        <row r="212">
          <cell r="B212">
            <v>38677</v>
          </cell>
          <cell r="C212">
            <v>0</v>
          </cell>
          <cell r="D212">
            <v>0</v>
          </cell>
          <cell r="E212">
            <v>0</v>
          </cell>
          <cell r="F212">
            <v>0</v>
          </cell>
          <cell r="H212">
            <v>16.2</v>
          </cell>
          <cell r="I212">
            <v>0</v>
          </cell>
          <cell r="J212">
            <v>0</v>
          </cell>
          <cell r="M212">
            <v>0</v>
          </cell>
          <cell r="N212">
            <v>0</v>
          </cell>
          <cell r="O212">
            <v>0</v>
          </cell>
          <cell r="P212">
            <v>0</v>
          </cell>
          <cell r="W212">
            <v>0</v>
          </cell>
          <cell r="AD212">
            <v>0</v>
          </cell>
          <cell r="AK212">
            <v>0</v>
          </cell>
        </row>
        <row r="213">
          <cell r="B213">
            <v>38678</v>
          </cell>
          <cell r="C213">
            <v>0</v>
          </cell>
          <cell r="D213">
            <v>8053.7249999999985</v>
          </cell>
          <cell r="E213">
            <v>5000</v>
          </cell>
          <cell r="F213">
            <v>13053.724999999999</v>
          </cell>
          <cell r="H213">
            <v>8812.2999999999993</v>
          </cell>
          <cell r="I213">
            <v>5000</v>
          </cell>
          <cell r="J213">
            <v>5000</v>
          </cell>
          <cell r="M213">
            <v>0</v>
          </cell>
          <cell r="N213">
            <v>0</v>
          </cell>
          <cell r="O213">
            <v>0</v>
          </cell>
          <cell r="P213">
            <v>5000</v>
          </cell>
          <cell r="Q213">
            <v>5000</v>
          </cell>
          <cell r="W213">
            <v>5000</v>
          </cell>
          <cell r="X213">
            <v>1498.6242675388366</v>
          </cell>
          <cell r="Y213">
            <v>1233.8182001270586</v>
          </cell>
          <cell r="Z213">
            <v>165.76809556784536</v>
          </cell>
          <cell r="AA213">
            <v>155.88639043422228</v>
          </cell>
          <cell r="AB213">
            <v>656.70925386161105</v>
          </cell>
          <cell r="AC213">
            <v>235.72179247042743</v>
          </cell>
          <cell r="AD213">
            <v>3946.5280000000016</v>
          </cell>
          <cell r="AE213">
            <v>4961.3550000000005</v>
          </cell>
          <cell r="AF213">
            <v>4093.0060000000003</v>
          </cell>
          <cell r="AG213">
            <v>543.59599999999989</v>
          </cell>
          <cell r="AH213">
            <v>503.57700000000011</v>
          </cell>
          <cell r="AI213">
            <v>2176.5140000000001</v>
          </cell>
          <cell r="AJ213">
            <v>775.67699999999991</v>
          </cell>
          <cell r="AK213">
            <v>13053.724999999999</v>
          </cell>
        </row>
        <row r="214">
          <cell r="B214">
            <v>38679</v>
          </cell>
          <cell r="C214">
            <v>0</v>
          </cell>
          <cell r="D214">
            <v>15305.849999999999</v>
          </cell>
          <cell r="E214">
            <v>20683</v>
          </cell>
          <cell r="F214">
            <v>35988.85</v>
          </cell>
          <cell r="H214">
            <v>25126.9</v>
          </cell>
          <cell r="I214">
            <v>20683</v>
          </cell>
          <cell r="J214">
            <v>13505</v>
          </cell>
          <cell r="M214">
            <v>1478</v>
          </cell>
          <cell r="N214">
            <v>5700</v>
          </cell>
          <cell r="O214">
            <v>0</v>
          </cell>
          <cell r="P214">
            <v>20683</v>
          </cell>
          <cell r="Q214">
            <v>13505</v>
          </cell>
          <cell r="T214">
            <v>1478</v>
          </cell>
          <cell r="U214">
            <v>5700</v>
          </cell>
          <cell r="W214">
            <v>20683</v>
          </cell>
          <cell r="X214">
            <v>9755.3992767755353</v>
          </cell>
          <cell r="Y214">
            <v>7993.7152077103301</v>
          </cell>
          <cell r="Z214">
            <v>1174.2180374936947</v>
          </cell>
          <cell r="AA214">
            <v>1170.1498295525078</v>
          </cell>
          <cell r="AB214">
            <v>4825.946254644733</v>
          </cell>
          <cell r="AC214">
            <v>1799.1163938231966</v>
          </cell>
          <cell r="AD214">
            <v>26718.544999999998</v>
          </cell>
          <cell r="AE214">
            <v>13151.58538437236</v>
          </cell>
          <cell r="AF214">
            <v>10777.700358336719</v>
          </cell>
          <cell r="AG214">
            <v>1582.0128407869622</v>
          </cell>
          <cell r="AH214">
            <v>1575.8541051651664</v>
          </cell>
          <cell r="AI214">
            <v>6483.089661420182</v>
          </cell>
          <cell r="AJ214">
            <v>2418.6076499186061</v>
          </cell>
          <cell r="AK214">
            <v>35988.85</v>
          </cell>
        </row>
        <row r="215">
          <cell r="B215">
            <v>38680</v>
          </cell>
          <cell r="C215">
            <v>0</v>
          </cell>
          <cell r="D215">
            <v>16131.368000000009</v>
          </cell>
          <cell r="E215">
            <v>21286</v>
          </cell>
          <cell r="F215">
            <v>37417.368000000009</v>
          </cell>
          <cell r="H215">
            <v>36831.800000000003</v>
          </cell>
          <cell r="I215">
            <v>21286</v>
          </cell>
          <cell r="J215">
            <v>13505</v>
          </cell>
          <cell r="M215">
            <v>1679</v>
          </cell>
          <cell r="N215">
            <v>5700</v>
          </cell>
          <cell r="O215">
            <v>402</v>
          </cell>
          <cell r="P215">
            <v>21286</v>
          </cell>
          <cell r="Q215">
            <v>13505</v>
          </cell>
          <cell r="T215">
            <v>1679</v>
          </cell>
          <cell r="U215">
            <v>5700</v>
          </cell>
          <cell r="V215">
            <v>402</v>
          </cell>
          <cell r="W215">
            <v>21286</v>
          </cell>
          <cell r="X215">
            <v>13704.234125934103</v>
          </cell>
          <cell r="Y215">
            <v>11209.080757536844</v>
          </cell>
          <cell r="Z215">
            <v>1536.6753607127412</v>
          </cell>
          <cell r="AA215">
            <v>1530.44712582277</v>
          </cell>
          <cell r="AB215">
            <v>6320.9739150650867</v>
          </cell>
          <cell r="AC215">
            <v>2366.0617149284581</v>
          </cell>
          <cell r="AD215">
            <v>36667.473000000005</v>
          </cell>
          <cell r="AE215">
            <v>13983.473861943523</v>
          </cell>
          <cell r="AF215">
            <v>11437.611014547469</v>
          </cell>
          <cell r="AG215">
            <v>1568.0913458923999</v>
          </cell>
          <cell r="AH215">
            <v>1561.863111002428</v>
          </cell>
          <cell r="AI215">
            <v>6451.3995650616207</v>
          </cell>
          <cell r="AJ215">
            <v>2414.92910155257</v>
          </cell>
          <cell r="AK215">
            <v>37417.368000000009</v>
          </cell>
        </row>
        <row r="216">
          <cell r="B216">
            <v>38681</v>
          </cell>
          <cell r="C216">
            <v>0</v>
          </cell>
          <cell r="D216">
            <v>15251.786999999997</v>
          </cell>
          <cell r="E216">
            <v>21486</v>
          </cell>
          <cell r="F216">
            <v>36737.786999999997</v>
          </cell>
          <cell r="H216">
            <v>36216.5</v>
          </cell>
          <cell r="I216">
            <v>21486</v>
          </cell>
          <cell r="J216">
            <v>13505</v>
          </cell>
          <cell r="M216">
            <v>1679</v>
          </cell>
          <cell r="N216">
            <v>5900</v>
          </cell>
          <cell r="O216">
            <v>402</v>
          </cell>
          <cell r="P216">
            <v>21486</v>
          </cell>
          <cell r="Q216">
            <v>13505</v>
          </cell>
          <cell r="T216">
            <v>1679</v>
          </cell>
          <cell r="U216">
            <v>5900</v>
          </cell>
          <cell r="V216">
            <v>402</v>
          </cell>
          <cell r="W216">
            <v>21486</v>
          </cell>
          <cell r="X216">
            <v>13894.677838409432</v>
          </cell>
          <cell r="Y216">
            <v>10652.650528309836</v>
          </cell>
          <cell r="Z216">
            <v>1558.3313984562647</v>
          </cell>
          <cell r="AA216">
            <v>1552.3054875645889</v>
          </cell>
          <cell r="AB216">
            <v>6467.655248450641</v>
          </cell>
          <cell r="AC216">
            <v>2400.9484988092354</v>
          </cell>
          <cell r="AD216">
            <v>36526.568999999996</v>
          </cell>
          <cell r="AE216">
            <v>13973.256500029613</v>
          </cell>
          <cell r="AF216">
            <v>10716.831088256122</v>
          </cell>
          <cell r="AG216">
            <v>1567.1719241786279</v>
          </cell>
          <cell r="AH216">
            <v>1561.1460132869522</v>
          </cell>
          <cell r="AI216">
            <v>6504.6815878587458</v>
          </cell>
          <cell r="AJ216">
            <v>2414.6998863899335</v>
          </cell>
          <cell r="AK216">
            <v>36737.786999999997</v>
          </cell>
        </row>
        <row r="217">
          <cell r="B217">
            <v>38682</v>
          </cell>
          <cell r="C217">
            <v>0</v>
          </cell>
          <cell r="D217">
            <v>16092.765000000014</v>
          </cell>
          <cell r="E217">
            <v>21486</v>
          </cell>
          <cell r="F217">
            <v>37578.765000000014</v>
          </cell>
          <cell r="H217">
            <v>36726.800000000003</v>
          </cell>
          <cell r="I217">
            <v>21486</v>
          </cell>
          <cell r="J217">
            <v>13505</v>
          </cell>
          <cell r="M217">
            <v>1679</v>
          </cell>
          <cell r="N217">
            <v>5900</v>
          </cell>
          <cell r="O217">
            <v>402</v>
          </cell>
          <cell r="P217">
            <v>21486</v>
          </cell>
          <cell r="Q217">
            <v>13505</v>
          </cell>
          <cell r="T217">
            <v>1679</v>
          </cell>
          <cell r="U217">
            <v>5900</v>
          </cell>
          <cell r="V217">
            <v>402</v>
          </cell>
          <cell r="W217">
            <v>21486</v>
          </cell>
          <cell r="X217">
            <v>13704.674828337329</v>
          </cell>
          <cell r="Y217">
            <v>11315.542657835398</v>
          </cell>
          <cell r="Z217">
            <v>1536.7620385136747</v>
          </cell>
          <cell r="AA217">
            <v>1530.5664238593263</v>
          </cell>
          <cell r="AB217">
            <v>6374.9928848730569</v>
          </cell>
          <cell r="AC217">
            <v>2366.3901665812155</v>
          </cell>
          <cell r="AD217">
            <v>36828.929000000004</v>
          </cell>
          <cell r="AE217">
            <v>13981.826540044622</v>
          </cell>
          <cell r="AF217">
            <v>11546.768677012338</v>
          </cell>
          <cell r="AG217">
            <v>1567.9431096317892</v>
          </cell>
          <cell r="AH217">
            <v>1561.7474949774391</v>
          </cell>
          <cell r="AI217">
            <v>6505.5870326178165</v>
          </cell>
          <cell r="AJ217">
            <v>2414.8921457160127</v>
          </cell>
          <cell r="AK217">
            <v>37578.765000000014</v>
          </cell>
        </row>
        <row r="218">
          <cell r="B218">
            <v>38683</v>
          </cell>
          <cell r="C218">
            <v>0</v>
          </cell>
          <cell r="D218">
            <v>14404.488000000012</v>
          </cell>
          <cell r="E218">
            <v>21486</v>
          </cell>
          <cell r="F218">
            <v>35890.488000000012</v>
          </cell>
          <cell r="H218">
            <v>36064.5</v>
          </cell>
          <cell r="I218">
            <v>21486</v>
          </cell>
          <cell r="J218">
            <v>13505</v>
          </cell>
          <cell r="M218">
            <v>1679</v>
          </cell>
          <cell r="N218">
            <v>5900</v>
          </cell>
          <cell r="O218">
            <v>402</v>
          </cell>
          <cell r="P218">
            <v>21486</v>
          </cell>
          <cell r="Q218">
            <v>13505</v>
          </cell>
          <cell r="T218">
            <v>1679</v>
          </cell>
          <cell r="U218">
            <v>5900</v>
          </cell>
          <cell r="V218">
            <v>402</v>
          </cell>
          <cell r="W218">
            <v>21486</v>
          </cell>
          <cell r="X218">
            <v>14042.497536641135</v>
          </cell>
          <cell r="Y218">
            <v>10391.712503122339</v>
          </cell>
          <cell r="Z218">
            <v>1574.8016178411956</v>
          </cell>
          <cell r="AA218">
            <v>1568.6347504360365</v>
          </cell>
          <cell r="AB218">
            <v>6094.9512910327749</v>
          </cell>
          <cell r="AC218">
            <v>2376.0433009265162</v>
          </cell>
          <cell r="AD218">
            <v>36048.640999999996</v>
          </cell>
          <cell r="AE218">
            <v>13980.374803960534</v>
          </cell>
          <cell r="AF218">
            <v>10347.033744420922</v>
          </cell>
          <cell r="AG218">
            <v>1567.8124733981278</v>
          </cell>
          <cell r="AH218">
            <v>1561.6456059929669</v>
          </cell>
          <cell r="AI218">
            <v>6067.9899711267472</v>
          </cell>
          <cell r="AJ218">
            <v>2365.6314011007116</v>
          </cell>
          <cell r="AK218">
            <v>35890.488000000012</v>
          </cell>
        </row>
        <row r="219">
          <cell r="B219">
            <v>38684</v>
          </cell>
          <cell r="C219">
            <v>0</v>
          </cell>
          <cell r="D219">
            <v>15844.256999999998</v>
          </cell>
          <cell r="E219">
            <v>21486</v>
          </cell>
          <cell r="F219">
            <v>37330.256999999998</v>
          </cell>
          <cell r="H219">
            <v>37409.800000000003</v>
          </cell>
          <cell r="I219">
            <v>21486</v>
          </cell>
          <cell r="J219">
            <v>13505</v>
          </cell>
          <cell r="M219">
            <v>1679</v>
          </cell>
          <cell r="N219">
            <v>5900</v>
          </cell>
          <cell r="O219">
            <v>402</v>
          </cell>
          <cell r="P219">
            <v>21486</v>
          </cell>
          <cell r="Q219">
            <v>13505</v>
          </cell>
          <cell r="T219">
            <v>1679</v>
          </cell>
          <cell r="U219">
            <v>5900</v>
          </cell>
          <cell r="V219">
            <v>402</v>
          </cell>
          <cell r="W219">
            <v>21486</v>
          </cell>
          <cell r="X219">
            <v>13497.995796428599</v>
          </cell>
          <cell r="Y219">
            <v>11518.154370214424</v>
          </cell>
          <cell r="Z219">
            <v>1555.6163154689721</v>
          </cell>
          <cell r="AA219">
            <v>1551.6295463938245</v>
          </cell>
          <cell r="AB219">
            <v>6734.7790739854545</v>
          </cell>
          <cell r="AC219">
            <v>2358.3248975087226</v>
          </cell>
          <cell r="AD219">
            <v>37216.5</v>
          </cell>
          <cell r="AE219">
            <v>13542.171979882753</v>
          </cell>
          <cell r="AF219">
            <v>11562.433723644031</v>
          </cell>
          <cell r="AG219">
            <v>1557.9054442782008</v>
          </cell>
          <cell r="AH219">
            <v>1553.9186752030535</v>
          </cell>
          <cell r="AI219">
            <v>6750.8470463923313</v>
          </cell>
          <cell r="AJ219">
            <v>2362.980130599632</v>
          </cell>
          <cell r="AK219">
            <v>37330.256999999998</v>
          </cell>
        </row>
        <row r="220">
          <cell r="B220">
            <v>38685</v>
          </cell>
          <cell r="C220">
            <v>0</v>
          </cell>
          <cell r="D220">
            <v>21372.930999999997</v>
          </cell>
          <cell r="E220">
            <v>21084</v>
          </cell>
          <cell r="F220">
            <v>42456.930999999997</v>
          </cell>
          <cell r="H220">
            <v>43866.3</v>
          </cell>
          <cell r="I220">
            <v>21059</v>
          </cell>
          <cell r="J220">
            <v>13505</v>
          </cell>
          <cell r="M220">
            <v>1679</v>
          </cell>
          <cell r="N220">
            <v>5900</v>
          </cell>
          <cell r="O220">
            <v>0</v>
          </cell>
          <cell r="P220">
            <v>21084</v>
          </cell>
          <cell r="Q220">
            <v>13505</v>
          </cell>
          <cell r="T220">
            <v>1654</v>
          </cell>
          <cell r="U220">
            <v>5900</v>
          </cell>
          <cell r="W220">
            <v>21059</v>
          </cell>
          <cell r="X220">
            <v>16602.61765856007</v>
          </cell>
          <cell r="Y220">
            <v>13580.143414897946</v>
          </cell>
          <cell r="Z220">
            <v>1753.2529279471423</v>
          </cell>
          <cell r="AA220">
            <v>1748.9538989443806</v>
          </cell>
          <cell r="AB220">
            <v>7257.8363588049306</v>
          </cell>
          <cell r="AC220">
            <v>2628.0987408455308</v>
          </cell>
          <cell r="AD220">
            <v>43570.903000000006</v>
          </cell>
          <cell r="AE220">
            <v>16174.919076221428</v>
          </cell>
          <cell r="AF220">
            <v>13231.35150759116</v>
          </cell>
          <cell r="AG220">
            <v>1710.4437108487432</v>
          </cell>
          <cell r="AH220">
            <v>1706.144681845981</v>
          </cell>
          <cell r="AI220">
            <v>7072.335891544446</v>
          </cell>
          <cell r="AJ220">
            <v>2561.7361319482375</v>
          </cell>
          <cell r="AK220">
            <v>42456.930999999997</v>
          </cell>
        </row>
        <row r="221">
          <cell r="B221">
            <v>38686</v>
          </cell>
          <cell r="C221">
            <v>0</v>
          </cell>
          <cell r="D221">
            <v>17209.142999999996</v>
          </cell>
          <cell r="E221">
            <v>21084</v>
          </cell>
          <cell r="F221">
            <v>38293.142999999996</v>
          </cell>
          <cell r="H221">
            <v>37869</v>
          </cell>
          <cell r="I221">
            <v>21084</v>
          </cell>
          <cell r="J221">
            <v>13505</v>
          </cell>
          <cell r="M221">
            <v>1679</v>
          </cell>
          <cell r="N221">
            <v>5900</v>
          </cell>
          <cell r="O221">
            <v>0</v>
          </cell>
          <cell r="P221">
            <v>21084</v>
          </cell>
          <cell r="Q221">
            <v>13505</v>
          </cell>
          <cell r="T221">
            <v>1679</v>
          </cell>
          <cell r="U221">
            <v>5900</v>
          </cell>
          <cell r="W221">
            <v>21084</v>
          </cell>
          <cell r="X221">
            <v>13711.952429882522</v>
          </cell>
          <cell r="Y221">
            <v>11160.293668470529</v>
          </cell>
          <cell r="Z221">
            <v>1535.9553359444628</v>
          </cell>
          <cell r="AA221">
            <v>1534.0087887402433</v>
          </cell>
          <cell r="AB221">
            <v>7702.9652507290984</v>
          </cell>
          <cell r="AC221">
            <v>2337.3655262331431</v>
          </cell>
          <cell r="AD221">
            <v>37982.540999999997</v>
          </cell>
          <cell r="AE221">
            <v>13825.805690385481</v>
          </cell>
          <cell r="AF221">
            <v>11252.522869650762</v>
          </cell>
          <cell r="AG221">
            <v>1548.6340562824671</v>
          </cell>
          <cell r="AH221">
            <v>1546.6875090782478</v>
          </cell>
          <cell r="AI221">
            <v>7763.4442400909202</v>
          </cell>
          <cell r="AJ221">
            <v>2356.0486345121176</v>
          </cell>
          <cell r="AK221">
            <v>38293.142999999996</v>
          </cell>
        </row>
        <row r="222">
          <cell r="B222">
            <v>38687</v>
          </cell>
          <cell r="C222">
            <v>0</v>
          </cell>
          <cell r="D222">
            <v>16180.160000000003</v>
          </cell>
          <cell r="E222">
            <v>21189</v>
          </cell>
          <cell r="F222">
            <v>37369.160000000003</v>
          </cell>
          <cell r="H222">
            <v>38636.5</v>
          </cell>
          <cell r="I222">
            <v>21184</v>
          </cell>
          <cell r="J222">
            <v>13505</v>
          </cell>
          <cell r="M222">
            <v>1684</v>
          </cell>
          <cell r="N222">
            <v>6000</v>
          </cell>
          <cell r="O222">
            <v>0</v>
          </cell>
          <cell r="P222">
            <v>21189</v>
          </cell>
          <cell r="Q222">
            <v>13505</v>
          </cell>
          <cell r="R222">
            <v>0</v>
          </cell>
          <cell r="S222">
            <v>0</v>
          </cell>
          <cell r="T222">
            <v>1679</v>
          </cell>
          <cell r="U222">
            <v>6000</v>
          </cell>
          <cell r="V222">
            <v>0</v>
          </cell>
          <cell r="W222">
            <v>21184</v>
          </cell>
          <cell r="X222">
            <v>13758.01126288068</v>
          </cell>
          <cell r="Y222">
            <v>13015.946623827935</v>
          </cell>
          <cell r="Z222">
            <v>1508.9146612204336</v>
          </cell>
          <cell r="AA222">
            <v>1509.8939232919906</v>
          </cell>
          <cell r="AB222">
            <v>6526.5514684777254</v>
          </cell>
          <cell r="AC222">
            <v>2317.1820603012366</v>
          </cell>
          <cell r="AD222">
            <v>38636.500000000007</v>
          </cell>
          <cell r="AE222">
            <v>13306.726131103753</v>
          </cell>
          <cell r="AF222">
            <v>12589.002418368274</v>
          </cell>
          <cell r="AG222">
            <v>1459.4198077334172</v>
          </cell>
          <cell r="AH222">
            <v>1460.3669484173288</v>
          </cell>
          <cell r="AI222">
            <v>6312.4699720155568</v>
          </cell>
          <cell r="AJ222">
            <v>2241.1747223616671</v>
          </cell>
          <cell r="AK222">
            <v>37369.160000000003</v>
          </cell>
        </row>
        <row r="223">
          <cell r="B223">
            <v>38688</v>
          </cell>
          <cell r="C223">
            <v>0</v>
          </cell>
          <cell r="D223">
            <v>9705.93</v>
          </cell>
          <cell r="E223">
            <v>14979</v>
          </cell>
          <cell r="F223">
            <v>24684.93</v>
          </cell>
          <cell r="H223">
            <v>24557.3</v>
          </cell>
          <cell r="I223">
            <v>14979</v>
          </cell>
          <cell r="J223">
            <v>9300</v>
          </cell>
          <cell r="M223">
            <v>1679</v>
          </cell>
          <cell r="N223">
            <v>4000</v>
          </cell>
          <cell r="O223">
            <v>0</v>
          </cell>
          <cell r="P223">
            <v>14979</v>
          </cell>
          <cell r="Q223">
            <v>9300</v>
          </cell>
          <cell r="R223">
            <v>0</v>
          </cell>
          <cell r="S223">
            <v>0</v>
          </cell>
          <cell r="T223">
            <v>1679</v>
          </cell>
          <cell r="U223">
            <v>4000</v>
          </cell>
          <cell r="V223">
            <v>0</v>
          </cell>
          <cell r="W223">
            <v>14979</v>
          </cell>
          <cell r="X223">
            <v>9275.2643249286357</v>
          </cell>
          <cell r="Y223">
            <v>7586.4192370768515</v>
          </cell>
          <cell r="Z223">
            <v>1039.8258767952454</v>
          </cell>
          <cell r="AA223">
            <v>1035.3626802984634</v>
          </cell>
          <cell r="AB223">
            <v>4026.0714276681806</v>
          </cell>
          <cell r="AC223">
            <v>1594.3564532326227</v>
          </cell>
          <cell r="AD223">
            <v>24557.3</v>
          </cell>
          <cell r="AE223">
            <v>9323.4700310034332</v>
          </cell>
          <cell r="AF223">
            <v>7625.8476224135175</v>
          </cell>
          <cell r="AG223">
            <v>1045.2300937350303</v>
          </cell>
          <cell r="AH223">
            <v>1040.7437009679381</v>
          </cell>
          <cell r="AI223">
            <v>4046.9958573210047</v>
          </cell>
          <cell r="AJ223">
            <v>1602.6426945590747</v>
          </cell>
          <cell r="AK223">
            <v>24684.93</v>
          </cell>
        </row>
        <row r="224">
          <cell r="B224">
            <v>38689</v>
          </cell>
          <cell r="C224">
            <v>0</v>
          </cell>
          <cell r="D224">
            <v>0</v>
          </cell>
          <cell r="E224">
            <v>0</v>
          </cell>
          <cell r="F224">
            <v>0</v>
          </cell>
          <cell r="H224">
            <v>9.3000000000000007</v>
          </cell>
          <cell r="I224">
            <v>0</v>
          </cell>
          <cell r="J224">
            <v>0</v>
          </cell>
          <cell r="M224">
            <v>0</v>
          </cell>
          <cell r="N224">
            <v>0</v>
          </cell>
          <cell r="O224">
            <v>0</v>
          </cell>
          <cell r="P224">
            <v>0</v>
          </cell>
          <cell r="W224">
            <v>0</v>
          </cell>
          <cell r="X224">
            <v>3.5355345000000002</v>
          </cell>
          <cell r="Y224">
            <v>2.8822281000000003</v>
          </cell>
          <cell r="Z224">
            <v>0.39060000000000006</v>
          </cell>
          <cell r="AA224">
            <v>0.38429459999999999</v>
          </cell>
          <cell r="AB224">
            <v>1.5371877</v>
          </cell>
          <cell r="AC224">
            <v>0.57015510000000003</v>
          </cell>
          <cell r="AD224">
            <v>9.3000000000000007</v>
          </cell>
          <cell r="AE224">
            <v>0</v>
          </cell>
          <cell r="AF224">
            <v>0</v>
          </cell>
          <cell r="AG224">
            <v>0</v>
          </cell>
          <cell r="AH224">
            <v>0</v>
          </cell>
          <cell r="AI224">
            <v>0</v>
          </cell>
          <cell r="AJ224">
            <v>0</v>
          </cell>
          <cell r="AK224">
            <v>0</v>
          </cell>
        </row>
        <row r="225">
          <cell r="B225">
            <v>38690</v>
          </cell>
          <cell r="C225">
            <v>0</v>
          </cell>
          <cell r="D225">
            <v>0</v>
          </cell>
          <cell r="E225">
            <v>0</v>
          </cell>
          <cell r="F225">
            <v>0</v>
          </cell>
          <cell r="H225">
            <v>73.2</v>
          </cell>
          <cell r="I225">
            <v>0</v>
          </cell>
          <cell r="J225">
            <v>0</v>
          </cell>
          <cell r="M225">
            <v>0</v>
          </cell>
          <cell r="N225">
            <v>0</v>
          </cell>
          <cell r="O225">
            <v>0</v>
          </cell>
          <cell r="P225">
            <v>0</v>
          </cell>
          <cell r="W225">
            <v>0</v>
          </cell>
          <cell r="X225">
            <v>27.828077999999998</v>
          </cell>
          <cell r="Y225">
            <v>22.685924400000001</v>
          </cell>
          <cell r="Z225">
            <v>3.0744000000000002</v>
          </cell>
          <cell r="AA225">
            <v>3.0247704</v>
          </cell>
          <cell r="AB225">
            <v>12.099154799999999</v>
          </cell>
          <cell r="AC225">
            <v>4.4876724000000001</v>
          </cell>
          <cell r="AD225">
            <v>73.199999999999989</v>
          </cell>
          <cell r="AE225">
            <v>0</v>
          </cell>
          <cell r="AF225">
            <v>0</v>
          </cell>
          <cell r="AG225">
            <v>0</v>
          </cell>
          <cell r="AH225">
            <v>0</v>
          </cell>
          <cell r="AI225">
            <v>0</v>
          </cell>
          <cell r="AJ225">
            <v>0</v>
          </cell>
          <cell r="AK225">
            <v>0</v>
          </cell>
        </row>
        <row r="226">
          <cell r="B226">
            <v>38691</v>
          </cell>
          <cell r="C226">
            <v>0</v>
          </cell>
          <cell r="D226">
            <v>9448</v>
          </cell>
          <cell r="E226">
            <v>10672</v>
          </cell>
          <cell r="F226">
            <v>20120</v>
          </cell>
          <cell r="H226">
            <v>22140.1</v>
          </cell>
          <cell r="I226">
            <v>10672</v>
          </cell>
          <cell r="J226">
            <v>7672</v>
          </cell>
          <cell r="M226">
            <v>0</v>
          </cell>
          <cell r="N226">
            <v>3000</v>
          </cell>
          <cell r="O226">
            <v>0</v>
          </cell>
          <cell r="P226">
            <v>10672</v>
          </cell>
          <cell r="Q226">
            <v>7672</v>
          </cell>
          <cell r="R226">
            <v>0</v>
          </cell>
          <cell r="S226">
            <v>0</v>
          </cell>
          <cell r="T226">
            <v>0</v>
          </cell>
          <cell r="U226">
            <v>3000</v>
          </cell>
          <cell r="V226">
            <v>0</v>
          </cell>
          <cell r="W226">
            <v>10672</v>
          </cell>
          <cell r="X226">
            <v>8377.1884146206212</v>
          </cell>
          <cell r="Y226">
            <v>6904.8138554050938</v>
          </cell>
          <cell r="Z226">
            <v>920.51285382621131</v>
          </cell>
          <cell r="AA226">
            <v>916.78684817429894</v>
          </cell>
          <cell r="AB226">
            <v>3689.7826908947695</v>
          </cell>
          <cell r="AC226">
            <v>1331.0153370790003</v>
          </cell>
          <cell r="AD226">
            <v>22140.099999999991</v>
          </cell>
          <cell r="AE226">
            <v>7612.8396394852316</v>
          </cell>
          <cell r="AF226">
            <v>6274.8070140040263</v>
          </cell>
          <cell r="AG226">
            <v>836.52371122909915</v>
          </cell>
          <cell r="AH226">
            <v>833.13767260612656</v>
          </cell>
          <cell r="AI226">
            <v>3353.1207059047965</v>
          </cell>
          <cell r="AJ226">
            <v>1209.5712567707235</v>
          </cell>
          <cell r="AK226">
            <v>20120.000000000004</v>
          </cell>
        </row>
        <row r="227">
          <cell r="B227">
            <v>38692</v>
          </cell>
          <cell r="C227">
            <v>0</v>
          </cell>
          <cell r="D227">
            <v>16818.120000000003</v>
          </cell>
          <cell r="E227">
            <v>22386</v>
          </cell>
          <cell r="F227">
            <v>39204.120000000003</v>
          </cell>
          <cell r="H227">
            <v>38467.300000000003</v>
          </cell>
          <cell r="I227">
            <v>22375</v>
          </cell>
          <cell r="J227">
            <v>13505</v>
          </cell>
          <cell r="M227">
            <v>1679</v>
          </cell>
          <cell r="N227">
            <v>6300</v>
          </cell>
          <cell r="O227">
            <v>902</v>
          </cell>
          <cell r="P227">
            <v>22386</v>
          </cell>
          <cell r="Q227">
            <v>13505</v>
          </cell>
          <cell r="R227">
            <v>0</v>
          </cell>
          <cell r="S227">
            <v>0</v>
          </cell>
          <cell r="T227">
            <v>1679</v>
          </cell>
          <cell r="U227">
            <v>6300</v>
          </cell>
          <cell r="V227">
            <v>891</v>
          </cell>
          <cell r="W227">
            <v>22375</v>
          </cell>
          <cell r="X227">
            <v>13887.894567903435</v>
          </cell>
          <cell r="Y227">
            <v>12703.648272348686</v>
          </cell>
          <cell r="Z227">
            <v>1525.3957008150021</v>
          </cell>
          <cell r="AA227">
            <v>1520.8415405348117</v>
          </cell>
          <cell r="AB227">
            <v>6404.2996044591209</v>
          </cell>
          <cell r="AC227">
            <v>2425.2203139389471</v>
          </cell>
          <cell r="AD227">
            <v>38467.300000000003</v>
          </cell>
          <cell r="AE227">
            <v>14153.909559221323</v>
          </cell>
          <cell r="AF227">
            <v>12946.979676425186</v>
          </cell>
          <cell r="AG227">
            <v>1554.6138175082588</v>
          </cell>
          <cell r="AH227">
            <v>1549.9724247896686</v>
          </cell>
          <cell r="AI227">
            <v>6526.9704452656651</v>
          </cell>
          <cell r="AJ227">
            <v>2471.6740767899009</v>
          </cell>
          <cell r="AK227">
            <v>39204.120000000003</v>
          </cell>
        </row>
        <row r="228">
          <cell r="B228">
            <v>38693</v>
          </cell>
          <cell r="C228">
            <v>0</v>
          </cell>
          <cell r="D228">
            <v>16330.300000000003</v>
          </cell>
          <cell r="E228">
            <v>21484</v>
          </cell>
          <cell r="F228">
            <v>37814.300000000003</v>
          </cell>
          <cell r="H228">
            <v>38168.699999999997</v>
          </cell>
          <cell r="I228">
            <v>21484</v>
          </cell>
          <cell r="J228">
            <v>13505</v>
          </cell>
          <cell r="M228">
            <v>1679</v>
          </cell>
          <cell r="N228">
            <v>6300</v>
          </cell>
          <cell r="O228">
            <v>0</v>
          </cell>
          <cell r="P228">
            <v>21484</v>
          </cell>
          <cell r="Q228">
            <v>13505</v>
          </cell>
          <cell r="R228">
            <v>0</v>
          </cell>
          <cell r="S228">
            <v>0</v>
          </cell>
          <cell r="T228">
            <v>1679</v>
          </cell>
          <cell r="U228">
            <v>6300</v>
          </cell>
          <cell r="V228">
            <v>0</v>
          </cell>
          <cell r="W228">
            <v>21484</v>
          </cell>
          <cell r="X228">
            <v>14002.205253883883</v>
          </cell>
          <cell r="Y228">
            <v>12138.015974557446</v>
          </cell>
          <cell r="Z228">
            <v>1538.4518546146528</v>
          </cell>
          <cell r="AA228">
            <v>1532.6298360848823</v>
          </cell>
          <cell r="AB228">
            <v>6479.2677015522004</v>
          </cell>
          <cell r="AC228">
            <v>2478.1293793069308</v>
          </cell>
          <cell r="AD228">
            <v>38168.699999999997</v>
          </cell>
          <cell r="AE228">
            <v>13872.193449919472</v>
          </cell>
          <cell r="AF228">
            <v>12025.313344879645</v>
          </cell>
          <cell r="AG228">
            <v>1524.1671832143843</v>
          </cell>
          <cell r="AH228">
            <v>1518.3992226789114</v>
          </cell>
          <cell r="AI228">
            <v>6419.1070863509995</v>
          </cell>
          <cell r="AJ228">
            <v>2455.1197129565867</v>
          </cell>
          <cell r="AK228">
            <v>37814.300000000003</v>
          </cell>
        </row>
        <row r="229">
          <cell r="B229">
            <v>38694</v>
          </cell>
          <cell r="C229">
            <v>0</v>
          </cell>
          <cell r="D229">
            <v>16942.620000000003</v>
          </cell>
          <cell r="E229">
            <v>21684</v>
          </cell>
          <cell r="F229">
            <v>38626.620000000003</v>
          </cell>
          <cell r="H229">
            <v>38149.599999999999</v>
          </cell>
          <cell r="I229">
            <v>21684</v>
          </cell>
          <cell r="J229">
            <v>13505</v>
          </cell>
          <cell r="M229">
            <v>1679</v>
          </cell>
          <cell r="N229">
            <v>6500</v>
          </cell>
          <cell r="O229">
            <v>0</v>
          </cell>
          <cell r="P229">
            <v>21684</v>
          </cell>
          <cell r="Q229">
            <v>13505</v>
          </cell>
          <cell r="R229">
            <v>0</v>
          </cell>
          <cell r="S229">
            <v>0</v>
          </cell>
          <cell r="T229">
            <v>1679</v>
          </cell>
          <cell r="U229">
            <v>6500</v>
          </cell>
          <cell r="V229">
            <v>0</v>
          </cell>
          <cell r="W229">
            <v>21684</v>
          </cell>
          <cell r="X229">
            <v>14661.502074576065</v>
          </cell>
          <cell r="Y229">
            <v>11515.026748982376</v>
          </cell>
          <cell r="Z229">
            <v>1539.7553268512395</v>
          </cell>
          <cell r="AA229">
            <v>1534.0686127151664</v>
          </cell>
          <cell r="AB229">
            <v>6417.1938731501677</v>
          </cell>
          <cell r="AC229">
            <v>2482.053363724981</v>
          </cell>
          <cell r="AD229">
            <v>38149.599999999999</v>
          </cell>
          <cell r="AE229">
            <v>14844.828497909844</v>
          </cell>
          <cell r="AF229">
            <v>11659.009859153901</v>
          </cell>
          <cell r="AG229">
            <v>1559.0083225842113</v>
          </cell>
          <cell r="AH229">
            <v>1553.2505021619077</v>
          </cell>
          <cell r="AI229">
            <v>6497.4340282597914</v>
          </cell>
          <cell r="AJ229">
            <v>2513.0887899303434</v>
          </cell>
          <cell r="AK229">
            <v>38626.619999999995</v>
          </cell>
        </row>
        <row r="230">
          <cell r="B230">
            <v>38695</v>
          </cell>
          <cell r="C230">
            <v>0</v>
          </cell>
          <cell r="D230">
            <v>17017</v>
          </cell>
          <cell r="E230">
            <v>21584</v>
          </cell>
          <cell r="F230">
            <v>38601</v>
          </cell>
          <cell r="H230">
            <v>38856.400000000001</v>
          </cell>
          <cell r="I230">
            <v>21584</v>
          </cell>
          <cell r="J230">
            <v>13505</v>
          </cell>
          <cell r="M230">
            <v>1679</v>
          </cell>
          <cell r="N230">
            <v>6400</v>
          </cell>
          <cell r="O230">
            <v>0</v>
          </cell>
          <cell r="P230">
            <v>21584</v>
          </cell>
          <cell r="Q230">
            <v>13505</v>
          </cell>
          <cell r="R230">
            <v>0</v>
          </cell>
          <cell r="S230">
            <v>0</v>
          </cell>
          <cell r="T230">
            <v>1679</v>
          </cell>
          <cell r="U230">
            <v>6400</v>
          </cell>
          <cell r="V230">
            <v>0</v>
          </cell>
          <cell r="W230">
            <v>21584</v>
          </cell>
          <cell r="X230">
            <v>14520.731753993854</v>
          </cell>
          <cell r="Y230">
            <v>11975.842806484026</v>
          </cell>
          <cell r="Z230">
            <v>1524.2463978729641</v>
          </cell>
          <cell r="AA230">
            <v>1519.8102899955338</v>
          </cell>
          <cell r="AB230">
            <v>6844.0164873038475</v>
          </cell>
          <cell r="AC230">
            <v>2471.7522643497769</v>
          </cell>
          <cell r="AD230">
            <v>38856.400000000001</v>
          </cell>
          <cell r="AE230">
            <v>14425.288149080119</v>
          </cell>
          <cell r="AF230">
            <v>11897.126552462139</v>
          </cell>
          <cell r="AG230">
            <v>1514.227648580267</v>
          </cell>
          <cell r="AH230">
            <v>1509.8206988840345</v>
          </cell>
          <cell r="AI230">
            <v>6799.031315984389</v>
          </cell>
          <cell r="AJ230">
            <v>2455.5056350090522</v>
          </cell>
          <cell r="AK230">
            <v>38601</v>
          </cell>
        </row>
        <row r="231">
          <cell r="B231">
            <v>38696</v>
          </cell>
          <cell r="C231">
            <v>0</v>
          </cell>
          <cell r="D231">
            <v>16517</v>
          </cell>
          <cell r="E231">
            <v>22084</v>
          </cell>
          <cell r="F231">
            <v>38601</v>
          </cell>
          <cell r="H231">
            <v>37751.800000000003</v>
          </cell>
          <cell r="I231">
            <v>22084</v>
          </cell>
          <cell r="J231">
            <v>13505</v>
          </cell>
          <cell r="M231">
            <v>1679</v>
          </cell>
          <cell r="N231">
            <v>6900</v>
          </cell>
          <cell r="O231">
            <v>0</v>
          </cell>
          <cell r="P231">
            <v>22084</v>
          </cell>
          <cell r="Q231">
            <v>13505</v>
          </cell>
          <cell r="R231">
            <v>0</v>
          </cell>
          <cell r="S231">
            <v>0</v>
          </cell>
          <cell r="T231">
            <v>1679</v>
          </cell>
          <cell r="U231">
            <v>6900</v>
          </cell>
          <cell r="V231">
            <v>0</v>
          </cell>
          <cell r="W231">
            <v>22084</v>
          </cell>
          <cell r="X231">
            <v>13941.81904409727</v>
          </cell>
          <cell r="Y231">
            <v>11459.17473075542</v>
          </cell>
          <cell r="Z231">
            <v>1531.8668804001798</v>
          </cell>
          <cell r="AA231">
            <v>1525.933752289654</v>
          </cell>
          <cell r="AB231">
            <v>6827.406866091872</v>
          </cell>
          <cell r="AC231">
            <v>2465.5987263656029</v>
          </cell>
          <cell r="AD231">
            <v>37751.800000000003</v>
          </cell>
          <cell r="AE231">
            <v>14255.430387986764</v>
          </cell>
          <cell r="AF231">
            <v>11716.940749365327</v>
          </cell>
          <cell r="AG231">
            <v>1566.3251407966595</v>
          </cell>
          <cell r="AH231">
            <v>1560.2585511719421</v>
          </cell>
          <cell r="AI231">
            <v>6980.9845474391241</v>
          </cell>
          <cell r="AJ231">
            <v>2521.0606232401801</v>
          </cell>
          <cell r="AK231">
            <v>38600.999999999993</v>
          </cell>
        </row>
        <row r="232">
          <cell r="B232">
            <v>38697</v>
          </cell>
          <cell r="C232">
            <v>0</v>
          </cell>
          <cell r="D232">
            <v>16553.769999999997</v>
          </cell>
          <cell r="E232">
            <v>21684</v>
          </cell>
          <cell r="F232">
            <v>38237.769999999997</v>
          </cell>
          <cell r="H232">
            <v>37786.5</v>
          </cell>
          <cell r="I232">
            <v>21684</v>
          </cell>
          <cell r="J232">
            <v>13505</v>
          </cell>
          <cell r="M232">
            <v>1679</v>
          </cell>
          <cell r="N232">
            <v>6500</v>
          </cell>
          <cell r="O232">
            <v>0</v>
          </cell>
          <cell r="P232">
            <v>21684</v>
          </cell>
          <cell r="Q232">
            <v>13505</v>
          </cell>
          <cell r="R232">
            <v>0</v>
          </cell>
          <cell r="S232">
            <v>0</v>
          </cell>
          <cell r="T232">
            <v>1679</v>
          </cell>
          <cell r="U232">
            <v>6500</v>
          </cell>
          <cell r="V232">
            <v>0</v>
          </cell>
          <cell r="W232">
            <v>21684</v>
          </cell>
          <cell r="X232">
            <v>14261.700864758124</v>
          </cell>
          <cell r="Y232">
            <v>11287.121755757178</v>
          </cell>
          <cell r="Z232">
            <v>1685.8856375793771</v>
          </cell>
          <cell r="AA232">
            <v>1530.0038055956759</v>
          </cell>
          <cell r="AB232">
            <v>6548.8822843990138</v>
          </cell>
          <cell r="AC232">
            <v>2472.905651910643</v>
          </cell>
          <cell r="AD232">
            <v>37786.500000000015</v>
          </cell>
          <cell r="AE232">
            <v>14432.023010213225</v>
          </cell>
          <cell r="AF232">
            <v>11421.919618346208</v>
          </cell>
          <cell r="AG232">
            <v>1706.0195375613923</v>
          </cell>
          <cell r="AH232">
            <v>1548.2760673121918</v>
          </cell>
          <cell r="AI232">
            <v>6627.0931297665566</v>
          </cell>
          <cell r="AJ232">
            <v>2502.438636800423</v>
          </cell>
          <cell r="AK232">
            <v>38237.76999999999</v>
          </cell>
        </row>
        <row r="233">
          <cell r="B233">
            <v>38698</v>
          </cell>
          <cell r="C233">
            <v>0</v>
          </cell>
          <cell r="D233">
            <v>12777.230000000003</v>
          </cell>
          <cell r="E233">
            <v>21684</v>
          </cell>
          <cell r="F233">
            <v>34461.230000000003</v>
          </cell>
          <cell r="H233">
            <v>38341.800000000003</v>
          </cell>
          <cell r="I233">
            <v>21684</v>
          </cell>
          <cell r="J233">
            <v>13505</v>
          </cell>
          <cell r="M233">
            <v>1679</v>
          </cell>
          <cell r="N233">
            <v>6500</v>
          </cell>
          <cell r="O233">
            <v>0</v>
          </cell>
          <cell r="P233">
            <v>21684</v>
          </cell>
          <cell r="Q233">
            <v>13505</v>
          </cell>
          <cell r="R233">
            <v>0</v>
          </cell>
          <cell r="S233">
            <v>0</v>
          </cell>
          <cell r="T233">
            <v>1679</v>
          </cell>
          <cell r="U233">
            <v>6500</v>
          </cell>
          <cell r="V233">
            <v>0</v>
          </cell>
          <cell r="W233">
            <v>21684</v>
          </cell>
          <cell r="X233">
            <v>14586.918422525105</v>
          </cell>
          <cell r="Y233">
            <v>11612.219368445805</v>
          </cell>
          <cell r="Z233">
            <v>1696.5809004665382</v>
          </cell>
          <cell r="AA233">
            <v>1539.5368718850793</v>
          </cell>
          <cell r="AB233">
            <v>6417.9569094142544</v>
          </cell>
          <cell r="AC233">
            <v>2488.5875272632288</v>
          </cell>
          <cell r="AD233">
            <v>38341.80000000001</v>
          </cell>
          <cell r="AE233">
            <v>13110.577770210964</v>
          </cell>
          <cell r="AF233">
            <v>10436.94772980052</v>
          </cell>
          <cell r="AG233">
            <v>1524.870105852737</v>
          </cell>
          <cell r="AH233">
            <v>1383.7204887488915</v>
          </cell>
          <cell r="AI233">
            <v>5768.3960895266719</v>
          </cell>
          <cell r="AJ233">
            <v>2236.7178158602201</v>
          </cell>
          <cell r="AK233">
            <v>34461.230000000003</v>
          </cell>
        </row>
        <row r="234">
          <cell r="B234">
            <v>38699</v>
          </cell>
          <cell r="C234">
            <v>0</v>
          </cell>
          <cell r="D234">
            <v>18077.75</v>
          </cell>
          <cell r="E234">
            <v>21784</v>
          </cell>
          <cell r="F234">
            <v>39861.75</v>
          </cell>
          <cell r="H234">
            <v>38233.5</v>
          </cell>
          <cell r="I234">
            <v>21784</v>
          </cell>
          <cell r="J234">
            <v>13505</v>
          </cell>
          <cell r="M234">
            <v>1679</v>
          </cell>
          <cell r="N234">
            <v>6600</v>
          </cell>
          <cell r="O234">
            <v>0</v>
          </cell>
          <cell r="P234">
            <v>21784</v>
          </cell>
          <cell r="Q234">
            <v>13505</v>
          </cell>
          <cell r="R234">
            <v>0</v>
          </cell>
          <cell r="S234">
            <v>0</v>
          </cell>
          <cell r="T234">
            <v>1679</v>
          </cell>
          <cell r="U234">
            <v>6600</v>
          </cell>
          <cell r="V234">
            <v>0</v>
          </cell>
          <cell r="W234">
            <v>21784</v>
          </cell>
          <cell r="X234">
            <v>14686.502687216935</v>
          </cell>
          <cell r="Y234">
            <v>11304.521864062748</v>
          </cell>
          <cell r="Z234">
            <v>1684.5338313978507</v>
          </cell>
          <cell r="AA234">
            <v>1527.5556549193866</v>
          </cell>
          <cell r="AB234">
            <v>6506.8012273498935</v>
          </cell>
          <cell r="AC234">
            <v>2523.5847350531863</v>
          </cell>
          <cell r="AD234">
            <v>38233.5</v>
          </cell>
          <cell r="AE234">
            <v>15311.956752381278</v>
          </cell>
          <cell r="AF234">
            <v>11785.947517616834</v>
          </cell>
          <cell r="AG234">
            <v>1756.2730708337785</v>
          </cell>
          <cell r="AH234">
            <v>1592.6096650184488</v>
          </cell>
          <cell r="AI234">
            <v>6783.9063602420547</v>
          </cell>
          <cell r="AJ234">
            <v>2631.0566339076031</v>
          </cell>
          <cell r="AK234">
            <v>39861.75</v>
          </cell>
        </row>
        <row r="235">
          <cell r="B235">
            <v>38700</v>
          </cell>
          <cell r="C235">
            <v>0</v>
          </cell>
          <cell r="D235">
            <v>18110.93</v>
          </cell>
          <cell r="E235">
            <v>21884</v>
          </cell>
          <cell r="F235">
            <v>39994.93</v>
          </cell>
          <cell r="H235">
            <v>39477.5</v>
          </cell>
          <cell r="I235">
            <v>21884</v>
          </cell>
          <cell r="J235">
            <v>13505</v>
          </cell>
          <cell r="M235">
            <v>1679</v>
          </cell>
          <cell r="N235">
            <v>6700</v>
          </cell>
          <cell r="O235">
            <v>0</v>
          </cell>
          <cell r="P235">
            <v>21884</v>
          </cell>
          <cell r="Q235">
            <v>13505</v>
          </cell>
          <cell r="R235">
            <v>0</v>
          </cell>
          <cell r="S235">
            <v>0</v>
          </cell>
          <cell r="T235">
            <v>1679</v>
          </cell>
          <cell r="U235">
            <v>6700</v>
          </cell>
          <cell r="V235">
            <v>0</v>
          </cell>
          <cell r="W235">
            <v>21884</v>
          </cell>
          <cell r="X235">
            <v>14957.555224106152</v>
          </cell>
          <cell r="Y235">
            <v>12021.784780872953</v>
          </cell>
          <cell r="Z235">
            <v>1694.562925045547</v>
          </cell>
          <cell r="AA235">
            <v>1608.7990394039527</v>
          </cell>
          <cell r="AB235">
            <v>6656.9348583989367</v>
          </cell>
          <cell r="AC235">
            <v>2537.8631721724623</v>
          </cell>
          <cell r="AD235">
            <v>39477.5</v>
          </cell>
          <cell r="AE235">
            <v>15153.603297049202</v>
          </cell>
          <cell r="AF235">
            <v>12179.353829043863</v>
          </cell>
          <cell r="AG235">
            <v>1716.7734929464098</v>
          </cell>
          <cell r="AH235">
            <v>1629.8855035153779</v>
          </cell>
          <cell r="AI235">
            <v>6744.187035050988</v>
          </cell>
          <cell r="AJ235">
            <v>2571.1268423941633</v>
          </cell>
          <cell r="AK235">
            <v>39994.930000000008</v>
          </cell>
        </row>
        <row r="236">
          <cell r="B236">
            <v>38701</v>
          </cell>
          <cell r="C236">
            <v>0</v>
          </cell>
          <cell r="D236">
            <v>17328.5</v>
          </cell>
          <cell r="E236">
            <v>22786</v>
          </cell>
          <cell r="F236">
            <v>40114.5</v>
          </cell>
          <cell r="H236">
            <v>39992.9</v>
          </cell>
          <cell r="I236">
            <v>22786</v>
          </cell>
          <cell r="J236">
            <v>13505</v>
          </cell>
          <cell r="M236">
            <v>1679</v>
          </cell>
          <cell r="N236">
            <v>6700</v>
          </cell>
          <cell r="O236">
            <v>902</v>
          </cell>
          <cell r="P236">
            <v>22786</v>
          </cell>
          <cell r="Q236">
            <v>13505</v>
          </cell>
          <cell r="R236">
            <v>0</v>
          </cell>
          <cell r="S236">
            <v>0</v>
          </cell>
          <cell r="T236">
            <v>1679</v>
          </cell>
          <cell r="U236">
            <v>6700</v>
          </cell>
          <cell r="V236">
            <v>902</v>
          </cell>
          <cell r="W236">
            <v>22786</v>
          </cell>
          <cell r="X236">
            <v>15069.327649174653</v>
          </cell>
          <cell r="Y236">
            <v>12398.697424677062</v>
          </cell>
          <cell r="Z236">
            <v>1698.0321179714563</v>
          </cell>
          <cell r="AA236">
            <v>1611.8657497608222</v>
          </cell>
          <cell r="AB236">
            <v>6671.8217947031781</v>
          </cell>
          <cell r="AC236">
            <v>2543.1552637128307</v>
          </cell>
          <cell r="AD236">
            <v>39992.9</v>
          </cell>
          <cell r="AE236">
            <v>15115.146538080924</v>
          </cell>
          <cell r="AF236">
            <v>12436.396156372955</v>
          </cell>
          <cell r="AG236">
            <v>1703.1950520308849</v>
          </cell>
          <cell r="AH236">
            <v>1616.7666915572638</v>
          </cell>
          <cell r="AI236">
            <v>6692.1077337132492</v>
          </cell>
          <cell r="AJ236">
            <v>2550.8878282447217</v>
          </cell>
          <cell r="AK236">
            <v>40114.499999999993</v>
          </cell>
        </row>
        <row r="237">
          <cell r="B237">
            <v>38702</v>
          </cell>
          <cell r="C237">
            <v>0</v>
          </cell>
          <cell r="D237">
            <v>18762.79</v>
          </cell>
          <cell r="E237">
            <v>20086</v>
          </cell>
          <cell r="F237">
            <v>38848.79</v>
          </cell>
          <cell r="H237">
            <v>40249</v>
          </cell>
          <cell r="I237">
            <v>20086</v>
          </cell>
          <cell r="J237">
            <v>13505</v>
          </cell>
          <cell r="M237">
            <v>1679</v>
          </cell>
          <cell r="N237">
            <v>4000</v>
          </cell>
          <cell r="O237">
            <v>902</v>
          </cell>
          <cell r="P237">
            <v>20086</v>
          </cell>
          <cell r="Q237">
            <v>13505</v>
          </cell>
          <cell r="R237">
            <v>0</v>
          </cell>
          <cell r="S237">
            <v>0</v>
          </cell>
          <cell r="T237">
            <v>1679</v>
          </cell>
          <cell r="U237">
            <v>4000</v>
          </cell>
          <cell r="V237">
            <v>902</v>
          </cell>
          <cell r="W237">
            <v>20086</v>
          </cell>
          <cell r="X237">
            <v>14236.072693152571</v>
          </cell>
          <cell r="Y237">
            <v>13366.789596690347</v>
          </cell>
          <cell r="Z237">
            <v>1679.0223696907681</v>
          </cell>
          <cell r="AA237">
            <v>1490.1918319513152</v>
          </cell>
          <cell r="AB237">
            <v>6924.2049552780718</v>
          </cell>
          <cell r="AC237">
            <v>2552.718553236929</v>
          </cell>
          <cell r="AD237">
            <v>40249</v>
          </cell>
          <cell r="AE237">
            <v>13740.818367686617</v>
          </cell>
          <cell r="AF237">
            <v>12901.776491739123</v>
          </cell>
          <cell r="AG237">
            <v>1620.6113802931507</v>
          </cell>
          <cell r="AH237">
            <v>1438.350009669605</v>
          </cell>
          <cell r="AI237">
            <v>6683.3209328072053</v>
          </cell>
          <cell r="AJ237">
            <v>2463.9128178043002</v>
          </cell>
          <cell r="AK237">
            <v>38848.790000000008</v>
          </cell>
        </row>
        <row r="238">
          <cell r="B238">
            <v>38703</v>
          </cell>
          <cell r="C238">
            <v>0</v>
          </cell>
          <cell r="D238">
            <v>20655.199999999997</v>
          </cell>
          <cell r="E238">
            <v>19631</v>
          </cell>
          <cell r="F238">
            <v>40286.199999999997</v>
          </cell>
          <cell r="H238">
            <v>39515.5</v>
          </cell>
          <cell r="I238">
            <v>19631</v>
          </cell>
          <cell r="J238">
            <v>13505</v>
          </cell>
          <cell r="M238">
            <v>1679</v>
          </cell>
          <cell r="N238">
            <v>4000</v>
          </cell>
          <cell r="O238">
            <v>447</v>
          </cell>
          <cell r="P238">
            <v>19631</v>
          </cell>
          <cell r="Q238">
            <v>13505</v>
          </cell>
          <cell r="R238">
            <v>0</v>
          </cell>
          <cell r="S238">
            <v>0</v>
          </cell>
          <cell r="T238">
            <v>1679</v>
          </cell>
          <cell r="U238">
            <v>4000</v>
          </cell>
          <cell r="V238">
            <v>447</v>
          </cell>
          <cell r="W238">
            <v>19631</v>
          </cell>
          <cell r="X238">
            <v>13704.45683155565</v>
          </cell>
          <cell r="Y238">
            <v>13108.042754847849</v>
          </cell>
          <cell r="Z238">
            <v>1686.8139511242475</v>
          </cell>
          <cell r="AA238">
            <v>1500.9155304444669</v>
          </cell>
          <cell r="AB238">
            <v>6952.3476650008506</v>
          </cell>
          <cell r="AC238">
            <v>2562.9232670269394</v>
          </cell>
          <cell r="AD238">
            <v>39515.500000000007</v>
          </cell>
          <cell r="AE238">
            <v>13971.744981271073</v>
          </cell>
          <cell r="AF238">
            <v>13363.69860005191</v>
          </cell>
          <cell r="AG238">
            <v>1719.7131302345065</v>
          </cell>
          <cell r="AH238">
            <v>1530.1889952700046</v>
          </cell>
          <cell r="AI238">
            <v>7087.9444395681994</v>
          </cell>
          <cell r="AJ238">
            <v>2612.9098536042984</v>
          </cell>
          <cell r="AK238">
            <v>40286.199999999997</v>
          </cell>
        </row>
        <row r="239">
          <cell r="B239">
            <v>38704</v>
          </cell>
          <cell r="C239">
            <v>0</v>
          </cell>
          <cell r="D239">
            <v>20061.980000000003</v>
          </cell>
          <cell r="E239">
            <v>19631</v>
          </cell>
          <cell r="F239">
            <v>39692.980000000003</v>
          </cell>
          <cell r="H239">
            <v>38914.699999999997</v>
          </cell>
          <cell r="I239">
            <v>19631</v>
          </cell>
          <cell r="J239">
            <v>13505</v>
          </cell>
          <cell r="M239">
            <v>1679</v>
          </cell>
          <cell r="N239">
            <v>4000</v>
          </cell>
          <cell r="O239">
            <v>447</v>
          </cell>
          <cell r="P239">
            <v>19631</v>
          </cell>
          <cell r="Q239">
            <v>13505</v>
          </cell>
          <cell r="R239">
            <v>0</v>
          </cell>
          <cell r="S239">
            <v>0</v>
          </cell>
          <cell r="T239">
            <v>1679</v>
          </cell>
          <cell r="U239">
            <v>4000</v>
          </cell>
          <cell r="V239">
            <v>447</v>
          </cell>
          <cell r="W239">
            <v>19631</v>
          </cell>
          <cell r="X239">
            <v>14181.73096885272</v>
          </cell>
          <cell r="Y239">
            <v>12019.04208036954</v>
          </cell>
          <cell r="Z239">
            <v>1689.1276960591335</v>
          </cell>
          <cell r="AA239">
            <v>1512.0613012230081</v>
          </cell>
          <cell r="AB239">
            <v>6950.7644773866396</v>
          </cell>
          <cell r="AC239">
            <v>2561.9734761089467</v>
          </cell>
          <cell r="AD239">
            <v>38914.699999999997</v>
          </cell>
          <cell r="AE239">
            <v>14465.360486192922</v>
          </cell>
          <cell r="AF239">
            <v>12259.418597991673</v>
          </cell>
          <cell r="AG239">
            <v>1722.9096422976736</v>
          </cell>
          <cell r="AH239">
            <v>1542.3019832664481</v>
          </cell>
          <cell r="AI239">
            <v>7089.7772663188562</v>
          </cell>
          <cell r="AJ239">
            <v>2613.212023932419</v>
          </cell>
          <cell r="AK239">
            <v>39692.979999999989</v>
          </cell>
        </row>
        <row r="240">
          <cell r="B240">
            <v>38705</v>
          </cell>
          <cell r="C240">
            <v>0</v>
          </cell>
          <cell r="D240">
            <v>18750.349999999999</v>
          </cell>
          <cell r="E240">
            <v>20131</v>
          </cell>
          <cell r="F240">
            <v>38881.35</v>
          </cell>
          <cell r="H240">
            <v>38278.5</v>
          </cell>
          <cell r="I240">
            <v>20131</v>
          </cell>
          <cell r="J240">
            <v>13505</v>
          </cell>
          <cell r="M240">
            <v>1679</v>
          </cell>
          <cell r="N240">
            <v>4000</v>
          </cell>
          <cell r="O240">
            <v>947</v>
          </cell>
          <cell r="P240">
            <v>20131</v>
          </cell>
          <cell r="Q240">
            <v>13505</v>
          </cell>
          <cell r="R240">
            <v>0</v>
          </cell>
          <cell r="S240">
            <v>0</v>
          </cell>
          <cell r="T240">
            <v>1679</v>
          </cell>
          <cell r="U240">
            <v>4000</v>
          </cell>
          <cell r="V240">
            <v>947</v>
          </cell>
          <cell r="W240">
            <v>20131</v>
          </cell>
          <cell r="X240">
            <v>14323.683297237674</v>
          </cell>
          <cell r="Y240">
            <v>11177.322522972267</v>
          </cell>
          <cell r="Z240">
            <v>1698.1565050792087</v>
          </cell>
          <cell r="AA240">
            <v>1525.9348616494235</v>
          </cell>
          <cell r="AB240">
            <v>6980.6447587177045</v>
          </cell>
          <cell r="AC240">
            <v>2572.7580543437252</v>
          </cell>
          <cell r="AD240">
            <v>38278.5</v>
          </cell>
          <cell r="AE240">
            <v>14549.267697769035</v>
          </cell>
          <cell r="AF240">
            <v>11353.354731208583</v>
          </cell>
          <cell r="AG240">
            <v>1724.90085632304</v>
          </cell>
          <cell r="AH240">
            <v>1549.966885666701</v>
          </cell>
          <cell r="AI240">
            <v>7090.5832801538363</v>
          </cell>
          <cell r="AJ240">
            <v>2613.2765488788068</v>
          </cell>
          <cell r="AK240">
            <v>38881.350000000006</v>
          </cell>
        </row>
        <row r="241">
          <cell r="B241">
            <v>38706</v>
          </cell>
          <cell r="C241">
            <v>0</v>
          </cell>
          <cell r="D241">
            <v>18248.160000000003</v>
          </cell>
          <cell r="E241">
            <v>20131</v>
          </cell>
          <cell r="F241">
            <v>38379.160000000003</v>
          </cell>
          <cell r="H241">
            <v>25360.9</v>
          </cell>
          <cell r="I241">
            <v>20268</v>
          </cell>
          <cell r="J241">
            <v>13505</v>
          </cell>
          <cell r="M241">
            <v>1679</v>
          </cell>
          <cell r="N241">
            <v>4000</v>
          </cell>
          <cell r="O241">
            <v>947</v>
          </cell>
          <cell r="P241">
            <v>20131</v>
          </cell>
          <cell r="Q241">
            <v>13619</v>
          </cell>
          <cell r="R241">
            <v>0</v>
          </cell>
          <cell r="S241">
            <v>0</v>
          </cell>
          <cell r="T241">
            <v>1702</v>
          </cell>
          <cell r="U241">
            <v>4000</v>
          </cell>
          <cell r="V241">
            <v>947</v>
          </cell>
          <cell r="W241">
            <v>20268</v>
          </cell>
          <cell r="X241">
            <v>9483.9460872352356</v>
          </cell>
          <cell r="Y241">
            <v>7603.6948013045949</v>
          </cell>
          <cell r="Z241">
            <v>1152.893602739653</v>
          </cell>
          <cell r="AA241">
            <v>1037.4207505809125</v>
          </cell>
          <cell r="AB241">
            <v>4337.0022151875673</v>
          </cell>
          <cell r="AC241">
            <v>1745.9425429520331</v>
          </cell>
          <cell r="AD241">
            <v>25360.899999999998</v>
          </cell>
          <cell r="AE241">
            <v>14352.246344308567</v>
          </cell>
          <cell r="AF241">
            <v>11506.824259802977</v>
          </cell>
          <cell r="AG241">
            <v>1744.6970747300604</v>
          </cell>
          <cell r="AH241">
            <v>1569.9496852976408</v>
          </cell>
          <cell r="AI241">
            <v>6563.2726731716184</v>
          </cell>
          <cell r="AJ241">
            <v>2642.1699626891382</v>
          </cell>
          <cell r="AK241">
            <v>38379.160000000003</v>
          </cell>
        </row>
        <row r="242">
          <cell r="B242">
            <v>38707</v>
          </cell>
          <cell r="C242">
            <v>0</v>
          </cell>
          <cell r="D242">
            <v>19146.599999999999</v>
          </cell>
          <cell r="E242">
            <v>19184</v>
          </cell>
          <cell r="F242">
            <v>38330.6</v>
          </cell>
          <cell r="H242">
            <v>20</v>
          </cell>
          <cell r="I242">
            <v>4000</v>
          </cell>
          <cell r="J242">
            <v>13505</v>
          </cell>
          <cell r="M242">
            <v>1679</v>
          </cell>
          <cell r="N242">
            <v>4000</v>
          </cell>
          <cell r="O242">
            <v>0</v>
          </cell>
          <cell r="P242">
            <v>19184</v>
          </cell>
          <cell r="Q242">
            <v>0</v>
          </cell>
          <cell r="R242">
            <v>0</v>
          </cell>
          <cell r="S242">
            <v>0</v>
          </cell>
          <cell r="T242">
            <v>0</v>
          </cell>
          <cell r="U242">
            <v>4000</v>
          </cell>
          <cell r="V242">
            <v>0</v>
          </cell>
          <cell r="W242">
            <v>4000</v>
          </cell>
          <cell r="X242">
            <v>7.6032999999999991</v>
          </cell>
          <cell r="Y242">
            <v>6.19834</v>
          </cell>
          <cell r="Z242">
            <v>0.84</v>
          </cell>
          <cell r="AA242">
            <v>0.82643999999999995</v>
          </cell>
          <cell r="AB242">
            <v>3.3057799999999999</v>
          </cell>
          <cell r="AC242">
            <v>1.22614</v>
          </cell>
          <cell r="AD242">
            <v>20</v>
          </cell>
          <cell r="AE242">
            <v>14571.952548999998</v>
          </cell>
          <cell r="AF242">
            <v>11879.3045602</v>
          </cell>
          <cell r="AG242">
            <v>1609.8851999999997</v>
          </cell>
          <cell r="AH242">
            <v>1583.8970531999998</v>
          </cell>
          <cell r="AI242">
            <v>6335.6265433999997</v>
          </cell>
          <cell r="AJ242">
            <v>2349.9340941999999</v>
          </cell>
          <cell r="AK242">
            <v>38330.6</v>
          </cell>
        </row>
        <row r="243">
          <cell r="B243">
            <v>38708</v>
          </cell>
          <cell r="C243">
            <v>0</v>
          </cell>
          <cell r="D243">
            <v>0</v>
          </cell>
          <cell r="E243">
            <v>0</v>
          </cell>
          <cell r="F243">
            <v>0</v>
          </cell>
          <cell r="H243">
            <v>20.7</v>
          </cell>
          <cell r="I243">
            <v>0</v>
          </cell>
          <cell r="J243">
            <v>0</v>
          </cell>
          <cell r="M243">
            <v>0</v>
          </cell>
          <cell r="N243">
            <v>0</v>
          </cell>
          <cell r="O243">
            <v>0</v>
          </cell>
          <cell r="P243">
            <v>0</v>
          </cell>
          <cell r="W243">
            <v>0</v>
          </cell>
          <cell r="X243">
            <v>7.8694154999999988</v>
          </cell>
          <cell r="Y243">
            <v>6.4152819000000001</v>
          </cell>
          <cell r="Z243">
            <v>0.86940000000000006</v>
          </cell>
          <cell r="AA243">
            <v>0.85536539999999994</v>
          </cell>
          <cell r="AB243">
            <v>3.4214822999999996</v>
          </cell>
          <cell r="AC243">
            <v>1.2690549</v>
          </cell>
          <cell r="AD243">
            <v>20.7</v>
          </cell>
          <cell r="AE243">
            <v>0</v>
          </cell>
          <cell r="AF243">
            <v>0</v>
          </cell>
          <cell r="AG243">
            <v>0</v>
          </cell>
          <cell r="AH243">
            <v>0</v>
          </cell>
          <cell r="AI243">
            <v>0</v>
          </cell>
          <cell r="AJ243">
            <v>0</v>
          </cell>
          <cell r="AK243">
            <v>0</v>
          </cell>
        </row>
        <row r="244">
          <cell r="B244">
            <v>38709</v>
          </cell>
          <cell r="C244">
            <v>0</v>
          </cell>
          <cell r="D244">
            <v>0</v>
          </cell>
          <cell r="E244">
            <v>0</v>
          </cell>
          <cell r="F244">
            <v>0</v>
          </cell>
          <cell r="H244">
            <v>21.6</v>
          </cell>
          <cell r="I244">
            <v>0</v>
          </cell>
          <cell r="J244">
            <v>0</v>
          </cell>
          <cell r="M244">
            <v>0</v>
          </cell>
          <cell r="N244">
            <v>0</v>
          </cell>
          <cell r="O244">
            <v>0</v>
          </cell>
          <cell r="P244">
            <v>0</v>
          </cell>
          <cell r="W244">
            <v>0</v>
          </cell>
          <cell r="X244">
            <v>8.2115639999999992</v>
          </cell>
          <cell r="Y244">
            <v>6.6942072000000001</v>
          </cell>
          <cell r="Z244">
            <v>0.90720000000000012</v>
          </cell>
          <cell r="AA244">
            <v>0.89255519999999999</v>
          </cell>
          <cell r="AB244">
            <v>3.5702424000000001</v>
          </cell>
          <cell r="AC244">
            <v>1.3242312000000001</v>
          </cell>
          <cell r="AD244">
            <v>21.6</v>
          </cell>
          <cell r="AE244">
            <v>0</v>
          </cell>
          <cell r="AF244">
            <v>0</v>
          </cell>
          <cell r="AG244">
            <v>0</v>
          </cell>
          <cell r="AH244">
            <v>0</v>
          </cell>
          <cell r="AI244">
            <v>0</v>
          </cell>
          <cell r="AJ244">
            <v>0</v>
          </cell>
          <cell r="AK244">
            <v>0</v>
          </cell>
        </row>
        <row r="245">
          <cell r="B245">
            <v>38710</v>
          </cell>
          <cell r="C245">
            <v>0</v>
          </cell>
          <cell r="D245">
            <v>0</v>
          </cell>
          <cell r="E245">
            <v>0</v>
          </cell>
          <cell r="F245">
            <v>0</v>
          </cell>
          <cell r="H245">
            <v>19.8</v>
          </cell>
          <cell r="I245">
            <v>0</v>
          </cell>
          <cell r="J245">
            <v>0</v>
          </cell>
          <cell r="M245">
            <v>0</v>
          </cell>
          <cell r="N245">
            <v>0</v>
          </cell>
          <cell r="O245">
            <v>0</v>
          </cell>
          <cell r="P245">
            <v>0</v>
          </cell>
          <cell r="W245">
            <v>0</v>
          </cell>
          <cell r="X245">
            <v>7.5272670000000002</v>
          </cell>
          <cell r="Y245">
            <v>6.1363566</v>
          </cell>
          <cell r="Z245">
            <v>0.83160000000000012</v>
          </cell>
          <cell r="AA245">
            <v>0.8181756</v>
          </cell>
          <cell r="AB245">
            <v>3.2727222</v>
          </cell>
          <cell r="AC245">
            <v>1.2138786000000001</v>
          </cell>
          <cell r="AD245">
            <v>19.8</v>
          </cell>
          <cell r="AE245">
            <v>0</v>
          </cell>
          <cell r="AF245">
            <v>0</v>
          </cell>
          <cell r="AG245">
            <v>0</v>
          </cell>
          <cell r="AH245">
            <v>0</v>
          </cell>
          <cell r="AI245">
            <v>0</v>
          </cell>
          <cell r="AJ245">
            <v>0</v>
          </cell>
          <cell r="AK245">
            <v>0</v>
          </cell>
        </row>
        <row r="246">
          <cell r="B246">
            <v>38711</v>
          </cell>
          <cell r="C246">
            <v>0</v>
          </cell>
          <cell r="D246">
            <v>0</v>
          </cell>
          <cell r="E246">
            <v>0</v>
          </cell>
          <cell r="F246">
            <v>0</v>
          </cell>
          <cell r="H246">
            <v>19.100000000000001</v>
          </cell>
          <cell r="I246">
            <v>0</v>
          </cell>
          <cell r="J246">
            <v>0</v>
          </cell>
          <cell r="M246">
            <v>0</v>
          </cell>
          <cell r="N246">
            <v>0</v>
          </cell>
          <cell r="O246">
            <v>0</v>
          </cell>
          <cell r="P246">
            <v>0</v>
          </cell>
          <cell r="W246">
            <v>0</v>
          </cell>
          <cell r="X246">
            <v>7.2611515000000004</v>
          </cell>
          <cell r="Y246">
            <v>5.9194147000000008</v>
          </cell>
          <cell r="Z246">
            <v>0.80220000000000014</v>
          </cell>
          <cell r="AA246">
            <v>0.78925020000000001</v>
          </cell>
          <cell r="AB246">
            <v>3.1570198999999999</v>
          </cell>
          <cell r="AC246">
            <v>1.1709637000000002</v>
          </cell>
          <cell r="AD246">
            <v>19.100000000000001</v>
          </cell>
          <cell r="AE246">
            <v>0</v>
          </cell>
          <cell r="AF246">
            <v>0</v>
          </cell>
          <cell r="AG246">
            <v>0</v>
          </cell>
          <cell r="AH246">
            <v>0</v>
          </cell>
          <cell r="AI246">
            <v>0</v>
          </cell>
          <cell r="AJ246">
            <v>0</v>
          </cell>
          <cell r="AK246">
            <v>0</v>
          </cell>
        </row>
        <row r="247">
          <cell r="B247">
            <v>38712</v>
          </cell>
          <cell r="C247">
            <v>0</v>
          </cell>
          <cell r="D247">
            <v>0</v>
          </cell>
          <cell r="E247">
            <v>0</v>
          </cell>
          <cell r="F247">
            <v>0</v>
          </cell>
          <cell r="H247">
            <v>23.5</v>
          </cell>
          <cell r="I247">
            <v>0</v>
          </cell>
          <cell r="J247">
            <v>0</v>
          </cell>
          <cell r="M247">
            <v>0</v>
          </cell>
          <cell r="N247">
            <v>0</v>
          </cell>
          <cell r="O247">
            <v>0</v>
          </cell>
          <cell r="P247">
            <v>0</v>
          </cell>
          <cell r="W247">
            <v>0</v>
          </cell>
          <cell r="X247">
            <v>8.9338774999999995</v>
          </cell>
          <cell r="Y247">
            <v>7.2830494999999997</v>
          </cell>
          <cell r="Z247">
            <v>0.9870000000000001</v>
          </cell>
          <cell r="AA247">
            <v>0.9710669999999999</v>
          </cell>
          <cell r="AB247">
            <v>3.8842914999999998</v>
          </cell>
          <cell r="AC247">
            <v>1.4407144999999999</v>
          </cell>
          <cell r="AD247">
            <v>23.5</v>
          </cell>
          <cell r="AE247">
            <v>0</v>
          </cell>
          <cell r="AF247">
            <v>0</v>
          </cell>
          <cell r="AG247">
            <v>0</v>
          </cell>
          <cell r="AH247">
            <v>0</v>
          </cell>
          <cell r="AI247">
            <v>0</v>
          </cell>
          <cell r="AJ247">
            <v>0</v>
          </cell>
          <cell r="AK247">
            <v>0</v>
          </cell>
        </row>
        <row r="248">
          <cell r="B248">
            <v>38713</v>
          </cell>
          <cell r="C248">
            <v>0</v>
          </cell>
          <cell r="D248">
            <v>0</v>
          </cell>
          <cell r="E248">
            <v>0</v>
          </cell>
          <cell r="F248">
            <v>0</v>
          </cell>
          <cell r="H248">
            <v>1949.9</v>
          </cell>
          <cell r="I248">
            <v>0</v>
          </cell>
          <cell r="J248">
            <v>0</v>
          </cell>
          <cell r="M248">
            <v>0</v>
          </cell>
          <cell r="N248">
            <v>0</v>
          </cell>
          <cell r="O248">
            <v>0</v>
          </cell>
          <cell r="P248">
            <v>0</v>
          </cell>
          <cell r="W248">
            <v>0</v>
          </cell>
          <cell r="X248">
            <v>743.43569743589296</v>
          </cell>
          <cell r="Y248">
            <v>605.25860432120135</v>
          </cell>
          <cell r="Z248">
            <v>81.438719077405267</v>
          </cell>
          <cell r="AA248">
            <v>78.44093683577907</v>
          </cell>
          <cell r="AB248">
            <v>322.67759456181443</v>
          </cell>
          <cell r="AC248">
            <v>118.64844776790724</v>
          </cell>
          <cell r="AD248">
            <v>1949.9000000000003</v>
          </cell>
          <cell r="AE248">
            <v>0</v>
          </cell>
          <cell r="AF248">
            <v>0</v>
          </cell>
          <cell r="AG248">
            <v>0</v>
          </cell>
          <cell r="AH248">
            <v>0</v>
          </cell>
          <cell r="AI248">
            <v>0</v>
          </cell>
          <cell r="AJ248">
            <v>0</v>
          </cell>
          <cell r="AK248">
            <v>0</v>
          </cell>
        </row>
        <row r="249">
          <cell r="B249">
            <v>38714</v>
          </cell>
          <cell r="C249">
            <v>0</v>
          </cell>
          <cell r="D249">
            <v>14838.160000000003</v>
          </cell>
          <cell r="E249">
            <v>23356</v>
          </cell>
          <cell r="F249">
            <v>38194.160000000003</v>
          </cell>
          <cell r="H249">
            <v>26.3</v>
          </cell>
          <cell r="I249">
            <v>14016</v>
          </cell>
          <cell r="J249">
            <v>14000</v>
          </cell>
          <cell r="M249">
            <v>1709</v>
          </cell>
          <cell r="N249">
            <v>6700</v>
          </cell>
          <cell r="O249">
            <v>947</v>
          </cell>
          <cell r="P249">
            <v>23356</v>
          </cell>
          <cell r="Q249">
            <v>4662</v>
          </cell>
          <cell r="R249">
            <v>0</v>
          </cell>
          <cell r="S249">
            <v>0</v>
          </cell>
          <cell r="T249">
            <v>1707</v>
          </cell>
          <cell r="U249">
            <v>6700</v>
          </cell>
          <cell r="V249">
            <v>947</v>
          </cell>
          <cell r="W249">
            <v>14016</v>
          </cell>
          <cell r="X249">
            <v>9.9983395000000002</v>
          </cell>
          <cell r="Y249">
            <v>8.1508170999999994</v>
          </cell>
          <cell r="Z249">
            <v>1.1046</v>
          </cell>
          <cell r="AA249">
            <v>1.0867685999999999</v>
          </cell>
          <cell r="AB249">
            <v>4.3471006999999995</v>
          </cell>
          <cell r="AC249">
            <v>1.6123741</v>
          </cell>
          <cell r="AD249">
            <v>26.299999999999997</v>
          </cell>
          <cell r="AE249">
            <v>14520.082836400003</v>
          </cell>
          <cell r="AF249">
            <v>11837.019484720002</v>
          </cell>
          <cell r="AG249">
            <v>1604.1547200000002</v>
          </cell>
          <cell r="AH249">
            <v>1578.2590795200001</v>
          </cell>
          <cell r="AI249">
            <v>6313.0745122400003</v>
          </cell>
          <cell r="AJ249">
            <v>2341.5693671200006</v>
          </cell>
          <cell r="AK249">
            <v>38194.160000000003</v>
          </cell>
        </row>
        <row r="250">
          <cell r="B250">
            <v>38715</v>
          </cell>
          <cell r="C250">
            <v>0</v>
          </cell>
          <cell r="D250">
            <v>15538.160000000003</v>
          </cell>
          <cell r="E250">
            <v>22656</v>
          </cell>
          <cell r="F250">
            <v>38194.160000000003</v>
          </cell>
          <cell r="H250">
            <v>27.3</v>
          </cell>
          <cell r="I250">
            <v>13316</v>
          </cell>
          <cell r="J250">
            <v>14000</v>
          </cell>
          <cell r="M250">
            <v>1709</v>
          </cell>
          <cell r="N250">
            <v>6000</v>
          </cell>
          <cell r="O250">
            <v>947</v>
          </cell>
          <cell r="P250">
            <v>22656</v>
          </cell>
          <cell r="Q250">
            <v>4662</v>
          </cell>
          <cell r="R250">
            <v>0</v>
          </cell>
          <cell r="S250">
            <v>0</v>
          </cell>
          <cell r="T250">
            <v>1707</v>
          </cell>
          <cell r="U250">
            <v>6000</v>
          </cell>
          <cell r="V250">
            <v>947</v>
          </cell>
          <cell r="W250">
            <v>13316</v>
          </cell>
          <cell r="X250">
            <v>10.3785045</v>
          </cell>
          <cell r="Y250">
            <v>8.4607340999999998</v>
          </cell>
          <cell r="Z250">
            <v>1.1466000000000001</v>
          </cell>
          <cell r="AA250">
            <v>1.1280905999999999</v>
          </cell>
          <cell r="AB250">
            <v>4.5123896999999999</v>
          </cell>
          <cell r="AC250">
            <v>1.6736811</v>
          </cell>
          <cell r="AD250">
            <v>27.3</v>
          </cell>
          <cell r="AE250">
            <v>14520.082836400001</v>
          </cell>
          <cell r="AF250">
            <v>11837.019484720002</v>
          </cell>
          <cell r="AG250">
            <v>1604.1547200000002</v>
          </cell>
          <cell r="AH250">
            <v>1578.2590795200001</v>
          </cell>
          <cell r="AI250">
            <v>6313.0745122400003</v>
          </cell>
          <cell r="AJ250">
            <v>2341.5693671200002</v>
          </cell>
          <cell r="AK250">
            <v>38194.160000000003</v>
          </cell>
        </row>
        <row r="251">
          <cell r="B251">
            <v>38716</v>
          </cell>
          <cell r="C251">
            <v>0</v>
          </cell>
          <cell r="D251">
            <v>0</v>
          </cell>
          <cell r="E251">
            <v>0</v>
          </cell>
          <cell r="F251">
            <v>0</v>
          </cell>
          <cell r="H251">
            <v>28.7</v>
          </cell>
          <cell r="I251">
            <v>0</v>
          </cell>
          <cell r="J251">
            <v>0</v>
          </cell>
          <cell r="M251">
            <v>0</v>
          </cell>
          <cell r="N251">
            <v>0</v>
          </cell>
          <cell r="O251">
            <v>0</v>
          </cell>
          <cell r="P251">
            <v>0</v>
          </cell>
          <cell r="W251">
            <v>0</v>
          </cell>
          <cell r="X251">
            <v>10.910735499999999</v>
          </cell>
          <cell r="Y251">
            <v>8.8946179000000001</v>
          </cell>
          <cell r="Z251">
            <v>1.2054</v>
          </cell>
          <cell r="AA251">
            <v>1.1859413999999999</v>
          </cell>
          <cell r="AB251">
            <v>4.7437942999999994</v>
          </cell>
          <cell r="AC251">
            <v>1.7595109</v>
          </cell>
          <cell r="AD251">
            <v>28.7</v>
          </cell>
          <cell r="AE251">
            <v>0</v>
          </cell>
          <cell r="AF251">
            <v>0</v>
          </cell>
          <cell r="AG251">
            <v>0</v>
          </cell>
          <cell r="AH251">
            <v>0</v>
          </cell>
          <cell r="AI251">
            <v>0</v>
          </cell>
          <cell r="AJ251">
            <v>0</v>
          </cell>
          <cell r="AK251">
            <v>0</v>
          </cell>
        </row>
        <row r="252">
          <cell r="B252">
            <v>38717</v>
          </cell>
          <cell r="C252">
            <v>0</v>
          </cell>
          <cell r="D252">
            <v>0</v>
          </cell>
          <cell r="E252">
            <v>0</v>
          </cell>
          <cell r="F252">
            <v>0</v>
          </cell>
          <cell r="H252">
            <v>26.8</v>
          </cell>
          <cell r="I252">
            <v>0</v>
          </cell>
          <cell r="J252">
            <v>0</v>
          </cell>
          <cell r="M252">
            <v>0</v>
          </cell>
          <cell r="N252">
            <v>0</v>
          </cell>
          <cell r="O252">
            <v>0</v>
          </cell>
          <cell r="P252">
            <v>0</v>
          </cell>
          <cell r="W252">
            <v>0</v>
          </cell>
          <cell r="X252">
            <v>10.188421999999999</v>
          </cell>
          <cell r="Y252">
            <v>8.3057756000000005</v>
          </cell>
          <cell r="Z252">
            <v>1.1256000000000002</v>
          </cell>
          <cell r="AA252">
            <v>1.1074295999999999</v>
          </cell>
          <cell r="AB252">
            <v>4.4297452000000002</v>
          </cell>
          <cell r="AC252">
            <v>1.6430276000000001</v>
          </cell>
          <cell r="AD252">
            <v>26.799999999999997</v>
          </cell>
          <cell r="AE252">
            <v>0</v>
          </cell>
          <cell r="AF252">
            <v>0</v>
          </cell>
          <cell r="AG252">
            <v>0</v>
          </cell>
          <cell r="AH252">
            <v>0</v>
          </cell>
          <cell r="AI252">
            <v>0</v>
          </cell>
          <cell r="AJ252">
            <v>0</v>
          </cell>
          <cell r="AK252">
            <v>0</v>
          </cell>
        </row>
        <row r="253">
          <cell r="B253">
            <v>38718</v>
          </cell>
          <cell r="C253">
            <v>0</v>
          </cell>
          <cell r="D253">
            <v>0</v>
          </cell>
          <cell r="E253">
            <v>0</v>
          </cell>
          <cell r="F253">
            <v>0</v>
          </cell>
          <cell r="H253">
            <v>23.2</v>
          </cell>
          <cell r="I253">
            <v>0</v>
          </cell>
          <cell r="J253">
            <v>0</v>
          </cell>
          <cell r="M253">
            <v>0</v>
          </cell>
          <cell r="N253">
            <v>0</v>
          </cell>
          <cell r="O253">
            <v>0</v>
          </cell>
          <cell r="P253">
            <v>0</v>
          </cell>
          <cell r="W253">
            <v>0</v>
          </cell>
          <cell r="X253">
            <v>8.8198279999999993</v>
          </cell>
          <cell r="Y253">
            <v>7.1900743999999994</v>
          </cell>
          <cell r="Z253">
            <v>0.97440000000000004</v>
          </cell>
          <cell r="AA253">
            <v>0.95867039999999992</v>
          </cell>
          <cell r="AB253">
            <v>3.8347047999999995</v>
          </cell>
          <cell r="AC253">
            <v>1.4223223999999999</v>
          </cell>
          <cell r="AD253">
            <v>23.199999999999996</v>
          </cell>
          <cell r="AE253">
            <v>0</v>
          </cell>
          <cell r="AF253">
            <v>0</v>
          </cell>
          <cell r="AG253">
            <v>0</v>
          </cell>
          <cell r="AH253">
            <v>0</v>
          </cell>
          <cell r="AI253">
            <v>0</v>
          </cell>
          <cell r="AJ253">
            <v>0</v>
          </cell>
          <cell r="AK253">
            <v>0</v>
          </cell>
        </row>
        <row r="254">
          <cell r="B254">
            <v>38719</v>
          </cell>
          <cell r="C254">
            <v>0</v>
          </cell>
          <cell r="D254">
            <v>0</v>
          </cell>
          <cell r="E254">
            <v>0</v>
          </cell>
          <cell r="F254">
            <v>0</v>
          </cell>
          <cell r="G254">
            <v>0</v>
          </cell>
          <cell r="H254">
            <v>25.6</v>
          </cell>
          <cell r="I254">
            <v>0</v>
          </cell>
          <cell r="J254">
            <v>0</v>
          </cell>
          <cell r="M254">
            <v>0</v>
          </cell>
          <cell r="N254">
            <v>0</v>
          </cell>
          <cell r="O254">
            <v>0</v>
          </cell>
          <cell r="P254">
            <v>0</v>
          </cell>
          <cell r="V254">
            <v>0</v>
          </cell>
          <cell r="W254">
            <v>0</v>
          </cell>
          <cell r="X254">
            <v>9.7322240000000004</v>
          </cell>
          <cell r="Y254">
            <v>7.9338752000000001</v>
          </cell>
          <cell r="Z254">
            <v>1.0752000000000002</v>
          </cell>
          <cell r="AA254">
            <v>1.0578432</v>
          </cell>
          <cell r="AB254">
            <v>4.2313983999999998</v>
          </cell>
          <cell r="AC254">
            <v>1.5694592000000001</v>
          </cell>
          <cell r="AD254">
            <v>25.6</v>
          </cell>
          <cell r="AE254">
            <v>0</v>
          </cell>
          <cell r="AF254">
            <v>0</v>
          </cell>
          <cell r="AG254">
            <v>0</v>
          </cell>
          <cell r="AH254">
            <v>0</v>
          </cell>
          <cell r="AI254">
            <v>0</v>
          </cell>
          <cell r="AJ254">
            <v>0</v>
          </cell>
          <cell r="AK254">
            <v>0</v>
          </cell>
        </row>
        <row r="255">
          <cell r="B255">
            <v>38720</v>
          </cell>
          <cell r="C255">
            <v>0</v>
          </cell>
          <cell r="D255">
            <v>9426.4000000000015</v>
          </cell>
          <cell r="E255">
            <v>12500</v>
          </cell>
          <cell r="F255">
            <v>21926.400000000001</v>
          </cell>
          <cell r="G255">
            <v>21926.400000000001</v>
          </cell>
          <cell r="H255">
            <v>24685.5</v>
          </cell>
          <cell r="I255">
            <v>12500</v>
          </cell>
          <cell r="J255">
            <v>8100</v>
          </cell>
          <cell r="M255">
            <v>0</v>
          </cell>
          <cell r="N255">
            <v>3900</v>
          </cell>
          <cell r="O255">
            <v>500</v>
          </cell>
          <cell r="P255">
            <v>12500</v>
          </cell>
          <cell r="Q255">
            <v>8100</v>
          </cell>
          <cell r="T255">
            <v>0</v>
          </cell>
          <cell r="U255">
            <v>3900</v>
          </cell>
          <cell r="V255">
            <v>500</v>
          </cell>
          <cell r="W255">
            <v>12500</v>
          </cell>
          <cell r="X255">
            <v>9083.3494735461663</v>
          </cell>
          <cell r="Y255">
            <v>7426.8316652015119</v>
          </cell>
          <cell r="Z255">
            <v>1019.1881413386604</v>
          </cell>
          <cell r="AA255">
            <v>1014.9866847667578</v>
          </cell>
          <cell r="AB255">
            <v>4458.4936627041407</v>
          </cell>
          <cell r="AC255">
            <v>1682.6503724427657</v>
          </cell>
          <cell r="AD255">
            <v>24685.500000000007</v>
          </cell>
          <cell r="AE255">
            <v>8126.72</v>
          </cell>
          <cell r="AF255">
            <v>6646.36</v>
          </cell>
          <cell r="AG255">
            <v>911.12</v>
          </cell>
          <cell r="AH255">
            <v>906.78</v>
          </cell>
          <cell r="AI255">
            <v>3962.22</v>
          </cell>
          <cell r="AJ255">
            <v>1494.9</v>
          </cell>
          <cell r="AK255">
            <v>22048.100000000002</v>
          </cell>
        </row>
        <row r="256">
          <cell r="B256">
            <v>38721</v>
          </cell>
          <cell r="C256">
            <v>0</v>
          </cell>
          <cell r="D256">
            <v>15825.36</v>
          </cell>
          <cell r="E256">
            <v>22221</v>
          </cell>
          <cell r="F256">
            <v>38046.36</v>
          </cell>
          <cell r="G256">
            <v>38046.36</v>
          </cell>
          <cell r="H256">
            <v>37928.5</v>
          </cell>
          <cell r="I256">
            <v>22221</v>
          </cell>
          <cell r="J256">
            <v>13619</v>
          </cell>
          <cell r="M256">
            <v>1702</v>
          </cell>
          <cell r="N256">
            <v>6900</v>
          </cell>
          <cell r="O256">
            <v>0</v>
          </cell>
          <cell r="P256">
            <v>22221</v>
          </cell>
          <cell r="Q256">
            <v>13619</v>
          </cell>
          <cell r="T256">
            <v>1702</v>
          </cell>
          <cell r="U256">
            <v>6900</v>
          </cell>
          <cell r="V256">
            <v>0</v>
          </cell>
          <cell r="W256">
            <v>22221</v>
          </cell>
          <cell r="X256">
            <v>13692.687120547025</v>
          </cell>
          <cell r="Y256">
            <v>11777.734154071359</v>
          </cell>
          <cell r="Z256">
            <v>1536.1520338848204</v>
          </cell>
          <cell r="AA256">
            <v>1530.5628565022205</v>
          </cell>
          <cell r="AB256">
            <v>6860.8630660433964</v>
          </cell>
          <cell r="AC256">
            <v>2530.5007689511717</v>
          </cell>
          <cell r="AD256">
            <v>37928.499999999993</v>
          </cell>
          <cell r="AE256">
            <v>13987.68</v>
          </cell>
          <cell r="AF256">
            <v>11994.19</v>
          </cell>
          <cell r="AG256">
            <v>1568.4</v>
          </cell>
          <cell r="AH256">
            <v>1562.16</v>
          </cell>
          <cell r="AI256">
            <v>6979.44</v>
          </cell>
          <cell r="AJ256">
            <v>2574</v>
          </cell>
          <cell r="AK256">
            <v>38665.870000000003</v>
          </cell>
        </row>
        <row r="257">
          <cell r="B257">
            <v>38722</v>
          </cell>
          <cell r="C257">
            <v>0</v>
          </cell>
          <cell r="D257">
            <v>14822.36</v>
          </cell>
          <cell r="E257">
            <v>23224</v>
          </cell>
          <cell r="F257">
            <v>38046.36</v>
          </cell>
          <cell r="G257">
            <v>38046.36</v>
          </cell>
          <cell r="H257">
            <v>37416.1</v>
          </cell>
          <cell r="I257">
            <v>23224</v>
          </cell>
          <cell r="J257">
            <v>13619</v>
          </cell>
          <cell r="M257">
            <v>1702</v>
          </cell>
          <cell r="N257">
            <v>6900</v>
          </cell>
          <cell r="O257">
            <v>1003</v>
          </cell>
          <cell r="P257">
            <v>23224</v>
          </cell>
          <cell r="Q257">
            <v>13619</v>
          </cell>
          <cell r="T257">
            <v>1702</v>
          </cell>
          <cell r="U257">
            <v>6900</v>
          </cell>
          <cell r="V257">
            <v>1003</v>
          </cell>
          <cell r="W257">
            <v>23224</v>
          </cell>
          <cell r="X257">
            <v>13727.29147413013</v>
          </cell>
          <cell r="Y257">
            <v>11227.119152463731</v>
          </cell>
          <cell r="Z257">
            <v>1539.4746949250957</v>
          </cell>
          <cell r="AA257">
            <v>1533.3708872118461</v>
          </cell>
          <cell r="AB257">
            <v>6859.0945785710428</v>
          </cell>
          <cell r="AC257">
            <v>2529.7492126981588</v>
          </cell>
          <cell r="AD257">
            <v>37416.100000000006</v>
          </cell>
          <cell r="AE257">
            <v>13987.68</v>
          </cell>
          <cell r="AF257">
            <v>11441.28</v>
          </cell>
          <cell r="AG257">
            <v>1568.4</v>
          </cell>
          <cell r="AH257">
            <v>1562.16</v>
          </cell>
          <cell r="AI257">
            <v>6979.44</v>
          </cell>
          <cell r="AJ257">
            <v>2574</v>
          </cell>
          <cell r="AK257">
            <v>38112.959999999999</v>
          </cell>
        </row>
        <row r="258">
          <cell r="B258">
            <v>38723</v>
          </cell>
          <cell r="C258">
            <v>0</v>
          </cell>
          <cell r="D258">
            <v>15629.400000000001</v>
          </cell>
          <cell r="E258">
            <v>23391</v>
          </cell>
          <cell r="F258">
            <v>39020.400000000001</v>
          </cell>
          <cell r="G258">
            <v>39020.400000000001</v>
          </cell>
          <cell r="H258">
            <v>38543.5</v>
          </cell>
          <cell r="I258">
            <v>23391</v>
          </cell>
          <cell r="J258">
            <v>13758</v>
          </cell>
          <cell r="M258">
            <v>1730</v>
          </cell>
          <cell r="N258">
            <v>6900</v>
          </cell>
          <cell r="O258">
            <v>1003</v>
          </cell>
          <cell r="P258">
            <v>23391</v>
          </cell>
          <cell r="Q258">
            <v>13758</v>
          </cell>
          <cell r="T258">
            <v>1730</v>
          </cell>
          <cell r="U258">
            <v>6900</v>
          </cell>
          <cell r="V258">
            <v>1003</v>
          </cell>
          <cell r="W258">
            <v>23391</v>
          </cell>
          <cell r="X258">
            <v>14702.658194656437</v>
          </cell>
          <cell r="Y258">
            <v>11382.174481068156</v>
          </cell>
          <cell r="Z258">
            <v>1536.181024346248</v>
          </cell>
          <cell r="AA258">
            <v>1530.5730984164579</v>
          </cell>
          <cell r="AB258">
            <v>6861.2591035523046</v>
          </cell>
          <cell r="AC258">
            <v>2530.6540979604101</v>
          </cell>
          <cell r="AD258">
            <v>38543.500000000015</v>
          </cell>
          <cell r="AE258">
            <v>14975.76</v>
          </cell>
          <cell r="AF258">
            <v>11615.24</v>
          </cell>
          <cell r="AG258">
            <v>1568.4</v>
          </cell>
          <cell r="AH258">
            <v>1562.16</v>
          </cell>
          <cell r="AI258">
            <v>6979.44</v>
          </cell>
          <cell r="AJ258">
            <v>2574</v>
          </cell>
          <cell r="AK258">
            <v>39275</v>
          </cell>
        </row>
        <row r="259">
          <cell r="B259">
            <v>38724</v>
          </cell>
          <cell r="C259">
            <v>0</v>
          </cell>
          <cell r="D259">
            <v>16018.623333333329</v>
          </cell>
          <cell r="E259">
            <v>21991</v>
          </cell>
          <cell r="F259">
            <v>38009.623333333329</v>
          </cell>
          <cell r="G259">
            <v>37188.379999999997</v>
          </cell>
          <cell r="H259">
            <v>37818</v>
          </cell>
          <cell r="I259">
            <v>21991</v>
          </cell>
          <cell r="J259">
            <v>13758</v>
          </cell>
          <cell r="M259">
            <v>1730</v>
          </cell>
          <cell r="N259">
            <v>6000</v>
          </cell>
          <cell r="O259">
            <v>503</v>
          </cell>
          <cell r="P259">
            <v>21991</v>
          </cell>
          <cell r="Q259">
            <v>13758</v>
          </cell>
          <cell r="T259">
            <v>1730</v>
          </cell>
          <cell r="U259">
            <v>6000</v>
          </cell>
          <cell r="V259">
            <v>503</v>
          </cell>
          <cell r="W259">
            <v>21991</v>
          </cell>
          <cell r="X259">
            <v>13594.232229550595</v>
          </cell>
          <cell r="Y259">
            <v>12752.34608986505</v>
          </cell>
          <cell r="Z259">
            <v>1526.2496696919432</v>
          </cell>
          <cell r="AA259">
            <v>1521.6774100544301</v>
          </cell>
          <cell r="AB259">
            <v>5896.0857418287014</v>
          </cell>
          <cell r="AC259">
            <v>2527.408859009282</v>
          </cell>
          <cell r="AD259">
            <v>37818.000000000007</v>
          </cell>
          <cell r="AE259">
            <v>13987.68</v>
          </cell>
          <cell r="AF259">
            <v>12971.92</v>
          </cell>
          <cell r="AG259">
            <v>1568.4</v>
          </cell>
          <cell r="AH259">
            <v>1562.16</v>
          </cell>
          <cell r="AI259">
            <v>6071.52</v>
          </cell>
          <cell r="AJ259">
            <v>2574</v>
          </cell>
          <cell r="AK259">
            <v>38735.68</v>
          </cell>
        </row>
        <row r="260">
          <cell r="B260">
            <v>38725</v>
          </cell>
          <cell r="C260">
            <v>0</v>
          </cell>
          <cell r="D260">
            <v>16018.623333333329</v>
          </cell>
          <cell r="E260">
            <v>21991</v>
          </cell>
          <cell r="F260">
            <v>38009.623333333329</v>
          </cell>
          <cell r="G260">
            <v>37901.26</v>
          </cell>
          <cell r="H260">
            <v>37428.699999999997</v>
          </cell>
          <cell r="I260">
            <v>21991</v>
          </cell>
          <cell r="J260">
            <v>13758</v>
          </cell>
          <cell r="M260">
            <v>1730</v>
          </cell>
          <cell r="N260">
            <v>6000</v>
          </cell>
          <cell r="O260">
            <v>503</v>
          </cell>
          <cell r="P260">
            <v>21991</v>
          </cell>
          <cell r="Q260">
            <v>13758</v>
          </cell>
          <cell r="T260">
            <v>1730</v>
          </cell>
          <cell r="U260">
            <v>6000</v>
          </cell>
          <cell r="V260">
            <v>503</v>
          </cell>
          <cell r="W260">
            <v>21991</v>
          </cell>
          <cell r="X260">
            <v>14459.801586753178</v>
          </cell>
          <cell r="Y260">
            <v>11425.668751567606</v>
          </cell>
          <cell r="Z260">
            <v>1537.234623171134</v>
          </cell>
          <cell r="AA260">
            <v>1531.1268929111484</v>
          </cell>
          <cell r="AB260">
            <v>5948.9398124082145</v>
          </cell>
          <cell r="AC260">
            <v>2525.9283331887086</v>
          </cell>
          <cell r="AD260">
            <v>37428.699999999983</v>
          </cell>
          <cell r="AE260">
            <v>14728.74</v>
          </cell>
          <cell r="AF260">
            <v>11649.6</v>
          </cell>
          <cell r="AG260">
            <v>1568.4</v>
          </cell>
          <cell r="AH260">
            <v>1562.16</v>
          </cell>
          <cell r="AI260">
            <v>6071.52</v>
          </cell>
          <cell r="AJ260">
            <v>2574</v>
          </cell>
          <cell r="AK260">
            <v>38154.42</v>
          </cell>
        </row>
        <row r="261">
          <cell r="B261">
            <v>38726</v>
          </cell>
          <cell r="C261">
            <v>0</v>
          </cell>
          <cell r="D261">
            <v>14618.623333333329</v>
          </cell>
          <cell r="E261">
            <v>23391</v>
          </cell>
          <cell r="F261">
            <v>38009.623333333329</v>
          </cell>
          <cell r="G261">
            <v>38939.230000000003</v>
          </cell>
          <cell r="H261">
            <v>39826.199999999997</v>
          </cell>
          <cell r="I261">
            <v>23391</v>
          </cell>
          <cell r="J261">
            <v>13758</v>
          </cell>
          <cell r="M261">
            <v>1730</v>
          </cell>
          <cell r="N261">
            <v>6900</v>
          </cell>
          <cell r="O261">
            <v>1003</v>
          </cell>
          <cell r="P261">
            <v>23391</v>
          </cell>
          <cell r="Q261">
            <v>13758</v>
          </cell>
          <cell r="T261">
            <v>1730</v>
          </cell>
          <cell r="U261">
            <v>6900</v>
          </cell>
          <cell r="V261">
            <v>1003</v>
          </cell>
          <cell r="W261">
            <v>23391</v>
          </cell>
          <cell r="X261">
            <v>14402.464055765902</v>
          </cell>
          <cell r="Y261">
            <v>13214.000538063023</v>
          </cell>
          <cell r="Z261">
            <v>1467.0445964728224</v>
          </cell>
          <cell r="AA261">
            <v>1468.0463042040835</v>
          </cell>
          <cell r="AB261">
            <v>6774.5624923124751</v>
          </cell>
          <cell r="AC261">
            <v>2500.0820131816881</v>
          </cell>
          <cell r="AD261">
            <v>39826.19999999999</v>
          </cell>
          <cell r="AE261">
            <v>14893.42</v>
          </cell>
          <cell r="AF261">
            <v>13558.36</v>
          </cell>
          <cell r="AG261">
            <v>1568.4</v>
          </cell>
          <cell r="AH261">
            <v>1562.16</v>
          </cell>
          <cell r="AI261">
            <v>6979.44</v>
          </cell>
          <cell r="AJ261">
            <v>2574</v>
          </cell>
          <cell r="AK261">
            <v>41135.78</v>
          </cell>
        </row>
        <row r="262">
          <cell r="B262">
            <v>38727</v>
          </cell>
          <cell r="C262">
            <v>0</v>
          </cell>
          <cell r="D262">
            <v>16059</v>
          </cell>
          <cell r="E262">
            <v>23391</v>
          </cell>
          <cell r="F262">
            <v>39450</v>
          </cell>
          <cell r="G262">
            <v>39450</v>
          </cell>
          <cell r="H262">
            <v>38335.199999999997</v>
          </cell>
          <cell r="I262">
            <v>23391</v>
          </cell>
          <cell r="J262">
            <v>13758</v>
          </cell>
          <cell r="M262">
            <v>1730</v>
          </cell>
          <cell r="N262">
            <v>6900</v>
          </cell>
          <cell r="O262">
            <v>1003</v>
          </cell>
          <cell r="P262">
            <v>23391</v>
          </cell>
          <cell r="Q262">
            <v>13758</v>
          </cell>
          <cell r="T262">
            <v>1730</v>
          </cell>
          <cell r="U262">
            <v>6900</v>
          </cell>
          <cell r="V262">
            <v>1003</v>
          </cell>
          <cell r="W262">
            <v>23391</v>
          </cell>
          <cell r="X262">
            <v>14902.828961909121</v>
          </cell>
          <cell r="Y262">
            <v>11092.938137760562</v>
          </cell>
          <cell r="Z262">
            <v>1521.7032635471264</v>
          </cell>
          <cell r="AA262">
            <v>1516.1152051714166</v>
          </cell>
          <cell r="AB262">
            <v>6795.2980006410035</v>
          </cell>
          <cell r="AC262">
            <v>2506.3164309707558</v>
          </cell>
          <cell r="AD262">
            <v>38335.19999999999</v>
          </cell>
          <cell r="AE262">
            <v>15305.12</v>
          </cell>
          <cell r="AF262">
            <v>11441.28</v>
          </cell>
          <cell r="AG262">
            <v>1568.4</v>
          </cell>
          <cell r="AH262">
            <v>1562.16</v>
          </cell>
          <cell r="AI262">
            <v>6979.44</v>
          </cell>
          <cell r="AJ262">
            <v>2574</v>
          </cell>
          <cell r="AK262">
            <v>39430.400000000001</v>
          </cell>
        </row>
        <row r="263">
          <cell r="B263">
            <v>38728</v>
          </cell>
          <cell r="C263">
            <v>0</v>
          </cell>
          <cell r="D263">
            <v>16361.400000000001</v>
          </cell>
          <cell r="E263">
            <v>22388</v>
          </cell>
          <cell r="F263">
            <v>38749.4</v>
          </cell>
          <cell r="G263">
            <v>38749.4</v>
          </cell>
          <cell r="H263">
            <v>37814.9</v>
          </cell>
          <cell r="I263">
            <v>22388</v>
          </cell>
          <cell r="J263">
            <v>13758</v>
          </cell>
          <cell r="M263">
            <v>1730</v>
          </cell>
          <cell r="N263">
            <v>6900</v>
          </cell>
          <cell r="O263">
            <v>0</v>
          </cell>
          <cell r="P263">
            <v>22388</v>
          </cell>
          <cell r="Q263">
            <v>13758</v>
          </cell>
          <cell r="T263">
            <v>1730</v>
          </cell>
          <cell r="U263">
            <v>6900</v>
          </cell>
          <cell r="V263">
            <v>0</v>
          </cell>
          <cell r="W263">
            <v>22388</v>
          </cell>
          <cell r="X263">
            <v>14847.59581223548</v>
          </cell>
          <cell r="Y263">
            <v>11281.193674443137</v>
          </cell>
          <cell r="Z263">
            <v>1517.7932733090231</v>
          </cell>
          <cell r="AA263">
            <v>1512.1920474149197</v>
          </cell>
          <cell r="AB263">
            <v>6156.4195029894681</v>
          </cell>
          <cell r="AC263">
            <v>2499.705689607973</v>
          </cell>
          <cell r="AD263">
            <v>37814.9</v>
          </cell>
          <cell r="AE263">
            <v>15305.12</v>
          </cell>
          <cell r="AF263">
            <v>11633.84</v>
          </cell>
          <cell r="AG263">
            <v>1568.4</v>
          </cell>
          <cell r="AH263">
            <v>1562.16</v>
          </cell>
          <cell r="AI263">
            <v>6358.08</v>
          </cell>
          <cell r="AJ263">
            <v>2574</v>
          </cell>
          <cell r="AK263">
            <v>39001.599999999999</v>
          </cell>
        </row>
        <row r="264">
          <cell r="B264">
            <v>38729</v>
          </cell>
          <cell r="C264">
            <v>0</v>
          </cell>
          <cell r="D264">
            <v>16258.400000000001</v>
          </cell>
          <cell r="E264">
            <v>22491</v>
          </cell>
          <cell r="F264">
            <v>38749.4</v>
          </cell>
          <cell r="G264">
            <v>38749.4</v>
          </cell>
          <cell r="H264">
            <v>38166</v>
          </cell>
          <cell r="I264">
            <v>22491</v>
          </cell>
          <cell r="J264">
            <v>13758</v>
          </cell>
          <cell r="M264">
            <v>1730</v>
          </cell>
          <cell r="N264">
            <v>6000</v>
          </cell>
          <cell r="O264">
            <v>1003</v>
          </cell>
          <cell r="P264">
            <v>22491</v>
          </cell>
          <cell r="Q264">
            <v>13758</v>
          </cell>
          <cell r="T264">
            <v>1730</v>
          </cell>
          <cell r="U264">
            <v>6000</v>
          </cell>
          <cell r="V264">
            <v>1003</v>
          </cell>
          <cell r="W264">
            <v>22491</v>
          </cell>
          <cell r="X264">
            <v>15042.980423888777</v>
          </cell>
          <cell r="Y264">
            <v>11281.431870040273</v>
          </cell>
          <cell r="Z264">
            <v>1538.8786893724093</v>
          </cell>
          <cell r="AA264">
            <v>1532.8881392651074</v>
          </cell>
          <cell r="AB264">
            <v>6239.7571594273959</v>
          </cell>
          <cell r="AC264">
            <v>2530.0637180060289</v>
          </cell>
          <cell r="AD264">
            <v>38165.999999999993</v>
          </cell>
          <cell r="AE264">
            <v>15305.12</v>
          </cell>
          <cell r="AF264">
            <v>11501.58</v>
          </cell>
          <cell r="AG264">
            <v>1568.4</v>
          </cell>
          <cell r="AH264">
            <v>1562.16</v>
          </cell>
          <cell r="AI264">
            <v>6358.08</v>
          </cell>
          <cell r="AJ264">
            <v>2574</v>
          </cell>
          <cell r="AK264">
            <v>38869.340000000004</v>
          </cell>
        </row>
        <row r="265">
          <cell r="B265">
            <v>38730</v>
          </cell>
          <cell r="C265">
            <v>0</v>
          </cell>
          <cell r="D265">
            <v>15647.89</v>
          </cell>
          <cell r="E265">
            <v>22491</v>
          </cell>
          <cell r="F265">
            <v>38138.89</v>
          </cell>
          <cell r="G265">
            <v>38138.89</v>
          </cell>
          <cell r="H265">
            <v>37486.9</v>
          </cell>
          <cell r="I265">
            <v>22491</v>
          </cell>
          <cell r="J265">
            <v>13758</v>
          </cell>
          <cell r="M265">
            <v>1730</v>
          </cell>
          <cell r="N265">
            <v>6000</v>
          </cell>
          <cell r="O265">
            <v>1003</v>
          </cell>
          <cell r="P265">
            <v>22491</v>
          </cell>
          <cell r="Q265">
            <v>13758</v>
          </cell>
          <cell r="T265">
            <v>1730</v>
          </cell>
          <cell r="U265">
            <v>6000</v>
          </cell>
          <cell r="V265">
            <v>1003</v>
          </cell>
          <cell r="W265">
            <v>22491</v>
          </cell>
          <cell r="X265">
            <v>14692.470146801641</v>
          </cell>
          <cell r="Y265">
            <v>11258.659952021406</v>
          </cell>
          <cell r="Z265">
            <v>1536.2017703578165</v>
          </cell>
          <cell r="AA265">
            <v>1530.146853194246</v>
          </cell>
          <cell r="AB265">
            <v>5944.6652682849599</v>
          </cell>
          <cell r="AC265">
            <v>2524.7560093399325</v>
          </cell>
          <cell r="AD265">
            <v>37486.9</v>
          </cell>
          <cell r="AE265">
            <v>14975.76</v>
          </cell>
          <cell r="AF265">
            <v>11497.21</v>
          </cell>
          <cell r="AG265">
            <v>1568.4</v>
          </cell>
          <cell r="AH265">
            <v>1562.16</v>
          </cell>
          <cell r="AI265">
            <v>6071.52</v>
          </cell>
          <cell r="AJ265">
            <v>2574</v>
          </cell>
          <cell r="AK265">
            <v>38249.050000000003</v>
          </cell>
        </row>
        <row r="266">
          <cell r="B266">
            <v>38731</v>
          </cell>
          <cell r="C266">
            <v>0</v>
          </cell>
          <cell r="D266">
            <v>15619.829999999994</v>
          </cell>
          <cell r="E266">
            <v>21991</v>
          </cell>
          <cell r="F266">
            <v>37610.829999999994</v>
          </cell>
          <cell r="G266">
            <v>37188.379999999997</v>
          </cell>
          <cell r="H266">
            <v>36428.1</v>
          </cell>
          <cell r="I266">
            <v>21991</v>
          </cell>
          <cell r="J266">
            <v>13758</v>
          </cell>
          <cell r="M266">
            <v>1730</v>
          </cell>
          <cell r="N266">
            <v>6000</v>
          </cell>
          <cell r="O266">
            <v>503</v>
          </cell>
          <cell r="P266">
            <v>21991</v>
          </cell>
          <cell r="Q266">
            <v>13758</v>
          </cell>
          <cell r="T266">
            <v>1730</v>
          </cell>
          <cell r="U266">
            <v>6000</v>
          </cell>
          <cell r="V266">
            <v>503</v>
          </cell>
          <cell r="W266">
            <v>21991</v>
          </cell>
          <cell r="X266">
            <v>13696.523033354446</v>
          </cell>
          <cell r="Y266">
            <v>11202.565053006349</v>
          </cell>
          <cell r="Z266">
            <v>1535.6434401588649</v>
          </cell>
          <cell r="AA266">
            <v>1529.2157878374812</v>
          </cell>
          <cell r="AB266">
            <v>5944.9686654662355</v>
          </cell>
          <cell r="AC266">
            <v>2519.1840201766258</v>
          </cell>
          <cell r="AD266">
            <v>36428.1</v>
          </cell>
          <cell r="AE266">
            <v>13987.68</v>
          </cell>
          <cell r="AF266">
            <v>11441.28</v>
          </cell>
          <cell r="AG266">
            <v>1568.4</v>
          </cell>
          <cell r="AH266">
            <v>1562.16</v>
          </cell>
          <cell r="AI266">
            <v>6071.52</v>
          </cell>
          <cell r="AJ266">
            <v>2574</v>
          </cell>
          <cell r="AK266">
            <v>37205.040000000001</v>
          </cell>
        </row>
        <row r="267">
          <cell r="B267">
            <v>38732</v>
          </cell>
          <cell r="C267">
            <v>0</v>
          </cell>
          <cell r="D267">
            <v>15619.829999999994</v>
          </cell>
          <cell r="E267">
            <v>21991</v>
          </cell>
          <cell r="F267">
            <v>37610.829999999994</v>
          </cell>
          <cell r="G267">
            <v>37584.43</v>
          </cell>
          <cell r="H267">
            <v>36699.800000000003</v>
          </cell>
          <cell r="I267">
            <v>21991</v>
          </cell>
          <cell r="J267">
            <v>13758</v>
          </cell>
          <cell r="M267">
            <v>1730</v>
          </cell>
          <cell r="N267">
            <v>6000</v>
          </cell>
          <cell r="O267">
            <v>503</v>
          </cell>
          <cell r="P267">
            <v>21991</v>
          </cell>
          <cell r="Q267">
            <v>13758</v>
          </cell>
          <cell r="T267">
            <v>1730</v>
          </cell>
          <cell r="U267">
            <v>6000</v>
          </cell>
          <cell r="V267">
            <v>503</v>
          </cell>
          <cell r="W267">
            <v>21991</v>
          </cell>
          <cell r="X267">
            <v>14052.476126083468</v>
          </cell>
          <cell r="Y267">
            <v>11159.866643144931</v>
          </cell>
          <cell r="Z267">
            <v>1529.9809347973026</v>
          </cell>
          <cell r="AA267">
            <v>1523.7097947108707</v>
          </cell>
          <cell r="AB267">
            <v>5922.119033903482</v>
          </cell>
          <cell r="AC267">
            <v>2511.6474673599487</v>
          </cell>
          <cell r="AD267">
            <v>36699.800000000003</v>
          </cell>
          <cell r="AE267">
            <v>14399.38</v>
          </cell>
          <cell r="AF267">
            <v>11441.28</v>
          </cell>
          <cell r="AG267">
            <v>1568.4</v>
          </cell>
          <cell r="AH267">
            <v>1562.16</v>
          </cell>
          <cell r="AI267">
            <v>6071.52</v>
          </cell>
          <cell r="AJ267">
            <v>2574</v>
          </cell>
          <cell r="AK267">
            <v>37616.740000000005</v>
          </cell>
        </row>
        <row r="268">
          <cell r="B268">
            <v>38733</v>
          </cell>
          <cell r="C268">
            <v>0</v>
          </cell>
          <cell r="D268">
            <v>15119.829999999994</v>
          </cell>
          <cell r="E268">
            <v>22491</v>
          </cell>
          <cell r="F268">
            <v>37610.829999999994</v>
          </cell>
          <cell r="G268">
            <v>38059.68</v>
          </cell>
          <cell r="H268">
            <v>38502.9</v>
          </cell>
          <cell r="I268">
            <v>22491</v>
          </cell>
          <cell r="J268">
            <v>13758</v>
          </cell>
          <cell r="M268">
            <v>1730</v>
          </cell>
          <cell r="N268">
            <v>6000</v>
          </cell>
          <cell r="O268">
            <v>1003</v>
          </cell>
          <cell r="P268">
            <v>22491</v>
          </cell>
          <cell r="Q268">
            <v>13758</v>
          </cell>
          <cell r="T268">
            <v>1730</v>
          </cell>
          <cell r="U268">
            <v>6000</v>
          </cell>
          <cell r="V268">
            <v>1003</v>
          </cell>
          <cell r="W268">
            <v>22491</v>
          </cell>
          <cell r="X268">
            <v>14735.119262231836</v>
          </cell>
          <cell r="Y268">
            <v>12143.771367987569</v>
          </cell>
          <cell r="Z268">
            <v>1547.7130842464728</v>
          </cell>
          <cell r="AA268">
            <v>1541.8946856953701</v>
          </cell>
          <cell r="AB268">
            <v>5987.5079905204957</v>
          </cell>
          <cell r="AC268">
            <v>2546.8936093182583</v>
          </cell>
          <cell r="AD268">
            <v>38502.9</v>
          </cell>
          <cell r="AE268">
            <v>14893.42</v>
          </cell>
          <cell r="AF268">
            <v>12274.56</v>
          </cell>
          <cell r="AG268">
            <v>1568.4</v>
          </cell>
          <cell r="AH268">
            <v>1562.16</v>
          </cell>
          <cell r="AI268">
            <v>6071.52</v>
          </cell>
          <cell r="AJ268">
            <v>2574</v>
          </cell>
          <cell r="AK268">
            <v>38944.06</v>
          </cell>
        </row>
        <row r="269">
          <cell r="B269">
            <v>38734</v>
          </cell>
          <cell r="C269">
            <v>0</v>
          </cell>
          <cell r="D269">
            <v>15553.150000000001</v>
          </cell>
          <cell r="E269">
            <v>22491</v>
          </cell>
          <cell r="F269">
            <v>38044.15</v>
          </cell>
          <cell r="G269">
            <v>38044.15</v>
          </cell>
          <cell r="H269">
            <v>37381.199999999997</v>
          </cell>
          <cell r="I269">
            <v>22491</v>
          </cell>
          <cell r="J269">
            <v>13758</v>
          </cell>
          <cell r="M269">
            <v>1730</v>
          </cell>
          <cell r="N269">
            <v>6000</v>
          </cell>
          <cell r="O269">
            <v>1003</v>
          </cell>
          <cell r="P269">
            <v>22491</v>
          </cell>
          <cell r="Q269">
            <v>13758</v>
          </cell>
          <cell r="T269">
            <v>1730</v>
          </cell>
          <cell r="U269">
            <v>6000</v>
          </cell>
          <cell r="V269">
            <v>1003</v>
          </cell>
          <cell r="W269">
            <v>22491</v>
          </cell>
          <cell r="X269">
            <v>14709.080104340588</v>
          </cell>
          <cell r="Y269">
            <v>11220.012368863399</v>
          </cell>
          <cell r="Z269">
            <v>1538.4769055642178</v>
          </cell>
          <cell r="AA269">
            <v>1532.3763466479813</v>
          </cell>
          <cell r="AB269">
            <v>5953.7874397291189</v>
          </cell>
          <cell r="AC269">
            <v>2427.4668348546811</v>
          </cell>
          <cell r="AD269">
            <v>37381.199999999983</v>
          </cell>
          <cell r="AE269">
            <v>14975.76</v>
          </cell>
          <cell r="AF269">
            <v>11441.28</v>
          </cell>
          <cell r="AG269">
            <v>1568.4</v>
          </cell>
          <cell r="AH269">
            <v>1562.16</v>
          </cell>
          <cell r="AI269">
            <v>6071.52</v>
          </cell>
          <cell r="AJ269">
            <v>2472</v>
          </cell>
          <cell r="AK269">
            <v>38091.120000000003</v>
          </cell>
        </row>
        <row r="270">
          <cell r="B270">
            <v>38735</v>
          </cell>
          <cell r="C270">
            <v>0</v>
          </cell>
          <cell r="D270">
            <v>16556.150000000001</v>
          </cell>
          <cell r="E270">
            <v>21488</v>
          </cell>
          <cell r="F270">
            <v>38044.15</v>
          </cell>
          <cell r="G270">
            <v>38044.15</v>
          </cell>
          <cell r="H270">
            <v>36896.1</v>
          </cell>
          <cell r="I270">
            <v>21488</v>
          </cell>
          <cell r="J270">
            <v>13758</v>
          </cell>
          <cell r="M270">
            <v>1730</v>
          </cell>
          <cell r="N270">
            <v>6000</v>
          </cell>
          <cell r="O270">
            <v>0</v>
          </cell>
          <cell r="P270">
            <v>21488</v>
          </cell>
          <cell r="Q270">
            <v>13758</v>
          </cell>
          <cell r="T270">
            <v>1730</v>
          </cell>
          <cell r="U270">
            <v>6000</v>
          </cell>
          <cell r="V270">
            <v>0</v>
          </cell>
          <cell r="W270">
            <v>21488</v>
          </cell>
          <cell r="X270">
            <v>14511.185289312354</v>
          </cell>
          <cell r="Y270">
            <v>11078.086131532213</v>
          </cell>
          <cell r="Z270">
            <v>1518.9701017004404</v>
          </cell>
          <cell r="AA270">
            <v>1512.8753614460247</v>
          </cell>
          <cell r="AB270">
            <v>5878.5199198208556</v>
          </cell>
          <cell r="AC270">
            <v>2396.463196188105</v>
          </cell>
          <cell r="AD270">
            <v>36896.099999999991</v>
          </cell>
          <cell r="AE270">
            <v>14975.76</v>
          </cell>
          <cell r="AF270">
            <v>11441.28</v>
          </cell>
          <cell r="AG270">
            <v>1568.4</v>
          </cell>
          <cell r="AH270">
            <v>1562.16</v>
          </cell>
          <cell r="AI270">
            <v>6071.52</v>
          </cell>
          <cell r="AJ270">
            <v>2472</v>
          </cell>
          <cell r="AK270">
            <v>38091.120000000003</v>
          </cell>
        </row>
        <row r="271">
          <cell r="B271">
            <v>38736</v>
          </cell>
          <cell r="C271">
            <v>0</v>
          </cell>
          <cell r="D271">
            <v>15353</v>
          </cell>
          <cell r="E271">
            <v>22691</v>
          </cell>
          <cell r="F271">
            <v>38044</v>
          </cell>
          <cell r="G271">
            <v>38044</v>
          </cell>
          <cell r="H271">
            <v>38023.1</v>
          </cell>
          <cell r="I271">
            <v>22691</v>
          </cell>
          <cell r="J271">
            <v>13758</v>
          </cell>
          <cell r="M271">
            <v>1730</v>
          </cell>
          <cell r="N271">
            <v>6700</v>
          </cell>
          <cell r="O271">
            <v>503</v>
          </cell>
          <cell r="P271">
            <v>22691</v>
          </cell>
          <cell r="Q271">
            <v>13758</v>
          </cell>
          <cell r="T271">
            <v>1730</v>
          </cell>
          <cell r="U271">
            <v>6700</v>
          </cell>
          <cell r="V271">
            <v>503</v>
          </cell>
          <cell r="W271">
            <v>22691</v>
          </cell>
          <cell r="X271">
            <v>14713.274757991821</v>
          </cell>
          <cell r="Y271">
            <v>11212.145608245546</v>
          </cell>
          <cell r="Z271">
            <v>1537.7246755820622</v>
          </cell>
          <cell r="AA271">
            <v>1531.8576491220247</v>
          </cell>
          <cell r="AB271">
            <v>6599.0736826191851</v>
          </cell>
          <cell r="AC271">
            <v>2429.0236264393543</v>
          </cell>
          <cell r="AD271">
            <v>38023.1</v>
          </cell>
          <cell r="AE271">
            <v>14975.76</v>
          </cell>
          <cell r="AF271">
            <v>11441.28</v>
          </cell>
          <cell r="AG271">
            <v>1568.4</v>
          </cell>
          <cell r="AH271">
            <v>1562.16</v>
          </cell>
          <cell r="AI271">
            <v>6714.63</v>
          </cell>
          <cell r="AJ271">
            <v>2472</v>
          </cell>
          <cell r="AK271">
            <v>38734.230000000003</v>
          </cell>
        </row>
        <row r="272">
          <cell r="B272">
            <v>38737</v>
          </cell>
          <cell r="C272">
            <v>0</v>
          </cell>
          <cell r="D272">
            <v>16300</v>
          </cell>
          <cell r="E272">
            <v>22491</v>
          </cell>
          <cell r="F272">
            <v>38791</v>
          </cell>
          <cell r="G272">
            <v>38791</v>
          </cell>
          <cell r="H272">
            <v>38333.300000000003</v>
          </cell>
          <cell r="I272">
            <v>22491</v>
          </cell>
          <cell r="J272">
            <v>13758</v>
          </cell>
          <cell r="M272">
            <v>1730</v>
          </cell>
          <cell r="N272">
            <v>6000</v>
          </cell>
          <cell r="O272">
            <v>1003</v>
          </cell>
          <cell r="P272">
            <v>22491</v>
          </cell>
          <cell r="Q272">
            <v>13758</v>
          </cell>
          <cell r="T272">
            <v>1730</v>
          </cell>
          <cell r="U272">
            <v>6000</v>
          </cell>
          <cell r="V272">
            <v>1003</v>
          </cell>
          <cell r="W272">
            <v>22491</v>
          </cell>
          <cell r="X272">
            <v>14884.359165700971</v>
          </cell>
          <cell r="Y272">
            <v>11277.563512724979</v>
          </cell>
          <cell r="Z272">
            <v>1546.7565803414827</v>
          </cell>
          <cell r="AA272">
            <v>1540.9171631060885</v>
          </cell>
          <cell r="AB272">
            <v>6639.6686731328646</v>
          </cell>
          <cell r="AC272">
            <v>2444.0349049936231</v>
          </cell>
          <cell r="AD272">
            <v>38333.300000000017</v>
          </cell>
          <cell r="AE272">
            <v>15058.1</v>
          </cell>
          <cell r="AF272">
            <v>11441.28</v>
          </cell>
          <cell r="AG272">
            <v>1568.4</v>
          </cell>
          <cell r="AH272">
            <v>1562.16</v>
          </cell>
          <cell r="AI272">
            <v>6714.63</v>
          </cell>
          <cell r="AJ272">
            <v>2472</v>
          </cell>
          <cell r="AK272">
            <v>38816.57</v>
          </cell>
        </row>
        <row r="273">
          <cell r="B273">
            <v>38738</v>
          </cell>
          <cell r="C273">
            <v>0</v>
          </cell>
          <cell r="D273">
            <v>15650.273333333338</v>
          </cell>
          <cell r="E273">
            <v>21991</v>
          </cell>
          <cell r="F273">
            <v>37641.273333333338</v>
          </cell>
          <cell r="G273">
            <v>37094.239999999998</v>
          </cell>
          <cell r="H273">
            <v>36481.9</v>
          </cell>
          <cell r="I273">
            <v>21991</v>
          </cell>
          <cell r="J273">
            <v>13758</v>
          </cell>
          <cell r="M273">
            <v>1730</v>
          </cell>
          <cell r="N273">
            <v>6000</v>
          </cell>
          <cell r="O273">
            <v>503</v>
          </cell>
          <cell r="P273">
            <v>21991</v>
          </cell>
          <cell r="Q273">
            <v>13758</v>
          </cell>
          <cell r="T273">
            <v>1730</v>
          </cell>
          <cell r="U273">
            <v>6000</v>
          </cell>
          <cell r="V273">
            <v>503</v>
          </cell>
          <cell r="W273">
            <v>21991</v>
          </cell>
          <cell r="X273">
            <v>13754.373417099889</v>
          </cell>
          <cell r="Y273">
            <v>11250.011339585597</v>
          </cell>
          <cell r="Z273">
            <v>1542.1282975881809</v>
          </cell>
          <cell r="AA273">
            <v>1535.6869746792388</v>
          </cell>
          <cell r="AB273">
            <v>5970.1676790688643</v>
          </cell>
          <cell r="AC273">
            <v>2429.5322919782325</v>
          </cell>
          <cell r="AD273">
            <v>36481.9</v>
          </cell>
          <cell r="AE273">
            <v>13987.68</v>
          </cell>
          <cell r="AF273">
            <v>11441.28</v>
          </cell>
          <cell r="AG273">
            <v>1568.4</v>
          </cell>
          <cell r="AH273">
            <v>1562.16</v>
          </cell>
          <cell r="AI273">
            <v>6071.52</v>
          </cell>
          <cell r="AJ273">
            <v>2472</v>
          </cell>
          <cell r="AK273">
            <v>37103.040000000001</v>
          </cell>
        </row>
        <row r="274">
          <cell r="B274">
            <v>38739</v>
          </cell>
          <cell r="C274">
            <v>0</v>
          </cell>
          <cell r="D274">
            <v>15650.273333333338</v>
          </cell>
          <cell r="E274">
            <v>21991</v>
          </cell>
          <cell r="F274">
            <v>37641.273333333338</v>
          </cell>
          <cell r="G274">
            <v>37490.29</v>
          </cell>
          <cell r="H274">
            <v>37069.9</v>
          </cell>
          <cell r="I274">
            <v>21991</v>
          </cell>
          <cell r="J274">
            <v>13758</v>
          </cell>
          <cell r="M274">
            <v>1730</v>
          </cell>
          <cell r="N274">
            <v>6000</v>
          </cell>
          <cell r="O274">
            <v>503</v>
          </cell>
          <cell r="P274">
            <v>21991</v>
          </cell>
          <cell r="Q274">
            <v>13758</v>
          </cell>
          <cell r="T274">
            <v>1730</v>
          </cell>
          <cell r="U274">
            <v>6000</v>
          </cell>
          <cell r="V274">
            <v>503</v>
          </cell>
          <cell r="W274">
            <v>21991</v>
          </cell>
          <cell r="X274">
            <v>14201.712436456222</v>
          </cell>
          <cell r="Y274">
            <v>11363.016694089732</v>
          </cell>
          <cell r="Z274">
            <v>1545.6304798105089</v>
          </cell>
          <cell r="AA274">
            <v>1539.3428804948535</v>
          </cell>
          <cell r="AB274">
            <v>5982.6453391790646</v>
          </cell>
          <cell r="AC274">
            <v>2437.5521699696174</v>
          </cell>
          <cell r="AD274">
            <v>37069.9</v>
          </cell>
          <cell r="AE274">
            <v>14399.38</v>
          </cell>
          <cell r="AF274">
            <v>11531.73</v>
          </cell>
          <cell r="AG274">
            <v>1568.4</v>
          </cell>
          <cell r="AH274">
            <v>1562.16</v>
          </cell>
          <cell r="AI274">
            <v>6071.52</v>
          </cell>
          <cell r="AJ274">
            <v>2472</v>
          </cell>
          <cell r="AK274">
            <v>37605.19</v>
          </cell>
        </row>
        <row r="275">
          <cell r="B275">
            <v>38740</v>
          </cell>
          <cell r="C275">
            <v>0</v>
          </cell>
          <cell r="D275">
            <v>15150.273333333338</v>
          </cell>
          <cell r="E275">
            <v>22491</v>
          </cell>
          <cell r="F275">
            <v>37641.273333333338</v>
          </cell>
          <cell r="G275">
            <v>38339.29</v>
          </cell>
          <cell r="H275">
            <v>36752.6</v>
          </cell>
          <cell r="I275">
            <v>22491</v>
          </cell>
          <cell r="J275">
            <v>13758</v>
          </cell>
          <cell r="M275">
            <v>1730</v>
          </cell>
          <cell r="N275">
            <v>6000</v>
          </cell>
          <cell r="O275">
            <v>1003</v>
          </cell>
          <cell r="P275">
            <v>22491</v>
          </cell>
          <cell r="Q275">
            <v>13758</v>
          </cell>
          <cell r="T275">
            <v>1730</v>
          </cell>
          <cell r="U275">
            <v>6000</v>
          </cell>
          <cell r="V275">
            <v>1003</v>
          </cell>
          <cell r="W275">
            <v>22491</v>
          </cell>
          <cell r="X275">
            <v>14339.44215512874</v>
          </cell>
          <cell r="Y275">
            <v>10948.041995295076</v>
          </cell>
          <cell r="Z275">
            <v>1501.2402788377192</v>
          </cell>
          <cell r="AA275">
            <v>1495.2440476114732</v>
          </cell>
          <cell r="AB275">
            <v>6100.908641492967</v>
          </cell>
          <cell r="AC275">
            <v>2367.7228816340348</v>
          </cell>
          <cell r="AD275">
            <v>36752.600000000006</v>
          </cell>
          <cell r="AE275">
            <v>14975.76</v>
          </cell>
          <cell r="AF275">
            <v>11441.28</v>
          </cell>
          <cell r="AG275">
            <v>1568.4</v>
          </cell>
          <cell r="AH275">
            <v>1562.16</v>
          </cell>
          <cell r="AI275">
            <v>6374.16</v>
          </cell>
          <cell r="AJ275">
            <v>2472</v>
          </cell>
          <cell r="AK275">
            <v>38393.760000000002</v>
          </cell>
        </row>
        <row r="276">
          <cell r="B276">
            <v>38741</v>
          </cell>
          <cell r="C276">
            <v>0</v>
          </cell>
          <cell r="D276">
            <v>16635.36</v>
          </cell>
          <cell r="E276">
            <v>21488</v>
          </cell>
          <cell r="F276">
            <v>38123.360000000001</v>
          </cell>
          <cell r="G276">
            <v>38123.360000000001</v>
          </cell>
          <cell r="H276">
            <v>37560.6</v>
          </cell>
          <cell r="I276">
            <v>21488</v>
          </cell>
          <cell r="J276">
            <v>13758</v>
          </cell>
          <cell r="M276">
            <v>1730</v>
          </cell>
          <cell r="N276">
            <v>6000</v>
          </cell>
          <cell r="O276">
            <v>0</v>
          </cell>
          <cell r="P276">
            <v>21488</v>
          </cell>
          <cell r="Q276">
            <v>13758</v>
          </cell>
          <cell r="T276">
            <v>1730</v>
          </cell>
          <cell r="U276">
            <v>6000</v>
          </cell>
          <cell r="V276">
            <v>0</v>
          </cell>
          <cell r="W276">
            <v>21488</v>
          </cell>
          <cell r="X276">
            <v>14832.984811383842</v>
          </cell>
          <cell r="Y276">
            <v>11246.684517141644</v>
          </cell>
          <cell r="Z276">
            <v>1542.1835079931211</v>
          </cell>
          <cell r="AA276">
            <v>1536.1122543775859</v>
          </cell>
          <cell r="AB276">
            <v>5967.8918645872336</v>
          </cell>
          <cell r="AC276">
            <v>2434.7430445165769</v>
          </cell>
          <cell r="AD276">
            <v>37560.600000000006</v>
          </cell>
          <cell r="AE276">
            <v>15058.1</v>
          </cell>
          <cell r="AF276">
            <v>11441.28</v>
          </cell>
          <cell r="AG276">
            <v>1568.4</v>
          </cell>
          <cell r="AH276">
            <v>1562.16</v>
          </cell>
          <cell r="AI276">
            <v>6071.52</v>
          </cell>
          <cell r="AJ276">
            <v>2472</v>
          </cell>
          <cell r="AK276">
            <v>38173.460000000006</v>
          </cell>
        </row>
        <row r="277">
          <cell r="B277">
            <v>38742</v>
          </cell>
          <cell r="C277">
            <v>0</v>
          </cell>
          <cell r="D277">
            <v>16229.18</v>
          </cell>
          <cell r="E277">
            <v>22491</v>
          </cell>
          <cell r="F277">
            <v>38720.18</v>
          </cell>
          <cell r="G277">
            <v>38720.18</v>
          </cell>
          <cell r="H277">
            <v>37624.5</v>
          </cell>
          <cell r="I277">
            <v>22491</v>
          </cell>
          <cell r="J277">
            <v>13758</v>
          </cell>
          <cell r="M277">
            <v>1730</v>
          </cell>
          <cell r="N277">
            <v>6000</v>
          </cell>
          <cell r="O277">
            <v>1003</v>
          </cell>
          <cell r="P277">
            <v>22491</v>
          </cell>
          <cell r="Q277">
            <v>13758</v>
          </cell>
          <cell r="T277">
            <v>1730</v>
          </cell>
          <cell r="U277">
            <v>6000</v>
          </cell>
          <cell r="V277">
            <v>1003</v>
          </cell>
          <cell r="W277">
            <v>22491</v>
          </cell>
          <cell r="X277">
            <v>14712.168280769336</v>
          </cell>
          <cell r="Y277">
            <v>11148.233335487226</v>
          </cell>
          <cell r="Z277">
            <v>1528.8515142770434</v>
          </cell>
          <cell r="AA277">
            <v>1522.929825614551</v>
          </cell>
          <cell r="AB277">
            <v>6297.1346319160848</v>
          </cell>
          <cell r="AC277">
            <v>2415.182411935758</v>
          </cell>
          <cell r="AD277">
            <v>37624.5</v>
          </cell>
          <cell r="AE277">
            <v>15058.1</v>
          </cell>
          <cell r="AF277">
            <v>11441.28</v>
          </cell>
          <cell r="AG277">
            <v>1568.4</v>
          </cell>
          <cell r="AH277">
            <v>1562.16</v>
          </cell>
          <cell r="AI277">
            <v>6449.82</v>
          </cell>
          <cell r="AJ277">
            <v>2472</v>
          </cell>
          <cell r="AK277">
            <v>38551.760000000002</v>
          </cell>
        </row>
        <row r="278">
          <cell r="B278">
            <v>38743</v>
          </cell>
          <cell r="C278">
            <v>0</v>
          </cell>
          <cell r="D278">
            <v>16226.599999999999</v>
          </cell>
          <cell r="E278">
            <v>22691</v>
          </cell>
          <cell r="F278">
            <v>38917.599999999999</v>
          </cell>
          <cell r="G278">
            <v>38917.599999999999</v>
          </cell>
          <cell r="H278">
            <v>38650.6</v>
          </cell>
          <cell r="I278">
            <v>22691</v>
          </cell>
          <cell r="J278">
            <v>13758</v>
          </cell>
          <cell r="M278">
            <v>1730</v>
          </cell>
          <cell r="N278">
            <v>6700</v>
          </cell>
          <cell r="O278">
            <v>503</v>
          </cell>
          <cell r="P278">
            <v>22691</v>
          </cell>
          <cell r="Q278">
            <v>13758</v>
          </cell>
          <cell r="T278">
            <v>1730</v>
          </cell>
          <cell r="U278">
            <v>6700</v>
          </cell>
          <cell r="V278">
            <v>503</v>
          </cell>
          <cell r="W278">
            <v>22691</v>
          </cell>
          <cell r="X278">
            <v>14810.950271929052</v>
          </cell>
          <cell r="Y278">
            <v>11860.634215573322</v>
          </cell>
          <cell r="Z278">
            <v>1523.0301353951527</v>
          </cell>
          <cell r="AA278">
            <v>1517.1065992833112</v>
          </cell>
          <cell r="AB278">
            <v>6532.9399510950852</v>
          </cell>
          <cell r="AC278">
            <v>2405.9388267240702</v>
          </cell>
          <cell r="AD278">
            <v>38650.599999999991</v>
          </cell>
          <cell r="AE278">
            <v>15222.78</v>
          </cell>
          <cell r="AF278">
            <v>12192.24</v>
          </cell>
          <cell r="AG278">
            <v>1568.4</v>
          </cell>
          <cell r="AH278">
            <v>1562.16</v>
          </cell>
          <cell r="AI278">
            <v>6714.63</v>
          </cell>
          <cell r="AJ278">
            <v>2472</v>
          </cell>
          <cell r="AK278">
            <v>39732.21</v>
          </cell>
        </row>
        <row r="279">
          <cell r="B279">
            <v>38744</v>
          </cell>
          <cell r="C279">
            <v>0</v>
          </cell>
          <cell r="D279">
            <v>14890.18</v>
          </cell>
          <cell r="E279">
            <v>23391</v>
          </cell>
          <cell r="F279">
            <v>38281.18</v>
          </cell>
          <cell r="G279">
            <v>38281.18</v>
          </cell>
          <cell r="H279">
            <v>38202</v>
          </cell>
          <cell r="I279">
            <v>23391</v>
          </cell>
          <cell r="J279">
            <v>13758</v>
          </cell>
          <cell r="M279">
            <v>1730</v>
          </cell>
          <cell r="N279">
            <v>6900</v>
          </cell>
          <cell r="O279">
            <v>1003</v>
          </cell>
          <cell r="P279">
            <v>23391</v>
          </cell>
          <cell r="Q279">
            <v>13758</v>
          </cell>
          <cell r="T279">
            <v>1730</v>
          </cell>
          <cell r="U279">
            <v>6900</v>
          </cell>
          <cell r="V279">
            <v>1003</v>
          </cell>
          <cell r="W279">
            <v>23391</v>
          </cell>
          <cell r="X279">
            <v>14707.916767549521</v>
          </cell>
          <cell r="Y279">
            <v>11205.81263266498</v>
          </cell>
          <cell r="Z279">
            <v>1528.2163515307911</v>
          </cell>
          <cell r="AA279">
            <v>1522.493729539674</v>
          </cell>
          <cell r="AB279">
            <v>6820.6370053536784</v>
          </cell>
          <cell r="AC279">
            <v>2416.9235133613493</v>
          </cell>
          <cell r="AD279">
            <v>38201.999999999993</v>
          </cell>
          <cell r="AE279">
            <v>15058.1</v>
          </cell>
          <cell r="AF279">
            <v>11503.86</v>
          </cell>
          <cell r="AG279">
            <v>1568.4</v>
          </cell>
          <cell r="AH279">
            <v>1562.16</v>
          </cell>
          <cell r="AI279">
            <v>6979.44</v>
          </cell>
          <cell r="AJ279">
            <v>2472</v>
          </cell>
          <cell r="AK279">
            <v>39143.96</v>
          </cell>
        </row>
        <row r="280">
          <cell r="B280">
            <v>38745</v>
          </cell>
          <cell r="C280">
            <v>0</v>
          </cell>
          <cell r="D280">
            <v>15877.909999999996</v>
          </cell>
          <cell r="E280">
            <v>21991</v>
          </cell>
          <cell r="F280">
            <v>37868.909999999996</v>
          </cell>
          <cell r="G280">
            <v>39003.75</v>
          </cell>
          <cell r="H280">
            <v>36691.300000000003</v>
          </cell>
          <cell r="I280">
            <v>21991</v>
          </cell>
          <cell r="J280">
            <v>13758</v>
          </cell>
          <cell r="M280">
            <v>1730</v>
          </cell>
          <cell r="N280">
            <v>6000</v>
          </cell>
          <cell r="O280">
            <v>503</v>
          </cell>
          <cell r="P280">
            <v>21991</v>
          </cell>
          <cell r="Q280">
            <v>13758</v>
          </cell>
          <cell r="T280">
            <v>1730</v>
          </cell>
          <cell r="U280">
            <v>6000</v>
          </cell>
          <cell r="V280">
            <v>503</v>
          </cell>
          <cell r="W280">
            <v>21991</v>
          </cell>
          <cell r="X280">
            <v>13793.909298775809</v>
          </cell>
          <cell r="Y280">
            <v>11428.831319945488</v>
          </cell>
          <cell r="Z280">
            <v>1540.8384996604593</v>
          </cell>
          <cell r="AA280">
            <v>1534.4645201549411</v>
          </cell>
          <cell r="AB280">
            <v>5964.7501713526563</v>
          </cell>
          <cell r="AC280">
            <v>2428.5061901106533</v>
          </cell>
          <cell r="AD280">
            <v>36691.30000000001</v>
          </cell>
          <cell r="AE280">
            <v>14041.44</v>
          </cell>
          <cell r="AF280">
            <v>11629.02</v>
          </cell>
          <cell r="AG280">
            <v>1568.4</v>
          </cell>
          <cell r="AH280">
            <v>1562.16</v>
          </cell>
          <cell r="AI280">
            <v>6071.52</v>
          </cell>
          <cell r="AJ280">
            <v>2472</v>
          </cell>
          <cell r="AK280">
            <v>37344.54</v>
          </cell>
        </row>
        <row r="281">
          <cell r="B281">
            <v>38746</v>
          </cell>
          <cell r="C281">
            <v>0</v>
          </cell>
          <cell r="D281">
            <v>15877.909999999996</v>
          </cell>
          <cell r="E281">
            <v>21991</v>
          </cell>
          <cell r="F281">
            <v>37868.909999999996</v>
          </cell>
          <cell r="G281">
            <v>37147.74</v>
          </cell>
          <cell r="H281">
            <v>36893.699999999997</v>
          </cell>
          <cell r="I281">
            <v>21991</v>
          </cell>
          <cell r="J281">
            <v>13758</v>
          </cell>
          <cell r="M281">
            <v>1730</v>
          </cell>
          <cell r="N281">
            <v>6000</v>
          </cell>
          <cell r="O281">
            <v>503</v>
          </cell>
          <cell r="P281">
            <v>21991</v>
          </cell>
          <cell r="Q281">
            <v>13758</v>
          </cell>
          <cell r="T281">
            <v>1730</v>
          </cell>
          <cell r="U281">
            <v>6000</v>
          </cell>
          <cell r="V281">
            <v>503</v>
          </cell>
          <cell r="W281">
            <v>21991</v>
          </cell>
          <cell r="X281">
            <v>14007.464258229124</v>
          </cell>
          <cell r="Y281">
            <v>11251.100415256318</v>
          </cell>
          <cell r="Z281">
            <v>1542.4510523223171</v>
          </cell>
          <cell r="AA281">
            <v>1536.1157177511573</v>
          </cell>
          <cell r="AB281">
            <v>6123.8795463212364</v>
          </cell>
          <cell r="AC281">
            <v>2432.6890101198278</v>
          </cell>
          <cell r="AD281">
            <v>36893.699999999983</v>
          </cell>
          <cell r="AE281">
            <v>14234.7</v>
          </cell>
          <cell r="AF281">
            <v>11441.28</v>
          </cell>
          <cell r="AG281">
            <v>1568.4</v>
          </cell>
          <cell r="AH281">
            <v>1562.16</v>
          </cell>
          <cell r="AI281">
            <v>6222.84</v>
          </cell>
          <cell r="AJ281">
            <v>2472</v>
          </cell>
          <cell r="AK281">
            <v>37501.380000000005</v>
          </cell>
        </row>
        <row r="282">
          <cell r="B282">
            <v>38747</v>
          </cell>
          <cell r="C282">
            <v>0</v>
          </cell>
          <cell r="D282">
            <v>15377.909999999996</v>
          </cell>
          <cell r="E282">
            <v>22491</v>
          </cell>
          <cell r="F282">
            <v>37868.909999999996</v>
          </cell>
          <cell r="G282">
            <v>37455.24</v>
          </cell>
          <cell r="H282">
            <v>36702</v>
          </cell>
          <cell r="I282">
            <v>22491</v>
          </cell>
          <cell r="J282">
            <v>13758</v>
          </cell>
          <cell r="M282">
            <v>1730</v>
          </cell>
          <cell r="N282">
            <v>6000</v>
          </cell>
          <cell r="O282">
            <v>1003</v>
          </cell>
          <cell r="P282">
            <v>22491</v>
          </cell>
          <cell r="Q282">
            <v>13758</v>
          </cell>
          <cell r="T282">
            <v>1730</v>
          </cell>
          <cell r="U282">
            <v>6000</v>
          </cell>
          <cell r="V282">
            <v>1003</v>
          </cell>
          <cell r="W282">
            <v>22491</v>
          </cell>
          <cell r="X282">
            <v>14059.301064351326</v>
          </cell>
          <cell r="Y282">
            <v>11207.173910994989</v>
          </cell>
          <cell r="Z282">
            <v>1536.2710940475995</v>
          </cell>
          <cell r="AA282">
            <v>1529.8464420450109</v>
          </cell>
          <cell r="AB282">
            <v>5947.4189974302635</v>
          </cell>
          <cell r="AC282">
            <v>2421.9884911308045</v>
          </cell>
          <cell r="AD282">
            <v>36701.999999999993</v>
          </cell>
          <cell r="AE282">
            <v>14352.08</v>
          </cell>
          <cell r="AF282">
            <v>11441.28</v>
          </cell>
          <cell r="AG282">
            <v>1568.4</v>
          </cell>
          <cell r="AH282">
            <v>1562.16</v>
          </cell>
          <cell r="AI282">
            <v>6071.52</v>
          </cell>
          <cell r="AJ282">
            <v>2472</v>
          </cell>
          <cell r="AK282">
            <v>37467.440000000002</v>
          </cell>
        </row>
        <row r="283">
          <cell r="B283">
            <v>38748</v>
          </cell>
          <cell r="C283">
            <v>0</v>
          </cell>
          <cell r="D283">
            <v>15895.04</v>
          </cell>
          <cell r="E283">
            <v>21488</v>
          </cell>
          <cell r="F283">
            <v>37383.040000000001</v>
          </cell>
          <cell r="G283">
            <v>37383.040000000001</v>
          </cell>
          <cell r="H283">
            <v>36478.400000000001</v>
          </cell>
          <cell r="I283">
            <v>21488</v>
          </cell>
          <cell r="J283">
            <v>13758</v>
          </cell>
          <cell r="M283">
            <v>1730</v>
          </cell>
          <cell r="N283">
            <v>6000</v>
          </cell>
          <cell r="O283">
            <v>0</v>
          </cell>
          <cell r="P283">
            <v>21488</v>
          </cell>
          <cell r="Q283">
            <v>13758</v>
          </cell>
          <cell r="T283">
            <v>1730</v>
          </cell>
          <cell r="U283">
            <v>6000</v>
          </cell>
          <cell r="V283">
            <v>0</v>
          </cell>
          <cell r="W283">
            <v>21488</v>
          </cell>
          <cell r="X283">
            <v>13930.131052590345</v>
          </cell>
          <cell r="Y283">
            <v>11161.180126778661</v>
          </cell>
          <cell r="Z283">
            <v>1529.9238948812019</v>
          </cell>
          <cell r="AA283">
            <v>1523.469339212425</v>
          </cell>
          <cell r="AB283">
            <v>5923.0522053039222</v>
          </cell>
          <cell r="AC283">
            <v>2410.6433812334562</v>
          </cell>
          <cell r="AD283">
            <v>36478.400000000009</v>
          </cell>
          <cell r="AE283">
            <v>14279.2</v>
          </cell>
          <cell r="AF283">
            <v>11441.28</v>
          </cell>
          <cell r="AG283">
            <v>1568.4</v>
          </cell>
          <cell r="AH283">
            <v>1562.16</v>
          </cell>
          <cell r="AI283">
            <v>6071.52</v>
          </cell>
          <cell r="AJ283">
            <v>2472</v>
          </cell>
          <cell r="AK283">
            <v>37394.560000000005</v>
          </cell>
        </row>
        <row r="284">
          <cell r="B284">
            <v>38749</v>
          </cell>
          <cell r="C284">
            <v>0</v>
          </cell>
          <cell r="D284">
            <v>21580.480000000003</v>
          </cell>
          <cell r="E284">
            <v>16346</v>
          </cell>
          <cell r="F284">
            <v>37926.480000000003</v>
          </cell>
          <cell r="G284">
            <v>37926.480000000003</v>
          </cell>
          <cell r="H284">
            <v>1565.4</v>
          </cell>
          <cell r="I284">
            <v>16346</v>
          </cell>
          <cell r="J284">
            <v>13668</v>
          </cell>
          <cell r="M284">
            <v>1711</v>
          </cell>
          <cell r="N284">
            <v>0</v>
          </cell>
          <cell r="O284">
            <v>967</v>
          </cell>
          <cell r="P284">
            <v>16346</v>
          </cell>
          <cell r="Q284">
            <v>13668</v>
          </cell>
          <cell r="T284">
            <v>1711</v>
          </cell>
          <cell r="U284">
            <v>0</v>
          </cell>
          <cell r="V284">
            <v>967</v>
          </cell>
          <cell r="W284">
            <v>16346</v>
          </cell>
          <cell r="X284">
            <v>595.11029099999996</v>
          </cell>
          <cell r="Y284">
            <v>485.14407180000001</v>
          </cell>
          <cell r="Z284">
            <v>65.746800000000007</v>
          </cell>
          <cell r="AA284">
            <v>64.685458800000006</v>
          </cell>
          <cell r="AB284">
            <v>258.74340060000003</v>
          </cell>
          <cell r="AC284">
            <v>95.969977800000009</v>
          </cell>
          <cell r="AE284">
            <v>14811.05</v>
          </cell>
          <cell r="AF284">
            <v>11441.23</v>
          </cell>
          <cell r="AG284">
            <v>1568.47</v>
          </cell>
          <cell r="AH284">
            <v>1562.16</v>
          </cell>
          <cell r="AI284">
            <v>6071.52</v>
          </cell>
          <cell r="AJ284">
            <v>2472.0500000000002</v>
          </cell>
          <cell r="AK284">
            <v>37926.480000000003</v>
          </cell>
        </row>
        <row r="285">
          <cell r="B285">
            <v>38750</v>
          </cell>
          <cell r="C285">
            <v>0</v>
          </cell>
          <cell r="D285">
            <v>-967</v>
          </cell>
          <cell r="E285">
            <v>967</v>
          </cell>
          <cell r="F285">
            <v>0</v>
          </cell>
          <cell r="H285">
            <v>17.7</v>
          </cell>
          <cell r="I285">
            <v>967</v>
          </cell>
          <cell r="J285">
            <v>0</v>
          </cell>
          <cell r="M285">
            <v>0</v>
          </cell>
          <cell r="N285">
            <v>0</v>
          </cell>
          <cell r="O285">
            <v>967</v>
          </cell>
          <cell r="P285">
            <v>967</v>
          </cell>
          <cell r="Q285">
            <v>0</v>
          </cell>
          <cell r="T285">
            <v>0</v>
          </cell>
          <cell r="U285">
            <v>0</v>
          </cell>
          <cell r="V285">
            <v>967</v>
          </cell>
          <cell r="W285">
            <v>967</v>
          </cell>
          <cell r="X285">
            <v>6.7289204999999992</v>
          </cell>
          <cell r="Y285">
            <v>5.4855308999999997</v>
          </cell>
          <cell r="Z285">
            <v>0.74340000000000006</v>
          </cell>
          <cell r="AA285">
            <v>0.73139939999999992</v>
          </cell>
          <cell r="AB285">
            <v>2.9256152999999996</v>
          </cell>
          <cell r="AC285">
            <v>1.0851339</v>
          </cell>
        </row>
        <row r="286">
          <cell r="B286">
            <v>38751</v>
          </cell>
          <cell r="C286">
            <v>0</v>
          </cell>
          <cell r="D286">
            <v>8666.01</v>
          </cell>
          <cell r="E286">
            <v>0</v>
          </cell>
          <cell r="F286">
            <v>8666.01</v>
          </cell>
          <cell r="G286">
            <v>8666.01</v>
          </cell>
          <cell r="H286">
            <v>8.6999999999999993</v>
          </cell>
          <cell r="J286">
            <v>0</v>
          </cell>
          <cell r="M286">
            <v>0</v>
          </cell>
          <cell r="N286">
            <v>0</v>
          </cell>
          <cell r="O286">
            <v>0</v>
          </cell>
          <cell r="P286">
            <v>0</v>
          </cell>
          <cell r="Q286">
            <v>0</v>
          </cell>
          <cell r="T286">
            <v>0</v>
          </cell>
          <cell r="U286">
            <v>0</v>
          </cell>
          <cell r="V286">
            <v>0</v>
          </cell>
          <cell r="W286">
            <v>0</v>
          </cell>
          <cell r="X286">
            <v>3.3074354999999995</v>
          </cell>
          <cell r="Y286">
            <v>2.6962778999999997</v>
          </cell>
          <cell r="Z286">
            <v>0.3654</v>
          </cell>
          <cell r="AA286">
            <v>0.35950139999999997</v>
          </cell>
          <cell r="AB286">
            <v>1.4380142999999999</v>
          </cell>
          <cell r="AC286">
            <v>0.53337089999999998</v>
          </cell>
          <cell r="AE286">
            <v>3325.78</v>
          </cell>
          <cell r="AF286">
            <v>2730.81</v>
          </cell>
          <cell r="AG286">
            <v>326.77</v>
          </cell>
          <cell r="AH286">
            <v>325.45</v>
          </cell>
          <cell r="AI286">
            <v>1454.07</v>
          </cell>
          <cell r="AJ286">
            <v>503.13</v>
          </cell>
          <cell r="AK286">
            <v>8666.01</v>
          </cell>
        </row>
        <row r="287">
          <cell r="B287">
            <v>38752</v>
          </cell>
          <cell r="C287">
            <v>0</v>
          </cell>
          <cell r="D287">
            <v>0</v>
          </cell>
          <cell r="E287">
            <v>0</v>
          </cell>
          <cell r="F287">
            <v>0</v>
          </cell>
          <cell r="G287">
            <v>0</v>
          </cell>
          <cell r="H287">
            <v>0</v>
          </cell>
          <cell r="J287">
            <v>0</v>
          </cell>
          <cell r="M287">
            <v>0</v>
          </cell>
          <cell r="N287">
            <v>0</v>
          </cell>
          <cell r="O287">
            <v>0</v>
          </cell>
          <cell r="P287">
            <v>0</v>
          </cell>
          <cell r="Q287">
            <v>0</v>
          </cell>
          <cell r="T287">
            <v>0</v>
          </cell>
          <cell r="U287">
            <v>0</v>
          </cell>
          <cell r="V287">
            <v>0</v>
          </cell>
          <cell r="W287">
            <v>0</v>
          </cell>
          <cell r="X287">
            <v>0</v>
          </cell>
          <cell r="Y287">
            <v>0</v>
          </cell>
          <cell r="Z287">
            <v>0</v>
          </cell>
          <cell r="AA287">
            <v>0</v>
          </cell>
          <cell r="AB287">
            <v>0</v>
          </cell>
          <cell r="AC287">
            <v>0</v>
          </cell>
        </row>
        <row r="288">
          <cell r="B288">
            <v>38753</v>
          </cell>
          <cell r="C288">
            <v>0</v>
          </cell>
          <cell r="D288">
            <v>0</v>
          </cell>
          <cell r="E288">
            <v>0</v>
          </cell>
          <cell r="F288">
            <v>0</v>
          </cell>
          <cell r="G288">
            <v>0</v>
          </cell>
          <cell r="H288">
            <v>0</v>
          </cell>
          <cell r="J288">
            <v>0</v>
          </cell>
          <cell r="M288">
            <v>0</v>
          </cell>
          <cell r="N288">
            <v>0</v>
          </cell>
          <cell r="O288">
            <v>0</v>
          </cell>
          <cell r="P288">
            <v>0</v>
          </cell>
          <cell r="Q288">
            <v>0</v>
          </cell>
          <cell r="T288">
            <v>0</v>
          </cell>
          <cell r="U288">
            <v>0</v>
          </cell>
          <cell r="V288">
            <v>0</v>
          </cell>
          <cell r="W288">
            <v>0</v>
          </cell>
          <cell r="X288">
            <v>0</v>
          </cell>
          <cell r="Y288">
            <v>0</v>
          </cell>
          <cell r="Z288">
            <v>0</v>
          </cell>
          <cell r="AA288">
            <v>0</v>
          </cell>
          <cell r="AB288">
            <v>0</v>
          </cell>
          <cell r="AC288">
            <v>0</v>
          </cell>
        </row>
        <row r="289">
          <cell r="B289">
            <v>38754</v>
          </cell>
          <cell r="C289">
            <v>0</v>
          </cell>
          <cell r="D289">
            <v>0</v>
          </cell>
          <cell r="E289">
            <v>0</v>
          </cell>
          <cell r="F289">
            <v>0</v>
          </cell>
          <cell r="G289">
            <v>0</v>
          </cell>
          <cell r="H289">
            <v>0</v>
          </cell>
          <cell r="J289">
            <v>0</v>
          </cell>
          <cell r="M289">
            <v>0</v>
          </cell>
          <cell r="N289">
            <v>0</v>
          </cell>
          <cell r="O289">
            <v>0</v>
          </cell>
          <cell r="P289">
            <v>0</v>
          </cell>
          <cell r="Q289">
            <v>0</v>
          </cell>
          <cell r="T289">
            <v>0</v>
          </cell>
          <cell r="U289">
            <v>0</v>
          </cell>
          <cell r="V289">
            <v>0</v>
          </cell>
          <cell r="W289">
            <v>0</v>
          </cell>
          <cell r="X289">
            <v>0</v>
          </cell>
          <cell r="Y289">
            <v>0</v>
          </cell>
          <cell r="Z289">
            <v>0</v>
          </cell>
          <cell r="AA289">
            <v>0</v>
          </cell>
          <cell r="AB289">
            <v>0</v>
          </cell>
          <cell r="AC289">
            <v>0</v>
          </cell>
        </row>
        <row r="290">
          <cell r="B290">
            <v>38755</v>
          </cell>
          <cell r="C290">
            <v>0</v>
          </cell>
          <cell r="D290">
            <v>0</v>
          </cell>
          <cell r="E290">
            <v>0</v>
          </cell>
          <cell r="F290">
            <v>0</v>
          </cell>
          <cell r="G290">
            <v>0</v>
          </cell>
          <cell r="H290">
            <v>0</v>
          </cell>
          <cell r="J290">
            <v>0</v>
          </cell>
          <cell r="M290">
            <v>0</v>
          </cell>
          <cell r="N290">
            <v>0</v>
          </cell>
          <cell r="O290">
            <v>0</v>
          </cell>
          <cell r="P290">
            <v>0</v>
          </cell>
          <cell r="Q290">
            <v>0</v>
          </cell>
          <cell r="T290">
            <v>0</v>
          </cell>
          <cell r="U290">
            <v>0</v>
          </cell>
          <cell r="V290">
            <v>0</v>
          </cell>
          <cell r="W290">
            <v>0</v>
          </cell>
          <cell r="X290">
            <v>0</v>
          </cell>
          <cell r="Y290">
            <v>0</v>
          </cell>
          <cell r="Z290">
            <v>0</v>
          </cell>
          <cell r="AA290">
            <v>0</v>
          </cell>
          <cell r="AB290">
            <v>0</v>
          </cell>
          <cell r="AC290">
            <v>0</v>
          </cell>
        </row>
        <row r="291">
          <cell r="B291">
            <v>38756</v>
          </cell>
          <cell r="C291">
            <v>0</v>
          </cell>
          <cell r="D291">
            <v>0</v>
          </cell>
          <cell r="E291">
            <v>0</v>
          </cell>
          <cell r="F291">
            <v>0</v>
          </cell>
          <cell r="G291">
            <v>0</v>
          </cell>
          <cell r="H291">
            <v>0</v>
          </cell>
          <cell r="J291">
            <v>0</v>
          </cell>
          <cell r="M291">
            <v>0</v>
          </cell>
          <cell r="N291">
            <v>0</v>
          </cell>
          <cell r="O291">
            <v>0</v>
          </cell>
          <cell r="P291">
            <v>0</v>
          </cell>
          <cell r="Q291">
            <v>0</v>
          </cell>
          <cell r="T291">
            <v>0</v>
          </cell>
          <cell r="U291">
            <v>0</v>
          </cell>
          <cell r="V291">
            <v>0</v>
          </cell>
          <cell r="W291">
            <v>0</v>
          </cell>
          <cell r="X291">
            <v>0</v>
          </cell>
          <cell r="Y291">
            <v>0</v>
          </cell>
          <cell r="Z291">
            <v>0</v>
          </cell>
          <cell r="AA291">
            <v>0</v>
          </cell>
          <cell r="AB291">
            <v>0</v>
          </cell>
          <cell r="AC291">
            <v>0</v>
          </cell>
        </row>
        <row r="292">
          <cell r="B292">
            <v>38757</v>
          </cell>
          <cell r="C292">
            <v>0</v>
          </cell>
          <cell r="D292">
            <v>0</v>
          </cell>
          <cell r="E292">
            <v>0</v>
          </cell>
          <cell r="F292">
            <v>0</v>
          </cell>
          <cell r="G292">
            <v>0</v>
          </cell>
          <cell r="H292">
            <v>11.2</v>
          </cell>
          <cell r="J292">
            <v>0</v>
          </cell>
          <cell r="M292">
            <v>0</v>
          </cell>
          <cell r="N292">
            <v>0</v>
          </cell>
          <cell r="O292">
            <v>0</v>
          </cell>
          <cell r="P292">
            <v>0</v>
          </cell>
          <cell r="Q292">
            <v>0</v>
          </cell>
          <cell r="T292">
            <v>0</v>
          </cell>
          <cell r="U292">
            <v>0</v>
          </cell>
          <cell r="V292">
            <v>0</v>
          </cell>
          <cell r="W292">
            <v>0</v>
          </cell>
          <cell r="X292">
            <v>4.2578479999999992</v>
          </cell>
          <cell r="Y292">
            <v>3.4710703999999999</v>
          </cell>
          <cell r="Z292">
            <v>0.47039999999999998</v>
          </cell>
          <cell r="AA292">
            <v>0.46280639999999995</v>
          </cell>
          <cell r="AB292">
            <v>1.8512367999999997</v>
          </cell>
          <cell r="AC292">
            <v>0.68663839999999998</v>
          </cell>
        </row>
        <row r="293">
          <cell r="B293">
            <v>38758</v>
          </cell>
          <cell r="C293">
            <v>0</v>
          </cell>
          <cell r="D293">
            <v>0</v>
          </cell>
          <cell r="E293">
            <v>0</v>
          </cell>
          <cell r="F293">
            <v>0</v>
          </cell>
          <cell r="G293">
            <v>0</v>
          </cell>
          <cell r="H293">
            <v>20.399999999999999</v>
          </cell>
          <cell r="J293">
            <v>0</v>
          </cell>
          <cell r="M293">
            <v>0</v>
          </cell>
          <cell r="N293">
            <v>0</v>
          </cell>
          <cell r="O293">
            <v>0</v>
          </cell>
          <cell r="P293">
            <v>0</v>
          </cell>
          <cell r="Q293">
            <v>0</v>
          </cell>
          <cell r="T293">
            <v>0</v>
          </cell>
          <cell r="U293">
            <v>0</v>
          </cell>
          <cell r="V293">
            <v>0</v>
          </cell>
          <cell r="W293">
            <v>0</v>
          </cell>
          <cell r="X293">
            <v>7.7553659999999986</v>
          </cell>
          <cell r="Y293">
            <v>6.3223067999999998</v>
          </cell>
          <cell r="Z293">
            <v>0.85680000000000001</v>
          </cell>
          <cell r="AA293">
            <v>0.84296879999999985</v>
          </cell>
          <cell r="AB293">
            <v>3.3718955999999998</v>
          </cell>
          <cell r="AC293">
            <v>1.2506628</v>
          </cell>
        </row>
        <row r="294">
          <cell r="B294">
            <v>38759</v>
          </cell>
          <cell r="C294">
            <v>0</v>
          </cell>
          <cell r="D294">
            <v>0</v>
          </cell>
          <cell r="E294">
            <v>0</v>
          </cell>
          <cell r="F294">
            <v>0</v>
          </cell>
          <cell r="G294">
            <v>0</v>
          </cell>
          <cell r="H294">
            <v>19.5</v>
          </cell>
          <cell r="J294">
            <v>0</v>
          </cell>
          <cell r="M294">
            <v>0</v>
          </cell>
          <cell r="N294">
            <v>0</v>
          </cell>
          <cell r="O294">
            <v>0</v>
          </cell>
          <cell r="P294">
            <v>0</v>
          </cell>
          <cell r="Q294">
            <v>0</v>
          </cell>
          <cell r="T294">
            <v>0</v>
          </cell>
          <cell r="U294">
            <v>0</v>
          </cell>
          <cell r="V294">
            <v>0</v>
          </cell>
          <cell r="W294">
            <v>0</v>
          </cell>
          <cell r="X294">
            <v>7.4132174999999991</v>
          </cell>
          <cell r="Y294">
            <v>6.0433814999999997</v>
          </cell>
          <cell r="Z294">
            <v>0.81900000000000006</v>
          </cell>
          <cell r="AA294">
            <v>0.80577899999999991</v>
          </cell>
          <cell r="AB294">
            <v>3.2231354999999997</v>
          </cell>
          <cell r="AC294">
            <v>1.1954864999999999</v>
          </cell>
        </row>
        <row r="295">
          <cell r="B295">
            <v>38760</v>
          </cell>
          <cell r="C295">
            <v>0</v>
          </cell>
          <cell r="D295">
            <v>0</v>
          </cell>
          <cell r="E295">
            <v>0</v>
          </cell>
          <cell r="F295">
            <v>0</v>
          </cell>
          <cell r="G295">
            <v>0</v>
          </cell>
          <cell r="H295">
            <v>16.5</v>
          </cell>
          <cell r="J295">
            <v>0</v>
          </cell>
          <cell r="M295">
            <v>0</v>
          </cell>
          <cell r="N295">
            <v>0</v>
          </cell>
          <cell r="O295">
            <v>0</v>
          </cell>
          <cell r="P295">
            <v>0</v>
          </cell>
          <cell r="Q295">
            <v>0</v>
          </cell>
          <cell r="T295">
            <v>0</v>
          </cell>
          <cell r="U295">
            <v>0</v>
          </cell>
          <cell r="V295">
            <v>0</v>
          </cell>
          <cell r="W295">
            <v>0</v>
          </cell>
          <cell r="X295">
            <v>6.2727224999999995</v>
          </cell>
          <cell r="Y295">
            <v>5.1136305000000002</v>
          </cell>
          <cell r="Z295">
            <v>0.69300000000000006</v>
          </cell>
          <cell r="AA295">
            <v>0.681813</v>
          </cell>
          <cell r="AB295">
            <v>2.7272684999999997</v>
          </cell>
          <cell r="AC295">
            <v>1.0115655000000001</v>
          </cell>
        </row>
        <row r="296">
          <cell r="B296">
            <v>38761</v>
          </cell>
          <cell r="C296">
            <v>0</v>
          </cell>
          <cell r="D296">
            <v>0</v>
          </cell>
          <cell r="E296">
            <v>0</v>
          </cell>
          <cell r="F296">
            <v>0</v>
          </cell>
          <cell r="G296">
            <v>0</v>
          </cell>
          <cell r="H296">
            <v>20</v>
          </cell>
          <cell r="J296">
            <v>0</v>
          </cell>
          <cell r="M296">
            <v>0</v>
          </cell>
          <cell r="N296">
            <v>0</v>
          </cell>
          <cell r="O296">
            <v>0</v>
          </cell>
          <cell r="P296">
            <v>0</v>
          </cell>
          <cell r="Q296">
            <v>0</v>
          </cell>
          <cell r="T296">
            <v>0</v>
          </cell>
          <cell r="U296">
            <v>0</v>
          </cell>
          <cell r="V296">
            <v>0</v>
          </cell>
          <cell r="W296">
            <v>0</v>
          </cell>
          <cell r="X296">
            <v>7.6032999999999991</v>
          </cell>
          <cell r="Y296">
            <v>6.19834</v>
          </cell>
          <cell r="Z296">
            <v>0.84</v>
          </cell>
          <cell r="AA296">
            <v>0.82643999999999995</v>
          </cell>
          <cell r="AB296">
            <v>3.3057799999999999</v>
          </cell>
          <cell r="AC296">
            <v>1.22614</v>
          </cell>
        </row>
        <row r="297">
          <cell r="B297">
            <v>38762</v>
          </cell>
          <cell r="C297">
            <v>0</v>
          </cell>
          <cell r="D297">
            <v>0</v>
          </cell>
          <cell r="E297">
            <v>0</v>
          </cell>
          <cell r="F297">
            <v>0</v>
          </cell>
          <cell r="G297">
            <v>0</v>
          </cell>
          <cell r="H297">
            <v>31.8</v>
          </cell>
          <cell r="J297">
            <v>0</v>
          </cell>
          <cell r="M297">
            <v>0</v>
          </cell>
          <cell r="N297">
            <v>0</v>
          </cell>
          <cell r="O297">
            <v>0</v>
          </cell>
          <cell r="P297">
            <v>0</v>
          </cell>
          <cell r="Q297">
            <v>0</v>
          </cell>
          <cell r="T297">
            <v>0</v>
          </cell>
          <cell r="U297">
            <v>0</v>
          </cell>
          <cell r="V297">
            <v>0</v>
          </cell>
          <cell r="W297">
            <v>0</v>
          </cell>
          <cell r="X297">
            <v>12.089247</v>
          </cell>
          <cell r="Y297">
            <v>9.8553606000000009</v>
          </cell>
          <cell r="Z297">
            <v>1.3356000000000001</v>
          </cell>
          <cell r="AA297">
            <v>1.3140395999999999</v>
          </cell>
          <cell r="AB297">
            <v>5.2561901999999998</v>
          </cell>
          <cell r="AC297">
            <v>1.9495626000000001</v>
          </cell>
        </row>
        <row r="298">
          <cell r="B298">
            <v>38763</v>
          </cell>
          <cell r="C298">
            <v>0</v>
          </cell>
          <cell r="D298">
            <v>0</v>
          </cell>
          <cell r="E298">
            <v>0</v>
          </cell>
          <cell r="F298">
            <v>0</v>
          </cell>
          <cell r="G298">
            <v>0</v>
          </cell>
          <cell r="H298">
            <v>31.5</v>
          </cell>
          <cell r="J298">
            <v>0</v>
          </cell>
          <cell r="M298">
            <v>0</v>
          </cell>
          <cell r="N298">
            <v>0</v>
          </cell>
          <cell r="O298">
            <v>0</v>
          </cell>
          <cell r="P298">
            <v>0</v>
          </cell>
          <cell r="Q298">
            <v>0</v>
          </cell>
          <cell r="T298">
            <v>0</v>
          </cell>
          <cell r="U298">
            <v>0</v>
          </cell>
          <cell r="V298">
            <v>0</v>
          </cell>
          <cell r="W298">
            <v>0</v>
          </cell>
          <cell r="X298">
            <v>11.975197499999998</v>
          </cell>
          <cell r="Y298">
            <v>9.7623855000000006</v>
          </cell>
          <cell r="Z298">
            <v>1.3230000000000002</v>
          </cell>
          <cell r="AA298">
            <v>1.3016429999999999</v>
          </cell>
          <cell r="AB298">
            <v>5.2066034999999999</v>
          </cell>
          <cell r="AC298">
            <v>1.9311704999999999</v>
          </cell>
        </row>
        <row r="299">
          <cell r="B299">
            <v>38764</v>
          </cell>
          <cell r="C299">
            <v>0</v>
          </cell>
          <cell r="D299">
            <v>0</v>
          </cell>
          <cell r="E299">
            <v>0</v>
          </cell>
          <cell r="F299">
            <v>0</v>
          </cell>
          <cell r="G299">
            <v>0</v>
          </cell>
          <cell r="H299">
            <v>25.6</v>
          </cell>
          <cell r="J299">
            <v>0</v>
          </cell>
          <cell r="M299">
            <v>0</v>
          </cell>
          <cell r="N299">
            <v>0</v>
          </cell>
          <cell r="O299">
            <v>0</v>
          </cell>
          <cell r="P299">
            <v>0</v>
          </cell>
          <cell r="Q299">
            <v>0</v>
          </cell>
          <cell r="T299">
            <v>0</v>
          </cell>
          <cell r="U299">
            <v>0</v>
          </cell>
          <cell r="V299">
            <v>0</v>
          </cell>
          <cell r="W299">
            <v>0</v>
          </cell>
          <cell r="X299">
            <v>9.7322240000000004</v>
          </cell>
          <cell r="Y299">
            <v>7.9338752000000001</v>
          </cell>
          <cell r="Z299">
            <v>1.0752000000000002</v>
          </cell>
          <cell r="AA299">
            <v>1.0578432</v>
          </cell>
          <cell r="AB299">
            <v>4.2313983999999998</v>
          </cell>
          <cell r="AC299">
            <v>1.5694592000000001</v>
          </cell>
        </row>
        <row r="300">
          <cell r="B300">
            <v>38765</v>
          </cell>
          <cell r="C300">
            <v>0</v>
          </cell>
          <cell r="D300">
            <v>0</v>
          </cell>
          <cell r="E300">
            <v>0</v>
          </cell>
          <cell r="F300">
            <v>0</v>
          </cell>
          <cell r="G300">
            <v>0</v>
          </cell>
          <cell r="H300">
            <v>19.899999999999999</v>
          </cell>
          <cell r="J300">
            <v>0</v>
          </cell>
          <cell r="M300">
            <v>0</v>
          </cell>
          <cell r="N300">
            <v>0</v>
          </cell>
          <cell r="O300">
            <v>0</v>
          </cell>
          <cell r="P300">
            <v>0</v>
          </cell>
          <cell r="Q300">
            <v>0</v>
          </cell>
          <cell r="T300">
            <v>0</v>
          </cell>
          <cell r="U300">
            <v>0</v>
          </cell>
          <cell r="V300">
            <v>0</v>
          </cell>
          <cell r="W300">
            <v>0</v>
          </cell>
          <cell r="X300">
            <v>7.5652834999999987</v>
          </cell>
          <cell r="Y300">
            <v>6.1673482999999996</v>
          </cell>
          <cell r="Z300">
            <v>0.83579999999999999</v>
          </cell>
          <cell r="AA300">
            <v>0.82230779999999992</v>
          </cell>
          <cell r="AB300">
            <v>3.2892510999999995</v>
          </cell>
          <cell r="AC300">
            <v>1.2200092999999999</v>
          </cell>
        </row>
        <row r="301">
          <cell r="B301">
            <v>38766</v>
          </cell>
          <cell r="C301">
            <v>0</v>
          </cell>
          <cell r="D301">
            <v>0</v>
          </cell>
          <cell r="E301">
            <v>0</v>
          </cell>
          <cell r="F301">
            <v>0</v>
          </cell>
          <cell r="G301">
            <v>0</v>
          </cell>
          <cell r="H301">
            <v>18.7</v>
          </cell>
          <cell r="J301">
            <v>0</v>
          </cell>
          <cell r="M301">
            <v>0</v>
          </cell>
          <cell r="N301">
            <v>0</v>
          </cell>
          <cell r="O301">
            <v>0</v>
          </cell>
          <cell r="P301">
            <v>0</v>
          </cell>
          <cell r="Q301">
            <v>0</v>
          </cell>
          <cell r="T301">
            <v>0</v>
          </cell>
          <cell r="U301">
            <v>0</v>
          </cell>
          <cell r="V301">
            <v>0</v>
          </cell>
          <cell r="W301">
            <v>0</v>
          </cell>
          <cell r="X301">
            <v>7.1090854999999991</v>
          </cell>
          <cell r="Y301">
            <v>5.7954479000000001</v>
          </cell>
          <cell r="Z301">
            <v>0.78539999999999999</v>
          </cell>
          <cell r="AA301">
            <v>0.77272139999999989</v>
          </cell>
          <cell r="AB301">
            <v>3.0909042999999996</v>
          </cell>
          <cell r="AC301">
            <v>1.1464409</v>
          </cell>
        </row>
        <row r="302">
          <cell r="B302">
            <v>38767</v>
          </cell>
          <cell r="C302">
            <v>0</v>
          </cell>
          <cell r="D302">
            <v>0</v>
          </cell>
          <cell r="E302">
            <v>0</v>
          </cell>
          <cell r="F302">
            <v>0</v>
          </cell>
          <cell r="G302">
            <v>0</v>
          </cell>
          <cell r="H302">
            <v>14.4</v>
          </cell>
          <cell r="J302">
            <v>0</v>
          </cell>
          <cell r="M302">
            <v>0</v>
          </cell>
          <cell r="N302">
            <v>0</v>
          </cell>
          <cell r="O302">
            <v>0</v>
          </cell>
          <cell r="P302">
            <v>0</v>
          </cell>
          <cell r="Q302">
            <v>0</v>
          </cell>
          <cell r="T302">
            <v>0</v>
          </cell>
          <cell r="U302">
            <v>0</v>
          </cell>
          <cell r="V302">
            <v>0</v>
          </cell>
          <cell r="W302">
            <v>0</v>
          </cell>
          <cell r="X302">
            <v>5.4743759999999995</v>
          </cell>
          <cell r="Y302">
            <v>4.4628047999999998</v>
          </cell>
          <cell r="Z302">
            <v>0.6048</v>
          </cell>
          <cell r="AA302">
            <v>0.59503680000000003</v>
          </cell>
          <cell r="AB302">
            <v>2.3801616000000001</v>
          </cell>
          <cell r="AC302">
            <v>0.88282080000000007</v>
          </cell>
        </row>
        <row r="303">
          <cell r="B303">
            <v>38768</v>
          </cell>
          <cell r="C303">
            <v>0</v>
          </cell>
          <cell r="D303">
            <v>0</v>
          </cell>
          <cell r="E303">
            <v>0</v>
          </cell>
          <cell r="F303">
            <v>0</v>
          </cell>
          <cell r="G303">
            <v>0</v>
          </cell>
          <cell r="H303">
            <v>18.7</v>
          </cell>
          <cell r="J303">
            <v>0</v>
          </cell>
          <cell r="M303">
            <v>0</v>
          </cell>
          <cell r="N303">
            <v>0</v>
          </cell>
          <cell r="O303">
            <v>0</v>
          </cell>
          <cell r="P303">
            <v>0</v>
          </cell>
          <cell r="Q303">
            <v>0</v>
          </cell>
          <cell r="T303">
            <v>0</v>
          </cell>
          <cell r="U303">
            <v>0</v>
          </cell>
          <cell r="V303">
            <v>0</v>
          </cell>
          <cell r="W303">
            <v>0</v>
          </cell>
          <cell r="X303">
            <v>7.1090854999999991</v>
          </cell>
          <cell r="Y303">
            <v>5.7954479000000001</v>
          </cell>
          <cell r="Z303">
            <v>0.78539999999999999</v>
          </cell>
          <cell r="AA303">
            <v>0.77272139999999989</v>
          </cell>
          <cell r="AB303">
            <v>3.0909042999999996</v>
          </cell>
          <cell r="AC303">
            <v>1.1464409</v>
          </cell>
        </row>
        <row r="304">
          <cell r="B304">
            <v>38769</v>
          </cell>
          <cell r="C304">
            <v>0</v>
          </cell>
          <cell r="D304">
            <v>0</v>
          </cell>
          <cell r="E304">
            <v>0</v>
          </cell>
          <cell r="F304">
            <v>0</v>
          </cell>
          <cell r="G304">
            <v>0</v>
          </cell>
          <cell r="H304">
            <v>19</v>
          </cell>
          <cell r="J304">
            <v>0</v>
          </cell>
          <cell r="M304">
            <v>0</v>
          </cell>
          <cell r="N304">
            <v>0</v>
          </cell>
          <cell r="O304">
            <v>0</v>
          </cell>
          <cell r="P304">
            <v>0</v>
          </cell>
          <cell r="Q304">
            <v>0</v>
          </cell>
          <cell r="T304">
            <v>0</v>
          </cell>
          <cell r="U304">
            <v>0</v>
          </cell>
          <cell r="V304">
            <v>0</v>
          </cell>
          <cell r="W304">
            <v>0</v>
          </cell>
          <cell r="X304">
            <v>7.2231349999999992</v>
          </cell>
          <cell r="Y304">
            <v>5.8884229999999995</v>
          </cell>
          <cell r="Z304">
            <v>0.79800000000000004</v>
          </cell>
          <cell r="AA304">
            <v>0.78511799999999998</v>
          </cell>
          <cell r="AB304">
            <v>3.1404909999999999</v>
          </cell>
          <cell r="AC304">
            <v>1.164833</v>
          </cell>
        </row>
        <row r="305">
          <cell r="B305">
            <v>38770</v>
          </cell>
          <cell r="C305">
            <v>0</v>
          </cell>
          <cell r="D305">
            <v>0</v>
          </cell>
          <cell r="E305">
            <v>0</v>
          </cell>
          <cell r="F305">
            <v>0</v>
          </cell>
          <cell r="G305">
            <v>0</v>
          </cell>
          <cell r="H305">
            <v>17.7</v>
          </cell>
          <cell r="J305">
            <v>0</v>
          </cell>
          <cell r="M305">
            <v>0</v>
          </cell>
          <cell r="N305">
            <v>0</v>
          </cell>
          <cell r="O305">
            <v>0</v>
          </cell>
          <cell r="P305">
            <v>0</v>
          </cell>
          <cell r="Q305">
            <v>0</v>
          </cell>
          <cell r="T305">
            <v>0</v>
          </cell>
          <cell r="U305">
            <v>0</v>
          </cell>
          <cell r="V305">
            <v>0</v>
          </cell>
          <cell r="W305">
            <v>0</v>
          </cell>
          <cell r="X305">
            <v>6.7289204999999992</v>
          </cell>
          <cell r="Y305">
            <v>5.4855308999999997</v>
          </cell>
          <cell r="Z305">
            <v>0.74340000000000006</v>
          </cell>
          <cell r="AA305">
            <v>0.73139939999999992</v>
          </cell>
          <cell r="AB305">
            <v>2.9256152999999996</v>
          </cell>
          <cell r="AC305">
            <v>1.0851339</v>
          </cell>
        </row>
        <row r="306">
          <cell r="B306">
            <v>38771</v>
          </cell>
          <cell r="C306">
            <v>0</v>
          </cell>
          <cell r="D306">
            <v>0</v>
          </cell>
          <cell r="E306">
            <v>0</v>
          </cell>
          <cell r="F306">
            <v>0</v>
          </cell>
          <cell r="G306">
            <v>0</v>
          </cell>
          <cell r="H306">
            <v>21.8</v>
          </cell>
          <cell r="J306">
            <v>0</v>
          </cell>
          <cell r="M306">
            <v>0</v>
          </cell>
          <cell r="N306">
            <v>0</v>
          </cell>
          <cell r="O306">
            <v>0</v>
          </cell>
          <cell r="P306">
            <v>0</v>
          </cell>
          <cell r="Q306">
            <v>0</v>
          </cell>
          <cell r="T306">
            <v>0</v>
          </cell>
          <cell r="U306">
            <v>0</v>
          </cell>
          <cell r="V306">
            <v>0</v>
          </cell>
          <cell r="W306">
            <v>0</v>
          </cell>
          <cell r="X306">
            <v>8.2875969999999999</v>
          </cell>
          <cell r="Y306">
            <v>6.7561906</v>
          </cell>
          <cell r="Z306">
            <v>0.91560000000000008</v>
          </cell>
          <cell r="AA306">
            <v>0.90081959999999994</v>
          </cell>
          <cell r="AB306">
            <v>3.6033002000000001</v>
          </cell>
          <cell r="AC306">
            <v>1.3364926000000001</v>
          </cell>
        </row>
        <row r="307">
          <cell r="B307">
            <v>38772</v>
          </cell>
          <cell r="C307">
            <v>0</v>
          </cell>
          <cell r="D307">
            <v>0</v>
          </cell>
          <cell r="E307">
            <v>0</v>
          </cell>
          <cell r="F307">
            <v>0</v>
          </cell>
          <cell r="G307">
            <v>0</v>
          </cell>
          <cell r="H307">
            <v>24.7</v>
          </cell>
          <cell r="J307">
            <v>0</v>
          </cell>
          <cell r="M307">
            <v>0</v>
          </cell>
          <cell r="N307">
            <v>0</v>
          </cell>
          <cell r="O307">
            <v>0</v>
          </cell>
          <cell r="P307">
            <v>0</v>
          </cell>
          <cell r="Q307">
            <v>0</v>
          </cell>
          <cell r="T307">
            <v>0</v>
          </cell>
          <cell r="U307">
            <v>0</v>
          </cell>
          <cell r="V307">
            <v>0</v>
          </cell>
          <cell r="W307">
            <v>0</v>
          </cell>
          <cell r="X307">
            <v>9.3900754999999982</v>
          </cell>
          <cell r="Y307">
            <v>7.6549499000000001</v>
          </cell>
          <cell r="Z307">
            <v>1.0374000000000001</v>
          </cell>
          <cell r="AA307">
            <v>1.0206533999999998</v>
          </cell>
          <cell r="AB307">
            <v>4.0826382999999993</v>
          </cell>
          <cell r="AC307">
            <v>1.5142829</v>
          </cell>
        </row>
        <row r="308">
          <cell r="B308">
            <v>38773</v>
          </cell>
          <cell r="C308">
            <v>0</v>
          </cell>
          <cell r="D308">
            <v>0</v>
          </cell>
          <cell r="E308">
            <v>0</v>
          </cell>
          <cell r="F308">
            <v>0</v>
          </cell>
          <cell r="G308">
            <v>0</v>
          </cell>
          <cell r="H308">
            <v>19.8</v>
          </cell>
          <cell r="J308">
            <v>0</v>
          </cell>
          <cell r="M308">
            <v>0</v>
          </cell>
          <cell r="N308">
            <v>0</v>
          </cell>
          <cell r="O308">
            <v>0</v>
          </cell>
          <cell r="P308">
            <v>0</v>
          </cell>
          <cell r="Q308">
            <v>0</v>
          </cell>
          <cell r="T308">
            <v>0</v>
          </cell>
          <cell r="U308">
            <v>0</v>
          </cell>
          <cell r="V308">
            <v>0</v>
          </cell>
          <cell r="W308">
            <v>0</v>
          </cell>
          <cell r="X308">
            <v>7.5272670000000002</v>
          </cell>
          <cell r="Y308">
            <v>6.1363566</v>
          </cell>
          <cell r="Z308">
            <v>0.83160000000000012</v>
          </cell>
          <cell r="AA308">
            <v>0.8181756</v>
          </cell>
          <cell r="AB308">
            <v>3.2727222</v>
          </cell>
          <cell r="AC308">
            <v>1.2138786000000001</v>
          </cell>
        </row>
        <row r="309">
          <cell r="B309">
            <v>38774</v>
          </cell>
          <cell r="C309">
            <v>0</v>
          </cell>
          <cell r="D309">
            <v>0</v>
          </cell>
          <cell r="E309">
            <v>0</v>
          </cell>
          <cell r="F309">
            <v>0</v>
          </cell>
          <cell r="G309">
            <v>0</v>
          </cell>
          <cell r="H309">
            <v>22.8</v>
          </cell>
          <cell r="J309">
            <v>0</v>
          </cell>
          <cell r="M309">
            <v>0</v>
          </cell>
          <cell r="N309">
            <v>0</v>
          </cell>
          <cell r="O309">
            <v>0</v>
          </cell>
          <cell r="P309">
            <v>0</v>
          </cell>
          <cell r="Q309">
            <v>0</v>
          </cell>
          <cell r="T309">
            <v>0</v>
          </cell>
          <cell r="U309">
            <v>0</v>
          </cell>
          <cell r="V309">
            <v>0</v>
          </cell>
          <cell r="W309">
            <v>0</v>
          </cell>
          <cell r="X309">
            <v>8.6677619999999997</v>
          </cell>
          <cell r="Y309">
            <v>7.0661076000000005</v>
          </cell>
          <cell r="Z309">
            <v>0.95760000000000012</v>
          </cell>
          <cell r="AA309">
            <v>0.94214160000000002</v>
          </cell>
          <cell r="AB309">
            <v>3.7685892000000001</v>
          </cell>
          <cell r="AC309">
            <v>1.3977996000000001</v>
          </cell>
        </row>
        <row r="310">
          <cell r="B310">
            <v>38775</v>
          </cell>
          <cell r="C310">
            <v>0</v>
          </cell>
          <cell r="D310">
            <v>0</v>
          </cell>
          <cell r="E310">
            <v>0</v>
          </cell>
          <cell r="F310">
            <v>0</v>
          </cell>
          <cell r="G310">
            <v>0</v>
          </cell>
          <cell r="H310">
            <v>27</v>
          </cell>
          <cell r="J310">
            <v>0</v>
          </cell>
          <cell r="M310">
            <v>0</v>
          </cell>
          <cell r="N310">
            <v>0</v>
          </cell>
          <cell r="O310">
            <v>0</v>
          </cell>
          <cell r="P310">
            <v>0</v>
          </cell>
          <cell r="Q310">
            <v>0</v>
          </cell>
          <cell r="T310">
            <v>0</v>
          </cell>
          <cell r="U310">
            <v>0</v>
          </cell>
          <cell r="V310">
            <v>0</v>
          </cell>
          <cell r="W310">
            <v>0</v>
          </cell>
          <cell r="X310">
            <v>10.264455</v>
          </cell>
          <cell r="Y310">
            <v>8.3677589999999995</v>
          </cell>
          <cell r="Z310">
            <v>1.1340000000000001</v>
          </cell>
          <cell r="AA310">
            <v>1.115694</v>
          </cell>
          <cell r="AB310">
            <v>4.4628030000000001</v>
          </cell>
          <cell r="AC310">
            <v>1.655289</v>
          </cell>
        </row>
        <row r="311">
          <cell r="B311">
            <v>38776</v>
          </cell>
          <cell r="C311">
            <v>0</v>
          </cell>
          <cell r="D311">
            <v>0</v>
          </cell>
          <cell r="E311">
            <v>0</v>
          </cell>
          <cell r="F311">
            <v>0</v>
          </cell>
          <cell r="G311">
            <v>0</v>
          </cell>
          <cell r="H311">
            <v>36.4</v>
          </cell>
          <cell r="J311">
            <v>0</v>
          </cell>
          <cell r="M311">
            <v>0</v>
          </cell>
          <cell r="N311">
            <v>0</v>
          </cell>
          <cell r="O311">
            <v>0</v>
          </cell>
          <cell r="P311">
            <v>0</v>
          </cell>
          <cell r="Q311">
            <v>0</v>
          </cell>
          <cell r="T311">
            <v>0</v>
          </cell>
          <cell r="U311">
            <v>0</v>
          </cell>
          <cell r="V311">
            <v>0</v>
          </cell>
          <cell r="W311">
            <v>0</v>
          </cell>
          <cell r="X311">
            <v>13.838005999999998</v>
          </cell>
          <cell r="Y311">
            <v>11.2809788</v>
          </cell>
          <cell r="Z311">
            <v>1.5287999999999999</v>
          </cell>
          <cell r="AA311">
            <v>1.5041207999999999</v>
          </cell>
          <cell r="AB311">
            <v>6.0165195999999996</v>
          </cell>
          <cell r="AC311">
            <v>2.2315747999999997</v>
          </cell>
        </row>
        <row r="312">
          <cell r="B312">
            <v>38777</v>
          </cell>
          <cell r="C312">
            <v>0</v>
          </cell>
          <cell r="D312">
            <v>0</v>
          </cell>
          <cell r="E312">
            <v>0</v>
          </cell>
          <cell r="F312">
            <v>0</v>
          </cell>
          <cell r="G312">
            <v>0</v>
          </cell>
          <cell r="H312">
            <v>26.8</v>
          </cell>
        </row>
        <row r="313">
          <cell r="B313">
            <v>38778</v>
          </cell>
          <cell r="C313">
            <v>0</v>
          </cell>
          <cell r="D313">
            <v>0</v>
          </cell>
          <cell r="E313">
            <v>0</v>
          </cell>
          <cell r="F313">
            <v>0</v>
          </cell>
          <cell r="G313">
            <v>0</v>
          </cell>
          <cell r="H313">
            <v>23.1</v>
          </cell>
        </row>
        <row r="314">
          <cell r="B314">
            <v>38779</v>
          </cell>
          <cell r="C314">
            <v>0</v>
          </cell>
          <cell r="D314">
            <v>0</v>
          </cell>
          <cell r="E314">
            <v>0</v>
          </cell>
          <cell r="F314">
            <v>0</v>
          </cell>
          <cell r="G314">
            <v>0</v>
          </cell>
          <cell r="H314">
            <v>19.5</v>
          </cell>
        </row>
        <row r="315">
          <cell r="B315">
            <v>38780</v>
          </cell>
          <cell r="C315">
            <v>0</v>
          </cell>
          <cell r="D315">
            <v>0</v>
          </cell>
          <cell r="E315">
            <v>0</v>
          </cell>
          <cell r="F315">
            <v>0</v>
          </cell>
          <cell r="G315">
            <v>0</v>
          </cell>
          <cell r="H315">
            <v>14.6</v>
          </cell>
        </row>
        <row r="316">
          <cell r="B316">
            <v>38781</v>
          </cell>
          <cell r="C316">
            <v>0</v>
          </cell>
          <cell r="D316">
            <v>0</v>
          </cell>
          <cell r="E316">
            <v>0</v>
          </cell>
          <cell r="F316">
            <v>0</v>
          </cell>
          <cell r="G316">
            <v>0</v>
          </cell>
          <cell r="H316">
            <v>20</v>
          </cell>
        </row>
        <row r="317">
          <cell r="B317">
            <v>38782</v>
          </cell>
          <cell r="C317">
            <v>0</v>
          </cell>
          <cell r="D317">
            <v>0</v>
          </cell>
          <cell r="E317">
            <v>0</v>
          </cell>
          <cell r="F317">
            <v>0</v>
          </cell>
          <cell r="G317">
            <v>0</v>
          </cell>
          <cell r="H317">
            <v>17.3</v>
          </cell>
        </row>
        <row r="318">
          <cell r="B318">
            <v>38783</v>
          </cell>
          <cell r="C318">
            <v>0</v>
          </cell>
          <cell r="D318">
            <v>0</v>
          </cell>
          <cell r="E318">
            <v>0</v>
          </cell>
          <cell r="F318">
            <v>0</v>
          </cell>
          <cell r="G318">
            <v>0</v>
          </cell>
          <cell r="H318">
            <v>20.100000000000001</v>
          </cell>
        </row>
        <row r="319">
          <cell r="B319">
            <v>38784</v>
          </cell>
          <cell r="C319">
            <v>0</v>
          </cell>
          <cell r="D319">
            <v>0</v>
          </cell>
          <cell r="E319">
            <v>0</v>
          </cell>
          <cell r="F319">
            <v>0</v>
          </cell>
          <cell r="G319">
            <v>0</v>
          </cell>
          <cell r="H319">
            <v>19.2</v>
          </cell>
        </row>
        <row r="320">
          <cell r="B320">
            <v>38785</v>
          </cell>
          <cell r="C320">
            <v>0</v>
          </cell>
          <cell r="D320">
            <v>0</v>
          </cell>
          <cell r="E320">
            <v>0</v>
          </cell>
          <cell r="F320">
            <v>0</v>
          </cell>
          <cell r="G320">
            <v>0</v>
          </cell>
          <cell r="H320">
            <v>18.3</v>
          </cell>
        </row>
        <row r="321">
          <cell r="B321">
            <v>38786</v>
          </cell>
          <cell r="C321">
            <v>0</v>
          </cell>
          <cell r="D321">
            <v>0</v>
          </cell>
          <cell r="E321">
            <v>0</v>
          </cell>
          <cell r="F321">
            <v>0</v>
          </cell>
          <cell r="G321">
            <v>0</v>
          </cell>
          <cell r="H321">
            <v>19.2</v>
          </cell>
        </row>
        <row r="322">
          <cell r="B322">
            <v>38787</v>
          </cell>
          <cell r="C322">
            <v>0</v>
          </cell>
          <cell r="D322">
            <v>0</v>
          </cell>
          <cell r="E322">
            <v>0</v>
          </cell>
          <cell r="F322">
            <v>0</v>
          </cell>
          <cell r="G322">
            <v>0</v>
          </cell>
          <cell r="H322">
            <v>18.600000000000001</v>
          </cell>
        </row>
        <row r="323">
          <cell r="B323">
            <v>38788</v>
          </cell>
          <cell r="C323">
            <v>0</v>
          </cell>
          <cell r="D323">
            <v>0</v>
          </cell>
          <cell r="E323">
            <v>0</v>
          </cell>
          <cell r="F323">
            <v>0</v>
          </cell>
          <cell r="G323">
            <v>0</v>
          </cell>
          <cell r="H323">
            <v>17.899999999999999</v>
          </cell>
        </row>
        <row r="324">
          <cell r="B324">
            <v>38789</v>
          </cell>
          <cell r="C324">
            <v>0</v>
          </cell>
          <cell r="D324">
            <v>0</v>
          </cell>
          <cell r="E324">
            <v>0</v>
          </cell>
          <cell r="F324">
            <v>0</v>
          </cell>
          <cell r="G324">
            <v>0</v>
          </cell>
          <cell r="H324">
            <v>20.2</v>
          </cell>
        </row>
        <row r="325">
          <cell r="B325">
            <v>38790</v>
          </cell>
          <cell r="C325">
            <v>0</v>
          </cell>
          <cell r="D325">
            <v>0</v>
          </cell>
          <cell r="E325">
            <v>0</v>
          </cell>
          <cell r="F325">
            <v>0</v>
          </cell>
          <cell r="G325">
            <v>0</v>
          </cell>
          <cell r="H325">
            <v>24.5</v>
          </cell>
        </row>
        <row r="326">
          <cell r="B326">
            <v>38791</v>
          </cell>
          <cell r="C326">
            <v>0</v>
          </cell>
          <cell r="D326">
            <v>0</v>
          </cell>
          <cell r="E326">
            <v>0</v>
          </cell>
          <cell r="F326">
            <v>0</v>
          </cell>
          <cell r="G326">
            <v>0</v>
          </cell>
          <cell r="H326">
            <v>22.8</v>
          </cell>
        </row>
        <row r="327">
          <cell r="B327">
            <v>38792</v>
          </cell>
          <cell r="C327">
            <v>0</v>
          </cell>
          <cell r="D327">
            <v>0</v>
          </cell>
          <cell r="E327">
            <v>0</v>
          </cell>
          <cell r="F327">
            <v>0</v>
          </cell>
          <cell r="G327">
            <v>0</v>
          </cell>
          <cell r="H327">
            <v>24.8</v>
          </cell>
        </row>
        <row r="328">
          <cell r="B328">
            <v>38793</v>
          </cell>
          <cell r="C328">
            <v>0</v>
          </cell>
          <cell r="D328">
            <v>0</v>
          </cell>
          <cell r="E328">
            <v>0</v>
          </cell>
          <cell r="F328">
            <v>0</v>
          </cell>
          <cell r="G328">
            <v>0</v>
          </cell>
          <cell r="H328">
            <v>19.7</v>
          </cell>
        </row>
        <row r="329">
          <cell r="B329">
            <v>38794</v>
          </cell>
          <cell r="C329">
            <v>0</v>
          </cell>
          <cell r="D329">
            <v>0</v>
          </cell>
          <cell r="E329">
            <v>0</v>
          </cell>
          <cell r="F329">
            <v>0</v>
          </cell>
          <cell r="G329">
            <v>0</v>
          </cell>
          <cell r="H329">
            <v>15.7</v>
          </cell>
        </row>
        <row r="330">
          <cell r="B330">
            <v>38795</v>
          </cell>
          <cell r="C330">
            <v>0</v>
          </cell>
          <cell r="D330">
            <v>0</v>
          </cell>
          <cell r="E330">
            <v>0</v>
          </cell>
          <cell r="F330">
            <v>0</v>
          </cell>
          <cell r="G330">
            <v>0</v>
          </cell>
          <cell r="H330">
            <v>22.8</v>
          </cell>
        </row>
        <row r="331">
          <cell r="B331">
            <v>38796</v>
          </cell>
          <cell r="C331">
            <v>0</v>
          </cell>
          <cell r="D331">
            <v>0</v>
          </cell>
          <cell r="E331">
            <v>0</v>
          </cell>
          <cell r="F331">
            <v>0</v>
          </cell>
          <cell r="G331">
            <v>0</v>
          </cell>
          <cell r="H331">
            <v>17</v>
          </cell>
        </row>
        <row r="332">
          <cell r="B332">
            <v>38797</v>
          </cell>
          <cell r="C332">
            <v>0</v>
          </cell>
          <cell r="D332">
            <v>0</v>
          </cell>
          <cell r="E332">
            <v>0</v>
          </cell>
          <cell r="F332">
            <v>0</v>
          </cell>
          <cell r="G332">
            <v>0</v>
          </cell>
          <cell r="H332">
            <v>41.7</v>
          </cell>
        </row>
        <row r="333">
          <cell r="B333">
            <v>38798</v>
          </cell>
          <cell r="C333">
            <v>0</v>
          </cell>
          <cell r="D333">
            <v>0</v>
          </cell>
          <cell r="E333">
            <v>0</v>
          </cell>
          <cell r="F333">
            <v>0</v>
          </cell>
          <cell r="G333">
            <v>0</v>
          </cell>
          <cell r="H333">
            <v>40.200000000000003</v>
          </cell>
        </row>
        <row r="334">
          <cell r="B334">
            <v>38799</v>
          </cell>
          <cell r="C334">
            <v>0</v>
          </cell>
          <cell r="D334">
            <v>0</v>
          </cell>
          <cell r="E334">
            <v>0</v>
          </cell>
          <cell r="F334">
            <v>0</v>
          </cell>
          <cell r="G334">
            <v>0</v>
          </cell>
          <cell r="H334">
            <v>28.5</v>
          </cell>
        </row>
        <row r="335">
          <cell r="B335">
            <v>38800</v>
          </cell>
          <cell r="C335">
            <v>0</v>
          </cell>
          <cell r="D335">
            <v>0</v>
          </cell>
          <cell r="E335">
            <v>0</v>
          </cell>
          <cell r="F335">
            <v>0</v>
          </cell>
          <cell r="G335">
            <v>0</v>
          </cell>
          <cell r="H335">
            <v>53.9</v>
          </cell>
        </row>
        <row r="336">
          <cell r="B336">
            <v>38801</v>
          </cell>
          <cell r="C336">
            <v>0</v>
          </cell>
          <cell r="D336">
            <v>0</v>
          </cell>
          <cell r="E336">
            <v>0</v>
          </cell>
          <cell r="F336">
            <v>0</v>
          </cell>
          <cell r="G336">
            <v>0</v>
          </cell>
          <cell r="H336">
            <v>30.1</v>
          </cell>
        </row>
        <row r="337">
          <cell r="B337">
            <v>38802</v>
          </cell>
          <cell r="C337">
            <v>0</v>
          </cell>
          <cell r="D337">
            <v>0</v>
          </cell>
          <cell r="E337">
            <v>0</v>
          </cell>
          <cell r="F337">
            <v>0</v>
          </cell>
          <cell r="G337">
            <v>0</v>
          </cell>
          <cell r="H337">
            <v>18.7</v>
          </cell>
        </row>
        <row r="338">
          <cell r="B338">
            <v>38803</v>
          </cell>
          <cell r="C338">
            <v>0</v>
          </cell>
          <cell r="D338">
            <v>0</v>
          </cell>
          <cell r="E338">
            <v>0</v>
          </cell>
          <cell r="F338">
            <v>0</v>
          </cell>
          <cell r="G338">
            <v>0</v>
          </cell>
          <cell r="H338">
            <v>47.3</v>
          </cell>
        </row>
        <row r="339">
          <cell r="B339">
            <v>38804</v>
          </cell>
          <cell r="C339">
            <v>0</v>
          </cell>
          <cell r="D339">
            <v>0</v>
          </cell>
          <cell r="E339">
            <v>0</v>
          </cell>
          <cell r="F339">
            <v>0</v>
          </cell>
          <cell r="G339">
            <v>0</v>
          </cell>
          <cell r="H339">
            <v>20.6</v>
          </cell>
        </row>
        <row r="340">
          <cell r="B340">
            <v>38805</v>
          </cell>
          <cell r="C340">
            <v>0</v>
          </cell>
          <cell r="D340">
            <v>0</v>
          </cell>
          <cell r="E340">
            <v>0</v>
          </cell>
          <cell r="F340">
            <v>0</v>
          </cell>
          <cell r="G340">
            <v>0</v>
          </cell>
          <cell r="H340">
            <v>31.1</v>
          </cell>
        </row>
        <row r="341">
          <cell r="B341">
            <v>38806</v>
          </cell>
          <cell r="C341">
            <v>0</v>
          </cell>
          <cell r="D341">
            <v>0</v>
          </cell>
          <cell r="E341">
            <v>0</v>
          </cell>
          <cell r="F341">
            <v>0</v>
          </cell>
          <cell r="G341">
            <v>0</v>
          </cell>
          <cell r="H341">
            <v>49.6</v>
          </cell>
        </row>
        <row r="342">
          <cell r="B342">
            <v>38807</v>
          </cell>
          <cell r="C342">
            <v>0</v>
          </cell>
          <cell r="D342">
            <v>0</v>
          </cell>
          <cell r="E342">
            <v>0</v>
          </cell>
          <cell r="F342">
            <v>0</v>
          </cell>
          <cell r="G342">
            <v>0</v>
          </cell>
          <cell r="H342">
            <v>51.3</v>
          </cell>
        </row>
        <row r="343">
          <cell r="B343">
            <v>38808</v>
          </cell>
          <cell r="C343">
            <v>0</v>
          </cell>
          <cell r="D343">
            <v>0</v>
          </cell>
          <cell r="E343">
            <v>0</v>
          </cell>
          <cell r="F343">
            <v>0</v>
          </cell>
          <cell r="G343">
            <v>0</v>
          </cell>
          <cell r="H343">
            <v>29.4</v>
          </cell>
        </row>
        <row r="344">
          <cell r="B344">
            <v>38809</v>
          </cell>
          <cell r="C344">
            <v>0</v>
          </cell>
          <cell r="D344">
            <v>0</v>
          </cell>
          <cell r="E344">
            <v>0</v>
          </cell>
          <cell r="F344">
            <v>0</v>
          </cell>
          <cell r="G344">
            <v>0</v>
          </cell>
          <cell r="H344">
            <v>24.9</v>
          </cell>
        </row>
        <row r="345">
          <cell r="B345">
            <v>38810</v>
          </cell>
          <cell r="C345">
            <v>0</v>
          </cell>
          <cell r="D345">
            <v>0</v>
          </cell>
          <cell r="E345">
            <v>0</v>
          </cell>
          <cell r="F345">
            <v>0</v>
          </cell>
          <cell r="G345">
            <v>0</v>
          </cell>
          <cell r="H345">
            <v>25.2</v>
          </cell>
        </row>
        <row r="346">
          <cell r="B346">
            <v>38811</v>
          </cell>
          <cell r="C346">
            <v>0</v>
          </cell>
          <cell r="D346">
            <v>0</v>
          </cell>
          <cell r="E346">
            <v>0</v>
          </cell>
          <cell r="F346">
            <v>0</v>
          </cell>
          <cell r="G346">
            <v>0</v>
          </cell>
          <cell r="H346">
            <v>47</v>
          </cell>
        </row>
        <row r="347">
          <cell r="B347">
            <v>38812</v>
          </cell>
          <cell r="C347">
            <v>0</v>
          </cell>
          <cell r="D347">
            <v>0</v>
          </cell>
          <cell r="E347">
            <v>0</v>
          </cell>
          <cell r="F347">
            <v>0</v>
          </cell>
          <cell r="G347">
            <v>0</v>
          </cell>
          <cell r="H347">
            <v>43.9</v>
          </cell>
        </row>
        <row r="348">
          <cell r="B348">
            <v>38813</v>
          </cell>
          <cell r="C348">
            <v>0</v>
          </cell>
          <cell r="D348">
            <v>0</v>
          </cell>
          <cell r="E348">
            <v>0</v>
          </cell>
          <cell r="F348">
            <v>0</v>
          </cell>
          <cell r="G348">
            <v>0</v>
          </cell>
          <cell r="H348">
            <v>28.2</v>
          </cell>
        </row>
        <row r="349">
          <cell r="B349">
            <v>38814</v>
          </cell>
          <cell r="C349">
            <v>0</v>
          </cell>
          <cell r="D349">
            <v>0</v>
          </cell>
          <cell r="E349">
            <v>0</v>
          </cell>
          <cell r="F349">
            <v>0</v>
          </cell>
          <cell r="G349">
            <v>0</v>
          </cell>
          <cell r="H349">
            <v>13.4</v>
          </cell>
        </row>
        <row r="350">
          <cell r="B350">
            <v>38815</v>
          </cell>
          <cell r="C350">
            <v>0</v>
          </cell>
          <cell r="D350">
            <v>0</v>
          </cell>
          <cell r="E350">
            <v>0</v>
          </cell>
          <cell r="F350">
            <v>0</v>
          </cell>
          <cell r="G350">
            <v>0</v>
          </cell>
          <cell r="H350">
            <v>0</v>
          </cell>
        </row>
        <row r="351">
          <cell r="B351">
            <v>38816</v>
          </cell>
          <cell r="C351">
            <v>0</v>
          </cell>
          <cell r="D351">
            <v>0</v>
          </cell>
          <cell r="E351">
            <v>0</v>
          </cell>
          <cell r="F351">
            <v>0</v>
          </cell>
          <cell r="G351">
            <v>0</v>
          </cell>
          <cell r="H351">
            <v>0</v>
          </cell>
        </row>
        <row r="352">
          <cell r="B352">
            <v>38817</v>
          </cell>
          <cell r="C352">
            <v>0</v>
          </cell>
          <cell r="D352">
            <v>0</v>
          </cell>
          <cell r="E352">
            <v>0</v>
          </cell>
          <cell r="F352">
            <v>0</v>
          </cell>
          <cell r="G352">
            <v>0</v>
          </cell>
          <cell r="H352">
            <v>0</v>
          </cell>
        </row>
        <row r="353">
          <cell r="B353">
            <v>38818</v>
          </cell>
          <cell r="C353">
            <v>0</v>
          </cell>
          <cell r="D353">
            <v>0</v>
          </cell>
          <cell r="E353">
            <v>0</v>
          </cell>
          <cell r="F353">
            <v>0</v>
          </cell>
          <cell r="G353">
            <v>0</v>
          </cell>
          <cell r="H353">
            <v>0.5</v>
          </cell>
        </row>
        <row r="354">
          <cell r="B354">
            <v>38819</v>
          </cell>
          <cell r="C354">
            <v>0</v>
          </cell>
          <cell r="D354">
            <v>0</v>
          </cell>
          <cell r="E354">
            <v>0</v>
          </cell>
          <cell r="F354">
            <v>0</v>
          </cell>
          <cell r="G354">
            <v>0</v>
          </cell>
          <cell r="H354">
            <v>0.2</v>
          </cell>
        </row>
        <row r="355">
          <cell r="B355">
            <v>38820</v>
          </cell>
          <cell r="C355">
            <v>0</v>
          </cell>
          <cell r="D355">
            <v>0</v>
          </cell>
          <cell r="E355">
            <v>0</v>
          </cell>
          <cell r="F355">
            <v>0</v>
          </cell>
          <cell r="G355">
            <v>0</v>
          </cell>
          <cell r="H355">
            <v>0</v>
          </cell>
        </row>
        <row r="356">
          <cell r="B356">
            <v>38821</v>
          </cell>
          <cell r="C356">
            <v>0</v>
          </cell>
          <cell r="D356">
            <v>0</v>
          </cell>
          <cell r="E356">
            <v>0</v>
          </cell>
          <cell r="F356">
            <v>0</v>
          </cell>
          <cell r="G356">
            <v>0</v>
          </cell>
          <cell r="H356">
            <v>0</v>
          </cell>
        </row>
        <row r="357">
          <cell r="B357">
            <v>38822</v>
          </cell>
          <cell r="C357">
            <v>0</v>
          </cell>
          <cell r="D357">
            <v>0</v>
          </cell>
          <cell r="E357">
            <v>0</v>
          </cell>
          <cell r="F357">
            <v>0</v>
          </cell>
          <cell r="G357">
            <v>0</v>
          </cell>
          <cell r="H357">
            <v>0</v>
          </cell>
        </row>
        <row r="358">
          <cell r="B358">
            <v>38823</v>
          </cell>
          <cell r="C358">
            <v>0</v>
          </cell>
          <cell r="D358">
            <v>0</v>
          </cell>
          <cell r="E358">
            <v>0</v>
          </cell>
          <cell r="F358">
            <v>0</v>
          </cell>
          <cell r="G358">
            <v>0</v>
          </cell>
          <cell r="H358">
            <v>0</v>
          </cell>
        </row>
        <row r="359">
          <cell r="B359">
            <v>38824</v>
          </cell>
          <cell r="C359">
            <v>0</v>
          </cell>
          <cell r="D359">
            <v>0</v>
          </cell>
          <cell r="E359">
            <v>0</v>
          </cell>
          <cell r="F359">
            <v>0</v>
          </cell>
          <cell r="G359">
            <v>0</v>
          </cell>
          <cell r="H359">
            <v>0</v>
          </cell>
        </row>
        <row r="360">
          <cell r="B360">
            <v>38825</v>
          </cell>
          <cell r="C360">
            <v>0</v>
          </cell>
          <cell r="D360">
            <v>0</v>
          </cell>
          <cell r="E360">
            <v>0</v>
          </cell>
          <cell r="F360">
            <v>0</v>
          </cell>
          <cell r="G360">
            <v>0</v>
          </cell>
          <cell r="H360">
            <v>0</v>
          </cell>
        </row>
        <row r="361">
          <cell r="B361">
            <v>38826</v>
          </cell>
          <cell r="C361">
            <v>0</v>
          </cell>
          <cell r="D361">
            <v>0</v>
          </cell>
          <cell r="E361">
            <v>0</v>
          </cell>
          <cell r="F361">
            <v>0</v>
          </cell>
          <cell r="G361">
            <v>0</v>
          </cell>
          <cell r="H361">
            <v>0</v>
          </cell>
        </row>
        <row r="362">
          <cell r="B362">
            <v>38827</v>
          </cell>
          <cell r="C362">
            <v>0</v>
          </cell>
          <cell r="D362">
            <v>0</v>
          </cell>
          <cell r="E362">
            <v>0</v>
          </cell>
          <cell r="F362">
            <v>0</v>
          </cell>
          <cell r="G362">
            <v>0</v>
          </cell>
          <cell r="H362">
            <v>0</v>
          </cell>
        </row>
        <row r="363">
          <cell r="B363">
            <v>38828</v>
          </cell>
          <cell r="C363">
            <v>0</v>
          </cell>
          <cell r="D363">
            <v>0</v>
          </cell>
          <cell r="E363">
            <v>0</v>
          </cell>
          <cell r="F363">
            <v>0</v>
          </cell>
          <cell r="G363">
            <v>0</v>
          </cell>
          <cell r="H363">
            <v>0</v>
          </cell>
        </row>
        <row r="364">
          <cell r="B364">
            <v>38829</v>
          </cell>
          <cell r="C364">
            <v>0</v>
          </cell>
          <cell r="D364">
            <v>0</v>
          </cell>
          <cell r="E364">
            <v>0</v>
          </cell>
          <cell r="F364">
            <v>0</v>
          </cell>
          <cell r="G364">
            <v>0</v>
          </cell>
          <cell r="H364">
            <v>0</v>
          </cell>
        </row>
        <row r="365">
          <cell r="B365">
            <v>38830</v>
          </cell>
          <cell r="C365">
            <v>0</v>
          </cell>
          <cell r="D365">
            <v>0</v>
          </cell>
          <cell r="E365">
            <v>0</v>
          </cell>
          <cell r="F365">
            <v>0</v>
          </cell>
          <cell r="G365">
            <v>0</v>
          </cell>
          <cell r="H365">
            <v>0</v>
          </cell>
        </row>
        <row r="366">
          <cell r="B366">
            <v>38831</v>
          </cell>
          <cell r="C366">
            <v>0</v>
          </cell>
          <cell r="D366">
            <v>0</v>
          </cell>
          <cell r="E366">
            <v>0</v>
          </cell>
          <cell r="F366">
            <v>0</v>
          </cell>
          <cell r="G366">
            <v>0</v>
          </cell>
          <cell r="H366">
            <v>0</v>
          </cell>
        </row>
        <row r="367">
          <cell r="B367">
            <v>38832</v>
          </cell>
          <cell r="C367">
            <v>0</v>
          </cell>
          <cell r="D367">
            <v>0</v>
          </cell>
          <cell r="E367">
            <v>0</v>
          </cell>
          <cell r="F367">
            <v>0</v>
          </cell>
          <cell r="G367">
            <v>0</v>
          </cell>
          <cell r="H367">
            <v>60.6</v>
          </cell>
        </row>
        <row r="368">
          <cell r="B368">
            <v>38833</v>
          </cell>
          <cell r="C368">
            <v>0</v>
          </cell>
          <cell r="D368">
            <v>0</v>
          </cell>
          <cell r="E368">
            <v>0</v>
          </cell>
          <cell r="F368">
            <v>0</v>
          </cell>
          <cell r="G368">
            <v>0</v>
          </cell>
          <cell r="H368">
            <v>58.3</v>
          </cell>
        </row>
        <row r="369">
          <cell r="B369">
            <v>38834</v>
          </cell>
          <cell r="C369">
            <v>0</v>
          </cell>
          <cell r="D369">
            <v>0</v>
          </cell>
          <cell r="E369">
            <v>0</v>
          </cell>
          <cell r="F369">
            <v>0</v>
          </cell>
          <cell r="G369">
            <v>0</v>
          </cell>
          <cell r="H369">
            <v>59.8</v>
          </cell>
        </row>
        <row r="370">
          <cell r="B370">
            <v>38835</v>
          </cell>
          <cell r="C370">
            <v>0</v>
          </cell>
          <cell r="D370">
            <v>0</v>
          </cell>
          <cell r="E370">
            <v>0</v>
          </cell>
          <cell r="F370">
            <v>0</v>
          </cell>
          <cell r="G370">
            <v>0</v>
          </cell>
          <cell r="H370">
            <v>58.8</v>
          </cell>
        </row>
        <row r="371">
          <cell r="B371">
            <v>38836</v>
          </cell>
          <cell r="C371">
            <v>0</v>
          </cell>
          <cell r="D371">
            <v>0</v>
          </cell>
          <cell r="E371">
            <v>0</v>
          </cell>
          <cell r="F371">
            <v>0</v>
          </cell>
          <cell r="G371">
            <v>0</v>
          </cell>
          <cell r="H371">
            <v>30.2</v>
          </cell>
        </row>
        <row r="372">
          <cell r="B372">
            <v>38837</v>
          </cell>
          <cell r="C372">
            <v>0</v>
          </cell>
          <cell r="D372">
            <v>0</v>
          </cell>
          <cell r="E372">
            <v>0</v>
          </cell>
          <cell r="F372">
            <v>0</v>
          </cell>
          <cell r="G372">
            <v>0</v>
          </cell>
          <cell r="H372">
            <v>19.600000000000001</v>
          </cell>
        </row>
        <row r="373">
          <cell r="B373">
            <v>38838</v>
          </cell>
          <cell r="C373">
            <v>0</v>
          </cell>
          <cell r="D373">
            <v>0</v>
          </cell>
          <cell r="E373">
            <v>0</v>
          </cell>
          <cell r="F373">
            <v>0</v>
          </cell>
          <cell r="H373">
            <v>45.4</v>
          </cell>
          <cell r="X373">
            <v>17.259490999999997</v>
          </cell>
          <cell r="Y373">
            <v>14.0702318</v>
          </cell>
          <cell r="Z373">
            <v>1.9068000000000001</v>
          </cell>
          <cell r="AA373">
            <v>1.8760187999999998</v>
          </cell>
          <cell r="AB373">
            <v>7.5041205999999994</v>
          </cell>
          <cell r="AC373">
            <v>2.7833378</v>
          </cell>
          <cell r="AD373">
            <v>45.4</v>
          </cell>
        </row>
        <row r="374">
          <cell r="B374">
            <v>38839</v>
          </cell>
          <cell r="C374">
            <v>0</v>
          </cell>
          <cell r="D374">
            <v>0</v>
          </cell>
          <cell r="E374">
            <v>0</v>
          </cell>
          <cell r="F374">
            <v>0</v>
          </cell>
          <cell r="H374">
            <v>38.200000000000003</v>
          </cell>
          <cell r="X374">
            <v>14.522303000000001</v>
          </cell>
          <cell r="Y374">
            <v>11.838829400000002</v>
          </cell>
          <cell r="Z374">
            <v>1.6044000000000003</v>
          </cell>
          <cell r="AA374">
            <v>1.5785004</v>
          </cell>
          <cell r="AB374">
            <v>6.3140397999999998</v>
          </cell>
          <cell r="AC374">
            <v>2.3419274000000003</v>
          </cell>
          <cell r="AD374">
            <v>38.200000000000003</v>
          </cell>
        </row>
        <row r="375">
          <cell r="B375">
            <v>38840</v>
          </cell>
          <cell r="C375">
            <v>0</v>
          </cell>
          <cell r="D375">
            <v>0</v>
          </cell>
          <cell r="E375">
            <v>0</v>
          </cell>
          <cell r="F375">
            <v>0</v>
          </cell>
          <cell r="H375">
            <v>43.5</v>
          </cell>
          <cell r="X375">
            <v>16.537177499999999</v>
          </cell>
          <cell r="Y375">
            <v>13.481389500000001</v>
          </cell>
          <cell r="Z375">
            <v>1.8270000000000002</v>
          </cell>
          <cell r="AA375">
            <v>1.797507</v>
          </cell>
          <cell r="AB375">
            <v>7.1900714999999993</v>
          </cell>
          <cell r="AC375">
            <v>2.6668544999999999</v>
          </cell>
          <cell r="AD375">
            <v>43.5</v>
          </cell>
        </row>
        <row r="376">
          <cell r="B376">
            <v>38841</v>
          </cell>
          <cell r="C376">
            <v>0</v>
          </cell>
          <cell r="D376">
            <v>0</v>
          </cell>
          <cell r="E376">
            <v>0</v>
          </cell>
          <cell r="F376">
            <v>0</v>
          </cell>
          <cell r="H376">
            <v>54</v>
          </cell>
          <cell r="X376">
            <v>20.52891</v>
          </cell>
          <cell r="Y376">
            <v>16.735517999999999</v>
          </cell>
          <cell r="Z376">
            <v>2.2680000000000002</v>
          </cell>
          <cell r="AA376">
            <v>2.2313879999999999</v>
          </cell>
          <cell r="AB376">
            <v>8.9256060000000002</v>
          </cell>
          <cell r="AC376">
            <v>3.310578</v>
          </cell>
          <cell r="AD376">
            <v>54</v>
          </cell>
        </row>
        <row r="377">
          <cell r="B377">
            <v>38842</v>
          </cell>
          <cell r="C377">
            <v>0</v>
          </cell>
          <cell r="D377">
            <v>0</v>
          </cell>
          <cell r="E377">
            <v>0</v>
          </cell>
          <cell r="F377">
            <v>0</v>
          </cell>
          <cell r="H377">
            <v>65</v>
          </cell>
          <cell r="X377">
            <v>24.710725</v>
          </cell>
          <cell r="Y377">
            <v>20.144604999999999</v>
          </cell>
          <cell r="Z377">
            <v>2.73</v>
          </cell>
          <cell r="AA377">
            <v>2.6859299999999999</v>
          </cell>
          <cell r="AB377">
            <v>10.743784999999999</v>
          </cell>
          <cell r="AC377">
            <v>3.9849550000000002</v>
          </cell>
          <cell r="AD377">
            <v>65</v>
          </cell>
        </row>
        <row r="378">
          <cell r="B378">
            <v>38843</v>
          </cell>
          <cell r="C378">
            <v>0</v>
          </cell>
          <cell r="D378">
            <v>0</v>
          </cell>
          <cell r="E378">
            <v>0</v>
          </cell>
          <cell r="F378">
            <v>0</v>
          </cell>
          <cell r="H378">
            <v>32.700000000000003</v>
          </cell>
          <cell r="X378">
            <v>12.431395500000001</v>
          </cell>
          <cell r="Y378">
            <v>10.1342859</v>
          </cell>
          <cell r="Z378">
            <v>1.3734000000000002</v>
          </cell>
          <cell r="AA378">
            <v>1.3512294</v>
          </cell>
          <cell r="AB378">
            <v>5.4049503000000003</v>
          </cell>
          <cell r="AC378">
            <v>2.0047389</v>
          </cell>
          <cell r="AD378">
            <v>32.700000000000003</v>
          </cell>
        </row>
        <row r="379">
          <cell r="B379">
            <v>38844</v>
          </cell>
          <cell r="C379">
            <v>0</v>
          </cell>
          <cell r="D379">
            <v>0</v>
          </cell>
          <cell r="E379">
            <v>0</v>
          </cell>
          <cell r="F379">
            <v>0</v>
          </cell>
          <cell r="H379">
            <v>23.5</v>
          </cell>
          <cell r="X379">
            <v>8.9338774999999995</v>
          </cell>
          <cell r="Y379">
            <v>7.2830494999999997</v>
          </cell>
          <cell r="Z379">
            <v>0.9870000000000001</v>
          </cell>
          <cell r="AA379">
            <v>0.9710669999999999</v>
          </cell>
          <cell r="AB379">
            <v>3.8842914999999998</v>
          </cell>
          <cell r="AC379">
            <v>1.4407144999999999</v>
          </cell>
          <cell r="AD379">
            <v>23.5</v>
          </cell>
        </row>
        <row r="380">
          <cell r="B380">
            <v>38845</v>
          </cell>
          <cell r="C380">
            <v>0</v>
          </cell>
          <cell r="D380">
            <v>0</v>
          </cell>
          <cell r="E380">
            <v>0</v>
          </cell>
          <cell r="F380">
            <v>0</v>
          </cell>
          <cell r="H380">
            <v>28</v>
          </cell>
          <cell r="X380">
            <v>10.64462</v>
          </cell>
          <cell r="Y380">
            <v>8.6776759999999999</v>
          </cell>
          <cell r="Z380">
            <v>1.1760000000000002</v>
          </cell>
          <cell r="AA380">
            <v>1.157016</v>
          </cell>
          <cell r="AB380">
            <v>4.6280919999999997</v>
          </cell>
          <cell r="AC380">
            <v>1.716596</v>
          </cell>
          <cell r="AD380">
            <v>28</v>
          </cell>
        </row>
        <row r="381">
          <cell r="B381">
            <v>38846</v>
          </cell>
          <cell r="C381">
            <v>0</v>
          </cell>
          <cell r="D381">
            <v>0</v>
          </cell>
          <cell r="E381">
            <v>0</v>
          </cell>
          <cell r="F381">
            <v>0</v>
          </cell>
          <cell r="H381">
            <v>0</v>
          </cell>
          <cell r="X381">
            <v>0</v>
          </cell>
          <cell r="Y381">
            <v>0</v>
          </cell>
          <cell r="Z381">
            <v>0</v>
          </cell>
          <cell r="AA381">
            <v>0</v>
          </cell>
          <cell r="AB381">
            <v>0</v>
          </cell>
          <cell r="AC381">
            <v>0</v>
          </cell>
          <cell r="AD381">
            <v>0</v>
          </cell>
        </row>
        <row r="382">
          <cell r="B382">
            <v>38847</v>
          </cell>
          <cell r="C382">
            <v>0</v>
          </cell>
          <cell r="D382">
            <v>0</v>
          </cell>
          <cell r="E382">
            <v>0</v>
          </cell>
          <cell r="F382">
            <v>0</v>
          </cell>
          <cell r="H382">
            <v>0</v>
          </cell>
          <cell r="X382">
            <v>0</v>
          </cell>
          <cell r="Y382">
            <v>0</v>
          </cell>
          <cell r="Z382">
            <v>0</v>
          </cell>
          <cell r="AA382">
            <v>0</v>
          </cell>
          <cell r="AB382">
            <v>0</v>
          </cell>
          <cell r="AC382">
            <v>0</v>
          </cell>
          <cell r="AD382">
            <v>0</v>
          </cell>
        </row>
        <row r="383">
          <cell r="B383">
            <v>38848</v>
          </cell>
          <cell r="C383">
            <v>0</v>
          </cell>
          <cell r="D383">
            <v>0</v>
          </cell>
          <cell r="E383">
            <v>0</v>
          </cell>
          <cell r="F383">
            <v>0</v>
          </cell>
          <cell r="H383">
            <v>0</v>
          </cell>
          <cell r="X383">
            <v>0</v>
          </cell>
          <cell r="Y383">
            <v>0</v>
          </cell>
          <cell r="Z383">
            <v>0</v>
          </cell>
          <cell r="AA383">
            <v>0</v>
          </cell>
          <cell r="AB383">
            <v>0</v>
          </cell>
          <cell r="AC383">
            <v>0</v>
          </cell>
          <cell r="AD383">
            <v>0</v>
          </cell>
        </row>
        <row r="384">
          <cell r="B384">
            <v>38849</v>
          </cell>
          <cell r="C384">
            <v>0</v>
          </cell>
          <cell r="D384">
            <v>0</v>
          </cell>
          <cell r="E384">
            <v>0</v>
          </cell>
          <cell r="F384">
            <v>0</v>
          </cell>
          <cell r="H384">
            <v>0</v>
          </cell>
          <cell r="X384">
            <v>0</v>
          </cell>
          <cell r="Y384">
            <v>0</v>
          </cell>
          <cell r="Z384">
            <v>0</v>
          </cell>
          <cell r="AA384">
            <v>0</v>
          </cell>
          <cell r="AB384">
            <v>0</v>
          </cell>
          <cell r="AC384">
            <v>0</v>
          </cell>
          <cell r="AD384">
            <v>0</v>
          </cell>
        </row>
        <row r="385">
          <cell r="B385">
            <v>38850</v>
          </cell>
          <cell r="C385">
            <v>0</v>
          </cell>
          <cell r="D385">
            <v>0</v>
          </cell>
          <cell r="E385">
            <v>0</v>
          </cell>
          <cell r="F385">
            <v>0</v>
          </cell>
          <cell r="H385">
            <v>0</v>
          </cell>
          <cell r="X385">
            <v>0</v>
          </cell>
          <cell r="Y385">
            <v>0</v>
          </cell>
          <cell r="Z385">
            <v>0</v>
          </cell>
          <cell r="AA385">
            <v>0</v>
          </cell>
          <cell r="AB385">
            <v>0</v>
          </cell>
          <cell r="AC385">
            <v>0</v>
          </cell>
          <cell r="AD385">
            <v>0</v>
          </cell>
        </row>
        <row r="386">
          <cell r="B386">
            <v>38851</v>
          </cell>
          <cell r="C386">
            <v>0</v>
          </cell>
          <cell r="D386">
            <v>0</v>
          </cell>
          <cell r="E386">
            <v>0</v>
          </cell>
          <cell r="F386">
            <v>0</v>
          </cell>
          <cell r="H386">
            <v>0</v>
          </cell>
          <cell r="X386">
            <v>0</v>
          </cell>
          <cell r="Y386">
            <v>0</v>
          </cell>
          <cell r="Z386">
            <v>0</v>
          </cell>
          <cell r="AA386">
            <v>0</v>
          </cell>
          <cell r="AB386">
            <v>0</v>
          </cell>
          <cell r="AC386">
            <v>0</v>
          </cell>
          <cell r="AD386">
            <v>0</v>
          </cell>
        </row>
        <row r="387">
          <cell r="B387">
            <v>38852</v>
          </cell>
          <cell r="C387">
            <v>0</v>
          </cell>
          <cell r="D387">
            <v>3322.6299999999992</v>
          </cell>
          <cell r="E387">
            <v>7056</v>
          </cell>
          <cell r="F387">
            <v>10378.629999999999</v>
          </cell>
          <cell r="G387">
            <v>10378.629999999999</v>
          </cell>
          <cell r="H387">
            <v>1724.6</v>
          </cell>
          <cell r="I387">
            <v>6992</v>
          </cell>
          <cell r="J387">
            <v>7056</v>
          </cell>
          <cell r="P387">
            <v>7056</v>
          </cell>
          <cell r="Q387">
            <v>6992</v>
          </cell>
          <cell r="W387">
            <v>6992</v>
          </cell>
          <cell r="X387">
            <v>655.6325589999999</v>
          </cell>
          <cell r="Y387">
            <v>534.48285820000001</v>
          </cell>
          <cell r="Z387">
            <v>72.433199999999999</v>
          </cell>
          <cell r="AA387">
            <v>71.263921199999999</v>
          </cell>
          <cell r="AB387">
            <v>285.05740939999998</v>
          </cell>
          <cell r="AC387">
            <v>105.73005219999999</v>
          </cell>
          <cell r="AD387">
            <v>1724.6</v>
          </cell>
          <cell r="AE387">
            <v>4070.6229345634106</v>
          </cell>
          <cell r="AF387">
            <v>3229.5626590870766</v>
          </cell>
          <cell r="AG387">
            <v>406.61529862459349</v>
          </cell>
          <cell r="AH387">
            <v>406.70529758400573</v>
          </cell>
          <cell r="AI387">
            <v>1613.821340643141</v>
          </cell>
          <cell r="AJ387">
            <v>651.30246949777177</v>
          </cell>
          <cell r="AK387">
            <v>10378.629999999999</v>
          </cell>
        </row>
        <row r="388">
          <cell r="B388">
            <v>38853</v>
          </cell>
          <cell r="C388">
            <v>0</v>
          </cell>
          <cell r="D388">
            <v>0</v>
          </cell>
          <cell r="E388">
            <v>0</v>
          </cell>
          <cell r="F388">
            <v>0</v>
          </cell>
          <cell r="G388">
            <v>0</v>
          </cell>
          <cell r="H388">
            <v>1288.8</v>
          </cell>
          <cell r="I388">
            <v>0</v>
          </cell>
          <cell r="W388">
            <v>0</v>
          </cell>
          <cell r="X388">
            <v>489.95665199999996</v>
          </cell>
          <cell r="Y388">
            <v>399.4210296</v>
          </cell>
          <cell r="Z388">
            <v>54.129600000000003</v>
          </cell>
          <cell r="AA388">
            <v>53.255793599999997</v>
          </cell>
          <cell r="AB388">
            <v>213.02446319999999</v>
          </cell>
          <cell r="AC388">
            <v>79.012461599999995</v>
          </cell>
          <cell r="AD388">
            <v>1288.8</v>
          </cell>
          <cell r="AK388">
            <v>0</v>
          </cell>
        </row>
        <row r="389">
          <cell r="B389">
            <v>38854</v>
          </cell>
          <cell r="C389">
            <v>0</v>
          </cell>
          <cell r="D389">
            <v>11362.189999999999</v>
          </cell>
          <cell r="E389">
            <v>7056</v>
          </cell>
          <cell r="F389">
            <v>18418.189999999999</v>
          </cell>
          <cell r="G389">
            <v>18418.189999999999</v>
          </cell>
          <cell r="H389">
            <v>21112.5</v>
          </cell>
          <cell r="I389">
            <v>7056</v>
          </cell>
          <cell r="J389">
            <v>7056</v>
          </cell>
          <cell r="P389">
            <v>7056</v>
          </cell>
          <cell r="Q389">
            <v>7056</v>
          </cell>
          <cell r="W389">
            <v>7056</v>
          </cell>
          <cell r="X389">
            <v>8048.4058002750789</v>
          </cell>
          <cell r="Y389">
            <v>6599.468756219736</v>
          </cell>
          <cell r="Z389">
            <v>832.44652504539522</v>
          </cell>
          <cell r="AA389">
            <v>833.23591290304023</v>
          </cell>
          <cell r="AB389">
            <v>3480.352888916093</v>
          </cell>
          <cell r="AC389">
            <v>1318.5901166406545</v>
          </cell>
          <cell r="AD389">
            <v>21112.5</v>
          </cell>
          <cell r="AE389">
            <v>7032.7725047827926</v>
          </cell>
          <cell r="AF389">
            <v>5766.0107480700535</v>
          </cell>
          <cell r="AG389">
            <v>719.74145371928637</v>
          </cell>
          <cell r="AH389">
            <v>720.34138824768445</v>
          </cell>
          <cell r="AI389">
            <v>3044.4777523533944</v>
          </cell>
          <cell r="AJ389">
            <v>1134.8461528267878</v>
          </cell>
          <cell r="AK389">
            <v>18418.189999999999</v>
          </cell>
        </row>
        <row r="390">
          <cell r="B390">
            <v>38855</v>
          </cell>
          <cell r="C390">
            <v>0</v>
          </cell>
          <cell r="D390">
            <v>20306.84</v>
          </cell>
          <cell r="E390">
            <v>11051</v>
          </cell>
          <cell r="F390">
            <v>31357.84</v>
          </cell>
          <cell r="G390">
            <v>31357.84</v>
          </cell>
          <cell r="H390">
            <v>33623.699999999997</v>
          </cell>
          <cell r="I390">
            <v>11051</v>
          </cell>
          <cell r="J390">
            <v>11051</v>
          </cell>
          <cell r="P390">
            <v>11051</v>
          </cell>
          <cell r="Q390">
            <v>11051</v>
          </cell>
          <cell r="W390">
            <v>11051</v>
          </cell>
          <cell r="X390">
            <v>12695.503790052524</v>
          </cell>
          <cell r="Y390">
            <v>10369.165527243116</v>
          </cell>
          <cell r="Z390">
            <v>1455.8484152886163</v>
          </cell>
          <cell r="AA390">
            <v>1451.2664860990064</v>
          </cell>
          <cell r="AB390">
            <v>5539.2287598384355</v>
          </cell>
          <cell r="AC390">
            <v>2112.6870214782998</v>
          </cell>
          <cell r="AD390">
            <v>33623.699999999997</v>
          </cell>
          <cell r="AE390">
            <v>11836.898865885878</v>
          </cell>
          <cell r="AF390">
            <v>9664.73080416427</v>
          </cell>
          <cell r="AG390">
            <v>1364.1278630755944</v>
          </cell>
          <cell r="AH390">
            <v>1359.6576406895206</v>
          </cell>
          <cell r="AI390">
            <v>5170.107204170904</v>
          </cell>
          <cell r="AJ390">
            <v>1962.3176220138359</v>
          </cell>
          <cell r="AK390">
            <v>31357.840000000007</v>
          </cell>
        </row>
        <row r="391">
          <cell r="B391">
            <v>38856</v>
          </cell>
          <cell r="C391">
            <v>0</v>
          </cell>
          <cell r="D391">
            <v>25418.690000000002</v>
          </cell>
          <cell r="E391">
            <v>12624</v>
          </cell>
          <cell r="F391">
            <v>38042.69</v>
          </cell>
          <cell r="G391">
            <v>38042.69</v>
          </cell>
          <cell r="H391">
            <v>36767.599999999999</v>
          </cell>
          <cell r="I391">
            <v>12624</v>
          </cell>
          <cell r="J391">
            <v>12624</v>
          </cell>
          <cell r="P391">
            <v>12624</v>
          </cell>
          <cell r="Q391">
            <v>12624</v>
          </cell>
          <cell r="W391">
            <v>12624</v>
          </cell>
          <cell r="X391">
            <v>13770.319304788598</v>
          </cell>
          <cell r="Y391">
            <v>11259.015062954053</v>
          </cell>
          <cell r="Z391">
            <v>1676.7863141740077</v>
          </cell>
          <cell r="AA391">
            <v>1603.8348663979623</v>
          </cell>
          <cell r="AB391">
            <v>6099.9774642120638</v>
          </cell>
          <cell r="AC391">
            <v>2357.6669874733279</v>
          </cell>
          <cell r="AD391">
            <v>36767.599999999999</v>
          </cell>
          <cell r="AE391">
            <v>14248.335548510853</v>
          </cell>
          <cell r="AF391">
            <v>11649.562397354659</v>
          </cell>
          <cell r="AG391">
            <v>1734.6788533084411</v>
          </cell>
          <cell r="AH391">
            <v>1659.3758643633034</v>
          </cell>
          <cell r="AI391">
            <v>6311.470516471888</v>
          </cell>
          <cell r="AJ391">
            <v>2439.266819990863</v>
          </cell>
          <cell r="AK391">
            <v>38042.69000000001</v>
          </cell>
        </row>
        <row r="392">
          <cell r="B392">
            <v>38857</v>
          </cell>
          <cell r="C392">
            <v>0</v>
          </cell>
          <cell r="D392">
            <v>22547.989999999998</v>
          </cell>
          <cell r="E392">
            <v>12855</v>
          </cell>
          <cell r="F392">
            <v>35402.99</v>
          </cell>
          <cell r="G392">
            <v>35402.99</v>
          </cell>
          <cell r="H392">
            <v>34801.800000000003</v>
          </cell>
          <cell r="I392">
            <v>12855</v>
          </cell>
          <cell r="J392">
            <v>12855</v>
          </cell>
          <cell r="P392">
            <v>12855</v>
          </cell>
          <cell r="Q392">
            <v>11386</v>
          </cell>
          <cell r="R392">
            <v>1469</v>
          </cell>
          <cell r="W392">
            <v>12855</v>
          </cell>
          <cell r="X392">
            <v>12497.017752525337</v>
          </cell>
          <cell r="Y392">
            <v>10963.426085600593</v>
          </cell>
          <cell r="Z392">
            <v>1538.0398797990874</v>
          </cell>
          <cell r="AA392">
            <v>1532.0844778899739</v>
          </cell>
          <cell r="AB392">
            <v>5864.2419035469438</v>
          </cell>
          <cell r="AC392">
            <v>2406.989900638072</v>
          </cell>
          <cell r="AD392">
            <v>34801.800000000003</v>
          </cell>
          <cell r="AE392">
            <v>12730.515032685042</v>
          </cell>
          <cell r="AF392">
            <v>11145.184613209405</v>
          </cell>
          <cell r="AG392">
            <v>1564.2070420523589</v>
          </cell>
          <cell r="AH392">
            <v>1557.9837240579654</v>
          </cell>
          <cell r="AI392">
            <v>5962.3774623336776</v>
          </cell>
          <cell r="AJ392">
            <v>2442.7221256615535</v>
          </cell>
          <cell r="AK392">
            <v>35402.990000000005</v>
          </cell>
        </row>
        <row r="393">
          <cell r="B393">
            <v>38858</v>
          </cell>
          <cell r="C393">
            <v>0</v>
          </cell>
          <cell r="D393">
            <v>21137.809999999998</v>
          </cell>
          <cell r="E393">
            <v>15031</v>
          </cell>
          <cell r="F393">
            <v>36168.81</v>
          </cell>
          <cell r="G393">
            <v>36168.81</v>
          </cell>
          <cell r="H393">
            <v>35385.699999999997</v>
          </cell>
          <cell r="I393">
            <v>15031</v>
          </cell>
          <cell r="J393">
            <v>15031</v>
          </cell>
          <cell r="P393">
            <v>15031</v>
          </cell>
          <cell r="Q393">
            <v>13318</v>
          </cell>
          <cell r="R393">
            <v>1713</v>
          </cell>
          <cell r="W393">
            <v>15031</v>
          </cell>
          <cell r="X393">
            <v>13487.734740713453</v>
          </cell>
          <cell r="Y393">
            <v>11169.582192710941</v>
          </cell>
          <cell r="Z393">
            <v>1532.0347214949616</v>
          </cell>
          <cell r="AA393">
            <v>1525.8265549291561</v>
          </cell>
          <cell r="AB393">
            <v>5402.2511166205786</v>
          </cell>
          <cell r="AC393">
            <v>2268.2706735309066</v>
          </cell>
          <cell r="AD393">
            <v>35385.699999999997</v>
          </cell>
          <cell r="AE393">
            <v>13789.187668452545</v>
          </cell>
          <cell r="AF393">
            <v>11408.181229913704</v>
          </cell>
          <cell r="AG393">
            <v>1566.8577834578718</v>
          </cell>
          <cell r="AH393">
            <v>1560.6239192849712</v>
          </cell>
          <cell r="AI393">
            <v>5526.320589276279</v>
          </cell>
          <cell r="AJ393">
            <v>2317.6388096146302</v>
          </cell>
          <cell r="AK393">
            <v>36168.810000000005</v>
          </cell>
        </row>
        <row r="394">
          <cell r="B394">
            <v>38859</v>
          </cell>
          <cell r="C394">
            <v>0</v>
          </cell>
          <cell r="D394">
            <v>21483.03</v>
          </cell>
          <cell r="E394">
            <v>15031</v>
          </cell>
          <cell r="F394">
            <v>36514.03</v>
          </cell>
          <cell r="G394">
            <v>36514.03</v>
          </cell>
          <cell r="H394">
            <v>15052.2</v>
          </cell>
          <cell r="I394">
            <v>15031</v>
          </cell>
          <cell r="J394">
            <v>15031</v>
          </cell>
          <cell r="P394">
            <v>15031</v>
          </cell>
          <cell r="Q394">
            <v>13318</v>
          </cell>
          <cell r="R394">
            <v>1713</v>
          </cell>
          <cell r="W394">
            <v>15031</v>
          </cell>
          <cell r="X394">
            <v>5628.0725778085434</v>
          </cell>
          <cell r="Y394">
            <v>4706.4678632490377</v>
          </cell>
          <cell r="Z394">
            <v>797.33126418303073</v>
          </cell>
          <cell r="AA394">
            <v>644.39171045575165</v>
          </cell>
          <cell r="AB394">
            <v>2340.4287249403983</v>
          </cell>
          <cell r="AC394">
            <v>935.50785936324394</v>
          </cell>
          <cell r="AD394">
            <v>15052.2</v>
          </cell>
          <cell r="AE394">
            <v>13749.391438693399</v>
          </cell>
          <cell r="AF394">
            <v>11456.391766690964</v>
          </cell>
          <cell r="AG394">
            <v>1930.805536401373</v>
          </cell>
          <cell r="AH394">
            <v>1556.1198868827164</v>
          </cell>
          <cell r="AI394">
            <v>5510.3713739068562</v>
          </cell>
          <cell r="AJ394">
            <v>2310.9499974246883</v>
          </cell>
          <cell r="AK394">
            <v>36514.03</v>
          </cell>
        </row>
        <row r="395">
          <cell r="B395">
            <v>38860</v>
          </cell>
          <cell r="C395">
            <v>0</v>
          </cell>
          <cell r="D395">
            <v>6811.630000000001</v>
          </cell>
          <cell r="E395">
            <v>13898</v>
          </cell>
          <cell r="F395">
            <v>20709.63</v>
          </cell>
          <cell r="G395">
            <v>20709.63</v>
          </cell>
          <cell r="H395">
            <v>39.4</v>
          </cell>
          <cell r="I395">
            <v>13898</v>
          </cell>
          <cell r="J395">
            <v>13898</v>
          </cell>
          <cell r="P395">
            <v>13898</v>
          </cell>
          <cell r="Q395">
            <v>13665</v>
          </cell>
          <cell r="R395">
            <v>233</v>
          </cell>
          <cell r="W395">
            <v>13898</v>
          </cell>
          <cell r="X395">
            <v>14.978500999999998</v>
          </cell>
          <cell r="Y395">
            <v>12.210729799999999</v>
          </cell>
          <cell r="Z395">
            <v>1.6548</v>
          </cell>
          <cell r="AA395">
            <v>1.6280867999999999</v>
          </cell>
          <cell r="AB395">
            <v>6.5123865999999992</v>
          </cell>
          <cell r="AC395">
            <v>2.4154958</v>
          </cell>
          <cell r="AD395">
            <v>39.4</v>
          </cell>
          <cell r="AE395">
            <v>8100.0582880032434</v>
          </cell>
          <cell r="AF395">
            <v>6026.6651408824046</v>
          </cell>
          <cell r="AG395">
            <v>1075.2977204819138</v>
          </cell>
          <cell r="AH395">
            <v>908.69752373239066</v>
          </cell>
          <cell r="AI395">
            <v>3217.7860231230406</v>
          </cell>
          <cell r="AJ395">
            <v>1381.1253037770073</v>
          </cell>
          <cell r="AK395">
            <v>20709.630000000005</v>
          </cell>
        </row>
        <row r="396">
          <cell r="B396">
            <v>38861</v>
          </cell>
          <cell r="C396">
            <v>0</v>
          </cell>
          <cell r="D396">
            <v>8812.2900000000009</v>
          </cell>
          <cell r="E396">
            <v>0</v>
          </cell>
          <cell r="F396">
            <v>8812.2900000000009</v>
          </cell>
          <cell r="G396">
            <v>8812.2900000000009</v>
          </cell>
          <cell r="H396">
            <v>40.4</v>
          </cell>
          <cell r="I396">
            <v>0</v>
          </cell>
          <cell r="X396">
            <v>15.358665999999998</v>
          </cell>
          <cell r="Y396">
            <v>12.5206468</v>
          </cell>
          <cell r="Z396">
            <v>1.6968000000000001</v>
          </cell>
          <cell r="AA396">
            <v>1.6694087999999998</v>
          </cell>
          <cell r="AB396">
            <v>6.6776755999999997</v>
          </cell>
          <cell r="AC396">
            <v>2.4768027999999997</v>
          </cell>
          <cell r="AD396">
            <v>40.4</v>
          </cell>
          <cell r="AE396">
            <v>3309.892983142614</v>
          </cell>
          <cell r="AF396">
            <v>2763.3159521892867</v>
          </cell>
          <cell r="AG396">
            <v>387.02985666296445</v>
          </cell>
          <cell r="AH396">
            <v>324.71157446562802</v>
          </cell>
          <cell r="AI396">
            <v>1525.331249172076</v>
          </cell>
          <cell r="AJ396">
            <v>502.00838436743197</v>
          </cell>
          <cell r="AK396">
            <v>8812.2900000000009</v>
          </cell>
        </row>
        <row r="397">
          <cell r="B397">
            <v>38862</v>
          </cell>
          <cell r="C397">
            <v>0</v>
          </cell>
          <cell r="D397">
            <v>0</v>
          </cell>
          <cell r="E397">
            <v>0</v>
          </cell>
          <cell r="F397">
            <v>0</v>
          </cell>
          <cell r="H397">
            <v>33.799999999999997</v>
          </cell>
          <cell r="I397">
            <v>0</v>
          </cell>
          <cell r="X397">
            <v>12.849576999999998</v>
          </cell>
          <cell r="Y397">
            <v>10.475194599999998</v>
          </cell>
          <cell r="Z397">
            <v>1.4196</v>
          </cell>
          <cell r="AA397">
            <v>1.3966835999999998</v>
          </cell>
          <cell r="AB397">
            <v>5.586768199999999</v>
          </cell>
          <cell r="AC397">
            <v>2.0721765999999997</v>
          </cell>
          <cell r="AD397">
            <v>33.799999999999997</v>
          </cell>
          <cell r="AK397">
            <v>0</v>
          </cell>
        </row>
        <row r="398">
          <cell r="B398">
            <v>38863</v>
          </cell>
          <cell r="C398">
            <v>0</v>
          </cell>
          <cell r="D398">
            <v>0</v>
          </cell>
          <cell r="E398">
            <v>0</v>
          </cell>
          <cell r="F398">
            <v>0</v>
          </cell>
          <cell r="H398">
            <v>22.6</v>
          </cell>
          <cell r="I398">
            <v>0</v>
          </cell>
          <cell r="X398">
            <v>8.5917290000000008</v>
          </cell>
          <cell r="Y398">
            <v>7.0041242000000006</v>
          </cell>
          <cell r="Z398">
            <v>0.94920000000000015</v>
          </cell>
          <cell r="AA398">
            <v>0.93387719999999996</v>
          </cell>
          <cell r="AB398">
            <v>3.7355314000000002</v>
          </cell>
          <cell r="AC398">
            <v>1.3855382000000001</v>
          </cell>
          <cell r="AD398">
            <v>22.6</v>
          </cell>
          <cell r="AK398">
            <v>0</v>
          </cell>
        </row>
        <row r="399">
          <cell r="B399">
            <v>38864</v>
          </cell>
          <cell r="C399">
            <v>0</v>
          </cell>
          <cell r="D399">
            <v>0</v>
          </cell>
          <cell r="E399">
            <v>0</v>
          </cell>
          <cell r="F399">
            <v>0</v>
          </cell>
          <cell r="H399">
            <v>0</v>
          </cell>
          <cell r="I399">
            <v>0</v>
          </cell>
          <cell r="X399">
            <v>0</v>
          </cell>
          <cell r="Y399">
            <v>0</v>
          </cell>
          <cell r="Z399">
            <v>0</v>
          </cell>
          <cell r="AA399">
            <v>0</v>
          </cell>
          <cell r="AB399">
            <v>0</v>
          </cell>
          <cell r="AC399">
            <v>0</v>
          </cell>
          <cell r="AD399">
            <v>0</v>
          </cell>
          <cell r="AK399">
            <v>0</v>
          </cell>
        </row>
        <row r="400">
          <cell r="B400">
            <v>38865</v>
          </cell>
          <cell r="C400">
            <v>0</v>
          </cell>
          <cell r="D400">
            <v>0</v>
          </cell>
          <cell r="E400">
            <v>0</v>
          </cell>
          <cell r="F400">
            <v>0</v>
          </cell>
          <cell r="H400">
            <v>0</v>
          </cell>
          <cell r="I400">
            <v>0</v>
          </cell>
          <cell r="X400">
            <v>0</v>
          </cell>
          <cell r="Y400">
            <v>0</v>
          </cell>
          <cell r="Z400">
            <v>0</v>
          </cell>
          <cell r="AA400">
            <v>0</v>
          </cell>
          <cell r="AB400">
            <v>0</v>
          </cell>
          <cell r="AC400">
            <v>0</v>
          </cell>
          <cell r="AD400">
            <v>0</v>
          </cell>
          <cell r="AK400">
            <v>0</v>
          </cell>
        </row>
        <row r="401">
          <cell r="B401">
            <v>38866</v>
          </cell>
          <cell r="C401">
            <v>0</v>
          </cell>
          <cell r="D401">
            <v>0</v>
          </cell>
          <cell r="E401">
            <v>0</v>
          </cell>
          <cell r="F401">
            <v>0</v>
          </cell>
          <cell r="H401">
            <v>0</v>
          </cell>
          <cell r="I401">
            <v>0</v>
          </cell>
          <cell r="X401">
            <v>0</v>
          </cell>
          <cell r="Y401">
            <v>0</v>
          </cell>
          <cell r="Z401">
            <v>0</v>
          </cell>
          <cell r="AA401">
            <v>0</v>
          </cell>
          <cell r="AB401">
            <v>0</v>
          </cell>
          <cell r="AC401">
            <v>0</v>
          </cell>
          <cell r="AD401">
            <v>0</v>
          </cell>
          <cell r="AK401">
            <v>0</v>
          </cell>
        </row>
        <row r="402">
          <cell r="B402">
            <v>38867</v>
          </cell>
          <cell r="C402">
            <v>0</v>
          </cell>
          <cell r="D402">
            <v>0</v>
          </cell>
          <cell r="E402">
            <v>0</v>
          </cell>
          <cell r="F402">
            <v>0</v>
          </cell>
          <cell r="H402">
            <v>7</v>
          </cell>
          <cell r="I402">
            <v>0</v>
          </cell>
          <cell r="X402">
            <v>2.6611549999999999</v>
          </cell>
          <cell r="Y402">
            <v>2.169419</v>
          </cell>
          <cell r="Z402">
            <v>0.29400000000000004</v>
          </cell>
          <cell r="AA402">
            <v>0.28925400000000001</v>
          </cell>
          <cell r="AB402">
            <v>1.1570229999999999</v>
          </cell>
          <cell r="AC402">
            <v>0.429149</v>
          </cell>
          <cell r="AD402">
            <v>7</v>
          </cell>
          <cell r="AK402">
            <v>0</v>
          </cell>
        </row>
        <row r="403">
          <cell r="B403">
            <v>38868</v>
          </cell>
          <cell r="C403">
            <v>0</v>
          </cell>
          <cell r="D403">
            <v>0</v>
          </cell>
          <cell r="E403">
            <v>0</v>
          </cell>
          <cell r="F403">
            <v>0</v>
          </cell>
          <cell r="H403">
            <v>6.5</v>
          </cell>
          <cell r="I403">
            <v>0</v>
          </cell>
          <cell r="X403">
            <v>2.4710725</v>
          </cell>
          <cell r="Y403">
            <v>2.0144605000000002</v>
          </cell>
          <cell r="Z403">
            <v>0.27300000000000002</v>
          </cell>
          <cell r="AA403">
            <v>0.26859299999999997</v>
          </cell>
          <cell r="AB403">
            <v>1.0743784999999999</v>
          </cell>
          <cell r="AC403">
            <v>0.3984955</v>
          </cell>
          <cell r="AD403">
            <v>6.5</v>
          </cell>
          <cell r="AK403">
            <v>0</v>
          </cell>
        </row>
        <row r="404">
          <cell r="B404">
            <v>38869</v>
          </cell>
          <cell r="C404">
            <v>0</v>
          </cell>
          <cell r="D404">
            <v>0</v>
          </cell>
          <cell r="E404">
            <v>0</v>
          </cell>
          <cell r="F404">
            <v>0</v>
          </cell>
          <cell r="G404">
            <v>0</v>
          </cell>
          <cell r="H404">
            <v>0</v>
          </cell>
          <cell r="I404">
            <v>0</v>
          </cell>
          <cell r="J404">
            <v>0</v>
          </cell>
          <cell r="M404">
            <v>0</v>
          </cell>
          <cell r="N404">
            <v>0</v>
          </cell>
          <cell r="P404">
            <v>0</v>
          </cell>
          <cell r="W404">
            <v>0</v>
          </cell>
          <cell r="X404">
            <v>0</v>
          </cell>
          <cell r="Y404">
            <v>0</v>
          </cell>
          <cell r="Z404">
            <v>0</v>
          </cell>
          <cell r="AA404">
            <v>0</v>
          </cell>
          <cell r="AB404">
            <v>0</v>
          </cell>
          <cell r="AC404">
            <v>0</v>
          </cell>
          <cell r="AD404">
            <v>0</v>
          </cell>
          <cell r="AK404">
            <v>0</v>
          </cell>
        </row>
        <row r="405">
          <cell r="B405">
            <v>38870</v>
          </cell>
          <cell r="C405">
            <v>0</v>
          </cell>
          <cell r="D405">
            <v>0</v>
          </cell>
          <cell r="E405">
            <v>0</v>
          </cell>
          <cell r="F405">
            <v>0</v>
          </cell>
          <cell r="G405">
            <v>0</v>
          </cell>
          <cell r="H405">
            <v>0</v>
          </cell>
          <cell r="I405">
            <v>0</v>
          </cell>
          <cell r="J405">
            <v>0</v>
          </cell>
          <cell r="M405">
            <v>0</v>
          </cell>
          <cell r="N405">
            <v>0</v>
          </cell>
          <cell r="P405">
            <v>0</v>
          </cell>
          <cell r="W405">
            <v>0</v>
          </cell>
          <cell r="X405">
            <v>0</v>
          </cell>
          <cell r="Y405">
            <v>0</v>
          </cell>
          <cell r="Z405">
            <v>0</v>
          </cell>
          <cell r="AA405">
            <v>0</v>
          </cell>
          <cell r="AB405">
            <v>0</v>
          </cell>
          <cell r="AC405">
            <v>0</v>
          </cell>
          <cell r="AD405">
            <v>0</v>
          </cell>
          <cell r="AK405">
            <v>0</v>
          </cell>
        </row>
        <row r="406">
          <cell r="B406">
            <v>38871</v>
          </cell>
          <cell r="C406">
            <v>0</v>
          </cell>
          <cell r="D406">
            <v>0</v>
          </cell>
          <cell r="E406">
            <v>0</v>
          </cell>
          <cell r="F406">
            <v>0</v>
          </cell>
          <cell r="G406">
            <v>0</v>
          </cell>
          <cell r="H406">
            <v>0</v>
          </cell>
          <cell r="I406">
            <v>0</v>
          </cell>
          <cell r="J406">
            <v>0</v>
          </cell>
          <cell r="M406">
            <v>0</v>
          </cell>
          <cell r="N406">
            <v>0</v>
          </cell>
          <cell r="P406">
            <v>0</v>
          </cell>
          <cell r="W406">
            <v>0</v>
          </cell>
          <cell r="X406">
            <v>0</v>
          </cell>
          <cell r="Y406">
            <v>0</v>
          </cell>
          <cell r="Z406">
            <v>0</v>
          </cell>
          <cell r="AA406">
            <v>0</v>
          </cell>
          <cell r="AB406">
            <v>0</v>
          </cell>
          <cell r="AC406">
            <v>0</v>
          </cell>
          <cell r="AD406">
            <v>0</v>
          </cell>
          <cell r="AK406">
            <v>0</v>
          </cell>
        </row>
        <row r="407">
          <cell r="B407">
            <v>38872</v>
          </cell>
          <cell r="C407">
            <v>0</v>
          </cell>
          <cell r="D407">
            <v>0</v>
          </cell>
          <cell r="E407">
            <v>0</v>
          </cell>
          <cell r="F407">
            <v>0</v>
          </cell>
          <cell r="G407">
            <v>0</v>
          </cell>
          <cell r="H407">
            <v>0</v>
          </cell>
          <cell r="I407">
            <v>0</v>
          </cell>
          <cell r="J407">
            <v>0</v>
          </cell>
          <cell r="M407">
            <v>0</v>
          </cell>
          <cell r="N407">
            <v>0</v>
          </cell>
          <cell r="P407">
            <v>0</v>
          </cell>
          <cell r="W407">
            <v>0</v>
          </cell>
          <cell r="X407">
            <v>0</v>
          </cell>
          <cell r="Y407">
            <v>0</v>
          </cell>
          <cell r="Z407">
            <v>0</v>
          </cell>
          <cell r="AA407">
            <v>0</v>
          </cell>
          <cell r="AB407">
            <v>0</v>
          </cell>
          <cell r="AC407">
            <v>0</v>
          </cell>
          <cell r="AD407">
            <v>0</v>
          </cell>
          <cell r="AK407">
            <v>0</v>
          </cell>
        </row>
        <row r="408">
          <cell r="B408">
            <v>38873</v>
          </cell>
          <cell r="C408">
            <v>0</v>
          </cell>
          <cell r="D408">
            <v>0</v>
          </cell>
          <cell r="E408">
            <v>0</v>
          </cell>
          <cell r="F408">
            <v>0</v>
          </cell>
          <cell r="G408">
            <v>0</v>
          </cell>
          <cell r="H408">
            <v>0</v>
          </cell>
          <cell r="I408">
            <v>0</v>
          </cell>
          <cell r="J408">
            <v>0</v>
          </cell>
          <cell r="M408">
            <v>0</v>
          </cell>
          <cell r="N408">
            <v>0</v>
          </cell>
          <cell r="P408">
            <v>0</v>
          </cell>
          <cell r="W408">
            <v>0</v>
          </cell>
          <cell r="X408">
            <v>0</v>
          </cell>
          <cell r="Y408">
            <v>0</v>
          </cell>
          <cell r="Z408">
            <v>0</v>
          </cell>
          <cell r="AA408">
            <v>0</v>
          </cell>
          <cell r="AB408">
            <v>0</v>
          </cell>
          <cell r="AC408">
            <v>0</v>
          </cell>
          <cell r="AD408">
            <v>0</v>
          </cell>
          <cell r="AK408">
            <v>0</v>
          </cell>
        </row>
        <row r="409">
          <cell r="B409">
            <v>38874</v>
          </cell>
          <cell r="C409">
            <v>0</v>
          </cell>
          <cell r="D409">
            <v>0</v>
          </cell>
          <cell r="E409">
            <v>0</v>
          </cell>
          <cell r="F409">
            <v>0</v>
          </cell>
          <cell r="G409">
            <v>0</v>
          </cell>
          <cell r="H409">
            <v>9.9</v>
          </cell>
          <cell r="I409">
            <v>0</v>
          </cell>
          <cell r="J409">
            <v>0</v>
          </cell>
          <cell r="M409">
            <v>0</v>
          </cell>
          <cell r="N409">
            <v>0</v>
          </cell>
          <cell r="P409">
            <v>0</v>
          </cell>
          <cell r="W409">
            <v>0</v>
          </cell>
          <cell r="X409">
            <v>3.7636335000000001</v>
          </cell>
          <cell r="Y409">
            <v>3.0681783</v>
          </cell>
          <cell r="Z409">
            <v>0.41580000000000006</v>
          </cell>
          <cell r="AA409">
            <v>0.4090878</v>
          </cell>
          <cell r="AB409">
            <v>1.6363611</v>
          </cell>
          <cell r="AC409">
            <v>0.60693930000000007</v>
          </cell>
          <cell r="AD409">
            <v>9.9</v>
          </cell>
          <cell r="AK409">
            <v>0</v>
          </cell>
        </row>
        <row r="410">
          <cell r="B410">
            <v>38875</v>
          </cell>
          <cell r="C410">
            <v>0</v>
          </cell>
          <cell r="D410">
            <v>0</v>
          </cell>
          <cell r="E410">
            <v>0</v>
          </cell>
          <cell r="F410">
            <v>0</v>
          </cell>
          <cell r="G410">
            <v>0</v>
          </cell>
          <cell r="H410">
            <v>14.6</v>
          </cell>
          <cell r="I410">
            <v>0</v>
          </cell>
          <cell r="J410">
            <v>0</v>
          </cell>
          <cell r="M410">
            <v>0</v>
          </cell>
          <cell r="N410">
            <v>0</v>
          </cell>
          <cell r="P410">
            <v>0</v>
          </cell>
          <cell r="W410">
            <v>0</v>
          </cell>
          <cell r="X410">
            <v>5.5504089999999993</v>
          </cell>
          <cell r="Y410">
            <v>4.5247881999999997</v>
          </cell>
          <cell r="Z410">
            <v>0.61320000000000008</v>
          </cell>
          <cell r="AA410">
            <v>0.60330119999999998</v>
          </cell>
          <cell r="AB410">
            <v>2.4132194</v>
          </cell>
          <cell r="AC410">
            <v>0.89508219999999994</v>
          </cell>
          <cell r="AD410">
            <v>14.6</v>
          </cell>
          <cell r="AK410">
            <v>0</v>
          </cell>
        </row>
        <row r="411">
          <cell r="B411">
            <v>38876</v>
          </cell>
          <cell r="C411">
            <v>0</v>
          </cell>
          <cell r="D411">
            <v>-806.54000000000087</v>
          </cell>
          <cell r="E411">
            <v>20306</v>
          </cell>
          <cell r="F411">
            <v>19499.46</v>
          </cell>
          <cell r="G411">
            <v>19499.46</v>
          </cell>
          <cell r="H411">
            <v>23470.5</v>
          </cell>
          <cell r="I411">
            <v>12038</v>
          </cell>
          <cell r="J411">
            <v>13588</v>
          </cell>
          <cell r="M411">
            <v>1718</v>
          </cell>
          <cell r="N411">
            <v>5000</v>
          </cell>
          <cell r="P411">
            <v>20306</v>
          </cell>
          <cell r="Q411">
            <v>6248.0297922383379</v>
          </cell>
          <cell r="T411">
            <v>789.9702077616621</v>
          </cell>
          <cell r="U411">
            <v>5000</v>
          </cell>
          <cell r="W411">
            <v>12038</v>
          </cell>
          <cell r="X411">
            <v>8659.0140084811483</v>
          </cell>
          <cell r="Y411">
            <v>7063.4301946498827</v>
          </cell>
          <cell r="Z411">
            <v>1020.9578029048654</v>
          </cell>
          <cell r="AA411">
            <v>1016.6785518690972</v>
          </cell>
          <cell r="AB411">
            <v>4139.0455392309095</v>
          </cell>
          <cell r="AC411">
            <v>1571.373902864098</v>
          </cell>
          <cell r="AD411">
            <v>23470.5</v>
          </cell>
          <cell r="AE411">
            <v>7191.9426113330046</v>
          </cell>
          <cell r="AF411">
            <v>5866.4354361511805</v>
          </cell>
          <cell r="AG411">
            <v>848.70301445981647</v>
          </cell>
          <cell r="AH411">
            <v>845.32638425691584</v>
          </cell>
          <cell r="AI411">
            <v>3440.1667948841437</v>
          </cell>
          <cell r="AJ411">
            <v>1306.88575891494</v>
          </cell>
          <cell r="AK411">
            <v>19499.46</v>
          </cell>
        </row>
        <row r="412">
          <cell r="B412">
            <v>38877</v>
          </cell>
          <cell r="C412">
            <v>0</v>
          </cell>
          <cell r="D412">
            <v>14802.510000000002</v>
          </cell>
          <cell r="E412">
            <v>20306</v>
          </cell>
          <cell r="F412">
            <v>35108.51</v>
          </cell>
          <cell r="G412">
            <v>35108.51</v>
          </cell>
          <cell r="H412">
            <v>34544.5</v>
          </cell>
          <cell r="I412">
            <v>19803</v>
          </cell>
          <cell r="J412">
            <v>13588</v>
          </cell>
          <cell r="M412">
            <v>1718</v>
          </cell>
          <cell r="N412">
            <v>5000</v>
          </cell>
          <cell r="P412">
            <v>20306</v>
          </cell>
          <cell r="Q412">
            <v>13141.458513001437</v>
          </cell>
          <cell r="T412">
            <v>1661.5414869985627</v>
          </cell>
          <cell r="U412">
            <v>5000</v>
          </cell>
          <cell r="W412">
            <v>19803</v>
          </cell>
          <cell r="X412">
            <v>13031.553186357392</v>
          </cell>
          <cell r="Y412">
            <v>10273.875070153237</v>
          </cell>
          <cell r="Z412">
            <v>1889.293153830235</v>
          </cell>
          <cell r="AA412">
            <v>1533.4833707931093</v>
          </cell>
          <cell r="AB412">
            <v>5547.3491233243612</v>
          </cell>
          <cell r="AC412">
            <v>2268.9460955416703</v>
          </cell>
          <cell r="AD412">
            <v>34544.500000000007</v>
          </cell>
          <cell r="AE412">
            <v>13246.858233846926</v>
          </cell>
          <cell r="AF412">
            <v>10453.213636906914</v>
          </cell>
          <cell r="AG412">
            <v>1910.0106346475923</v>
          </cell>
          <cell r="AH412">
            <v>1556.3020097126448</v>
          </cell>
          <cell r="AI412">
            <v>5642.7603977905083</v>
          </cell>
          <cell r="AJ412">
            <v>2299.3650870954179</v>
          </cell>
          <cell r="AK412">
            <v>35108.51</v>
          </cell>
        </row>
        <row r="413">
          <cell r="B413">
            <v>38878</v>
          </cell>
          <cell r="C413">
            <v>0</v>
          </cell>
          <cell r="D413">
            <v>14677.760000000002</v>
          </cell>
          <cell r="E413">
            <v>20306</v>
          </cell>
          <cell r="F413">
            <v>34983.760000000002</v>
          </cell>
          <cell r="G413">
            <v>34983.760000000002</v>
          </cell>
          <cell r="H413">
            <v>34210.800000000003</v>
          </cell>
          <cell r="I413">
            <v>20306</v>
          </cell>
          <cell r="J413">
            <v>13588</v>
          </cell>
          <cell r="M413">
            <v>1718</v>
          </cell>
          <cell r="N413">
            <v>5000</v>
          </cell>
          <cell r="P413">
            <v>20306</v>
          </cell>
          <cell r="Q413">
            <v>13588</v>
          </cell>
          <cell r="T413">
            <v>1718</v>
          </cell>
          <cell r="U413">
            <v>5000</v>
          </cell>
          <cell r="W413">
            <v>20306</v>
          </cell>
          <cell r="X413">
            <v>12951.645588575919</v>
          </cell>
          <cell r="Y413">
            <v>10080.300747884783</v>
          </cell>
          <cell r="Z413">
            <v>1875.6318215160027</v>
          </cell>
          <cell r="AA413">
            <v>1523.9564594830881</v>
          </cell>
          <cell r="AB413">
            <v>5513.4532429384981</v>
          </cell>
          <cell r="AC413">
            <v>2265.8121396017136</v>
          </cell>
          <cell r="AD413">
            <v>34210.800000000003</v>
          </cell>
          <cell r="AE413">
            <v>13244.927224030596</v>
          </cell>
          <cell r="AF413">
            <v>10320.204020254801</v>
          </cell>
          <cell r="AG413">
            <v>1909.7322101925486</v>
          </cell>
          <cell r="AH413">
            <v>1556.0751457721635</v>
          </cell>
          <cell r="AI413">
            <v>5641.9378460935714</v>
          </cell>
          <cell r="AJ413">
            <v>2310.8835536563201</v>
          </cell>
          <cell r="AK413">
            <v>34983.760000000002</v>
          </cell>
        </row>
        <row r="414">
          <cell r="B414">
            <v>38879</v>
          </cell>
          <cell r="C414">
            <v>0</v>
          </cell>
          <cell r="D414">
            <v>15038.5</v>
          </cell>
          <cell r="E414">
            <v>20306</v>
          </cell>
          <cell r="F414">
            <v>35344.5</v>
          </cell>
          <cell r="G414">
            <v>35344.5</v>
          </cell>
          <cell r="H414">
            <v>34345.199999999997</v>
          </cell>
          <cell r="I414">
            <v>20306</v>
          </cell>
          <cell r="J414">
            <v>13588</v>
          </cell>
          <cell r="M414">
            <v>1718</v>
          </cell>
          <cell r="N414">
            <v>5000</v>
          </cell>
          <cell r="P414">
            <v>20306</v>
          </cell>
          <cell r="Q414">
            <v>13588</v>
          </cell>
          <cell r="T414">
            <v>1718</v>
          </cell>
          <cell r="U414">
            <v>5000</v>
          </cell>
          <cell r="W414">
            <v>20306</v>
          </cell>
          <cell r="X414">
            <v>13232.496712013113</v>
          </cell>
          <cell r="Y414">
            <v>10004.629629920915</v>
          </cell>
          <cell r="Z414">
            <v>1868.8864225139657</v>
          </cell>
          <cell r="AA414">
            <v>1513.350375971155</v>
          </cell>
          <cell r="AB414">
            <v>5472.6427155582423</v>
          </cell>
          <cell r="AC414">
            <v>2253.1941440225987</v>
          </cell>
          <cell r="AD414">
            <v>34345.19999999999</v>
          </cell>
          <cell r="AE414">
            <v>13608.319330099102</v>
          </cell>
          <cell r="AF414">
            <v>10318.94497033283</v>
          </cell>
          <cell r="AG414">
            <v>1909.4992256327946</v>
          </cell>
          <cell r="AH414">
            <v>1555.8853068613219</v>
          </cell>
          <cell r="AI414">
            <v>5641.2495378594549</v>
          </cell>
          <cell r="AJ414">
            <v>2310.6016292144964</v>
          </cell>
          <cell r="AK414">
            <v>35344.5</v>
          </cell>
        </row>
        <row r="415">
          <cell r="B415">
            <v>38880</v>
          </cell>
          <cell r="C415">
            <v>0</v>
          </cell>
          <cell r="D415">
            <v>13785.39</v>
          </cell>
          <cell r="E415">
            <v>21406</v>
          </cell>
          <cell r="F415">
            <v>35191.39</v>
          </cell>
          <cell r="G415">
            <v>35191.39</v>
          </cell>
          <cell r="H415">
            <v>34195.1</v>
          </cell>
          <cell r="I415">
            <v>21406</v>
          </cell>
          <cell r="J415">
            <v>13588</v>
          </cell>
          <cell r="M415">
            <v>1718</v>
          </cell>
          <cell r="N415">
            <v>6100</v>
          </cell>
          <cell r="P415">
            <v>21406</v>
          </cell>
          <cell r="Q415">
            <v>13588</v>
          </cell>
          <cell r="T415">
            <v>1718</v>
          </cell>
          <cell r="U415">
            <v>6100</v>
          </cell>
          <cell r="W415">
            <v>21406</v>
          </cell>
          <cell r="X415">
            <v>13079.34780543454</v>
          </cell>
          <cell r="Y415">
            <v>10006.975786625922</v>
          </cell>
          <cell r="Z415">
            <v>1868.5535393733114</v>
          </cell>
          <cell r="AA415">
            <v>1513.4409749801762</v>
          </cell>
          <cell r="AB415">
            <v>5473.7258508584237</v>
          </cell>
          <cell r="AC415">
            <v>2253.0560427276228</v>
          </cell>
          <cell r="AD415">
            <v>34195.1</v>
          </cell>
          <cell r="AE415">
            <v>13456.536473568907</v>
          </cell>
          <cell r="AF415">
            <v>10318.314927702955</v>
          </cell>
          <cell r="AG415">
            <v>1909.3826375593703</v>
          </cell>
          <cell r="AH415">
            <v>1555.7903093520476</v>
          </cell>
          <cell r="AI415">
            <v>5640.9051007387197</v>
          </cell>
          <cell r="AJ415">
            <v>2310.4605510779961</v>
          </cell>
          <cell r="AK415">
            <v>35191.389999999992</v>
          </cell>
        </row>
        <row r="416">
          <cell r="B416">
            <v>38881</v>
          </cell>
          <cell r="C416">
            <v>0</v>
          </cell>
          <cell r="D416">
            <v>14352.559999999998</v>
          </cell>
          <cell r="E416">
            <v>21406</v>
          </cell>
          <cell r="F416">
            <v>35758.559999999998</v>
          </cell>
          <cell r="G416">
            <v>35758.559999999998</v>
          </cell>
          <cell r="H416">
            <v>34447.699999999997</v>
          </cell>
          <cell r="I416">
            <v>21406</v>
          </cell>
          <cell r="J416">
            <v>13588</v>
          </cell>
          <cell r="M416">
            <v>1718</v>
          </cell>
          <cell r="N416">
            <v>6100</v>
          </cell>
          <cell r="P416">
            <v>21406</v>
          </cell>
          <cell r="Q416">
            <v>13588</v>
          </cell>
          <cell r="T416">
            <v>1718</v>
          </cell>
          <cell r="U416">
            <v>6100</v>
          </cell>
          <cell r="W416">
            <v>21406</v>
          </cell>
          <cell r="X416">
            <v>13007.272849762041</v>
          </cell>
          <cell r="Y416">
            <v>9906.7622528388511</v>
          </cell>
          <cell r="Z416">
            <v>1851.5068438359528</v>
          </cell>
          <cell r="AA416">
            <v>1499.8051918316123</v>
          </cell>
          <cell r="AB416">
            <v>5949.6578618961012</v>
          </cell>
          <cell r="AC416">
            <v>2232.6949998354398</v>
          </cell>
          <cell r="AD416">
            <v>34447.699999999997</v>
          </cell>
          <cell r="AE416">
            <v>13513.113829977769</v>
          </cell>
          <cell r="AF416">
            <v>10316.154896392563</v>
          </cell>
          <cell r="AG416">
            <v>1908.9829282745163</v>
          </cell>
          <cell r="AH416">
            <v>1555.4646209228658</v>
          </cell>
          <cell r="AI416">
            <v>6154.8668441054469</v>
          </cell>
          <cell r="AJ416">
            <v>2309.9768803268394</v>
          </cell>
          <cell r="AK416">
            <v>35758.559999999998</v>
          </cell>
        </row>
        <row r="417">
          <cell r="B417">
            <v>38882</v>
          </cell>
          <cell r="C417">
            <v>0</v>
          </cell>
          <cell r="D417">
            <v>14271.839999999997</v>
          </cell>
          <cell r="E417">
            <v>21406</v>
          </cell>
          <cell r="F417">
            <v>35677.839999999997</v>
          </cell>
          <cell r="G417">
            <v>35677.839999999997</v>
          </cell>
          <cell r="H417">
            <v>34571.1</v>
          </cell>
          <cell r="I417">
            <v>21406</v>
          </cell>
          <cell r="J417">
            <v>13588</v>
          </cell>
          <cell r="M417">
            <v>1718</v>
          </cell>
          <cell r="N417">
            <v>6100</v>
          </cell>
          <cell r="P417">
            <v>21406</v>
          </cell>
          <cell r="Q417">
            <v>13588</v>
          </cell>
          <cell r="T417">
            <v>1718</v>
          </cell>
          <cell r="U417">
            <v>6100</v>
          </cell>
          <cell r="W417">
            <v>21406</v>
          </cell>
          <cell r="X417">
            <v>13083.499071151244</v>
          </cell>
          <cell r="Y417">
            <v>9965.4073640647257</v>
          </cell>
          <cell r="Z417">
            <v>1863.3968090836515</v>
          </cell>
          <cell r="AA417">
            <v>1508.5297520122074</v>
          </cell>
          <cell r="AB417">
            <v>5904.0369146489284</v>
          </cell>
          <cell r="AC417">
            <v>2246.2300890392389</v>
          </cell>
          <cell r="AD417">
            <v>34571.099999999991</v>
          </cell>
          <cell r="AE417">
            <v>13513.163817625271</v>
          </cell>
          <cell r="AF417">
            <v>10316.193057864524</v>
          </cell>
          <cell r="AG417">
            <v>1908.9899899752393</v>
          </cell>
          <cell r="AH417">
            <v>1555.4703748903194</v>
          </cell>
          <cell r="AI417">
            <v>6074.0373342621306</v>
          </cell>
          <cell r="AJ417">
            <v>2309.9854253825147</v>
          </cell>
          <cell r="AK417">
            <v>35677.839999999997</v>
          </cell>
        </row>
        <row r="418">
          <cell r="B418">
            <v>38883</v>
          </cell>
          <cell r="C418">
            <v>0</v>
          </cell>
          <cell r="D418">
            <v>14597.940000000002</v>
          </cell>
          <cell r="E418">
            <v>21406</v>
          </cell>
          <cell r="F418">
            <v>36003.94</v>
          </cell>
          <cell r="G418">
            <v>36003.94</v>
          </cell>
          <cell r="H418">
            <v>35209.9</v>
          </cell>
          <cell r="I418">
            <v>21406</v>
          </cell>
          <cell r="J418">
            <v>13588</v>
          </cell>
          <cell r="M418">
            <v>1718</v>
          </cell>
          <cell r="N418">
            <v>6100</v>
          </cell>
          <cell r="P418">
            <v>21406</v>
          </cell>
          <cell r="Q418">
            <v>13588</v>
          </cell>
          <cell r="T418">
            <v>1718</v>
          </cell>
          <cell r="U418">
            <v>6100</v>
          </cell>
          <cell r="W418">
            <v>21406</v>
          </cell>
          <cell r="X418">
            <v>13552.719149238157</v>
          </cell>
          <cell r="Y418">
            <v>10038.527266491737</v>
          </cell>
          <cell r="Z418">
            <v>1877.953431044702</v>
          </cell>
          <cell r="AA418">
            <v>1522.831824178588</v>
          </cell>
          <cell r="AB418">
            <v>5951.0808090390419</v>
          </cell>
          <cell r="AC418">
            <v>2266.7875200077769</v>
          </cell>
          <cell r="AD418">
            <v>35209.9</v>
          </cell>
          <cell r="AE418">
            <v>13842.051025726891</v>
          </cell>
          <cell r="AF418">
            <v>10314.895796554134</v>
          </cell>
          <cell r="AG418">
            <v>1908.7499344778262</v>
          </cell>
          <cell r="AH418">
            <v>1555.274774485646</v>
          </cell>
          <cell r="AI418">
            <v>6073.2735240477023</v>
          </cell>
          <cell r="AJ418">
            <v>2309.6949447078023</v>
          </cell>
          <cell r="AK418">
            <v>36003.94</v>
          </cell>
        </row>
        <row r="419">
          <cell r="B419">
            <v>38884</v>
          </cell>
          <cell r="C419">
            <v>0</v>
          </cell>
          <cell r="D419">
            <v>15942.650000000001</v>
          </cell>
          <cell r="E419">
            <v>21406</v>
          </cell>
          <cell r="F419">
            <v>37348.65</v>
          </cell>
          <cell r="G419">
            <v>37348.65</v>
          </cell>
          <cell r="H419">
            <v>36612.5</v>
          </cell>
          <cell r="I419">
            <v>21406</v>
          </cell>
          <cell r="J419">
            <v>13588</v>
          </cell>
          <cell r="M419">
            <v>1718</v>
          </cell>
          <cell r="N419">
            <v>6100</v>
          </cell>
          <cell r="P419">
            <v>21406</v>
          </cell>
          <cell r="Q419">
            <v>13588</v>
          </cell>
          <cell r="T419">
            <v>1718</v>
          </cell>
          <cell r="U419">
            <v>6100</v>
          </cell>
          <cell r="W419">
            <v>21406</v>
          </cell>
          <cell r="X419">
            <v>14138.453453704436</v>
          </cell>
          <cell r="Y419">
            <v>10809.638047950988</v>
          </cell>
          <cell r="Z419">
            <v>1882.5100449333961</v>
          </cell>
          <cell r="AA419">
            <v>1513.1410146471039</v>
          </cell>
          <cell r="AB419">
            <v>5998.4551443017572</v>
          </cell>
          <cell r="AC419">
            <v>2270.3022944623217</v>
          </cell>
          <cell r="AD419">
            <v>36612.5</v>
          </cell>
          <cell r="AE419">
            <v>14389.67012191608</v>
          </cell>
          <cell r="AF419">
            <v>11057.205056280043</v>
          </cell>
          <cell r="AG419">
            <v>1910.8163020842503</v>
          </cell>
          <cell r="AH419">
            <v>1553.6504653988184</v>
          </cell>
          <cell r="AI419">
            <v>6124.0599334035496</v>
          </cell>
          <cell r="AJ419">
            <v>2313.2481209172556</v>
          </cell>
          <cell r="AK419">
            <v>37348.65</v>
          </cell>
        </row>
        <row r="420">
          <cell r="B420">
            <v>38885</v>
          </cell>
          <cell r="C420">
            <v>0</v>
          </cell>
          <cell r="D420">
            <v>16022.220000000001</v>
          </cell>
          <cell r="E420">
            <v>21406</v>
          </cell>
          <cell r="F420">
            <v>37428.22</v>
          </cell>
          <cell r="G420">
            <v>37428.22</v>
          </cell>
          <cell r="H420">
            <v>36824.5</v>
          </cell>
          <cell r="I420">
            <v>21406</v>
          </cell>
          <cell r="J420">
            <v>13588</v>
          </cell>
          <cell r="M420">
            <v>1718</v>
          </cell>
          <cell r="N420">
            <v>6100</v>
          </cell>
          <cell r="P420">
            <v>21406</v>
          </cell>
          <cell r="Q420">
            <v>13588</v>
          </cell>
          <cell r="T420">
            <v>1718</v>
          </cell>
          <cell r="U420">
            <v>6100</v>
          </cell>
          <cell r="W420">
            <v>21406</v>
          </cell>
          <cell r="X420">
            <v>14389.997319175842</v>
          </cell>
          <cell r="Y420">
            <v>10668.036521606226</v>
          </cell>
          <cell r="Z420">
            <v>1899.1423097219995</v>
          </cell>
          <cell r="AA420">
            <v>1522.1964387819703</v>
          </cell>
          <cell r="AB420">
            <v>6066.8973488509746</v>
          </cell>
          <cell r="AC420">
            <v>2278.2300618629797</v>
          </cell>
          <cell r="AD420">
            <v>36824.499999999993</v>
          </cell>
          <cell r="AE420">
            <v>14576.527287957129</v>
          </cell>
          <cell r="AF420">
            <v>10893.521199980622</v>
          </cell>
          <cell r="AG420">
            <v>1921.6125730897336</v>
          </cell>
          <cell r="AH420">
            <v>1554.6319310403198</v>
          </cell>
          <cell r="AI420">
            <v>6169.8732517206108</v>
          </cell>
          <cell r="AJ420">
            <v>2312.0537562115824</v>
          </cell>
          <cell r="AK420">
            <v>37428.22</v>
          </cell>
        </row>
        <row r="421">
          <cell r="B421">
            <v>38886</v>
          </cell>
          <cell r="C421">
            <v>0</v>
          </cell>
          <cell r="D421">
            <v>14580.699999999997</v>
          </cell>
          <cell r="E421">
            <v>21406</v>
          </cell>
          <cell r="F421">
            <v>35986.699999999997</v>
          </cell>
          <cell r="G421">
            <v>35986.699999999997</v>
          </cell>
          <cell r="H421">
            <v>35381</v>
          </cell>
          <cell r="I421">
            <v>21406</v>
          </cell>
          <cell r="J421">
            <v>13588</v>
          </cell>
          <cell r="M421">
            <v>1718</v>
          </cell>
          <cell r="N421">
            <v>6100</v>
          </cell>
          <cell r="P421">
            <v>21406</v>
          </cell>
          <cell r="Q421">
            <v>13588</v>
          </cell>
          <cell r="T421">
            <v>1718</v>
          </cell>
          <cell r="U421">
            <v>6100</v>
          </cell>
          <cell r="W421">
            <v>21406</v>
          </cell>
          <cell r="X421">
            <v>13061.900045255203</v>
          </cell>
          <cell r="Y421">
            <v>10888.457849261978</v>
          </cell>
          <cell r="Z421">
            <v>1540.7284975522432</v>
          </cell>
          <cell r="AA421">
            <v>1534.4733793689857</v>
          </cell>
          <cell r="AB421">
            <v>6075.6193732481916</v>
          </cell>
          <cell r="AC421">
            <v>2279.8208553134009</v>
          </cell>
          <cell r="AD421">
            <v>35381</v>
          </cell>
          <cell r="AE421">
            <v>13287.895053789716</v>
          </cell>
          <cell r="AF421">
            <v>11074.7149025287</v>
          </cell>
          <cell r="AG421">
            <v>1567.3590631647348</v>
          </cell>
          <cell r="AH421">
            <v>1561.1232046119753</v>
          </cell>
          <cell r="AI421">
            <v>6177.2274916552351</v>
          </cell>
          <cell r="AJ421">
            <v>2318.3802842496375</v>
          </cell>
          <cell r="AK421">
            <v>35986.700000000004</v>
          </cell>
        </row>
        <row r="422">
          <cell r="B422">
            <v>38887</v>
          </cell>
          <cell r="C422">
            <v>0</v>
          </cell>
          <cell r="D422">
            <v>15449.050000000003</v>
          </cell>
          <cell r="E422">
            <v>21506</v>
          </cell>
          <cell r="F422">
            <v>36955.050000000003</v>
          </cell>
          <cell r="G422">
            <v>36955.050000000003</v>
          </cell>
          <cell r="H422">
            <v>36373.5</v>
          </cell>
          <cell r="I422">
            <v>21505</v>
          </cell>
          <cell r="J422">
            <v>13588</v>
          </cell>
          <cell r="M422">
            <v>1718</v>
          </cell>
          <cell r="N422">
            <v>6200</v>
          </cell>
          <cell r="P422">
            <v>21506</v>
          </cell>
          <cell r="Q422">
            <v>13587.112243564614</v>
          </cell>
          <cell r="T422">
            <v>1717.8877564353847</v>
          </cell>
          <cell r="U422">
            <v>6200</v>
          </cell>
          <cell r="W422">
            <v>21505</v>
          </cell>
          <cell r="X422">
            <v>13587.059490296986</v>
          </cell>
          <cell r="Y422">
            <v>10951.40682779642</v>
          </cell>
          <cell r="Z422">
            <v>1932.6073914070882</v>
          </cell>
          <cell r="AA422">
            <v>1527.3892775924633</v>
          </cell>
          <cell r="AB422">
            <v>6095.7010562614851</v>
          </cell>
          <cell r="AC422">
            <v>2279.3359566455647</v>
          </cell>
          <cell r="AD422">
            <v>36373.5</v>
          </cell>
          <cell r="AE422">
            <v>13797.616999671463</v>
          </cell>
          <cell r="AF422">
            <v>11139.902544369172</v>
          </cell>
          <cell r="AG422">
            <v>1956.7126123997391</v>
          </cell>
          <cell r="AH422">
            <v>1557.1882129979094</v>
          </cell>
          <cell r="AI422">
            <v>6191.0930919881412</v>
          </cell>
          <cell r="AJ422">
            <v>2312.536538573584</v>
          </cell>
          <cell r="AK422">
            <v>36955.05000000001</v>
          </cell>
        </row>
        <row r="423">
          <cell r="B423">
            <v>38888</v>
          </cell>
          <cell r="C423">
            <v>0</v>
          </cell>
          <cell r="D423">
            <v>16470.89</v>
          </cell>
          <cell r="E423">
            <v>21406</v>
          </cell>
          <cell r="F423">
            <v>37876.89</v>
          </cell>
          <cell r="G423">
            <v>37876.89</v>
          </cell>
          <cell r="H423">
            <v>37096.6</v>
          </cell>
          <cell r="I423">
            <v>21406</v>
          </cell>
          <cell r="J423">
            <v>13588</v>
          </cell>
          <cell r="M423">
            <v>1718</v>
          </cell>
          <cell r="N423">
            <v>6100</v>
          </cell>
          <cell r="P423">
            <v>21406</v>
          </cell>
          <cell r="Q423">
            <v>13588</v>
          </cell>
          <cell r="T423">
            <v>1718</v>
          </cell>
          <cell r="U423">
            <v>6100</v>
          </cell>
          <cell r="W423">
            <v>21406</v>
          </cell>
          <cell r="X423">
            <v>14182.704816413705</v>
          </cell>
          <cell r="Y423">
            <v>11109.049807798028</v>
          </cell>
          <cell r="Z423">
            <v>1924.6893681654531</v>
          </cell>
          <cell r="AA423">
            <v>1519.0890450039469</v>
          </cell>
          <cell r="AB423">
            <v>6092.7376978429611</v>
          </cell>
          <cell r="AC423">
            <v>2268.3292647759022</v>
          </cell>
          <cell r="AD423">
            <v>37096.6</v>
          </cell>
          <cell r="AE423">
            <v>14456.409451443647</v>
          </cell>
          <cell r="AF423">
            <v>11369.786630688564</v>
          </cell>
          <cell r="AG423">
            <v>1957.3180377543661</v>
          </cell>
          <cell r="AH423">
            <v>1557.6700217316506</v>
          </cell>
          <cell r="AI423">
            <v>6222.4537991716434</v>
          </cell>
          <cell r="AJ423">
            <v>2313.2520592101264</v>
          </cell>
          <cell r="AK423">
            <v>37876.89</v>
          </cell>
        </row>
        <row r="424">
          <cell r="B424">
            <v>38889</v>
          </cell>
          <cell r="C424">
            <v>0</v>
          </cell>
          <cell r="D424">
            <v>15899.46</v>
          </cell>
          <cell r="E424">
            <v>21506</v>
          </cell>
          <cell r="F424">
            <v>37405.46</v>
          </cell>
          <cell r="G424">
            <v>37405.46</v>
          </cell>
          <cell r="H424">
            <v>36446</v>
          </cell>
          <cell r="I424">
            <v>21506</v>
          </cell>
          <cell r="J424">
            <v>13588</v>
          </cell>
          <cell r="M424">
            <v>1718</v>
          </cell>
          <cell r="N424">
            <v>6200</v>
          </cell>
          <cell r="P424">
            <v>21506</v>
          </cell>
          <cell r="Q424">
            <v>13588</v>
          </cell>
          <cell r="T424">
            <v>1718</v>
          </cell>
          <cell r="U424">
            <v>6200</v>
          </cell>
          <cell r="W424">
            <v>21506</v>
          </cell>
          <cell r="X424">
            <v>14043.33762851973</v>
          </cell>
          <cell r="Y424">
            <v>10651.24534451748</v>
          </cell>
          <cell r="Z424">
            <v>1915.3214871688203</v>
          </cell>
          <cell r="AA424">
            <v>1512.8095885277912</v>
          </cell>
          <cell r="AB424">
            <v>6066.5302984208456</v>
          </cell>
          <cell r="AC424">
            <v>2256.7556528453306</v>
          </cell>
          <cell r="AD424">
            <v>36445.999999999993</v>
          </cell>
          <cell r="AE424">
            <v>14385.686010970157</v>
          </cell>
          <cell r="AF424">
            <v>10977.66671186997</v>
          </cell>
          <cell r="AG424">
            <v>1955.9233639823944</v>
          </cell>
          <cell r="AH424">
            <v>1556.5601144591521</v>
          </cell>
          <cell r="AI424">
            <v>6218.02003166753</v>
          </cell>
          <cell r="AJ424">
            <v>2311.603767050799</v>
          </cell>
          <cell r="AK424">
            <v>37405.460000000006</v>
          </cell>
        </row>
        <row r="425">
          <cell r="B425">
            <v>38890</v>
          </cell>
          <cell r="C425">
            <v>0</v>
          </cell>
          <cell r="D425">
            <v>15807.910000000003</v>
          </cell>
          <cell r="E425">
            <v>21606</v>
          </cell>
          <cell r="F425">
            <v>37413.910000000003</v>
          </cell>
          <cell r="G425">
            <v>37413.910000000003</v>
          </cell>
          <cell r="H425">
            <v>36849.800000000003</v>
          </cell>
          <cell r="I425">
            <v>21606</v>
          </cell>
          <cell r="J425">
            <v>13588</v>
          </cell>
          <cell r="M425">
            <v>1718</v>
          </cell>
          <cell r="N425">
            <v>6300</v>
          </cell>
          <cell r="P425">
            <v>21606</v>
          </cell>
          <cell r="Q425">
            <v>13588</v>
          </cell>
          <cell r="T425">
            <v>1718</v>
          </cell>
          <cell r="U425">
            <v>6300</v>
          </cell>
          <cell r="W425">
            <v>21606</v>
          </cell>
          <cell r="X425">
            <v>14013.256414713736</v>
          </cell>
          <cell r="Y425">
            <v>10869.193853383902</v>
          </cell>
          <cell r="Z425">
            <v>1934.9869848480923</v>
          </cell>
          <cell r="AA425">
            <v>1530.4305035570692</v>
          </cell>
          <cell r="AB425">
            <v>6220.1369420753126</v>
          </cell>
          <cell r="AC425">
            <v>2281.7953014219015</v>
          </cell>
          <cell r="AD425">
            <v>36849.80000000001</v>
          </cell>
          <cell r="AE425">
            <v>14208.05463887328</v>
          </cell>
          <cell r="AF425">
            <v>11072.370133317709</v>
          </cell>
          <cell r="AG425">
            <v>1956.4241033594492</v>
          </cell>
          <cell r="AH425">
            <v>1556.9586121489979</v>
          </cell>
          <cell r="AI425">
            <v>6307.9069475077868</v>
          </cell>
          <cell r="AJ425">
            <v>2312.1955647927889</v>
          </cell>
          <cell r="AK425">
            <v>37413.910000000011</v>
          </cell>
        </row>
        <row r="426">
          <cell r="B426">
            <v>38891</v>
          </cell>
          <cell r="C426">
            <v>0</v>
          </cell>
          <cell r="D426">
            <v>15773.89</v>
          </cell>
          <cell r="E426">
            <v>21306</v>
          </cell>
          <cell r="F426">
            <v>37079.89</v>
          </cell>
          <cell r="G426">
            <v>37079.89</v>
          </cell>
          <cell r="H426">
            <v>36344.1</v>
          </cell>
          <cell r="I426">
            <v>21232</v>
          </cell>
          <cell r="J426">
            <v>13588</v>
          </cell>
          <cell r="M426">
            <v>1718</v>
          </cell>
          <cell r="N426">
            <v>6000</v>
          </cell>
          <cell r="P426">
            <v>21306</v>
          </cell>
          <cell r="Q426">
            <v>13522.306023781524</v>
          </cell>
          <cell r="T426">
            <v>1709.6939762184763</v>
          </cell>
          <cell r="U426">
            <v>6000</v>
          </cell>
          <cell r="W426">
            <v>21232</v>
          </cell>
          <cell r="X426">
            <v>13757.772267760958</v>
          </cell>
          <cell r="Y426">
            <v>10672.82095136616</v>
          </cell>
          <cell r="Z426">
            <v>1926.0806853141496</v>
          </cell>
          <cell r="AA426">
            <v>1521.60667918523</v>
          </cell>
          <cell r="AB426">
            <v>6193.8776764440172</v>
          </cell>
          <cell r="AC426">
            <v>2271.9417399294903</v>
          </cell>
          <cell r="AD426">
            <v>36344.100000000013</v>
          </cell>
          <cell r="AE426">
            <v>14029.797609889092</v>
          </cell>
          <cell r="AF426">
            <v>10912.078098053269</v>
          </cell>
          <cell r="AG426">
            <v>1956.9924777727181</v>
          </cell>
          <cell r="AH426">
            <v>1555.2115516167032</v>
          </cell>
          <cell r="AI426">
            <v>6312.230733880685</v>
          </cell>
          <cell r="AJ426">
            <v>2313.5795287875358</v>
          </cell>
          <cell r="AK426">
            <v>37079.89</v>
          </cell>
        </row>
        <row r="427">
          <cell r="B427">
            <v>38892</v>
          </cell>
          <cell r="C427">
            <v>0</v>
          </cell>
          <cell r="D427">
            <v>15275.68</v>
          </cell>
          <cell r="E427">
            <v>21306</v>
          </cell>
          <cell r="F427">
            <v>36581.68</v>
          </cell>
          <cell r="G427">
            <v>36581.68</v>
          </cell>
          <cell r="H427">
            <v>35625.1</v>
          </cell>
          <cell r="I427">
            <v>21306</v>
          </cell>
          <cell r="J427">
            <v>13588</v>
          </cell>
          <cell r="M427">
            <v>1718</v>
          </cell>
          <cell r="N427">
            <v>6000</v>
          </cell>
          <cell r="P427">
            <v>21306</v>
          </cell>
          <cell r="Q427">
            <v>13588</v>
          </cell>
          <cell r="T427">
            <v>1718</v>
          </cell>
          <cell r="U427">
            <v>6000</v>
          </cell>
          <cell r="W427">
            <v>21306</v>
          </cell>
          <cell r="X427">
            <v>13267.304063051672</v>
          </cell>
          <cell r="Y427">
            <v>10510.728543139032</v>
          </cell>
          <cell r="Z427">
            <v>1914.3623594628914</v>
          </cell>
          <cell r="AA427">
            <v>1514.2600362594337</v>
          </cell>
          <cell r="AB427">
            <v>6159.8263179216237</v>
          </cell>
          <cell r="AC427">
            <v>2258.618680165343</v>
          </cell>
          <cell r="AD427">
            <v>35625.1</v>
          </cell>
          <cell r="AE427">
            <v>13632.759947299537</v>
          </cell>
          <cell r="AF427">
            <v>10821.712218754832</v>
          </cell>
          <cell r="AG427">
            <v>1955.1962705493697</v>
          </cell>
          <cell r="AH427">
            <v>1553.0518393986049</v>
          </cell>
          <cell r="AI427">
            <v>6307.266557766894</v>
          </cell>
          <cell r="AJ427">
            <v>2311.6931662307629</v>
          </cell>
          <cell r="AK427">
            <v>36581.68</v>
          </cell>
        </row>
        <row r="428">
          <cell r="B428">
            <v>38893</v>
          </cell>
          <cell r="C428">
            <v>0</v>
          </cell>
          <cell r="D428">
            <v>15086.339999999997</v>
          </cell>
          <cell r="E428">
            <v>21306</v>
          </cell>
          <cell r="F428">
            <v>36392.339999999997</v>
          </cell>
          <cell r="G428">
            <v>36392.339999999997</v>
          </cell>
          <cell r="H428">
            <v>35584.800000000003</v>
          </cell>
          <cell r="I428">
            <v>21306</v>
          </cell>
          <cell r="J428">
            <v>13588</v>
          </cell>
          <cell r="M428">
            <v>1718</v>
          </cell>
          <cell r="N428">
            <v>6000</v>
          </cell>
          <cell r="P428">
            <v>21306</v>
          </cell>
          <cell r="Q428">
            <v>13588</v>
          </cell>
          <cell r="T428">
            <v>1718</v>
          </cell>
          <cell r="U428">
            <v>6000</v>
          </cell>
          <cell r="W428">
            <v>21306</v>
          </cell>
          <cell r="X428">
            <v>13337.789401926007</v>
          </cell>
          <cell r="Y428">
            <v>10577.301433889465</v>
          </cell>
          <cell r="Z428">
            <v>1892.8565245713178</v>
          </cell>
          <cell r="AA428">
            <v>1520.5538455780904</v>
          </cell>
          <cell r="AB428">
            <v>5988.4905952958543</v>
          </cell>
          <cell r="AC428">
            <v>2267.8081987392652</v>
          </cell>
          <cell r="AD428">
            <v>35584.800000000003</v>
          </cell>
          <cell r="AE428">
            <v>13643.906709505594</v>
          </cell>
          <cell r="AF428">
            <v>10835.59677111167</v>
          </cell>
          <cell r="AG428">
            <v>1930.3902557348119</v>
          </cell>
          <cell r="AH428">
            <v>1554.1959430957572</v>
          </cell>
          <cell r="AI428">
            <v>6112.8609286285764</v>
          </cell>
          <cell r="AJ428">
            <v>2315.389391923587</v>
          </cell>
          <cell r="AK428">
            <v>36392.339999999997</v>
          </cell>
        </row>
        <row r="429">
          <cell r="B429">
            <v>38894</v>
          </cell>
          <cell r="C429">
            <v>0</v>
          </cell>
          <cell r="D429">
            <v>17065.230000000003</v>
          </cell>
          <cell r="E429">
            <v>21306</v>
          </cell>
          <cell r="F429">
            <v>38371.230000000003</v>
          </cell>
          <cell r="G429">
            <v>38371.230000000003</v>
          </cell>
          <cell r="H429">
            <v>37525.800000000003</v>
          </cell>
          <cell r="I429">
            <v>21306</v>
          </cell>
          <cell r="J429">
            <v>13588</v>
          </cell>
          <cell r="M429">
            <v>1718</v>
          </cell>
          <cell r="N429">
            <v>6000</v>
          </cell>
          <cell r="P429">
            <v>21306</v>
          </cell>
          <cell r="Q429">
            <v>13588</v>
          </cell>
          <cell r="T429">
            <v>1718</v>
          </cell>
          <cell r="U429">
            <v>6000</v>
          </cell>
          <cell r="W429">
            <v>21306</v>
          </cell>
          <cell r="X429">
            <v>14091.852051701033</v>
          </cell>
          <cell r="Y429">
            <v>11285.284323736412</v>
          </cell>
          <cell r="Z429">
            <v>2042.787617640322</v>
          </cell>
          <cell r="AA429">
            <v>1489.5933919819704</v>
          </cell>
          <cell r="AB429">
            <v>6360.826672305554</v>
          </cell>
          <cell r="AC429">
            <v>2255.4559426347055</v>
          </cell>
          <cell r="AD429">
            <v>37525.799999999996</v>
          </cell>
          <cell r="AE429">
            <v>14385.289276917718</v>
          </cell>
          <cell r="AF429">
            <v>11557.6637212491</v>
          </cell>
          <cell r="AG429">
            <v>2077.4156036397862</v>
          </cell>
          <cell r="AH429">
            <v>1554.0874366731271</v>
          </cell>
          <cell r="AI429">
            <v>6484.8666999678644</v>
          </cell>
          <cell r="AJ429">
            <v>2311.9072615524074</v>
          </cell>
          <cell r="AK429">
            <v>38371.229999999996</v>
          </cell>
        </row>
        <row r="430">
          <cell r="B430">
            <v>38895</v>
          </cell>
          <cell r="C430">
            <v>0</v>
          </cell>
          <cell r="D430">
            <v>16405.239999999998</v>
          </cell>
          <cell r="E430">
            <v>21306</v>
          </cell>
          <cell r="F430">
            <v>37711.24</v>
          </cell>
          <cell r="G430">
            <v>37711.24</v>
          </cell>
          <cell r="H430">
            <v>37056.9</v>
          </cell>
          <cell r="I430">
            <v>19585</v>
          </cell>
          <cell r="J430">
            <v>13588</v>
          </cell>
          <cell r="M430">
            <v>1718</v>
          </cell>
          <cell r="N430">
            <v>6000</v>
          </cell>
          <cell r="P430">
            <v>21306</v>
          </cell>
          <cell r="Q430">
            <v>12060.171174702729</v>
          </cell>
          <cell r="T430">
            <v>1524.8288252972691</v>
          </cell>
          <cell r="U430">
            <v>6000</v>
          </cell>
          <cell r="W430">
            <v>19585</v>
          </cell>
          <cell r="X430">
            <v>13666.840762353253</v>
          </cell>
          <cell r="Y430">
            <v>11423.211752811803</v>
          </cell>
          <cell r="Z430">
            <v>1905.8966277886818</v>
          </cell>
          <cell r="AA430">
            <v>1516.7491582377677</v>
          </cell>
          <cell r="AB430">
            <v>6268.1403192137595</v>
          </cell>
          <cell r="AC430">
            <v>2276.0613795947402</v>
          </cell>
          <cell r="AD430">
            <v>37056.900000000009</v>
          </cell>
          <cell r="AE430">
            <v>13914.60247412281</v>
          </cell>
          <cell r="AF430">
            <v>11618.411447108914</v>
          </cell>
          <cell r="AG430">
            <v>1934.8467840462868</v>
          </cell>
          <cell r="AH430">
            <v>1556.0685221202853</v>
          </cell>
          <cell r="AI430">
            <v>6370.4623791059166</v>
          </cell>
          <cell r="AJ430">
            <v>2316.8483934957917</v>
          </cell>
          <cell r="AK430">
            <v>37711.240000000005</v>
          </cell>
        </row>
        <row r="431">
          <cell r="B431">
            <v>38896</v>
          </cell>
          <cell r="C431">
            <v>0</v>
          </cell>
          <cell r="D431">
            <v>23303.230000000003</v>
          </cell>
          <cell r="E431">
            <v>15306</v>
          </cell>
          <cell r="F431">
            <v>38609.230000000003</v>
          </cell>
          <cell r="G431">
            <v>38609.230000000003</v>
          </cell>
          <cell r="H431">
            <v>36976.5</v>
          </cell>
          <cell r="I431">
            <v>15306</v>
          </cell>
          <cell r="J431">
            <v>13588</v>
          </cell>
          <cell r="M431">
            <v>1718</v>
          </cell>
          <cell r="N431">
            <v>0</v>
          </cell>
          <cell r="P431">
            <v>15306</v>
          </cell>
          <cell r="Q431">
            <v>13588</v>
          </cell>
          <cell r="T431">
            <v>1718</v>
          </cell>
          <cell r="U431">
            <v>0</v>
          </cell>
          <cell r="W431">
            <v>15306</v>
          </cell>
          <cell r="X431">
            <v>14179.394583250813</v>
          </cell>
          <cell r="Y431">
            <v>11152.314883580657</v>
          </cell>
          <cell r="Z431">
            <v>1886.8279728501232</v>
          </cell>
          <cell r="AA431">
            <v>1443.7357094508386</v>
          </cell>
          <cell r="AB431">
            <v>6105.3027906394291</v>
          </cell>
          <cell r="AC431">
            <v>2208.9240602281434</v>
          </cell>
          <cell r="AD431">
            <v>36976.5</v>
          </cell>
          <cell r="AE431">
            <v>14770.370209678758</v>
          </cell>
          <cell r="AF431">
            <v>11641.532017021143</v>
          </cell>
          <cell r="AG431">
            <v>1958.355008962099</v>
          </cell>
          <cell r="AH431">
            <v>1554.4608687875896</v>
          </cell>
          <cell r="AI431">
            <v>6368.7278261479414</v>
          </cell>
          <cell r="AJ431">
            <v>2315.7840694024731</v>
          </cell>
          <cell r="AK431">
            <v>38609.230000000003</v>
          </cell>
        </row>
        <row r="432">
          <cell r="B432">
            <v>38897</v>
          </cell>
          <cell r="C432">
            <v>0</v>
          </cell>
          <cell r="D432">
            <v>24278.9</v>
          </cell>
          <cell r="E432">
            <v>15306</v>
          </cell>
          <cell r="F432">
            <v>39584.9</v>
          </cell>
          <cell r="G432">
            <v>39584.9</v>
          </cell>
          <cell r="H432">
            <v>37786.5</v>
          </cell>
          <cell r="I432">
            <v>15306</v>
          </cell>
          <cell r="J432">
            <v>13588</v>
          </cell>
          <cell r="M432">
            <v>1718</v>
          </cell>
          <cell r="N432">
            <v>0</v>
          </cell>
          <cell r="P432">
            <v>15306</v>
          </cell>
          <cell r="Q432">
            <v>13588</v>
          </cell>
          <cell r="T432">
            <v>1718</v>
          </cell>
          <cell r="U432">
            <v>0</v>
          </cell>
          <cell r="W432">
            <v>15306</v>
          </cell>
          <cell r="X432">
            <v>15168.630794403158</v>
          </cell>
          <cell r="Y432">
            <v>10952.891826209347</v>
          </cell>
          <cell r="Z432">
            <v>1883.9607471508696</v>
          </cell>
          <cell r="AA432">
            <v>1454.9047307689536</v>
          </cell>
          <cell r="AB432">
            <v>6118.5830936919347</v>
          </cell>
          <cell r="AC432">
            <v>2207.5288077757355</v>
          </cell>
          <cell r="AD432">
            <v>37786.5</v>
          </cell>
          <cell r="AE432">
            <v>15838.497780831</v>
          </cell>
          <cell r="AF432">
            <v>11541.13570649637</v>
          </cell>
          <cell r="AG432">
            <v>1954.9094329458208</v>
          </cell>
          <cell r="AH432">
            <v>1551.7259136526793</v>
          </cell>
          <cell r="AI432">
            <v>6386.9215418115318</v>
          </cell>
          <cell r="AJ432">
            <v>2311.7096242625998</v>
          </cell>
          <cell r="AK432">
            <v>39584.9</v>
          </cell>
        </row>
        <row r="433">
          <cell r="B433">
            <v>38898</v>
          </cell>
          <cell r="C433">
            <v>0</v>
          </cell>
          <cell r="D433">
            <v>23050.89</v>
          </cell>
          <cell r="E433">
            <v>15306</v>
          </cell>
          <cell r="F433">
            <v>38356.89</v>
          </cell>
          <cell r="G433">
            <v>38356.89</v>
          </cell>
          <cell r="H433">
            <v>37416.300000000003</v>
          </cell>
          <cell r="I433">
            <v>15263</v>
          </cell>
          <cell r="J433">
            <v>13588</v>
          </cell>
          <cell r="M433">
            <v>1718</v>
          </cell>
          <cell r="N433">
            <v>0</v>
          </cell>
          <cell r="P433">
            <v>15306</v>
          </cell>
          <cell r="Q433">
            <v>13549.826473278454</v>
          </cell>
          <cell r="T433">
            <v>1713.1735267215472</v>
          </cell>
          <cell r="U433">
            <v>0</v>
          </cell>
          <cell r="W433">
            <v>15263</v>
          </cell>
          <cell r="X433">
            <v>14256.147252484499</v>
          </cell>
          <cell r="Y433">
            <v>11213.847196659925</v>
          </cell>
          <cell r="Z433">
            <v>1916.5908204131947</v>
          </cell>
          <cell r="AA433">
            <v>1505.0907928571487</v>
          </cell>
          <cell r="AB433">
            <v>6265.6208496357585</v>
          </cell>
          <cell r="AC433">
            <v>2259.003087949478</v>
          </cell>
          <cell r="AD433">
            <v>37416.30000000001</v>
          </cell>
          <cell r="AE433">
            <v>14590.872253819683</v>
          </cell>
          <cell r="AF433">
            <v>11524.749780244929</v>
          </cell>
          <cell r="AG433">
            <v>1958.6619268760853</v>
          </cell>
          <cell r="AH433">
            <v>1555.0711959516095</v>
          </cell>
          <cell r="AI433">
            <v>6411.506590821321</v>
          </cell>
          <cell r="AJ433">
            <v>2316.028252286374</v>
          </cell>
          <cell r="AK433">
            <v>38356.889999999992</v>
          </cell>
        </row>
        <row r="434">
          <cell r="B434">
            <v>38899</v>
          </cell>
          <cell r="C434">
            <v>0</v>
          </cell>
          <cell r="D434">
            <v>18205.087000000014</v>
          </cell>
          <cell r="E434">
            <v>20196</v>
          </cell>
          <cell r="F434">
            <v>38401.087000000014</v>
          </cell>
          <cell r="G434">
            <v>38401.087000000014</v>
          </cell>
          <cell r="H434">
            <v>37726.800000000003</v>
          </cell>
          <cell r="I434">
            <v>20196</v>
          </cell>
          <cell r="J434">
            <v>12215</v>
          </cell>
          <cell r="M434">
            <v>1681</v>
          </cell>
          <cell r="N434">
            <v>6300</v>
          </cell>
          <cell r="P434">
            <v>20196</v>
          </cell>
          <cell r="Q434">
            <v>12215</v>
          </cell>
          <cell r="T434">
            <v>1681</v>
          </cell>
          <cell r="U434">
            <v>6300</v>
          </cell>
          <cell r="W434">
            <v>20196</v>
          </cell>
          <cell r="X434">
            <v>14499.053334924056</v>
          </cell>
          <cell r="Y434">
            <v>11158.065105024252</v>
          </cell>
          <cell r="Z434">
            <v>1929.6271628371355</v>
          </cell>
          <cell r="AA434">
            <v>1513.8552145938577</v>
          </cell>
          <cell r="AB434">
            <v>6352.3921040231426</v>
          </cell>
          <cell r="AC434">
            <v>2273.8070785975615</v>
          </cell>
          <cell r="AD434">
            <v>37726.800000000003</v>
          </cell>
          <cell r="AE434">
            <v>14750.280126115422</v>
          </cell>
          <cell r="AF434">
            <v>11362.900384199438</v>
          </cell>
          <cell r="AG434">
            <v>1963.2472314099625</v>
          </cell>
          <cell r="AH434">
            <v>1542.7457313845766</v>
          </cell>
          <cell r="AI434">
            <v>6466.1412707684476</v>
          </cell>
          <cell r="AJ434">
            <v>2315.7722561221644</v>
          </cell>
          <cell r="AK434">
            <v>38401.087000000014</v>
          </cell>
        </row>
        <row r="435">
          <cell r="B435">
            <v>38900</v>
          </cell>
          <cell r="C435">
            <v>0</v>
          </cell>
          <cell r="D435">
            <v>19644.135000000002</v>
          </cell>
          <cell r="E435">
            <v>20196</v>
          </cell>
          <cell r="F435">
            <v>39840.135000000002</v>
          </cell>
          <cell r="G435">
            <v>39840.135000000002</v>
          </cell>
          <cell r="H435">
            <v>39258.400000000001</v>
          </cell>
          <cell r="I435">
            <v>20196</v>
          </cell>
          <cell r="J435">
            <v>12215</v>
          </cell>
          <cell r="M435">
            <v>1681</v>
          </cell>
          <cell r="N435">
            <v>6300</v>
          </cell>
          <cell r="P435">
            <v>20196</v>
          </cell>
          <cell r="Q435">
            <v>12215</v>
          </cell>
          <cell r="T435">
            <v>1681</v>
          </cell>
          <cell r="U435">
            <v>6300</v>
          </cell>
          <cell r="W435">
            <v>20196</v>
          </cell>
          <cell r="X435">
            <v>15198.0550028493</v>
          </cell>
          <cell r="Y435">
            <v>12056.78078668566</v>
          </cell>
          <cell r="Z435">
            <v>1907.9948789705913</v>
          </cell>
          <cell r="AA435">
            <v>1500.7987645005253</v>
          </cell>
          <cell r="AB435">
            <v>6322.8610568007725</v>
          </cell>
          <cell r="AC435">
            <v>2271.9095101931653</v>
          </cell>
          <cell r="AD435">
            <v>39258.400000000023</v>
          </cell>
          <cell r="AE435">
            <v>15422.03657863865</v>
          </cell>
          <cell r="AF435">
            <v>12240.153362314084</v>
          </cell>
          <cell r="AG435">
            <v>1935.83</v>
          </cell>
          <cell r="AH435">
            <v>1524.3027394759115</v>
          </cell>
          <cell r="AI435">
            <v>6412.7038901498017</v>
          </cell>
          <cell r="AJ435">
            <v>2305.1084294215539</v>
          </cell>
          <cell r="AK435">
            <v>39840.135000000002</v>
          </cell>
        </row>
        <row r="436">
          <cell r="B436">
            <v>38901</v>
          </cell>
          <cell r="C436">
            <v>0</v>
          </cell>
          <cell r="D436">
            <v>18974.346000000005</v>
          </cell>
          <cell r="E436">
            <v>20196</v>
          </cell>
          <cell r="F436">
            <v>39170.346000000005</v>
          </cell>
          <cell r="G436">
            <v>39170.346000000005</v>
          </cell>
          <cell r="H436">
            <v>38327.599999999999</v>
          </cell>
          <cell r="I436">
            <v>20196</v>
          </cell>
          <cell r="J436">
            <v>12215</v>
          </cell>
          <cell r="M436">
            <v>1681</v>
          </cell>
          <cell r="N436">
            <v>6300</v>
          </cell>
          <cell r="P436">
            <v>20196</v>
          </cell>
          <cell r="Q436">
            <v>12215</v>
          </cell>
          <cell r="T436">
            <v>1681</v>
          </cell>
          <cell r="U436">
            <v>6300</v>
          </cell>
          <cell r="W436">
            <v>20196</v>
          </cell>
          <cell r="X436">
            <v>14356.966819427289</v>
          </cell>
          <cell r="Y436">
            <v>12013.230799132261</v>
          </cell>
          <cell r="Z436">
            <v>1922.6499892559577</v>
          </cell>
          <cell r="AA436">
            <v>1497.775177296412</v>
          </cell>
          <cell r="AB436">
            <v>6275.6117204431048</v>
          </cell>
          <cell r="AC436">
            <v>2261.3654944449795</v>
          </cell>
          <cell r="AD436">
            <v>38327.600000000006</v>
          </cell>
          <cell r="AE436">
            <v>14671.408141569465</v>
          </cell>
          <cell r="AF436">
            <v>12280.936280705238</v>
          </cell>
          <cell r="AG436">
            <v>1962.8902908750338</v>
          </cell>
          <cell r="AH436">
            <v>1531.66206890956</v>
          </cell>
          <cell r="AI436">
            <v>6412.4879653176586</v>
          </cell>
          <cell r="AJ436">
            <v>2310.9612526230449</v>
          </cell>
          <cell r="AK436">
            <v>39170.346000000005</v>
          </cell>
        </row>
        <row r="437">
          <cell r="B437">
            <v>38902</v>
          </cell>
          <cell r="C437">
            <v>0</v>
          </cell>
          <cell r="D437">
            <v>17787.866000000002</v>
          </cell>
          <cell r="E437">
            <v>20196</v>
          </cell>
          <cell r="F437">
            <v>37983.866000000002</v>
          </cell>
          <cell r="G437">
            <v>37983.866000000002</v>
          </cell>
          <cell r="H437">
            <v>37891.300000000003</v>
          </cell>
          <cell r="I437">
            <v>20196</v>
          </cell>
          <cell r="J437">
            <v>12215</v>
          </cell>
          <cell r="M437">
            <v>1681</v>
          </cell>
          <cell r="N437">
            <v>6300</v>
          </cell>
          <cell r="P437">
            <v>20196</v>
          </cell>
          <cell r="Q437">
            <v>12215</v>
          </cell>
          <cell r="T437">
            <v>1681</v>
          </cell>
          <cell r="U437">
            <v>6300</v>
          </cell>
          <cell r="W437">
            <v>20196</v>
          </cell>
          <cell r="X437">
            <v>15107.410200986293</v>
          </cell>
          <cell r="Y437">
            <v>11052.143421809924</v>
          </cell>
          <cell r="Z437">
            <v>1545.3946831030587</v>
          </cell>
          <cell r="AA437">
            <v>1542.1715412141298</v>
          </cell>
          <cell r="AB437">
            <v>6332.8391985024718</v>
          </cell>
          <cell r="AC437">
            <v>2311.3409543841271</v>
          </cell>
          <cell r="AD437">
            <v>37891.300000000003</v>
          </cell>
          <cell r="AE437">
            <v>15135.999765290897</v>
          </cell>
          <cell r="AF437">
            <v>11089.806091447559</v>
          </cell>
          <cell r="AG437">
            <v>1550.4323168974083</v>
          </cell>
          <cell r="AH437">
            <v>1547.2432109506246</v>
          </cell>
          <cell r="AI437">
            <v>6343.0633872873232</v>
          </cell>
          <cell r="AJ437">
            <v>2317.3212281261876</v>
          </cell>
          <cell r="AK437">
            <v>37983.866000000002</v>
          </cell>
        </row>
        <row r="438">
          <cell r="B438">
            <v>38903</v>
          </cell>
          <cell r="C438">
            <v>0</v>
          </cell>
          <cell r="D438">
            <v>16998.097999999998</v>
          </cell>
          <cell r="E438">
            <v>20196</v>
          </cell>
          <cell r="F438">
            <v>37194.097999999998</v>
          </cell>
          <cell r="G438">
            <v>37194.097999999998</v>
          </cell>
          <cell r="H438">
            <v>36405.1</v>
          </cell>
          <cell r="I438">
            <v>20196</v>
          </cell>
          <cell r="J438">
            <v>12215</v>
          </cell>
          <cell r="M438">
            <v>1681</v>
          </cell>
          <cell r="N438">
            <v>6300</v>
          </cell>
          <cell r="P438">
            <v>20196</v>
          </cell>
          <cell r="Q438">
            <v>12215</v>
          </cell>
          <cell r="T438">
            <v>1681</v>
          </cell>
          <cell r="U438">
            <v>6300</v>
          </cell>
          <cell r="W438">
            <v>20196</v>
          </cell>
          <cell r="X438">
            <v>13713.608850736142</v>
          </cell>
          <cell r="Y438">
            <v>10829.796668233676</v>
          </cell>
          <cell r="Z438">
            <v>1922.3627436402851</v>
          </cell>
          <cell r="AA438">
            <v>1517.9407583914494</v>
          </cell>
          <cell r="AB438">
            <v>6153.5042080265002</v>
          </cell>
          <cell r="AC438">
            <v>2267.8867709719284</v>
          </cell>
          <cell r="AD438">
            <v>36405.099999999984</v>
          </cell>
          <cell r="AE438">
            <v>14010.153106576885</v>
          </cell>
          <cell r="AF438">
            <v>11063.337364049354</v>
          </cell>
          <cell r="AG438">
            <v>1963.1491137189569</v>
          </cell>
          <cell r="AH438">
            <v>1551.3707269913941</v>
          </cell>
          <cell r="AI438">
            <v>6288.4989404079815</v>
          </cell>
          <cell r="AJ438">
            <v>2317.5887482554267</v>
          </cell>
          <cell r="AK438">
            <v>37194.097999999998</v>
          </cell>
        </row>
        <row r="439">
          <cell r="B439">
            <v>38904</v>
          </cell>
          <cell r="C439">
            <v>0</v>
          </cell>
          <cell r="D439">
            <v>15625.089</v>
          </cell>
          <cell r="E439">
            <v>21387</v>
          </cell>
          <cell r="F439">
            <v>37012.089</v>
          </cell>
          <cell r="G439">
            <v>37012.089</v>
          </cell>
          <cell r="H439">
            <v>35010.5</v>
          </cell>
          <cell r="I439">
            <v>21387</v>
          </cell>
          <cell r="J439">
            <v>13406</v>
          </cell>
          <cell r="M439">
            <v>1681</v>
          </cell>
          <cell r="N439">
            <v>6300</v>
          </cell>
          <cell r="P439">
            <v>21387</v>
          </cell>
          <cell r="Q439">
            <v>13406</v>
          </cell>
          <cell r="T439">
            <v>1681</v>
          </cell>
          <cell r="U439">
            <v>6300</v>
          </cell>
          <cell r="W439">
            <v>21387</v>
          </cell>
          <cell r="X439">
            <v>13097.935691984281</v>
          </cell>
          <cell r="Y439">
            <v>10558.765060804619</v>
          </cell>
          <cell r="Z439">
            <v>1858.8826586374864</v>
          </cell>
          <cell r="AA439">
            <v>1471.0709112758077</v>
          </cell>
          <cell r="AB439">
            <v>5830.2019530161688</v>
          </cell>
          <cell r="AC439">
            <v>2193.6437242816378</v>
          </cell>
          <cell r="AD439">
            <v>35010.5</v>
          </cell>
          <cell r="AE439">
            <v>13850.154080998775</v>
          </cell>
          <cell r="AF439">
            <v>11161.065278689353</v>
          </cell>
          <cell r="AG439">
            <v>1963.2211666692465</v>
          </cell>
          <cell r="AH439">
            <v>1555.9310226798514</v>
          </cell>
          <cell r="AI439">
            <v>6162.3357402689535</v>
          </cell>
          <cell r="AJ439">
            <v>2319.3817106938222</v>
          </cell>
          <cell r="AK439">
            <v>37012.089</v>
          </cell>
        </row>
        <row r="440">
          <cell r="B440">
            <v>38905</v>
          </cell>
          <cell r="C440">
            <v>0</v>
          </cell>
          <cell r="D440">
            <v>16127.504000000008</v>
          </cell>
          <cell r="E440">
            <v>21387</v>
          </cell>
          <cell r="F440">
            <v>37514.504000000008</v>
          </cell>
          <cell r="G440">
            <v>37514.504000000008</v>
          </cell>
          <cell r="H440">
            <v>36617.1</v>
          </cell>
          <cell r="I440">
            <v>21387</v>
          </cell>
          <cell r="J440">
            <v>13406</v>
          </cell>
          <cell r="M440">
            <v>1681</v>
          </cell>
          <cell r="N440">
            <v>6300</v>
          </cell>
          <cell r="P440">
            <v>21387</v>
          </cell>
          <cell r="Q440">
            <v>13406</v>
          </cell>
          <cell r="T440">
            <v>1681</v>
          </cell>
          <cell r="U440">
            <v>6300</v>
          </cell>
          <cell r="W440">
            <v>21387</v>
          </cell>
          <cell r="X440">
            <v>13234.480077481656</v>
          </cell>
          <cell r="Y440">
            <v>11373.886180686381</v>
          </cell>
          <cell r="Z440">
            <v>1918.9611859552135</v>
          </cell>
          <cell r="AA440">
            <v>1518.253563135414</v>
          </cell>
          <cell r="AB440">
            <v>6307.2432253152529</v>
          </cell>
          <cell r="AC440">
            <v>2264.2757674260874</v>
          </cell>
          <cell r="AD440">
            <v>36617.100000000006</v>
          </cell>
          <cell r="AE440">
            <v>13558.196833919399</v>
          </cell>
          <cell r="AF440">
            <v>11650.478292274056</v>
          </cell>
          <cell r="AG440">
            <v>1963.2889206805937</v>
          </cell>
          <cell r="AH440">
            <v>1556.3082384617678</v>
          </cell>
          <cell r="AI440">
            <v>6466.1402311804432</v>
          </cell>
          <cell r="AJ440">
            <v>2320.0914834837517</v>
          </cell>
          <cell r="AK440">
            <v>37514.504000000008</v>
          </cell>
        </row>
        <row r="441">
          <cell r="B441">
            <v>38906</v>
          </cell>
          <cell r="C441">
            <v>0</v>
          </cell>
          <cell r="D441">
            <v>16305.90400000001</v>
          </cell>
          <cell r="E441">
            <v>21387</v>
          </cell>
          <cell r="F441">
            <v>37692.90400000001</v>
          </cell>
          <cell r="G441">
            <v>37692.90400000001</v>
          </cell>
          <cell r="H441">
            <v>36719.300000000003</v>
          </cell>
          <cell r="I441">
            <v>21387</v>
          </cell>
          <cell r="J441">
            <v>13406</v>
          </cell>
          <cell r="M441">
            <v>1681</v>
          </cell>
          <cell r="N441">
            <v>6300</v>
          </cell>
          <cell r="P441">
            <v>21387</v>
          </cell>
          <cell r="Q441">
            <v>13406</v>
          </cell>
          <cell r="T441">
            <v>1681</v>
          </cell>
          <cell r="U441">
            <v>6300</v>
          </cell>
          <cell r="W441">
            <v>21387</v>
          </cell>
          <cell r="X441">
            <v>13568.875471030195</v>
          </cell>
          <cell r="Y441">
            <v>11314.529347372114</v>
          </cell>
          <cell r="Z441">
            <v>1916.4599534100562</v>
          </cell>
          <cell r="AA441">
            <v>1494.0436241403636</v>
          </cell>
          <cell r="AB441">
            <v>6171.4215227149671</v>
          </cell>
          <cell r="AC441">
            <v>2253.970081332307</v>
          </cell>
          <cell r="AD441">
            <v>36719.300000000003</v>
          </cell>
          <cell r="AE441">
            <v>13926.338929431369</v>
          </cell>
          <cell r="AF441">
            <v>11617.942978842653</v>
          </cell>
          <cell r="AG441">
            <v>1963.2919590673262</v>
          </cell>
          <cell r="AH441">
            <v>1535.6641254194863</v>
          </cell>
          <cell r="AI441">
            <v>6336.0317495894169</v>
          </cell>
          <cell r="AJ441">
            <v>2313.6342576497518</v>
          </cell>
          <cell r="AK441">
            <v>37692.90400000001</v>
          </cell>
        </row>
        <row r="442">
          <cell r="B442">
            <v>38907</v>
          </cell>
          <cell r="C442">
            <v>0</v>
          </cell>
          <cell r="D442">
            <v>16344.101000000002</v>
          </cell>
          <cell r="E442">
            <v>21387</v>
          </cell>
          <cell r="F442">
            <v>37731.101000000002</v>
          </cell>
          <cell r="G442">
            <v>37731.101000000002</v>
          </cell>
          <cell r="H442">
            <v>36831.699999999997</v>
          </cell>
          <cell r="I442">
            <v>21387</v>
          </cell>
          <cell r="J442">
            <v>13406</v>
          </cell>
          <cell r="M442">
            <v>1681</v>
          </cell>
          <cell r="N442">
            <v>6300</v>
          </cell>
          <cell r="P442">
            <v>21387</v>
          </cell>
          <cell r="Q442">
            <v>13406</v>
          </cell>
          <cell r="T442">
            <v>1681</v>
          </cell>
          <cell r="U442">
            <v>6300</v>
          </cell>
          <cell r="W442">
            <v>21387</v>
          </cell>
          <cell r="X442">
            <v>13166.832873144773</v>
          </cell>
          <cell r="Y442">
            <v>11655.130356123695</v>
          </cell>
          <cell r="Z442">
            <v>1917.5860706712422</v>
          </cell>
          <cell r="AA442">
            <v>1518.2045064794286</v>
          </cell>
          <cell r="AB442">
            <v>6310.9709937529187</v>
          </cell>
          <cell r="AC442">
            <v>2262.9751998279335</v>
          </cell>
          <cell r="AD442">
            <v>36831.69999999999</v>
          </cell>
          <cell r="AE442">
            <v>13489.591492509144</v>
          </cell>
          <cell r="AF442">
            <v>11936.773294603523</v>
          </cell>
          <cell r="AG442">
            <v>1963.1524200683975</v>
          </cell>
          <cell r="AH442">
            <v>1556.5028159415724</v>
          </cell>
          <cell r="AI442">
            <v>6465.4435506963564</v>
          </cell>
          <cell r="AJ442">
            <v>2319.637426181012</v>
          </cell>
          <cell r="AK442">
            <v>37731.101000000002</v>
          </cell>
        </row>
        <row r="443">
          <cell r="B443">
            <v>38908</v>
          </cell>
          <cell r="C443">
            <v>0</v>
          </cell>
          <cell r="D443">
            <v>16044.725000000006</v>
          </cell>
          <cell r="E443">
            <v>21387</v>
          </cell>
          <cell r="F443">
            <v>37431.725000000006</v>
          </cell>
          <cell r="G443">
            <v>37431.725000000006</v>
          </cell>
          <cell r="H443">
            <v>36667.199999999997</v>
          </cell>
          <cell r="I443">
            <v>21387</v>
          </cell>
          <cell r="J443">
            <v>13406</v>
          </cell>
          <cell r="M443">
            <v>1681</v>
          </cell>
          <cell r="N443">
            <v>6300</v>
          </cell>
          <cell r="P443">
            <v>21387</v>
          </cell>
          <cell r="Q443">
            <v>13406</v>
          </cell>
          <cell r="T443">
            <v>1681</v>
          </cell>
          <cell r="U443">
            <v>6300</v>
          </cell>
          <cell r="W443">
            <v>21387</v>
          </cell>
          <cell r="X443">
            <v>13219.746901761924</v>
          </cell>
          <cell r="Y443">
            <v>11269.207597742976</v>
          </cell>
          <cell r="Z443">
            <v>1925.5064667355857</v>
          </cell>
          <cell r="AA443">
            <v>1523.9315889076615</v>
          </cell>
          <cell r="AB443">
            <v>6456.7177547338406</v>
          </cell>
          <cell r="AC443">
            <v>2272.0896901180108</v>
          </cell>
          <cell r="AD443">
            <v>36667.199999999997</v>
          </cell>
          <cell r="AE443">
            <v>13496.14097480417</v>
          </cell>
          <cell r="AF443">
            <v>11502.44100447922</v>
          </cell>
          <cell r="AG443">
            <v>1963.2218209755124</v>
          </cell>
          <cell r="AH443">
            <v>1556.8361532209697</v>
          </cell>
          <cell r="AI443">
            <v>6593.1462076304088</v>
          </cell>
          <cell r="AJ443">
            <v>2319.9388388897205</v>
          </cell>
          <cell r="AK443">
            <v>37431.725000000006</v>
          </cell>
        </row>
        <row r="444">
          <cell r="B444">
            <v>38909</v>
          </cell>
          <cell r="C444">
            <v>0</v>
          </cell>
          <cell r="D444">
            <v>15999.256000000001</v>
          </cell>
          <cell r="E444">
            <v>21387</v>
          </cell>
          <cell r="F444">
            <v>37386.256000000001</v>
          </cell>
          <cell r="G444">
            <v>37386.256000000001</v>
          </cell>
          <cell r="H444">
            <v>36431.800000000003</v>
          </cell>
          <cell r="I444">
            <v>21387</v>
          </cell>
          <cell r="J444">
            <v>13406</v>
          </cell>
          <cell r="M444">
            <v>1681</v>
          </cell>
          <cell r="N444">
            <v>6300</v>
          </cell>
          <cell r="P444">
            <v>21387</v>
          </cell>
          <cell r="Q444">
            <v>13406</v>
          </cell>
          <cell r="T444">
            <v>1681</v>
          </cell>
          <cell r="U444">
            <v>6300</v>
          </cell>
          <cell r="W444">
            <v>21387</v>
          </cell>
          <cell r="X444">
            <v>13218.774924318053</v>
          </cell>
          <cell r="Y444">
            <v>11151.456514791209</v>
          </cell>
          <cell r="Z444">
            <v>1917.5849456612839</v>
          </cell>
          <cell r="AA444">
            <v>1516.039876784826</v>
          </cell>
          <cell r="AB444">
            <v>6367.3725697345644</v>
          </cell>
          <cell r="AC444">
            <v>2260.5711687100702</v>
          </cell>
          <cell r="AD444">
            <v>36431.80000000001</v>
          </cell>
          <cell r="AE444">
            <v>13564.84365402685</v>
          </cell>
          <cell r="AF444">
            <v>11440.564645157208</v>
          </cell>
          <cell r="AG444">
            <v>1962.893351701056</v>
          </cell>
          <cell r="AH444">
            <v>1557.0217427115338</v>
          </cell>
          <cell r="AI444">
            <v>6541.9897072658787</v>
          </cell>
          <cell r="AJ444">
            <v>2318.9428991374712</v>
          </cell>
          <cell r="AK444">
            <v>37386.256000000001</v>
          </cell>
        </row>
        <row r="445">
          <cell r="B445">
            <v>38910</v>
          </cell>
          <cell r="C445">
            <v>0</v>
          </cell>
          <cell r="D445">
            <v>17025.321000000004</v>
          </cell>
          <cell r="E445">
            <v>21487</v>
          </cell>
          <cell r="F445">
            <v>38512.321000000004</v>
          </cell>
          <cell r="G445">
            <v>38512.321000000004</v>
          </cell>
          <cell r="H445">
            <v>37906.400000000001</v>
          </cell>
          <cell r="I445">
            <v>21487</v>
          </cell>
          <cell r="J445">
            <v>13406</v>
          </cell>
          <cell r="M445">
            <v>1681</v>
          </cell>
          <cell r="N445">
            <v>6400</v>
          </cell>
          <cell r="P445">
            <v>21487</v>
          </cell>
          <cell r="Q445">
            <v>13406</v>
          </cell>
          <cell r="T445">
            <v>1681</v>
          </cell>
          <cell r="U445">
            <v>6400</v>
          </cell>
          <cell r="W445">
            <v>21487</v>
          </cell>
          <cell r="X445">
            <v>13971.518901775429</v>
          </cell>
          <cell r="Y445">
            <v>11664.383477267767</v>
          </cell>
          <cell r="Z445">
            <v>1937.2529801069738</v>
          </cell>
          <cell r="AA445">
            <v>1523.3922060985883</v>
          </cell>
          <cell r="AB445">
            <v>6527.4967745488066</v>
          </cell>
          <cell r="AC445">
            <v>2282.3556602024378</v>
          </cell>
          <cell r="AD445">
            <v>37906.400000000001</v>
          </cell>
          <cell r="AE445">
            <v>14196.1390991794</v>
          </cell>
          <cell r="AF445">
            <v>11854.741905662373</v>
          </cell>
          <cell r="AG445">
            <v>1962.975891310844</v>
          </cell>
          <cell r="AH445">
            <v>1548.175875056131</v>
          </cell>
          <cell r="AI445">
            <v>6633.5421346103576</v>
          </cell>
          <cell r="AJ445">
            <v>2316.7460941808945</v>
          </cell>
          <cell r="AK445">
            <v>38512.321000000004</v>
          </cell>
        </row>
        <row r="446">
          <cell r="B446">
            <v>38911</v>
          </cell>
          <cell r="C446">
            <v>0</v>
          </cell>
          <cell r="D446">
            <v>16917.5</v>
          </cell>
          <cell r="E446">
            <v>21487</v>
          </cell>
          <cell r="F446">
            <v>38404.5</v>
          </cell>
          <cell r="G446">
            <v>38404.5</v>
          </cell>
          <cell r="H446">
            <v>37654.300000000003</v>
          </cell>
          <cell r="I446">
            <v>21463</v>
          </cell>
          <cell r="J446">
            <v>13406</v>
          </cell>
          <cell r="M446">
            <v>1681</v>
          </cell>
          <cell r="N446">
            <v>6400</v>
          </cell>
          <cell r="P446">
            <v>21487</v>
          </cell>
          <cell r="Q446">
            <v>13384.674090276396</v>
          </cell>
          <cell r="T446">
            <v>1678.3259097236032</v>
          </cell>
          <cell r="U446">
            <v>6400</v>
          </cell>
          <cell r="W446">
            <v>21463</v>
          </cell>
          <cell r="X446">
            <v>14879.463121972858</v>
          </cell>
          <cell r="Y446">
            <v>10831.970434230212</v>
          </cell>
          <cell r="Z446">
            <v>1750.0469204954245</v>
          </cell>
          <cell r="AA446">
            <v>1508.8231594273909</v>
          </cell>
          <cell r="AB446">
            <v>6410.0923495304505</v>
          </cell>
          <cell r="AC446">
            <v>2273.9040143436632</v>
          </cell>
          <cell r="AD446">
            <v>37654.299999999996</v>
          </cell>
          <cell r="AE446">
            <v>15182.809262497643</v>
          </cell>
          <cell r="AF446">
            <v>11044.363329179685</v>
          </cell>
          <cell r="AG446">
            <v>1783.4217578278096</v>
          </cell>
          <cell r="AH446">
            <v>1539.8527990569569</v>
          </cell>
          <cell r="AI446">
            <v>6534.5910257291762</v>
          </cell>
          <cell r="AJ446">
            <v>2319.461825708715</v>
          </cell>
          <cell r="AK446">
            <v>38404.5</v>
          </cell>
        </row>
        <row r="447">
          <cell r="B447">
            <v>38912</v>
          </cell>
          <cell r="C447">
            <v>0</v>
          </cell>
          <cell r="D447">
            <v>16125.351000000002</v>
          </cell>
          <cell r="E447">
            <v>21487</v>
          </cell>
          <cell r="F447">
            <v>37612.351000000002</v>
          </cell>
          <cell r="G447">
            <v>37612.351000000002</v>
          </cell>
          <cell r="H447">
            <v>37432.5</v>
          </cell>
          <cell r="I447">
            <v>21487</v>
          </cell>
          <cell r="J447">
            <v>13406</v>
          </cell>
          <cell r="M447">
            <v>1681</v>
          </cell>
          <cell r="N447">
            <v>6400</v>
          </cell>
          <cell r="P447">
            <v>21487</v>
          </cell>
          <cell r="Q447">
            <v>13406</v>
          </cell>
          <cell r="T447">
            <v>1681</v>
          </cell>
          <cell r="U447">
            <v>6400</v>
          </cell>
          <cell r="W447">
            <v>21487</v>
          </cell>
          <cell r="X447">
            <v>14173.726795073986</v>
          </cell>
          <cell r="Y447">
            <v>10886.365691117158</v>
          </cell>
          <cell r="Z447">
            <v>1954.4698746139779</v>
          </cell>
          <cell r="AA447">
            <v>1536.6000932414424</v>
          </cell>
          <cell r="AB447">
            <v>6578.9395839205854</v>
          </cell>
          <cell r="AC447">
            <v>2302.3979620328514</v>
          </cell>
          <cell r="AD447">
            <v>37432.5</v>
          </cell>
          <cell r="AE447">
            <v>14240.306567169204</v>
          </cell>
          <cell r="AF447">
            <v>10940.266018294587</v>
          </cell>
          <cell r="AG447">
            <v>1961.9009999999994</v>
          </cell>
          <cell r="AH447">
            <v>1544.7322305125699</v>
          </cell>
          <cell r="AI447">
            <v>6611.3116521279771</v>
          </cell>
          <cell r="AJ447">
            <v>2313.8335318956583</v>
          </cell>
          <cell r="AK447">
            <v>37612.351000000002</v>
          </cell>
        </row>
        <row r="448">
          <cell r="B448">
            <v>38913</v>
          </cell>
          <cell r="C448">
            <v>0</v>
          </cell>
          <cell r="D448">
            <v>16227.173999999992</v>
          </cell>
          <cell r="E448">
            <v>21387</v>
          </cell>
          <cell r="F448">
            <v>37614.173999999992</v>
          </cell>
          <cell r="G448">
            <v>37614.173999999992</v>
          </cell>
          <cell r="H448">
            <v>37184.300000000003</v>
          </cell>
          <cell r="I448">
            <v>21387</v>
          </cell>
          <cell r="J448">
            <v>13406</v>
          </cell>
          <cell r="M448">
            <v>1681</v>
          </cell>
          <cell r="N448">
            <v>6300</v>
          </cell>
          <cell r="P448">
            <v>21387</v>
          </cell>
          <cell r="Q448">
            <v>13406</v>
          </cell>
          <cell r="T448">
            <v>1681</v>
          </cell>
          <cell r="U448">
            <v>6300</v>
          </cell>
          <cell r="W448">
            <v>21387</v>
          </cell>
          <cell r="X448">
            <v>13957.678233744691</v>
          </cell>
          <cell r="Y448">
            <v>10919.908442409765</v>
          </cell>
          <cell r="Z448">
            <v>1941.1147358405108</v>
          </cell>
          <cell r="AA448">
            <v>1524.1531119209239</v>
          </cell>
          <cell r="AB448">
            <v>6559.7706399188555</v>
          </cell>
          <cell r="AC448">
            <v>2281.6748361652558</v>
          </cell>
          <cell r="AD448">
            <v>37184.300000000003</v>
          </cell>
          <cell r="AE448">
            <v>14122.597490848868</v>
          </cell>
          <cell r="AF448">
            <v>11042.270720961315</v>
          </cell>
          <cell r="AG448">
            <v>1961.9009999999994</v>
          </cell>
          <cell r="AH448">
            <v>1543.2395675998255</v>
          </cell>
          <cell r="AI448">
            <v>6634.9411647085726</v>
          </cell>
          <cell r="AJ448">
            <v>2309.2240558814183</v>
          </cell>
          <cell r="AK448">
            <v>37614.173999999992</v>
          </cell>
        </row>
        <row r="449">
          <cell r="B449">
            <v>38914</v>
          </cell>
          <cell r="C449">
            <v>0</v>
          </cell>
          <cell r="D449">
            <v>16277.614000000009</v>
          </cell>
          <cell r="E449">
            <v>21387</v>
          </cell>
          <cell r="F449">
            <v>37664.614000000009</v>
          </cell>
          <cell r="G449">
            <v>37664.614000000009</v>
          </cell>
          <cell r="H449">
            <v>36791.699999999997</v>
          </cell>
          <cell r="I449">
            <v>21387</v>
          </cell>
          <cell r="J449">
            <v>13406</v>
          </cell>
          <cell r="M449">
            <v>1681</v>
          </cell>
          <cell r="N449">
            <v>6300</v>
          </cell>
          <cell r="P449">
            <v>21387</v>
          </cell>
          <cell r="Q449">
            <v>13406</v>
          </cell>
          <cell r="T449">
            <v>1681</v>
          </cell>
          <cell r="U449">
            <v>6300</v>
          </cell>
          <cell r="W449">
            <v>21387</v>
          </cell>
          <cell r="X449">
            <v>13589.532433611015</v>
          </cell>
          <cell r="Y449">
            <v>11062.401856448161</v>
          </cell>
          <cell r="Z449">
            <v>1917.4379736692856</v>
          </cell>
          <cell r="AA449">
            <v>1500.2938121995294</v>
          </cell>
          <cell r="AB449">
            <v>6460.783881298993</v>
          </cell>
          <cell r="AC449">
            <v>2261.2500427730147</v>
          </cell>
          <cell r="AD449">
            <v>36791.699999999997</v>
          </cell>
          <cell r="AE449">
            <v>13919.424554824915</v>
          </cell>
          <cell r="AF449">
            <v>11316.40431725746</v>
          </cell>
          <cell r="AG449">
            <v>1961.7659999999994</v>
          </cell>
          <cell r="AH449">
            <v>1538.4629806255152</v>
          </cell>
          <cell r="AI449">
            <v>6613.3446334406699</v>
          </cell>
          <cell r="AJ449">
            <v>2315.2115138514464</v>
          </cell>
          <cell r="AK449">
            <v>37664.614000000009</v>
          </cell>
        </row>
        <row r="450">
          <cell r="B450">
            <v>38915</v>
          </cell>
          <cell r="C450">
            <v>0</v>
          </cell>
          <cell r="D450">
            <v>17790.491999999998</v>
          </cell>
          <cell r="E450">
            <v>21387</v>
          </cell>
          <cell r="F450">
            <v>39177.491999999998</v>
          </cell>
          <cell r="G450">
            <v>39177.491999999998</v>
          </cell>
          <cell r="H450">
            <v>38578.5</v>
          </cell>
          <cell r="I450">
            <v>21387</v>
          </cell>
          <cell r="J450">
            <v>13406</v>
          </cell>
          <cell r="M450">
            <v>1681</v>
          </cell>
          <cell r="N450">
            <v>6300</v>
          </cell>
          <cell r="P450">
            <v>21387</v>
          </cell>
          <cell r="Q450">
            <v>13406</v>
          </cell>
          <cell r="T450">
            <v>1681</v>
          </cell>
          <cell r="U450">
            <v>6300</v>
          </cell>
          <cell r="W450">
            <v>21387</v>
          </cell>
          <cell r="X450">
            <v>15204.076937976255</v>
          </cell>
          <cell r="Y450">
            <v>11191.499241540865</v>
          </cell>
          <cell r="Z450">
            <v>1932.8046124647824</v>
          </cell>
          <cell r="AA450">
            <v>1499.4558589447161</v>
          </cell>
          <cell r="AB450">
            <v>6471.4634607354137</v>
          </cell>
          <cell r="AC450">
            <v>2279.1998883379674</v>
          </cell>
          <cell r="AD450">
            <v>38578.5</v>
          </cell>
          <cell r="AE450">
            <v>15436.832140310111</v>
          </cell>
          <cell r="AF450">
            <v>11364.706858484318</v>
          </cell>
          <cell r="AG450">
            <v>1961.4959999999994</v>
          </cell>
          <cell r="AH450">
            <v>1525.5081550360376</v>
          </cell>
          <cell r="AI450">
            <v>6573.3842655695535</v>
          </cell>
          <cell r="AJ450">
            <v>2315.564580599982</v>
          </cell>
          <cell r="AK450">
            <v>39177.491999999998</v>
          </cell>
        </row>
        <row r="451">
          <cell r="B451">
            <v>38916</v>
          </cell>
          <cell r="C451">
            <v>0</v>
          </cell>
          <cell r="D451">
            <v>17595.295000000006</v>
          </cell>
          <cell r="E451">
            <v>21187</v>
          </cell>
          <cell r="F451">
            <v>38782.295000000006</v>
          </cell>
          <cell r="G451">
            <v>38782.295000000006</v>
          </cell>
          <cell r="H451">
            <v>38163.199999999997</v>
          </cell>
          <cell r="I451">
            <v>21187</v>
          </cell>
          <cell r="J451">
            <v>13406</v>
          </cell>
          <cell r="M451">
            <v>1681</v>
          </cell>
          <cell r="N451">
            <v>6100</v>
          </cell>
          <cell r="P451">
            <v>21187</v>
          </cell>
          <cell r="Q451">
            <v>13406</v>
          </cell>
          <cell r="T451">
            <v>1681</v>
          </cell>
          <cell r="U451">
            <v>6100</v>
          </cell>
          <cell r="W451">
            <v>21187</v>
          </cell>
          <cell r="X451">
            <v>14956.979020951125</v>
          </cell>
          <cell r="Y451">
            <v>11618.60636293348</v>
          </cell>
          <cell r="Z451">
            <v>1931.5490212265097</v>
          </cell>
          <cell r="AA451">
            <v>1507.4122426475044</v>
          </cell>
          <cell r="AB451">
            <v>5870.1519785571199</v>
          </cell>
          <cell r="AC451">
            <v>2278.5013736842466</v>
          </cell>
          <cell r="AD451">
            <v>38163.199999999983</v>
          </cell>
          <cell r="AE451">
            <v>15204.287452248378</v>
          </cell>
          <cell r="AF451">
            <v>11809.445211168846</v>
          </cell>
          <cell r="AG451">
            <v>1961.3609999999994</v>
          </cell>
          <cell r="AH451">
            <v>1533.9819445654248</v>
          </cell>
          <cell r="AI451">
            <v>5957.4096923135185</v>
          </cell>
          <cell r="AJ451">
            <v>2315.8096997038347</v>
          </cell>
          <cell r="AK451">
            <v>38782.295000000006</v>
          </cell>
        </row>
        <row r="452">
          <cell r="B452">
            <v>38917</v>
          </cell>
          <cell r="C452">
            <v>0</v>
          </cell>
          <cell r="D452">
            <v>16780.663</v>
          </cell>
          <cell r="E452">
            <v>21287</v>
          </cell>
          <cell r="F452">
            <v>38067.663</v>
          </cell>
          <cell r="G452">
            <v>38067.663</v>
          </cell>
          <cell r="H452">
            <v>36839.599999999999</v>
          </cell>
          <cell r="I452">
            <v>21287</v>
          </cell>
          <cell r="J452">
            <v>13406</v>
          </cell>
          <cell r="M452">
            <v>1681</v>
          </cell>
          <cell r="N452">
            <v>6200</v>
          </cell>
          <cell r="P452">
            <v>21287</v>
          </cell>
          <cell r="Q452">
            <v>13406</v>
          </cell>
          <cell r="T452">
            <v>1681</v>
          </cell>
          <cell r="U452">
            <v>6200</v>
          </cell>
          <cell r="W452">
            <v>21287</v>
          </cell>
          <cell r="X452">
            <v>14471.931062425156</v>
          </cell>
          <cell r="Y452">
            <v>10893.787264352297</v>
          </cell>
          <cell r="Z452">
            <v>1899.1474223714479</v>
          </cell>
          <cell r="AA452">
            <v>1462.4837514166488</v>
          </cell>
          <cell r="AB452">
            <v>5873.290252379179</v>
          </cell>
          <cell r="AC452">
            <v>2238.9602470552672</v>
          </cell>
          <cell r="AD452">
            <v>36839.599999999991</v>
          </cell>
          <cell r="AE452">
            <v>14953.739157382179</v>
          </cell>
          <cell r="AF452">
            <v>11256.393798221647</v>
          </cell>
          <cell r="AG452">
            <v>1961.3609999999994</v>
          </cell>
          <cell r="AH452">
            <v>1516.1956445449555</v>
          </cell>
          <cell r="AI452">
            <v>6064.5225815567101</v>
          </cell>
          <cell r="AJ452">
            <v>2315.450818294516</v>
          </cell>
          <cell r="AK452">
            <v>38067.663</v>
          </cell>
        </row>
        <row r="453">
          <cell r="B453">
            <v>38918</v>
          </cell>
          <cell r="C453">
            <v>0</v>
          </cell>
          <cell r="D453">
            <v>16081.822999999997</v>
          </cell>
          <cell r="E453">
            <v>21287</v>
          </cell>
          <cell r="F453">
            <v>37368.822999999997</v>
          </cell>
          <cell r="G453">
            <v>37368.822999999997</v>
          </cell>
          <cell r="H453">
            <v>36711</v>
          </cell>
          <cell r="I453">
            <v>21287</v>
          </cell>
          <cell r="J453">
            <v>13406</v>
          </cell>
          <cell r="M453">
            <v>1681</v>
          </cell>
          <cell r="N453">
            <v>6200</v>
          </cell>
          <cell r="P453">
            <v>21287</v>
          </cell>
          <cell r="Q453">
            <v>13406</v>
          </cell>
          <cell r="T453">
            <v>1681</v>
          </cell>
          <cell r="U453">
            <v>6200</v>
          </cell>
          <cell r="W453">
            <v>21287</v>
          </cell>
          <cell r="X453">
            <v>13916.028639299882</v>
          </cell>
          <cell r="Y453">
            <v>11094.568385296147</v>
          </cell>
          <cell r="Z453">
            <v>1928.048609717612</v>
          </cell>
          <cell r="AA453">
            <v>1519.5333201959093</v>
          </cell>
          <cell r="AB453">
            <v>5979.7119008559794</v>
          </cell>
          <cell r="AC453">
            <v>2273.1091446344699</v>
          </cell>
          <cell r="AD453">
            <v>36711</v>
          </cell>
          <cell r="AE453">
            <v>14172.715485090983</v>
          </cell>
          <cell r="AF453">
            <v>11291.072948949446</v>
          </cell>
          <cell r="AG453">
            <v>1961.4959999999994</v>
          </cell>
          <cell r="AH453">
            <v>1548.5163310429225</v>
          </cell>
          <cell r="AI453">
            <v>6080.697936301669</v>
          </cell>
          <cell r="AJ453">
            <v>2314.324298614978</v>
          </cell>
          <cell r="AK453">
            <v>37368.822999999997</v>
          </cell>
        </row>
        <row r="454">
          <cell r="B454">
            <v>38919</v>
          </cell>
          <cell r="C454">
            <v>0</v>
          </cell>
          <cell r="D454">
            <v>18292.660000000003</v>
          </cell>
          <cell r="E454">
            <v>21387</v>
          </cell>
          <cell r="F454">
            <v>39679.660000000003</v>
          </cell>
          <cell r="G454">
            <v>39679.660000000003</v>
          </cell>
          <cell r="H454">
            <v>39230.300000000003</v>
          </cell>
          <cell r="I454">
            <v>21387</v>
          </cell>
          <cell r="J454">
            <v>13406</v>
          </cell>
          <cell r="M454">
            <v>1681</v>
          </cell>
          <cell r="N454">
            <v>6300</v>
          </cell>
          <cell r="P454">
            <v>21387</v>
          </cell>
          <cell r="Q454">
            <v>13406</v>
          </cell>
          <cell r="T454">
            <v>1681</v>
          </cell>
          <cell r="U454">
            <v>6300</v>
          </cell>
          <cell r="W454">
            <v>21387</v>
          </cell>
          <cell r="X454">
            <v>16245.978105000551</v>
          </cell>
          <cell r="Y454">
            <v>11220.658414743028</v>
          </cell>
          <cell r="Z454">
            <v>1939.7621121843974</v>
          </cell>
          <cell r="AA454">
            <v>1499.6918152729272</v>
          </cell>
          <cell r="AB454">
            <v>6053.0574626121597</v>
          </cell>
          <cell r="AC454">
            <v>2271.1520901869299</v>
          </cell>
          <cell r="AD454">
            <v>39230.299999999996</v>
          </cell>
          <cell r="AE454">
            <v>16421.673423234999</v>
          </cell>
          <cell r="AF454">
            <v>11352.147834778327</v>
          </cell>
          <cell r="AG454">
            <v>1961.7659999999994</v>
          </cell>
          <cell r="AH454">
            <v>1520.5551141505748</v>
          </cell>
          <cell r="AI454">
            <v>6123.8097948704763</v>
          </cell>
          <cell r="AJ454">
            <v>2299.7078329656097</v>
          </cell>
          <cell r="AK454">
            <v>39679.660000000003</v>
          </cell>
        </row>
        <row r="455">
          <cell r="B455">
            <v>38920</v>
          </cell>
          <cell r="C455">
            <v>0</v>
          </cell>
          <cell r="D455">
            <v>19175.73599999999</v>
          </cell>
          <cell r="E455">
            <v>21387</v>
          </cell>
          <cell r="F455">
            <v>40562.73599999999</v>
          </cell>
          <cell r="G455">
            <v>40562.73599999999</v>
          </cell>
          <cell r="H455">
            <v>39849.9</v>
          </cell>
          <cell r="I455">
            <v>21387</v>
          </cell>
          <cell r="J455">
            <v>13406</v>
          </cell>
          <cell r="M455">
            <v>1681</v>
          </cell>
          <cell r="N455">
            <v>6300</v>
          </cell>
          <cell r="P455">
            <v>21387</v>
          </cell>
          <cell r="Q455">
            <v>13406</v>
          </cell>
          <cell r="T455">
            <v>1681</v>
          </cell>
          <cell r="U455">
            <v>6300</v>
          </cell>
          <cell r="W455">
            <v>21387</v>
          </cell>
          <cell r="X455">
            <v>16641.401617298015</v>
          </cell>
          <cell r="Y455">
            <v>11706.233357377443</v>
          </cell>
          <cell r="Z455">
            <v>1928.9355591364956</v>
          </cell>
          <cell r="AA455">
            <v>1487.3433640015007</v>
          </cell>
          <cell r="AB455">
            <v>5831.2822337605912</v>
          </cell>
          <cell r="AC455">
            <v>2254.7038684259542</v>
          </cell>
          <cell r="AD455">
            <v>39849.899999999994</v>
          </cell>
          <cell r="AE455">
            <v>16926.490157604454</v>
          </cell>
          <cell r="AF455">
            <v>11925.605406055412</v>
          </cell>
          <cell r="AG455">
            <v>1962.1709999999994</v>
          </cell>
          <cell r="AH455">
            <v>1516.971505292981</v>
          </cell>
          <cell r="AI455">
            <v>5935.2949528993631</v>
          </cell>
          <cell r="AJ455">
            <v>2296.2029781477795</v>
          </cell>
          <cell r="AK455">
            <v>40562.73599999999</v>
          </cell>
        </row>
        <row r="456">
          <cell r="B456">
            <v>38921</v>
          </cell>
          <cell r="C456">
            <v>0</v>
          </cell>
          <cell r="D456">
            <v>16744.455000000009</v>
          </cell>
          <cell r="E456">
            <v>21387</v>
          </cell>
          <cell r="F456">
            <v>38131.455000000009</v>
          </cell>
          <cell r="G456">
            <v>38131.455000000009</v>
          </cell>
          <cell r="H456">
            <v>37042.6</v>
          </cell>
          <cell r="I456">
            <v>21387</v>
          </cell>
          <cell r="J456">
            <v>13406</v>
          </cell>
          <cell r="M456">
            <v>1681</v>
          </cell>
          <cell r="N456">
            <v>6300</v>
          </cell>
          <cell r="P456">
            <v>21387</v>
          </cell>
          <cell r="Q456">
            <v>13406</v>
          </cell>
          <cell r="T456">
            <v>1681</v>
          </cell>
          <cell r="U456">
            <v>6300</v>
          </cell>
          <cell r="W456">
            <v>21387</v>
          </cell>
          <cell r="X456">
            <v>14304.76953388129</v>
          </cell>
          <cell r="Y456">
            <v>11171.887354928835</v>
          </cell>
          <cell r="Z456">
            <v>1911.4083824952781</v>
          </cell>
          <cell r="AA456">
            <v>1492.2112878375067</v>
          </cell>
          <cell r="AB456">
            <v>5910.0739740812078</v>
          </cell>
          <cell r="AC456">
            <v>2252.2494667758906</v>
          </cell>
          <cell r="AD456">
            <v>37042.600000000006</v>
          </cell>
          <cell r="AE456">
            <v>14744.903429418144</v>
          </cell>
          <cell r="AF456">
            <v>11491.728159542738</v>
          </cell>
          <cell r="AG456">
            <v>1962.3059999999994</v>
          </cell>
          <cell r="AH456">
            <v>1536.1248431504887</v>
          </cell>
          <cell r="AI456">
            <v>6079.0632399873175</v>
          </cell>
          <cell r="AJ456">
            <v>2317.3293279013219</v>
          </cell>
          <cell r="AK456">
            <v>38131.455000000009</v>
          </cell>
        </row>
        <row r="457">
          <cell r="B457">
            <v>38922</v>
          </cell>
          <cell r="C457">
            <v>0</v>
          </cell>
          <cell r="D457">
            <v>16736.313000000009</v>
          </cell>
          <cell r="E457">
            <v>21387</v>
          </cell>
          <cell r="F457">
            <v>38123.313000000009</v>
          </cell>
          <cell r="G457">
            <v>38123.313000000009</v>
          </cell>
          <cell r="H457">
            <v>37426.199999999997</v>
          </cell>
          <cell r="I457">
            <v>21387</v>
          </cell>
          <cell r="J457">
            <v>13406</v>
          </cell>
          <cell r="M457">
            <v>1681</v>
          </cell>
          <cell r="N457">
            <v>6300</v>
          </cell>
          <cell r="P457">
            <v>21387</v>
          </cell>
          <cell r="Q457">
            <v>13406</v>
          </cell>
          <cell r="T457">
            <v>1681</v>
          </cell>
          <cell r="U457">
            <v>6300</v>
          </cell>
          <cell r="W457">
            <v>21387</v>
          </cell>
          <cell r="X457">
            <v>13945.174309596619</v>
          </cell>
          <cell r="Y457">
            <v>11835.857009777732</v>
          </cell>
          <cell r="Z457">
            <v>1718.6493080264204</v>
          </cell>
          <cell r="AA457">
            <v>1557.4189743234081</v>
          </cell>
          <cell r="AB457">
            <v>6090.9277126887182</v>
          </cell>
          <cell r="AC457">
            <v>2278.1726855870993</v>
          </cell>
          <cell r="AD457">
            <v>37426.199999999997</v>
          </cell>
          <cell r="AE457">
            <v>14202.70370247559</v>
          </cell>
          <cell r="AF457">
            <v>12057.789364579383</v>
          </cell>
          <cell r="AG457">
            <v>1755.6894495878223</v>
          </cell>
          <cell r="AH457">
            <v>1585.3238808174412</v>
          </cell>
          <cell r="AI457">
            <v>6201.5936168093158</v>
          </cell>
          <cell r="AJ457">
            <v>2320.2129857304499</v>
          </cell>
          <cell r="AK457">
            <v>38123.313000000009</v>
          </cell>
        </row>
        <row r="458">
          <cell r="B458">
            <v>38923</v>
          </cell>
          <cell r="C458">
            <v>0</v>
          </cell>
          <cell r="D458">
            <v>17195.389000000003</v>
          </cell>
          <cell r="E458">
            <v>21387</v>
          </cell>
          <cell r="F458">
            <v>38582.389000000003</v>
          </cell>
          <cell r="G458">
            <v>38582.389000000003</v>
          </cell>
          <cell r="H458">
            <v>38017.300000000003</v>
          </cell>
          <cell r="I458">
            <v>21387</v>
          </cell>
          <cell r="J458">
            <v>13406</v>
          </cell>
          <cell r="M458">
            <v>1681</v>
          </cell>
          <cell r="N458">
            <v>6300</v>
          </cell>
          <cell r="P458">
            <v>21387</v>
          </cell>
          <cell r="Q458">
            <v>13406</v>
          </cell>
          <cell r="T458">
            <v>1681</v>
          </cell>
          <cell r="U458">
            <v>6300</v>
          </cell>
          <cell r="W458">
            <v>21387</v>
          </cell>
          <cell r="X458">
            <v>14561.859358153029</v>
          </cell>
          <cell r="Y458">
            <v>11985.246174676597</v>
          </cell>
          <cell r="Z458">
            <v>1547.9133861462071</v>
          </cell>
          <cell r="AA458">
            <v>1539.66654636409</v>
          </cell>
          <cell r="AB458">
            <v>6001.8650836100869</v>
          </cell>
          <cell r="AC458">
            <v>2380.7494510499955</v>
          </cell>
          <cell r="AD458">
            <v>38017.30000000001</v>
          </cell>
          <cell r="AE458">
            <v>14779.515901387587</v>
          </cell>
          <cell r="AF458">
            <v>12166.787359541782</v>
          </cell>
          <cell r="AG458">
            <v>1570.5894548989693</v>
          </cell>
          <cell r="AH458">
            <v>1562.5791617785708</v>
          </cell>
          <cell r="AI458">
            <v>6086.1201223930939</v>
          </cell>
          <cell r="AJ458">
            <v>2416.7970000000009</v>
          </cell>
          <cell r="AK458">
            <v>38582.389000000003</v>
          </cell>
        </row>
        <row r="459">
          <cell r="B459">
            <v>38924</v>
          </cell>
          <cell r="C459">
            <v>0</v>
          </cell>
          <cell r="D459">
            <v>17897.184999999998</v>
          </cell>
          <cell r="E459">
            <v>21587</v>
          </cell>
          <cell r="F459">
            <v>39484.184999999998</v>
          </cell>
          <cell r="G459">
            <v>39484.184999999998</v>
          </cell>
          <cell r="H459">
            <v>39074</v>
          </cell>
          <cell r="I459">
            <v>21587</v>
          </cell>
          <cell r="J459">
            <v>13406</v>
          </cell>
          <cell r="M459">
            <v>1681</v>
          </cell>
          <cell r="N459">
            <v>6500</v>
          </cell>
          <cell r="P459">
            <v>21587</v>
          </cell>
          <cell r="Q459">
            <v>13406</v>
          </cell>
          <cell r="T459">
            <v>1681</v>
          </cell>
          <cell r="U459">
            <v>6500</v>
          </cell>
          <cell r="W459">
            <v>21587</v>
          </cell>
          <cell r="X459">
            <v>15852.381350239766</v>
          </cell>
          <cell r="Y459">
            <v>11354.492766397989</v>
          </cell>
          <cell r="Z459">
            <v>1519.0344600197598</v>
          </cell>
          <cell r="AA459">
            <v>1521.2938272779436</v>
          </cell>
          <cell r="AB459">
            <v>6434.6356010503196</v>
          </cell>
          <cell r="AC459">
            <v>2392.1619950142222</v>
          </cell>
          <cell r="AD459">
            <v>39074</v>
          </cell>
          <cell r="AE459">
            <v>16007.65488171333</v>
          </cell>
          <cell r="AF459">
            <v>11487.429488640353</v>
          </cell>
          <cell r="AG459">
            <v>1535.2023028654719</v>
          </cell>
          <cell r="AH459">
            <v>1537.3916840920633</v>
          </cell>
          <cell r="AI459">
            <v>6500.1036426887795</v>
          </cell>
          <cell r="AJ459">
            <v>2416.4030000000012</v>
          </cell>
          <cell r="AK459">
            <v>39484.184999999998</v>
          </cell>
        </row>
        <row r="460">
          <cell r="B460">
            <v>38925</v>
          </cell>
          <cell r="C460">
            <v>0</v>
          </cell>
          <cell r="D460">
            <v>18791.071999999993</v>
          </cell>
          <cell r="E460">
            <v>21587</v>
          </cell>
          <cell r="F460">
            <v>40378.071999999993</v>
          </cell>
          <cell r="G460">
            <v>40378.071999999993</v>
          </cell>
          <cell r="H460">
            <v>39823.300000000003</v>
          </cell>
          <cell r="I460">
            <v>21587</v>
          </cell>
          <cell r="J460">
            <v>13406</v>
          </cell>
          <cell r="M460">
            <v>1681</v>
          </cell>
          <cell r="N460">
            <v>6500</v>
          </cell>
          <cell r="P460">
            <v>21587</v>
          </cell>
          <cell r="Q460">
            <v>13406</v>
          </cell>
          <cell r="T460">
            <v>1681</v>
          </cell>
          <cell r="U460">
            <v>6500</v>
          </cell>
          <cell r="W460">
            <v>21587</v>
          </cell>
          <cell r="X460">
            <v>16189.142203942263</v>
          </cell>
          <cell r="Y460">
            <v>11425.179280809691</v>
          </cell>
          <cell r="Z460">
            <v>1936.0805962799902</v>
          </cell>
          <cell r="AA460">
            <v>1493.950056020298</v>
          </cell>
          <cell r="AB460">
            <v>6397.2577283686269</v>
          </cell>
          <cell r="AC460">
            <v>2381.6901345791257</v>
          </cell>
          <cell r="AD460">
            <v>39823.299999999996</v>
          </cell>
          <cell r="AE460">
            <v>16403.418587893637</v>
          </cell>
          <cell r="AF460">
            <v>11587.267684624167</v>
          </cell>
          <cell r="AG460">
            <v>1961.4959999999994</v>
          </cell>
          <cell r="AH460">
            <v>1517.5507475483528</v>
          </cell>
          <cell r="AI460">
            <v>6491.7389799338398</v>
          </cell>
          <cell r="AJ460">
            <v>2416.6</v>
          </cell>
          <cell r="AK460">
            <v>40378.071999999993</v>
          </cell>
        </row>
        <row r="461">
          <cell r="B461">
            <v>38926</v>
          </cell>
          <cell r="C461">
            <v>0</v>
          </cell>
          <cell r="D461">
            <v>19237.137999999992</v>
          </cell>
          <cell r="E461">
            <v>21587</v>
          </cell>
          <cell r="F461">
            <v>40824.137999999992</v>
          </cell>
          <cell r="G461">
            <v>40824.137999999992</v>
          </cell>
          <cell r="H461">
            <v>40034.300000000003</v>
          </cell>
          <cell r="I461">
            <v>21587</v>
          </cell>
          <cell r="J461">
            <v>13406</v>
          </cell>
          <cell r="M461">
            <v>1681</v>
          </cell>
          <cell r="N461">
            <v>6500</v>
          </cell>
          <cell r="P461">
            <v>21587</v>
          </cell>
          <cell r="Q461">
            <v>13406</v>
          </cell>
          <cell r="T461">
            <v>1681</v>
          </cell>
          <cell r="U461">
            <v>6500</v>
          </cell>
          <cell r="W461">
            <v>21587</v>
          </cell>
          <cell r="X461">
            <v>16235.156743292995</v>
          </cell>
          <cell r="Y461">
            <v>11776.98894811818</v>
          </cell>
          <cell r="Z461">
            <v>1925.4361409703977</v>
          </cell>
          <cell r="AA461">
            <v>1485.7211640579558</v>
          </cell>
          <cell r="AB461">
            <v>6242.6065906247786</v>
          </cell>
          <cell r="AC461">
            <v>2368.3904129357006</v>
          </cell>
          <cell r="AD461">
            <v>40034.30000000001</v>
          </cell>
          <cell r="AE461">
            <v>16548.927571059416</v>
          </cell>
          <cell r="AF461">
            <v>12014.339699457627</v>
          </cell>
          <cell r="AG461">
            <v>1960.8209999999995</v>
          </cell>
          <cell r="AH461">
            <v>1517.0645417296696</v>
          </cell>
          <cell r="AI461">
            <v>6367.3701877532867</v>
          </cell>
          <cell r="AJ461">
            <v>2415.6149999999998</v>
          </cell>
          <cell r="AK461">
            <v>40824.137999999992</v>
          </cell>
        </row>
        <row r="462">
          <cell r="B462">
            <v>38927</v>
          </cell>
          <cell r="C462">
            <v>0</v>
          </cell>
          <cell r="D462">
            <v>15652.260000000002</v>
          </cell>
          <cell r="E462">
            <v>21587</v>
          </cell>
          <cell r="F462">
            <v>37239.26</v>
          </cell>
          <cell r="G462">
            <v>37239.26</v>
          </cell>
          <cell r="H462">
            <v>36458.300000000003</v>
          </cell>
          <cell r="I462">
            <v>21587</v>
          </cell>
          <cell r="J462">
            <v>13406</v>
          </cell>
          <cell r="M462">
            <v>1681</v>
          </cell>
          <cell r="N462">
            <v>6500</v>
          </cell>
          <cell r="P462">
            <v>21587</v>
          </cell>
          <cell r="Q462">
            <v>13406</v>
          </cell>
          <cell r="T462">
            <v>1681</v>
          </cell>
          <cell r="U462">
            <v>6500</v>
          </cell>
          <cell r="W462">
            <v>21587</v>
          </cell>
          <cell r="X462">
            <v>14675.886613942419</v>
          </cell>
          <cell r="Y462">
            <v>9727.043576670314</v>
          </cell>
          <cell r="Z462">
            <v>1921.5167751227912</v>
          </cell>
          <cell r="AA462">
            <v>1514.8852038780276</v>
          </cell>
          <cell r="AB462">
            <v>6256.1861057281194</v>
          </cell>
          <cell r="AC462">
            <v>2362.7817246583372</v>
          </cell>
          <cell r="AD462">
            <v>36458.30000000001</v>
          </cell>
          <cell r="AE462">
            <v>14989.193654646097</v>
          </cell>
          <cell r="AF462">
            <v>9932.4527275622495</v>
          </cell>
          <cell r="AG462">
            <v>1960.4159999999995</v>
          </cell>
          <cell r="AH462">
            <v>1548.6065709659279</v>
          </cell>
          <cell r="AI462">
            <v>6393.5670468257176</v>
          </cell>
          <cell r="AJ462">
            <v>2415.0240000000003</v>
          </cell>
          <cell r="AK462">
            <v>37239.26</v>
          </cell>
        </row>
        <row r="463">
          <cell r="B463">
            <v>38928</v>
          </cell>
          <cell r="C463">
            <v>0</v>
          </cell>
          <cell r="D463">
            <v>21658.413</v>
          </cell>
          <cell r="E463">
            <v>15087</v>
          </cell>
          <cell r="F463">
            <v>36745.413</v>
          </cell>
          <cell r="G463">
            <v>36745.413</v>
          </cell>
          <cell r="H463">
            <v>35820.1</v>
          </cell>
          <cell r="I463">
            <v>15087</v>
          </cell>
          <cell r="J463">
            <v>13406</v>
          </cell>
          <cell r="M463">
            <v>1681</v>
          </cell>
          <cell r="N463">
            <v>0</v>
          </cell>
          <cell r="P463">
            <v>15087</v>
          </cell>
          <cell r="Q463">
            <v>13406</v>
          </cell>
          <cell r="T463">
            <v>1681</v>
          </cell>
          <cell r="U463">
            <v>0</v>
          </cell>
          <cell r="W463">
            <v>15087</v>
          </cell>
          <cell r="X463">
            <v>13226.832147127116</v>
          </cell>
          <cell r="Y463">
            <v>10882.195568759853</v>
          </cell>
          <cell r="Z463">
            <v>1912.5817658574465</v>
          </cell>
          <cell r="AA463">
            <v>1514.3645736380527</v>
          </cell>
          <cell r="AB463">
            <v>6029.9215815252737</v>
          </cell>
          <cell r="AC463">
            <v>2254.2043630922553</v>
          </cell>
          <cell r="AD463">
            <v>35820.1</v>
          </cell>
          <cell r="AE463">
            <v>13573.457317347023</v>
          </cell>
          <cell r="AF463">
            <v>11154.449466085211</v>
          </cell>
          <cell r="AG463">
            <v>1960.4159999999995</v>
          </cell>
          <cell r="AH463">
            <v>1555.0901053301125</v>
          </cell>
          <cell r="AI463">
            <v>6186.493400962815</v>
          </cell>
          <cell r="AJ463">
            <v>2315.506710274839</v>
          </cell>
          <cell r="AK463">
            <v>36745.413</v>
          </cell>
        </row>
        <row r="464">
          <cell r="B464">
            <v>38929</v>
          </cell>
          <cell r="C464">
            <v>0</v>
          </cell>
          <cell r="D464">
            <v>21120.237000000001</v>
          </cell>
          <cell r="E464">
            <v>15087</v>
          </cell>
          <cell r="F464">
            <v>36207.237000000001</v>
          </cell>
          <cell r="G464">
            <v>36207.237000000001</v>
          </cell>
          <cell r="H464">
            <v>35813.199999999997</v>
          </cell>
          <cell r="I464">
            <v>15087</v>
          </cell>
          <cell r="J464">
            <v>13406</v>
          </cell>
          <cell r="M464">
            <v>1681</v>
          </cell>
          <cell r="N464">
            <v>0</v>
          </cell>
          <cell r="P464">
            <v>15087</v>
          </cell>
          <cell r="Q464">
            <v>13406</v>
          </cell>
          <cell r="T464">
            <v>1681</v>
          </cell>
          <cell r="U464">
            <v>0</v>
          </cell>
          <cell r="W464">
            <v>15087</v>
          </cell>
          <cell r="X464">
            <v>14134.779383989777</v>
          </cell>
          <cell r="Y464">
            <v>9902.7071986687824</v>
          </cell>
          <cell r="Z464">
            <v>1944.0021790473943</v>
          </cell>
          <cell r="AA464">
            <v>1529.874221551295</v>
          </cell>
          <cell r="AB464">
            <v>6010.1626109572571</v>
          </cell>
          <cell r="AC464">
            <v>2291.6744057854871</v>
          </cell>
          <cell r="AD464">
            <v>35813.19999999999</v>
          </cell>
          <cell r="AE464">
            <v>14295.177477316218</v>
          </cell>
          <cell r="AF464">
            <v>10010.015782611485</v>
          </cell>
          <cell r="AG464">
            <v>1963.5209999999995</v>
          </cell>
          <cell r="AH464">
            <v>1547.8231411286856</v>
          </cell>
          <cell r="AI464">
            <v>6073.7052703402514</v>
          </cell>
          <cell r="AJ464">
            <v>2316.9943286033617</v>
          </cell>
          <cell r="AK464">
            <v>36207.237000000001</v>
          </cell>
        </row>
        <row r="465">
          <cell r="B465">
            <v>38930</v>
          </cell>
          <cell r="C465">
            <v>0</v>
          </cell>
          <cell r="D465">
            <v>14018.634000000005</v>
          </cell>
          <cell r="E465">
            <v>21007</v>
          </cell>
          <cell r="F465">
            <v>35025.634000000005</v>
          </cell>
          <cell r="G465">
            <v>35025.634000000005</v>
          </cell>
          <cell r="H465">
            <v>33008.199999999997</v>
          </cell>
          <cell r="I465">
            <v>21007</v>
          </cell>
          <cell r="J465">
            <v>13423</v>
          </cell>
          <cell r="M465">
            <v>1684</v>
          </cell>
          <cell r="N465">
            <v>5900</v>
          </cell>
          <cell r="P465">
            <v>21007</v>
          </cell>
          <cell r="Q465">
            <v>13423</v>
          </cell>
          <cell r="T465">
            <v>1684</v>
          </cell>
          <cell r="U465">
            <v>5900</v>
          </cell>
          <cell r="W465">
            <v>21007</v>
          </cell>
          <cell r="X465">
            <v>12677.006862364384</v>
          </cell>
          <cell r="Y465">
            <v>9223.9297709767925</v>
          </cell>
          <cell r="Z465">
            <v>1852.5970551913999</v>
          </cell>
          <cell r="AA465">
            <v>1461.1003163190237</v>
          </cell>
          <cell r="AB465">
            <v>5611.4415281469801</v>
          </cell>
          <cell r="AC465">
            <v>2182.124467001413</v>
          </cell>
          <cell r="AD465">
            <v>33008.199999999997</v>
          </cell>
          <cell r="AE465">
            <v>13456.109450037849</v>
          </cell>
          <cell r="AF465">
            <v>9774.5602314458192</v>
          </cell>
          <cell r="AG465">
            <v>1963.6559999999999</v>
          </cell>
          <cell r="AH465">
            <v>1552.2901078688769</v>
          </cell>
          <cell r="AI465">
            <v>5962.3556300894807</v>
          </cell>
          <cell r="AJ465">
            <v>2316.6625805579802</v>
          </cell>
          <cell r="AK465">
            <v>35025.634000000005</v>
          </cell>
        </row>
        <row r="466">
          <cell r="B466">
            <v>38931</v>
          </cell>
          <cell r="C466">
            <v>0</v>
          </cell>
          <cell r="D466">
            <v>0</v>
          </cell>
          <cell r="E466">
            <v>0</v>
          </cell>
          <cell r="F466">
            <v>0</v>
          </cell>
          <cell r="H466">
            <v>0.3</v>
          </cell>
          <cell r="I466">
            <v>0</v>
          </cell>
          <cell r="J466">
            <v>0</v>
          </cell>
          <cell r="M466">
            <v>0</v>
          </cell>
          <cell r="N466">
            <v>0</v>
          </cell>
          <cell r="P466">
            <v>0</v>
          </cell>
          <cell r="Q466">
            <v>0</v>
          </cell>
          <cell r="T466">
            <v>0</v>
          </cell>
          <cell r="U466">
            <v>0</v>
          </cell>
          <cell r="W466">
            <v>0</v>
          </cell>
          <cell r="X466">
            <v>0.11404949999999998</v>
          </cell>
          <cell r="Y466">
            <v>9.2975099999999991E-2</v>
          </cell>
          <cell r="Z466">
            <v>1.26E-2</v>
          </cell>
          <cell r="AA466">
            <v>1.2396599999999999E-2</v>
          </cell>
          <cell r="AB466">
            <v>4.9586699999999997E-2</v>
          </cell>
          <cell r="AC466">
            <v>1.8392099999999998E-2</v>
          </cell>
          <cell r="AD466">
            <v>0.3</v>
          </cell>
        </row>
        <row r="467">
          <cell r="B467">
            <v>38932</v>
          </cell>
          <cell r="C467">
            <v>0</v>
          </cell>
          <cell r="D467">
            <v>0</v>
          </cell>
          <cell r="E467">
            <v>0</v>
          </cell>
          <cell r="F467">
            <v>0</v>
          </cell>
          <cell r="H467">
            <v>0.4</v>
          </cell>
          <cell r="I467">
            <v>0</v>
          </cell>
          <cell r="J467">
            <v>0</v>
          </cell>
          <cell r="M467">
            <v>0</v>
          </cell>
          <cell r="N467">
            <v>0</v>
          </cell>
          <cell r="P467">
            <v>0</v>
          </cell>
          <cell r="Q467">
            <v>0</v>
          </cell>
          <cell r="T467">
            <v>0</v>
          </cell>
          <cell r="U467">
            <v>0</v>
          </cell>
          <cell r="W467">
            <v>0</v>
          </cell>
          <cell r="X467">
            <v>0.15206600000000001</v>
          </cell>
          <cell r="Y467">
            <v>0.1239668</v>
          </cell>
          <cell r="Z467">
            <v>1.6800000000000002E-2</v>
          </cell>
          <cell r="AA467">
            <v>1.65288E-2</v>
          </cell>
          <cell r="AB467">
            <v>6.6115599999999997E-2</v>
          </cell>
          <cell r="AC467">
            <v>2.4522800000000001E-2</v>
          </cell>
          <cell r="AD467">
            <v>0.4</v>
          </cell>
        </row>
        <row r="468">
          <cell r="B468">
            <v>38933</v>
          </cell>
          <cell r="C468">
            <v>0</v>
          </cell>
          <cell r="D468">
            <v>2343.8289999999993</v>
          </cell>
          <cell r="E468">
            <v>1693</v>
          </cell>
          <cell r="F468">
            <v>4036.8289999999993</v>
          </cell>
          <cell r="G468">
            <v>4036.8289999999993</v>
          </cell>
          <cell r="H468">
            <v>9080.7000000000007</v>
          </cell>
          <cell r="I468">
            <v>1509</v>
          </cell>
          <cell r="J468">
            <v>1509</v>
          </cell>
          <cell r="M468">
            <v>184</v>
          </cell>
          <cell r="N468">
            <v>0</v>
          </cell>
          <cell r="P468">
            <v>1693</v>
          </cell>
          <cell r="Q468">
            <v>1344.9976373301831</v>
          </cell>
          <cell r="T468">
            <v>164.00236266981688</v>
          </cell>
          <cell r="U468">
            <v>0</v>
          </cell>
          <cell r="W468">
            <v>1509</v>
          </cell>
          <cell r="X468">
            <v>3406.0530139787775</v>
          </cell>
          <cell r="Y468">
            <v>2774.7901851178221</v>
          </cell>
          <cell r="Z468">
            <v>438.69792400360296</v>
          </cell>
          <cell r="AA468">
            <v>397.49767621958898</v>
          </cell>
          <cell r="AB468">
            <v>1466.4852406619862</v>
          </cell>
          <cell r="AC468">
            <v>597.17596001822039</v>
          </cell>
          <cell r="AD468">
            <v>9080.7000000000007</v>
          </cell>
          <cell r="AE468">
            <v>1513.9495802055419</v>
          </cell>
          <cell r="AF468">
            <v>1233.3464102569551</v>
          </cell>
          <cell r="AG468">
            <v>195.23657073422828</v>
          </cell>
          <cell r="AH468">
            <v>176.8006176240591</v>
          </cell>
          <cell r="AI468">
            <v>651.783861128284</v>
          </cell>
          <cell r="AJ468">
            <v>265.711960050931</v>
          </cell>
          <cell r="AK468">
            <v>4036.8289999999993</v>
          </cell>
        </row>
        <row r="469">
          <cell r="B469">
            <v>38934</v>
          </cell>
          <cell r="C469">
            <v>0</v>
          </cell>
          <cell r="D469">
            <v>12954.633000000002</v>
          </cell>
          <cell r="E469">
            <v>20607</v>
          </cell>
          <cell r="F469">
            <v>33561.633000000002</v>
          </cell>
          <cell r="G469">
            <v>33561.633000000002</v>
          </cell>
          <cell r="H469">
            <v>27619.4</v>
          </cell>
          <cell r="I469">
            <v>20607</v>
          </cell>
          <cell r="J469">
            <v>13423</v>
          </cell>
          <cell r="M469">
            <v>1684</v>
          </cell>
          <cell r="N469">
            <v>5500</v>
          </cell>
          <cell r="P469">
            <v>20607</v>
          </cell>
          <cell r="Q469">
            <v>13423</v>
          </cell>
          <cell r="T469">
            <v>1684</v>
          </cell>
          <cell r="U469">
            <v>5500</v>
          </cell>
          <cell r="W469">
            <v>20607</v>
          </cell>
          <cell r="X469">
            <v>9967.2189814060876</v>
          </cell>
          <cell r="Y469">
            <v>8216.0459962094737</v>
          </cell>
          <cell r="Z469">
            <v>1625.1048269920741</v>
          </cell>
          <cell r="AA469">
            <v>1273.6904954004774</v>
          </cell>
          <cell r="AB469">
            <v>4699.4740210124364</v>
          </cell>
          <cell r="AC469">
            <v>1837.8656789794552</v>
          </cell>
          <cell r="AD469">
            <v>27619.4</v>
          </cell>
          <cell r="AE469">
            <v>12026.668565926962</v>
          </cell>
          <cell r="AF469">
            <v>9894.4755875091851</v>
          </cell>
          <cell r="AG469">
            <v>1963.6559999999995</v>
          </cell>
          <cell r="AH469">
            <v>1552.7730371938637</v>
          </cell>
          <cell r="AI469">
            <v>5854.3545398697588</v>
          </cell>
          <cell r="AJ469">
            <v>2269.7052695002308</v>
          </cell>
          <cell r="AK469">
            <v>33561.633000000002</v>
          </cell>
        </row>
        <row r="470">
          <cell r="B470">
            <v>38935</v>
          </cell>
          <cell r="C470">
            <v>0</v>
          </cell>
          <cell r="D470">
            <v>15454.449999999997</v>
          </cell>
          <cell r="E470">
            <v>21107</v>
          </cell>
          <cell r="F470">
            <v>36561.449999999997</v>
          </cell>
          <cell r="G470">
            <v>36561.449999999997</v>
          </cell>
          <cell r="H470">
            <v>35851</v>
          </cell>
          <cell r="I470">
            <v>21107</v>
          </cell>
          <cell r="J470">
            <v>13423</v>
          </cell>
          <cell r="M470">
            <v>1684</v>
          </cell>
          <cell r="N470">
            <v>6000</v>
          </cell>
          <cell r="P470">
            <v>21107</v>
          </cell>
          <cell r="Q470">
            <v>13423</v>
          </cell>
          <cell r="T470">
            <v>1684</v>
          </cell>
          <cell r="U470">
            <v>6000</v>
          </cell>
          <cell r="W470">
            <v>21107</v>
          </cell>
          <cell r="X470">
            <v>12728.133887953561</v>
          </cell>
          <cell r="Y470">
            <v>11121.06185719657</v>
          </cell>
          <cell r="Z470">
            <v>1928.6484621594259</v>
          </cell>
          <cell r="AA470">
            <v>1517.3933851655977</v>
          </cell>
          <cell r="AB470">
            <v>6336.421146037449</v>
          </cell>
          <cell r="AC470">
            <v>2219.341261487396</v>
          </cell>
          <cell r="AD470">
            <v>35851</v>
          </cell>
          <cell r="AE470">
            <v>12980.789550691228</v>
          </cell>
          <cell r="AF470">
            <v>11345.224100279926</v>
          </cell>
          <cell r="AG470">
            <v>1963.6559999999995</v>
          </cell>
          <cell r="AH470">
            <v>1547.9626758912043</v>
          </cell>
          <cell r="AI470">
            <v>6460.8626476249019</v>
          </cell>
          <cell r="AJ470">
            <v>2262.955025512736</v>
          </cell>
          <cell r="AK470">
            <v>36561.449999999997</v>
          </cell>
        </row>
        <row r="471">
          <cell r="B471">
            <v>38936</v>
          </cell>
          <cell r="C471">
            <v>0</v>
          </cell>
          <cell r="D471">
            <v>14205.059000000008</v>
          </cell>
          <cell r="E471">
            <v>21107</v>
          </cell>
          <cell r="F471">
            <v>35312.059000000008</v>
          </cell>
          <cell r="G471">
            <v>35312.059000000008</v>
          </cell>
          <cell r="H471">
            <v>34808.400000000001</v>
          </cell>
          <cell r="I471">
            <v>21107</v>
          </cell>
          <cell r="J471">
            <v>13423</v>
          </cell>
          <cell r="M471">
            <v>1684</v>
          </cell>
          <cell r="N471">
            <v>6000</v>
          </cell>
          <cell r="P471">
            <v>21107</v>
          </cell>
          <cell r="Q471">
            <v>13423</v>
          </cell>
          <cell r="T471">
            <v>1684</v>
          </cell>
          <cell r="U471">
            <v>6000</v>
          </cell>
          <cell r="W471">
            <v>21107</v>
          </cell>
          <cell r="X471">
            <v>13033.567746346916</v>
          </cell>
          <cell r="Y471">
            <v>10248.690517153849</v>
          </cell>
          <cell r="Z471">
            <v>1937.9896049101596</v>
          </cell>
          <cell r="AA471">
            <v>1527.5327810122351</v>
          </cell>
          <cell r="AB471">
            <v>5824.6400047160441</v>
          </cell>
          <cell r="AC471">
            <v>2235.9793458608019</v>
          </cell>
          <cell r="AD471">
            <v>34808.400000000001</v>
          </cell>
          <cell r="AE471">
            <v>13229.687348251424</v>
          </cell>
          <cell r="AF471">
            <v>10393.003352649614</v>
          </cell>
          <cell r="AG471">
            <v>1963.6559999999995</v>
          </cell>
          <cell r="AH471">
            <v>1550.5488050396327</v>
          </cell>
          <cell r="AI471">
            <v>5906.4723862984129</v>
          </cell>
          <cell r="AJ471">
            <v>2268.6911077609229</v>
          </cell>
          <cell r="AK471">
            <v>35312.059000000008</v>
          </cell>
        </row>
        <row r="472">
          <cell r="B472">
            <v>38937</v>
          </cell>
          <cell r="C472">
            <v>0</v>
          </cell>
          <cell r="D472">
            <v>15433.864000000009</v>
          </cell>
          <cell r="E472">
            <v>21007</v>
          </cell>
          <cell r="F472">
            <v>36440.864000000009</v>
          </cell>
          <cell r="G472">
            <v>36440.864000000009</v>
          </cell>
          <cell r="H472">
            <v>35958</v>
          </cell>
          <cell r="I472">
            <v>21007</v>
          </cell>
          <cell r="J472">
            <v>13423</v>
          </cell>
          <cell r="M472">
            <v>1684</v>
          </cell>
          <cell r="N472">
            <v>5900</v>
          </cell>
          <cell r="P472">
            <v>21007</v>
          </cell>
          <cell r="Q472">
            <v>13423</v>
          </cell>
          <cell r="T472">
            <v>1684</v>
          </cell>
          <cell r="U472">
            <v>5900</v>
          </cell>
          <cell r="W472">
            <v>21007</v>
          </cell>
          <cell r="X472">
            <v>13740.617203177</v>
          </cell>
          <cell r="Y472">
            <v>10777.802408124853</v>
          </cell>
          <cell r="Z472">
            <v>1940.1684135248072</v>
          </cell>
          <cell r="AA472">
            <v>1505.8306228009403</v>
          </cell>
          <cell r="AB472">
            <v>5755.5202471462962</v>
          </cell>
          <cell r="AC472">
            <v>2238.0611052261074</v>
          </cell>
          <cell r="AD472">
            <v>35958</v>
          </cell>
          <cell r="AE472">
            <v>13926.507595573439</v>
          </cell>
          <cell r="AF472">
            <v>10920.935704067402</v>
          </cell>
          <cell r="AG472">
            <v>1963.6559999999995</v>
          </cell>
          <cell r="AH472">
            <v>1527.5271631828286</v>
          </cell>
          <cell r="AI472">
            <v>5833.5043826250167</v>
          </cell>
          <cell r="AJ472">
            <v>2268.7331545513184</v>
          </cell>
          <cell r="AK472">
            <v>36440.864000000009</v>
          </cell>
        </row>
        <row r="473">
          <cell r="B473">
            <v>38938</v>
          </cell>
          <cell r="C473">
            <v>0</v>
          </cell>
          <cell r="D473">
            <v>15247.965000000011</v>
          </cell>
          <cell r="E473">
            <v>20907</v>
          </cell>
          <cell r="F473">
            <v>36154.965000000011</v>
          </cell>
          <cell r="G473">
            <v>36154.965000000011</v>
          </cell>
          <cell r="H473">
            <v>35290.1</v>
          </cell>
          <cell r="I473">
            <v>20907</v>
          </cell>
          <cell r="J473">
            <v>13423</v>
          </cell>
          <cell r="M473">
            <v>1684</v>
          </cell>
          <cell r="N473">
            <v>5800</v>
          </cell>
          <cell r="P473">
            <v>20907</v>
          </cell>
          <cell r="Q473">
            <v>13423</v>
          </cell>
          <cell r="T473">
            <v>1684</v>
          </cell>
          <cell r="U473">
            <v>5800</v>
          </cell>
          <cell r="W473">
            <v>20907</v>
          </cell>
          <cell r="X473">
            <v>13801.301565430482</v>
          </cell>
          <cell r="Y473">
            <v>10304.13673061079</v>
          </cell>
          <cell r="Z473">
            <v>1784.7958881392653</v>
          </cell>
          <cell r="AA473">
            <v>1508.3206212468767</v>
          </cell>
          <cell r="AB473">
            <v>5683.7854649085402</v>
          </cell>
          <cell r="AC473">
            <v>2207.7597296640502</v>
          </cell>
          <cell r="AD473">
            <v>35290.1</v>
          </cell>
          <cell r="AE473">
            <v>14140.120143220245</v>
          </cell>
          <cell r="AF473">
            <v>10554.262432193293</v>
          </cell>
          <cell r="AG473">
            <v>1828.0466808695483</v>
          </cell>
          <cell r="AH473">
            <v>1546.9676710899721</v>
          </cell>
          <cell r="AI473">
            <v>5822.0731336544159</v>
          </cell>
          <cell r="AJ473">
            <v>2263.4949389725316</v>
          </cell>
          <cell r="AK473">
            <v>36154.965000000011</v>
          </cell>
        </row>
        <row r="474">
          <cell r="B474">
            <v>38939</v>
          </cell>
          <cell r="C474">
            <v>0</v>
          </cell>
          <cell r="D474">
            <v>15605.470000000001</v>
          </cell>
          <cell r="E474">
            <v>20907</v>
          </cell>
          <cell r="F474">
            <v>36512.47</v>
          </cell>
          <cell r="G474">
            <v>36512.47</v>
          </cell>
          <cell r="H474">
            <v>37004.699999999997</v>
          </cell>
          <cell r="I474">
            <v>20907</v>
          </cell>
          <cell r="J474">
            <v>13423</v>
          </cell>
          <cell r="M474">
            <v>1684</v>
          </cell>
          <cell r="N474">
            <v>5800</v>
          </cell>
          <cell r="P474">
            <v>20907</v>
          </cell>
          <cell r="Q474">
            <v>13423</v>
          </cell>
          <cell r="T474">
            <v>1684</v>
          </cell>
          <cell r="U474">
            <v>5800</v>
          </cell>
          <cell r="W474">
            <v>20907</v>
          </cell>
          <cell r="X474">
            <v>14791.742633289005</v>
          </cell>
          <cell r="Y474">
            <v>10783.024534335114</v>
          </cell>
          <cell r="Z474">
            <v>1797.541580033783</v>
          </cell>
          <cell r="AA474">
            <v>1504.6481085446981</v>
          </cell>
          <cell r="AB474">
            <v>5898.223017340787</v>
          </cell>
          <cell r="AC474">
            <v>2229.5201264566167</v>
          </cell>
          <cell r="AD474">
            <v>37004.699999999997</v>
          </cell>
          <cell r="AE474">
            <v>15060.894152567435</v>
          </cell>
          <cell r="AF474">
            <v>10984.419481846697</v>
          </cell>
          <cell r="AG474">
            <v>1829.355973719548</v>
          </cell>
          <cell r="AH474">
            <v>1534.160800362964</v>
          </cell>
          <cell r="AI474">
            <v>6007.3580648066845</v>
          </cell>
          <cell r="AJ474">
            <v>2270.5285266966685</v>
          </cell>
          <cell r="AK474">
            <v>37686.716999999997</v>
          </cell>
        </row>
        <row r="475">
          <cell r="B475">
            <v>38940</v>
          </cell>
          <cell r="C475">
            <v>0</v>
          </cell>
          <cell r="D475">
            <v>14295.089999999997</v>
          </cell>
          <cell r="E475">
            <v>21007</v>
          </cell>
          <cell r="F475">
            <v>35302.089999999997</v>
          </cell>
          <cell r="G475">
            <v>35302.089999999997</v>
          </cell>
          <cell r="H475">
            <v>36287.5</v>
          </cell>
          <cell r="I475">
            <v>21007</v>
          </cell>
          <cell r="J475">
            <v>13423</v>
          </cell>
          <cell r="M475">
            <v>1684</v>
          </cell>
          <cell r="N475">
            <v>5900</v>
          </cell>
          <cell r="P475">
            <v>21007</v>
          </cell>
          <cell r="Q475">
            <v>13423</v>
          </cell>
          <cell r="T475">
            <v>1684</v>
          </cell>
          <cell r="U475">
            <v>5900</v>
          </cell>
          <cell r="W475">
            <v>21007</v>
          </cell>
          <cell r="X475">
            <v>13733.825264408368</v>
          </cell>
          <cell r="Y475">
            <v>10888.149109862496</v>
          </cell>
          <cell r="Z475">
            <v>1937.3656839756854</v>
          </cell>
          <cell r="AA475">
            <v>1512.6208788235572</v>
          </cell>
          <cell r="AB475">
            <v>5980.9473079281597</v>
          </cell>
          <cell r="AC475">
            <v>2234.5917550017384</v>
          </cell>
          <cell r="AD475">
            <v>36287.5</v>
          </cell>
          <cell r="AE475">
            <v>13935.637499890276</v>
          </cell>
          <cell r="AF475">
            <v>11041.951813519738</v>
          </cell>
          <cell r="AG475">
            <v>1963.6559999999995</v>
          </cell>
          <cell r="AH475">
            <v>1536.09456154649</v>
          </cell>
          <cell r="AI475">
            <v>6069.1355442614185</v>
          </cell>
          <cell r="AJ475">
            <v>2267.1605807820847</v>
          </cell>
          <cell r="AK475">
            <v>36813.636000000006</v>
          </cell>
        </row>
        <row r="476">
          <cell r="B476">
            <v>38941</v>
          </cell>
          <cell r="C476">
            <v>0</v>
          </cell>
          <cell r="D476">
            <v>12467.949999999997</v>
          </cell>
          <cell r="E476">
            <v>21007</v>
          </cell>
          <cell r="F476">
            <v>33474.949999999997</v>
          </cell>
          <cell r="G476">
            <v>33474.949999999997</v>
          </cell>
          <cell r="H476">
            <v>33128.300000000003</v>
          </cell>
          <cell r="I476">
            <v>21007</v>
          </cell>
          <cell r="J476">
            <v>13423</v>
          </cell>
          <cell r="M476">
            <v>1684</v>
          </cell>
          <cell r="N476">
            <v>5900</v>
          </cell>
          <cell r="P476">
            <v>21007</v>
          </cell>
          <cell r="Q476">
            <v>13423</v>
          </cell>
          <cell r="T476">
            <v>1684</v>
          </cell>
          <cell r="U476">
            <v>5900</v>
          </cell>
          <cell r="W476">
            <v>21007</v>
          </cell>
          <cell r="X476">
            <v>11829.668236782605</v>
          </cell>
          <cell r="Y476">
            <v>9849.7685492908895</v>
          </cell>
          <cell r="Z476">
            <v>1931.6088032358132</v>
          </cell>
          <cell r="AA476">
            <v>1525.1544135265153</v>
          </cell>
          <cell r="AB476">
            <v>5760.556567582591</v>
          </cell>
          <cell r="AC476">
            <v>2231.5434295815885</v>
          </cell>
          <cell r="AD476">
            <v>33128.300000000003</v>
          </cell>
          <cell r="AE476">
            <v>12023.300885036944</v>
          </cell>
          <cell r="AF476">
            <v>10013.430151937677</v>
          </cell>
          <cell r="AG476">
            <v>1963.6559999999995</v>
          </cell>
          <cell r="AH476">
            <v>1552.704912876718</v>
          </cell>
          <cell r="AI476">
            <v>5854.6065980286694</v>
          </cell>
          <cell r="AJ476">
            <v>2269.963452119996</v>
          </cell>
          <cell r="AK476">
            <v>33677.662000000004</v>
          </cell>
        </row>
        <row r="477">
          <cell r="B477">
            <v>38942</v>
          </cell>
          <cell r="C477">
            <v>0</v>
          </cell>
          <cell r="D477">
            <v>13673.129999999997</v>
          </cell>
          <cell r="E477">
            <v>20807</v>
          </cell>
          <cell r="F477">
            <v>34480.129999999997</v>
          </cell>
          <cell r="G477">
            <v>34480.129999999997</v>
          </cell>
          <cell r="H477">
            <v>35262.400000000001</v>
          </cell>
          <cell r="I477">
            <v>20807</v>
          </cell>
          <cell r="J477">
            <v>13423</v>
          </cell>
          <cell r="M477">
            <v>1684</v>
          </cell>
          <cell r="N477">
            <v>5700</v>
          </cell>
          <cell r="P477">
            <v>20807</v>
          </cell>
          <cell r="Q477">
            <v>13423</v>
          </cell>
          <cell r="T477">
            <v>1684</v>
          </cell>
          <cell r="U477">
            <v>5700</v>
          </cell>
          <cell r="W477">
            <v>20807</v>
          </cell>
          <cell r="X477">
            <v>12964.67529824815</v>
          </cell>
          <cell r="Y477">
            <v>11004.652232010256</v>
          </cell>
          <cell r="Z477">
            <v>1928.8284044602399</v>
          </cell>
          <cell r="AA477">
            <v>1509.9677886979221</v>
          </cell>
          <cell r="AB477">
            <v>5629.6803988924567</v>
          </cell>
          <cell r="AC477">
            <v>2224.5958776909752</v>
          </cell>
          <cell r="AD477">
            <v>35262.400000000001</v>
          </cell>
          <cell r="AE477">
            <v>13212.628068484815</v>
          </cell>
          <cell r="AF477">
            <v>11214.250725422136</v>
          </cell>
          <cell r="AG477">
            <v>1963.6559999999995</v>
          </cell>
          <cell r="AH477">
            <v>1540.7276973456062</v>
          </cell>
          <cell r="AI477">
            <v>5733.1930512237404</v>
          </cell>
          <cell r="AJ477">
            <v>2269.0104575237078</v>
          </cell>
          <cell r="AK477">
            <v>35933.466000000008</v>
          </cell>
        </row>
        <row r="478">
          <cell r="B478">
            <v>38943</v>
          </cell>
          <cell r="C478">
            <v>0</v>
          </cell>
          <cell r="D478">
            <v>14188.480000000003</v>
          </cell>
          <cell r="E478">
            <v>21107</v>
          </cell>
          <cell r="F478">
            <v>35295.480000000003</v>
          </cell>
          <cell r="G478">
            <v>35295.480000000003</v>
          </cell>
          <cell r="H478">
            <v>34622</v>
          </cell>
          <cell r="I478">
            <v>21107</v>
          </cell>
          <cell r="J478">
            <v>13423</v>
          </cell>
          <cell r="M478">
            <v>1684</v>
          </cell>
          <cell r="N478">
            <v>6000</v>
          </cell>
          <cell r="P478">
            <v>21107</v>
          </cell>
          <cell r="Q478">
            <v>13423</v>
          </cell>
          <cell r="T478">
            <v>1684</v>
          </cell>
          <cell r="U478">
            <v>6000</v>
          </cell>
          <cell r="W478">
            <v>21107</v>
          </cell>
          <cell r="X478">
            <v>12831.557354070485</v>
          </cell>
          <cell r="Y478">
            <v>10315.55785768993</v>
          </cell>
          <cell r="Z478">
            <v>1924.7589640735041</v>
          </cell>
          <cell r="AA478">
            <v>1514.2528977611717</v>
          </cell>
          <cell r="AB478">
            <v>5814.0821567090261</v>
          </cell>
          <cell r="AC478">
            <v>2221.7907696958841</v>
          </cell>
          <cell r="AD478">
            <v>34622</v>
          </cell>
          <cell r="AE478">
            <v>13091.970723383185</v>
          </cell>
          <cell r="AF478">
            <v>10528.317422124062</v>
          </cell>
          <cell r="AG478">
            <v>1963.6559999999995</v>
          </cell>
          <cell r="AH478">
            <v>1547.7069343322066</v>
          </cell>
          <cell r="AI478">
            <v>5938.2178123996318</v>
          </cell>
          <cell r="AJ478">
            <v>2268.6911077609229</v>
          </cell>
          <cell r="AK478">
            <v>35338.559999999998</v>
          </cell>
        </row>
        <row r="479">
          <cell r="B479">
            <v>38944</v>
          </cell>
          <cell r="C479">
            <v>0</v>
          </cell>
          <cell r="D479">
            <v>14499.39</v>
          </cell>
          <cell r="E479">
            <v>20907</v>
          </cell>
          <cell r="F479">
            <v>35406.39</v>
          </cell>
          <cell r="G479">
            <v>35406.39</v>
          </cell>
          <cell r="H479">
            <v>35233.4</v>
          </cell>
          <cell r="I479">
            <v>20907</v>
          </cell>
          <cell r="J479">
            <v>13423</v>
          </cell>
          <cell r="M479">
            <v>1684</v>
          </cell>
          <cell r="N479">
            <v>5800</v>
          </cell>
          <cell r="P479">
            <v>20907</v>
          </cell>
          <cell r="Q479">
            <v>13423</v>
          </cell>
          <cell r="T479">
            <v>1684</v>
          </cell>
          <cell r="U479">
            <v>5800</v>
          </cell>
          <cell r="W479">
            <v>20907</v>
          </cell>
          <cell r="X479">
            <v>13207.325991626578</v>
          </cell>
          <cell r="Y479">
            <v>10458.489670215213</v>
          </cell>
          <cell r="Z479">
            <v>1926.6762704162406</v>
          </cell>
          <cell r="AA479">
            <v>1513.8312130989141</v>
          </cell>
          <cell r="AB479">
            <v>5903.0911710887813</v>
          </cell>
          <cell r="AC479">
            <v>2223.9856835542687</v>
          </cell>
          <cell r="AD479">
            <v>35233.4</v>
          </cell>
          <cell r="AE479">
            <v>13474.367914365588</v>
          </cell>
          <cell r="AF479">
            <v>10665.969520702345</v>
          </cell>
          <cell r="AG479">
            <v>1963.6559999999995</v>
          </cell>
          <cell r="AH479">
            <v>1545.765546617509</v>
          </cell>
          <cell r="AI479">
            <v>6017.8908975203094</v>
          </cell>
          <cell r="AJ479">
            <v>2268.3421207942552</v>
          </cell>
          <cell r="AK479">
            <v>35935.992000000006</v>
          </cell>
        </row>
        <row r="480">
          <cell r="B480">
            <v>38945</v>
          </cell>
          <cell r="C480">
            <v>0</v>
          </cell>
          <cell r="D480">
            <v>14299.39</v>
          </cell>
          <cell r="E480">
            <v>21107</v>
          </cell>
          <cell r="F480">
            <v>35406.39</v>
          </cell>
          <cell r="G480">
            <v>35406.39</v>
          </cell>
          <cell r="H480">
            <v>35429.4</v>
          </cell>
          <cell r="I480">
            <v>21107</v>
          </cell>
          <cell r="J480">
            <v>13423</v>
          </cell>
          <cell r="M480">
            <v>1684</v>
          </cell>
          <cell r="N480">
            <v>6000</v>
          </cell>
          <cell r="P480">
            <v>21107</v>
          </cell>
          <cell r="Q480">
            <v>13423</v>
          </cell>
          <cell r="T480">
            <v>1684</v>
          </cell>
          <cell r="U480">
            <v>6000</v>
          </cell>
          <cell r="W480">
            <v>21107</v>
          </cell>
          <cell r="X480">
            <v>13633.130120442116</v>
          </cell>
          <cell r="Y480">
            <v>10197.315269588102</v>
          </cell>
          <cell r="Z480">
            <v>1932.7156712389915</v>
          </cell>
          <cell r="AA480">
            <v>1519.0438872218772</v>
          </cell>
          <cell r="AB480">
            <v>5917.9972306816826</v>
          </cell>
          <cell r="AC480">
            <v>2229.1978208272294</v>
          </cell>
          <cell r="AD480">
            <v>35429.4</v>
          </cell>
          <cell r="AE480">
            <v>13861.941773089953</v>
          </cell>
          <cell r="AF480">
            <v>10370.607977707748</v>
          </cell>
          <cell r="AG480">
            <v>1963.6559999999995</v>
          </cell>
          <cell r="AH480">
            <v>1545.9885499820459</v>
          </cell>
          <cell r="AI480">
            <v>6013.5495784260047</v>
          </cell>
          <cell r="AJ480">
            <v>2268.3421207942552</v>
          </cell>
          <cell r="AK480">
            <v>36024.08600000001</v>
          </cell>
        </row>
        <row r="481">
          <cell r="B481">
            <v>38946</v>
          </cell>
          <cell r="C481">
            <v>0</v>
          </cell>
          <cell r="D481">
            <v>13964</v>
          </cell>
          <cell r="E481">
            <v>20807</v>
          </cell>
          <cell r="F481">
            <v>34771</v>
          </cell>
          <cell r="G481">
            <v>34771</v>
          </cell>
          <cell r="H481">
            <v>35720.9</v>
          </cell>
          <cell r="I481">
            <v>20807</v>
          </cell>
          <cell r="J481">
            <v>13423</v>
          </cell>
          <cell r="M481">
            <v>1684</v>
          </cell>
          <cell r="N481">
            <v>5700</v>
          </cell>
          <cell r="P481">
            <v>20807</v>
          </cell>
          <cell r="Q481">
            <v>13423</v>
          </cell>
          <cell r="T481">
            <v>1684</v>
          </cell>
          <cell r="U481">
            <v>5700</v>
          </cell>
          <cell r="W481">
            <v>20807</v>
          </cell>
          <cell r="X481">
            <v>13330.83307571252</v>
          </cell>
          <cell r="Y481">
            <v>10931.54689039587</v>
          </cell>
          <cell r="Z481">
            <v>1766.7361189081257</v>
          </cell>
          <cell r="AA481">
            <v>1533.386952510923</v>
          </cell>
          <cell r="AB481">
            <v>5908.0177887348473</v>
          </cell>
          <cell r="AC481">
            <v>2250.3791737377178</v>
          </cell>
          <cell r="AD481">
            <v>35720.9</v>
          </cell>
          <cell r="AE481">
            <v>13452.673551123034</v>
          </cell>
          <cell r="AF481">
            <v>11042.126434020332</v>
          </cell>
          <cell r="AG481">
            <v>1782.9210547080152</v>
          </cell>
          <cell r="AH481">
            <v>1548.8308694867351</v>
          </cell>
          <cell r="AI481">
            <v>5964.189980375977</v>
          </cell>
          <cell r="AJ481">
            <v>2272.5061102859058</v>
          </cell>
          <cell r="AK481">
            <v>36063.248000000007</v>
          </cell>
        </row>
        <row r="482">
          <cell r="B482">
            <v>38947</v>
          </cell>
          <cell r="C482">
            <v>0</v>
          </cell>
          <cell r="D482">
            <v>13361.519999999997</v>
          </cell>
          <cell r="E482">
            <v>21707</v>
          </cell>
          <cell r="F482">
            <v>35068.519999999997</v>
          </cell>
          <cell r="G482">
            <v>35068.519999999997</v>
          </cell>
          <cell r="H482">
            <v>22171.9</v>
          </cell>
          <cell r="I482">
            <v>21707</v>
          </cell>
          <cell r="J482">
            <v>13423</v>
          </cell>
          <cell r="M482">
            <v>1684</v>
          </cell>
          <cell r="N482">
            <v>6600</v>
          </cell>
          <cell r="P482">
            <v>21707</v>
          </cell>
          <cell r="Q482">
            <v>13423</v>
          </cell>
          <cell r="T482">
            <v>1684</v>
          </cell>
          <cell r="U482">
            <v>6600</v>
          </cell>
          <cell r="W482">
            <v>21707</v>
          </cell>
          <cell r="X482">
            <v>8101.6819867935128</v>
          </cell>
          <cell r="Y482">
            <v>6439.4641550691704</v>
          </cell>
          <cell r="Z482">
            <v>1127.1902650252764</v>
          </cell>
          <cell r="AA482">
            <v>975.81266445232075</v>
          </cell>
          <cell r="AB482">
            <v>4104.054094961496</v>
          </cell>
          <cell r="AC482">
            <v>1423.6968336982225</v>
          </cell>
          <cell r="AD482">
            <v>22171.9</v>
          </cell>
          <cell r="AE482">
            <v>12605.611912816636</v>
          </cell>
          <cell r="AF482">
            <v>9747.139062774042</v>
          </cell>
          <cell r="AG482">
            <v>1723.2051240306316</v>
          </cell>
          <cell r="AH482">
            <v>1487.5719115012971</v>
          </cell>
          <cell r="AI482">
            <v>6248.0962017505954</v>
          </cell>
          <cell r="AJ482">
            <v>2189.1607871267943</v>
          </cell>
          <cell r="AK482">
            <v>34000.784999999996</v>
          </cell>
        </row>
        <row r="483">
          <cell r="B483">
            <v>38948</v>
          </cell>
          <cell r="C483">
            <v>0</v>
          </cell>
          <cell r="D483">
            <v>12876.879999999997</v>
          </cell>
          <cell r="E483">
            <v>21707</v>
          </cell>
          <cell r="F483">
            <v>34583.879999999997</v>
          </cell>
          <cell r="G483">
            <v>34583.879999999997</v>
          </cell>
          <cell r="H483">
            <v>203.4</v>
          </cell>
          <cell r="I483">
            <v>21707</v>
          </cell>
          <cell r="J483">
            <v>13423</v>
          </cell>
          <cell r="M483">
            <v>1684</v>
          </cell>
          <cell r="N483">
            <v>6600</v>
          </cell>
          <cell r="P483">
            <v>21707</v>
          </cell>
          <cell r="Q483">
            <v>13423</v>
          </cell>
          <cell r="T483">
            <v>1684</v>
          </cell>
          <cell r="U483">
            <v>6600</v>
          </cell>
          <cell r="W483">
            <v>21707</v>
          </cell>
          <cell r="X483">
            <v>77.325560999999993</v>
          </cell>
          <cell r="Y483">
            <v>63.037117800000004</v>
          </cell>
          <cell r="Z483">
            <v>8.5428000000000015</v>
          </cell>
          <cell r="AA483">
            <v>8.4048947999999992</v>
          </cell>
          <cell r="AB483">
            <v>33.619782600000001</v>
          </cell>
          <cell r="AC483">
            <v>12.4698438</v>
          </cell>
          <cell r="AD483">
            <v>203.4</v>
          </cell>
          <cell r="AE483">
            <v>0</v>
          </cell>
          <cell r="AF483">
            <v>0</v>
          </cell>
          <cell r="AG483">
            <v>0</v>
          </cell>
          <cell r="AH483">
            <v>0</v>
          </cell>
          <cell r="AI483">
            <v>0</v>
          </cell>
          <cell r="AJ483">
            <v>0</v>
          </cell>
          <cell r="AK483">
            <v>0</v>
          </cell>
        </row>
        <row r="484">
          <cell r="B484">
            <v>38949</v>
          </cell>
          <cell r="C484">
            <v>0</v>
          </cell>
          <cell r="D484">
            <v>13490.339999999997</v>
          </cell>
          <cell r="E484">
            <v>21607</v>
          </cell>
          <cell r="F484">
            <v>35097.339999999997</v>
          </cell>
          <cell r="G484">
            <v>35097.339999999997</v>
          </cell>
          <cell r="H484">
            <v>59.5</v>
          </cell>
          <cell r="I484">
            <v>21607</v>
          </cell>
          <cell r="J484">
            <v>13423</v>
          </cell>
          <cell r="M484">
            <v>1684</v>
          </cell>
          <cell r="N484">
            <v>6500</v>
          </cell>
          <cell r="P484">
            <v>21607</v>
          </cell>
          <cell r="Q484">
            <v>13423</v>
          </cell>
          <cell r="T484">
            <v>1684</v>
          </cell>
          <cell r="U484">
            <v>6500</v>
          </cell>
          <cell r="W484">
            <v>21607</v>
          </cell>
          <cell r="X484">
            <v>22.6198175</v>
          </cell>
          <cell r="Y484">
            <v>18.440061499999999</v>
          </cell>
          <cell r="Z484">
            <v>2.4990000000000001</v>
          </cell>
          <cell r="AA484">
            <v>2.4586589999999999</v>
          </cell>
          <cell r="AB484">
            <v>9.8346954999999987</v>
          </cell>
          <cell r="AC484">
            <v>3.6477664999999999</v>
          </cell>
          <cell r="AD484">
            <v>59.5</v>
          </cell>
          <cell r="AE484">
            <v>13159.008000000002</v>
          </cell>
          <cell r="AF484">
            <v>9868.32</v>
          </cell>
          <cell r="AG484">
            <v>1963.6559999999995</v>
          </cell>
          <cell r="AH484">
            <v>1554.5279999999998</v>
          </cell>
          <cell r="AI484">
            <v>6520.8</v>
          </cell>
          <cell r="AJ484">
            <v>2272.6560000000013</v>
          </cell>
          <cell r="AK484">
            <v>35338.968000000008</v>
          </cell>
        </row>
        <row r="485">
          <cell r="B485">
            <v>38950</v>
          </cell>
          <cell r="C485">
            <v>0</v>
          </cell>
          <cell r="D485">
            <v>13268.440000000002</v>
          </cell>
          <cell r="E485">
            <v>21607</v>
          </cell>
          <cell r="F485">
            <v>34875.440000000002</v>
          </cell>
          <cell r="G485">
            <v>34875.440000000002</v>
          </cell>
          <cell r="H485">
            <v>0.4</v>
          </cell>
          <cell r="I485">
            <v>21607</v>
          </cell>
          <cell r="J485">
            <v>13423</v>
          </cell>
          <cell r="M485">
            <v>1684</v>
          </cell>
          <cell r="N485">
            <v>6500</v>
          </cell>
          <cell r="P485">
            <v>21607</v>
          </cell>
          <cell r="Q485">
            <v>13423</v>
          </cell>
          <cell r="T485">
            <v>1684</v>
          </cell>
          <cell r="U485">
            <v>6500</v>
          </cell>
          <cell r="W485">
            <v>21607</v>
          </cell>
          <cell r="X485">
            <v>0.15206600000000001</v>
          </cell>
          <cell r="Y485">
            <v>0.1239668</v>
          </cell>
          <cell r="Z485">
            <v>1.6800000000000002E-2</v>
          </cell>
          <cell r="AA485">
            <v>1.65288E-2</v>
          </cell>
          <cell r="AB485">
            <v>6.6115599999999997E-2</v>
          </cell>
          <cell r="AC485">
            <v>2.4522800000000001E-2</v>
          </cell>
          <cell r="AD485">
            <v>0.4</v>
          </cell>
          <cell r="AE485">
            <v>12926.656000000003</v>
          </cell>
          <cell r="AF485">
            <v>9868.32</v>
          </cell>
          <cell r="AG485">
            <v>1963.6559999999995</v>
          </cell>
          <cell r="AH485">
            <v>1554.5279999999998</v>
          </cell>
          <cell r="AI485">
            <v>6520.8</v>
          </cell>
          <cell r="AJ485">
            <v>2272.6560000000013</v>
          </cell>
          <cell r="AK485">
            <v>35106.616000000009</v>
          </cell>
        </row>
        <row r="486">
          <cell r="B486">
            <v>38951</v>
          </cell>
          <cell r="C486">
            <v>0</v>
          </cell>
          <cell r="D486">
            <v>19483.048999999995</v>
          </cell>
          <cell r="E486">
            <v>0</v>
          </cell>
          <cell r="F486">
            <v>19483.048999999995</v>
          </cell>
          <cell r="G486">
            <v>19483.048999999995</v>
          </cell>
          <cell r="H486">
            <v>18865.900000000001</v>
          </cell>
          <cell r="I486">
            <v>0</v>
          </cell>
          <cell r="J486">
            <v>0</v>
          </cell>
          <cell r="M486">
            <v>0</v>
          </cell>
          <cell r="N486">
            <v>0</v>
          </cell>
          <cell r="P486">
            <v>0</v>
          </cell>
          <cell r="U486">
            <v>0</v>
          </cell>
          <cell r="W486">
            <v>0</v>
          </cell>
          <cell r="X486">
            <v>6761.529339140071</v>
          </cell>
          <cell r="Y486">
            <v>5674.7903591913528</v>
          </cell>
          <cell r="Z486">
            <v>871.6299704007514</v>
          </cell>
          <cell r="AA486">
            <v>866.26253309952358</v>
          </cell>
          <cell r="AB486">
            <v>3567.7552060042476</v>
          </cell>
          <cell r="AC486">
            <v>1123.9325921640548</v>
          </cell>
          <cell r="AD486">
            <v>18865.900000000001</v>
          </cell>
          <cell r="AE486">
            <v>6965.6731475925817</v>
          </cell>
          <cell r="AF486">
            <v>5835.8611289694181</v>
          </cell>
          <cell r="AG486">
            <v>910.61873971645514</v>
          </cell>
          <cell r="AH486">
            <v>906.43768589422189</v>
          </cell>
          <cell r="AI486">
            <v>3694.6819266412895</v>
          </cell>
          <cell r="AJ486">
            <v>1169.776371186028</v>
          </cell>
          <cell r="AK486">
            <v>19483.048999999995</v>
          </cell>
        </row>
        <row r="487">
          <cell r="B487">
            <v>38952</v>
          </cell>
          <cell r="C487">
            <v>0</v>
          </cell>
          <cell r="D487">
            <v>15585.441000000006</v>
          </cell>
          <cell r="E487">
            <v>21007</v>
          </cell>
          <cell r="F487">
            <v>36592.441000000006</v>
          </cell>
          <cell r="G487">
            <v>36592.441000000006</v>
          </cell>
          <cell r="H487">
            <v>35850.1</v>
          </cell>
          <cell r="I487">
            <v>23933</v>
          </cell>
          <cell r="J487">
            <v>13423</v>
          </cell>
          <cell r="M487">
            <v>1684</v>
          </cell>
          <cell r="N487">
            <v>5900</v>
          </cell>
          <cell r="P487">
            <v>21007</v>
          </cell>
          <cell r="Q487">
            <v>16022.834381412591</v>
          </cell>
          <cell r="T487">
            <v>2010.1656185874099</v>
          </cell>
          <cell r="U487">
            <v>5900</v>
          </cell>
          <cell r="W487">
            <v>23933</v>
          </cell>
          <cell r="X487">
            <v>13666.288882794426</v>
          </cell>
          <cell r="Y487">
            <v>10879.725716842315</v>
          </cell>
          <cell r="Z487">
            <v>1793.1115926094283</v>
          </cell>
          <cell r="AA487">
            <v>1502.1735120366322</v>
          </cell>
          <cell r="AB487">
            <v>5783.7874983456059</v>
          </cell>
          <cell r="AC487">
            <v>2225.0127973715771</v>
          </cell>
          <cell r="AD487">
            <v>35850.1</v>
          </cell>
          <cell r="AE487">
            <v>13946.598631188055</v>
          </cell>
          <cell r="AF487">
            <v>11105.580898792965</v>
          </cell>
          <cell r="AG487">
            <v>1829.5566401585666</v>
          </cell>
          <cell r="AH487">
            <v>1536.9260662349736</v>
          </cell>
          <cell r="AI487">
            <v>5902.1722466211613</v>
          </cell>
          <cell r="AJ487">
            <v>2271.6065170042789</v>
          </cell>
          <cell r="AK487">
            <v>36592.441000000006</v>
          </cell>
        </row>
        <row r="488">
          <cell r="B488">
            <v>38953</v>
          </cell>
          <cell r="C488">
            <v>0</v>
          </cell>
          <cell r="D488">
            <v>15161.828000000001</v>
          </cell>
          <cell r="E488">
            <v>21207</v>
          </cell>
          <cell r="F488">
            <v>36368.828000000001</v>
          </cell>
          <cell r="G488">
            <v>36368.828000000001</v>
          </cell>
          <cell r="H488">
            <v>35792.699999999997</v>
          </cell>
          <cell r="I488">
            <v>21207</v>
          </cell>
          <cell r="J488">
            <v>13423</v>
          </cell>
          <cell r="M488">
            <v>1684</v>
          </cell>
          <cell r="N488">
            <v>6100</v>
          </cell>
          <cell r="P488">
            <v>21207</v>
          </cell>
          <cell r="Q488">
            <v>13423</v>
          </cell>
          <cell r="T488">
            <v>1684</v>
          </cell>
          <cell r="U488">
            <v>6100</v>
          </cell>
          <cell r="W488">
            <v>21207</v>
          </cell>
          <cell r="X488">
            <v>13605.577470377199</v>
          </cell>
          <cell r="Y488">
            <v>10663.006821719964</v>
          </cell>
          <cell r="Z488">
            <v>1801.2942219076785</v>
          </cell>
          <cell r="AA488">
            <v>1513.9151603964142</v>
          </cell>
          <cell r="AB488">
            <v>5974.7093410674752</v>
          </cell>
          <cell r="AC488">
            <v>2234.1969845312792</v>
          </cell>
          <cell r="AD488">
            <v>35792.699999999997</v>
          </cell>
          <cell r="AE488">
            <v>13819.808684722861</v>
          </cell>
          <cell r="AF488">
            <v>10837.742403584611</v>
          </cell>
          <cell r="AG488">
            <v>1829.355973719548</v>
          </cell>
          <cell r="AH488">
            <v>1540.1241914978607</v>
          </cell>
          <cell r="AI488">
            <v>6071.2682197784525</v>
          </cell>
          <cell r="AJ488">
            <v>2270.5285266966685</v>
          </cell>
          <cell r="AK488">
            <v>36368.828000000001</v>
          </cell>
        </row>
        <row r="489">
          <cell r="B489">
            <v>38954</v>
          </cell>
          <cell r="C489">
            <v>0</v>
          </cell>
          <cell r="D489">
            <v>14105.936000000002</v>
          </cell>
          <cell r="E489">
            <v>20907</v>
          </cell>
          <cell r="F489">
            <v>35012.936000000002</v>
          </cell>
          <cell r="G489">
            <v>35012.936000000002</v>
          </cell>
          <cell r="H489">
            <v>34645.5</v>
          </cell>
          <cell r="I489">
            <v>20907</v>
          </cell>
          <cell r="J489">
            <v>13423</v>
          </cell>
          <cell r="M489">
            <v>1684</v>
          </cell>
          <cell r="N489">
            <v>5800</v>
          </cell>
          <cell r="P489">
            <v>20907</v>
          </cell>
          <cell r="Q489">
            <v>13423</v>
          </cell>
          <cell r="T489">
            <v>1684</v>
          </cell>
          <cell r="U489">
            <v>5800</v>
          </cell>
          <cell r="W489">
            <v>20907</v>
          </cell>
          <cell r="X489">
            <v>13698.580093362434</v>
          </cell>
          <cell r="Y489">
            <v>9674.8752323171939</v>
          </cell>
          <cell r="Z489">
            <v>1810.8347347888496</v>
          </cell>
          <cell r="AA489">
            <v>1532.8038480091413</v>
          </cell>
          <cell r="AB489">
            <v>5681.208687201467</v>
          </cell>
          <cell r="AC489">
            <v>2247.1974043209129</v>
          </cell>
          <cell r="AD489">
            <v>34645.5</v>
          </cell>
          <cell r="AE489">
            <v>13844.60822165836</v>
          </cell>
          <cell r="AF489">
            <v>9777.0422498664429</v>
          </cell>
          <cell r="AG489">
            <v>1829.5559351713025</v>
          </cell>
          <cell r="AH489">
            <v>1550.9840269198198</v>
          </cell>
          <cell r="AI489">
            <v>5739.1428366072087</v>
          </cell>
          <cell r="AJ489">
            <v>2271.6027297768715</v>
          </cell>
          <cell r="AK489">
            <v>35012.936000000002</v>
          </cell>
        </row>
        <row r="490">
          <cell r="B490">
            <v>38955</v>
          </cell>
          <cell r="C490">
            <v>0</v>
          </cell>
          <cell r="D490">
            <v>12509.339</v>
          </cell>
          <cell r="E490">
            <v>20907</v>
          </cell>
          <cell r="F490">
            <v>33416.339</v>
          </cell>
          <cell r="G490">
            <v>33416.339</v>
          </cell>
          <cell r="H490">
            <v>33106.800000000003</v>
          </cell>
          <cell r="I490">
            <v>20907</v>
          </cell>
          <cell r="J490">
            <v>13423</v>
          </cell>
          <cell r="M490">
            <v>1684</v>
          </cell>
          <cell r="N490">
            <v>5800</v>
          </cell>
          <cell r="P490">
            <v>20907</v>
          </cell>
          <cell r="Q490">
            <v>13423</v>
          </cell>
          <cell r="T490">
            <v>1684</v>
          </cell>
          <cell r="U490">
            <v>5800</v>
          </cell>
          <cell r="W490">
            <v>20907</v>
          </cell>
          <cell r="X490">
            <v>11937.739213438399</v>
          </cell>
          <cell r="Y490">
            <v>9821.0405399353585</v>
          </cell>
          <cell r="Z490">
            <v>1811.9791915066876</v>
          </cell>
          <cell r="AA490">
            <v>1536.6585529353993</v>
          </cell>
          <cell r="AB490">
            <v>5750.1439295151822</v>
          </cell>
          <cell r="AC490">
            <v>2249.2385726689813</v>
          </cell>
          <cell r="AD490">
            <v>33106.800000000003</v>
          </cell>
          <cell r="AE490">
            <v>12044.393157808427</v>
          </cell>
          <cell r="AF490">
            <v>9909.497486973085</v>
          </cell>
          <cell r="AG490">
            <v>1829.7534318661681</v>
          </cell>
          <cell r="AH490">
            <v>1553.1315853336805</v>
          </cell>
          <cell r="AI490">
            <v>5806.8996459608206</v>
          </cell>
          <cell r="AJ490">
            <v>2272.6636920578203</v>
          </cell>
          <cell r="AK490">
            <v>33416.339</v>
          </cell>
        </row>
        <row r="491">
          <cell r="B491">
            <v>38956</v>
          </cell>
          <cell r="C491">
            <v>0</v>
          </cell>
          <cell r="D491">
            <v>14177.81900000001</v>
          </cell>
          <cell r="E491">
            <v>21007</v>
          </cell>
          <cell r="F491">
            <v>35184.81900000001</v>
          </cell>
          <cell r="G491">
            <v>35184.81900000001</v>
          </cell>
          <cell r="H491">
            <v>34469.1</v>
          </cell>
          <cell r="I491">
            <v>21007</v>
          </cell>
          <cell r="J491">
            <v>13423</v>
          </cell>
          <cell r="M491">
            <v>1684</v>
          </cell>
          <cell r="N491">
            <v>5900</v>
          </cell>
          <cell r="P491">
            <v>21007</v>
          </cell>
          <cell r="Q491">
            <v>13423</v>
          </cell>
          <cell r="T491">
            <v>1684</v>
          </cell>
          <cell r="U491">
            <v>5900</v>
          </cell>
          <cell r="W491">
            <v>21007</v>
          </cell>
          <cell r="X491">
            <v>13319.039337991893</v>
          </cell>
          <cell r="Y491">
            <v>9699.1041812621024</v>
          </cell>
          <cell r="Z491">
            <v>1924.9079058092645</v>
          </cell>
          <cell r="AA491">
            <v>1517.6114207071198</v>
          </cell>
          <cell r="AB491">
            <v>5789.0856197766989</v>
          </cell>
          <cell r="AC491">
            <v>2219.3515344529246</v>
          </cell>
          <cell r="AD491">
            <v>34469.1</v>
          </cell>
          <cell r="AE491">
            <v>13595.432055949823</v>
          </cell>
          <cell r="AF491">
            <v>9898.2069116454895</v>
          </cell>
          <cell r="AG491">
            <v>1963.6559999999995</v>
          </cell>
          <cell r="AH491">
            <v>1551.1453836447763</v>
          </cell>
          <cell r="AI491">
            <v>5909.2180679778367</v>
          </cell>
          <cell r="AJ491">
            <v>2267.1605807820847</v>
          </cell>
          <cell r="AK491">
            <v>35184.81900000001</v>
          </cell>
        </row>
        <row r="492">
          <cell r="B492">
            <v>38957</v>
          </cell>
          <cell r="C492">
            <v>0</v>
          </cell>
          <cell r="D492">
            <v>14973.955999999998</v>
          </cell>
          <cell r="E492">
            <v>21007</v>
          </cell>
          <cell r="F492">
            <v>35980.955999999998</v>
          </cell>
          <cell r="G492">
            <v>35980.955999999998</v>
          </cell>
          <cell r="H492">
            <v>35448.9</v>
          </cell>
          <cell r="I492">
            <v>21007</v>
          </cell>
          <cell r="J492">
            <v>13423</v>
          </cell>
          <cell r="M492">
            <v>1684</v>
          </cell>
          <cell r="N492">
            <v>5900</v>
          </cell>
          <cell r="P492">
            <v>21007</v>
          </cell>
          <cell r="Q492">
            <v>13423</v>
          </cell>
          <cell r="T492">
            <v>1684</v>
          </cell>
          <cell r="U492">
            <v>5900</v>
          </cell>
          <cell r="W492">
            <v>21007</v>
          </cell>
          <cell r="X492">
            <v>13382.631944143046</v>
          </cell>
          <cell r="Y492">
            <v>10763.609709987297</v>
          </cell>
          <cell r="Z492">
            <v>1802.955864451621</v>
          </cell>
          <cell r="AA492">
            <v>1523.8353840410805</v>
          </cell>
          <cell r="AB492">
            <v>5739.6122457779866</v>
          </cell>
          <cell r="AC492">
            <v>2236.2548515989774</v>
          </cell>
          <cell r="AD492">
            <v>35448.9</v>
          </cell>
          <cell r="AE492">
            <v>13583.186178335045</v>
          </cell>
          <cell r="AF492">
            <v>10926.53816196946</v>
          </cell>
          <cell r="AG492">
            <v>1829.355973719548</v>
          </cell>
          <cell r="AH492">
            <v>1547.9851974295848</v>
          </cell>
          <cell r="AI492">
            <v>5823.3619618496969</v>
          </cell>
          <cell r="AJ492">
            <v>2270.5285266966685</v>
          </cell>
          <cell r="AK492">
            <v>35980.955999999998</v>
          </cell>
        </row>
        <row r="493">
          <cell r="B493">
            <v>38958</v>
          </cell>
          <cell r="C493">
            <v>0</v>
          </cell>
          <cell r="D493">
            <v>15997.550999999992</v>
          </cell>
          <cell r="E493">
            <v>21107</v>
          </cell>
          <cell r="F493">
            <v>37104.550999999992</v>
          </cell>
          <cell r="G493">
            <v>37104.550999999992</v>
          </cell>
          <cell r="H493">
            <v>36359.699999999997</v>
          </cell>
          <cell r="I493">
            <v>21107</v>
          </cell>
          <cell r="J493">
            <v>13423</v>
          </cell>
          <cell r="M493">
            <v>1684</v>
          </cell>
          <cell r="N493">
            <v>6000</v>
          </cell>
          <cell r="P493">
            <v>21107</v>
          </cell>
          <cell r="Q493">
            <v>13423</v>
          </cell>
          <cell r="T493">
            <v>1684</v>
          </cell>
          <cell r="U493">
            <v>6000</v>
          </cell>
          <cell r="W493">
            <v>21107</v>
          </cell>
          <cell r="X493">
            <v>13661.512518511714</v>
          </cell>
          <cell r="Y493">
            <v>11283.581112002155</v>
          </cell>
          <cell r="Z493">
            <v>1793.4533352424082</v>
          </cell>
          <cell r="AA493">
            <v>1514.5563497728162</v>
          </cell>
          <cell r="AB493">
            <v>5883.7481204784299</v>
          </cell>
          <cell r="AC493">
            <v>2222.8485639924752</v>
          </cell>
          <cell r="AD493">
            <v>36359.699999999997</v>
          </cell>
          <cell r="AE493">
            <v>13936.125756446263</v>
          </cell>
          <cell r="AF493">
            <v>11522.015460262375</v>
          </cell>
          <cell r="AG493">
            <v>1828.9236992127285</v>
          </cell>
          <cell r="AH493">
            <v>1546.8132678234535</v>
          </cell>
          <cell r="AI493">
            <v>6002.4664901759043</v>
          </cell>
          <cell r="AJ493">
            <v>2268.2063260792729</v>
          </cell>
          <cell r="AK493">
            <v>37104.550999999992</v>
          </cell>
        </row>
        <row r="494">
          <cell r="B494">
            <v>38959</v>
          </cell>
          <cell r="C494">
            <v>0</v>
          </cell>
          <cell r="D494">
            <v>15025.771000000001</v>
          </cell>
          <cell r="E494">
            <v>21107</v>
          </cell>
          <cell r="F494">
            <v>36132.771000000001</v>
          </cell>
          <cell r="G494">
            <v>36132.771000000001</v>
          </cell>
          <cell r="H494">
            <v>35496.199999999997</v>
          </cell>
          <cell r="I494">
            <v>21107</v>
          </cell>
          <cell r="J494">
            <v>13423</v>
          </cell>
          <cell r="M494">
            <v>1684</v>
          </cell>
          <cell r="N494">
            <v>6000</v>
          </cell>
          <cell r="P494">
            <v>21107</v>
          </cell>
          <cell r="Q494">
            <v>13423</v>
          </cell>
          <cell r="T494">
            <v>1684</v>
          </cell>
          <cell r="U494">
            <v>6000</v>
          </cell>
          <cell r="W494">
            <v>21107</v>
          </cell>
          <cell r="X494">
            <v>13594.380661191097</v>
          </cell>
          <cell r="Y494">
            <v>10502.245087456309</v>
          </cell>
          <cell r="Z494">
            <v>1798.1487181818579</v>
          </cell>
          <cell r="AA494">
            <v>1519.1160248747613</v>
          </cell>
          <cell r="AB494">
            <v>5851.5991444445453</v>
          </cell>
          <cell r="AC494">
            <v>2230.7103638514204</v>
          </cell>
          <cell r="AD494">
            <v>35496.199999999997</v>
          </cell>
          <cell r="AE494">
            <v>13837.468792505602</v>
          </cell>
          <cell r="AF494">
            <v>10691.243141039557</v>
          </cell>
          <cell r="AG494">
            <v>1829.355973719548</v>
          </cell>
          <cell r="AH494">
            <v>1547.9250328937467</v>
          </cell>
          <cell r="AI494">
            <v>5956.2495331448781</v>
          </cell>
          <cell r="AJ494">
            <v>2270.5285266966685</v>
          </cell>
          <cell r="AK494">
            <v>36132.771000000001</v>
          </cell>
        </row>
        <row r="495">
          <cell r="B495">
            <v>38960</v>
          </cell>
          <cell r="C495">
            <v>0</v>
          </cell>
          <cell r="D495">
            <v>14866.065000000002</v>
          </cell>
          <cell r="E495">
            <v>21107</v>
          </cell>
          <cell r="F495">
            <v>35973.065000000002</v>
          </cell>
          <cell r="G495">
            <v>35973.065000000002</v>
          </cell>
          <cell r="H495">
            <v>35612.1</v>
          </cell>
          <cell r="I495">
            <v>20000</v>
          </cell>
          <cell r="J495">
            <v>13423</v>
          </cell>
          <cell r="M495">
            <v>1684</v>
          </cell>
          <cell r="N495">
            <v>6000</v>
          </cell>
          <cell r="P495">
            <v>21107</v>
          </cell>
          <cell r="Q495">
            <v>12439.398954127226</v>
          </cell>
          <cell r="T495">
            <v>1560.6010458727742</v>
          </cell>
          <cell r="U495">
            <v>6000</v>
          </cell>
          <cell r="W495">
            <v>20000</v>
          </cell>
          <cell r="X495">
            <v>13703.505158235932</v>
          </cell>
          <cell r="Y495">
            <v>10406.875722379111</v>
          </cell>
          <cell r="Z495">
            <v>1812.3646151282755</v>
          </cell>
          <cell r="AA495">
            <v>1532.6142494066348</v>
          </cell>
          <cell r="AB495">
            <v>5906.9460097862229</v>
          </cell>
          <cell r="AC495">
            <v>2249.7942450638257</v>
          </cell>
          <cell r="AD495">
            <v>35612.099999999991</v>
          </cell>
          <cell r="AE495">
            <v>13842.105663134726</v>
          </cell>
          <cell r="AF495">
            <v>10513.414785492321</v>
          </cell>
          <cell r="AG495">
            <v>1829.7362942127336</v>
          </cell>
          <cell r="AH495">
            <v>1548.6356544663602</v>
          </cell>
          <cell r="AI495">
            <v>5966.6009749811701</v>
          </cell>
          <cell r="AJ495">
            <v>2272.5716277126917</v>
          </cell>
          <cell r="AK495">
            <v>35973.065000000002</v>
          </cell>
        </row>
        <row r="496">
          <cell r="B496">
            <v>38961</v>
          </cell>
          <cell r="C496">
            <v>0</v>
          </cell>
          <cell r="D496">
            <v>15945.470000000001</v>
          </cell>
          <cell r="E496">
            <v>21267</v>
          </cell>
          <cell r="F496">
            <v>37212.47</v>
          </cell>
          <cell r="G496">
            <v>37212.47</v>
          </cell>
          <cell r="H496">
            <v>36559.5</v>
          </cell>
          <cell r="I496">
            <v>21267</v>
          </cell>
          <cell r="J496">
            <v>13556</v>
          </cell>
          <cell r="L496">
            <v>0</v>
          </cell>
          <cell r="M496">
            <v>1711</v>
          </cell>
          <cell r="N496">
            <v>6000</v>
          </cell>
          <cell r="P496">
            <v>21267</v>
          </cell>
          <cell r="Q496">
            <v>13556</v>
          </cell>
          <cell r="S496">
            <v>0</v>
          </cell>
          <cell r="T496">
            <v>1711</v>
          </cell>
          <cell r="U496">
            <v>6000</v>
          </cell>
          <cell r="W496">
            <v>21267</v>
          </cell>
          <cell r="X496">
            <v>13526.647974614461</v>
          </cell>
          <cell r="Y496">
            <v>11082.910889033528</v>
          </cell>
          <cell r="Z496">
            <v>1798.5720436283705</v>
          </cell>
          <cell r="AA496">
            <v>1519.4576469895048</v>
          </cell>
          <cell r="AB496">
            <v>6400.9415930553096</v>
          </cell>
          <cell r="AC496">
            <v>2230.9698526788275</v>
          </cell>
          <cell r="AD496">
            <v>36559.5</v>
          </cell>
          <cell r="AE496">
            <v>13769.079984884484</v>
          </cell>
          <cell r="AF496">
            <v>11278.344045143887</v>
          </cell>
          <cell r="AG496">
            <v>1829.3596217618747</v>
          </cell>
          <cell r="AH496">
            <v>1547.546543812025</v>
          </cell>
          <cell r="AI496">
            <v>6517.5902587184037</v>
          </cell>
          <cell r="AJ496">
            <v>2270.5495456793233</v>
          </cell>
          <cell r="AK496">
            <v>37212.47</v>
          </cell>
        </row>
        <row r="497">
          <cell r="B497">
            <v>38962</v>
          </cell>
          <cell r="C497">
            <v>0</v>
          </cell>
          <cell r="D497">
            <v>13050.669999999998</v>
          </cell>
          <cell r="E497">
            <v>21767</v>
          </cell>
          <cell r="F497">
            <v>34817.67</v>
          </cell>
          <cell r="G497">
            <v>34817.67</v>
          </cell>
          <cell r="H497">
            <v>34302.6</v>
          </cell>
          <cell r="I497">
            <v>21767</v>
          </cell>
          <cell r="J497">
            <v>13556</v>
          </cell>
          <cell r="L497">
            <v>0</v>
          </cell>
          <cell r="M497">
            <v>1711</v>
          </cell>
          <cell r="N497">
            <v>6500</v>
          </cell>
          <cell r="P497">
            <v>21767</v>
          </cell>
          <cell r="Q497">
            <v>13556</v>
          </cell>
          <cell r="S497">
            <v>0</v>
          </cell>
          <cell r="T497">
            <v>1711</v>
          </cell>
          <cell r="U497">
            <v>6500</v>
          </cell>
          <cell r="W497">
            <v>21767</v>
          </cell>
          <cell r="X497">
            <v>12130.972407917792</v>
          </cell>
          <cell r="Y497">
            <v>10549.01535620202</v>
          </cell>
          <cell r="Z497">
            <v>1798.2841924137097</v>
          </cell>
          <cell r="AA497">
            <v>1523.1377669330989</v>
          </cell>
          <cell r="AB497">
            <v>6071.109109671499</v>
          </cell>
          <cell r="AC497">
            <v>2230.0811668618712</v>
          </cell>
          <cell r="AD497">
            <v>34302.599999999991</v>
          </cell>
          <cell r="AE497">
            <v>12307.822489028797</v>
          </cell>
          <cell r="AF497">
            <v>10705.250280393871</v>
          </cell>
          <cell r="AG497">
            <v>1825.3396948781085</v>
          </cell>
          <cell r="AH497">
            <v>1547.3918573465442</v>
          </cell>
          <cell r="AI497">
            <v>6166.5277325583329</v>
          </cell>
          <cell r="AJ497">
            <v>2265.3379457943493</v>
          </cell>
          <cell r="AK497">
            <v>34817.670000000006</v>
          </cell>
        </row>
        <row r="498">
          <cell r="B498">
            <v>38963</v>
          </cell>
          <cell r="C498">
            <v>0</v>
          </cell>
          <cell r="D498">
            <v>13050.669999999998</v>
          </cell>
          <cell r="E498">
            <v>21767</v>
          </cell>
          <cell r="F498">
            <v>34817.67</v>
          </cell>
          <cell r="G498">
            <v>34817.67</v>
          </cell>
          <cell r="H498">
            <v>35245.300000000003</v>
          </cell>
          <cell r="I498">
            <v>21767</v>
          </cell>
          <cell r="J498">
            <v>13556</v>
          </cell>
          <cell r="L498">
            <v>0</v>
          </cell>
          <cell r="M498">
            <v>1711</v>
          </cell>
          <cell r="N498">
            <v>6500</v>
          </cell>
          <cell r="P498">
            <v>21767</v>
          </cell>
          <cell r="Q498">
            <v>13556</v>
          </cell>
          <cell r="S498">
            <v>0</v>
          </cell>
          <cell r="T498">
            <v>1711</v>
          </cell>
          <cell r="U498">
            <v>6500</v>
          </cell>
          <cell r="W498">
            <v>21767</v>
          </cell>
          <cell r="X498">
            <v>13032.680699328774</v>
          </cell>
          <cell r="Y498">
            <v>10633.132706905779</v>
          </cell>
          <cell r="Z498">
            <v>1514.3599775946227</v>
          </cell>
          <cell r="AA498">
            <v>1508.6296023790321</v>
          </cell>
          <cell r="AB498">
            <v>6347.1532100762506</v>
          </cell>
          <cell r="AC498">
            <v>2209.3438037155438</v>
          </cell>
          <cell r="AD498">
            <v>35245.300000000003</v>
          </cell>
          <cell r="AE498">
            <v>12864.482272117737</v>
          </cell>
          <cell r="AF498">
            <v>10503.046348075863</v>
          </cell>
          <cell r="AG498">
            <v>1497.4031467542059</v>
          </cell>
          <cell r="AH498">
            <v>1492.0539059605685</v>
          </cell>
          <cell r="AI498">
            <v>6275.8255529573553</v>
          </cell>
          <cell r="AJ498">
            <v>2184.8587741342722</v>
          </cell>
          <cell r="AK498">
            <v>34817.67</v>
          </cell>
        </row>
        <row r="499">
          <cell r="B499">
            <v>38964</v>
          </cell>
          <cell r="C499">
            <v>0</v>
          </cell>
          <cell r="D499">
            <v>13050.669999999998</v>
          </cell>
          <cell r="E499">
            <v>21767</v>
          </cell>
          <cell r="F499">
            <v>34817.67</v>
          </cell>
          <cell r="G499">
            <v>34817.67</v>
          </cell>
          <cell r="H499">
            <v>36240.800000000003</v>
          </cell>
          <cell r="I499">
            <v>21767</v>
          </cell>
          <cell r="J499">
            <v>13556</v>
          </cell>
          <cell r="L499">
            <v>0</v>
          </cell>
          <cell r="M499">
            <v>1711</v>
          </cell>
          <cell r="N499">
            <v>6500</v>
          </cell>
          <cell r="P499">
            <v>21767</v>
          </cell>
          <cell r="Q499">
            <v>13556</v>
          </cell>
          <cell r="S499">
            <v>0</v>
          </cell>
          <cell r="T499">
            <v>1711</v>
          </cell>
          <cell r="U499">
            <v>6500</v>
          </cell>
          <cell r="W499">
            <v>21767</v>
          </cell>
          <cell r="X499">
            <v>13672.568713343255</v>
          </cell>
          <cell r="Y499">
            <v>10176.641992350162</v>
          </cell>
          <cell r="Z499">
            <v>1622.6630769302703</v>
          </cell>
          <cell r="AA499">
            <v>1615.8586545007618</v>
          </cell>
          <cell r="AB499">
            <v>6786.0691766296932</v>
          </cell>
          <cell r="AC499">
            <v>2366.9983862458612</v>
          </cell>
          <cell r="AD499">
            <v>36240.800000000003</v>
          </cell>
          <cell r="AE499">
            <v>13134.949424309645</v>
          </cell>
          <cell r="AF499">
            <v>9780.3179207541016</v>
          </cell>
          <cell r="AG499">
            <v>1559.0193975040283</v>
          </cell>
          <cell r="AH499">
            <v>1552.4254130558611</v>
          </cell>
          <cell r="AI499">
            <v>6519.8243207486357</v>
          </cell>
          <cell r="AJ499">
            <v>2271.1335236277268</v>
          </cell>
          <cell r="AK499">
            <v>34817.67</v>
          </cell>
        </row>
        <row r="500">
          <cell r="B500">
            <v>38965</v>
          </cell>
          <cell r="C500">
            <v>0</v>
          </cell>
          <cell r="D500">
            <v>17428.019999999997</v>
          </cell>
          <cell r="E500">
            <v>21767</v>
          </cell>
          <cell r="F500">
            <v>39195.019999999997</v>
          </cell>
          <cell r="G500">
            <v>39195.019999999997</v>
          </cell>
          <cell r="H500">
            <v>38325.599999999999</v>
          </cell>
          <cell r="I500">
            <v>21767</v>
          </cell>
          <cell r="J500">
            <v>13556</v>
          </cell>
          <cell r="L500">
            <v>0</v>
          </cell>
          <cell r="M500">
            <v>1711</v>
          </cell>
          <cell r="N500">
            <v>6500</v>
          </cell>
          <cell r="P500">
            <v>21767</v>
          </cell>
          <cell r="Q500">
            <v>13556</v>
          </cell>
          <cell r="S500">
            <v>0</v>
          </cell>
          <cell r="T500">
            <v>1711</v>
          </cell>
          <cell r="U500">
            <v>6500</v>
          </cell>
          <cell r="W500">
            <v>21767</v>
          </cell>
          <cell r="X500">
            <v>15813.939836442532</v>
          </cell>
          <cell r="Y500">
            <v>10649.634236388922</v>
          </cell>
          <cell r="Z500">
            <v>1789.6836704088223</v>
          </cell>
          <cell r="AA500">
            <v>1492.3467599621997</v>
          </cell>
          <cell r="AB500">
            <v>6369.2224585291924</v>
          </cell>
          <cell r="AC500">
            <v>2210.773038268339</v>
          </cell>
          <cell r="AD500">
            <v>38325.600000000006</v>
          </cell>
          <cell r="AE500">
            <v>16173.481974493536</v>
          </cell>
          <cell r="AF500">
            <v>10900.091592396961</v>
          </cell>
          <cell r="AG500">
            <v>1827.3603707729444</v>
          </cell>
          <cell r="AH500">
            <v>1526.4031469897641</v>
          </cell>
          <cell r="AI500">
            <v>6507.8708202566368</v>
          </cell>
          <cell r="AJ500">
            <v>2259.8120950901493</v>
          </cell>
          <cell r="AK500">
            <v>39195.01999999999</v>
          </cell>
        </row>
        <row r="501">
          <cell r="B501">
            <v>38966</v>
          </cell>
          <cell r="C501">
            <v>0</v>
          </cell>
          <cell r="D501">
            <v>14882.660000000003</v>
          </cell>
          <cell r="E501">
            <v>21667</v>
          </cell>
          <cell r="F501">
            <v>36549.660000000003</v>
          </cell>
          <cell r="G501">
            <v>36549.660000000003</v>
          </cell>
          <cell r="H501">
            <v>35792.6</v>
          </cell>
          <cell r="I501">
            <v>21667</v>
          </cell>
          <cell r="J501">
            <v>13556</v>
          </cell>
          <cell r="L501">
            <v>0</v>
          </cell>
          <cell r="M501">
            <v>1711</v>
          </cell>
          <cell r="N501">
            <v>6400</v>
          </cell>
          <cell r="P501">
            <v>21667</v>
          </cell>
          <cell r="Q501">
            <v>13556</v>
          </cell>
          <cell r="S501">
            <v>0</v>
          </cell>
          <cell r="T501">
            <v>1711</v>
          </cell>
          <cell r="U501">
            <v>6400</v>
          </cell>
          <cell r="W501">
            <v>21667</v>
          </cell>
          <cell r="X501">
            <v>13414.498757741505</v>
          </cell>
          <cell r="Y501">
            <v>10622.730517377417</v>
          </cell>
          <cell r="Z501">
            <v>1746.7908181934235</v>
          </cell>
          <cell r="AA501">
            <v>1515.3940023416842</v>
          </cell>
          <cell r="AB501">
            <v>6270.1836036036912</v>
          </cell>
          <cell r="AC501">
            <v>2223.0023007422819</v>
          </cell>
          <cell r="AD501">
            <v>35792.6</v>
          </cell>
          <cell r="AE501">
            <v>13698.541787469607</v>
          </cell>
          <cell r="AF501">
            <v>10847.565719109232</v>
          </cell>
          <cell r="AG501">
            <v>1781.153613055141</v>
          </cell>
          <cell r="AH501">
            <v>1548.3396532979984</v>
          </cell>
          <cell r="AI501">
            <v>6404.9086620545795</v>
          </cell>
          <cell r="AJ501">
            <v>2269.1505650134441</v>
          </cell>
          <cell r="AK501">
            <v>36549.659999999996</v>
          </cell>
        </row>
        <row r="502">
          <cell r="B502">
            <v>38967</v>
          </cell>
          <cell r="C502">
            <v>0</v>
          </cell>
          <cell r="D502">
            <v>13757.160000000003</v>
          </cell>
          <cell r="E502">
            <v>21667</v>
          </cell>
          <cell r="F502">
            <v>35424.160000000003</v>
          </cell>
          <cell r="G502">
            <v>35424.160000000003</v>
          </cell>
          <cell r="H502">
            <v>33577.599999999999</v>
          </cell>
          <cell r="I502">
            <v>21667</v>
          </cell>
          <cell r="J502">
            <v>13556</v>
          </cell>
          <cell r="L502">
            <v>0</v>
          </cell>
          <cell r="M502">
            <v>1711</v>
          </cell>
          <cell r="N502">
            <v>6400</v>
          </cell>
          <cell r="P502">
            <v>21667</v>
          </cell>
          <cell r="Q502">
            <v>13556</v>
          </cell>
          <cell r="S502">
            <v>0</v>
          </cell>
          <cell r="T502">
            <v>1711</v>
          </cell>
          <cell r="U502">
            <v>6400</v>
          </cell>
          <cell r="W502">
            <v>21667</v>
          </cell>
          <cell r="X502">
            <v>12667.136750850163</v>
          </cell>
          <cell r="Y502">
            <v>9253.7995340775014</v>
          </cell>
          <cell r="Z502">
            <v>1737.9397065275166</v>
          </cell>
          <cell r="AA502">
            <v>1465.6831021064775</v>
          </cell>
          <cell r="AB502">
            <v>6164.8454219779032</v>
          </cell>
          <cell r="AC502">
            <v>2288.1954844604243</v>
          </cell>
          <cell r="AD502">
            <v>33577.599999999991</v>
          </cell>
          <cell r="AE502">
            <v>13347.218232240059</v>
          </cell>
          <cell r="AF502">
            <v>9758.6597536390254</v>
          </cell>
          <cell r="AG502">
            <v>1829.1513348791643</v>
          </cell>
          <cell r="AH502">
            <v>1550.4559721934656</v>
          </cell>
          <cell r="AI502">
            <v>6518.9244147460122</v>
          </cell>
          <cell r="AJ502">
            <v>2419.7502923022798</v>
          </cell>
          <cell r="AK502">
            <v>35424.160000000003</v>
          </cell>
        </row>
        <row r="503">
          <cell r="B503">
            <v>38968</v>
          </cell>
          <cell r="C503">
            <v>0</v>
          </cell>
          <cell r="D503">
            <v>15466.54</v>
          </cell>
          <cell r="E503">
            <v>21267</v>
          </cell>
          <cell r="F503">
            <v>36733.54</v>
          </cell>
          <cell r="G503">
            <v>36733.54</v>
          </cell>
          <cell r="H503">
            <v>35575.199999999997</v>
          </cell>
          <cell r="I503">
            <v>21267</v>
          </cell>
          <cell r="J503">
            <v>13556</v>
          </cell>
          <cell r="L503">
            <v>0</v>
          </cell>
          <cell r="M503">
            <v>1711</v>
          </cell>
          <cell r="N503">
            <v>6000</v>
          </cell>
          <cell r="P503">
            <v>21267</v>
          </cell>
          <cell r="Q503">
            <v>13556</v>
          </cell>
          <cell r="S503">
            <v>0</v>
          </cell>
          <cell r="T503">
            <v>1711</v>
          </cell>
          <cell r="U503">
            <v>6000</v>
          </cell>
          <cell r="W503">
            <v>21267</v>
          </cell>
          <cell r="X503">
            <v>13392.509548349095</v>
          </cell>
          <cell r="Y503">
            <v>10797.690084308933</v>
          </cell>
          <cell r="Z503">
            <v>1773.8383430290723</v>
          </cell>
          <cell r="AA503">
            <v>1491.8404827524992</v>
          </cell>
          <cell r="AB503">
            <v>5780.4865324420834</v>
          </cell>
          <cell r="AC503">
            <v>2338.8350091183174</v>
          </cell>
          <cell r="AD503">
            <v>35575.199999999997</v>
          </cell>
          <cell r="AE503">
            <v>13829.97709406865</v>
          </cell>
          <cell r="AF503">
            <v>11138.982414587164</v>
          </cell>
          <cell r="AG503">
            <v>1829.1711486461793</v>
          </cell>
          <cell r="AH503">
            <v>1544.2997079176737</v>
          </cell>
          <cell r="AI503">
            <v>5971.3566466834964</v>
          </cell>
          <cell r="AJ503">
            <v>2419.7529880968414</v>
          </cell>
          <cell r="AK503">
            <v>36733.540000000008</v>
          </cell>
        </row>
        <row r="504">
          <cell r="B504">
            <v>38969</v>
          </cell>
          <cell r="C504">
            <v>0</v>
          </cell>
          <cell r="D504">
            <v>13468.169999999998</v>
          </cell>
          <cell r="E504">
            <v>21167</v>
          </cell>
          <cell r="F504">
            <v>34635.17</v>
          </cell>
          <cell r="G504">
            <v>34635.17</v>
          </cell>
          <cell r="H504">
            <v>33701.800000000003</v>
          </cell>
          <cell r="I504">
            <v>21167</v>
          </cell>
          <cell r="J504">
            <v>13556</v>
          </cell>
          <cell r="L504">
            <v>0</v>
          </cell>
          <cell r="M504">
            <v>1611</v>
          </cell>
          <cell r="N504">
            <v>6000</v>
          </cell>
          <cell r="P504">
            <v>21167</v>
          </cell>
          <cell r="Q504">
            <v>13556</v>
          </cell>
          <cell r="S504">
            <v>0</v>
          </cell>
          <cell r="T504">
            <v>1611</v>
          </cell>
          <cell r="U504">
            <v>6000</v>
          </cell>
          <cell r="W504">
            <v>21167</v>
          </cell>
          <cell r="X504">
            <v>12149.007129704922</v>
          </cell>
          <cell r="Y504">
            <v>10000.665958030861</v>
          </cell>
          <cell r="Z504">
            <v>1780.5405774497578</v>
          </cell>
          <cell r="AA504">
            <v>1507.5784796043808</v>
          </cell>
          <cell r="AB504">
            <v>5914.6768547625652</v>
          </cell>
          <cell r="AC504">
            <v>2349.3310004475147</v>
          </cell>
          <cell r="AD504">
            <v>33701.800000000003</v>
          </cell>
          <cell r="AE504">
            <v>12481.5643925801</v>
          </cell>
          <cell r="AF504">
            <v>10273.593637922118</v>
          </cell>
          <cell r="AG504">
            <v>1829.5824299059243</v>
          </cell>
          <cell r="AH504">
            <v>1552.9564904136091</v>
          </cell>
          <cell r="AI504">
            <v>6077.7204902660087</v>
          </cell>
          <cell r="AJ504">
            <v>2419.7525589122415</v>
          </cell>
          <cell r="AK504">
            <v>34635.17</v>
          </cell>
        </row>
        <row r="505">
          <cell r="B505">
            <v>38970</v>
          </cell>
          <cell r="C505">
            <v>0</v>
          </cell>
          <cell r="D505">
            <v>12968.169999999998</v>
          </cell>
          <cell r="E505">
            <v>21667</v>
          </cell>
          <cell r="F505">
            <v>34635.17</v>
          </cell>
          <cell r="G505">
            <v>34635.17</v>
          </cell>
          <cell r="H505">
            <v>34653.5</v>
          </cell>
          <cell r="I505">
            <v>21667</v>
          </cell>
          <cell r="J505">
            <v>13556</v>
          </cell>
          <cell r="L505">
            <v>0</v>
          </cell>
          <cell r="M505">
            <v>1611</v>
          </cell>
          <cell r="N505">
            <v>6500</v>
          </cell>
          <cell r="P505">
            <v>21667</v>
          </cell>
          <cell r="Q505">
            <v>13556</v>
          </cell>
          <cell r="S505">
            <v>0</v>
          </cell>
          <cell r="T505">
            <v>1611</v>
          </cell>
          <cell r="U505">
            <v>6500</v>
          </cell>
          <cell r="W505">
            <v>21667</v>
          </cell>
          <cell r="X505">
            <v>13139.680698158594</v>
          </cell>
          <cell r="Y505">
            <v>10208.435045722554</v>
          </cell>
          <cell r="Z505">
            <v>1388.2078869479144</v>
          </cell>
          <cell r="AA505">
            <v>1523.3449130214615</v>
          </cell>
          <cell r="AB505">
            <v>6018.8212759132248</v>
          </cell>
          <cell r="AC505">
            <v>2375.010180236256</v>
          </cell>
          <cell r="AD505">
            <v>34653.500000000007</v>
          </cell>
          <cell r="AE505">
            <v>13129.862272477165</v>
          </cell>
          <cell r="AF505">
            <v>10200.854774054302</v>
          </cell>
          <cell r="AG505">
            <v>1386.9633103421772</v>
          </cell>
          <cell r="AH505">
            <v>1523.9988559630588</v>
          </cell>
          <cell r="AI505">
            <v>6017.7554895676476</v>
          </cell>
          <cell r="AJ505">
            <v>2375.7352975956451</v>
          </cell>
          <cell r="AK505">
            <v>34635.169999999991</v>
          </cell>
        </row>
        <row r="506">
          <cell r="B506">
            <v>38971</v>
          </cell>
          <cell r="C506">
            <v>0</v>
          </cell>
          <cell r="D506">
            <v>10978.169999999998</v>
          </cell>
          <cell r="E506">
            <v>23657</v>
          </cell>
          <cell r="F506">
            <v>34635.17</v>
          </cell>
          <cell r="G506">
            <v>34635.17</v>
          </cell>
          <cell r="H506">
            <v>36640.400000000001</v>
          </cell>
          <cell r="I506">
            <v>23657</v>
          </cell>
          <cell r="J506">
            <v>13556</v>
          </cell>
          <cell r="L506">
            <v>2490</v>
          </cell>
          <cell r="M506">
            <v>1611</v>
          </cell>
          <cell r="N506">
            <v>6000</v>
          </cell>
          <cell r="P506">
            <v>23657</v>
          </cell>
          <cell r="Q506">
            <v>13556</v>
          </cell>
          <cell r="S506">
            <v>2490</v>
          </cell>
          <cell r="T506">
            <v>1611</v>
          </cell>
          <cell r="U506">
            <v>6000</v>
          </cell>
          <cell r="W506">
            <v>23657</v>
          </cell>
          <cell r="X506">
            <v>13862.516881288166</v>
          </cell>
          <cell r="Y506">
            <v>11225.274386622641</v>
          </cell>
          <cell r="Z506">
            <v>1616.2829131994813</v>
          </cell>
          <cell r="AA506">
            <v>1533.8074242019734</v>
          </cell>
          <cell r="AB506">
            <v>6011.1630310027294</v>
          </cell>
          <cell r="AC506">
            <v>2391.3553636850224</v>
          </cell>
          <cell r="AD506">
            <v>36640.400000000009</v>
          </cell>
          <cell r="AE506">
            <v>13102.946524135274</v>
          </cell>
          <cell r="AF506">
            <v>10609.198297552119</v>
          </cell>
          <cell r="AG506">
            <v>1527.4109735645154</v>
          </cell>
          <cell r="AH506">
            <v>1451.125803718355</v>
          </cell>
          <cell r="AI506">
            <v>5682.3006155681724</v>
          </cell>
          <cell r="AJ506">
            <v>2262.1877854615668</v>
          </cell>
          <cell r="AK506">
            <v>34635.17</v>
          </cell>
        </row>
        <row r="507">
          <cell r="B507">
            <v>38972</v>
          </cell>
          <cell r="C507">
            <v>0</v>
          </cell>
          <cell r="D507">
            <v>13311.660000000003</v>
          </cell>
          <cell r="E507">
            <v>22767</v>
          </cell>
          <cell r="F507">
            <v>36078.660000000003</v>
          </cell>
          <cell r="G507">
            <v>36078.660000000003</v>
          </cell>
          <cell r="H507">
            <v>35419.699999999997</v>
          </cell>
          <cell r="I507">
            <v>21442</v>
          </cell>
          <cell r="J507">
            <v>13556</v>
          </cell>
          <cell r="L507">
            <v>1600</v>
          </cell>
          <cell r="M507">
            <v>1611</v>
          </cell>
          <cell r="N507">
            <v>6000</v>
          </cell>
          <cell r="P507">
            <v>22767</v>
          </cell>
          <cell r="Q507">
            <v>12484.746943400727</v>
          </cell>
          <cell r="S507">
            <v>1473.5611618059284</v>
          </cell>
          <cell r="T507">
            <v>1483.6918947933441</v>
          </cell>
          <cell r="U507">
            <v>6000</v>
          </cell>
          <cell r="W507">
            <v>21442</v>
          </cell>
          <cell r="X507">
            <v>13589.562703194646</v>
          </cell>
          <cell r="Y507">
            <v>10366.484268249311</v>
          </cell>
          <cell r="Z507">
            <v>1600.3517370943175</v>
          </cell>
          <cell r="AA507">
            <v>1523.4338179016265</v>
          </cell>
          <cell r="AB507">
            <v>5965.1347963567905</v>
          </cell>
          <cell r="AC507">
            <v>2374.7326772033039</v>
          </cell>
          <cell r="AD507">
            <v>35419.699999999997</v>
          </cell>
          <cell r="AE507">
            <v>13845.625386452542</v>
          </cell>
          <cell r="AF507">
            <v>10551.016952952152</v>
          </cell>
          <cell r="AG507">
            <v>1631.4693989959608</v>
          </cell>
          <cell r="AH507">
            <v>1552.5073074747984</v>
          </cell>
          <cell r="AI507">
            <v>6078.2906308430865</v>
          </cell>
          <cell r="AJ507">
            <v>2419.750323281462</v>
          </cell>
          <cell r="AK507">
            <v>36078.660000000003</v>
          </cell>
        </row>
        <row r="508">
          <cell r="B508">
            <v>38973</v>
          </cell>
          <cell r="C508">
            <v>0</v>
          </cell>
          <cell r="D508">
            <v>17247.800000000003</v>
          </cell>
          <cell r="E508">
            <v>18767</v>
          </cell>
          <cell r="F508">
            <v>36014.800000000003</v>
          </cell>
          <cell r="G508">
            <v>36014.800000000003</v>
          </cell>
          <cell r="H508">
            <v>35465.1</v>
          </cell>
          <cell r="I508">
            <v>18767</v>
          </cell>
          <cell r="J508">
            <v>13556</v>
          </cell>
          <cell r="L508">
            <v>1600</v>
          </cell>
          <cell r="M508">
            <v>1611</v>
          </cell>
          <cell r="N508">
            <v>2000</v>
          </cell>
          <cell r="P508">
            <v>18767</v>
          </cell>
          <cell r="Q508">
            <v>13556</v>
          </cell>
          <cell r="S508">
            <v>1600</v>
          </cell>
          <cell r="T508">
            <v>1611</v>
          </cell>
          <cell r="U508">
            <v>2000</v>
          </cell>
          <cell r="W508">
            <v>18767</v>
          </cell>
          <cell r="X508">
            <v>13639.16797015665</v>
          </cell>
          <cell r="Y508">
            <v>10374.575631255326</v>
          </cell>
          <cell r="Z508">
            <v>1606.1344845609749</v>
          </cell>
          <cell r="AA508">
            <v>1527.6756242830993</v>
          </cell>
          <cell r="AB508">
            <v>5936.4244477377333</v>
          </cell>
          <cell r="AC508">
            <v>2381.121842006215</v>
          </cell>
          <cell r="AD508">
            <v>35465.1</v>
          </cell>
          <cell r="AE508">
            <v>13848.751514645814</v>
          </cell>
          <cell r="AF508">
            <v>10533.729851191685</v>
          </cell>
          <cell r="AG508">
            <v>1631.4686268928044</v>
          </cell>
          <cell r="AH508">
            <v>1552.6182086421272</v>
          </cell>
          <cell r="AI508">
            <v>6028.4826205081727</v>
          </cell>
          <cell r="AJ508">
            <v>2419.7491781193994</v>
          </cell>
          <cell r="AK508">
            <v>36014.800000000003</v>
          </cell>
        </row>
        <row r="509">
          <cell r="B509">
            <v>38974</v>
          </cell>
          <cell r="C509">
            <v>0</v>
          </cell>
          <cell r="D509">
            <v>12288.230000000003</v>
          </cell>
          <cell r="E509">
            <v>22967</v>
          </cell>
          <cell r="F509">
            <v>35255.230000000003</v>
          </cell>
          <cell r="G509">
            <v>35255.230000000003</v>
          </cell>
          <cell r="H509">
            <v>23277.4</v>
          </cell>
          <cell r="I509">
            <v>22967</v>
          </cell>
          <cell r="J509">
            <v>13556</v>
          </cell>
          <cell r="L509">
            <v>1600</v>
          </cell>
          <cell r="M509">
            <v>1611</v>
          </cell>
          <cell r="N509">
            <v>6200</v>
          </cell>
          <cell r="P509">
            <v>22967</v>
          </cell>
          <cell r="Q509">
            <v>13556</v>
          </cell>
          <cell r="S509">
            <v>1600</v>
          </cell>
          <cell r="T509">
            <v>1611</v>
          </cell>
          <cell r="U509">
            <v>6200</v>
          </cell>
          <cell r="W509">
            <v>22967</v>
          </cell>
          <cell r="X509">
            <v>9006.4290435547719</v>
          </cell>
          <cell r="Y509">
            <v>6686.0888989917903</v>
          </cell>
          <cell r="Z509">
            <v>1102.989670631137</v>
          </cell>
          <cell r="AA509">
            <v>1048.4680460321931</v>
          </cell>
          <cell r="AB509">
            <v>3900.5038294010892</v>
          </cell>
          <cell r="AC509">
            <v>1532.9205113890193</v>
          </cell>
          <cell r="AD509">
            <v>23277.4</v>
          </cell>
          <cell r="AE509">
            <v>13765.862655546294</v>
          </cell>
          <cell r="AF509">
            <v>10044.102000120307</v>
          </cell>
          <cell r="AG509">
            <v>1689.3519860124702</v>
          </cell>
          <cell r="AH509">
            <v>1591.6829067370595</v>
          </cell>
          <cell r="AI509">
            <v>5813.1364080718822</v>
          </cell>
          <cell r="AJ509">
            <v>2351.0940435119846</v>
          </cell>
          <cell r="AK509">
            <v>35255.229999999996</v>
          </cell>
        </row>
        <row r="510">
          <cell r="B510">
            <v>38975</v>
          </cell>
          <cell r="C510">
            <v>0</v>
          </cell>
          <cell r="D510">
            <v>12312.46</v>
          </cell>
          <cell r="E510">
            <v>21967</v>
          </cell>
          <cell r="F510">
            <v>34279.46</v>
          </cell>
          <cell r="G510">
            <v>34279.46</v>
          </cell>
          <cell r="H510">
            <v>58</v>
          </cell>
          <cell r="I510">
            <v>14217</v>
          </cell>
          <cell r="J510">
            <v>13556</v>
          </cell>
          <cell r="L510">
            <v>1600</v>
          </cell>
          <cell r="M510">
            <v>1611</v>
          </cell>
          <cell r="N510">
            <v>5200</v>
          </cell>
          <cell r="P510">
            <v>21967</v>
          </cell>
          <cell r="Q510">
            <v>7290.1802349853888</v>
          </cell>
          <cell r="S510">
            <v>860.45207848750533</v>
          </cell>
          <cell r="T510">
            <v>866.36768652710691</v>
          </cell>
          <cell r="U510">
            <v>5200</v>
          </cell>
          <cell r="W510">
            <v>14217</v>
          </cell>
          <cell r="X510">
            <v>22.049569999999999</v>
          </cell>
          <cell r="Y510">
            <v>17.975186000000001</v>
          </cell>
          <cell r="Z510">
            <v>2.4359999999999999</v>
          </cell>
          <cell r="AA510">
            <v>2.3966759999999998</v>
          </cell>
          <cell r="AB510">
            <v>9.5867620000000002</v>
          </cell>
          <cell r="AC510">
            <v>3.555806</v>
          </cell>
          <cell r="AD510">
            <v>57.999999999999993</v>
          </cell>
          <cell r="AE510">
            <v>13384.860580013034</v>
          </cell>
          <cell r="AF510">
            <v>9766.1082554005188</v>
          </cell>
          <cell r="AG510">
            <v>1642.5952640341598</v>
          </cell>
          <cell r="AH510">
            <v>1547.6294023376606</v>
          </cell>
          <cell r="AI510">
            <v>5652.2444180634684</v>
          </cell>
          <cell r="AJ510">
            <v>2286.0220801511527</v>
          </cell>
          <cell r="AK510">
            <v>34279.459999999992</v>
          </cell>
        </row>
        <row r="511">
          <cell r="B511">
            <v>38976</v>
          </cell>
          <cell r="C511">
            <v>0</v>
          </cell>
          <cell r="D511">
            <v>28111.230000000003</v>
          </cell>
          <cell r="E511">
            <v>5200</v>
          </cell>
          <cell r="F511">
            <v>33311.230000000003</v>
          </cell>
          <cell r="G511">
            <v>33311.230000000003</v>
          </cell>
          <cell r="H511">
            <v>58.1</v>
          </cell>
          <cell r="I511">
            <v>5200</v>
          </cell>
          <cell r="N511">
            <v>5200</v>
          </cell>
          <cell r="P511">
            <v>5200</v>
          </cell>
          <cell r="Q511">
            <v>0</v>
          </cell>
          <cell r="S511">
            <v>0</v>
          </cell>
          <cell r="T511">
            <v>0</v>
          </cell>
          <cell r="U511">
            <v>5200</v>
          </cell>
          <cell r="W511">
            <v>5200</v>
          </cell>
          <cell r="X511">
            <v>22.0875865</v>
          </cell>
          <cell r="Y511">
            <v>18.006177700000002</v>
          </cell>
          <cell r="Z511">
            <v>2.4402000000000004</v>
          </cell>
          <cell r="AA511">
            <v>2.4008081999999997</v>
          </cell>
          <cell r="AB511">
            <v>9.6032908999999993</v>
          </cell>
          <cell r="AC511">
            <v>3.5619367</v>
          </cell>
          <cell r="AD511">
            <v>58.099999999999994</v>
          </cell>
          <cell r="AE511">
            <v>13006.802595453593</v>
          </cell>
          <cell r="AF511">
            <v>9490.262632507789</v>
          </cell>
          <cell r="AG511">
            <v>1596.1998420381367</v>
          </cell>
          <cell r="AH511">
            <v>1503.9163095344079</v>
          </cell>
          <cell r="AI511">
            <v>5492.5956775960994</v>
          </cell>
          <cell r="AJ511">
            <v>2221.452942869972</v>
          </cell>
          <cell r="AK511">
            <v>33311.229999999996</v>
          </cell>
        </row>
        <row r="512">
          <cell r="B512">
            <v>38977</v>
          </cell>
          <cell r="C512">
            <v>0</v>
          </cell>
          <cell r="D512">
            <v>28111.230000000003</v>
          </cell>
          <cell r="E512">
            <v>5200</v>
          </cell>
          <cell r="F512">
            <v>33311.230000000003</v>
          </cell>
          <cell r="G512">
            <v>33311.230000000003</v>
          </cell>
          <cell r="H512">
            <v>12198.8</v>
          </cell>
          <cell r="I512">
            <v>5200</v>
          </cell>
          <cell r="N512">
            <v>5200</v>
          </cell>
          <cell r="P512">
            <v>5200</v>
          </cell>
          <cell r="Q512">
            <v>0</v>
          </cell>
          <cell r="S512">
            <v>0</v>
          </cell>
          <cell r="T512">
            <v>0</v>
          </cell>
          <cell r="U512">
            <v>5200</v>
          </cell>
          <cell r="W512">
            <v>5200</v>
          </cell>
          <cell r="X512">
            <v>4510.9502941761139</v>
          </cell>
          <cell r="Y512">
            <v>3713.1836712493309</v>
          </cell>
          <cell r="Z512">
            <v>531.30586264027329</v>
          </cell>
          <cell r="AA512">
            <v>574.37130707439246</v>
          </cell>
          <cell r="AB512">
            <v>1964.0043207162112</v>
          </cell>
          <cell r="AC512">
            <v>904.98454414367643</v>
          </cell>
          <cell r="AD512">
            <v>12198.799999999996</v>
          </cell>
          <cell r="AE512">
            <v>12323.162177589666</v>
          </cell>
          <cell r="AF512">
            <v>10156.082385612917</v>
          </cell>
          <cell r="AG512">
            <v>1463.4362514562356</v>
          </cell>
          <cell r="AH512">
            <v>1600.6361088274277</v>
          </cell>
          <cell r="AI512">
            <v>5367.0570399938943</v>
          </cell>
          <cell r="AJ512">
            <v>2400.8560365198696</v>
          </cell>
          <cell r="AK512">
            <v>33311.23000000001</v>
          </cell>
        </row>
        <row r="513">
          <cell r="B513">
            <v>38978</v>
          </cell>
          <cell r="C513">
            <v>0</v>
          </cell>
          <cell r="D513">
            <v>27111.230000000003</v>
          </cell>
          <cell r="E513">
            <v>6200</v>
          </cell>
          <cell r="F513">
            <v>33311.230000000003</v>
          </cell>
          <cell r="G513">
            <v>33311.230000000003</v>
          </cell>
          <cell r="H513">
            <v>69.900000000000006</v>
          </cell>
          <cell r="I513">
            <v>6200</v>
          </cell>
          <cell r="N513">
            <v>6200</v>
          </cell>
          <cell r="P513">
            <v>6200</v>
          </cell>
          <cell r="Q513">
            <v>0</v>
          </cell>
          <cell r="S513">
            <v>0</v>
          </cell>
          <cell r="T513">
            <v>0</v>
          </cell>
          <cell r="U513">
            <v>6200</v>
          </cell>
          <cell r="W513">
            <v>6200</v>
          </cell>
          <cell r="X513">
            <v>26.5735335</v>
          </cell>
          <cell r="Y513">
            <v>21.663198300000001</v>
          </cell>
          <cell r="Z513">
            <v>2.9358000000000004</v>
          </cell>
          <cell r="AA513">
            <v>2.8884078</v>
          </cell>
          <cell r="AB513">
            <v>11.5537011</v>
          </cell>
          <cell r="AC513">
            <v>4.2853593000000005</v>
          </cell>
          <cell r="AD513">
            <v>69.900000000000006</v>
          </cell>
          <cell r="AE513">
            <v>11946.530747194645</v>
          </cell>
          <cell r="AF513">
            <v>9845.5563536487462</v>
          </cell>
          <cell r="AG513">
            <v>1629.2490570238961</v>
          </cell>
          <cell r="AH513">
            <v>1550.9421084161108</v>
          </cell>
          <cell r="AI513">
            <v>6071.538159728535</v>
          </cell>
          <cell r="AJ513">
            <v>2267.4135739880708</v>
          </cell>
          <cell r="AK513">
            <v>33311.230000000003</v>
          </cell>
        </row>
        <row r="514">
          <cell r="B514">
            <v>38979</v>
          </cell>
          <cell r="C514">
            <v>0</v>
          </cell>
          <cell r="D514">
            <v>10459</v>
          </cell>
          <cell r="E514">
            <v>23267</v>
          </cell>
          <cell r="F514">
            <v>33726</v>
          </cell>
          <cell r="G514">
            <v>33726</v>
          </cell>
          <cell r="H514">
            <v>12904.6</v>
          </cell>
          <cell r="I514">
            <v>23267</v>
          </cell>
          <cell r="J514">
            <v>13556</v>
          </cell>
          <cell r="L514">
            <v>1600</v>
          </cell>
          <cell r="M514">
            <v>1611</v>
          </cell>
          <cell r="N514">
            <v>6500</v>
          </cell>
          <cell r="P514">
            <v>23267</v>
          </cell>
          <cell r="Q514">
            <v>13556</v>
          </cell>
          <cell r="S514">
            <v>1600</v>
          </cell>
          <cell r="T514">
            <v>1611</v>
          </cell>
          <cell r="U514">
            <v>6500</v>
          </cell>
          <cell r="W514">
            <v>23267</v>
          </cell>
          <cell r="X514">
            <v>4706.664758768633</v>
          </cell>
          <cell r="Y514">
            <v>3856.2081589409331</v>
          </cell>
          <cell r="Z514">
            <v>609.87498243274877</v>
          </cell>
          <cell r="AA514">
            <v>553.30856422424381</v>
          </cell>
          <cell r="AB514">
            <v>2330.0417306265144</v>
          </cell>
          <cell r="AC514">
            <v>848.50180500692966</v>
          </cell>
          <cell r="AD514">
            <v>12904.600000000006</v>
          </cell>
          <cell r="AE514">
            <v>11935.275950818081</v>
          </cell>
          <cell r="AF514">
            <v>9836.5159985589635</v>
          </cell>
          <cell r="AG514">
            <v>1629.3070959303893</v>
          </cell>
          <cell r="AH514">
            <v>1550.9158223651334</v>
          </cell>
          <cell r="AI514">
            <v>6506.5802992783656</v>
          </cell>
          <cell r="AJ514">
            <v>2267.4048330490668</v>
          </cell>
          <cell r="AK514">
            <v>33726</v>
          </cell>
        </row>
        <row r="515">
          <cell r="B515">
            <v>38980</v>
          </cell>
          <cell r="C515">
            <v>0</v>
          </cell>
          <cell r="D515">
            <v>9650.23</v>
          </cell>
          <cell r="E515">
            <v>22967</v>
          </cell>
          <cell r="F515">
            <v>32617.23</v>
          </cell>
          <cell r="G515">
            <v>32617.23</v>
          </cell>
          <cell r="H515">
            <v>31850.5</v>
          </cell>
          <cell r="I515">
            <v>22967</v>
          </cell>
          <cell r="J515">
            <v>13556</v>
          </cell>
          <cell r="L515">
            <v>1600</v>
          </cell>
          <cell r="M515">
            <v>1611</v>
          </cell>
          <cell r="N515">
            <v>6200</v>
          </cell>
          <cell r="P515">
            <v>22967</v>
          </cell>
          <cell r="Q515">
            <v>13556</v>
          </cell>
          <cell r="S515">
            <v>1600</v>
          </cell>
          <cell r="T515">
            <v>1611</v>
          </cell>
          <cell r="U515">
            <v>6200</v>
          </cell>
          <cell r="W515">
            <v>22967</v>
          </cell>
          <cell r="X515">
            <v>11816.93065251886</v>
          </cell>
          <cell r="Y515">
            <v>9722.8859592431363</v>
          </cell>
          <cell r="Z515">
            <v>1590.8408080965271</v>
          </cell>
          <cell r="AA515">
            <v>1513.8239691143497</v>
          </cell>
          <cell r="AB515">
            <v>5276.4121900524851</v>
          </cell>
          <cell r="AC515">
            <v>1929.6064209746453</v>
          </cell>
          <cell r="AD515">
            <v>31850.500000000004</v>
          </cell>
          <cell r="AE515">
            <v>12097.802886934056</v>
          </cell>
          <cell r="AF515">
            <v>9954.2415181827018</v>
          </cell>
          <cell r="AG515">
            <v>1632.7551153809354</v>
          </cell>
          <cell r="AH515">
            <v>1554.2148131244519</v>
          </cell>
          <cell r="AI515">
            <v>5402.113350343162</v>
          </cell>
          <cell r="AJ515">
            <v>1976.1023160346858</v>
          </cell>
          <cell r="AK515">
            <v>32617.229999999992</v>
          </cell>
        </row>
        <row r="516">
          <cell r="B516">
            <v>38981</v>
          </cell>
          <cell r="C516">
            <v>0</v>
          </cell>
          <cell r="D516">
            <v>11001.82</v>
          </cell>
          <cell r="E516">
            <v>22767</v>
          </cell>
          <cell r="F516">
            <v>33768.82</v>
          </cell>
          <cell r="G516">
            <v>33768.82</v>
          </cell>
          <cell r="H516">
            <v>33155.5</v>
          </cell>
          <cell r="I516">
            <v>20039</v>
          </cell>
          <cell r="J516">
            <v>13556</v>
          </cell>
          <cell r="L516">
            <v>1600</v>
          </cell>
          <cell r="M516">
            <v>1611</v>
          </cell>
          <cell r="N516">
            <v>6000</v>
          </cell>
          <cell r="P516">
            <v>22767</v>
          </cell>
          <cell r="Q516">
            <v>11350.431442714857</v>
          </cell>
          <cell r="S516">
            <v>1339.6791316276019</v>
          </cell>
          <cell r="T516">
            <v>1348.8894256575418</v>
          </cell>
          <cell r="U516">
            <v>6000</v>
          </cell>
          <cell r="W516">
            <v>20039</v>
          </cell>
          <cell r="X516">
            <v>11849.707645333621</v>
          </cell>
          <cell r="Y516">
            <v>9979.1779683816894</v>
          </cell>
          <cell r="Z516">
            <v>1602.2459822483888</v>
          </cell>
          <cell r="AA516">
            <v>1522.2544643900851</v>
          </cell>
          <cell r="AB516">
            <v>5972.3581743515288</v>
          </cell>
          <cell r="AC516">
            <v>2229.755765294683</v>
          </cell>
          <cell r="AD516">
            <v>33155.499999999993</v>
          </cell>
          <cell r="AE516">
            <v>12063.869914816762</v>
          </cell>
          <cell r="AF516">
            <v>10161.93621138159</v>
          </cell>
          <cell r="AG516">
            <v>1632.8585963172361</v>
          </cell>
          <cell r="AH516">
            <v>1553.5253450939595</v>
          </cell>
          <cell r="AI516">
            <v>6084.2726402665448</v>
          </cell>
          <cell r="AJ516">
            <v>2272.3572921239102</v>
          </cell>
          <cell r="AK516">
            <v>33768.820000000007</v>
          </cell>
        </row>
        <row r="517">
          <cell r="B517">
            <v>38982</v>
          </cell>
          <cell r="C517">
            <v>0</v>
          </cell>
          <cell r="D517">
            <v>13057.68</v>
          </cell>
          <cell r="E517">
            <v>22967</v>
          </cell>
          <cell r="F517">
            <v>36024.68</v>
          </cell>
          <cell r="G517">
            <v>36024.68</v>
          </cell>
          <cell r="H517">
            <v>35446.6</v>
          </cell>
          <cell r="I517">
            <v>22967</v>
          </cell>
          <cell r="J517">
            <v>13556</v>
          </cell>
          <cell r="L517">
            <v>1600</v>
          </cell>
          <cell r="M517">
            <v>1611</v>
          </cell>
          <cell r="N517">
            <v>6200</v>
          </cell>
          <cell r="P517">
            <v>22967</v>
          </cell>
          <cell r="Q517">
            <v>13556</v>
          </cell>
          <cell r="S517">
            <v>1600</v>
          </cell>
          <cell r="T517">
            <v>1611</v>
          </cell>
          <cell r="U517">
            <v>6200</v>
          </cell>
          <cell r="W517">
            <v>22967</v>
          </cell>
          <cell r="X517">
            <v>13734.005151959342</v>
          </cell>
          <cell r="Y517">
            <v>10254.109624726672</v>
          </cell>
          <cell r="Z517">
            <v>1605.6277594662154</v>
          </cell>
          <cell r="AA517">
            <v>1526.3503308871514</v>
          </cell>
          <cell r="AB517">
            <v>6092.6505395274808</v>
          </cell>
          <cell r="AC517">
            <v>2233.8565934331305</v>
          </cell>
          <cell r="AD517">
            <v>35446.599999999991</v>
          </cell>
          <cell r="AE517">
            <v>13959.791564173051</v>
          </cell>
          <cell r="AF517">
            <v>10416.476906045818</v>
          </cell>
          <cell r="AG517">
            <v>1631.9776083390234</v>
          </cell>
          <cell r="AH517">
            <v>1552.2446721797251</v>
          </cell>
          <cell r="AI517">
            <v>6193.5058058415798</v>
          </cell>
          <cell r="AJ517">
            <v>2270.6834434208099</v>
          </cell>
          <cell r="AK517">
            <v>36024.680000000008</v>
          </cell>
        </row>
        <row r="518">
          <cell r="B518">
            <v>38983</v>
          </cell>
          <cell r="C518">
            <v>0</v>
          </cell>
          <cell r="D518">
            <v>10731.419999999998</v>
          </cell>
          <cell r="E518">
            <v>22667</v>
          </cell>
          <cell r="F518">
            <v>33398.42</v>
          </cell>
          <cell r="G518">
            <v>33398.42</v>
          </cell>
          <cell r="H518">
            <v>32971.5</v>
          </cell>
          <cell r="I518">
            <v>22667</v>
          </cell>
          <cell r="J518">
            <v>13556</v>
          </cell>
          <cell r="L518">
            <v>1500</v>
          </cell>
          <cell r="M518">
            <v>1611</v>
          </cell>
          <cell r="N518">
            <v>6000</v>
          </cell>
          <cell r="P518">
            <v>22667</v>
          </cell>
          <cell r="Q518">
            <v>13556</v>
          </cell>
          <cell r="S518">
            <v>1500</v>
          </cell>
          <cell r="T518">
            <v>1611</v>
          </cell>
          <cell r="U518">
            <v>6000</v>
          </cell>
          <cell r="W518">
            <v>22667</v>
          </cell>
          <cell r="X518">
            <v>11926.436645673324</v>
          </cell>
          <cell r="Y518">
            <v>9714.8606191510844</v>
          </cell>
          <cell r="Z518">
            <v>1610.2328107126045</v>
          </cell>
          <cell r="AA518">
            <v>1531.3146617671496</v>
          </cell>
          <cell r="AB518">
            <v>5947.8999839507787</v>
          </cell>
          <cell r="AC518">
            <v>2240.7552787450536</v>
          </cell>
          <cell r="AD518">
            <v>32971.499999999993</v>
          </cell>
          <cell r="AE518">
            <v>12074.589858030573</v>
          </cell>
          <cell r="AF518">
            <v>9835.4074855394974</v>
          </cell>
          <cell r="AG518">
            <v>1632.8584953190932</v>
          </cell>
          <cell r="AH518">
            <v>1553.7421162385224</v>
          </cell>
          <cell r="AI518">
            <v>6029.4648933018252</v>
          </cell>
          <cell r="AJ518">
            <v>2272.3571515704857</v>
          </cell>
          <cell r="AK518">
            <v>33398.42</v>
          </cell>
        </row>
        <row r="519">
          <cell r="B519">
            <v>38984</v>
          </cell>
          <cell r="C519">
            <v>0</v>
          </cell>
          <cell r="D519">
            <v>10731.419999999998</v>
          </cell>
          <cell r="E519">
            <v>22667</v>
          </cell>
          <cell r="F519">
            <v>33398.42</v>
          </cell>
          <cell r="G519">
            <v>33398.42</v>
          </cell>
          <cell r="H519">
            <v>34310.6</v>
          </cell>
          <cell r="I519">
            <v>22667</v>
          </cell>
          <cell r="J519">
            <v>13556</v>
          </cell>
          <cell r="L519">
            <v>1500</v>
          </cell>
          <cell r="M519">
            <v>1611</v>
          </cell>
          <cell r="N519">
            <v>6000</v>
          </cell>
          <cell r="P519">
            <v>22667</v>
          </cell>
          <cell r="Q519">
            <v>13556</v>
          </cell>
          <cell r="S519">
            <v>1500</v>
          </cell>
          <cell r="T519">
            <v>1611</v>
          </cell>
          <cell r="U519">
            <v>6000</v>
          </cell>
          <cell r="W519">
            <v>22667</v>
          </cell>
          <cell r="X519">
            <v>12886.92494919998</v>
          </cell>
          <cell r="Y519">
            <v>10373.801822945892</v>
          </cell>
          <cell r="Z519">
            <v>1395.8738935991607</v>
          </cell>
          <cell r="AA519">
            <v>1521.734828957239</v>
          </cell>
          <cell r="AB519">
            <v>5907.6825369027692</v>
          </cell>
          <cell r="AC519">
            <v>2224.5819683949471</v>
          </cell>
          <cell r="AD519">
            <v>34310.599999999984</v>
          </cell>
          <cell r="AE519">
            <v>12541.988098917082</v>
          </cell>
          <cell r="AF519">
            <v>10095.549841760581</v>
          </cell>
          <cell r="AG519">
            <v>1358.1121808534926</v>
          </cell>
          <cell r="AH519">
            <v>1483.1997759118019</v>
          </cell>
          <cell r="AI519">
            <v>5752.2791422114451</v>
          </cell>
          <cell r="AJ519">
            <v>2167.2909603455928</v>
          </cell>
          <cell r="AK519">
            <v>33398.42</v>
          </cell>
        </row>
        <row r="520">
          <cell r="B520">
            <v>38985</v>
          </cell>
          <cell r="C520">
            <v>0</v>
          </cell>
          <cell r="D520">
            <v>10831.419999999998</v>
          </cell>
          <cell r="E520">
            <v>22567</v>
          </cell>
          <cell r="F520">
            <v>33398.42</v>
          </cell>
          <cell r="G520">
            <v>33398.42</v>
          </cell>
          <cell r="H520">
            <v>35886.800000000003</v>
          </cell>
          <cell r="I520">
            <v>22567</v>
          </cell>
          <cell r="J520">
            <v>13556</v>
          </cell>
          <cell r="L520">
            <v>1500</v>
          </cell>
          <cell r="M520">
            <v>1611</v>
          </cell>
          <cell r="N520">
            <v>5900</v>
          </cell>
          <cell r="P520">
            <v>22567</v>
          </cell>
          <cell r="Q520">
            <v>13556</v>
          </cell>
          <cell r="S520">
            <v>1500</v>
          </cell>
          <cell r="T520">
            <v>1611</v>
          </cell>
          <cell r="U520">
            <v>5900</v>
          </cell>
          <cell r="W520">
            <v>22567</v>
          </cell>
          <cell r="X520">
            <v>13606.084917804817</v>
          </cell>
          <cell r="Y520">
            <v>11013.381368779299</v>
          </cell>
          <cell r="Z520">
            <v>1617.4394476362488</v>
          </cell>
          <cell r="AA520">
            <v>1538.7273572082786</v>
          </cell>
          <cell r="AB520">
            <v>5860.7635838097349</v>
          </cell>
          <cell r="AC520">
            <v>2250.403324761628</v>
          </cell>
          <cell r="AD520">
            <v>35886.800000000003</v>
          </cell>
          <cell r="AE520">
            <v>12664.065743672765</v>
          </cell>
          <cell r="AF520">
            <v>10248.025813713486</v>
          </cell>
          <cell r="AG520">
            <v>1505.5416096804886</v>
          </cell>
          <cell r="AH520">
            <v>1432.9613993453768</v>
          </cell>
          <cell r="AI520">
            <v>5452.9884541846995</v>
          </cell>
          <cell r="AJ520">
            <v>2094.8369794031828</v>
          </cell>
          <cell r="AK520">
            <v>33398.42</v>
          </cell>
        </row>
        <row r="521">
          <cell r="B521">
            <v>38986</v>
          </cell>
          <cell r="C521">
            <v>0</v>
          </cell>
          <cell r="D521">
            <v>14200.010000000002</v>
          </cell>
          <cell r="E521">
            <v>22567</v>
          </cell>
          <cell r="F521">
            <v>36767.01</v>
          </cell>
          <cell r="G521">
            <v>36767.01</v>
          </cell>
          <cell r="H521">
            <v>36149.9</v>
          </cell>
          <cell r="I521">
            <v>20318</v>
          </cell>
          <cell r="J521">
            <v>13556</v>
          </cell>
          <cell r="L521">
            <v>1500</v>
          </cell>
          <cell r="M521">
            <v>1611</v>
          </cell>
          <cell r="N521">
            <v>5900</v>
          </cell>
          <cell r="P521">
            <v>22567</v>
          </cell>
          <cell r="Q521">
            <v>11726.789944201115</v>
          </cell>
          <cell r="S521">
            <v>1297.5940481190376</v>
          </cell>
          <cell r="T521">
            <v>1393.6160076798462</v>
          </cell>
          <cell r="U521">
            <v>5900</v>
          </cell>
          <cell r="W521">
            <v>20318</v>
          </cell>
          <cell r="X521">
            <v>13622.800305697696</v>
          </cell>
          <cell r="Y521">
            <v>11178.306371566732</v>
          </cell>
          <cell r="Z521">
            <v>1604.8871233313826</v>
          </cell>
          <cell r="AA521">
            <v>1526.3424696695954</v>
          </cell>
          <cell r="AB521">
            <v>5984.2403636055524</v>
          </cell>
          <cell r="AC521">
            <v>2233.3233661290437</v>
          </cell>
          <cell r="AD521">
            <v>36149.9</v>
          </cell>
          <cell r="AE521">
            <v>13850.263568739896</v>
          </cell>
          <cell r="AF521">
            <v>11373.546531402033</v>
          </cell>
          <cell r="AG521">
            <v>1633.0197857162052</v>
          </cell>
          <cell r="AH521">
            <v>1553.4333301346805</v>
          </cell>
          <cell r="AI521">
            <v>6084.0829882931903</v>
          </cell>
          <cell r="AJ521">
            <v>2272.6637957139974</v>
          </cell>
          <cell r="AK521">
            <v>36767.01</v>
          </cell>
        </row>
        <row r="522">
          <cell r="B522">
            <v>38987</v>
          </cell>
          <cell r="C522">
            <v>0</v>
          </cell>
          <cell r="D522">
            <v>13041.510000000002</v>
          </cell>
          <cell r="E522">
            <v>22667</v>
          </cell>
          <cell r="F522">
            <v>35708.51</v>
          </cell>
          <cell r="G522">
            <v>35708.51</v>
          </cell>
          <cell r="H522">
            <v>35307.1</v>
          </cell>
          <cell r="I522">
            <v>22667</v>
          </cell>
          <cell r="J522">
            <v>13556</v>
          </cell>
          <cell r="L522">
            <v>1500</v>
          </cell>
          <cell r="M522">
            <v>1611</v>
          </cell>
          <cell r="N522">
            <v>6000</v>
          </cell>
          <cell r="P522">
            <v>22667</v>
          </cell>
          <cell r="Q522">
            <v>13556</v>
          </cell>
          <cell r="S522">
            <v>1500</v>
          </cell>
          <cell r="T522">
            <v>1611</v>
          </cell>
          <cell r="U522">
            <v>6000</v>
          </cell>
          <cell r="W522">
            <v>22667</v>
          </cell>
          <cell r="X522">
            <v>13811.234169823079</v>
          </cell>
          <cell r="Y522">
            <v>10143.323610728899</v>
          </cell>
          <cell r="Z522">
            <v>1614.0354103783504</v>
          </cell>
          <cell r="AA522">
            <v>1533.9865459055877</v>
          </cell>
          <cell r="AB522">
            <v>5958.5508493094967</v>
          </cell>
          <cell r="AC522">
            <v>2245.9694138545833</v>
          </cell>
          <cell r="AD522">
            <v>35307.1</v>
          </cell>
          <cell r="AE522">
            <v>13968.059397094346</v>
          </cell>
          <cell r="AF522">
            <v>10256.518084379875</v>
          </cell>
          <cell r="AG522">
            <v>1632.7912731463728</v>
          </cell>
          <cell r="AH522">
            <v>1552.2805300270345</v>
          </cell>
          <cell r="AI522">
            <v>6026.6317646113266</v>
          </cell>
          <cell r="AJ522">
            <v>2272.2289507410524</v>
          </cell>
          <cell r="AK522">
            <v>35708.510000000009</v>
          </cell>
        </row>
        <row r="523">
          <cell r="B523">
            <v>38988</v>
          </cell>
          <cell r="C523">
            <v>0</v>
          </cell>
          <cell r="D523">
            <v>13145.580000000002</v>
          </cell>
          <cell r="E523">
            <v>22667</v>
          </cell>
          <cell r="F523">
            <v>35812.58</v>
          </cell>
          <cell r="G523">
            <v>35812.58</v>
          </cell>
          <cell r="H523">
            <v>35302</v>
          </cell>
          <cell r="I523">
            <v>22658</v>
          </cell>
          <cell r="J523">
            <v>13556</v>
          </cell>
          <cell r="L523">
            <v>1500</v>
          </cell>
          <cell r="M523">
            <v>1611</v>
          </cell>
          <cell r="N523">
            <v>6000</v>
          </cell>
          <cell r="P523">
            <v>22667</v>
          </cell>
          <cell r="Q523">
            <v>13548.679906401872</v>
          </cell>
          <cell r="S523">
            <v>1499.1900161996759</v>
          </cell>
          <cell r="T523">
            <v>1610.1300773984519</v>
          </cell>
          <cell r="U523">
            <v>6000</v>
          </cell>
          <cell r="W523">
            <v>22658</v>
          </cell>
          <cell r="X523">
            <v>13523.150361802545</v>
          </cell>
          <cell r="Y523">
            <v>10147.794622163949</v>
          </cell>
          <cell r="Z523">
            <v>1607.5828267971426</v>
          </cell>
          <cell r="AA523">
            <v>1528.5725889427963</v>
          </cell>
          <cell r="AB523">
            <v>6258.7983535679259</v>
          </cell>
          <cell r="AC523">
            <v>2236.1012467256423</v>
          </cell>
          <cell r="AD523">
            <v>35302</v>
          </cell>
          <cell r="AE523">
            <v>13717.877585980454</v>
          </cell>
          <cell r="AF523">
            <v>10290.154806285831</v>
          </cell>
          <cell r="AG523">
            <v>1630.9610026001185</v>
          </cell>
          <cell r="AH523">
            <v>1552.0515854577295</v>
          </cell>
          <cell r="AI523">
            <v>6352.7816250604847</v>
          </cell>
          <cell r="AJ523">
            <v>2268.753394615384</v>
          </cell>
          <cell r="AK523">
            <v>35812.58</v>
          </cell>
        </row>
        <row r="524">
          <cell r="B524">
            <v>38989</v>
          </cell>
          <cell r="C524">
            <v>0</v>
          </cell>
          <cell r="D524">
            <v>10699.809999999998</v>
          </cell>
          <cell r="E524">
            <v>22767</v>
          </cell>
          <cell r="F524">
            <v>33466.81</v>
          </cell>
          <cell r="G524">
            <v>33466.81</v>
          </cell>
          <cell r="H524">
            <v>35944.1</v>
          </cell>
          <cell r="I524">
            <v>22766</v>
          </cell>
          <cell r="J524">
            <v>13556</v>
          </cell>
          <cell r="L524">
            <v>1500</v>
          </cell>
          <cell r="M524">
            <v>1611</v>
          </cell>
          <cell r="N524">
            <v>6100</v>
          </cell>
          <cell r="P524">
            <v>22767</v>
          </cell>
          <cell r="Q524">
            <v>13555.186656266875</v>
          </cell>
          <cell r="S524">
            <v>1499.910001799964</v>
          </cell>
          <cell r="T524">
            <v>1610.9033419331613</v>
          </cell>
          <cell r="U524">
            <v>6100</v>
          </cell>
          <cell r="W524">
            <v>22766</v>
          </cell>
          <cell r="X524">
            <v>13866.963097035967</v>
          </cell>
          <cell r="Y524">
            <v>10626.814529614931</v>
          </cell>
          <cell r="Z524">
            <v>1607.296994197359</v>
          </cell>
          <cell r="AA524">
            <v>1528.196248681114</v>
          </cell>
          <cell r="AB524">
            <v>6078.6754697437627</v>
          </cell>
          <cell r="AC524">
            <v>2236.1536607268704</v>
          </cell>
          <cell r="AD524">
            <v>35944.100000000006</v>
          </cell>
          <cell r="AE524">
            <v>12910.909304550576</v>
          </cell>
          <cell r="AF524">
            <v>9890.9363460364129</v>
          </cell>
          <cell r="AG524">
            <v>1496.4430655071446</v>
          </cell>
          <cell r="AH524">
            <v>1424.0577899611224</v>
          </cell>
          <cell r="AI524">
            <v>5662.4411484355578</v>
          </cell>
          <cell r="AJ524">
            <v>2082.0223455091868</v>
          </cell>
          <cell r="AK524">
            <v>33466.810000000005</v>
          </cell>
        </row>
        <row r="525">
          <cell r="B525">
            <v>38990</v>
          </cell>
          <cell r="C525">
            <v>0</v>
          </cell>
          <cell r="D525">
            <v>10299.809999999998</v>
          </cell>
          <cell r="E525">
            <v>23167</v>
          </cell>
          <cell r="F525">
            <v>33466.81</v>
          </cell>
          <cell r="G525">
            <v>33466.81</v>
          </cell>
          <cell r="H525">
            <v>33053.199999999997</v>
          </cell>
          <cell r="I525">
            <v>23166</v>
          </cell>
          <cell r="J525">
            <v>13556</v>
          </cell>
          <cell r="L525">
            <v>1500</v>
          </cell>
          <cell r="M525">
            <v>1611</v>
          </cell>
          <cell r="N525">
            <v>6500</v>
          </cell>
          <cell r="P525">
            <v>23167</v>
          </cell>
          <cell r="Q525">
            <v>13555.186656266875</v>
          </cell>
          <cell r="S525">
            <v>1499.910001799964</v>
          </cell>
          <cell r="T525">
            <v>1610.9033419331613</v>
          </cell>
          <cell r="U525">
            <v>6500</v>
          </cell>
          <cell r="W525">
            <v>23166</v>
          </cell>
          <cell r="X525">
            <v>11929.129168865227</v>
          </cell>
          <cell r="Y525">
            <v>10174.608784100581</v>
          </cell>
          <cell r="Z525">
            <v>1611.5006410747112</v>
          </cell>
          <cell r="AA525">
            <v>1532.3740607116883</v>
          </cell>
          <cell r="AB525">
            <v>5563.2093186303755</v>
          </cell>
          <cell r="AC525">
            <v>2242.3780266174199</v>
          </cell>
          <cell r="AD525">
            <v>33053.200000000004</v>
          </cell>
          <cell r="AE525">
            <v>12070.105169673658</v>
          </cell>
          <cell r="AF525">
            <v>10303.346936228332</v>
          </cell>
          <cell r="AG525">
            <v>1632.4661293674967</v>
          </cell>
          <cell r="AH525">
            <v>1553.6504185867011</v>
          </cell>
          <cell r="AI525">
            <v>5635.6285433339781</v>
          </cell>
          <cell r="AJ525">
            <v>2271.6128028098392</v>
          </cell>
          <cell r="AK525">
            <v>33466.810000000005</v>
          </cell>
        </row>
        <row r="526">
          <cell r="B526">
            <v>38991</v>
          </cell>
          <cell r="C526">
            <v>0</v>
          </cell>
          <cell r="D526">
            <v>10906.809999999998</v>
          </cell>
          <cell r="E526">
            <v>22560</v>
          </cell>
          <cell r="F526">
            <v>33466.81</v>
          </cell>
          <cell r="G526">
            <v>34243.828999999991</v>
          </cell>
          <cell r="H526">
            <v>33643.800000000003</v>
          </cell>
          <cell r="I526">
            <v>22160</v>
          </cell>
          <cell r="J526">
            <v>13467</v>
          </cell>
          <cell r="L526">
            <v>1500</v>
          </cell>
          <cell r="M526">
            <v>1593</v>
          </cell>
          <cell r="N526">
            <v>6000</v>
          </cell>
          <cell r="P526">
            <v>22560</v>
          </cell>
          <cell r="Q526">
            <v>13141.710144927536</v>
          </cell>
          <cell r="S526">
            <v>1463.768115942029</v>
          </cell>
          <cell r="T526">
            <v>1554.5217391304348</v>
          </cell>
          <cell r="U526">
            <v>6000</v>
          </cell>
          <cell r="W526">
            <v>22160</v>
          </cell>
          <cell r="X526">
            <v>11983.554132346087</v>
          </cell>
          <cell r="Y526">
            <v>10539.078356681162</v>
          </cell>
          <cell r="Z526">
            <v>1391.6276206632572</v>
          </cell>
          <cell r="AA526">
            <v>1523.8055219849045</v>
          </cell>
          <cell r="AB526">
            <v>5975.0951475431284</v>
          </cell>
          <cell r="AC526">
            <v>2230.6392207814592</v>
          </cell>
          <cell r="AD526">
            <v>33643.800000000003</v>
          </cell>
          <cell r="AE526">
            <v>12189.36042995454</v>
          </cell>
          <cell r="AF526">
            <v>10727.729630925825</v>
          </cell>
          <cell r="AG526">
            <v>1416.4750248976263</v>
          </cell>
          <cell r="AH526">
            <v>1553.2038575108793</v>
          </cell>
          <cell r="AI526">
            <v>6084.7307845149599</v>
          </cell>
          <cell r="AJ526">
            <v>2272.329272196162</v>
          </cell>
          <cell r="AK526">
            <v>34243.828999999991</v>
          </cell>
        </row>
        <row r="527">
          <cell r="B527">
            <v>38992</v>
          </cell>
          <cell r="C527">
            <v>0</v>
          </cell>
          <cell r="D527">
            <v>10806.809999999998</v>
          </cell>
          <cell r="E527">
            <v>22660</v>
          </cell>
          <cell r="F527">
            <v>33466.81</v>
          </cell>
          <cell r="G527">
            <v>36244.852999999996</v>
          </cell>
          <cell r="H527">
            <v>34381.5</v>
          </cell>
          <cell r="I527">
            <v>21500</v>
          </cell>
          <cell r="J527">
            <v>13467</v>
          </cell>
          <cell r="L527">
            <v>1500</v>
          </cell>
          <cell r="M527">
            <v>1593</v>
          </cell>
          <cell r="N527">
            <v>6100</v>
          </cell>
          <cell r="P527">
            <v>22660</v>
          </cell>
          <cell r="Q527">
            <v>12523.659420289856</v>
          </cell>
          <cell r="S527">
            <v>1394.927536231884</v>
          </cell>
          <cell r="T527">
            <v>1481.413043478261</v>
          </cell>
          <cell r="U527">
            <v>6100</v>
          </cell>
          <cell r="W527">
            <v>21500</v>
          </cell>
          <cell r="X527">
            <v>12960.163141347266</v>
          </cell>
          <cell r="Y527">
            <v>10422.096299950983</v>
          </cell>
          <cell r="Z527">
            <v>1547.9986125726668</v>
          </cell>
          <cell r="AA527">
            <v>1472.8833628369875</v>
          </cell>
          <cell r="AB527">
            <v>5824.6769970904224</v>
          </cell>
          <cell r="AC527">
            <v>2153.6815862016847</v>
          </cell>
          <cell r="AD527">
            <v>34381.500000000015</v>
          </cell>
          <cell r="AE527">
            <v>13663.000469047125</v>
          </cell>
          <cell r="AF527">
            <v>10986.322564676089</v>
          </cell>
          <cell r="AG527">
            <v>1631.9674697003518</v>
          </cell>
          <cell r="AH527">
            <v>1553.6906152084848</v>
          </cell>
          <cell r="AI527">
            <v>6139.2066765487998</v>
          </cell>
          <cell r="AJ527">
            <v>2270.665204819144</v>
          </cell>
          <cell r="AK527">
            <v>36244.852999999996</v>
          </cell>
        </row>
        <row r="528">
          <cell r="B528">
            <v>38993</v>
          </cell>
          <cell r="C528">
            <v>0</v>
          </cell>
          <cell r="D528">
            <v>0</v>
          </cell>
          <cell r="E528">
            <v>0</v>
          </cell>
          <cell r="F528">
            <v>0</v>
          </cell>
          <cell r="H528">
            <v>43.6</v>
          </cell>
          <cell r="I528">
            <v>0</v>
          </cell>
          <cell r="J528">
            <v>0</v>
          </cell>
          <cell r="N528">
            <v>0</v>
          </cell>
          <cell r="P528">
            <v>0</v>
          </cell>
          <cell r="Q528">
            <v>0</v>
          </cell>
          <cell r="S528">
            <v>0</v>
          </cell>
          <cell r="T528">
            <v>0</v>
          </cell>
          <cell r="U528">
            <v>0</v>
          </cell>
          <cell r="W528">
            <v>0</v>
          </cell>
          <cell r="X528">
            <v>16.575194</v>
          </cell>
          <cell r="Y528">
            <v>13.5123812</v>
          </cell>
          <cell r="Z528">
            <v>1.8312000000000002</v>
          </cell>
          <cell r="AA528">
            <v>1.8016391999999999</v>
          </cell>
          <cell r="AB528">
            <v>7.2066004000000001</v>
          </cell>
          <cell r="AC528">
            <v>2.6729852000000003</v>
          </cell>
          <cell r="AD528">
            <v>43.599999999999994</v>
          </cell>
          <cell r="AK528">
            <v>0</v>
          </cell>
        </row>
        <row r="529">
          <cell r="B529">
            <v>38994</v>
          </cell>
          <cell r="C529">
            <v>0</v>
          </cell>
          <cell r="D529">
            <v>0</v>
          </cell>
          <cell r="E529">
            <v>0</v>
          </cell>
          <cell r="F529">
            <v>0</v>
          </cell>
          <cell r="H529">
            <v>2.2999999999999998</v>
          </cell>
          <cell r="I529">
            <v>0</v>
          </cell>
          <cell r="N529">
            <v>0</v>
          </cell>
          <cell r="P529">
            <v>0</v>
          </cell>
          <cell r="Q529">
            <v>0</v>
          </cell>
          <cell r="S529">
            <v>0</v>
          </cell>
          <cell r="T529">
            <v>0</v>
          </cell>
          <cell r="U529">
            <v>0</v>
          </cell>
          <cell r="W529">
            <v>0</v>
          </cell>
          <cell r="X529">
            <v>0.87437949999999987</v>
          </cell>
          <cell r="Y529">
            <v>0.71280909999999997</v>
          </cell>
          <cell r="Z529">
            <v>9.6600000000000005E-2</v>
          </cell>
          <cell r="AA529">
            <v>9.5040599999999989E-2</v>
          </cell>
          <cell r="AB529">
            <v>0.38016469999999997</v>
          </cell>
          <cell r="AC529">
            <v>0.1410061</v>
          </cell>
          <cell r="AD529">
            <v>2.2999999999999994</v>
          </cell>
          <cell r="AK529">
            <v>0</v>
          </cell>
        </row>
        <row r="530">
          <cell r="B530">
            <v>38995</v>
          </cell>
          <cell r="C530">
            <v>0</v>
          </cell>
          <cell r="D530">
            <v>0</v>
          </cell>
          <cell r="E530">
            <v>0</v>
          </cell>
          <cell r="F530">
            <v>0</v>
          </cell>
          <cell r="H530">
            <v>0.3</v>
          </cell>
          <cell r="I530">
            <v>0</v>
          </cell>
          <cell r="N530">
            <v>0</v>
          </cell>
          <cell r="P530">
            <v>0</v>
          </cell>
          <cell r="Q530">
            <v>0</v>
          </cell>
          <cell r="S530">
            <v>0</v>
          </cell>
          <cell r="T530">
            <v>0</v>
          </cell>
          <cell r="U530">
            <v>0</v>
          </cell>
          <cell r="W530">
            <v>0</v>
          </cell>
          <cell r="X530">
            <v>0.11404949999999998</v>
          </cell>
          <cell r="Y530">
            <v>9.2975099999999991E-2</v>
          </cell>
          <cell r="Z530">
            <v>1.26E-2</v>
          </cell>
          <cell r="AA530">
            <v>1.2396599999999999E-2</v>
          </cell>
          <cell r="AB530">
            <v>4.9586699999999997E-2</v>
          </cell>
          <cell r="AC530">
            <v>1.8392099999999998E-2</v>
          </cell>
          <cell r="AD530">
            <v>0.3</v>
          </cell>
          <cell r="AK530">
            <v>0</v>
          </cell>
        </row>
        <row r="531">
          <cell r="B531">
            <v>38996</v>
          </cell>
          <cell r="C531">
            <v>0</v>
          </cell>
          <cell r="D531">
            <v>0</v>
          </cell>
          <cell r="E531">
            <v>0</v>
          </cell>
          <cell r="F531">
            <v>0</v>
          </cell>
          <cell r="H531">
            <v>0</v>
          </cell>
          <cell r="I531">
            <v>0</v>
          </cell>
          <cell r="N531">
            <v>0</v>
          </cell>
          <cell r="P531">
            <v>0</v>
          </cell>
          <cell r="Q531">
            <v>0</v>
          </cell>
          <cell r="S531">
            <v>0</v>
          </cell>
          <cell r="T531">
            <v>0</v>
          </cell>
          <cell r="U531">
            <v>0</v>
          </cell>
          <cell r="W531">
            <v>0</v>
          </cell>
          <cell r="X531">
            <v>0</v>
          </cell>
          <cell r="Y531">
            <v>0</v>
          </cell>
          <cell r="Z531">
            <v>0</v>
          </cell>
          <cell r="AA531">
            <v>0</v>
          </cell>
          <cell r="AB531">
            <v>0</v>
          </cell>
          <cell r="AC531">
            <v>0</v>
          </cell>
          <cell r="AD531">
            <v>0</v>
          </cell>
          <cell r="AK531">
            <v>0</v>
          </cell>
        </row>
        <row r="532">
          <cell r="B532">
            <v>38997</v>
          </cell>
          <cell r="C532">
            <v>0</v>
          </cell>
          <cell r="D532">
            <v>0</v>
          </cell>
          <cell r="E532">
            <v>0</v>
          </cell>
          <cell r="F532">
            <v>0</v>
          </cell>
          <cell r="H532">
            <v>0</v>
          </cell>
          <cell r="I532">
            <v>0</v>
          </cell>
          <cell r="N532">
            <v>0</v>
          </cell>
          <cell r="P532">
            <v>0</v>
          </cell>
          <cell r="Q532">
            <v>0</v>
          </cell>
          <cell r="S532">
            <v>0</v>
          </cell>
          <cell r="T532">
            <v>0</v>
          </cell>
          <cell r="U532">
            <v>0</v>
          </cell>
          <cell r="W532">
            <v>0</v>
          </cell>
          <cell r="X532">
            <v>0</v>
          </cell>
          <cell r="Y532">
            <v>0</v>
          </cell>
          <cell r="Z532">
            <v>0</v>
          </cell>
          <cell r="AA532">
            <v>0</v>
          </cell>
          <cell r="AB532">
            <v>0</v>
          </cell>
          <cell r="AC532">
            <v>0</v>
          </cell>
          <cell r="AD532">
            <v>0</v>
          </cell>
          <cell r="AK532">
            <v>0</v>
          </cell>
        </row>
        <row r="533">
          <cell r="B533">
            <v>38998</v>
          </cell>
          <cell r="C533">
            <v>0</v>
          </cell>
          <cell r="D533">
            <v>0</v>
          </cell>
          <cell r="E533">
            <v>0</v>
          </cell>
          <cell r="F533">
            <v>0</v>
          </cell>
          <cell r="H533">
            <v>0</v>
          </cell>
          <cell r="I533">
            <v>0</v>
          </cell>
          <cell r="N533">
            <v>0</v>
          </cell>
          <cell r="P533">
            <v>0</v>
          </cell>
          <cell r="Q533">
            <v>0</v>
          </cell>
          <cell r="S533">
            <v>0</v>
          </cell>
          <cell r="T533">
            <v>0</v>
          </cell>
          <cell r="U533">
            <v>0</v>
          </cell>
          <cell r="W533">
            <v>0</v>
          </cell>
          <cell r="X533">
            <v>0</v>
          </cell>
          <cell r="Y533">
            <v>0</v>
          </cell>
          <cell r="Z533">
            <v>0</v>
          </cell>
          <cell r="AA533">
            <v>0</v>
          </cell>
          <cell r="AB533">
            <v>0</v>
          </cell>
          <cell r="AC533">
            <v>0</v>
          </cell>
          <cell r="AD533">
            <v>0</v>
          </cell>
          <cell r="AK533">
            <v>0</v>
          </cell>
        </row>
        <row r="534">
          <cell r="B534">
            <v>38999</v>
          </cell>
          <cell r="C534">
            <v>0</v>
          </cell>
          <cell r="D534">
            <v>0</v>
          </cell>
          <cell r="E534">
            <v>0</v>
          </cell>
          <cell r="F534">
            <v>0</v>
          </cell>
          <cell r="H534">
            <v>0.3</v>
          </cell>
          <cell r="I534">
            <v>0</v>
          </cell>
          <cell r="N534">
            <v>0</v>
          </cell>
          <cell r="P534">
            <v>0</v>
          </cell>
          <cell r="Q534">
            <v>0</v>
          </cell>
          <cell r="S534">
            <v>0</v>
          </cell>
          <cell r="T534">
            <v>0</v>
          </cell>
          <cell r="U534">
            <v>0</v>
          </cell>
          <cell r="W534">
            <v>0</v>
          </cell>
          <cell r="X534">
            <v>0.11404949999999998</v>
          </cell>
          <cell r="Y534">
            <v>9.2975099999999991E-2</v>
          </cell>
          <cell r="Z534">
            <v>1.26E-2</v>
          </cell>
          <cell r="AA534">
            <v>1.2396599999999999E-2</v>
          </cell>
          <cell r="AB534">
            <v>4.9586699999999997E-2</v>
          </cell>
          <cell r="AC534">
            <v>1.8392099999999998E-2</v>
          </cell>
          <cell r="AD534">
            <v>0.3</v>
          </cell>
          <cell r="AK534">
            <v>0</v>
          </cell>
        </row>
        <row r="535">
          <cell r="B535">
            <v>39000</v>
          </cell>
          <cell r="C535">
            <v>0</v>
          </cell>
          <cell r="D535">
            <v>0</v>
          </cell>
          <cell r="E535">
            <v>0</v>
          </cell>
          <cell r="F535">
            <v>0</v>
          </cell>
          <cell r="H535">
            <v>0</v>
          </cell>
          <cell r="I535">
            <v>0</v>
          </cell>
          <cell r="N535">
            <v>0</v>
          </cell>
          <cell r="P535">
            <v>0</v>
          </cell>
          <cell r="Q535">
            <v>0</v>
          </cell>
          <cell r="S535">
            <v>0</v>
          </cell>
          <cell r="T535">
            <v>0</v>
          </cell>
          <cell r="U535">
            <v>0</v>
          </cell>
          <cell r="W535">
            <v>0</v>
          </cell>
          <cell r="X535">
            <v>0</v>
          </cell>
          <cell r="Y535">
            <v>0</v>
          </cell>
          <cell r="Z535">
            <v>0</v>
          </cell>
          <cell r="AA535">
            <v>0</v>
          </cell>
          <cell r="AB535">
            <v>0</v>
          </cell>
          <cell r="AC535">
            <v>0</v>
          </cell>
          <cell r="AD535">
            <v>0</v>
          </cell>
          <cell r="AK535">
            <v>0</v>
          </cell>
        </row>
        <row r="536">
          <cell r="B536">
            <v>39001</v>
          </cell>
          <cell r="C536">
            <v>0</v>
          </cell>
          <cell r="D536">
            <v>0</v>
          </cell>
          <cell r="E536">
            <v>0</v>
          </cell>
          <cell r="F536">
            <v>0</v>
          </cell>
          <cell r="H536">
            <v>23.5</v>
          </cell>
          <cell r="I536">
            <v>0</v>
          </cell>
          <cell r="N536">
            <v>0</v>
          </cell>
          <cell r="P536">
            <v>0</v>
          </cell>
          <cell r="Q536">
            <v>0</v>
          </cell>
          <cell r="S536">
            <v>0</v>
          </cell>
          <cell r="T536">
            <v>0</v>
          </cell>
          <cell r="U536">
            <v>0</v>
          </cell>
          <cell r="W536">
            <v>0</v>
          </cell>
          <cell r="X536">
            <v>8.9338774999999995</v>
          </cell>
          <cell r="Y536">
            <v>7.2830494999999997</v>
          </cell>
          <cell r="Z536">
            <v>0.9870000000000001</v>
          </cell>
          <cell r="AA536">
            <v>0.9710669999999999</v>
          </cell>
          <cell r="AB536">
            <v>3.8842914999999998</v>
          </cell>
          <cell r="AC536">
            <v>1.4407144999999999</v>
          </cell>
          <cell r="AD536">
            <v>23.5</v>
          </cell>
          <cell r="AK536">
            <v>0</v>
          </cell>
        </row>
        <row r="537">
          <cell r="B537">
            <v>39002</v>
          </cell>
          <cell r="C537">
            <v>0</v>
          </cell>
          <cell r="D537">
            <v>6827.5750000000007</v>
          </cell>
          <cell r="E537">
            <v>11293</v>
          </cell>
          <cell r="F537">
            <v>18120.575000000001</v>
          </cell>
          <cell r="G537">
            <v>18120.575000000001</v>
          </cell>
          <cell r="H537">
            <v>21954.799999999999</v>
          </cell>
          <cell r="I537">
            <v>11293</v>
          </cell>
          <cell r="J537">
            <v>6500</v>
          </cell>
          <cell r="L537">
            <v>750</v>
          </cell>
          <cell r="M537">
            <v>743</v>
          </cell>
          <cell r="N537">
            <v>3300</v>
          </cell>
          <cell r="P537">
            <v>11293</v>
          </cell>
          <cell r="Q537">
            <v>6500</v>
          </cell>
          <cell r="S537">
            <v>750</v>
          </cell>
          <cell r="T537">
            <v>743</v>
          </cell>
          <cell r="U537">
            <v>3300</v>
          </cell>
          <cell r="W537">
            <v>11293</v>
          </cell>
          <cell r="X537">
            <v>7843.7681183857385</v>
          </cell>
          <cell r="Y537">
            <v>6547.2702438033139</v>
          </cell>
          <cell r="Z537">
            <v>1022.9161550628385</v>
          </cell>
          <cell r="AA537">
            <v>926.37824048872528</v>
          </cell>
          <cell r="AB537">
            <v>4073.8214593080838</v>
          </cell>
          <cell r="AC537">
            <v>1540.6457829512976</v>
          </cell>
          <cell r="AD537">
            <v>21954.799999999999</v>
          </cell>
          <cell r="AE537">
            <v>6467.6339076841368</v>
          </cell>
          <cell r="AF537">
            <v>5399.9328057855028</v>
          </cell>
          <cell r="AG537">
            <v>845.56139652807758</v>
          </cell>
          <cell r="AH537">
            <v>764.95434795902281</v>
          </cell>
          <cell r="AI537">
            <v>3368.5673881479693</v>
          </cell>
          <cell r="AJ537">
            <v>1273.9251538952926</v>
          </cell>
          <cell r="AK537">
            <v>18120.575000000001</v>
          </cell>
        </row>
        <row r="538">
          <cell r="B538">
            <v>39003</v>
          </cell>
          <cell r="C538">
            <v>0</v>
          </cell>
          <cell r="D538">
            <v>12532.160000000003</v>
          </cell>
          <cell r="E538">
            <v>22560</v>
          </cell>
          <cell r="F538">
            <v>35092.160000000003</v>
          </cell>
          <cell r="G538">
            <v>35092.160000000003</v>
          </cell>
          <cell r="H538">
            <v>34408</v>
          </cell>
          <cell r="I538">
            <v>22560</v>
          </cell>
          <cell r="J538">
            <v>13467</v>
          </cell>
          <cell r="L538">
            <v>1500</v>
          </cell>
          <cell r="M538">
            <v>1593</v>
          </cell>
          <cell r="N538">
            <v>6000</v>
          </cell>
          <cell r="P538">
            <v>22560</v>
          </cell>
          <cell r="Q538">
            <v>13467</v>
          </cell>
          <cell r="S538">
            <v>1500</v>
          </cell>
          <cell r="T538">
            <v>1593</v>
          </cell>
          <cell r="U538">
            <v>6000</v>
          </cell>
          <cell r="W538">
            <v>22560</v>
          </cell>
          <cell r="X538">
            <v>11914.920138863015</v>
          </cell>
          <cell r="Y538">
            <v>11142.686511913289</v>
          </cell>
          <cell r="Z538">
            <v>1606.6964916724014</v>
          </cell>
          <cell r="AA538">
            <v>1608.3074121688662</v>
          </cell>
          <cell r="AB538">
            <v>5909.1728835214526</v>
          </cell>
          <cell r="AC538">
            <v>2226.2165618609802</v>
          </cell>
          <cell r="AD538">
            <v>34408.000000000007</v>
          </cell>
          <cell r="AE538">
            <v>12148.460351572832</v>
          </cell>
          <cell r="AF538">
            <v>11366.272556921853</v>
          </cell>
          <cell r="AG538">
            <v>1639.0412962932328</v>
          </cell>
          <cell r="AH538">
            <v>1640.5984579831286</v>
          </cell>
          <cell r="AI538">
            <v>6026.1465540166628</v>
          </cell>
          <cell r="AJ538">
            <v>2271.6407832122959</v>
          </cell>
          <cell r="AK538">
            <v>35092.159999999996</v>
          </cell>
        </row>
        <row r="539">
          <cell r="B539">
            <v>39004</v>
          </cell>
          <cell r="C539">
            <v>0</v>
          </cell>
          <cell r="D539">
            <v>11145.383999999991</v>
          </cell>
          <cell r="E539">
            <v>21660</v>
          </cell>
          <cell r="F539">
            <v>32805.383999999991</v>
          </cell>
          <cell r="G539">
            <v>32805.383999999991</v>
          </cell>
          <cell r="H539">
            <v>32313</v>
          </cell>
          <cell r="I539">
            <v>21617</v>
          </cell>
          <cell r="J539">
            <v>13467</v>
          </cell>
          <cell r="L539">
            <v>1500</v>
          </cell>
          <cell r="M539">
            <v>1593</v>
          </cell>
          <cell r="N539">
            <v>5100</v>
          </cell>
          <cell r="P539">
            <v>21660</v>
          </cell>
          <cell r="Q539">
            <v>13432.03134057971</v>
          </cell>
          <cell r="S539">
            <v>1496.105072463768</v>
          </cell>
          <cell r="T539">
            <v>1588.8635869565217</v>
          </cell>
          <cell r="U539">
            <v>5100</v>
          </cell>
          <cell r="W539">
            <v>21617</v>
          </cell>
          <cell r="X539">
            <v>12034.236856054071</v>
          </cell>
          <cell r="Y539">
            <v>9692.045176083313</v>
          </cell>
          <cell r="Z539">
            <v>1613.6181427118065</v>
          </cell>
          <cell r="AA539">
            <v>1615.1665080526552</v>
          </cell>
          <cell r="AB539">
            <v>5121.7395252556162</v>
          </cell>
          <cell r="AC539">
            <v>2236.193791842541</v>
          </cell>
          <cell r="AD539">
            <v>32313</v>
          </cell>
          <cell r="AE539">
            <v>12216.671506374703</v>
          </cell>
          <cell r="AF539">
            <v>9837.2462814660939</v>
          </cell>
          <cell r="AG539">
            <v>1639.634806780201</v>
          </cell>
          <cell r="AH539">
            <v>1641.1329600509307</v>
          </cell>
          <cell r="AI539">
            <v>5197.9307916594325</v>
          </cell>
          <cell r="AJ539">
            <v>2272.7676536686304</v>
          </cell>
          <cell r="AK539">
            <v>32805.383999999991</v>
          </cell>
        </row>
        <row r="540">
          <cell r="B540">
            <v>39005</v>
          </cell>
          <cell r="C540">
            <v>0</v>
          </cell>
          <cell r="D540">
            <v>11045.383999999991</v>
          </cell>
          <cell r="E540">
            <v>21760</v>
          </cell>
          <cell r="F540">
            <v>32805.383999999991</v>
          </cell>
          <cell r="G540">
            <v>32853.171999999999</v>
          </cell>
          <cell r="H540">
            <v>32309.200000000001</v>
          </cell>
          <cell r="I540">
            <v>21732</v>
          </cell>
          <cell r="J540">
            <v>13467</v>
          </cell>
          <cell r="L540">
            <v>1500</v>
          </cell>
          <cell r="M540">
            <v>1593</v>
          </cell>
          <cell r="N540">
            <v>5200</v>
          </cell>
          <cell r="P540">
            <v>21760</v>
          </cell>
          <cell r="Q540">
            <v>13444.229710144928</v>
          </cell>
          <cell r="S540">
            <v>1497.463768115942</v>
          </cell>
          <cell r="T540">
            <v>1590.3065217391304</v>
          </cell>
          <cell r="U540">
            <v>5200</v>
          </cell>
          <cell r="W540">
            <v>21732</v>
          </cell>
          <cell r="X540">
            <v>12474.706657220244</v>
          </cell>
          <cell r="Y540">
            <v>9694.1628411696929</v>
          </cell>
          <cell r="Z540">
            <v>1396.2549978591574</v>
          </cell>
          <cell r="AA540">
            <v>1389.036342514682</v>
          </cell>
          <cell r="AB540">
            <v>5123.2229958804883</v>
          </cell>
          <cell r="AC540">
            <v>2231.8161653557358</v>
          </cell>
          <cell r="AD540">
            <v>32309.200000000001</v>
          </cell>
          <cell r="AE540">
            <v>12690.041692064995</v>
          </cell>
          <cell r="AF540">
            <v>9851.3979734456225</v>
          </cell>
          <cell r="AG540">
            <v>1420.0978945573945</v>
          </cell>
          <cell r="AH540">
            <v>1413.1039871446962</v>
          </cell>
          <cell r="AI540">
            <v>5205.76279911866</v>
          </cell>
          <cell r="AJ540">
            <v>2272.7676536686304</v>
          </cell>
          <cell r="AK540">
            <v>32853.171999999999</v>
          </cell>
        </row>
        <row r="541">
          <cell r="B541">
            <v>39006</v>
          </cell>
          <cell r="C541">
            <v>0</v>
          </cell>
          <cell r="D541">
            <v>10245.383999999991</v>
          </cell>
          <cell r="E541">
            <v>22560</v>
          </cell>
          <cell r="F541">
            <v>32805.383999999991</v>
          </cell>
          <cell r="G541">
            <v>35060.027000000002</v>
          </cell>
          <cell r="H541">
            <v>34568.1</v>
          </cell>
          <cell r="I541">
            <v>22526</v>
          </cell>
          <cell r="J541">
            <v>13467</v>
          </cell>
          <cell r="L541">
            <v>1500</v>
          </cell>
          <cell r="M541">
            <v>1593</v>
          </cell>
          <cell r="N541">
            <v>6000</v>
          </cell>
          <cell r="P541">
            <v>22560</v>
          </cell>
          <cell r="Q541">
            <v>13439.350362318841</v>
          </cell>
          <cell r="S541">
            <v>1496.9202898550725</v>
          </cell>
          <cell r="T541">
            <v>1589.729347826087</v>
          </cell>
          <cell r="U541">
            <v>6000</v>
          </cell>
          <cell r="W541">
            <v>22526</v>
          </cell>
          <cell r="X541">
            <v>12602.364543277128</v>
          </cell>
          <cell r="Y541">
            <v>10552.126208214697</v>
          </cell>
          <cell r="Z541">
            <v>1616.4387557690698</v>
          </cell>
          <cell r="AA541">
            <v>1618.0078262913503</v>
          </cell>
          <cell r="AB541">
            <v>5939.1238319736567</v>
          </cell>
          <cell r="AC541">
            <v>2240.0388344740909</v>
          </cell>
          <cell r="AD541">
            <v>34568.1</v>
          </cell>
          <cell r="AE541">
            <v>12780.316590070526</v>
          </cell>
          <cell r="AF541">
            <v>10701.819535589761</v>
          </cell>
          <cell r="AG541">
            <v>1639.4403425318355</v>
          </cell>
          <cell r="AH541">
            <v>1640.9578299645259</v>
          </cell>
          <cell r="AI541">
            <v>6025.0942682999048</v>
          </cell>
          <cell r="AJ541">
            <v>2272.398433543447</v>
          </cell>
          <cell r="AK541">
            <v>35060.027000000002</v>
          </cell>
        </row>
        <row r="542">
          <cell r="B542">
            <v>39007</v>
          </cell>
          <cell r="C542">
            <v>0</v>
          </cell>
          <cell r="D542">
            <v>12026.726999999999</v>
          </cell>
          <cell r="E542">
            <v>22560</v>
          </cell>
          <cell r="F542">
            <v>34586.726999999999</v>
          </cell>
          <cell r="G542">
            <v>34586.726999999999</v>
          </cell>
          <cell r="H542">
            <v>34220.800000000003</v>
          </cell>
          <cell r="I542">
            <v>22560</v>
          </cell>
          <cell r="J542">
            <v>13467</v>
          </cell>
          <cell r="L542">
            <v>1500</v>
          </cell>
          <cell r="M542">
            <v>1593</v>
          </cell>
          <cell r="N542">
            <v>6000</v>
          </cell>
          <cell r="P542">
            <v>22560</v>
          </cell>
          <cell r="Q542">
            <v>13467</v>
          </cell>
          <cell r="S542">
            <v>1500</v>
          </cell>
          <cell r="T542">
            <v>1593</v>
          </cell>
          <cell r="U542">
            <v>6000</v>
          </cell>
          <cell r="W542">
            <v>22560</v>
          </cell>
          <cell r="X542">
            <v>12465.339185046643</v>
          </cell>
          <cell r="Y542">
            <v>10250.09531308958</v>
          </cell>
          <cell r="Z542">
            <v>1621.9346557317681</v>
          </cell>
          <cell r="AA542">
            <v>1623.5271567928132</v>
          </cell>
          <cell r="AB542">
            <v>6012.3586678883121</v>
          </cell>
          <cell r="AC542">
            <v>2247.5450214508896</v>
          </cell>
          <cell r="AD542">
            <v>34220.80000000001</v>
          </cell>
          <cell r="AE542">
            <v>12596.340370310967</v>
          </cell>
          <cell r="AF542">
            <v>10360.380398746276</v>
          </cell>
          <cell r="AG542">
            <v>1639.2155636748196</v>
          </cell>
          <cell r="AH542">
            <v>1640.7553992299202</v>
          </cell>
          <cell r="AI542">
            <v>6078.0636115418838</v>
          </cell>
          <cell r="AJ542">
            <v>2271.97165649613</v>
          </cell>
          <cell r="AK542">
            <v>34586.726999999999</v>
          </cell>
        </row>
        <row r="543">
          <cell r="B543">
            <v>39008</v>
          </cell>
          <cell r="C543">
            <v>0</v>
          </cell>
          <cell r="D543">
            <v>12828.059999999998</v>
          </cell>
          <cell r="E543">
            <v>22560</v>
          </cell>
          <cell r="F543">
            <v>35388.06</v>
          </cell>
          <cell r="G543">
            <v>35388.06</v>
          </cell>
          <cell r="H543">
            <v>34841.5</v>
          </cell>
          <cell r="I543">
            <v>22560</v>
          </cell>
          <cell r="J543">
            <v>13467</v>
          </cell>
          <cell r="L543">
            <v>1500</v>
          </cell>
          <cell r="M543">
            <v>1593</v>
          </cell>
          <cell r="N543">
            <v>6000</v>
          </cell>
          <cell r="P543">
            <v>22560</v>
          </cell>
          <cell r="Q543">
            <v>13467</v>
          </cell>
          <cell r="S543">
            <v>1500</v>
          </cell>
          <cell r="T543">
            <v>1593</v>
          </cell>
          <cell r="U543">
            <v>6000</v>
          </cell>
          <cell r="W543">
            <v>22560</v>
          </cell>
          <cell r="X543">
            <v>12611.614820708104</v>
          </cell>
          <cell r="Y543">
            <v>10779.453200061009</v>
          </cell>
          <cell r="Z543">
            <v>1612.9896140946892</v>
          </cell>
          <cell r="AA543">
            <v>1614.649033839037</v>
          </cell>
          <cell r="AB543">
            <v>5988.1146628236575</v>
          </cell>
          <cell r="AC543">
            <v>2234.6786684735002</v>
          </cell>
          <cell r="AD543">
            <v>34841.499999999993</v>
          </cell>
          <cell r="AE543">
            <v>12805.585604659162</v>
          </cell>
          <cell r="AF543">
            <v>10952.185583162693</v>
          </cell>
          <cell r="AG543">
            <v>1638.597091416148</v>
          </cell>
          <cell r="AH543">
            <v>1640.1984171573258</v>
          </cell>
          <cell r="AI543">
            <v>6080.6959113071725</v>
          </cell>
          <cell r="AJ543">
            <v>2270.7973922974979</v>
          </cell>
          <cell r="AK543">
            <v>35388.06</v>
          </cell>
        </row>
        <row r="544">
          <cell r="B544">
            <v>39009</v>
          </cell>
          <cell r="C544">
            <v>0</v>
          </cell>
          <cell r="D544">
            <v>12777.699999999997</v>
          </cell>
          <cell r="E544">
            <v>22560</v>
          </cell>
          <cell r="F544">
            <v>35337.699999999997</v>
          </cell>
          <cell r="G544">
            <v>35337.699999999997</v>
          </cell>
          <cell r="H544">
            <v>34514.9</v>
          </cell>
          <cell r="I544">
            <v>22768</v>
          </cell>
          <cell r="J544">
            <v>13467</v>
          </cell>
          <cell r="L544">
            <v>1500</v>
          </cell>
          <cell r="M544">
            <v>1593</v>
          </cell>
          <cell r="N544">
            <v>6000</v>
          </cell>
          <cell r="P544">
            <v>22560</v>
          </cell>
          <cell r="Q544">
            <v>13636.150724637682</v>
          </cell>
          <cell r="S544">
            <v>1518.840579710145</v>
          </cell>
          <cell r="T544">
            <v>1613.0086956521741</v>
          </cell>
          <cell r="U544">
            <v>6000</v>
          </cell>
          <cell r="W544">
            <v>22768</v>
          </cell>
          <cell r="X544">
            <v>12873.206250297439</v>
          </cell>
          <cell r="Y544">
            <v>10289.060001509793</v>
          </cell>
          <cell r="Z544">
            <v>1600.1011020167457</v>
          </cell>
          <cell r="AA544">
            <v>1601.8375082207647</v>
          </cell>
          <cell r="AB544">
            <v>5933.4626061052422</v>
          </cell>
          <cell r="AC544">
            <v>2217.2325318500179</v>
          </cell>
          <cell r="AD544">
            <v>34514.9</v>
          </cell>
          <cell r="AE544">
            <v>13194.47143004715</v>
          </cell>
          <cell r="AF544">
            <v>10520.790009076003</v>
          </cell>
          <cell r="AG544">
            <v>1638.5494026028136</v>
          </cell>
          <cell r="AH544">
            <v>1640.2346672574397</v>
          </cell>
          <cell r="AI544">
            <v>6072.4977708727001</v>
          </cell>
          <cell r="AJ544">
            <v>2271.1567201438916</v>
          </cell>
          <cell r="AK544">
            <v>35337.699999999997</v>
          </cell>
        </row>
        <row r="545">
          <cell r="B545">
            <v>39010</v>
          </cell>
          <cell r="C545">
            <v>0</v>
          </cell>
          <cell r="D545">
            <v>12752.916000000012</v>
          </cell>
          <cell r="E545">
            <v>22460</v>
          </cell>
          <cell r="F545">
            <v>35212.916000000012</v>
          </cell>
          <cell r="G545">
            <v>35212.916000000012</v>
          </cell>
          <cell r="H545">
            <v>34397.599999999999</v>
          </cell>
          <cell r="I545">
            <v>22439</v>
          </cell>
          <cell r="J545">
            <v>13467</v>
          </cell>
          <cell r="L545">
            <v>1500</v>
          </cell>
          <cell r="M545">
            <v>1593</v>
          </cell>
          <cell r="N545">
            <v>5900</v>
          </cell>
          <cell r="P545">
            <v>22460</v>
          </cell>
          <cell r="Q545">
            <v>13449.922282608695</v>
          </cell>
          <cell r="S545">
            <v>1498.0978260869565</v>
          </cell>
          <cell r="T545">
            <v>1590.9798913043478</v>
          </cell>
          <cell r="U545">
            <v>5900</v>
          </cell>
          <cell r="W545">
            <v>22439</v>
          </cell>
          <cell r="X545">
            <v>12612.13443457187</v>
          </cell>
          <cell r="Y545">
            <v>10545.368561516156</v>
          </cell>
          <cell r="Z545">
            <v>1599.9004760748271</v>
          </cell>
          <cell r="AA545">
            <v>1601.7846044501366</v>
          </cell>
          <cell r="AB545">
            <v>5821.3101368732441</v>
          </cell>
          <cell r="AC545">
            <v>2217.1017865137687</v>
          </cell>
          <cell r="AD545">
            <v>34397.600000000006</v>
          </cell>
          <cell r="AE545">
            <v>12914.281339853509</v>
          </cell>
          <cell r="AF545">
            <v>10789.895740457841</v>
          </cell>
          <cell r="AG545">
            <v>1638.0233617245929</v>
          </cell>
          <cell r="AH545">
            <v>1639.8603943946925</v>
          </cell>
          <cell r="AI545">
            <v>5960.341303591963</v>
          </cell>
          <cell r="AJ545">
            <v>2270.5138599774168</v>
          </cell>
          <cell r="AK545">
            <v>35212.916000000012</v>
          </cell>
        </row>
        <row r="546">
          <cell r="B546">
            <v>39011</v>
          </cell>
          <cell r="C546">
            <v>0</v>
          </cell>
          <cell r="D546">
            <v>11393.438999999998</v>
          </cell>
          <cell r="E546">
            <v>22560</v>
          </cell>
          <cell r="F546">
            <v>33953.438999999998</v>
          </cell>
          <cell r="G546">
            <v>33953.438999999998</v>
          </cell>
          <cell r="H546">
            <v>33250.300000000003</v>
          </cell>
          <cell r="I546">
            <v>22560</v>
          </cell>
          <cell r="J546">
            <v>13467</v>
          </cell>
          <cell r="L546">
            <v>1500</v>
          </cell>
          <cell r="M546">
            <v>1593</v>
          </cell>
          <cell r="N546">
            <v>6000</v>
          </cell>
          <cell r="P546">
            <v>22560</v>
          </cell>
          <cell r="Q546">
            <v>13467</v>
          </cell>
          <cell r="S546">
            <v>1500</v>
          </cell>
          <cell r="T546">
            <v>1593</v>
          </cell>
          <cell r="U546">
            <v>6000</v>
          </cell>
          <cell r="W546">
            <v>22560</v>
          </cell>
          <cell r="X546">
            <v>11743.30881758081</v>
          </cell>
          <cell r="Y546">
            <v>10238.647612811747</v>
          </cell>
          <cell r="Z546">
            <v>1602.4969571492754</v>
          </cell>
          <cell r="AA546">
            <v>1604.3832066327832</v>
          </cell>
          <cell r="AB546">
            <v>5840.6276187924223</v>
          </cell>
          <cell r="AC546">
            <v>2220.8357870329633</v>
          </cell>
          <cell r="AD546">
            <v>33250.300000000003</v>
          </cell>
          <cell r="AE546">
            <v>11980.232803824487</v>
          </cell>
          <cell r="AF546">
            <v>10455.304389311614</v>
          </cell>
          <cell r="AG546">
            <v>1638.3495574554481</v>
          </cell>
          <cell r="AH546">
            <v>1640.1707367975926</v>
          </cell>
          <cell r="AI546">
            <v>5968.1890019834536</v>
          </cell>
          <cell r="AJ546">
            <v>2271.1925106274052</v>
          </cell>
          <cell r="AK546">
            <v>33953.438999999998</v>
          </cell>
        </row>
        <row r="547">
          <cell r="B547">
            <v>39012</v>
          </cell>
          <cell r="C547">
            <v>0</v>
          </cell>
          <cell r="D547">
            <v>11493.438999999998</v>
          </cell>
          <cell r="E547">
            <v>22460</v>
          </cell>
          <cell r="F547">
            <v>33953.438999999998</v>
          </cell>
          <cell r="G547">
            <v>34979.747999999992</v>
          </cell>
          <cell r="H547">
            <v>34179.1</v>
          </cell>
          <cell r="I547">
            <v>22460</v>
          </cell>
          <cell r="J547">
            <v>13467</v>
          </cell>
          <cell r="L547">
            <v>1500</v>
          </cell>
          <cell r="M547">
            <v>1593</v>
          </cell>
          <cell r="N547">
            <v>5900</v>
          </cell>
          <cell r="P547">
            <v>22460</v>
          </cell>
          <cell r="Q547">
            <v>13467</v>
          </cell>
          <cell r="S547">
            <v>1500</v>
          </cell>
          <cell r="T547">
            <v>1593</v>
          </cell>
          <cell r="U547">
            <v>5900</v>
          </cell>
          <cell r="W547">
            <v>22460</v>
          </cell>
          <cell r="X547">
            <v>12450.163618270777</v>
          </cell>
          <cell r="Y547">
            <v>10926.322638732881</v>
          </cell>
          <cell r="Z547">
            <v>1393.7661990147785</v>
          </cell>
          <cell r="AA547">
            <v>1385.5028576534867</v>
          </cell>
          <cell r="AB547">
            <v>5802.0367435626304</v>
          </cell>
          <cell r="AC547">
            <v>2221.3079427654411</v>
          </cell>
          <cell r="AD547">
            <v>34179.099999999991</v>
          </cell>
          <cell r="AE547">
            <v>12733.515176409042</v>
          </cell>
          <cell r="AF547">
            <v>11187.463436141052</v>
          </cell>
          <cell r="AG547">
            <v>1426.1152433018842</v>
          </cell>
          <cell r="AH547">
            <v>1418.1177470146542</v>
          </cell>
          <cell r="AI547">
            <v>5939.5360523523277</v>
          </cell>
          <cell r="AJ547">
            <v>2275.0003447810354</v>
          </cell>
          <cell r="AK547">
            <v>34979.747999999992</v>
          </cell>
        </row>
        <row r="548">
          <cell r="B548">
            <v>39013</v>
          </cell>
          <cell r="C548">
            <v>0</v>
          </cell>
          <cell r="D548">
            <v>11393.438999999998</v>
          </cell>
          <cell r="E548">
            <v>22560</v>
          </cell>
          <cell r="F548">
            <v>33953.438999999998</v>
          </cell>
          <cell r="G548">
            <v>36523.38900000001</v>
          </cell>
          <cell r="H548">
            <v>35682.1</v>
          </cell>
          <cell r="I548">
            <v>22560</v>
          </cell>
          <cell r="J548">
            <v>13467</v>
          </cell>
          <cell r="L548">
            <v>1500</v>
          </cell>
          <cell r="M548">
            <v>1593</v>
          </cell>
          <cell r="N548">
            <v>6000</v>
          </cell>
          <cell r="P548">
            <v>22560</v>
          </cell>
          <cell r="Q548">
            <v>13467</v>
          </cell>
          <cell r="S548">
            <v>1500</v>
          </cell>
          <cell r="T548">
            <v>1593</v>
          </cell>
          <cell r="U548">
            <v>6000</v>
          </cell>
          <cell r="W548">
            <v>22560</v>
          </cell>
          <cell r="X548">
            <v>12971.873358566994</v>
          </cell>
          <cell r="Y548">
            <v>11337.423917181943</v>
          </cell>
          <cell r="Z548">
            <v>1602.3169531445396</v>
          </cell>
          <cell r="AA548">
            <v>1603.8396394965944</v>
          </cell>
          <cell r="AB548">
            <v>5944.918601630764</v>
          </cell>
          <cell r="AC548">
            <v>2221.7275299791736</v>
          </cell>
          <cell r="AD548">
            <v>35682.100000000006</v>
          </cell>
          <cell r="AE548">
            <v>13274.186621678527</v>
          </cell>
          <cell r="AF548">
            <v>11607.421617654078</v>
          </cell>
          <cell r="AG548">
            <v>1640.379063126848</v>
          </cell>
          <cell r="AH548">
            <v>1641.8547637139793</v>
          </cell>
          <cell r="AI548">
            <v>6084.5157966518018</v>
          </cell>
          <cell r="AJ548">
            <v>2275.0311371747725</v>
          </cell>
          <cell r="AK548">
            <v>36523.38900000001</v>
          </cell>
        </row>
        <row r="549">
          <cell r="B549">
            <v>39014</v>
          </cell>
          <cell r="C549">
            <v>0</v>
          </cell>
          <cell r="D549">
            <v>13438.212000000014</v>
          </cell>
          <cell r="E549">
            <v>22560</v>
          </cell>
          <cell r="F549">
            <v>35998.212000000014</v>
          </cell>
          <cell r="G549">
            <v>35998.212000000014</v>
          </cell>
          <cell r="H549">
            <v>35425</v>
          </cell>
          <cell r="I549">
            <v>22560</v>
          </cell>
          <cell r="J549">
            <v>13467</v>
          </cell>
          <cell r="L549">
            <v>1500</v>
          </cell>
          <cell r="M549">
            <v>1593</v>
          </cell>
          <cell r="N549">
            <v>6000</v>
          </cell>
          <cell r="P549">
            <v>22560</v>
          </cell>
          <cell r="Q549">
            <v>13467</v>
          </cell>
          <cell r="S549">
            <v>1500</v>
          </cell>
          <cell r="T549">
            <v>1593</v>
          </cell>
          <cell r="U549">
            <v>6000</v>
          </cell>
          <cell r="W549">
            <v>22560</v>
          </cell>
          <cell r="X549">
            <v>12739.725423605403</v>
          </cell>
          <cell r="Y549">
            <v>11230.582202229369</v>
          </cell>
          <cell r="Z549">
            <v>1613.3320293971303</v>
          </cell>
          <cell r="AA549">
            <v>1614.9715989479696</v>
          </cell>
          <cell r="AB549">
            <v>5989.3210639919107</v>
          </cell>
          <cell r="AC549">
            <v>2237.0676818282172</v>
          </cell>
          <cell r="AD549">
            <v>35425</v>
          </cell>
          <cell r="AE549">
            <v>12939.10487681919</v>
          </cell>
          <cell r="AF549">
            <v>11416.916619589778</v>
          </cell>
          <cell r="AG549">
            <v>1639.9238176542021</v>
          </cell>
          <cell r="AH549">
            <v>1641.5110917168045</v>
          </cell>
          <cell r="AI549">
            <v>6086.3515376091018</v>
          </cell>
          <cell r="AJ549">
            <v>2274.4040566109288</v>
          </cell>
          <cell r="AK549">
            <v>35998.212000000014</v>
          </cell>
        </row>
        <row r="550">
          <cell r="B550">
            <v>39015</v>
          </cell>
          <cell r="C550">
            <v>0</v>
          </cell>
          <cell r="D550">
            <v>-1983.0679999999993</v>
          </cell>
          <cell r="E550">
            <v>20060</v>
          </cell>
          <cell r="F550">
            <v>18076.932000000001</v>
          </cell>
          <cell r="G550">
            <v>18076.932000000001</v>
          </cell>
          <cell r="H550">
            <v>27680.9</v>
          </cell>
          <cell r="I550">
            <v>20060</v>
          </cell>
          <cell r="J550">
            <v>13467</v>
          </cell>
          <cell r="L550">
            <v>1500</v>
          </cell>
          <cell r="M550">
            <v>1593</v>
          </cell>
          <cell r="N550">
            <v>3500</v>
          </cell>
          <cell r="P550">
            <v>20060</v>
          </cell>
          <cell r="Q550">
            <v>13467</v>
          </cell>
          <cell r="S550">
            <v>1500</v>
          </cell>
          <cell r="T550">
            <v>1593</v>
          </cell>
          <cell r="U550">
            <v>3500</v>
          </cell>
          <cell r="W550">
            <v>20060</v>
          </cell>
          <cell r="X550">
            <v>10018.295858534395</v>
          </cell>
          <cell r="Y550">
            <v>8249.0029585980319</v>
          </cell>
          <cell r="Z550">
            <v>1279.2118459628982</v>
          </cell>
          <cell r="AA550">
            <v>1276.8144901204287</v>
          </cell>
          <cell r="AB550">
            <v>5079.5461224056062</v>
          </cell>
          <cell r="AC550">
            <v>1778.0287243786431</v>
          </cell>
          <cell r="AD550">
            <v>27680.9</v>
          </cell>
          <cell r="AE550">
            <v>6533.1675118474823</v>
          </cell>
          <cell r="AF550">
            <v>5381.2574723601629</v>
          </cell>
          <cell r="AG550">
            <v>840.10200113451413</v>
          </cell>
          <cell r="AH550">
            <v>838.6765135297353</v>
          </cell>
          <cell r="AI550">
            <v>3316.0240281594324</v>
          </cell>
          <cell r="AJ550">
            <v>1167.7044729686731</v>
          </cell>
          <cell r="AK550">
            <v>18076.932000000001</v>
          </cell>
        </row>
        <row r="551">
          <cell r="B551">
            <v>39016</v>
          </cell>
          <cell r="C551">
            <v>0</v>
          </cell>
          <cell r="D551">
            <v>8790.7640000000029</v>
          </cell>
          <cell r="E551">
            <v>22560</v>
          </cell>
          <cell r="F551">
            <v>31350.764000000003</v>
          </cell>
          <cell r="G551">
            <v>31350.764000000003</v>
          </cell>
          <cell r="H551">
            <v>29485.599999999999</v>
          </cell>
          <cell r="I551">
            <v>22560</v>
          </cell>
          <cell r="J551">
            <v>13467</v>
          </cell>
          <cell r="L551">
            <v>1500</v>
          </cell>
          <cell r="M551">
            <v>1593</v>
          </cell>
          <cell r="N551">
            <v>6000</v>
          </cell>
          <cell r="P551">
            <v>22560</v>
          </cell>
          <cell r="Q551">
            <v>13467</v>
          </cell>
          <cell r="S551">
            <v>1500</v>
          </cell>
          <cell r="T551">
            <v>1593</v>
          </cell>
          <cell r="U551">
            <v>6000</v>
          </cell>
          <cell r="W551">
            <v>22560</v>
          </cell>
          <cell r="X551">
            <v>11311.259577372204</v>
          </cell>
          <cell r="Y551">
            <v>8944.0283816905339</v>
          </cell>
          <cell r="Z551">
            <v>1267.3889600639081</v>
          </cell>
          <cell r="AA551">
            <v>1257.5889754755644</v>
          </cell>
          <cell r="AB551">
            <v>4901.2856516976062</v>
          </cell>
          <cell r="AC551">
            <v>1804.0484537001812</v>
          </cell>
          <cell r="AD551">
            <v>29485.599999999999</v>
          </cell>
          <cell r="AE551">
            <v>12025.832013888439</v>
          </cell>
          <cell r="AF551">
            <v>9503.5740251507013</v>
          </cell>
          <cell r="AG551">
            <v>1349.663382232894</v>
          </cell>
          <cell r="AH551">
            <v>1340.8144009658636</v>
          </cell>
          <cell r="AI551">
            <v>5211.6930753738197</v>
          </cell>
          <cell r="AJ551">
            <v>1919.1871023882832</v>
          </cell>
          <cell r="AK551">
            <v>31350.764000000003</v>
          </cell>
        </row>
        <row r="552">
          <cell r="B552">
            <v>39017</v>
          </cell>
          <cell r="C552">
            <v>0</v>
          </cell>
          <cell r="D552">
            <v>9204.2910000000084</v>
          </cell>
          <cell r="E552">
            <v>21560</v>
          </cell>
          <cell r="F552">
            <v>30764.291000000008</v>
          </cell>
          <cell r="G552">
            <v>30764.291000000008</v>
          </cell>
          <cell r="H552">
            <v>29436.400000000001</v>
          </cell>
          <cell r="I552">
            <v>21560</v>
          </cell>
          <cell r="J552">
            <v>13467</v>
          </cell>
          <cell r="L552">
            <v>1500</v>
          </cell>
          <cell r="M552">
            <v>1593</v>
          </cell>
          <cell r="N552">
            <v>5000</v>
          </cell>
          <cell r="P552">
            <v>21560</v>
          </cell>
          <cell r="Q552">
            <v>13467</v>
          </cell>
          <cell r="S552">
            <v>1500</v>
          </cell>
          <cell r="T552">
            <v>1593</v>
          </cell>
          <cell r="U552">
            <v>5000</v>
          </cell>
          <cell r="W552">
            <v>21560</v>
          </cell>
          <cell r="X552">
            <v>11447.853133410061</v>
          </cell>
          <cell r="Y552">
            <v>8808.5022781455664</v>
          </cell>
          <cell r="Z552">
            <v>1243.145633353261</v>
          </cell>
          <cell r="AA552">
            <v>1233.5850055143001</v>
          </cell>
          <cell r="AB552">
            <v>4917.5667195942224</v>
          </cell>
          <cell r="AC552">
            <v>1785.7472299825847</v>
          </cell>
          <cell r="AD552">
            <v>29436.399999999998</v>
          </cell>
          <cell r="AE552">
            <v>11971.087682636555</v>
          </cell>
          <cell r="AF552">
            <v>9197.053715288379</v>
          </cell>
          <cell r="AG552">
            <v>1299.3760253280448</v>
          </cell>
          <cell r="AH552">
            <v>1289.9209121147401</v>
          </cell>
          <cell r="AI552">
            <v>5140.8748208727566</v>
          </cell>
          <cell r="AJ552">
            <v>1865.9778437595357</v>
          </cell>
          <cell r="AK552">
            <v>30764.291000000008</v>
          </cell>
        </row>
        <row r="553">
          <cell r="B553">
            <v>39018</v>
          </cell>
          <cell r="C553">
            <v>0</v>
          </cell>
          <cell r="D553">
            <v>-9692.4709999999995</v>
          </cell>
          <cell r="E553">
            <v>21560</v>
          </cell>
          <cell r="F553">
            <v>11867.529</v>
          </cell>
          <cell r="G553">
            <v>30781.296000000009</v>
          </cell>
          <cell r="H553">
            <v>29417.4</v>
          </cell>
          <cell r="I553">
            <v>21560</v>
          </cell>
          <cell r="J553">
            <v>13467</v>
          </cell>
          <cell r="L553">
            <v>1500</v>
          </cell>
          <cell r="M553">
            <v>1593</v>
          </cell>
          <cell r="N553">
            <v>5000</v>
          </cell>
          <cell r="P553">
            <v>21560</v>
          </cell>
          <cell r="Q553">
            <v>13467</v>
          </cell>
          <cell r="S553">
            <v>1500</v>
          </cell>
          <cell r="T553">
            <v>1593</v>
          </cell>
          <cell r="U553">
            <v>5000</v>
          </cell>
          <cell r="W553">
            <v>21560</v>
          </cell>
          <cell r="X553">
            <v>11437.90394163499</v>
          </cell>
          <cell r="Y553">
            <v>8806.1071153879802</v>
          </cell>
          <cell r="Z553">
            <v>1242.2904537473064</v>
          </cell>
          <cell r="AA553">
            <v>1232.5264776414133</v>
          </cell>
          <cell r="AB553">
            <v>4913.8496958933274</v>
          </cell>
          <cell r="AC553">
            <v>1784.7223156949879</v>
          </cell>
          <cell r="AD553">
            <v>29417.400000000009</v>
          </cell>
          <cell r="AE553">
            <v>11976.922582850164</v>
          </cell>
          <cell r="AF553">
            <v>9203.1315324992429</v>
          </cell>
          <cell r="AG553">
            <v>1300.0808861763817</v>
          </cell>
          <cell r="AH553">
            <v>1290.5512383277396</v>
          </cell>
          <cell r="AI553">
            <v>5143.5577808971702</v>
          </cell>
          <cell r="AJ553">
            <v>1867.0519792493128</v>
          </cell>
          <cell r="AK553">
            <v>30781.296000000009</v>
          </cell>
        </row>
        <row r="554">
          <cell r="B554">
            <v>39019</v>
          </cell>
          <cell r="C554">
            <v>0</v>
          </cell>
          <cell r="D554">
            <v>-9692.4709999999995</v>
          </cell>
          <cell r="E554">
            <v>21560</v>
          </cell>
          <cell r="F554">
            <v>11867.529</v>
          </cell>
          <cell r="G554">
            <v>32046.845000000016</v>
          </cell>
          <cell r="H554">
            <v>28299.5</v>
          </cell>
          <cell r="I554">
            <v>20400</v>
          </cell>
          <cell r="J554">
            <v>13467</v>
          </cell>
          <cell r="L554">
            <v>1500</v>
          </cell>
          <cell r="M554">
            <v>1593</v>
          </cell>
          <cell r="N554">
            <v>5000</v>
          </cell>
          <cell r="P554">
            <v>21560</v>
          </cell>
          <cell r="Q554">
            <v>12523.659420289856</v>
          </cell>
          <cell r="S554">
            <v>1394.927536231884</v>
          </cell>
          <cell r="T554">
            <v>1481.413043478261</v>
          </cell>
          <cell r="U554">
            <v>5000</v>
          </cell>
          <cell r="W554">
            <v>20400</v>
          </cell>
          <cell r="X554">
            <v>10998.43853707537</v>
          </cell>
          <cell r="Y554">
            <v>8477.6919437862434</v>
          </cell>
          <cell r="Z554">
            <v>1194.9711102802451</v>
          </cell>
          <cell r="AA554">
            <v>1185.206651029084</v>
          </cell>
          <cell r="AB554">
            <v>4726.066728880307</v>
          </cell>
          <cell r="AC554">
            <v>1717.1250289487539</v>
          </cell>
          <cell r="AD554">
            <v>28299.500000000004</v>
          </cell>
          <cell r="AE554">
            <v>12470.126123588645</v>
          </cell>
          <cell r="AF554">
            <v>9580.517529142513</v>
          </cell>
          <cell r="AG554">
            <v>1353.5460622520607</v>
          </cell>
          <cell r="AH554">
            <v>1343.6938803783955</v>
          </cell>
          <cell r="AI554">
            <v>5355.1897284101387</v>
          </cell>
          <cell r="AJ554">
            <v>1943.7716762282569</v>
          </cell>
          <cell r="AK554">
            <v>32046.845000000016</v>
          </cell>
        </row>
        <row r="555">
          <cell r="B555">
            <v>39020</v>
          </cell>
          <cell r="C555">
            <v>0</v>
          </cell>
          <cell r="D555">
            <v>-6892.4709999999995</v>
          </cell>
          <cell r="E555">
            <v>18760</v>
          </cell>
          <cell r="F555">
            <v>11867.529</v>
          </cell>
          <cell r="G555">
            <v>11867.529</v>
          </cell>
          <cell r="H555">
            <v>17222.599999999999</v>
          </cell>
          <cell r="I555">
            <v>17592</v>
          </cell>
          <cell r="J555">
            <v>13467</v>
          </cell>
          <cell r="L555">
            <v>1500</v>
          </cell>
          <cell r="M555">
            <v>1593</v>
          </cell>
          <cell r="N555">
            <v>2200</v>
          </cell>
          <cell r="P555">
            <v>18760</v>
          </cell>
          <cell r="Q555">
            <v>12517.153623188406</v>
          </cell>
          <cell r="S555">
            <v>1394.2028985507245</v>
          </cell>
          <cell r="T555">
            <v>1480.6434782608694</v>
          </cell>
          <cell r="U555">
            <v>2200</v>
          </cell>
          <cell r="W555">
            <v>17592</v>
          </cell>
          <cell r="X555">
            <v>6534.3295057856967</v>
          </cell>
          <cell r="Y555">
            <v>5149.6299011374695</v>
          </cell>
          <cell r="Z555">
            <v>730.70371452204279</v>
          </cell>
          <cell r="AA555">
            <v>725.37485405976395</v>
          </cell>
          <cell r="AB555">
            <v>3043.4477344219849</v>
          </cell>
          <cell r="AC555">
            <v>1039.114290073039</v>
          </cell>
          <cell r="AD555">
            <v>17222.599999999995</v>
          </cell>
          <cell r="AE555">
            <v>4504.2042460822258</v>
          </cell>
          <cell r="AF555">
            <v>3544.4811286423715</v>
          </cell>
          <cell r="AG555">
            <v>503.64040717256125</v>
          </cell>
          <cell r="AH555">
            <v>500.21832954496625</v>
          </cell>
          <cell r="AI555">
            <v>2099.1356978120912</v>
          </cell>
          <cell r="AJ555">
            <v>715.84919074578511</v>
          </cell>
          <cell r="AK555">
            <v>11867.529</v>
          </cell>
        </row>
        <row r="556">
          <cell r="B556">
            <v>39021</v>
          </cell>
          <cell r="C556">
            <v>0</v>
          </cell>
          <cell r="D556">
            <v>13545.269000000008</v>
          </cell>
          <cell r="E556">
            <v>22560</v>
          </cell>
          <cell r="F556">
            <v>36105.269000000008</v>
          </cell>
          <cell r="G556">
            <v>36105.269000000008</v>
          </cell>
          <cell r="H556">
            <v>35667</v>
          </cell>
          <cell r="I556">
            <v>22560</v>
          </cell>
          <cell r="J556">
            <v>13467</v>
          </cell>
          <cell r="L556">
            <v>1500</v>
          </cell>
          <cell r="M556">
            <v>1593</v>
          </cell>
          <cell r="N556">
            <v>6000</v>
          </cell>
          <cell r="P556">
            <v>22560</v>
          </cell>
          <cell r="Q556">
            <v>13467</v>
          </cell>
          <cell r="S556">
            <v>1500</v>
          </cell>
          <cell r="T556">
            <v>1593</v>
          </cell>
          <cell r="U556">
            <v>6000</v>
          </cell>
          <cell r="W556">
            <v>22560</v>
          </cell>
          <cell r="X556">
            <v>12800.329157289816</v>
          </cell>
          <cell r="Y556">
            <v>11270.767241592717</v>
          </cell>
          <cell r="Z556">
            <v>1619.1360658410722</v>
          </cell>
          <cell r="AA556">
            <v>1620.7662469975128</v>
          </cell>
          <cell r="AB556">
            <v>6110.6679210879865</v>
          </cell>
          <cell r="AC556">
            <v>2245.3333671908986</v>
          </cell>
          <cell r="AD556">
            <v>35667</v>
          </cell>
          <cell r="AE556">
            <v>12947.446901901023</v>
          </cell>
          <cell r="AF556">
            <v>11409.467752292752</v>
          </cell>
          <cell r="AG556">
            <v>1640.0348553376848</v>
          </cell>
          <cell r="AH556">
            <v>1641.6110897332317</v>
          </cell>
          <cell r="AI556">
            <v>6192.0935220954534</v>
          </cell>
          <cell r="AJ556">
            <v>2274.614878639863</v>
          </cell>
          <cell r="AK556">
            <v>36105.269000000008</v>
          </cell>
        </row>
        <row r="557">
          <cell r="B557">
            <v>39022</v>
          </cell>
          <cell r="C557">
            <v>0</v>
          </cell>
          <cell r="D557">
            <v>13908</v>
          </cell>
          <cell r="E557">
            <v>22782</v>
          </cell>
          <cell r="F557">
            <v>36690</v>
          </cell>
          <cell r="G557">
            <v>36690</v>
          </cell>
          <cell r="H557">
            <v>35943.599999999999</v>
          </cell>
          <cell r="I557">
            <v>22782</v>
          </cell>
          <cell r="J557">
            <v>13652</v>
          </cell>
          <cell r="L557">
            <v>1500</v>
          </cell>
          <cell r="M557">
            <v>1630</v>
          </cell>
          <cell r="N557">
            <v>6000</v>
          </cell>
          <cell r="P557">
            <v>22782</v>
          </cell>
          <cell r="Q557">
            <v>13652</v>
          </cell>
          <cell r="S557">
            <v>1500</v>
          </cell>
          <cell r="T557">
            <v>1630</v>
          </cell>
          <cell r="U557">
            <v>6000</v>
          </cell>
          <cell r="W557">
            <v>22782</v>
          </cell>
          <cell r="X557">
            <v>13160.798166829341</v>
          </cell>
          <cell r="Y557">
            <v>11301.790227979955</v>
          </cell>
          <cell r="Z557">
            <v>1606.9018614341016</v>
          </cell>
          <cell r="AA557">
            <v>1606.9018614341016</v>
          </cell>
          <cell r="AB557">
            <v>5905.8577469200764</v>
          </cell>
          <cell r="AC557">
            <v>2361.350135402422</v>
          </cell>
          <cell r="AD557">
            <v>35943.599999999991</v>
          </cell>
          <cell r="AE557">
            <v>13431.717018988182</v>
          </cell>
          <cell r="AF557">
            <v>11537.389889898515</v>
          </cell>
          <cell r="AG557">
            <v>1639.806373241222</v>
          </cell>
          <cell r="AH557">
            <v>1639.806373241222</v>
          </cell>
          <cell r="AI557">
            <v>6026.1628559717601</v>
          </cell>
          <cell r="AJ557">
            <v>2415.1174886591007</v>
          </cell>
          <cell r="AK557">
            <v>36690.000000000007</v>
          </cell>
        </row>
        <row r="558">
          <cell r="B558">
            <v>39023</v>
          </cell>
          <cell r="C558">
            <v>0</v>
          </cell>
          <cell r="D558">
            <v>13578.93</v>
          </cell>
          <cell r="E558">
            <v>22782</v>
          </cell>
          <cell r="F558">
            <v>36360.93</v>
          </cell>
          <cell r="G558">
            <v>36360.93</v>
          </cell>
          <cell r="H558">
            <v>35815</v>
          </cell>
          <cell r="I558">
            <v>22782</v>
          </cell>
          <cell r="J558">
            <v>13652</v>
          </cell>
          <cell r="L558">
            <v>1500</v>
          </cell>
          <cell r="M558">
            <v>1630</v>
          </cell>
          <cell r="N558">
            <v>6000</v>
          </cell>
          <cell r="P558">
            <v>22782</v>
          </cell>
          <cell r="Q558">
            <v>13652</v>
          </cell>
          <cell r="S558">
            <v>1500</v>
          </cell>
          <cell r="T558">
            <v>1630</v>
          </cell>
          <cell r="U558">
            <v>6000</v>
          </cell>
          <cell r="W558">
            <v>22782</v>
          </cell>
          <cell r="X558">
            <v>13712.364492869807</v>
          </cell>
          <cell r="Y558">
            <v>10553.934579015482</v>
          </cell>
          <cell r="Z558">
            <v>1615.4815285748543</v>
          </cell>
          <cell r="AA558">
            <v>1615.4815285748543</v>
          </cell>
          <cell r="AB558">
            <v>5940.9698985654177</v>
          </cell>
          <cell r="AC558">
            <v>2376.7679723995848</v>
          </cell>
          <cell r="AD558">
            <v>35815</v>
          </cell>
          <cell r="AE558">
            <v>13924.925796054771</v>
          </cell>
          <cell r="AF558">
            <v>10709.267809531366</v>
          </cell>
          <cell r="AG558">
            <v>1639.6008053272444</v>
          </cell>
          <cell r="AH558">
            <v>1639.6008053272444</v>
          </cell>
          <cell r="AI558">
            <v>6032.4027378212859</v>
          </cell>
          <cell r="AJ558">
            <v>2415.1320459381</v>
          </cell>
          <cell r="AK558">
            <v>36360.930000000015</v>
          </cell>
        </row>
        <row r="559">
          <cell r="B559">
            <v>39024</v>
          </cell>
          <cell r="C559">
            <v>0</v>
          </cell>
          <cell r="D559">
            <v>13075.760000000002</v>
          </cell>
          <cell r="E559">
            <v>22782</v>
          </cell>
          <cell r="F559">
            <v>35857.760000000002</v>
          </cell>
          <cell r="G559">
            <v>35857.760000000002</v>
          </cell>
          <cell r="H559">
            <v>35220.199999999997</v>
          </cell>
          <cell r="I559">
            <v>22782</v>
          </cell>
          <cell r="J559">
            <v>13652</v>
          </cell>
          <cell r="L559">
            <v>1500</v>
          </cell>
          <cell r="M559">
            <v>1630</v>
          </cell>
          <cell r="N559">
            <v>6000</v>
          </cell>
          <cell r="P559">
            <v>22782</v>
          </cell>
          <cell r="Q559">
            <v>13652</v>
          </cell>
          <cell r="S559">
            <v>1500</v>
          </cell>
          <cell r="T559">
            <v>1630</v>
          </cell>
          <cell r="U559">
            <v>6000</v>
          </cell>
          <cell r="W559">
            <v>22782</v>
          </cell>
          <cell r="X559">
            <v>13795.987962686449</v>
          </cell>
          <cell r="Y559">
            <v>9855.2668272921255</v>
          </cell>
          <cell r="Z559">
            <v>1610.5676093117168</v>
          </cell>
          <cell r="AA559">
            <v>1610.5676093117168</v>
          </cell>
          <cell r="AB559">
            <v>5977.4436102511354</v>
          </cell>
          <cell r="AC559">
            <v>2370.3663811468568</v>
          </cell>
          <cell r="AD559">
            <v>35220.200000000004</v>
          </cell>
          <cell r="AE559">
            <v>14051.035108729449</v>
          </cell>
          <cell r="AF559">
            <v>10023.861359941495</v>
          </cell>
          <cell r="AG559">
            <v>1639.6826420854861</v>
          </cell>
          <cell r="AH559">
            <v>1639.6826420854861</v>
          </cell>
          <cell r="AI559">
            <v>6088.3652286014812</v>
          </cell>
          <cell r="AJ559">
            <v>2415.1330185566094</v>
          </cell>
          <cell r="AK559">
            <v>35857.760000000009</v>
          </cell>
        </row>
        <row r="560">
          <cell r="B560">
            <v>39025</v>
          </cell>
          <cell r="C560">
            <v>0</v>
          </cell>
          <cell r="D560">
            <v>11528.440000000002</v>
          </cell>
          <cell r="E560">
            <v>22082</v>
          </cell>
          <cell r="F560">
            <v>33610.44</v>
          </cell>
          <cell r="G560">
            <v>34065.089999999997</v>
          </cell>
          <cell r="H560">
            <v>33443.800000000003</v>
          </cell>
          <cell r="I560">
            <v>22082</v>
          </cell>
          <cell r="J560">
            <v>13652</v>
          </cell>
          <cell r="L560">
            <v>1500</v>
          </cell>
          <cell r="M560">
            <v>1630</v>
          </cell>
          <cell r="N560">
            <v>5300</v>
          </cell>
          <cell r="P560">
            <v>22082</v>
          </cell>
          <cell r="Q560">
            <v>13652</v>
          </cell>
          <cell r="S560">
            <v>1500</v>
          </cell>
          <cell r="T560">
            <v>1630</v>
          </cell>
          <cell r="U560">
            <v>5300</v>
          </cell>
          <cell r="W560">
            <v>22082</v>
          </cell>
          <cell r="X560">
            <v>12988.829154303805</v>
          </cell>
          <cell r="Y560">
            <v>9729.026790652184</v>
          </cell>
          <cell r="Z560">
            <v>1608.6991025783586</v>
          </cell>
          <cell r="AA560">
            <v>1608.6991025783586</v>
          </cell>
          <cell r="AB560">
            <v>5142.3898281990378</v>
          </cell>
          <cell r="AC560">
            <v>2366.1560216882517</v>
          </cell>
          <cell r="AD560">
            <v>33443.799999999996</v>
          </cell>
          <cell r="AE560">
            <v>13233.47470308773</v>
          </cell>
          <cell r="AF560">
            <v>9902.6696840701807</v>
          </cell>
          <cell r="AG560">
            <v>1640.1442145306848</v>
          </cell>
          <cell r="AH560">
            <v>1640.1442145306848</v>
          </cell>
          <cell r="AI560">
            <v>5233.521384509404</v>
          </cell>
          <cell r="AJ560">
            <v>2415.135799271312</v>
          </cell>
          <cell r="AK560">
            <v>34065.089999999997</v>
          </cell>
        </row>
        <row r="561">
          <cell r="B561">
            <v>39026</v>
          </cell>
          <cell r="C561">
            <v>0</v>
          </cell>
          <cell r="D561">
            <v>11628.440000000002</v>
          </cell>
          <cell r="E561">
            <v>21982</v>
          </cell>
          <cell r="F561">
            <v>33610.44</v>
          </cell>
          <cell r="G561">
            <v>33841.279999999999</v>
          </cell>
          <cell r="H561">
            <v>33109.9</v>
          </cell>
          <cell r="I561">
            <v>21982</v>
          </cell>
          <cell r="J561">
            <v>13652</v>
          </cell>
          <cell r="L561">
            <v>1500</v>
          </cell>
          <cell r="M561">
            <v>1630</v>
          </cell>
          <cell r="N561">
            <v>5200</v>
          </cell>
          <cell r="P561">
            <v>21982</v>
          </cell>
          <cell r="Q561">
            <v>13652</v>
          </cell>
          <cell r="S561">
            <v>1500</v>
          </cell>
          <cell r="T561">
            <v>1630</v>
          </cell>
          <cell r="U561">
            <v>5200</v>
          </cell>
          <cell r="W561">
            <v>21982</v>
          </cell>
          <cell r="X561">
            <v>13065.617185410663</v>
          </cell>
          <cell r="Y561">
            <v>9730.7919736617605</v>
          </cell>
          <cell r="Z561">
            <v>1396.5421469193384</v>
          </cell>
          <cell r="AA561">
            <v>1396.5421469193384</v>
          </cell>
          <cell r="AB561">
            <v>5298.0209296761068</v>
          </cell>
          <cell r="AC561">
            <v>2222.3856174127927</v>
          </cell>
          <cell r="AD561">
            <v>33109.9</v>
          </cell>
          <cell r="AE561">
            <v>13364.221033395694</v>
          </cell>
          <cell r="AF561">
            <v>9934.9302336618111</v>
          </cell>
          <cell r="AG561">
            <v>1427.464599870601</v>
          </cell>
          <cell r="AH561">
            <v>1427.464599870601</v>
          </cell>
          <cell r="AI561">
            <v>5412.1267388729721</v>
          </cell>
          <cell r="AJ561">
            <v>2275.07279432832</v>
          </cell>
          <cell r="AK561">
            <v>33841.279999999999</v>
          </cell>
        </row>
        <row r="562">
          <cell r="B562">
            <v>39027</v>
          </cell>
          <cell r="C562">
            <v>0</v>
          </cell>
          <cell r="D562">
            <v>11628.440000000002</v>
          </cell>
          <cell r="E562">
            <v>21982</v>
          </cell>
          <cell r="F562">
            <v>33610.44</v>
          </cell>
          <cell r="G562">
            <v>33610.44</v>
          </cell>
          <cell r="H562">
            <v>35863.699999999997</v>
          </cell>
          <cell r="I562">
            <v>21982</v>
          </cell>
          <cell r="J562">
            <v>13652</v>
          </cell>
          <cell r="L562">
            <v>1500</v>
          </cell>
          <cell r="M562">
            <v>1630</v>
          </cell>
          <cell r="N562">
            <v>5200</v>
          </cell>
          <cell r="P562">
            <v>21982</v>
          </cell>
          <cell r="Q562">
            <v>13652</v>
          </cell>
          <cell r="S562">
            <v>1500</v>
          </cell>
          <cell r="T562">
            <v>1630</v>
          </cell>
          <cell r="U562">
            <v>5200</v>
          </cell>
          <cell r="W562">
            <v>21982</v>
          </cell>
          <cell r="X562">
            <v>13647.997282725762</v>
          </cell>
          <cell r="Y562">
            <v>10809.211842722269</v>
          </cell>
          <cell r="Z562">
            <v>1606.8583930915777</v>
          </cell>
          <cell r="AA562">
            <v>1606.8583930915777</v>
          </cell>
          <cell r="AB562">
            <v>5964.6311412320383</v>
          </cell>
          <cell r="AC562">
            <v>2228.142947136786</v>
          </cell>
          <cell r="AD562">
            <v>35863.700000000012</v>
          </cell>
          <cell r="AE562">
            <v>12791.831003539877</v>
          </cell>
          <cell r="AF562">
            <v>10126.765663958093</v>
          </cell>
          <cell r="AG562">
            <v>1506.0982761849864</v>
          </cell>
          <cell r="AH562">
            <v>1506.0982761849864</v>
          </cell>
          <cell r="AI562">
            <v>5590.808978545263</v>
          </cell>
          <cell r="AJ562">
            <v>2088.8378015868011</v>
          </cell>
          <cell r="AK562">
            <v>33610.44000000001</v>
          </cell>
        </row>
        <row r="563">
          <cell r="B563">
            <v>39028</v>
          </cell>
          <cell r="C563">
            <v>0</v>
          </cell>
          <cell r="D563">
            <v>13502.419999999998</v>
          </cell>
          <cell r="E563">
            <v>22582</v>
          </cell>
          <cell r="F563">
            <v>36084.42</v>
          </cell>
          <cell r="G563">
            <v>36084.42</v>
          </cell>
          <cell r="H563">
            <v>35269.599999999999</v>
          </cell>
          <cell r="I563">
            <v>22582</v>
          </cell>
          <cell r="J563">
            <v>13652</v>
          </cell>
          <cell r="L563">
            <v>1500</v>
          </cell>
          <cell r="M563">
            <v>1630</v>
          </cell>
          <cell r="N563">
            <v>5800</v>
          </cell>
          <cell r="P563">
            <v>22582</v>
          </cell>
          <cell r="Q563">
            <v>13652</v>
          </cell>
          <cell r="S563">
            <v>1500</v>
          </cell>
          <cell r="T563">
            <v>1630</v>
          </cell>
          <cell r="U563">
            <v>5800</v>
          </cell>
          <cell r="W563">
            <v>22582</v>
          </cell>
          <cell r="X563">
            <v>13146.378681257991</v>
          </cell>
          <cell r="Y563">
            <v>10712.738463670425</v>
          </cell>
          <cell r="Z563">
            <v>1602.8330360120858</v>
          </cell>
          <cell r="AA563">
            <v>1602.8330360120858</v>
          </cell>
          <cell r="AB563">
            <v>5847.8236679952261</v>
          </cell>
          <cell r="AC563">
            <v>2356.9931150521852</v>
          </cell>
          <cell r="AD563">
            <v>35269.599999999999</v>
          </cell>
          <cell r="AE563">
            <v>13450.798787790651</v>
          </cell>
          <cell r="AF563">
            <v>10955.980745512012</v>
          </cell>
          <cell r="AG563">
            <v>1639.8650697954129</v>
          </cell>
          <cell r="AH563">
            <v>1639.8650697954129</v>
          </cell>
          <cell r="AI563">
            <v>5982.1914672157027</v>
          </cell>
          <cell r="AJ563">
            <v>2415.7188598908047</v>
          </cell>
          <cell r="AK563">
            <v>36084.42</v>
          </cell>
        </row>
        <row r="564">
          <cell r="B564">
            <v>39029</v>
          </cell>
          <cell r="C564">
            <v>0</v>
          </cell>
          <cell r="D564">
            <v>13622.43</v>
          </cell>
          <cell r="E564">
            <v>23282</v>
          </cell>
          <cell r="F564">
            <v>36904.43</v>
          </cell>
          <cell r="G564">
            <v>36904.43</v>
          </cell>
          <cell r="H564">
            <v>36174.300000000003</v>
          </cell>
          <cell r="I564">
            <v>23282</v>
          </cell>
          <cell r="J564">
            <v>13652</v>
          </cell>
          <cell r="L564">
            <v>1500</v>
          </cell>
          <cell r="M564">
            <v>1630</v>
          </cell>
          <cell r="N564">
            <v>6500</v>
          </cell>
          <cell r="P564">
            <v>23282</v>
          </cell>
          <cell r="Q564">
            <v>13652</v>
          </cell>
          <cell r="S564">
            <v>1500</v>
          </cell>
          <cell r="T564">
            <v>1630</v>
          </cell>
          <cell r="U564">
            <v>6500</v>
          </cell>
          <cell r="W564">
            <v>23282</v>
          </cell>
          <cell r="X564">
            <v>13530.906438524426</v>
          </cell>
          <cell r="Y564">
            <v>10832.830348838474</v>
          </cell>
          <cell r="Z564">
            <v>1607.4951048614801</v>
          </cell>
          <cell r="AA564">
            <v>1607.4951048614801</v>
          </cell>
          <cell r="AB564">
            <v>6366.8571879646106</v>
          </cell>
          <cell r="AC564">
            <v>2228.715814949524</v>
          </cell>
          <cell r="AD564">
            <v>36174.299999999988</v>
          </cell>
          <cell r="AE564">
            <v>13799.260511153025</v>
          </cell>
          <cell r="AF564">
            <v>11049.448461698104</v>
          </cell>
          <cell r="AG564">
            <v>1639.3968197383238</v>
          </cell>
          <cell r="AH564">
            <v>1639.3968197383238</v>
          </cell>
          <cell r="AI564">
            <v>6503.5613262887173</v>
          </cell>
          <cell r="AJ564">
            <v>2273.3660613835091</v>
          </cell>
          <cell r="AK564">
            <v>36904.43</v>
          </cell>
        </row>
        <row r="565">
          <cell r="B565">
            <v>39030</v>
          </cell>
          <cell r="C565">
            <v>0</v>
          </cell>
          <cell r="D565">
            <v>12501.599999999999</v>
          </cell>
          <cell r="E565">
            <v>23282</v>
          </cell>
          <cell r="F565">
            <v>35783.599999999999</v>
          </cell>
          <cell r="G565">
            <v>35783.599999999999</v>
          </cell>
          <cell r="H565">
            <v>35093.300000000003</v>
          </cell>
          <cell r="I565">
            <v>23282</v>
          </cell>
          <cell r="J565">
            <v>13652</v>
          </cell>
          <cell r="L565">
            <v>1500</v>
          </cell>
          <cell r="M565">
            <v>1630</v>
          </cell>
          <cell r="N565">
            <v>6500</v>
          </cell>
          <cell r="P565">
            <v>23282</v>
          </cell>
          <cell r="Q565">
            <v>13652</v>
          </cell>
          <cell r="S565">
            <v>1500</v>
          </cell>
          <cell r="T565">
            <v>1630</v>
          </cell>
          <cell r="U565">
            <v>6500</v>
          </cell>
          <cell r="W565">
            <v>23282</v>
          </cell>
          <cell r="X565">
            <v>12592.315609239571</v>
          </cell>
          <cell r="Y565">
            <v>10685.665683580937</v>
          </cell>
          <cell r="Z565">
            <v>1607.5565041015516</v>
          </cell>
          <cell r="AA565">
            <v>1607.5565041015516</v>
          </cell>
          <cell r="AB565">
            <v>6371.4031424542618</v>
          </cell>
          <cell r="AC565">
            <v>2228.8025565221296</v>
          </cell>
          <cell r="AD565">
            <v>35093.300000000003</v>
          </cell>
          <cell r="AE565">
            <v>12832.792574833276</v>
          </cell>
          <cell r="AF565">
            <v>10893.784070181082</v>
          </cell>
          <cell r="AG565">
            <v>1639.4544560549857</v>
          </cell>
          <cell r="AH565">
            <v>1639.4544560549857</v>
          </cell>
          <cell r="AI565">
            <v>6504.6400158328515</v>
          </cell>
          <cell r="AJ565">
            <v>2273.4744270428223</v>
          </cell>
          <cell r="AK565">
            <v>35783.599999999999</v>
          </cell>
        </row>
        <row r="566">
          <cell r="B566">
            <v>39031</v>
          </cell>
          <cell r="C566">
            <v>0</v>
          </cell>
          <cell r="D566">
            <v>6980.619999999999</v>
          </cell>
          <cell r="E566">
            <v>23282</v>
          </cell>
          <cell r="F566">
            <v>30262.62</v>
          </cell>
          <cell r="G566">
            <v>30262.62</v>
          </cell>
          <cell r="H566">
            <v>27275</v>
          </cell>
          <cell r="I566">
            <v>23282</v>
          </cell>
          <cell r="J566">
            <v>13652</v>
          </cell>
          <cell r="L566">
            <v>1500</v>
          </cell>
          <cell r="M566">
            <v>1630</v>
          </cell>
          <cell r="N566">
            <v>6500</v>
          </cell>
          <cell r="P566">
            <v>23282</v>
          </cell>
          <cell r="Q566">
            <v>13652</v>
          </cell>
          <cell r="S566">
            <v>1500</v>
          </cell>
          <cell r="T566">
            <v>1630</v>
          </cell>
          <cell r="U566">
            <v>6500</v>
          </cell>
          <cell r="W566">
            <v>23282</v>
          </cell>
          <cell r="X566">
            <v>10441.395269301371</v>
          </cell>
          <cell r="Y566">
            <v>7970.6295301180862</v>
          </cell>
          <cell r="Z566">
            <v>1188.8235066275786</v>
          </cell>
          <cell r="AA566">
            <v>1188.8235066275786</v>
          </cell>
          <cell r="AB566">
            <v>4840.8855235090659</v>
          </cell>
          <cell r="AC566">
            <v>1644.4426638163247</v>
          </cell>
          <cell r="AD566">
            <v>27275.000000000004</v>
          </cell>
          <cell r="AE566">
            <v>11642.348075089016</v>
          </cell>
          <cell r="AF566">
            <v>8632.6625677705688</v>
          </cell>
          <cell r="AG566">
            <v>1348.3409249426877</v>
          </cell>
          <cell r="AH566">
            <v>1348.3409249426877</v>
          </cell>
          <cell r="AI566">
            <v>5420.3750020245116</v>
          </cell>
          <cell r="AJ566">
            <v>1870.5525052305295</v>
          </cell>
          <cell r="AK566">
            <v>30262.620000000003</v>
          </cell>
        </row>
        <row r="567">
          <cell r="B567">
            <v>39032</v>
          </cell>
          <cell r="C567">
            <v>0</v>
          </cell>
          <cell r="D567">
            <v>12002.589999999997</v>
          </cell>
          <cell r="E567">
            <v>21982</v>
          </cell>
          <cell r="F567">
            <v>33984.589999999997</v>
          </cell>
          <cell r="G567">
            <v>33984.589999999997</v>
          </cell>
          <cell r="H567">
            <v>33191.599999999999</v>
          </cell>
          <cell r="I567">
            <v>21982</v>
          </cell>
          <cell r="J567">
            <v>13652</v>
          </cell>
          <cell r="L567">
            <v>1500</v>
          </cell>
          <cell r="M567">
            <v>1630</v>
          </cell>
          <cell r="N567">
            <v>5200</v>
          </cell>
          <cell r="P567">
            <v>21982</v>
          </cell>
          <cell r="Q567">
            <v>13652</v>
          </cell>
          <cell r="S567">
            <v>1500</v>
          </cell>
          <cell r="T567">
            <v>1630</v>
          </cell>
          <cell r="U567">
            <v>5200</v>
          </cell>
          <cell r="W567">
            <v>21982</v>
          </cell>
          <cell r="X567">
            <v>12964.810627383624</v>
          </cell>
          <cell r="Y567">
            <v>9686.1166984104839</v>
          </cell>
          <cell r="Z567">
            <v>1600.6144037163267</v>
          </cell>
          <cell r="AA567">
            <v>1600.6144037163267</v>
          </cell>
          <cell r="AB567">
            <v>5119.9445593542805</v>
          </cell>
          <cell r="AC567">
            <v>2219.4993074189524</v>
          </cell>
          <cell r="AD567">
            <v>33191.599999999991</v>
          </cell>
          <cell r="AE567">
            <v>13281.879050698119</v>
          </cell>
          <cell r="AF567">
            <v>9909.8281798140342</v>
          </cell>
          <cell r="AG567">
            <v>1640.2281346579609</v>
          </cell>
          <cell r="AH567">
            <v>1640.2281346579609</v>
          </cell>
          <cell r="AI567">
            <v>5237.4832141264351</v>
          </cell>
          <cell r="AJ567">
            <v>2274.9432860454863</v>
          </cell>
          <cell r="AK567">
            <v>33984.589999999997</v>
          </cell>
        </row>
        <row r="568">
          <cell r="B568">
            <v>39033</v>
          </cell>
          <cell r="C568">
            <v>0</v>
          </cell>
          <cell r="D568">
            <v>12002.589999999997</v>
          </cell>
          <cell r="E568">
            <v>21982</v>
          </cell>
          <cell r="F568">
            <v>33984.589999999997</v>
          </cell>
          <cell r="G568">
            <v>34344.51</v>
          </cell>
          <cell r="H568">
            <v>33661.599999999999</v>
          </cell>
          <cell r="I568">
            <v>21982</v>
          </cell>
          <cell r="J568">
            <v>13652</v>
          </cell>
          <cell r="L568">
            <v>1500</v>
          </cell>
          <cell r="M568">
            <v>1630</v>
          </cell>
          <cell r="N568">
            <v>5200</v>
          </cell>
          <cell r="P568">
            <v>21982</v>
          </cell>
          <cell r="Q568">
            <v>13652</v>
          </cell>
          <cell r="S568">
            <v>1500</v>
          </cell>
          <cell r="T568">
            <v>1630</v>
          </cell>
          <cell r="U568">
            <v>5200</v>
          </cell>
          <cell r="W568">
            <v>21982</v>
          </cell>
          <cell r="X568">
            <v>13434.190434564767</v>
          </cell>
          <cell r="Y568">
            <v>10054.610060043322</v>
          </cell>
          <cell r="Z568">
            <v>1398.4066333236353</v>
          </cell>
          <cell r="AA568">
            <v>1398.4066333236353</v>
          </cell>
          <cell r="AB568">
            <v>5149.9238614300957</v>
          </cell>
          <cell r="AC568">
            <v>2226.0623773145435</v>
          </cell>
          <cell r="AD568">
            <v>33661.600000000006</v>
          </cell>
          <cell r="AE568">
            <v>13713.617863303085</v>
          </cell>
          <cell r="AF568">
            <v>10253.639821459938</v>
          </cell>
          <cell r="AG568">
            <v>1427.0328170879116</v>
          </cell>
          <cell r="AH568">
            <v>1427.0328170879116</v>
          </cell>
          <cell r="AI568">
            <v>5248.8879659335917</v>
          </cell>
          <cell r="AJ568">
            <v>2274.298715127572</v>
          </cell>
          <cell r="AK568">
            <v>34344.510000000009</v>
          </cell>
        </row>
        <row r="569">
          <cell r="B569">
            <v>39034</v>
          </cell>
          <cell r="C569">
            <v>0</v>
          </cell>
          <cell r="D569">
            <v>11202.589999999997</v>
          </cell>
          <cell r="E569">
            <v>22782</v>
          </cell>
          <cell r="F569">
            <v>33984.589999999997</v>
          </cell>
          <cell r="G569">
            <v>36198.78</v>
          </cell>
          <cell r="H569">
            <v>16962.3</v>
          </cell>
          <cell r="I569">
            <v>22782</v>
          </cell>
          <cell r="J569">
            <v>13652</v>
          </cell>
          <cell r="L569">
            <v>1500</v>
          </cell>
          <cell r="M569">
            <v>1630</v>
          </cell>
          <cell r="N569">
            <v>6000</v>
          </cell>
          <cell r="P569">
            <v>22782</v>
          </cell>
          <cell r="Q569">
            <v>13652</v>
          </cell>
          <cell r="S569">
            <v>1500</v>
          </cell>
          <cell r="T569">
            <v>1630</v>
          </cell>
          <cell r="U569">
            <v>6000</v>
          </cell>
          <cell r="W569">
            <v>22782</v>
          </cell>
          <cell r="X569">
            <v>6197.0824791399755</v>
          </cell>
          <cell r="Y569">
            <v>5353.8810343161613</v>
          </cell>
          <cell r="Z569">
            <v>792.01272254531705</v>
          </cell>
          <cell r="AA569">
            <v>792.01272254531705</v>
          </cell>
          <cell r="AB569">
            <v>2736.8553077971069</v>
          </cell>
          <cell r="AC569">
            <v>1090.4557336561172</v>
          </cell>
          <cell r="AD569">
            <v>16962.299999999996</v>
          </cell>
          <cell r="AE569">
            <v>13572.73922006974</v>
          </cell>
          <cell r="AF569">
            <v>11046.234534418112</v>
          </cell>
          <cell r="AG569">
            <v>1638.3307695388348</v>
          </cell>
          <cell r="AH569">
            <v>1638.3307695388348</v>
          </cell>
          <cell r="AI569">
            <v>6030.715032352291</v>
          </cell>
          <cell r="AJ569">
            <v>2272.4296740821851</v>
          </cell>
          <cell r="AK569">
            <v>36198.78</v>
          </cell>
        </row>
        <row r="570">
          <cell r="B570">
            <v>39035</v>
          </cell>
          <cell r="C570">
            <v>0</v>
          </cell>
          <cell r="D570">
            <v>13416.779999999999</v>
          </cell>
          <cell r="E570">
            <v>22782</v>
          </cell>
          <cell r="F570">
            <v>36198.78</v>
          </cell>
          <cell r="G570">
            <v>36198.78</v>
          </cell>
          <cell r="H570">
            <v>8172</v>
          </cell>
          <cell r="I570">
            <v>22782</v>
          </cell>
          <cell r="J570">
            <v>13652</v>
          </cell>
          <cell r="L570">
            <v>1500</v>
          </cell>
          <cell r="M570">
            <v>1630</v>
          </cell>
          <cell r="N570">
            <v>6000</v>
          </cell>
          <cell r="P570">
            <v>22782</v>
          </cell>
          <cell r="Q570">
            <v>13652</v>
          </cell>
          <cell r="S570">
            <v>1500</v>
          </cell>
          <cell r="T570">
            <v>1630</v>
          </cell>
          <cell r="U570">
            <v>6000</v>
          </cell>
          <cell r="W570">
            <v>22782</v>
          </cell>
          <cell r="X570">
            <v>3158.2832043972203</v>
          </cell>
          <cell r="Y570">
            <v>2347.2545286821637</v>
          </cell>
          <cell r="Z570">
            <v>365.23130570130354</v>
          </cell>
          <cell r="AA570">
            <v>365.23130570130354</v>
          </cell>
          <cell r="AB570">
            <v>1437.1241259704525</v>
          </cell>
          <cell r="AC570">
            <v>498.87552954755625</v>
          </cell>
          <cell r="AD570">
            <v>8172</v>
          </cell>
          <cell r="AE570">
            <v>14232.821862685005</v>
          </cell>
          <cell r="AF570">
            <v>9854.0432907567938</v>
          </cell>
          <cell r="AG570">
            <v>1675.1890776547853</v>
          </cell>
          <cell r="AH570">
            <v>1675.1890776547853</v>
          </cell>
          <cell r="AI570">
            <v>6441.2318805851264</v>
          </cell>
          <cell r="AJ570">
            <v>2320.3048106635042</v>
          </cell>
          <cell r="AK570">
            <v>36198.78</v>
          </cell>
        </row>
        <row r="571">
          <cell r="B571">
            <v>39036</v>
          </cell>
          <cell r="C571">
            <v>0</v>
          </cell>
          <cell r="D571">
            <v>13484.779999999999</v>
          </cell>
          <cell r="E571">
            <v>22782</v>
          </cell>
          <cell r="F571">
            <v>36266.78</v>
          </cell>
          <cell r="G571">
            <v>36266.78</v>
          </cell>
          <cell r="H571">
            <v>35451.800000000003</v>
          </cell>
          <cell r="I571">
            <v>22782</v>
          </cell>
          <cell r="J571">
            <v>13652</v>
          </cell>
          <cell r="L571">
            <v>1500</v>
          </cell>
          <cell r="M571">
            <v>1630</v>
          </cell>
          <cell r="N571">
            <v>6000</v>
          </cell>
          <cell r="P571">
            <v>22782</v>
          </cell>
          <cell r="Q571">
            <v>13652</v>
          </cell>
          <cell r="S571">
            <v>1500</v>
          </cell>
          <cell r="T571">
            <v>1630</v>
          </cell>
          <cell r="U571">
            <v>6000</v>
          </cell>
          <cell r="W571">
            <v>22782</v>
          </cell>
          <cell r="X571">
            <v>13172.447859520553</v>
          </cell>
          <cell r="Y571">
            <v>10798.795296659397</v>
          </cell>
          <cell r="Z571">
            <v>1603.307341471329</v>
          </cell>
          <cell r="AA571">
            <v>1603.307341471329</v>
          </cell>
          <cell r="AB571">
            <v>6050.5317408780456</v>
          </cell>
          <cell r="AC571">
            <v>2223.4104199993521</v>
          </cell>
          <cell r="AD571">
            <v>35451.800000000003</v>
          </cell>
          <cell r="AE571">
            <v>13473.010662171391</v>
          </cell>
          <cell r="AF571">
            <v>11042.962907090672</v>
          </cell>
          <cell r="AG571">
            <v>1640.2295396890145</v>
          </cell>
          <cell r="AH571">
            <v>1640.2295396890145</v>
          </cell>
          <cell r="AI571">
            <v>6195.3990961355439</v>
          </cell>
          <cell r="AJ571">
            <v>2274.9482552243639</v>
          </cell>
          <cell r="AK571">
            <v>36266.78</v>
          </cell>
        </row>
        <row r="572">
          <cell r="B572">
            <v>39037</v>
          </cell>
          <cell r="C572">
            <v>0</v>
          </cell>
          <cell r="D572">
            <v>13869.39</v>
          </cell>
          <cell r="E572">
            <v>22782</v>
          </cell>
          <cell r="F572">
            <v>36651.39</v>
          </cell>
          <cell r="G572">
            <v>36651.39</v>
          </cell>
          <cell r="H572">
            <v>32235.8</v>
          </cell>
          <cell r="I572">
            <v>22782</v>
          </cell>
          <cell r="J572">
            <v>13652</v>
          </cell>
          <cell r="L572">
            <v>1500</v>
          </cell>
          <cell r="M572">
            <v>1630</v>
          </cell>
          <cell r="N572">
            <v>6000</v>
          </cell>
          <cell r="P572">
            <v>22782</v>
          </cell>
          <cell r="Q572">
            <v>13652</v>
          </cell>
          <cell r="S572">
            <v>1500</v>
          </cell>
          <cell r="T572">
            <v>1630</v>
          </cell>
          <cell r="U572">
            <v>6000</v>
          </cell>
          <cell r="W572">
            <v>22782</v>
          </cell>
          <cell r="X572">
            <v>12412.852680654914</v>
          </cell>
          <cell r="Y572">
            <v>9504.7190222112695</v>
          </cell>
          <cell r="Z572">
            <v>1432.5345264678938</v>
          </cell>
          <cell r="AA572">
            <v>1432.5345264678938</v>
          </cell>
          <cell r="AB572">
            <v>5467.2966748799372</v>
          </cell>
          <cell r="AC572">
            <v>1985.8625693180957</v>
          </cell>
          <cell r="AD572">
            <v>32235.800000000003</v>
          </cell>
          <cell r="AE572">
            <v>14096.066060123612</v>
          </cell>
          <cell r="AF572">
            <v>10843.843130953017</v>
          </cell>
          <cell r="AG572">
            <v>1626.641586936639</v>
          </cell>
          <cell r="AH572">
            <v>1626.641586936639</v>
          </cell>
          <cell r="AI572">
            <v>6201.607379870502</v>
          </cell>
          <cell r="AJ572">
            <v>2256.5902551795857</v>
          </cell>
          <cell r="AK572">
            <v>36651.39</v>
          </cell>
        </row>
        <row r="573">
          <cell r="B573">
            <v>39038</v>
          </cell>
          <cell r="C573">
            <v>0</v>
          </cell>
          <cell r="D573">
            <v>17137.93</v>
          </cell>
          <cell r="E573">
            <v>19782</v>
          </cell>
          <cell r="F573">
            <v>36919.93</v>
          </cell>
          <cell r="G573">
            <v>36919.93</v>
          </cell>
          <cell r="H573">
            <v>36405.1</v>
          </cell>
          <cell r="I573">
            <v>19782</v>
          </cell>
          <cell r="J573">
            <v>13652</v>
          </cell>
          <cell r="L573">
            <v>1500</v>
          </cell>
          <cell r="M573">
            <v>1630</v>
          </cell>
          <cell r="N573">
            <v>3000</v>
          </cell>
          <cell r="P573">
            <v>19782</v>
          </cell>
          <cell r="Q573">
            <v>13652</v>
          </cell>
          <cell r="S573">
            <v>1500</v>
          </cell>
          <cell r="T573">
            <v>1630</v>
          </cell>
          <cell r="U573">
            <v>3000</v>
          </cell>
          <cell r="W573">
            <v>19782</v>
          </cell>
          <cell r="X573">
            <v>13707.103008336386</v>
          </cell>
          <cell r="Y573">
            <v>11218.776579787553</v>
          </cell>
          <cell r="Z573">
            <v>1617.4854770596962</v>
          </cell>
          <cell r="AA573">
            <v>1617.4854770596962</v>
          </cell>
          <cell r="AB573">
            <v>6001.2723236418697</v>
          </cell>
          <cell r="AC573">
            <v>2242.9771341147875</v>
          </cell>
          <cell r="AD573">
            <v>36405.099999999991</v>
          </cell>
          <cell r="AE573">
            <v>13900.222178518397</v>
          </cell>
          <cell r="AF573">
            <v>11378.67250231968</v>
          </cell>
          <cell r="AG573">
            <v>1640.1580961138577</v>
          </cell>
          <cell r="AH573">
            <v>1640.1580961138577</v>
          </cell>
          <cell r="AI573">
            <v>6085.9060132456489</v>
          </cell>
          <cell r="AJ573">
            <v>2274.8131136885545</v>
          </cell>
          <cell r="AK573">
            <v>36919.93</v>
          </cell>
        </row>
        <row r="574">
          <cell r="B574">
            <v>39039</v>
          </cell>
          <cell r="C574">
            <v>0</v>
          </cell>
          <cell r="D574">
            <v>15198.580000000002</v>
          </cell>
          <cell r="E574">
            <v>19782</v>
          </cell>
          <cell r="F574">
            <v>34980.58</v>
          </cell>
          <cell r="G574">
            <v>35665.199999999997</v>
          </cell>
          <cell r="H574">
            <v>35078</v>
          </cell>
          <cell r="I574">
            <v>19782</v>
          </cell>
          <cell r="J574">
            <v>13652</v>
          </cell>
          <cell r="L574">
            <v>1500</v>
          </cell>
          <cell r="M574">
            <v>1630</v>
          </cell>
          <cell r="N574">
            <v>3000</v>
          </cell>
          <cell r="P574">
            <v>19782</v>
          </cell>
          <cell r="Q574">
            <v>13652</v>
          </cell>
          <cell r="S574">
            <v>1500</v>
          </cell>
          <cell r="T574">
            <v>1630</v>
          </cell>
          <cell r="U574">
            <v>3000</v>
          </cell>
          <cell r="W574">
            <v>19782</v>
          </cell>
          <cell r="X574">
            <v>13157.966030452391</v>
          </cell>
          <cell r="Y574">
            <v>10517.327023639657</v>
          </cell>
          <cell r="Z574">
            <v>1613.2066482290877</v>
          </cell>
          <cell r="AA574">
            <v>1613.2066482290877</v>
          </cell>
          <cell r="AB574">
            <v>5939.1589460383057</v>
          </cell>
          <cell r="AC574">
            <v>2237.1347034114756</v>
          </cell>
          <cell r="AD574">
            <v>35078</v>
          </cell>
          <cell r="AE574">
            <v>13377.824728039652</v>
          </cell>
          <cell r="AF574">
            <v>10692.480094077253</v>
          </cell>
          <cell r="AG574">
            <v>1640.3652554841701</v>
          </cell>
          <cell r="AH574">
            <v>1640.3652554841701</v>
          </cell>
          <cell r="AI574">
            <v>6038.9588644923624</v>
          </cell>
          <cell r="AJ574">
            <v>2275.2058024223879</v>
          </cell>
          <cell r="AK574">
            <v>35665.199999999997</v>
          </cell>
        </row>
        <row r="575">
          <cell r="B575">
            <v>39040</v>
          </cell>
          <cell r="C575">
            <v>0</v>
          </cell>
          <cell r="D575">
            <v>13198.580000000002</v>
          </cell>
          <cell r="E575">
            <v>21782</v>
          </cell>
          <cell r="F575">
            <v>34980.58</v>
          </cell>
          <cell r="G575">
            <v>34980.58</v>
          </cell>
          <cell r="H575">
            <v>34243.4</v>
          </cell>
          <cell r="I575">
            <v>21782</v>
          </cell>
          <cell r="J575">
            <v>13652</v>
          </cell>
          <cell r="L575">
            <v>1500</v>
          </cell>
          <cell r="M575">
            <v>1630</v>
          </cell>
          <cell r="N575">
            <v>5000</v>
          </cell>
          <cell r="P575">
            <v>21782</v>
          </cell>
          <cell r="Q575">
            <v>13652</v>
          </cell>
          <cell r="S575">
            <v>1500</v>
          </cell>
          <cell r="T575">
            <v>1630</v>
          </cell>
          <cell r="U575">
            <v>5000</v>
          </cell>
          <cell r="W575">
            <v>21782</v>
          </cell>
          <cell r="X575">
            <v>13651.176485402975</v>
          </cell>
          <cell r="Y575">
            <v>9743.8473739626552</v>
          </cell>
          <cell r="Z575">
            <v>1382.6023746109802</v>
          </cell>
          <cell r="AA575">
            <v>1382.6023746109802</v>
          </cell>
          <cell r="AB575">
            <v>5858.4394367985169</v>
          </cell>
          <cell r="AC575">
            <v>2224.7319546138947</v>
          </cell>
          <cell r="AD575">
            <v>34243.4</v>
          </cell>
          <cell r="AE575">
            <v>13942.919995268125</v>
          </cell>
          <cell r="AF575">
            <v>9949.0154242134868</v>
          </cell>
          <cell r="AG575">
            <v>1412.8671663868408</v>
          </cell>
          <cell r="AH575">
            <v>1412.8671663868408</v>
          </cell>
          <cell r="AI575">
            <v>5988.0582927703981</v>
          </cell>
          <cell r="AJ575">
            <v>2274.8519549743164</v>
          </cell>
          <cell r="AK575">
            <v>34980.580000000009</v>
          </cell>
        </row>
        <row r="576">
          <cell r="B576">
            <v>39041</v>
          </cell>
          <cell r="C576">
            <v>0</v>
          </cell>
          <cell r="D576">
            <v>13198.580000000002</v>
          </cell>
          <cell r="E576">
            <v>21782</v>
          </cell>
          <cell r="F576">
            <v>34980.58</v>
          </cell>
          <cell r="G576">
            <v>35273.78</v>
          </cell>
          <cell r="H576">
            <v>34683.1</v>
          </cell>
          <cell r="I576">
            <v>21782</v>
          </cell>
          <cell r="J576">
            <v>13652</v>
          </cell>
          <cell r="L576">
            <v>1500</v>
          </cell>
          <cell r="M576">
            <v>1630</v>
          </cell>
          <cell r="N576">
            <v>5000</v>
          </cell>
          <cell r="P576">
            <v>21782</v>
          </cell>
          <cell r="Q576">
            <v>13652</v>
          </cell>
          <cell r="S576">
            <v>1500</v>
          </cell>
          <cell r="T576">
            <v>1630</v>
          </cell>
          <cell r="U576">
            <v>5000</v>
          </cell>
          <cell r="W576">
            <v>21782</v>
          </cell>
          <cell r="X576">
            <v>13781.690378880925</v>
          </cell>
          <cell r="Y576">
            <v>9404.9348892138714</v>
          </cell>
          <cell r="Z576">
            <v>1611.7679097330456</v>
          </cell>
          <cell r="AA576">
            <v>1611.7679097330456</v>
          </cell>
          <cell r="AB576">
            <v>6038.0511942204403</v>
          </cell>
          <cell r="AC576">
            <v>2234.8877182186702</v>
          </cell>
          <cell r="AD576">
            <v>34683.1</v>
          </cell>
          <cell r="AE576">
            <v>14021.822325513622</v>
          </cell>
          <cell r="AF576">
            <v>9553.9126318103336</v>
          </cell>
          <cell r="AG576">
            <v>1639.949643874892</v>
          </cell>
          <cell r="AH576">
            <v>1639.949643874892</v>
          </cell>
          <cell r="AI576">
            <v>6143.7305916050937</v>
          </cell>
          <cell r="AJ576">
            <v>2274.4151633211623</v>
          </cell>
          <cell r="AK576">
            <v>35273.779999999984</v>
          </cell>
        </row>
        <row r="577">
          <cell r="B577">
            <v>39042</v>
          </cell>
          <cell r="C577">
            <v>0</v>
          </cell>
          <cell r="D577">
            <v>14599.93</v>
          </cell>
          <cell r="E577">
            <v>19782</v>
          </cell>
          <cell r="F577">
            <v>34381.93</v>
          </cell>
          <cell r="G577">
            <v>34381.93</v>
          </cell>
          <cell r="H577">
            <v>33680</v>
          </cell>
          <cell r="I577">
            <v>19782</v>
          </cell>
          <cell r="J577">
            <v>13652</v>
          </cell>
          <cell r="L577">
            <v>1500</v>
          </cell>
          <cell r="M577">
            <v>1630</v>
          </cell>
          <cell r="N577">
            <v>3000</v>
          </cell>
          <cell r="P577">
            <v>19782</v>
          </cell>
          <cell r="Q577">
            <v>13652</v>
          </cell>
          <cell r="S577">
            <v>1500</v>
          </cell>
          <cell r="T577">
            <v>1630</v>
          </cell>
          <cell r="U577">
            <v>3000</v>
          </cell>
          <cell r="W577">
            <v>19782</v>
          </cell>
          <cell r="X577">
            <v>12822.818361206566</v>
          </cell>
          <cell r="Y577">
            <v>9505.2999914203137</v>
          </cell>
          <cell r="Z577">
            <v>1604.9489540956918</v>
          </cell>
          <cell r="AA577">
            <v>1604.9489540956918</v>
          </cell>
          <cell r="AB577">
            <v>5916.643126162342</v>
          </cell>
          <cell r="AC577">
            <v>2225.3406130194026</v>
          </cell>
          <cell r="AD577">
            <v>33680.000000000015</v>
          </cell>
          <cell r="AE577">
            <v>13089.071855706008</v>
          </cell>
          <cell r="AF577">
            <v>9691.0878364237524</v>
          </cell>
          <cell r="AG577">
            <v>1640.0854543658722</v>
          </cell>
          <cell r="AH577">
            <v>1640.0854543658722</v>
          </cell>
          <cell r="AI577">
            <v>6046.9270116936004</v>
          </cell>
          <cell r="AJ577">
            <v>2274.6723874448894</v>
          </cell>
          <cell r="AK577">
            <v>34381.929999999993</v>
          </cell>
        </row>
        <row r="578">
          <cell r="B578">
            <v>39043</v>
          </cell>
          <cell r="C578">
            <v>0</v>
          </cell>
          <cell r="D578">
            <v>13455.61</v>
          </cell>
          <cell r="E578">
            <v>19782</v>
          </cell>
          <cell r="F578">
            <v>33237.61</v>
          </cell>
          <cell r="G578">
            <v>33237.61</v>
          </cell>
          <cell r="H578">
            <v>32388.7</v>
          </cell>
          <cell r="I578">
            <v>19782</v>
          </cell>
          <cell r="J578">
            <v>13652</v>
          </cell>
          <cell r="L578">
            <v>1500</v>
          </cell>
          <cell r="M578">
            <v>1630</v>
          </cell>
          <cell r="N578">
            <v>3000</v>
          </cell>
          <cell r="P578">
            <v>19782</v>
          </cell>
          <cell r="Q578">
            <v>13652</v>
          </cell>
          <cell r="S578">
            <v>1500</v>
          </cell>
          <cell r="T578">
            <v>1630</v>
          </cell>
          <cell r="U578">
            <v>3000</v>
          </cell>
          <cell r="W578">
            <v>19782</v>
          </cell>
          <cell r="X578">
            <v>12036.012126353908</v>
          </cell>
          <cell r="Y578">
            <v>9403.2421553963832</v>
          </cell>
          <cell r="Z578">
            <v>1595.8364220532956</v>
          </cell>
          <cell r="AA578">
            <v>1595.8364220532956</v>
          </cell>
          <cell r="AB578">
            <v>5544.9854566177473</v>
          </cell>
          <cell r="AC578">
            <v>2212.7874175253692</v>
          </cell>
          <cell r="AD578">
            <v>32388.699999999997</v>
          </cell>
          <cell r="AE578">
            <v>12343.690941917674</v>
          </cell>
          <cell r="AF578">
            <v>9641.1748550659213</v>
          </cell>
          <cell r="AG578">
            <v>1640.4556426404481</v>
          </cell>
          <cell r="AH578">
            <v>1640.4556426404481</v>
          </cell>
          <cell r="AI578">
            <v>5696.4580968599039</v>
          </cell>
          <cell r="AJ578">
            <v>2275.3748208756092</v>
          </cell>
          <cell r="AK578">
            <v>33237.610000000008</v>
          </cell>
        </row>
        <row r="579">
          <cell r="B579">
            <v>39044</v>
          </cell>
          <cell r="C579">
            <v>0</v>
          </cell>
          <cell r="D579">
            <v>12164.589999999997</v>
          </cell>
          <cell r="E579">
            <v>21782</v>
          </cell>
          <cell r="F579">
            <v>33946.589999999997</v>
          </cell>
          <cell r="G579">
            <v>33946.589999999997</v>
          </cell>
          <cell r="H579">
            <v>33181</v>
          </cell>
          <cell r="I579">
            <v>21782</v>
          </cell>
          <cell r="J579">
            <v>13652</v>
          </cell>
          <cell r="L579">
            <v>1500</v>
          </cell>
          <cell r="M579">
            <v>1630</v>
          </cell>
          <cell r="N579">
            <v>5000</v>
          </cell>
          <cell r="P579">
            <v>21782</v>
          </cell>
          <cell r="Q579">
            <v>13652</v>
          </cell>
          <cell r="S579">
            <v>1500</v>
          </cell>
          <cell r="T579">
            <v>1630</v>
          </cell>
          <cell r="U579">
            <v>5000</v>
          </cell>
          <cell r="W579">
            <v>21782</v>
          </cell>
          <cell r="X579">
            <v>13270.689018042569</v>
          </cell>
          <cell r="Y579">
            <v>9859.511074592574</v>
          </cell>
          <cell r="Z579">
            <v>1400.1413845000295</v>
          </cell>
          <cell r="AA579">
            <v>1400.1413845000295</v>
          </cell>
          <cell r="AB579">
            <v>5029.9557401070588</v>
          </cell>
          <cell r="AC579">
            <v>2220.5613982577433</v>
          </cell>
          <cell r="AD579">
            <v>33181</v>
          </cell>
          <cell r="AE579">
            <v>13610.269341842539</v>
          </cell>
          <cell r="AF579">
            <v>10094.800101532106</v>
          </cell>
          <cell r="AG579">
            <v>1426.4595104003181</v>
          </cell>
          <cell r="AH579">
            <v>1426.4595104003181</v>
          </cell>
          <cell r="AI579">
            <v>5113.4922146668887</v>
          </cell>
          <cell r="AJ579">
            <v>2275.10932115783</v>
          </cell>
          <cell r="AK579">
            <v>33946.589999999997</v>
          </cell>
        </row>
        <row r="580">
          <cell r="B580">
            <v>39045</v>
          </cell>
          <cell r="C580">
            <v>0</v>
          </cell>
          <cell r="D580">
            <v>12465.36</v>
          </cell>
          <cell r="E580">
            <v>21782</v>
          </cell>
          <cell r="F580">
            <v>34247.360000000001</v>
          </cell>
          <cell r="G580">
            <v>34247.360000000001</v>
          </cell>
          <cell r="H580">
            <v>32808.699999999997</v>
          </cell>
          <cell r="I580">
            <v>21782</v>
          </cell>
          <cell r="J580">
            <v>13652</v>
          </cell>
          <cell r="L580">
            <v>1500</v>
          </cell>
          <cell r="M580">
            <v>1630</v>
          </cell>
          <cell r="N580">
            <v>5000</v>
          </cell>
          <cell r="P580">
            <v>21782</v>
          </cell>
          <cell r="Q580">
            <v>13652</v>
          </cell>
          <cell r="S580">
            <v>1500</v>
          </cell>
          <cell r="T580">
            <v>1630</v>
          </cell>
          <cell r="U580">
            <v>5000</v>
          </cell>
          <cell r="W580">
            <v>21782</v>
          </cell>
          <cell r="X580">
            <v>13417.658956489398</v>
          </cell>
          <cell r="Y580">
            <v>9181.215460671332</v>
          </cell>
          <cell r="Z580">
            <v>1568.1774665770629</v>
          </cell>
          <cell r="AA580">
            <v>1568.1774665770629</v>
          </cell>
          <cell r="AB580">
            <v>4899.4728266558313</v>
          </cell>
          <cell r="AC580">
            <v>2173.9978230293054</v>
          </cell>
          <cell r="AD580">
            <v>32808.699999999997</v>
          </cell>
          <cell r="AE580">
            <v>14028.077696972861</v>
          </cell>
          <cell r="AF580">
            <v>9563.3820262891986</v>
          </cell>
          <cell r="AG580">
            <v>1639.9661945687928</v>
          </cell>
          <cell r="AH580">
            <v>1639.9661945687928</v>
          </cell>
          <cell r="AI580">
            <v>5101.5223527187991</v>
          </cell>
          <cell r="AJ580">
            <v>2274.4455348815609</v>
          </cell>
          <cell r="AK580">
            <v>34247.360000000001</v>
          </cell>
        </row>
        <row r="581">
          <cell r="B581">
            <v>39046</v>
          </cell>
          <cell r="C581">
            <v>0</v>
          </cell>
          <cell r="D581">
            <v>11471.620000000003</v>
          </cell>
          <cell r="E581">
            <v>21782</v>
          </cell>
          <cell r="F581">
            <v>33253.620000000003</v>
          </cell>
          <cell r="G581">
            <v>34703.839999999997</v>
          </cell>
          <cell r="H581">
            <v>33003.9</v>
          </cell>
          <cell r="I581">
            <v>21782</v>
          </cell>
          <cell r="J581">
            <v>13652</v>
          </cell>
          <cell r="L581">
            <v>1500</v>
          </cell>
          <cell r="M581">
            <v>1630</v>
          </cell>
          <cell r="N581">
            <v>5000</v>
          </cell>
          <cell r="P581">
            <v>21782</v>
          </cell>
          <cell r="Q581">
            <v>13652</v>
          </cell>
          <cell r="S581">
            <v>1500</v>
          </cell>
          <cell r="T581">
            <v>1630</v>
          </cell>
          <cell r="U581">
            <v>5000</v>
          </cell>
          <cell r="W581">
            <v>21782</v>
          </cell>
          <cell r="X581">
            <v>13289.819787897619</v>
          </cell>
          <cell r="Y581">
            <v>9574.409454005412</v>
          </cell>
          <cell r="Z581">
            <v>1557.5230814732126</v>
          </cell>
          <cell r="AA581">
            <v>1557.5230814732126</v>
          </cell>
          <cell r="AB581">
            <v>4865.5083351775957</v>
          </cell>
          <cell r="AC581">
            <v>2159.1162599729537</v>
          </cell>
          <cell r="AD581">
            <v>33003.9</v>
          </cell>
          <cell r="AE581">
            <v>13977.985020501967</v>
          </cell>
          <cell r="AF581">
            <v>10074.8777458611</v>
          </cell>
          <cell r="AG581">
            <v>1640.1355154766054</v>
          </cell>
          <cell r="AH581">
            <v>1640.1355154766054</v>
          </cell>
          <cell r="AI581">
            <v>5095.9383105280376</v>
          </cell>
          <cell r="AJ581">
            <v>2274.7678921556899</v>
          </cell>
          <cell r="AK581">
            <v>34703.840000000004</v>
          </cell>
        </row>
        <row r="582">
          <cell r="B582">
            <v>39047</v>
          </cell>
          <cell r="C582">
            <v>0</v>
          </cell>
          <cell r="D582">
            <v>11371.620000000003</v>
          </cell>
          <cell r="E582">
            <v>21882</v>
          </cell>
          <cell r="F582">
            <v>33253.620000000003</v>
          </cell>
          <cell r="G582">
            <v>33253.620000000003</v>
          </cell>
          <cell r="H582">
            <v>32641.4</v>
          </cell>
          <cell r="I582">
            <v>21882</v>
          </cell>
          <cell r="J582">
            <v>13652</v>
          </cell>
          <cell r="L582">
            <v>1500</v>
          </cell>
          <cell r="M582">
            <v>1630</v>
          </cell>
          <cell r="N582">
            <v>5100</v>
          </cell>
          <cell r="P582">
            <v>21882</v>
          </cell>
          <cell r="Q582">
            <v>13652</v>
          </cell>
          <cell r="S582">
            <v>1500</v>
          </cell>
          <cell r="T582">
            <v>1630</v>
          </cell>
          <cell r="U582">
            <v>5100</v>
          </cell>
          <cell r="W582">
            <v>21882</v>
          </cell>
          <cell r="X582">
            <v>12530.062147378914</v>
          </cell>
          <cell r="Y582">
            <v>10010.771609619112</v>
          </cell>
          <cell r="Z582">
            <v>1406.9625329913119</v>
          </cell>
          <cell r="AA582">
            <v>1406.9625329913119</v>
          </cell>
          <cell r="AB582">
            <v>5052.5392467481761</v>
          </cell>
          <cell r="AC582">
            <v>2234.1019302711757</v>
          </cell>
          <cell r="AD582">
            <v>32641.4</v>
          </cell>
          <cell r="AE582">
            <v>12775.189897940778</v>
          </cell>
          <cell r="AF582">
            <v>10215.320247839265</v>
          </cell>
          <cell r="AG582">
            <v>1428.9910375323823</v>
          </cell>
          <cell r="AH582">
            <v>1428.9910375323823</v>
          </cell>
          <cell r="AI582">
            <v>5130.0792022216692</v>
          </cell>
          <cell r="AJ582">
            <v>2275.0485769335269</v>
          </cell>
          <cell r="AK582">
            <v>33253.620000000003</v>
          </cell>
        </row>
        <row r="583">
          <cell r="B583">
            <v>39048</v>
          </cell>
          <cell r="C583">
            <v>0</v>
          </cell>
          <cell r="D583">
            <v>10671.620000000003</v>
          </cell>
          <cell r="E583">
            <v>22582</v>
          </cell>
          <cell r="F583">
            <v>33253.620000000003</v>
          </cell>
          <cell r="G583">
            <v>35157.5</v>
          </cell>
          <cell r="H583">
            <v>34384.6</v>
          </cell>
          <cell r="I583">
            <v>22582</v>
          </cell>
          <cell r="J583">
            <v>13652</v>
          </cell>
          <cell r="L583">
            <v>1500</v>
          </cell>
          <cell r="M583">
            <v>1630</v>
          </cell>
          <cell r="N583">
            <v>5800</v>
          </cell>
          <cell r="P583">
            <v>22582</v>
          </cell>
          <cell r="Q583">
            <v>13652</v>
          </cell>
          <cell r="S583">
            <v>1500</v>
          </cell>
          <cell r="T583">
            <v>1630</v>
          </cell>
          <cell r="U583">
            <v>5800</v>
          </cell>
          <cell r="W583">
            <v>22582</v>
          </cell>
          <cell r="X583">
            <v>13465.66275743078</v>
          </cell>
          <cell r="Y583">
            <v>9811.389401104796</v>
          </cell>
          <cell r="Z583">
            <v>1606.3793210156241</v>
          </cell>
          <cell r="AA583">
            <v>1606.3793210156241</v>
          </cell>
          <cell r="AB583">
            <v>5668.2422164593363</v>
          </cell>
          <cell r="AC583">
            <v>2226.5469829738372</v>
          </cell>
          <cell r="AD583">
            <v>34384.6</v>
          </cell>
          <cell r="AE583">
            <v>13773.786192103853</v>
          </cell>
          <cell r="AF583">
            <v>10018.612301264064</v>
          </cell>
          <cell r="AG583">
            <v>1639.7554289371737</v>
          </cell>
          <cell r="AH583">
            <v>1639.7554289371737</v>
          </cell>
          <cell r="AI583">
            <v>5811.5448932961026</v>
          </cell>
          <cell r="AJ583">
            <v>2274.0457554616301</v>
          </cell>
          <cell r="AK583">
            <v>35157.499999999993</v>
          </cell>
        </row>
        <row r="584">
          <cell r="B584">
            <v>39049</v>
          </cell>
          <cell r="C584">
            <v>0</v>
          </cell>
          <cell r="D584">
            <v>15292.93</v>
          </cell>
          <cell r="E584">
            <v>20782</v>
          </cell>
          <cell r="F584">
            <v>36074.93</v>
          </cell>
          <cell r="G584">
            <v>36074.93</v>
          </cell>
          <cell r="H584">
            <v>35246.300000000003</v>
          </cell>
          <cell r="I584">
            <v>20782</v>
          </cell>
          <cell r="J584">
            <v>13652</v>
          </cell>
          <cell r="L584">
            <v>1500</v>
          </cell>
          <cell r="M584">
            <v>1630</v>
          </cell>
          <cell r="N584">
            <v>4000</v>
          </cell>
          <cell r="P584">
            <v>20782</v>
          </cell>
          <cell r="Q584">
            <v>13652</v>
          </cell>
          <cell r="S584">
            <v>1500</v>
          </cell>
          <cell r="T584">
            <v>1630</v>
          </cell>
          <cell r="U584">
            <v>4000</v>
          </cell>
          <cell r="W584">
            <v>20782</v>
          </cell>
          <cell r="X584">
            <v>13906.33585282674</v>
          </cell>
          <cell r="Y584">
            <v>9989.8761615900221</v>
          </cell>
          <cell r="Z584">
            <v>1598.7649100260901</v>
          </cell>
          <cell r="AA584">
            <v>1598.7649100260901</v>
          </cell>
          <cell r="AB584">
            <v>5936.5651945451464</v>
          </cell>
          <cell r="AC584">
            <v>2215.9929709859189</v>
          </cell>
          <cell r="AD584">
            <v>35246.30000000001</v>
          </cell>
          <cell r="AE584">
            <v>14219.567186898204</v>
          </cell>
          <cell r="AF584">
            <v>10216.772208926472</v>
          </cell>
          <cell r="AG584">
            <v>1637.3294600577583</v>
          </cell>
          <cell r="AH584">
            <v>1637.3294600577583</v>
          </cell>
          <cell r="AI584">
            <v>6093.4502793571683</v>
          </cell>
          <cell r="AJ584">
            <v>2270.4814047026348</v>
          </cell>
          <cell r="AK584">
            <v>36074.929999999993</v>
          </cell>
        </row>
        <row r="585">
          <cell r="B585">
            <v>39050</v>
          </cell>
          <cell r="C585">
            <v>0</v>
          </cell>
          <cell r="D585">
            <v>15760.029999999999</v>
          </cell>
          <cell r="E585">
            <v>20782</v>
          </cell>
          <cell r="F585">
            <v>36542.03</v>
          </cell>
          <cell r="G585">
            <v>36542.03</v>
          </cell>
          <cell r="H585">
            <v>36441.699999999997</v>
          </cell>
          <cell r="I585">
            <v>20782</v>
          </cell>
          <cell r="J585">
            <v>13652</v>
          </cell>
          <cell r="L585">
            <v>1500</v>
          </cell>
          <cell r="M585">
            <v>1630</v>
          </cell>
          <cell r="N585">
            <v>4000</v>
          </cell>
          <cell r="P585">
            <v>20782</v>
          </cell>
          <cell r="Q585">
            <v>13652</v>
          </cell>
          <cell r="S585">
            <v>1500</v>
          </cell>
          <cell r="T585">
            <v>1630</v>
          </cell>
          <cell r="U585">
            <v>4000</v>
          </cell>
          <cell r="W585">
            <v>20782</v>
          </cell>
          <cell r="X585">
            <v>13556.01258415833</v>
          </cell>
          <cell r="Y585">
            <v>11135.62419473246</v>
          </cell>
          <cell r="Z585">
            <v>1632.44095351185</v>
          </cell>
          <cell r="AA585">
            <v>1632.44095351185</v>
          </cell>
          <cell r="AB585">
            <v>6082.2935803136543</v>
          </cell>
          <cell r="AC585">
            <v>2402.8877337718609</v>
          </cell>
          <cell r="AD585">
            <v>36441.700000000004</v>
          </cell>
          <cell r="AE585">
            <v>13592.204438356906</v>
          </cell>
          <cell r="AF585">
            <v>11164.985952646201</v>
          </cell>
          <cell r="AG585">
            <v>1637.8830574346628</v>
          </cell>
          <cell r="AH585">
            <v>1637.8830574346628</v>
          </cell>
          <cell r="AI585">
            <v>6096.8806234129952</v>
          </cell>
          <cell r="AJ585">
            <v>2412.1928707145771</v>
          </cell>
          <cell r="AK585">
            <v>36542.030000000006</v>
          </cell>
        </row>
        <row r="586">
          <cell r="B586">
            <v>39051</v>
          </cell>
          <cell r="C586">
            <v>0</v>
          </cell>
          <cell r="D586">
            <v>15378.29</v>
          </cell>
          <cell r="E586">
            <v>20782</v>
          </cell>
          <cell r="F586">
            <v>36160.29</v>
          </cell>
          <cell r="G586">
            <v>36160.29</v>
          </cell>
          <cell r="H586">
            <v>35990</v>
          </cell>
          <cell r="I586">
            <v>20782</v>
          </cell>
          <cell r="J586">
            <v>13652</v>
          </cell>
          <cell r="L586">
            <v>1500</v>
          </cell>
          <cell r="M586">
            <v>1630</v>
          </cell>
          <cell r="N586">
            <v>4000</v>
          </cell>
          <cell r="P586">
            <v>20782</v>
          </cell>
          <cell r="Q586">
            <v>13652</v>
          </cell>
          <cell r="S586">
            <v>1500</v>
          </cell>
          <cell r="T586">
            <v>1630</v>
          </cell>
          <cell r="U586">
            <v>4000</v>
          </cell>
          <cell r="W586">
            <v>20782</v>
          </cell>
          <cell r="X586">
            <v>13132.496005267385</v>
          </cell>
          <cell r="Y586">
            <v>10792.814655487202</v>
          </cell>
          <cell r="Z586">
            <v>1628.0586981483784</v>
          </cell>
          <cell r="AA586">
            <v>1628.0586981483784</v>
          </cell>
          <cell r="AB586">
            <v>6407.9590897150165</v>
          </cell>
          <cell r="AC586">
            <v>2400.6128532336315</v>
          </cell>
          <cell r="AD586">
            <v>35989.999999999993</v>
          </cell>
          <cell r="AE586">
            <v>13186.042569552656</v>
          </cell>
          <cell r="AF586">
            <v>10851.037455734426</v>
          </cell>
          <cell r="AG586">
            <v>1636.9289738087148</v>
          </cell>
          <cell r="AH586">
            <v>1636.9289738087148</v>
          </cell>
          <cell r="AI586">
            <v>6437.2221106478855</v>
          </cell>
          <cell r="AJ586">
            <v>2412.129916447609</v>
          </cell>
          <cell r="AK586">
            <v>36160.29</v>
          </cell>
        </row>
        <row r="587">
          <cell r="B587">
            <v>39052</v>
          </cell>
          <cell r="C587">
            <v>0</v>
          </cell>
          <cell r="D587">
            <v>13491.2</v>
          </cell>
          <cell r="E587">
            <v>14691</v>
          </cell>
          <cell r="F587">
            <v>28182.2</v>
          </cell>
          <cell r="G587">
            <v>28182.2</v>
          </cell>
          <cell r="H587">
            <v>27781.8</v>
          </cell>
          <cell r="I587">
            <v>14691</v>
          </cell>
          <cell r="J587">
            <v>9691</v>
          </cell>
          <cell r="N587">
            <v>5000</v>
          </cell>
          <cell r="P587">
            <v>14691</v>
          </cell>
          <cell r="Q587">
            <v>9691</v>
          </cell>
          <cell r="U587">
            <v>5000</v>
          </cell>
          <cell r="W587">
            <v>14691</v>
          </cell>
          <cell r="X587">
            <v>9550.01449907602</v>
          </cell>
          <cell r="Y587">
            <v>9046.4463456864269</v>
          </cell>
          <cell r="Z587">
            <v>1354.1296533026753</v>
          </cell>
          <cell r="AA587">
            <v>1323.4436330027722</v>
          </cell>
          <cell r="AB587">
            <v>4527.5550542858937</v>
          </cell>
          <cell r="AC587">
            <v>1980.2108146462083</v>
          </cell>
          <cell r="AD587">
            <v>27781.8</v>
          </cell>
          <cell r="AE587">
            <v>9674.9650957543872</v>
          </cell>
          <cell r="AF587">
            <v>9183.710582229096</v>
          </cell>
          <cell r="AG587">
            <v>1375.1022713238867</v>
          </cell>
          <cell r="AH587">
            <v>1343.3776309843086</v>
          </cell>
          <cell r="AI587">
            <v>4592.5244197083202</v>
          </cell>
          <cell r="AJ587">
            <v>2012.52</v>
          </cell>
          <cell r="AK587">
            <v>28182.199999999997</v>
          </cell>
        </row>
        <row r="588">
          <cell r="B588">
            <v>39053</v>
          </cell>
          <cell r="C588">
            <v>0</v>
          </cell>
          <cell r="D588">
            <v>0</v>
          </cell>
          <cell r="E588">
            <v>0</v>
          </cell>
          <cell r="F588">
            <v>0</v>
          </cell>
          <cell r="H588">
            <v>3.8</v>
          </cell>
          <cell r="I588">
            <v>0</v>
          </cell>
          <cell r="P588">
            <v>0</v>
          </cell>
          <cell r="W588">
            <v>0</v>
          </cell>
          <cell r="X588">
            <v>1.4446269999999999</v>
          </cell>
          <cell r="Y588">
            <v>1.1776845999999999</v>
          </cell>
          <cell r="Z588">
            <v>0.15959999999999999</v>
          </cell>
          <cell r="AA588">
            <v>0.15702359999999999</v>
          </cell>
          <cell r="AB588">
            <v>0.62809819999999994</v>
          </cell>
          <cell r="AC588">
            <v>0.2329666</v>
          </cell>
          <cell r="AD588">
            <v>3.8</v>
          </cell>
          <cell r="AE588">
            <v>0</v>
          </cell>
          <cell r="AF588">
            <v>0</v>
          </cell>
          <cell r="AG588">
            <v>0</v>
          </cell>
          <cell r="AH588">
            <v>0</v>
          </cell>
          <cell r="AI588">
            <v>0</v>
          </cell>
          <cell r="AJ588">
            <v>0</v>
          </cell>
          <cell r="AK588">
            <v>0</v>
          </cell>
        </row>
        <row r="589">
          <cell r="B589">
            <v>39054</v>
          </cell>
          <cell r="C589">
            <v>0</v>
          </cell>
          <cell r="D589">
            <v>0</v>
          </cell>
          <cell r="E589">
            <v>0</v>
          </cell>
          <cell r="F589">
            <v>0</v>
          </cell>
          <cell r="H589">
            <v>7.3</v>
          </cell>
          <cell r="I589">
            <v>0</v>
          </cell>
          <cell r="P589">
            <v>0</v>
          </cell>
          <cell r="W589">
            <v>0</v>
          </cell>
          <cell r="X589">
            <v>2.7752044999999996</v>
          </cell>
          <cell r="Y589">
            <v>2.2623940999999999</v>
          </cell>
          <cell r="Z589">
            <v>0.30660000000000004</v>
          </cell>
          <cell r="AA589">
            <v>0.30165059999999999</v>
          </cell>
          <cell r="AB589">
            <v>1.2066097</v>
          </cell>
          <cell r="AC589">
            <v>0.44754109999999997</v>
          </cell>
          <cell r="AD589">
            <v>7.3</v>
          </cell>
          <cell r="AE589">
            <v>0</v>
          </cell>
          <cell r="AF589">
            <v>0</v>
          </cell>
          <cell r="AG589">
            <v>0</v>
          </cell>
          <cell r="AH589">
            <v>0</v>
          </cell>
          <cell r="AI589">
            <v>0</v>
          </cell>
          <cell r="AJ589">
            <v>0</v>
          </cell>
          <cell r="AK589">
            <v>0</v>
          </cell>
        </row>
        <row r="590">
          <cell r="B590">
            <v>39055</v>
          </cell>
          <cell r="C590">
            <v>0</v>
          </cell>
          <cell r="D590">
            <v>0</v>
          </cell>
          <cell r="E590">
            <v>0</v>
          </cell>
          <cell r="F590">
            <v>0</v>
          </cell>
          <cell r="H590">
            <v>8</v>
          </cell>
          <cell r="I590">
            <v>0</v>
          </cell>
          <cell r="P590">
            <v>0</v>
          </cell>
          <cell r="W590">
            <v>0</v>
          </cell>
          <cell r="X590">
            <v>3.0413199999999998</v>
          </cell>
          <cell r="Y590">
            <v>2.479336</v>
          </cell>
          <cell r="Z590">
            <v>0.33600000000000002</v>
          </cell>
          <cell r="AA590">
            <v>0.33057599999999998</v>
          </cell>
          <cell r="AB590">
            <v>1.3223119999999999</v>
          </cell>
          <cell r="AC590">
            <v>0.490456</v>
          </cell>
          <cell r="AD590">
            <v>8</v>
          </cell>
          <cell r="AE590">
            <v>0</v>
          </cell>
          <cell r="AF590">
            <v>0</v>
          </cell>
          <cell r="AG590">
            <v>0</v>
          </cell>
          <cell r="AH590">
            <v>0</v>
          </cell>
          <cell r="AI590">
            <v>0</v>
          </cell>
          <cell r="AJ590">
            <v>0</v>
          </cell>
          <cell r="AK590">
            <v>0</v>
          </cell>
        </row>
        <row r="591">
          <cell r="B591">
            <v>39056</v>
          </cell>
          <cell r="C591">
            <v>0</v>
          </cell>
          <cell r="D591">
            <v>0</v>
          </cell>
          <cell r="E591">
            <v>0</v>
          </cell>
          <cell r="F591">
            <v>0</v>
          </cell>
          <cell r="H591">
            <v>8.6999999999999993</v>
          </cell>
          <cell r="I591">
            <v>0</v>
          </cell>
          <cell r="P591">
            <v>0</v>
          </cell>
          <cell r="W591">
            <v>0</v>
          </cell>
          <cell r="X591">
            <v>3.3074354999999995</v>
          </cell>
          <cell r="Y591">
            <v>2.6962778999999997</v>
          </cell>
          <cell r="Z591">
            <v>0.3654</v>
          </cell>
          <cell r="AA591">
            <v>0.35950139999999997</v>
          </cell>
          <cell r="AB591">
            <v>1.4380142999999999</v>
          </cell>
          <cell r="AC591">
            <v>0.53337089999999998</v>
          </cell>
          <cell r="AD591">
            <v>8.6999999999999975</v>
          </cell>
          <cell r="AE591">
            <v>0</v>
          </cell>
          <cell r="AF591">
            <v>0</v>
          </cell>
          <cell r="AG591">
            <v>0</v>
          </cell>
          <cell r="AH591">
            <v>0</v>
          </cell>
          <cell r="AI591">
            <v>0</v>
          </cell>
          <cell r="AJ591">
            <v>0</v>
          </cell>
          <cell r="AK591">
            <v>0</v>
          </cell>
        </row>
        <row r="592">
          <cell r="B592">
            <v>39057</v>
          </cell>
          <cell r="C592">
            <v>0</v>
          </cell>
          <cell r="D592">
            <v>0</v>
          </cell>
          <cell r="E592">
            <v>0</v>
          </cell>
          <cell r="F592">
            <v>0</v>
          </cell>
          <cell r="H592">
            <v>10.9</v>
          </cell>
          <cell r="I592">
            <v>0</v>
          </cell>
          <cell r="P592">
            <v>0</v>
          </cell>
          <cell r="W592">
            <v>0</v>
          </cell>
          <cell r="X592">
            <v>4.1437984999999999</v>
          </cell>
          <cell r="Y592">
            <v>3.3780953</v>
          </cell>
          <cell r="Z592">
            <v>0.45780000000000004</v>
          </cell>
          <cell r="AA592">
            <v>0.45040979999999997</v>
          </cell>
          <cell r="AB592">
            <v>1.8016501</v>
          </cell>
          <cell r="AC592">
            <v>0.66824630000000007</v>
          </cell>
          <cell r="AD592">
            <v>10.899999999999999</v>
          </cell>
          <cell r="AE592">
            <v>0</v>
          </cell>
          <cell r="AF592">
            <v>0</v>
          </cell>
          <cell r="AG592">
            <v>0</v>
          </cell>
          <cell r="AH592">
            <v>0</v>
          </cell>
          <cell r="AI592">
            <v>0</v>
          </cell>
          <cell r="AJ592">
            <v>0</v>
          </cell>
          <cell r="AK592">
            <v>0</v>
          </cell>
        </row>
        <row r="593">
          <cell r="B593">
            <v>39058</v>
          </cell>
          <cell r="C593">
            <v>0</v>
          </cell>
          <cell r="D593">
            <v>0</v>
          </cell>
          <cell r="E593">
            <v>0</v>
          </cell>
          <cell r="F593">
            <v>0</v>
          </cell>
          <cell r="H593">
            <v>11.6</v>
          </cell>
          <cell r="I593">
            <v>0</v>
          </cell>
          <cell r="P593">
            <v>0</v>
          </cell>
          <cell r="W593">
            <v>0</v>
          </cell>
          <cell r="X593">
            <v>4.4099139999999997</v>
          </cell>
          <cell r="Y593">
            <v>3.5950371999999997</v>
          </cell>
          <cell r="Z593">
            <v>0.48720000000000002</v>
          </cell>
          <cell r="AA593">
            <v>0.47933519999999996</v>
          </cell>
          <cell r="AB593">
            <v>1.9173523999999997</v>
          </cell>
          <cell r="AC593">
            <v>0.71116119999999994</v>
          </cell>
          <cell r="AD593">
            <v>11.599999999999998</v>
          </cell>
          <cell r="AE593">
            <v>0</v>
          </cell>
          <cell r="AF593">
            <v>0</v>
          </cell>
          <cell r="AG593">
            <v>0</v>
          </cell>
          <cell r="AH593">
            <v>0</v>
          </cell>
          <cell r="AI593">
            <v>0</v>
          </cell>
          <cell r="AJ593">
            <v>0</v>
          </cell>
          <cell r="AK593">
            <v>0</v>
          </cell>
        </row>
        <row r="594">
          <cell r="B594">
            <v>39059</v>
          </cell>
          <cell r="C594">
            <v>0</v>
          </cell>
          <cell r="D594">
            <v>0</v>
          </cell>
          <cell r="E594">
            <v>0</v>
          </cell>
          <cell r="F594">
            <v>0</v>
          </cell>
          <cell r="H594">
            <v>10.9</v>
          </cell>
          <cell r="I594">
            <v>0</v>
          </cell>
          <cell r="P594">
            <v>0</v>
          </cell>
          <cell r="W594">
            <v>0</v>
          </cell>
          <cell r="X594">
            <v>4.1437984999999999</v>
          </cell>
          <cell r="Y594">
            <v>3.3780953</v>
          </cell>
          <cell r="Z594">
            <v>0.45780000000000004</v>
          </cell>
          <cell r="AA594">
            <v>0.45040979999999997</v>
          </cell>
          <cell r="AB594">
            <v>1.8016501</v>
          </cell>
          <cell r="AC594">
            <v>0.66824630000000007</v>
          </cell>
          <cell r="AD594">
            <v>10.899999999999999</v>
          </cell>
          <cell r="AE594">
            <v>0</v>
          </cell>
          <cell r="AF594">
            <v>0</v>
          </cell>
          <cell r="AG594">
            <v>0</v>
          </cell>
          <cell r="AH594">
            <v>0</v>
          </cell>
          <cell r="AI594">
            <v>0</v>
          </cell>
          <cell r="AJ594">
            <v>0</v>
          </cell>
          <cell r="AK594">
            <v>0</v>
          </cell>
        </row>
        <row r="595">
          <cell r="B595">
            <v>39060</v>
          </cell>
          <cell r="C595">
            <v>0</v>
          </cell>
          <cell r="D595">
            <v>0</v>
          </cell>
          <cell r="E595">
            <v>0</v>
          </cell>
          <cell r="F595">
            <v>0</v>
          </cell>
          <cell r="H595">
            <v>11.7</v>
          </cell>
          <cell r="I595">
            <v>0</v>
          </cell>
          <cell r="P595">
            <v>0</v>
          </cell>
          <cell r="W595">
            <v>0</v>
          </cell>
          <cell r="X595">
            <v>4.4479304999999991</v>
          </cell>
          <cell r="Y595">
            <v>3.6260288999999997</v>
          </cell>
          <cell r="Z595">
            <v>0.4914</v>
          </cell>
          <cell r="AA595">
            <v>0.48346739999999994</v>
          </cell>
          <cell r="AB595">
            <v>1.9338812999999997</v>
          </cell>
          <cell r="AC595">
            <v>0.71729189999999998</v>
          </cell>
          <cell r="AD595">
            <v>11.7</v>
          </cell>
          <cell r="AE595">
            <v>0</v>
          </cell>
          <cell r="AF595">
            <v>0</v>
          </cell>
          <cell r="AG595">
            <v>0</v>
          </cell>
          <cell r="AH595">
            <v>0</v>
          </cell>
          <cell r="AI595">
            <v>0</v>
          </cell>
          <cell r="AJ595">
            <v>0</v>
          </cell>
          <cell r="AK595">
            <v>0</v>
          </cell>
        </row>
        <row r="596">
          <cell r="B596">
            <v>39061</v>
          </cell>
          <cell r="C596">
            <v>0</v>
          </cell>
          <cell r="D596">
            <v>0</v>
          </cell>
          <cell r="E596">
            <v>0</v>
          </cell>
          <cell r="F596">
            <v>0</v>
          </cell>
          <cell r="H596">
            <v>11.1</v>
          </cell>
          <cell r="I596">
            <v>0</v>
          </cell>
          <cell r="P596">
            <v>0</v>
          </cell>
          <cell r="W596">
            <v>0</v>
          </cell>
          <cell r="X596">
            <v>4.2198314999999997</v>
          </cell>
          <cell r="Y596">
            <v>3.4400786999999999</v>
          </cell>
          <cell r="Z596">
            <v>0.4662</v>
          </cell>
          <cell r="AA596">
            <v>0.45867419999999998</v>
          </cell>
          <cell r="AB596">
            <v>1.8347078999999999</v>
          </cell>
          <cell r="AC596">
            <v>0.68050769999999994</v>
          </cell>
          <cell r="AD596">
            <v>11.1</v>
          </cell>
          <cell r="AE596">
            <v>0</v>
          </cell>
          <cell r="AF596">
            <v>0</v>
          </cell>
          <cell r="AG596">
            <v>0</v>
          </cell>
          <cell r="AH596">
            <v>0</v>
          </cell>
          <cell r="AI596">
            <v>0</v>
          </cell>
          <cell r="AJ596">
            <v>0</v>
          </cell>
          <cell r="AK596">
            <v>0</v>
          </cell>
        </row>
        <row r="597">
          <cell r="B597">
            <v>39062</v>
          </cell>
          <cell r="C597">
            <v>0</v>
          </cell>
          <cell r="D597">
            <v>0</v>
          </cell>
          <cell r="E597">
            <v>0</v>
          </cell>
          <cell r="F597">
            <v>0</v>
          </cell>
          <cell r="H597">
            <v>8.6</v>
          </cell>
          <cell r="I597">
            <v>0</v>
          </cell>
          <cell r="P597">
            <v>0</v>
          </cell>
          <cell r="W597">
            <v>0</v>
          </cell>
          <cell r="X597">
            <v>3.2694189999999996</v>
          </cell>
          <cell r="Y597">
            <v>2.6652861999999997</v>
          </cell>
          <cell r="Z597">
            <v>0.36120000000000002</v>
          </cell>
          <cell r="AA597">
            <v>0.35536919999999994</v>
          </cell>
          <cell r="AB597">
            <v>1.4214853999999999</v>
          </cell>
          <cell r="AC597">
            <v>0.52724019999999994</v>
          </cell>
          <cell r="AD597">
            <v>8.6</v>
          </cell>
          <cell r="AE597">
            <v>0</v>
          </cell>
          <cell r="AF597">
            <v>0</v>
          </cell>
          <cell r="AG597">
            <v>0</v>
          </cell>
          <cell r="AH597">
            <v>0</v>
          </cell>
          <cell r="AI597">
            <v>0</v>
          </cell>
          <cell r="AJ597">
            <v>0</v>
          </cell>
          <cell r="AK597">
            <v>0</v>
          </cell>
        </row>
        <row r="598">
          <cell r="B598">
            <v>39063</v>
          </cell>
          <cell r="C598">
            <v>0</v>
          </cell>
          <cell r="D598">
            <v>0</v>
          </cell>
          <cell r="E598">
            <v>0</v>
          </cell>
          <cell r="F598">
            <v>0</v>
          </cell>
          <cell r="H598">
            <v>10.4</v>
          </cell>
          <cell r="I598">
            <v>0</v>
          </cell>
          <cell r="P598">
            <v>0</v>
          </cell>
          <cell r="W598">
            <v>0</v>
          </cell>
          <cell r="X598">
            <v>3.953716</v>
          </cell>
          <cell r="Y598">
            <v>3.2231368000000002</v>
          </cell>
          <cell r="Z598">
            <v>0.43680000000000002</v>
          </cell>
          <cell r="AA598">
            <v>0.42974879999999999</v>
          </cell>
          <cell r="AB598">
            <v>1.7190056</v>
          </cell>
          <cell r="AC598">
            <v>0.63759280000000007</v>
          </cell>
          <cell r="AD598">
            <v>10.400000000000002</v>
          </cell>
          <cell r="AE598">
            <v>0</v>
          </cell>
          <cell r="AF598">
            <v>0</v>
          </cell>
          <cell r="AG598">
            <v>0</v>
          </cell>
          <cell r="AH598">
            <v>0</v>
          </cell>
          <cell r="AI598">
            <v>0</v>
          </cell>
          <cell r="AJ598">
            <v>0</v>
          </cell>
          <cell r="AK598">
            <v>0</v>
          </cell>
        </row>
        <row r="599">
          <cell r="B599">
            <v>39064</v>
          </cell>
          <cell r="C599">
            <v>0</v>
          </cell>
          <cell r="D599">
            <v>0</v>
          </cell>
          <cell r="E599">
            <v>0</v>
          </cell>
          <cell r="F599">
            <v>0</v>
          </cell>
          <cell r="H599">
            <v>9.5</v>
          </cell>
          <cell r="I599">
            <v>0</v>
          </cell>
          <cell r="P599">
            <v>0</v>
          </cell>
          <cell r="W599">
            <v>0</v>
          </cell>
          <cell r="X599">
            <v>3.6115674999999996</v>
          </cell>
          <cell r="Y599">
            <v>2.9442114999999998</v>
          </cell>
          <cell r="Z599">
            <v>0.39900000000000002</v>
          </cell>
          <cell r="AA599">
            <v>0.39255899999999999</v>
          </cell>
          <cell r="AB599">
            <v>1.5702455</v>
          </cell>
          <cell r="AC599">
            <v>0.5824165</v>
          </cell>
          <cell r="AD599">
            <v>9.5</v>
          </cell>
          <cell r="AE599">
            <v>0</v>
          </cell>
          <cell r="AF599">
            <v>0</v>
          </cell>
          <cell r="AG599">
            <v>0</v>
          </cell>
          <cell r="AH599">
            <v>0</v>
          </cell>
          <cell r="AI599">
            <v>0</v>
          </cell>
          <cell r="AJ599">
            <v>0</v>
          </cell>
          <cell r="AK599">
            <v>0</v>
          </cell>
        </row>
        <row r="600">
          <cell r="B600">
            <v>39065</v>
          </cell>
          <cell r="C600">
            <v>0</v>
          </cell>
          <cell r="D600">
            <v>0</v>
          </cell>
          <cell r="E600">
            <v>0</v>
          </cell>
          <cell r="F600">
            <v>0</v>
          </cell>
          <cell r="H600">
            <v>8</v>
          </cell>
          <cell r="I600">
            <v>0</v>
          </cell>
          <cell r="P600">
            <v>0</v>
          </cell>
          <cell r="W600">
            <v>0</v>
          </cell>
          <cell r="X600">
            <v>3.0413199999999998</v>
          </cell>
          <cell r="Y600">
            <v>2.479336</v>
          </cell>
          <cell r="Z600">
            <v>0.33600000000000002</v>
          </cell>
          <cell r="AA600">
            <v>0.33057599999999998</v>
          </cell>
          <cell r="AB600">
            <v>1.3223119999999999</v>
          </cell>
          <cell r="AC600">
            <v>0.490456</v>
          </cell>
          <cell r="AD600">
            <v>8</v>
          </cell>
          <cell r="AE600">
            <v>0</v>
          </cell>
          <cell r="AF600">
            <v>0</v>
          </cell>
          <cell r="AG600">
            <v>0</v>
          </cell>
          <cell r="AH600">
            <v>0</v>
          </cell>
          <cell r="AI600">
            <v>0</v>
          </cell>
          <cell r="AJ600">
            <v>0</v>
          </cell>
          <cell r="AK600">
            <v>0</v>
          </cell>
        </row>
        <row r="601">
          <cell r="B601">
            <v>39066</v>
          </cell>
          <cell r="C601">
            <v>0</v>
          </cell>
          <cell r="D601">
            <v>0</v>
          </cell>
          <cell r="E601">
            <v>0</v>
          </cell>
          <cell r="F601">
            <v>0</v>
          </cell>
          <cell r="H601">
            <v>6.9</v>
          </cell>
          <cell r="I601">
            <v>0</v>
          </cell>
          <cell r="P601">
            <v>0</v>
          </cell>
          <cell r="W601">
            <v>0</v>
          </cell>
          <cell r="X601">
            <v>2.6231385</v>
          </cell>
          <cell r="Y601">
            <v>2.1384273</v>
          </cell>
          <cell r="Z601">
            <v>0.28980000000000006</v>
          </cell>
          <cell r="AA601">
            <v>0.28512179999999998</v>
          </cell>
          <cell r="AB601">
            <v>1.1404941</v>
          </cell>
          <cell r="AC601">
            <v>0.42301830000000001</v>
          </cell>
          <cell r="AD601">
            <v>6.8999999999999986</v>
          </cell>
          <cell r="AE601">
            <v>0</v>
          </cell>
          <cell r="AF601">
            <v>0</v>
          </cell>
          <cell r="AG601">
            <v>0</v>
          </cell>
          <cell r="AH601">
            <v>0</v>
          </cell>
          <cell r="AI601">
            <v>0</v>
          </cell>
          <cell r="AJ601">
            <v>0</v>
          </cell>
          <cell r="AK601">
            <v>0</v>
          </cell>
        </row>
        <row r="602">
          <cell r="B602">
            <v>39067</v>
          </cell>
          <cell r="C602">
            <v>0</v>
          </cell>
          <cell r="D602">
            <v>0</v>
          </cell>
          <cell r="E602">
            <v>0</v>
          </cell>
          <cell r="F602">
            <v>0</v>
          </cell>
          <cell r="H602">
            <v>5.6</v>
          </cell>
          <cell r="I602">
            <v>0</v>
          </cell>
          <cell r="P602">
            <v>0</v>
          </cell>
          <cell r="W602">
            <v>0</v>
          </cell>
          <cell r="X602">
            <v>2.1289239999999996</v>
          </cell>
          <cell r="Y602">
            <v>1.7355351999999999</v>
          </cell>
          <cell r="Z602">
            <v>0.23519999999999999</v>
          </cell>
          <cell r="AA602">
            <v>0.23140319999999998</v>
          </cell>
          <cell r="AB602">
            <v>0.92561839999999984</v>
          </cell>
          <cell r="AC602">
            <v>0.34331919999999999</v>
          </cell>
          <cell r="AD602">
            <v>5.6</v>
          </cell>
          <cell r="AE602">
            <v>0</v>
          </cell>
          <cell r="AF602">
            <v>0</v>
          </cell>
          <cell r="AG602">
            <v>0</v>
          </cell>
          <cell r="AH602">
            <v>0</v>
          </cell>
          <cell r="AI602">
            <v>0</v>
          </cell>
          <cell r="AJ602">
            <v>0</v>
          </cell>
          <cell r="AK602">
            <v>0</v>
          </cell>
        </row>
        <row r="603">
          <cell r="B603">
            <v>39068</v>
          </cell>
          <cell r="C603">
            <v>0</v>
          </cell>
          <cell r="D603">
            <v>0</v>
          </cell>
          <cell r="E603">
            <v>0</v>
          </cell>
          <cell r="F603">
            <v>0</v>
          </cell>
          <cell r="H603">
            <v>5.2</v>
          </cell>
          <cell r="I603">
            <v>0</v>
          </cell>
          <cell r="P603">
            <v>0</v>
          </cell>
          <cell r="W603">
            <v>0</v>
          </cell>
          <cell r="X603">
            <v>1.976858</v>
          </cell>
          <cell r="Y603">
            <v>1.6115684000000001</v>
          </cell>
          <cell r="Z603">
            <v>0.21840000000000001</v>
          </cell>
          <cell r="AA603">
            <v>0.21487439999999999</v>
          </cell>
          <cell r="AB603">
            <v>0.85950280000000001</v>
          </cell>
          <cell r="AC603">
            <v>0.31879640000000004</v>
          </cell>
          <cell r="AD603">
            <v>5.2000000000000011</v>
          </cell>
          <cell r="AE603">
            <v>0</v>
          </cell>
          <cell r="AF603">
            <v>0</v>
          </cell>
          <cell r="AG603">
            <v>0</v>
          </cell>
          <cell r="AH603">
            <v>0</v>
          </cell>
          <cell r="AI603">
            <v>0</v>
          </cell>
          <cell r="AJ603">
            <v>0</v>
          </cell>
          <cell r="AK603">
            <v>0</v>
          </cell>
        </row>
        <row r="604">
          <cell r="B604">
            <v>39069</v>
          </cell>
          <cell r="C604">
            <v>0</v>
          </cell>
          <cell r="D604">
            <v>0</v>
          </cell>
          <cell r="E604">
            <v>0</v>
          </cell>
          <cell r="F604">
            <v>0</v>
          </cell>
          <cell r="H604">
            <v>4.3</v>
          </cell>
          <cell r="I604">
            <v>0</v>
          </cell>
          <cell r="P604">
            <v>0</v>
          </cell>
          <cell r="W604">
            <v>0</v>
          </cell>
          <cell r="X604">
            <v>1.6347094999999998</v>
          </cell>
          <cell r="Y604">
            <v>1.3326430999999999</v>
          </cell>
          <cell r="Z604">
            <v>0.18060000000000001</v>
          </cell>
          <cell r="AA604">
            <v>0.17768459999999997</v>
          </cell>
          <cell r="AB604">
            <v>0.71074269999999995</v>
          </cell>
          <cell r="AC604">
            <v>0.26362009999999997</v>
          </cell>
          <cell r="AD604">
            <v>4.3</v>
          </cell>
          <cell r="AE604">
            <v>0</v>
          </cell>
          <cell r="AF604">
            <v>0</v>
          </cell>
          <cell r="AG604">
            <v>0</v>
          </cell>
          <cell r="AH604">
            <v>0</v>
          </cell>
          <cell r="AI604">
            <v>0</v>
          </cell>
          <cell r="AJ604">
            <v>0</v>
          </cell>
          <cell r="AK604">
            <v>0</v>
          </cell>
        </row>
        <row r="605">
          <cell r="B605">
            <v>39070</v>
          </cell>
          <cell r="C605">
            <v>0</v>
          </cell>
          <cell r="D605">
            <v>0</v>
          </cell>
          <cell r="E605">
            <v>0</v>
          </cell>
          <cell r="F605">
            <v>0</v>
          </cell>
          <cell r="H605">
            <v>9.3000000000000007</v>
          </cell>
          <cell r="I605">
            <v>0</v>
          </cell>
          <cell r="P605">
            <v>0</v>
          </cell>
          <cell r="W605">
            <v>0</v>
          </cell>
          <cell r="X605">
            <v>3.5355345000000002</v>
          </cell>
          <cell r="Y605">
            <v>2.8822281000000003</v>
          </cell>
          <cell r="Z605">
            <v>0.39060000000000006</v>
          </cell>
          <cell r="AA605">
            <v>0.38429459999999999</v>
          </cell>
          <cell r="AB605">
            <v>1.5371877</v>
          </cell>
          <cell r="AC605">
            <v>0.57015510000000003</v>
          </cell>
          <cell r="AD605">
            <v>9.3000000000000007</v>
          </cell>
          <cell r="AE605">
            <v>0</v>
          </cell>
          <cell r="AF605">
            <v>0</v>
          </cell>
          <cell r="AG605">
            <v>0</v>
          </cell>
          <cell r="AH605">
            <v>0</v>
          </cell>
          <cell r="AI605">
            <v>0</v>
          </cell>
          <cell r="AJ605">
            <v>0</v>
          </cell>
          <cell r="AK605">
            <v>0</v>
          </cell>
        </row>
        <row r="606">
          <cell r="B606">
            <v>39071</v>
          </cell>
          <cell r="C606">
            <v>0</v>
          </cell>
          <cell r="D606">
            <v>0</v>
          </cell>
          <cell r="E606">
            <v>0</v>
          </cell>
          <cell r="F606">
            <v>0</v>
          </cell>
          <cell r="H606">
            <v>10.4</v>
          </cell>
          <cell r="I606">
            <v>0</v>
          </cell>
          <cell r="P606">
            <v>0</v>
          </cell>
          <cell r="W606">
            <v>0</v>
          </cell>
          <cell r="X606">
            <v>3.953716</v>
          </cell>
          <cell r="Y606">
            <v>3.2231368000000002</v>
          </cell>
          <cell r="Z606">
            <v>0.43680000000000002</v>
          </cell>
          <cell r="AA606">
            <v>0.42974879999999999</v>
          </cell>
          <cell r="AB606">
            <v>1.7190056</v>
          </cell>
          <cell r="AC606">
            <v>0.63759280000000007</v>
          </cell>
          <cell r="AD606">
            <v>10.400000000000002</v>
          </cell>
          <cell r="AE606">
            <v>0</v>
          </cell>
          <cell r="AF606">
            <v>0</v>
          </cell>
          <cell r="AG606">
            <v>0</v>
          </cell>
          <cell r="AH606">
            <v>0</v>
          </cell>
          <cell r="AI606">
            <v>0</v>
          </cell>
          <cell r="AJ606">
            <v>0</v>
          </cell>
          <cell r="AK606">
            <v>0</v>
          </cell>
        </row>
        <row r="607">
          <cell r="B607">
            <v>39072</v>
          </cell>
          <cell r="C607">
            <v>0</v>
          </cell>
          <cell r="D607">
            <v>0</v>
          </cell>
          <cell r="E607">
            <v>0</v>
          </cell>
          <cell r="F607">
            <v>0</v>
          </cell>
          <cell r="H607">
            <v>10.5</v>
          </cell>
          <cell r="I607">
            <v>0</v>
          </cell>
          <cell r="P607">
            <v>0</v>
          </cell>
          <cell r="W607">
            <v>0</v>
          </cell>
          <cell r="X607">
            <v>3.9917324999999999</v>
          </cell>
          <cell r="Y607">
            <v>3.2541285000000002</v>
          </cell>
          <cell r="Z607">
            <v>0.441</v>
          </cell>
          <cell r="AA607">
            <v>0.43388099999999996</v>
          </cell>
          <cell r="AB607">
            <v>1.7355345</v>
          </cell>
          <cell r="AC607">
            <v>0.6437235</v>
          </cell>
          <cell r="AD607">
            <v>10.5</v>
          </cell>
          <cell r="AE607">
            <v>0</v>
          </cell>
          <cell r="AF607">
            <v>0</v>
          </cell>
          <cell r="AG607">
            <v>0</v>
          </cell>
          <cell r="AH607">
            <v>0</v>
          </cell>
          <cell r="AI607">
            <v>0</v>
          </cell>
          <cell r="AJ607">
            <v>0</v>
          </cell>
          <cell r="AK607">
            <v>0</v>
          </cell>
        </row>
        <row r="608">
          <cell r="B608">
            <v>39073</v>
          </cell>
          <cell r="C608">
            <v>0</v>
          </cell>
          <cell r="D608">
            <v>0</v>
          </cell>
          <cell r="E608">
            <v>0</v>
          </cell>
          <cell r="F608">
            <v>0</v>
          </cell>
          <cell r="H608">
            <v>10.9</v>
          </cell>
          <cell r="I608">
            <v>0</v>
          </cell>
          <cell r="P608">
            <v>0</v>
          </cell>
          <cell r="W608">
            <v>0</v>
          </cell>
          <cell r="X608">
            <v>4.1437984999999999</v>
          </cell>
          <cell r="Y608">
            <v>3.3780953</v>
          </cell>
          <cell r="Z608">
            <v>0.45780000000000004</v>
          </cell>
          <cell r="AA608">
            <v>0.45040979999999997</v>
          </cell>
          <cell r="AB608">
            <v>1.8016501</v>
          </cell>
          <cell r="AC608">
            <v>0.66824630000000007</v>
          </cell>
          <cell r="AD608">
            <v>10.899999999999999</v>
          </cell>
          <cell r="AE608">
            <v>0</v>
          </cell>
          <cell r="AF608">
            <v>0</v>
          </cell>
          <cell r="AG608">
            <v>0</v>
          </cell>
          <cell r="AH608">
            <v>0</v>
          </cell>
          <cell r="AI608">
            <v>0</v>
          </cell>
          <cell r="AJ608">
            <v>0</v>
          </cell>
          <cell r="AK608">
            <v>0</v>
          </cell>
        </row>
        <row r="609">
          <cell r="B609">
            <v>39074</v>
          </cell>
          <cell r="C609">
            <v>0</v>
          </cell>
          <cell r="D609">
            <v>0</v>
          </cell>
          <cell r="E609">
            <v>0</v>
          </cell>
          <cell r="F609">
            <v>0</v>
          </cell>
          <cell r="H609">
            <v>27.2</v>
          </cell>
          <cell r="I609">
            <v>0</v>
          </cell>
          <cell r="P609">
            <v>0</v>
          </cell>
          <cell r="W609">
            <v>0</v>
          </cell>
          <cell r="X609">
            <v>10.340487999999999</v>
          </cell>
          <cell r="Y609">
            <v>8.4297424000000003</v>
          </cell>
          <cell r="Z609">
            <v>1.1424000000000001</v>
          </cell>
          <cell r="AA609">
            <v>1.1239583999999998</v>
          </cell>
          <cell r="AB609">
            <v>4.4958608</v>
          </cell>
          <cell r="AC609">
            <v>1.6675503999999999</v>
          </cell>
          <cell r="AD609">
            <v>27.199999999999996</v>
          </cell>
          <cell r="AE609">
            <v>0</v>
          </cell>
          <cell r="AF609">
            <v>0</v>
          </cell>
          <cell r="AG609">
            <v>0</v>
          </cell>
          <cell r="AH609">
            <v>0</v>
          </cell>
          <cell r="AI609">
            <v>0</v>
          </cell>
          <cell r="AJ609">
            <v>0</v>
          </cell>
          <cell r="AK609">
            <v>0</v>
          </cell>
        </row>
        <row r="610">
          <cell r="B610">
            <v>39075</v>
          </cell>
          <cell r="C610">
            <v>0</v>
          </cell>
          <cell r="D610">
            <v>0</v>
          </cell>
          <cell r="E610">
            <v>0</v>
          </cell>
          <cell r="F610">
            <v>0</v>
          </cell>
          <cell r="H610">
            <v>21.8</v>
          </cell>
          <cell r="I610">
            <v>0</v>
          </cell>
          <cell r="P610">
            <v>0</v>
          </cell>
          <cell r="W610">
            <v>0</v>
          </cell>
          <cell r="X610">
            <v>8.2875969999999999</v>
          </cell>
          <cell r="Y610">
            <v>6.7561906</v>
          </cell>
          <cell r="Z610">
            <v>0.91560000000000008</v>
          </cell>
          <cell r="AA610">
            <v>0.90081959999999994</v>
          </cell>
          <cell r="AB610">
            <v>3.6033002000000001</v>
          </cell>
          <cell r="AC610">
            <v>1.3364926000000001</v>
          </cell>
          <cell r="AD610">
            <v>21.799999999999997</v>
          </cell>
          <cell r="AE610">
            <v>0</v>
          </cell>
          <cell r="AF610">
            <v>0</v>
          </cell>
          <cell r="AG610">
            <v>0</v>
          </cell>
          <cell r="AH610">
            <v>0</v>
          </cell>
          <cell r="AI610">
            <v>0</v>
          </cell>
          <cell r="AJ610">
            <v>0</v>
          </cell>
          <cell r="AK610">
            <v>0</v>
          </cell>
        </row>
        <row r="611">
          <cell r="B611">
            <v>39076</v>
          </cell>
          <cell r="C611">
            <v>0</v>
          </cell>
          <cell r="D611">
            <v>0</v>
          </cell>
          <cell r="E611">
            <v>0</v>
          </cell>
          <cell r="F611">
            <v>0</v>
          </cell>
          <cell r="H611">
            <v>24.3</v>
          </cell>
          <cell r="I611">
            <v>0</v>
          </cell>
          <cell r="P611">
            <v>0</v>
          </cell>
          <cell r="W611">
            <v>0</v>
          </cell>
          <cell r="X611">
            <v>9.2380095000000004</v>
          </cell>
          <cell r="Y611">
            <v>7.5309831000000003</v>
          </cell>
          <cell r="Z611">
            <v>1.0206000000000002</v>
          </cell>
          <cell r="AA611">
            <v>1.0041245999999999</v>
          </cell>
          <cell r="AB611">
            <v>4.0165227000000003</v>
          </cell>
          <cell r="AC611">
            <v>1.4897601</v>
          </cell>
          <cell r="AD611">
            <v>24.300000000000004</v>
          </cell>
          <cell r="AE611">
            <v>0</v>
          </cell>
          <cell r="AF611">
            <v>0</v>
          </cell>
          <cell r="AG611">
            <v>0</v>
          </cell>
          <cell r="AH611">
            <v>0</v>
          </cell>
          <cell r="AI611">
            <v>0</v>
          </cell>
          <cell r="AJ611">
            <v>0</v>
          </cell>
          <cell r="AK611">
            <v>0</v>
          </cell>
        </row>
        <row r="612">
          <cell r="B612">
            <v>39077</v>
          </cell>
          <cell r="C612">
            <v>0</v>
          </cell>
          <cell r="D612">
            <v>0</v>
          </cell>
          <cell r="E612">
            <v>0</v>
          </cell>
          <cell r="F612">
            <v>0</v>
          </cell>
          <cell r="H612">
            <v>27.5</v>
          </cell>
          <cell r="I612">
            <v>0</v>
          </cell>
          <cell r="P612">
            <v>0</v>
          </cell>
          <cell r="W612">
            <v>0</v>
          </cell>
          <cell r="X612">
            <v>10.454537499999999</v>
          </cell>
          <cell r="Y612">
            <v>8.5227175000000006</v>
          </cell>
          <cell r="Z612">
            <v>1.155</v>
          </cell>
          <cell r="AA612">
            <v>1.136355</v>
          </cell>
          <cell r="AB612">
            <v>4.5454474999999999</v>
          </cell>
          <cell r="AC612">
            <v>1.6859424999999999</v>
          </cell>
          <cell r="AD612">
            <v>27.500000000000004</v>
          </cell>
          <cell r="AE612">
            <v>0</v>
          </cell>
          <cell r="AF612">
            <v>0</v>
          </cell>
          <cell r="AG612">
            <v>0</v>
          </cell>
          <cell r="AH612">
            <v>0</v>
          </cell>
          <cell r="AI612">
            <v>0</v>
          </cell>
          <cell r="AJ612">
            <v>0</v>
          </cell>
          <cell r="AK612">
            <v>0</v>
          </cell>
        </row>
        <row r="613">
          <cell r="B613">
            <v>39078</v>
          </cell>
          <cell r="C613">
            <v>0</v>
          </cell>
          <cell r="D613">
            <v>0</v>
          </cell>
          <cell r="E613">
            <v>0</v>
          </cell>
          <cell r="F613">
            <v>0</v>
          </cell>
          <cell r="H613">
            <v>31.5</v>
          </cell>
          <cell r="I613">
            <v>0</v>
          </cell>
          <cell r="P613">
            <v>0</v>
          </cell>
          <cell r="W613">
            <v>0</v>
          </cell>
          <cell r="X613">
            <v>11.975197499999998</v>
          </cell>
          <cell r="Y613">
            <v>9.7623855000000006</v>
          </cell>
          <cell r="Z613">
            <v>1.3230000000000002</v>
          </cell>
          <cell r="AA613">
            <v>1.3016429999999999</v>
          </cell>
          <cell r="AB613">
            <v>5.2066034999999999</v>
          </cell>
          <cell r="AC613">
            <v>1.9311704999999999</v>
          </cell>
          <cell r="AD613">
            <v>31.5</v>
          </cell>
          <cell r="AE613">
            <v>0</v>
          </cell>
          <cell r="AF613">
            <v>0</v>
          </cell>
          <cell r="AG613">
            <v>0</v>
          </cell>
          <cell r="AH613">
            <v>0</v>
          </cell>
          <cell r="AI613">
            <v>0</v>
          </cell>
          <cell r="AJ613">
            <v>0</v>
          </cell>
          <cell r="AK613">
            <v>0</v>
          </cell>
        </row>
        <row r="614">
          <cell r="B614">
            <v>39079</v>
          </cell>
          <cell r="C614">
            <v>0</v>
          </cell>
          <cell r="D614">
            <v>3763.3999999999996</v>
          </cell>
          <cell r="E614">
            <v>4338</v>
          </cell>
          <cell r="F614">
            <v>8101.4</v>
          </cell>
          <cell r="G614">
            <v>8101.4</v>
          </cell>
          <cell r="H614">
            <v>19524.5</v>
          </cell>
          <cell r="I614">
            <v>4338</v>
          </cell>
          <cell r="J614">
            <v>2900</v>
          </cell>
          <cell r="M614">
            <v>238</v>
          </cell>
          <cell r="N614">
            <v>1200</v>
          </cell>
          <cell r="P614">
            <v>4338</v>
          </cell>
          <cell r="Q614">
            <v>2900</v>
          </cell>
          <cell r="S614">
            <v>0</v>
          </cell>
          <cell r="T614">
            <v>238</v>
          </cell>
          <cell r="U614">
            <v>1200</v>
          </cell>
          <cell r="W614">
            <v>4338</v>
          </cell>
          <cell r="X614">
            <v>7021.3362334223075</v>
          </cell>
          <cell r="Y614">
            <v>5948.4951248791267</v>
          </cell>
          <cell r="Z614">
            <v>1050.3611529064488</v>
          </cell>
          <cell r="AA614">
            <v>1054.4096950840444</v>
          </cell>
          <cell r="AB614">
            <v>3081.497991058553</v>
          </cell>
          <cell r="AC614">
            <v>1368.3998026495192</v>
          </cell>
          <cell r="AD614">
            <v>19524.5</v>
          </cell>
          <cell r="AE614">
            <v>2912.2931883263946</v>
          </cell>
          <cell r="AF614">
            <v>2468.1821579423558</v>
          </cell>
          <cell r="AG614">
            <v>436.32010771474256</v>
          </cell>
          <cell r="AH614">
            <v>437.95810811911718</v>
          </cell>
          <cell r="AI614">
            <v>1278.2804197334099</v>
          </cell>
          <cell r="AJ614">
            <v>568.36601816398024</v>
          </cell>
          <cell r="AK614">
            <v>8101.4</v>
          </cell>
        </row>
        <row r="615">
          <cell r="B615">
            <v>39080</v>
          </cell>
          <cell r="C615">
            <v>0</v>
          </cell>
          <cell r="D615">
            <v>14613.029999999999</v>
          </cell>
          <cell r="E615">
            <v>21929</v>
          </cell>
          <cell r="F615">
            <v>36542.03</v>
          </cell>
          <cell r="G615">
            <v>36542.03</v>
          </cell>
          <cell r="H615">
            <v>33520.400000000001</v>
          </cell>
          <cell r="I615">
            <v>21929</v>
          </cell>
          <cell r="J615">
            <v>13691</v>
          </cell>
          <cell r="L615">
            <v>1500</v>
          </cell>
          <cell r="M615">
            <v>1638</v>
          </cell>
          <cell r="N615">
            <v>5100</v>
          </cell>
          <cell r="P615">
            <v>21929</v>
          </cell>
          <cell r="Q615">
            <v>13691</v>
          </cell>
          <cell r="S615">
            <v>1500</v>
          </cell>
          <cell r="T615">
            <v>1638</v>
          </cell>
          <cell r="U615">
            <v>5100</v>
          </cell>
          <cell r="W615">
            <v>21929</v>
          </cell>
          <cell r="X615">
            <v>13613.397892616758</v>
          </cell>
          <cell r="Y615">
            <v>9409.3100962576736</v>
          </cell>
          <cell r="Z615">
            <v>1620.9100094628768</v>
          </cell>
          <cell r="AA615">
            <v>1579.629511097258</v>
          </cell>
          <cell r="AB615">
            <v>5049.3750996979452</v>
          </cell>
          <cell r="AC615">
            <v>2247.7773908674844</v>
          </cell>
          <cell r="AD615">
            <v>33520.400000000001</v>
          </cell>
          <cell r="AE615">
            <v>14852.22368320557</v>
          </cell>
          <cell r="AF615">
            <v>10247.344123644849</v>
          </cell>
          <cell r="AG615">
            <v>1768.1709381445851</v>
          </cell>
          <cell r="AH615">
            <v>1722.1057847137258</v>
          </cell>
          <cell r="AI615">
            <v>5499.8211967161915</v>
          </cell>
          <cell r="AJ615">
            <v>2452.3642735750768</v>
          </cell>
          <cell r="AK615">
            <v>36542.03</v>
          </cell>
        </row>
        <row r="616">
          <cell r="B616">
            <v>39081</v>
          </cell>
          <cell r="C616">
            <v>0</v>
          </cell>
          <cell r="D616">
            <v>14231.29</v>
          </cell>
          <cell r="E616">
            <v>21929</v>
          </cell>
          <cell r="F616">
            <v>36160.29</v>
          </cell>
          <cell r="G616">
            <v>36160.29</v>
          </cell>
          <cell r="H616">
            <v>33746</v>
          </cell>
          <cell r="I616">
            <v>21929</v>
          </cell>
          <cell r="J616">
            <v>13691</v>
          </cell>
          <cell r="L616">
            <v>1500</v>
          </cell>
          <cell r="M616">
            <v>1638</v>
          </cell>
          <cell r="N616">
            <v>5100</v>
          </cell>
          <cell r="P616">
            <v>21929</v>
          </cell>
          <cell r="Q616">
            <v>13691</v>
          </cell>
          <cell r="S616">
            <v>1500</v>
          </cell>
          <cell r="T616">
            <v>1638</v>
          </cell>
          <cell r="U616">
            <v>5100</v>
          </cell>
          <cell r="W616">
            <v>21929</v>
          </cell>
          <cell r="X616">
            <v>13610.157826105546</v>
          </cell>
          <cell r="Y616">
            <v>9519.2090196782829</v>
          </cell>
          <cell r="Z616">
            <v>1638.8481722316608</v>
          </cell>
          <cell r="AA616">
            <v>1596.6987667041196</v>
          </cell>
          <cell r="AB616">
            <v>5108.3867276431238</v>
          </cell>
          <cell r="AC616">
            <v>2272.6994876372596</v>
          </cell>
          <cell r="AD616">
            <v>33745.999999999993</v>
          </cell>
          <cell r="AE616">
            <v>14592.815196204965</v>
          </cell>
          <cell r="AF616">
            <v>10191.779484651484</v>
          </cell>
          <cell r="AG616">
            <v>1757.2183180577786</v>
          </cell>
          <cell r="AH616">
            <v>1711.4385070188137</v>
          </cell>
          <cell r="AI616">
            <v>5469.8649543872798</v>
          </cell>
          <cell r="AJ616">
            <v>2437.1735396796821</v>
          </cell>
          <cell r="AK616">
            <v>36160.29</v>
          </cell>
        </row>
        <row r="617">
          <cell r="B617">
            <v>39082</v>
          </cell>
          <cell r="C617">
            <v>0</v>
          </cell>
          <cell r="D617">
            <v>14232.29</v>
          </cell>
          <cell r="E617">
            <v>21929</v>
          </cell>
          <cell r="F617">
            <v>36161.29</v>
          </cell>
          <cell r="G617">
            <v>36161.29</v>
          </cell>
          <cell r="H617">
            <v>33136.9</v>
          </cell>
          <cell r="I617">
            <v>20580</v>
          </cell>
          <cell r="J617">
            <v>13691</v>
          </cell>
          <cell r="L617">
            <v>1500</v>
          </cell>
          <cell r="M617">
            <v>1638</v>
          </cell>
          <cell r="N617">
            <v>5100</v>
          </cell>
          <cell r="P617">
            <v>21929</v>
          </cell>
          <cell r="Q617">
            <v>12593.539723097034</v>
          </cell>
          <cell r="S617">
            <v>1379.7611266266563</v>
          </cell>
          <cell r="T617">
            <v>1506.6991502763087</v>
          </cell>
          <cell r="U617">
            <v>5100</v>
          </cell>
          <cell r="W617">
            <v>20580</v>
          </cell>
          <cell r="X617">
            <v>12862.790711518706</v>
          </cell>
          <cell r="Y617">
            <v>9883.1890302732863</v>
          </cell>
          <cell r="Z617">
            <v>1425.7928714521963</v>
          </cell>
          <cell r="AA617">
            <v>1575.5939131417908</v>
          </cell>
          <cell r="AB617">
            <v>5118.7293259767885</v>
          </cell>
          <cell r="AC617">
            <v>2270.80414763724</v>
          </cell>
          <cell r="AD617">
            <v>33136.9</v>
          </cell>
          <cell r="AE617">
            <v>14035.763817641604</v>
          </cell>
          <cell r="AF617">
            <v>10783.806460058944</v>
          </cell>
          <cell r="AG617">
            <v>1556.6263831812639</v>
          </cell>
          <cell r="AH617">
            <v>1721.2904021045233</v>
          </cell>
          <cell r="AI617">
            <v>5582.289043467521</v>
          </cell>
          <cell r="AJ617">
            <v>2481.5138935461432</v>
          </cell>
          <cell r="AK617">
            <v>36161.29</v>
          </cell>
        </row>
        <row r="618">
          <cell r="B618">
            <v>39083</v>
          </cell>
          <cell r="C618">
            <v>0</v>
          </cell>
          <cell r="D618">
            <v>11302.440000000002</v>
          </cell>
          <cell r="E618">
            <v>22234</v>
          </cell>
          <cell r="F618">
            <v>33536.44</v>
          </cell>
          <cell r="G618">
            <v>33536.44</v>
          </cell>
          <cell r="H618">
            <v>33443.4</v>
          </cell>
          <cell r="I618">
            <v>22234</v>
          </cell>
          <cell r="J618">
            <v>13945</v>
          </cell>
          <cell r="L618">
            <v>1500</v>
          </cell>
          <cell r="M618">
            <v>1689</v>
          </cell>
          <cell r="N618">
            <v>5100</v>
          </cell>
          <cell r="P618">
            <v>22234</v>
          </cell>
          <cell r="Q618">
            <v>13945</v>
          </cell>
          <cell r="S618">
            <v>1500</v>
          </cell>
          <cell r="T618">
            <v>1689</v>
          </cell>
          <cell r="U618">
            <v>5100</v>
          </cell>
          <cell r="V618">
            <v>0</v>
          </cell>
          <cell r="W618">
            <v>22234</v>
          </cell>
          <cell r="X618">
            <v>13672.003579763008</v>
          </cell>
          <cell r="Y618">
            <v>9516.54686570593</v>
          </cell>
          <cell r="Z618">
            <v>1422.515531157499</v>
          </cell>
          <cell r="AA618">
            <v>1281.6237061762379</v>
          </cell>
          <cell r="AB618">
            <v>5283.6274507500984</v>
          </cell>
          <cell r="AC618">
            <v>2267.082866447241</v>
          </cell>
          <cell r="AD618">
            <v>33443.400000000016</v>
          </cell>
          <cell r="AE618">
            <v>13717.416456922318</v>
          </cell>
          <cell r="AF618">
            <v>9536.190927282687</v>
          </cell>
          <cell r="AG618">
            <v>1427.2438035981761</v>
          </cell>
          <cell r="AH618">
            <v>1284.5942905772481</v>
          </cell>
          <cell r="AI618">
            <v>5295.7732273082074</v>
          </cell>
          <cell r="AJ618">
            <v>2275.2212943113655</v>
          </cell>
          <cell r="AK618">
            <v>33536.439999999995</v>
          </cell>
        </row>
        <row r="619">
          <cell r="B619">
            <v>39084</v>
          </cell>
          <cell r="C619">
            <v>0</v>
          </cell>
          <cell r="D619">
            <v>11834.449999999997</v>
          </cell>
          <cell r="E619">
            <v>22234</v>
          </cell>
          <cell r="F619">
            <v>34068.449999999997</v>
          </cell>
          <cell r="G619">
            <v>34068.449999999997</v>
          </cell>
          <cell r="H619">
            <v>33922.699999999997</v>
          </cell>
          <cell r="I619">
            <v>22234</v>
          </cell>
          <cell r="J619">
            <v>13945</v>
          </cell>
          <cell r="L619">
            <v>1500</v>
          </cell>
          <cell r="M619">
            <v>1689</v>
          </cell>
          <cell r="N619">
            <v>5100</v>
          </cell>
          <cell r="P619">
            <v>22234</v>
          </cell>
          <cell r="Q619">
            <v>13945</v>
          </cell>
          <cell r="S619">
            <v>1500</v>
          </cell>
          <cell r="T619">
            <v>1689</v>
          </cell>
          <cell r="U619">
            <v>5100</v>
          </cell>
          <cell r="V619">
            <v>0</v>
          </cell>
          <cell r="W619">
            <v>22234</v>
          </cell>
          <cell r="X619">
            <v>13854.305797812287</v>
          </cell>
          <cell r="Y619">
            <v>9508.7855708396291</v>
          </cell>
          <cell r="Z619">
            <v>1632.310566586136</v>
          </cell>
          <cell r="AA619">
            <v>1591.1572914221774</v>
          </cell>
          <cell r="AB619">
            <v>5072.4186342412831</v>
          </cell>
          <cell r="AC619">
            <v>2263.7221390984887</v>
          </cell>
          <cell r="AD619">
            <v>33922.699999999997</v>
          </cell>
          <cell r="AE619">
            <v>13918.655042146573</v>
          </cell>
          <cell r="AF619">
            <v>9544.9836163942327</v>
          </cell>
          <cell r="AG619">
            <v>1640.1382623391196</v>
          </cell>
          <cell r="AH619">
            <v>1597.4330961440426</v>
          </cell>
          <cell r="AI619">
            <v>5092.4288195924646</v>
          </cell>
          <cell r="AJ619">
            <v>2274.8111633835638</v>
          </cell>
          <cell r="AK619">
            <v>34068.44999999999</v>
          </cell>
        </row>
        <row r="620">
          <cell r="B620">
            <v>39085</v>
          </cell>
          <cell r="C620">
            <v>0</v>
          </cell>
          <cell r="D620">
            <v>13578.129999999997</v>
          </cell>
          <cell r="E620">
            <v>22134</v>
          </cell>
          <cell r="F620">
            <v>35712.129999999997</v>
          </cell>
          <cell r="G620">
            <v>35712.129999999997</v>
          </cell>
          <cell r="H620">
            <v>35789.199999999997</v>
          </cell>
          <cell r="I620">
            <v>22134</v>
          </cell>
          <cell r="J620">
            <v>13945</v>
          </cell>
          <cell r="L620">
            <v>1500</v>
          </cell>
          <cell r="M620">
            <v>1689</v>
          </cell>
          <cell r="N620">
            <v>5000</v>
          </cell>
          <cell r="P620">
            <v>22134</v>
          </cell>
          <cell r="Q620">
            <v>13945</v>
          </cell>
          <cell r="S620">
            <v>1500</v>
          </cell>
          <cell r="T620">
            <v>1689</v>
          </cell>
          <cell r="U620">
            <v>5000</v>
          </cell>
          <cell r="V620">
            <v>0</v>
          </cell>
          <cell r="W620">
            <v>22134</v>
          </cell>
          <cell r="X620">
            <v>14539.633320914352</v>
          </cell>
          <cell r="Y620">
            <v>9671.2918752545029</v>
          </cell>
          <cell r="Z620">
            <v>1642.7259923392583</v>
          </cell>
          <cell r="AA620">
            <v>1600.3086900069031</v>
          </cell>
          <cell r="AB620">
            <v>6057.4648554791165</v>
          </cell>
          <cell r="AC620">
            <v>2277.7752660058645</v>
          </cell>
          <cell r="AD620">
            <v>35789.199999999997</v>
          </cell>
          <cell r="AE620">
            <v>14519.020317101167</v>
          </cell>
          <cell r="AF620">
            <v>9639.593497164833</v>
          </cell>
          <cell r="AG620">
            <v>1639.463882039006</v>
          </cell>
          <cell r="AH620">
            <v>1596.3894070117851</v>
          </cell>
          <cell r="AI620">
            <v>6044.1320511995173</v>
          </cell>
          <cell r="AJ620">
            <v>2273.5308454836909</v>
          </cell>
          <cell r="AK620">
            <v>35712.129999999997</v>
          </cell>
        </row>
        <row r="621">
          <cell r="B621">
            <v>39086</v>
          </cell>
          <cell r="C621">
            <v>0</v>
          </cell>
          <cell r="D621">
            <v>13107.830000000002</v>
          </cell>
          <cell r="E621">
            <v>22134</v>
          </cell>
          <cell r="F621">
            <v>35241.83</v>
          </cell>
          <cell r="G621">
            <v>35241.83</v>
          </cell>
          <cell r="H621">
            <v>35253</v>
          </cell>
          <cell r="I621">
            <v>22134</v>
          </cell>
          <cell r="J621">
            <v>13945</v>
          </cell>
          <cell r="L621">
            <v>1500</v>
          </cell>
          <cell r="M621">
            <v>1689</v>
          </cell>
          <cell r="N621">
            <v>5000</v>
          </cell>
          <cell r="P621">
            <v>22134</v>
          </cell>
          <cell r="Q621">
            <v>13945</v>
          </cell>
          <cell r="S621">
            <v>1500</v>
          </cell>
          <cell r="T621">
            <v>1689</v>
          </cell>
          <cell r="U621">
            <v>5000</v>
          </cell>
          <cell r="V621">
            <v>0</v>
          </cell>
          <cell r="W621">
            <v>22134</v>
          </cell>
          <cell r="X621">
            <v>14464.148524479531</v>
          </cell>
          <cell r="Y621">
            <v>9543.8452200987449</v>
          </cell>
          <cell r="Z621">
            <v>1639.8007223482171</v>
          </cell>
          <cell r="AA621">
            <v>1597.5154489101792</v>
          </cell>
          <cell r="AB621">
            <v>5733.9621865770041</v>
          </cell>
          <cell r="AC621">
            <v>2273.7278975863205</v>
          </cell>
          <cell r="AD621">
            <v>35253</v>
          </cell>
          <cell r="AE621">
            <v>14469.459467657942</v>
          </cell>
          <cell r="AF621">
            <v>9532.2081209852513</v>
          </cell>
          <cell r="AG621">
            <v>1639.4888875758591</v>
          </cell>
          <cell r="AH621">
            <v>1596.4281109611095</v>
          </cell>
          <cell r="AI621">
            <v>5730.6670898718039</v>
          </cell>
          <cell r="AJ621">
            <v>2273.578322948038</v>
          </cell>
          <cell r="AK621">
            <v>35241.83</v>
          </cell>
        </row>
        <row r="622">
          <cell r="B622">
            <v>39087</v>
          </cell>
          <cell r="C622">
            <v>0</v>
          </cell>
          <cell r="D622">
            <v>13171.43</v>
          </cell>
          <cell r="E622">
            <v>23134</v>
          </cell>
          <cell r="F622">
            <v>36305.43</v>
          </cell>
          <cell r="G622">
            <v>36305.43</v>
          </cell>
          <cell r="H622">
            <v>36672.6</v>
          </cell>
          <cell r="I622">
            <v>23134</v>
          </cell>
          <cell r="J622">
            <v>13945</v>
          </cell>
          <cell r="L622">
            <v>1500</v>
          </cell>
          <cell r="M622">
            <v>1689</v>
          </cell>
          <cell r="N622">
            <v>6000</v>
          </cell>
          <cell r="P622">
            <v>23134</v>
          </cell>
          <cell r="Q622">
            <v>13945</v>
          </cell>
          <cell r="S622">
            <v>1500</v>
          </cell>
          <cell r="T622">
            <v>1689</v>
          </cell>
          <cell r="U622">
            <v>6000</v>
          </cell>
          <cell r="V622">
            <v>0</v>
          </cell>
          <cell r="W622">
            <v>23134</v>
          </cell>
          <cell r="X622">
            <v>14261.632139928157</v>
          </cell>
          <cell r="Y622">
            <v>10802.929435126196</v>
          </cell>
          <cell r="Z622">
            <v>1656.6612153555716</v>
          </cell>
          <cell r="AA622">
            <v>1613.2315884192762</v>
          </cell>
          <cell r="AB622">
            <v>6040.9347821583706</v>
          </cell>
          <cell r="AC622">
            <v>2297.2108390124213</v>
          </cell>
          <cell r="AD622">
            <v>36672.599999999991</v>
          </cell>
          <cell r="AE622">
            <v>14123.592292721722</v>
          </cell>
          <cell r="AF622">
            <v>10690.335417255887</v>
          </cell>
          <cell r="AG622">
            <v>1639.7214120594376</v>
          </cell>
          <cell r="AH622">
            <v>1596.7880077792438</v>
          </cell>
          <cell r="AI622">
            <v>5980.9730653266688</v>
          </cell>
          <cell r="AJ622">
            <v>2274.0198048570378</v>
          </cell>
          <cell r="AK622">
            <v>36305.429999999993</v>
          </cell>
        </row>
        <row r="623">
          <cell r="B623">
            <v>39088</v>
          </cell>
          <cell r="C623">
            <v>0</v>
          </cell>
          <cell r="D623">
            <v>13343.849999999999</v>
          </cell>
          <cell r="E623">
            <v>22134</v>
          </cell>
          <cell r="F623">
            <v>35477.85</v>
          </cell>
          <cell r="G623">
            <v>35477.85</v>
          </cell>
          <cell r="H623">
            <v>35575.5</v>
          </cell>
          <cell r="I623">
            <v>22134</v>
          </cell>
          <cell r="J623">
            <v>13945</v>
          </cell>
          <cell r="L623">
            <v>1500</v>
          </cell>
          <cell r="M623">
            <v>1689</v>
          </cell>
          <cell r="N623">
            <v>5000</v>
          </cell>
          <cell r="P623">
            <v>22134</v>
          </cell>
          <cell r="Q623">
            <v>13945</v>
          </cell>
          <cell r="S623">
            <v>1500</v>
          </cell>
          <cell r="T623">
            <v>1689</v>
          </cell>
          <cell r="U623">
            <v>5000</v>
          </cell>
          <cell r="V623">
            <v>0</v>
          </cell>
          <cell r="W623">
            <v>22134</v>
          </cell>
          <cell r="X623">
            <v>13833.388192425724</v>
          </cell>
          <cell r="Y623">
            <v>10774.811912664567</v>
          </cell>
          <cell r="Z623">
            <v>1644.409173392542</v>
          </cell>
          <cell r="AA623">
            <v>1602.0899521139168</v>
          </cell>
          <cell r="AB623">
            <v>5440.3138318369365</v>
          </cell>
          <cell r="AC623">
            <v>2280.4869375663261</v>
          </cell>
          <cell r="AD623">
            <v>35575.500000000015</v>
          </cell>
          <cell r="AE623">
            <v>13799.011710025843</v>
          </cell>
          <cell r="AF623">
            <v>10742.867431152534</v>
          </cell>
          <cell r="AG623">
            <v>1640.1605582973664</v>
          </cell>
          <cell r="AH623">
            <v>1597.4677934292606</v>
          </cell>
          <cell r="AI623">
            <v>5423.4888438788939</v>
          </cell>
          <cell r="AJ623">
            <v>2274.8536632161004</v>
          </cell>
          <cell r="AK623">
            <v>35477.849999999991</v>
          </cell>
        </row>
        <row r="624">
          <cell r="B624">
            <v>39089</v>
          </cell>
          <cell r="C624">
            <v>0</v>
          </cell>
          <cell r="D624">
            <v>13056.279999999999</v>
          </cell>
          <cell r="E624">
            <v>22234</v>
          </cell>
          <cell r="F624">
            <v>35290.28</v>
          </cell>
          <cell r="G624">
            <v>35290.28</v>
          </cell>
          <cell r="H624">
            <v>35422.1</v>
          </cell>
          <cell r="I624">
            <v>22234</v>
          </cell>
          <cell r="J624">
            <v>13945</v>
          </cell>
          <cell r="L624">
            <v>1500</v>
          </cell>
          <cell r="M624">
            <v>1689</v>
          </cell>
          <cell r="N624">
            <v>5100</v>
          </cell>
          <cell r="P624">
            <v>22234</v>
          </cell>
          <cell r="Q624">
            <v>13945</v>
          </cell>
          <cell r="S624">
            <v>1500</v>
          </cell>
          <cell r="T624">
            <v>1689</v>
          </cell>
          <cell r="U624">
            <v>5100</v>
          </cell>
          <cell r="V624">
            <v>0</v>
          </cell>
          <cell r="W624">
            <v>22234</v>
          </cell>
          <cell r="X624">
            <v>14043.51750757992</v>
          </cell>
          <cell r="Y624">
            <v>10305.317889594899</v>
          </cell>
          <cell r="Z624">
            <v>1431.0587590293064</v>
          </cell>
          <cell r="AA624">
            <v>1288.4779906122651</v>
          </cell>
          <cell r="AB624">
            <v>6071.8755182918012</v>
          </cell>
          <cell r="AC624">
            <v>2281.8523348918025</v>
          </cell>
          <cell r="AD624">
            <v>35422.099999999991</v>
          </cell>
          <cell r="AE624">
            <v>14002.842579317863</v>
          </cell>
          <cell r="AF624">
            <v>10255.221823494472</v>
          </cell>
          <cell r="AG624">
            <v>1426.2917034989853</v>
          </cell>
          <cell r="AH624">
            <v>1283.1204286996506</v>
          </cell>
          <cell r="AI624">
            <v>6048.2068808033036</v>
          </cell>
          <cell r="AJ624">
            <v>2274.5965841857305</v>
          </cell>
          <cell r="AK624">
            <v>35290.280000000006</v>
          </cell>
        </row>
        <row r="625">
          <cell r="B625">
            <v>39090</v>
          </cell>
          <cell r="C625">
            <v>0</v>
          </cell>
          <cell r="D625">
            <v>14459.89</v>
          </cell>
          <cell r="E625">
            <v>22234</v>
          </cell>
          <cell r="F625">
            <v>36693.89</v>
          </cell>
          <cell r="G625">
            <v>36693.89</v>
          </cell>
          <cell r="H625">
            <v>36725</v>
          </cell>
          <cell r="I625">
            <v>22234</v>
          </cell>
          <cell r="J625">
            <v>13945</v>
          </cell>
          <cell r="L625">
            <v>1500</v>
          </cell>
          <cell r="M625">
            <v>1689</v>
          </cell>
          <cell r="N625">
            <v>5100</v>
          </cell>
          <cell r="P625">
            <v>22234</v>
          </cell>
          <cell r="Q625">
            <v>13945</v>
          </cell>
          <cell r="S625">
            <v>1500</v>
          </cell>
          <cell r="T625">
            <v>1689</v>
          </cell>
          <cell r="U625">
            <v>5100</v>
          </cell>
          <cell r="V625">
            <v>0</v>
          </cell>
          <cell r="W625">
            <v>22234</v>
          </cell>
          <cell r="X625">
            <v>14336.61271070268</v>
          </cell>
          <cell r="Y625">
            <v>10757.523853156834</v>
          </cell>
          <cell r="Z625">
            <v>1642.0540471685179</v>
          </cell>
          <cell r="AA625">
            <v>1600.9124951318668</v>
          </cell>
          <cell r="AB625">
            <v>6110.6942367507927</v>
          </cell>
          <cell r="AC625">
            <v>2277.2026570893036</v>
          </cell>
          <cell r="AD625">
            <v>36725</v>
          </cell>
          <cell r="AE625">
            <v>14337.496935721085</v>
          </cell>
          <cell r="AF625">
            <v>10745.040103208978</v>
          </cell>
          <cell r="AG625">
            <v>1639.7440475023348</v>
          </cell>
          <cell r="AH625">
            <v>1596.8229907781479</v>
          </cell>
          <cell r="AI625">
            <v>6100.7231873135534</v>
          </cell>
          <cell r="AJ625">
            <v>2274.062735475889</v>
          </cell>
          <cell r="AK625">
            <v>36693.889999999992</v>
          </cell>
        </row>
        <row r="626">
          <cell r="B626">
            <v>39091</v>
          </cell>
          <cell r="C626">
            <v>0</v>
          </cell>
          <cell r="D626">
            <v>12423.239999999998</v>
          </cell>
          <cell r="E626">
            <v>23334</v>
          </cell>
          <cell r="F626">
            <v>35757.24</v>
          </cell>
          <cell r="G626">
            <v>35757.24</v>
          </cell>
          <cell r="H626">
            <v>35521</v>
          </cell>
          <cell r="I626">
            <v>23334</v>
          </cell>
          <cell r="J626">
            <v>13945</v>
          </cell>
          <cell r="L626">
            <v>1500</v>
          </cell>
          <cell r="M626">
            <v>1689</v>
          </cell>
          <cell r="N626">
            <v>6200</v>
          </cell>
          <cell r="P626">
            <v>23334</v>
          </cell>
          <cell r="Q626">
            <v>13945</v>
          </cell>
          <cell r="S626">
            <v>1500</v>
          </cell>
          <cell r="T626">
            <v>1689</v>
          </cell>
          <cell r="U626">
            <v>6200</v>
          </cell>
          <cell r="V626">
            <v>0</v>
          </cell>
          <cell r="W626">
            <v>23334</v>
          </cell>
          <cell r="X626">
            <v>14320.3165994583</v>
          </cell>
          <cell r="Y626">
            <v>10213.497474451375</v>
          </cell>
          <cell r="Z626">
            <v>1628.9644083141563</v>
          </cell>
          <cell r="AA626">
            <v>1587.4450900895436</v>
          </cell>
          <cell r="AB626">
            <v>5512.2186082286544</v>
          </cell>
          <cell r="AC626">
            <v>2258.5578194579734</v>
          </cell>
          <cell r="AD626">
            <v>35521</v>
          </cell>
          <cell r="AE626">
            <v>14426.412346186013</v>
          </cell>
          <cell r="AF626">
            <v>10271.778007617508</v>
          </cell>
          <cell r="AG626">
            <v>1639.1492786012916</v>
          </cell>
          <cell r="AH626">
            <v>1595.9025204618899</v>
          </cell>
          <cell r="AI626">
            <v>5551.06427752318</v>
          </cell>
          <cell r="AJ626">
            <v>2272.9335696101175</v>
          </cell>
          <cell r="AK626">
            <v>35757.24</v>
          </cell>
        </row>
        <row r="627">
          <cell r="B627">
            <v>39092</v>
          </cell>
          <cell r="C627">
            <v>0</v>
          </cell>
          <cell r="D627">
            <v>14134.970000000001</v>
          </cell>
          <cell r="E627">
            <v>21634</v>
          </cell>
          <cell r="F627">
            <v>35768.97</v>
          </cell>
          <cell r="G627">
            <v>35768.97</v>
          </cell>
          <cell r="H627">
            <v>35567.599999999999</v>
          </cell>
          <cell r="I627">
            <v>21634</v>
          </cell>
          <cell r="J627">
            <v>13945</v>
          </cell>
          <cell r="L627">
            <v>1500</v>
          </cell>
          <cell r="M627">
            <v>1689</v>
          </cell>
          <cell r="N627">
            <v>4500</v>
          </cell>
          <cell r="P627">
            <v>21634</v>
          </cell>
          <cell r="Q627">
            <v>13945</v>
          </cell>
          <cell r="S627">
            <v>1500</v>
          </cell>
          <cell r="T627">
            <v>1689</v>
          </cell>
          <cell r="U627">
            <v>4500</v>
          </cell>
          <cell r="V627">
            <v>0</v>
          </cell>
          <cell r="W627">
            <v>21634</v>
          </cell>
          <cell r="X627">
            <v>14375.511364051401</v>
          </cell>
          <cell r="Y627">
            <v>10057.273378676105</v>
          </cell>
          <cell r="Z627">
            <v>1631.6257071466866</v>
          </cell>
          <cell r="AA627">
            <v>1590.9671763470087</v>
          </cell>
          <cell r="AB627">
            <v>5649.5381489481297</v>
          </cell>
          <cell r="AC627">
            <v>2262.6842248306752</v>
          </cell>
          <cell r="AD627">
            <v>35567.600000000006</v>
          </cell>
          <cell r="AE627">
            <v>14467.842002103956</v>
          </cell>
          <cell r="AF627">
            <v>10105.196029166027</v>
          </cell>
          <cell r="AG627">
            <v>1639.5781804939436</v>
          </cell>
          <cell r="AH627">
            <v>1596.5661587238621</v>
          </cell>
          <cell r="AI627">
            <v>5686.0399117779662</v>
          </cell>
          <cell r="AJ627">
            <v>2273.747717734243</v>
          </cell>
          <cell r="AK627">
            <v>35768.97</v>
          </cell>
        </row>
        <row r="628">
          <cell r="B628">
            <v>39093</v>
          </cell>
          <cell r="C628">
            <v>0</v>
          </cell>
          <cell r="D628">
            <v>14876.18</v>
          </cell>
          <cell r="E628">
            <v>21634</v>
          </cell>
          <cell r="F628">
            <v>36510.18</v>
          </cell>
          <cell r="G628">
            <v>36510.18</v>
          </cell>
          <cell r="H628">
            <v>36459.199999999997</v>
          </cell>
          <cell r="I628">
            <v>21634</v>
          </cell>
          <cell r="J628">
            <v>13945</v>
          </cell>
          <cell r="L628">
            <v>1500</v>
          </cell>
          <cell r="M628">
            <v>1689</v>
          </cell>
          <cell r="N628">
            <v>4500</v>
          </cell>
          <cell r="P628">
            <v>21634</v>
          </cell>
          <cell r="Q628">
            <v>13945</v>
          </cell>
          <cell r="S628">
            <v>1500</v>
          </cell>
          <cell r="T628">
            <v>1689</v>
          </cell>
          <cell r="U628">
            <v>4500</v>
          </cell>
          <cell r="V628">
            <v>0</v>
          </cell>
          <cell r="W628">
            <v>21634</v>
          </cell>
          <cell r="X628">
            <v>14483.861929840723</v>
          </cell>
          <cell r="Y628">
            <v>11278.458745448695</v>
          </cell>
          <cell r="Z628">
            <v>1637.7419857681903</v>
          </cell>
          <cell r="AA628">
            <v>1595.9350770046124</v>
          </cell>
          <cell r="AB628">
            <v>5192.0622051438158</v>
          </cell>
          <cell r="AC628">
            <v>2271.140056793965</v>
          </cell>
          <cell r="AD628">
            <v>36459.199999999997</v>
          </cell>
          <cell r="AE628">
            <v>14514.23404266254</v>
          </cell>
          <cell r="AF628">
            <v>11287.434989069479</v>
          </cell>
          <cell r="AG628">
            <v>1639.6296375238269</v>
          </cell>
          <cell r="AH628">
            <v>1596.645779606878</v>
          </cell>
          <cell r="AI628">
            <v>5198.3901554409786</v>
          </cell>
          <cell r="AJ628">
            <v>2273.8453956963003</v>
          </cell>
          <cell r="AK628">
            <v>36510.18</v>
          </cell>
        </row>
        <row r="629">
          <cell r="B629">
            <v>39094</v>
          </cell>
          <cell r="C629">
            <v>0</v>
          </cell>
          <cell r="D629">
            <v>13097.589999999997</v>
          </cell>
          <cell r="E629">
            <v>22234</v>
          </cell>
          <cell r="F629">
            <v>35331.589999999997</v>
          </cell>
          <cell r="G629">
            <v>35331.589999999997</v>
          </cell>
          <cell r="H629">
            <v>35223.5</v>
          </cell>
          <cell r="I629">
            <v>22234</v>
          </cell>
          <cell r="J629">
            <v>13945</v>
          </cell>
          <cell r="L629">
            <v>1500</v>
          </cell>
          <cell r="M629">
            <v>1689</v>
          </cell>
          <cell r="N629">
            <v>5100</v>
          </cell>
          <cell r="P629">
            <v>22234</v>
          </cell>
          <cell r="Q629">
            <v>13945</v>
          </cell>
          <cell r="S629">
            <v>1500</v>
          </cell>
          <cell r="T629">
            <v>1689</v>
          </cell>
          <cell r="U629">
            <v>5100</v>
          </cell>
          <cell r="V629">
            <v>0</v>
          </cell>
          <cell r="W629">
            <v>22234</v>
          </cell>
          <cell r="X629">
            <v>14069.644230766344</v>
          </cell>
          <cell r="Y629">
            <v>10419.01289104231</v>
          </cell>
          <cell r="Z629">
            <v>1634.2583884981809</v>
          </cell>
          <cell r="AA629">
            <v>1592.0717046018513</v>
          </cell>
          <cell r="AB629">
            <v>5242.3342097033556</v>
          </cell>
          <cell r="AC629">
            <v>2266.1785753879612</v>
          </cell>
          <cell r="AD629">
            <v>35223.5</v>
          </cell>
          <cell r="AE629">
            <v>14119.662681573867</v>
          </cell>
          <cell r="AF629">
            <v>10446.426008497827</v>
          </cell>
          <cell r="AG629">
            <v>1639.692398827161</v>
          </cell>
          <cell r="AH629">
            <v>1596.743129540961</v>
          </cell>
          <cell r="AI629">
            <v>5255.1010377355378</v>
          </cell>
          <cell r="AJ629">
            <v>2273.9647438246398</v>
          </cell>
          <cell r="AK629">
            <v>35331.589999999989</v>
          </cell>
        </row>
        <row r="630">
          <cell r="B630">
            <v>39095</v>
          </cell>
          <cell r="C630">
            <v>0</v>
          </cell>
          <cell r="D630">
            <v>12650.21</v>
          </cell>
          <cell r="E630">
            <v>22234</v>
          </cell>
          <cell r="F630">
            <v>34884.21</v>
          </cell>
          <cell r="G630">
            <v>34884.21</v>
          </cell>
          <cell r="H630">
            <v>34817.9</v>
          </cell>
          <cell r="I630">
            <v>22234</v>
          </cell>
          <cell r="J630">
            <v>13945</v>
          </cell>
          <cell r="L630">
            <v>1500</v>
          </cell>
          <cell r="M630">
            <v>1689</v>
          </cell>
          <cell r="N630">
            <v>5100</v>
          </cell>
          <cell r="P630">
            <v>22234</v>
          </cell>
          <cell r="Q630">
            <v>13945</v>
          </cell>
          <cell r="S630">
            <v>1500</v>
          </cell>
          <cell r="T630">
            <v>1689</v>
          </cell>
          <cell r="U630">
            <v>5100</v>
          </cell>
          <cell r="V630">
            <v>0</v>
          </cell>
          <cell r="W630">
            <v>22234</v>
          </cell>
          <cell r="X630">
            <v>13318.642063921252</v>
          </cell>
          <cell r="Y630">
            <v>10931.276665604877</v>
          </cell>
          <cell r="Z630">
            <v>1635.9384570317306</v>
          </cell>
          <cell r="AA630">
            <v>1593.5118264460741</v>
          </cell>
          <cell r="AB630">
            <v>5069.9658966336947</v>
          </cell>
          <cell r="AC630">
            <v>2268.5650903623737</v>
          </cell>
          <cell r="AD630">
            <v>34817.9</v>
          </cell>
          <cell r="AE630">
            <v>13343.611431903046</v>
          </cell>
          <cell r="AF630">
            <v>10953.419976608076</v>
          </cell>
          <cell r="AG630">
            <v>1639.9292211817099</v>
          </cell>
          <cell r="AH630">
            <v>1597.1096541583831</v>
          </cell>
          <cell r="AI630">
            <v>5075.7253519983633</v>
          </cell>
          <cell r="AJ630">
            <v>2274.4143641504224</v>
          </cell>
          <cell r="AK630">
            <v>34884.21</v>
          </cell>
        </row>
        <row r="631">
          <cell r="B631">
            <v>39096</v>
          </cell>
          <cell r="C631">
            <v>0</v>
          </cell>
          <cell r="D631">
            <v>12907.39</v>
          </cell>
          <cell r="E631">
            <v>22234</v>
          </cell>
          <cell r="F631">
            <v>35141.39</v>
          </cell>
          <cell r="G631">
            <v>35141.39</v>
          </cell>
          <cell r="H631">
            <v>35247.4</v>
          </cell>
          <cell r="I631">
            <v>22234</v>
          </cell>
          <cell r="J631">
            <v>13945</v>
          </cell>
          <cell r="L631">
            <v>1500</v>
          </cell>
          <cell r="M631">
            <v>1689</v>
          </cell>
          <cell r="N631">
            <v>5100</v>
          </cell>
          <cell r="P631">
            <v>22234</v>
          </cell>
          <cell r="Q631">
            <v>13945</v>
          </cell>
          <cell r="S631">
            <v>1500</v>
          </cell>
          <cell r="T631">
            <v>1689</v>
          </cell>
          <cell r="U631">
            <v>5100</v>
          </cell>
          <cell r="V631">
            <v>0</v>
          </cell>
          <cell r="W631">
            <v>22234</v>
          </cell>
          <cell r="X631">
            <v>13263.038833608034</v>
          </cell>
          <cell r="Y631">
            <v>11271.198369238815</v>
          </cell>
          <cell r="Z631">
            <v>1430.1696919903115</v>
          </cell>
          <cell r="AA631">
            <v>1286.789964869902</v>
          </cell>
          <cell r="AB631">
            <v>5715.4952260536629</v>
          </cell>
          <cell r="AC631">
            <v>2280.7079142392772</v>
          </cell>
          <cell r="AD631">
            <v>35247.4</v>
          </cell>
          <cell r="AE631">
            <v>13221.826667537613</v>
          </cell>
          <cell r="AF631">
            <v>11240.569531034907</v>
          </cell>
          <cell r="AG631">
            <v>1425.2754643310875</v>
          </cell>
          <cell r="AH631">
            <v>1281.5632378331152</v>
          </cell>
          <cell r="AI631">
            <v>5697.2228230433648</v>
          </cell>
          <cell r="AJ631">
            <v>2274.9322762199095</v>
          </cell>
          <cell r="AK631">
            <v>35141.389999999992</v>
          </cell>
        </row>
        <row r="632">
          <cell r="B632">
            <v>39097</v>
          </cell>
          <cell r="C632">
            <v>0</v>
          </cell>
          <cell r="D632">
            <v>13963.480000000003</v>
          </cell>
          <cell r="E632">
            <v>22234</v>
          </cell>
          <cell r="F632">
            <v>36197.480000000003</v>
          </cell>
          <cell r="G632">
            <v>36197.480000000003</v>
          </cell>
          <cell r="H632">
            <v>36520.1</v>
          </cell>
          <cell r="I632">
            <v>22234</v>
          </cell>
          <cell r="J632">
            <v>13945</v>
          </cell>
          <cell r="L632">
            <v>1500</v>
          </cell>
          <cell r="M632">
            <v>1689</v>
          </cell>
          <cell r="N632">
            <v>5100</v>
          </cell>
          <cell r="P632">
            <v>22234</v>
          </cell>
          <cell r="Q632">
            <v>13945</v>
          </cell>
          <cell r="S632">
            <v>1500</v>
          </cell>
          <cell r="T632">
            <v>1689</v>
          </cell>
          <cell r="U632">
            <v>5100</v>
          </cell>
          <cell r="V632">
            <v>0</v>
          </cell>
          <cell r="W632">
            <v>22234</v>
          </cell>
          <cell r="X632">
            <v>14181.579630844572</v>
          </cell>
          <cell r="Y632">
            <v>11500.005066054844</v>
          </cell>
          <cell r="Z632">
            <v>1654.4640461048737</v>
          </cell>
          <cell r="AA632">
            <v>1612.1435212014233</v>
          </cell>
          <cell r="AB632">
            <v>5277.3790090848734</v>
          </cell>
          <cell r="AC632">
            <v>2294.5287267094145</v>
          </cell>
          <cell r="AD632">
            <v>36520.1</v>
          </cell>
          <cell r="AE632">
            <v>14056.838613024653</v>
          </cell>
          <cell r="AF632">
            <v>11398.546942569879</v>
          </cell>
          <cell r="AG632">
            <v>1639.9671325575728</v>
          </cell>
          <cell r="AH632">
            <v>1597.1681749342229</v>
          </cell>
          <cell r="AI632">
            <v>5230.4729330726741</v>
          </cell>
          <cell r="AJ632">
            <v>2274.486203840997</v>
          </cell>
          <cell r="AK632">
            <v>36197.480000000003</v>
          </cell>
        </row>
        <row r="633">
          <cell r="B633">
            <v>39098</v>
          </cell>
          <cell r="C633">
            <v>0</v>
          </cell>
          <cell r="D633">
            <v>15046.18</v>
          </cell>
          <cell r="E633">
            <v>22934</v>
          </cell>
          <cell r="F633">
            <v>37980.18</v>
          </cell>
          <cell r="G633">
            <v>37980.18</v>
          </cell>
          <cell r="H633">
            <v>38209</v>
          </cell>
          <cell r="I633">
            <v>22934</v>
          </cell>
          <cell r="J633">
            <v>13945</v>
          </cell>
          <cell r="L633">
            <v>1500</v>
          </cell>
          <cell r="M633">
            <v>1689</v>
          </cell>
          <cell r="N633">
            <v>5800</v>
          </cell>
          <cell r="P633">
            <v>22934</v>
          </cell>
          <cell r="Q633">
            <v>13945</v>
          </cell>
          <cell r="S633">
            <v>1500</v>
          </cell>
          <cell r="T633">
            <v>1689</v>
          </cell>
          <cell r="U633">
            <v>5800</v>
          </cell>
          <cell r="V633">
            <v>0</v>
          </cell>
          <cell r="W633">
            <v>22934</v>
          </cell>
          <cell r="X633">
            <v>14453.032941536327</v>
          </cell>
          <cell r="Y633">
            <v>11969.152355700053</v>
          </cell>
          <cell r="Z633">
            <v>1649.270014721998</v>
          </cell>
          <cell r="AA633">
            <v>1606.3235242707542</v>
          </cell>
          <cell r="AB633">
            <v>6244.6094558203167</v>
          </cell>
          <cell r="AC633">
            <v>2286.6117079505607</v>
          </cell>
          <cell r="AD633">
            <v>38209.000000000015</v>
          </cell>
          <cell r="AE633">
            <v>14365.449150146402</v>
          </cell>
          <cell r="AF633">
            <v>11901.047560585757</v>
          </cell>
          <cell r="AG633">
            <v>1638.6557404347773</v>
          </cell>
          <cell r="AH633">
            <v>1595.1386223204802</v>
          </cell>
          <cell r="AI633">
            <v>6207.8924201092104</v>
          </cell>
          <cell r="AJ633">
            <v>2271.9965064033718</v>
          </cell>
          <cell r="AK633">
            <v>37980.18</v>
          </cell>
        </row>
        <row r="634">
          <cell r="B634">
            <v>39099</v>
          </cell>
          <cell r="C634">
            <v>0</v>
          </cell>
          <cell r="D634">
            <v>13924.46</v>
          </cell>
          <cell r="E634">
            <v>23634</v>
          </cell>
          <cell r="F634">
            <v>37558.46</v>
          </cell>
          <cell r="G634">
            <v>37558.46</v>
          </cell>
          <cell r="H634">
            <v>37733.9</v>
          </cell>
          <cell r="I634">
            <v>23634</v>
          </cell>
          <cell r="J634">
            <v>13945</v>
          </cell>
          <cell r="L634">
            <v>1500</v>
          </cell>
          <cell r="M634">
            <v>1689</v>
          </cell>
          <cell r="N634">
            <v>6500</v>
          </cell>
          <cell r="P634">
            <v>23634</v>
          </cell>
          <cell r="Q634">
            <v>13945</v>
          </cell>
          <cell r="S634">
            <v>1500</v>
          </cell>
          <cell r="T634">
            <v>1689</v>
          </cell>
          <cell r="U634">
            <v>6500</v>
          </cell>
          <cell r="V634">
            <v>0</v>
          </cell>
          <cell r="W634">
            <v>23634</v>
          </cell>
          <cell r="X634">
            <v>14423.055259324288</v>
          </cell>
          <cell r="Y634">
            <v>11429.728280967905</v>
          </cell>
          <cell r="Z634">
            <v>1647.2405044356269</v>
          </cell>
          <cell r="AA634">
            <v>1604.4486996010417</v>
          </cell>
          <cell r="AB634">
            <v>6345.4988711212172</v>
          </cell>
          <cell r="AC634">
            <v>2283.9283845499267</v>
          </cell>
          <cell r="AD634">
            <v>37733.900000000009</v>
          </cell>
          <cell r="AE634">
            <v>14355.525125014699</v>
          </cell>
          <cell r="AF634">
            <v>11376.639460734385</v>
          </cell>
          <cell r="AG634">
            <v>1638.9765898878429</v>
          </cell>
          <cell r="AH634">
            <v>1595.6351799430247</v>
          </cell>
          <cell r="AI634">
            <v>6319.0779999430779</v>
          </cell>
          <cell r="AJ634">
            <v>2272.6056444769652</v>
          </cell>
          <cell r="AK634">
            <v>37558.459999999992</v>
          </cell>
        </row>
        <row r="635">
          <cell r="B635">
            <v>39100</v>
          </cell>
          <cell r="C635">
            <v>0</v>
          </cell>
          <cell r="D635">
            <v>13688.029999999999</v>
          </cell>
          <cell r="E635">
            <v>23634</v>
          </cell>
          <cell r="F635">
            <v>37322.03</v>
          </cell>
          <cell r="G635">
            <v>37322.03</v>
          </cell>
          <cell r="H635">
            <v>37164.800000000003</v>
          </cell>
          <cell r="I635">
            <v>23626</v>
          </cell>
          <cell r="J635">
            <v>13945</v>
          </cell>
          <cell r="L635">
            <v>1500</v>
          </cell>
          <cell r="M635">
            <v>1689</v>
          </cell>
          <cell r="N635">
            <v>6500</v>
          </cell>
          <cell r="P635">
            <v>23634</v>
          </cell>
          <cell r="Q635">
            <v>13938.488969300806</v>
          </cell>
          <cell r="S635">
            <v>1499.2996381463756</v>
          </cell>
          <cell r="T635">
            <v>1688.211392552819</v>
          </cell>
          <cell r="U635">
            <v>6500</v>
          </cell>
          <cell r="V635">
            <v>0</v>
          </cell>
          <cell r="W635">
            <v>23626</v>
          </cell>
          <cell r="X635">
            <v>14187.166694573463</v>
          </cell>
          <cell r="Y635">
            <v>10881.241695403285</v>
          </cell>
          <cell r="Z635">
            <v>1632.3325608706543</v>
          </cell>
          <cell r="AA635">
            <v>1589.8111567526339</v>
          </cell>
          <cell r="AB635">
            <v>6470.8752349160777</v>
          </cell>
          <cell r="AC635">
            <v>2403.3726574838838</v>
          </cell>
          <cell r="AD635">
            <v>37164.800000000003</v>
          </cell>
          <cell r="AE635">
            <v>14248.243168739546</v>
          </cell>
          <cell r="AF635">
            <v>10922.589710099655</v>
          </cell>
          <cell r="AG635">
            <v>1638.7039520182902</v>
          </cell>
          <cell r="AH635">
            <v>1595.213119247431</v>
          </cell>
          <cell r="AI635">
            <v>6502.255985187342</v>
          </cell>
          <cell r="AJ635">
            <v>2415.0240647077358</v>
          </cell>
          <cell r="AK635">
            <v>37322.030000000006</v>
          </cell>
        </row>
        <row r="636">
          <cell r="B636">
            <v>39101</v>
          </cell>
          <cell r="C636">
            <v>0</v>
          </cell>
          <cell r="D636">
            <v>19572.120000000003</v>
          </cell>
          <cell r="E636">
            <v>17134</v>
          </cell>
          <cell r="F636">
            <v>36706.120000000003</v>
          </cell>
          <cell r="G636">
            <v>36706.120000000003</v>
          </cell>
          <cell r="H636">
            <v>36524.1</v>
          </cell>
          <cell r="I636">
            <v>17134</v>
          </cell>
          <cell r="J636">
            <v>13945</v>
          </cell>
          <cell r="L636">
            <v>1500</v>
          </cell>
          <cell r="M636">
            <v>1689</v>
          </cell>
          <cell r="P636">
            <v>17134</v>
          </cell>
          <cell r="Q636">
            <v>13945</v>
          </cell>
          <cell r="S636">
            <v>1500</v>
          </cell>
          <cell r="T636">
            <v>1689</v>
          </cell>
          <cell r="V636">
            <v>0</v>
          </cell>
          <cell r="W636">
            <v>17134</v>
          </cell>
          <cell r="X636">
            <v>14285.382208811456</v>
          </cell>
          <cell r="Y636">
            <v>10292.969771385491</v>
          </cell>
          <cell r="Z636">
            <v>1630.931888578004</v>
          </cell>
          <cell r="AA636">
            <v>1588.6243986605048</v>
          </cell>
          <cell r="AB636">
            <v>6465.0804795093081</v>
          </cell>
          <cell r="AC636">
            <v>2261.1112530552332</v>
          </cell>
          <cell r="AD636">
            <v>36524.1</v>
          </cell>
          <cell r="AE636">
            <v>14358.324397443255</v>
          </cell>
          <cell r="AF636">
            <v>10338.219414688656</v>
          </cell>
          <cell r="AG636">
            <v>1638.7646423887213</v>
          </cell>
          <cell r="AH636">
            <v>1595.3071058736527</v>
          </cell>
          <cell r="AI636">
            <v>6503.3012317062203</v>
          </cell>
          <cell r="AJ636">
            <v>2272.2032078994939</v>
          </cell>
          <cell r="AK636">
            <v>36706.119999999995</v>
          </cell>
        </row>
        <row r="637">
          <cell r="B637">
            <v>39102</v>
          </cell>
          <cell r="C637">
            <v>0</v>
          </cell>
          <cell r="D637">
            <v>15342.690000000002</v>
          </cell>
          <cell r="E637">
            <v>18712</v>
          </cell>
          <cell r="F637">
            <v>34054.69</v>
          </cell>
          <cell r="G637">
            <v>34054.69</v>
          </cell>
          <cell r="H637">
            <v>33360.5</v>
          </cell>
          <cell r="I637">
            <v>18707.999999999996</v>
          </cell>
          <cell r="J637">
            <v>13945</v>
          </cell>
          <cell r="L637">
            <v>1500</v>
          </cell>
          <cell r="M637">
            <v>1689</v>
          </cell>
          <cell r="O637">
            <v>1578</v>
          </cell>
          <cell r="P637">
            <v>18712</v>
          </cell>
          <cell r="Q637">
            <v>13942.019025224454</v>
          </cell>
          <cell r="S637">
            <v>1499.6793501496365</v>
          </cell>
          <cell r="T637">
            <v>1688.6389482684908</v>
          </cell>
          <cell r="V637">
            <v>1577.6626763574177</v>
          </cell>
          <cell r="W637">
            <v>18707.999999999996</v>
          </cell>
          <cell r="X637">
            <v>12381.213037947706</v>
          </cell>
          <cell r="Y637">
            <v>9449.889403973837</v>
          </cell>
          <cell r="Z637">
            <v>1601.9023860373186</v>
          </cell>
          <cell r="AA637">
            <v>1559.3895310808914</v>
          </cell>
          <cell r="AB637">
            <v>6147.4487107709601</v>
          </cell>
          <cell r="AC637">
            <v>2220.6569301892814</v>
          </cell>
          <cell r="AD637">
            <v>33360.5</v>
          </cell>
          <cell r="AE637">
            <v>12636.652886315622</v>
          </cell>
          <cell r="AF637">
            <v>9636.5346822795727</v>
          </cell>
          <cell r="AG637">
            <v>1639.2763826454511</v>
          </cell>
          <cell r="AH637">
            <v>1596.0992280816254</v>
          </cell>
          <cell r="AI637">
            <v>6272.9519445454034</v>
          </cell>
          <cell r="AJ637">
            <v>2273.1748761323233</v>
          </cell>
          <cell r="AK637">
            <v>34054.689999999995</v>
          </cell>
        </row>
        <row r="638">
          <cell r="B638">
            <v>39103</v>
          </cell>
          <cell r="C638">
            <v>0</v>
          </cell>
          <cell r="D638">
            <v>15549.970000000001</v>
          </cell>
          <cell r="E638">
            <v>18712</v>
          </cell>
          <cell r="F638">
            <v>34261.97</v>
          </cell>
          <cell r="G638">
            <v>34261.97</v>
          </cell>
          <cell r="H638">
            <v>33742.5</v>
          </cell>
          <cell r="I638">
            <v>18282</v>
          </cell>
          <cell r="J638">
            <v>13945</v>
          </cell>
          <cell r="L638">
            <v>1500</v>
          </cell>
          <cell r="M638">
            <v>1689</v>
          </cell>
          <cell r="O638">
            <v>1578</v>
          </cell>
          <cell r="P638">
            <v>18712</v>
          </cell>
          <cell r="Q638">
            <v>13624.545211628902</v>
          </cell>
          <cell r="S638">
            <v>1465.530141085934</v>
          </cell>
          <cell r="T638">
            <v>1650.1869388627617</v>
          </cell>
          <cell r="V638">
            <v>1541.7377084224026</v>
          </cell>
          <cell r="W638">
            <v>18282</v>
          </cell>
          <cell r="X638">
            <v>12870.594906814762</v>
          </cell>
          <cell r="Y638">
            <v>9570.0309684662643</v>
          </cell>
          <cell r="Z638">
            <v>1405.0444288434378</v>
          </cell>
          <cell r="AA638">
            <v>1265.8152128105355</v>
          </cell>
          <cell r="AB638">
            <v>6397.4083066281846</v>
          </cell>
          <cell r="AC638">
            <v>2233.6061764368228</v>
          </cell>
          <cell r="AD638">
            <v>33742.500000000007</v>
          </cell>
          <cell r="AE638">
            <v>13067.466649075704</v>
          </cell>
          <cell r="AF638">
            <v>9704.0323577590352</v>
          </cell>
          <cell r="AG638">
            <v>1426.9303954969776</v>
          </cell>
          <cell r="AH638">
            <v>1284.1092268103635</v>
          </cell>
          <cell r="AI638">
            <v>6505.7321681819421</v>
          </cell>
          <cell r="AJ638">
            <v>2273.6992026759781</v>
          </cell>
          <cell r="AK638">
            <v>34261.97</v>
          </cell>
        </row>
        <row r="639">
          <cell r="B639">
            <v>39104</v>
          </cell>
          <cell r="C639">
            <v>0</v>
          </cell>
          <cell r="D639">
            <v>17040.79</v>
          </cell>
          <cell r="E639">
            <v>18712</v>
          </cell>
          <cell r="F639">
            <v>35752.79</v>
          </cell>
          <cell r="G639">
            <v>35752.79</v>
          </cell>
          <cell r="H639">
            <v>19542.900000000001</v>
          </cell>
          <cell r="I639">
            <v>18283</v>
          </cell>
          <cell r="J639">
            <v>13945</v>
          </cell>
          <cell r="L639">
            <v>1500</v>
          </cell>
          <cell r="M639">
            <v>1689</v>
          </cell>
          <cell r="O639">
            <v>1578</v>
          </cell>
          <cell r="P639">
            <v>18712</v>
          </cell>
          <cell r="Q639">
            <v>13625.290455322787</v>
          </cell>
          <cell r="S639">
            <v>1465.6103035485251</v>
          </cell>
          <cell r="T639">
            <v>1650.2772017956393</v>
          </cell>
          <cell r="V639">
            <v>1541.8220393330482</v>
          </cell>
          <cell r="W639">
            <v>18283</v>
          </cell>
          <cell r="X639">
            <v>7316.3238411386228</v>
          </cell>
          <cell r="Y639">
            <v>5718.8893738200959</v>
          </cell>
          <cell r="Z639">
            <v>885.19315752200885</v>
          </cell>
          <cell r="AA639">
            <v>857.85307625702217</v>
          </cell>
          <cell r="AB639">
            <v>3543.9931593896517</v>
          </cell>
          <cell r="AC639">
            <v>1220.6473918725908</v>
          </cell>
          <cell r="AD639">
            <v>19542.899999999994</v>
          </cell>
          <cell r="AE639">
            <v>14021.490137954423</v>
          </cell>
          <cell r="AF639">
            <v>9744.1631964679345</v>
          </cell>
          <cell r="AG639">
            <v>1635.8532357425552</v>
          </cell>
          <cell r="AH639">
            <v>1593.1314841290593</v>
          </cell>
          <cell r="AI639">
            <v>6489.3982357997802</v>
          </cell>
          <cell r="AJ639">
            <v>2268.7537099062533</v>
          </cell>
          <cell r="AK639">
            <v>35752.79</v>
          </cell>
        </row>
        <row r="640">
          <cell r="B640">
            <v>39105</v>
          </cell>
          <cell r="C640">
            <v>0</v>
          </cell>
          <cell r="D640">
            <v>-4487.34</v>
          </cell>
          <cell r="E640">
            <v>24712</v>
          </cell>
          <cell r="F640">
            <v>20224.66</v>
          </cell>
          <cell r="G640">
            <v>20224.66</v>
          </cell>
          <cell r="H640">
            <v>23373.7</v>
          </cell>
          <cell r="I640">
            <v>24368</v>
          </cell>
          <cell r="J640">
            <v>13945</v>
          </cell>
          <cell r="L640">
            <v>1500</v>
          </cell>
          <cell r="M640">
            <v>1689</v>
          </cell>
          <cell r="N640">
            <v>6000</v>
          </cell>
          <cell r="O640">
            <v>1578</v>
          </cell>
          <cell r="P640">
            <v>24712</v>
          </cell>
          <cell r="Q640">
            <v>13688.636169303119</v>
          </cell>
          <cell r="S640">
            <v>1472.4241128687472</v>
          </cell>
          <cell r="T640">
            <v>1657.9495510902093</v>
          </cell>
          <cell r="U640">
            <v>6000</v>
          </cell>
          <cell r="V640">
            <v>1548.9901667379222</v>
          </cell>
          <cell r="W640">
            <v>24368</v>
          </cell>
          <cell r="X640">
            <v>9293.6400880871988</v>
          </cell>
          <cell r="Y640">
            <v>6428.8767273613212</v>
          </cell>
          <cell r="Z640">
            <v>1061.5032627933447</v>
          </cell>
          <cell r="AA640">
            <v>1051.4309163277037</v>
          </cell>
          <cell r="AB640">
            <v>4068.3861065155111</v>
          </cell>
          <cell r="AC640">
            <v>1469.8628989149188</v>
          </cell>
          <cell r="AD640">
            <v>23373.699999999997</v>
          </cell>
          <cell r="AE640">
            <v>8044.1044203516121</v>
          </cell>
          <cell r="AF640">
            <v>5560.0443566460654</v>
          </cell>
          <cell r="AG640">
            <v>918.19329090806139</v>
          </cell>
          <cell r="AH640">
            <v>909.18909226814799</v>
          </cell>
          <cell r="AI640">
            <v>3521.492626953248</v>
          </cell>
          <cell r="AJ640">
            <v>1271.6362128728613</v>
          </cell>
          <cell r="AK640">
            <v>20224.659999999996</v>
          </cell>
        </row>
        <row r="641">
          <cell r="B641">
            <v>39106</v>
          </cell>
          <cell r="C641">
            <v>0</v>
          </cell>
          <cell r="D641">
            <v>10672.79</v>
          </cell>
          <cell r="E641">
            <v>25212</v>
          </cell>
          <cell r="F641">
            <v>35884.79</v>
          </cell>
          <cell r="G641">
            <v>35884.79</v>
          </cell>
          <cell r="H641">
            <v>15400.9</v>
          </cell>
          <cell r="I641">
            <v>25212</v>
          </cell>
          <cell r="J641">
            <v>13945</v>
          </cell>
          <cell r="L641">
            <v>1500</v>
          </cell>
          <cell r="M641">
            <v>1689</v>
          </cell>
          <cell r="N641">
            <v>6500</v>
          </cell>
          <cell r="O641">
            <v>1578</v>
          </cell>
          <cell r="P641">
            <v>25212</v>
          </cell>
          <cell r="Q641">
            <v>13945</v>
          </cell>
          <cell r="S641">
            <v>1500</v>
          </cell>
          <cell r="T641">
            <v>1689</v>
          </cell>
          <cell r="U641">
            <v>6500</v>
          </cell>
          <cell r="V641">
            <v>1578</v>
          </cell>
          <cell r="W641">
            <v>25212</v>
          </cell>
          <cell r="X641">
            <v>5648.018098871521</v>
          </cell>
          <cell r="Y641">
            <v>4793.4174268880279</v>
          </cell>
          <cell r="Z641">
            <v>679.66956322909971</v>
          </cell>
          <cell r="AA641">
            <v>652.84038842042094</v>
          </cell>
          <cell r="AB641">
            <v>2693.8087954050534</v>
          </cell>
          <cell r="AC641">
            <v>933.14572718588295</v>
          </cell>
          <cell r="AD641">
            <v>15400.900000000007</v>
          </cell>
          <cell r="AE641">
            <v>14116.130568293778</v>
          </cell>
          <cell r="AF641">
            <v>9911.7061384945428</v>
          </cell>
          <cell r="AG641">
            <v>1635.056830821806</v>
          </cell>
          <cell r="AH641">
            <v>1592.3929278761259</v>
          </cell>
          <cell r="AI641">
            <v>6361.8213151345253</v>
          </cell>
          <cell r="AJ641">
            <v>2267.6822193792254</v>
          </cell>
          <cell r="AK641">
            <v>35884.79</v>
          </cell>
        </row>
        <row r="642">
          <cell r="B642">
            <v>39107</v>
          </cell>
          <cell r="C642">
            <v>0</v>
          </cell>
          <cell r="D642">
            <v>11963.43</v>
          </cell>
          <cell r="E642">
            <v>23634</v>
          </cell>
          <cell r="F642">
            <v>35597.43</v>
          </cell>
          <cell r="G642">
            <v>35597.43</v>
          </cell>
          <cell r="H642">
            <v>14.3</v>
          </cell>
          <cell r="I642">
            <v>23634</v>
          </cell>
          <cell r="J642">
            <v>13945</v>
          </cell>
          <cell r="L642">
            <v>1500</v>
          </cell>
          <cell r="M642">
            <v>1689</v>
          </cell>
          <cell r="N642">
            <v>6500</v>
          </cell>
          <cell r="P642">
            <v>23634</v>
          </cell>
          <cell r="Q642">
            <v>13945</v>
          </cell>
          <cell r="S642">
            <v>1500</v>
          </cell>
          <cell r="T642">
            <v>1689</v>
          </cell>
          <cell r="U642">
            <v>6500</v>
          </cell>
          <cell r="V642">
            <v>0</v>
          </cell>
          <cell r="W642">
            <v>23634</v>
          </cell>
          <cell r="X642">
            <v>5.4363595</v>
          </cell>
          <cell r="Y642">
            <v>4.4318131000000003</v>
          </cell>
          <cell r="Z642">
            <v>0.60060000000000002</v>
          </cell>
          <cell r="AA642">
            <v>0.5909046</v>
          </cell>
          <cell r="AB642">
            <v>2.3636327000000001</v>
          </cell>
          <cell r="AC642">
            <v>0.87669010000000003</v>
          </cell>
          <cell r="AD642">
            <v>14.3</v>
          </cell>
          <cell r="AE642">
            <v>14102.0979182466</v>
          </cell>
          <cell r="AF642">
            <v>9535.328865712645</v>
          </cell>
          <cell r="AG642">
            <v>1632.2923773522887</v>
          </cell>
          <cell r="AH642">
            <v>1590.0095055384957</v>
          </cell>
          <cell r="AI642">
            <v>6473.5777216178258</v>
          </cell>
          <cell r="AJ642">
            <v>2264.1236115321467</v>
          </cell>
          <cell r="AK642">
            <v>35597.43</v>
          </cell>
        </row>
        <row r="643">
          <cell r="B643">
            <v>39108</v>
          </cell>
          <cell r="C643">
            <v>0</v>
          </cell>
          <cell r="D643">
            <v>0</v>
          </cell>
          <cell r="E643">
            <v>0</v>
          </cell>
          <cell r="F643">
            <v>0</v>
          </cell>
          <cell r="G643">
            <v>0</v>
          </cell>
          <cell r="H643">
            <v>11.7</v>
          </cell>
          <cell r="I643">
            <v>0</v>
          </cell>
          <cell r="J643">
            <v>0</v>
          </cell>
          <cell r="L643">
            <v>0</v>
          </cell>
          <cell r="M643">
            <v>0</v>
          </cell>
          <cell r="P643">
            <v>0</v>
          </cell>
          <cell r="Q643">
            <v>0</v>
          </cell>
          <cell r="S643">
            <v>0</v>
          </cell>
          <cell r="T643">
            <v>0</v>
          </cell>
          <cell r="V643">
            <v>0</v>
          </cell>
          <cell r="W643">
            <v>0</v>
          </cell>
          <cell r="X643">
            <v>4.4479304999999991</v>
          </cell>
          <cell r="Y643">
            <v>3.6260288999999997</v>
          </cell>
          <cell r="Z643">
            <v>0.4914</v>
          </cell>
          <cell r="AA643">
            <v>0.48346739999999994</v>
          </cell>
          <cell r="AB643">
            <v>1.9338812999999997</v>
          </cell>
          <cell r="AC643">
            <v>0.71729189999999998</v>
          </cell>
          <cell r="AD643">
            <v>11.7</v>
          </cell>
          <cell r="AE643">
            <v>0</v>
          </cell>
          <cell r="AF643">
            <v>0</v>
          </cell>
          <cell r="AG643">
            <v>0</v>
          </cell>
          <cell r="AH643">
            <v>0</v>
          </cell>
          <cell r="AI643">
            <v>0</v>
          </cell>
          <cell r="AJ643">
            <v>0</v>
          </cell>
          <cell r="AK643">
            <v>0</v>
          </cell>
        </row>
        <row r="644">
          <cell r="B644">
            <v>39109</v>
          </cell>
          <cell r="C644">
            <v>0</v>
          </cell>
          <cell r="D644">
            <v>0</v>
          </cell>
          <cell r="E644">
            <v>0</v>
          </cell>
          <cell r="F644">
            <v>0</v>
          </cell>
          <cell r="G644">
            <v>0</v>
          </cell>
          <cell r="H644">
            <v>32</v>
          </cell>
          <cell r="I644">
            <v>0</v>
          </cell>
          <cell r="J644">
            <v>0</v>
          </cell>
          <cell r="L644">
            <v>0</v>
          </cell>
          <cell r="M644">
            <v>0</v>
          </cell>
          <cell r="P644">
            <v>0</v>
          </cell>
          <cell r="Q644">
            <v>0</v>
          </cell>
          <cell r="S644">
            <v>0</v>
          </cell>
          <cell r="T644">
            <v>0</v>
          </cell>
          <cell r="V644">
            <v>0</v>
          </cell>
          <cell r="W644">
            <v>0</v>
          </cell>
          <cell r="X644">
            <v>12.165279999999999</v>
          </cell>
          <cell r="Y644">
            <v>9.9173439999999999</v>
          </cell>
          <cell r="Z644">
            <v>1.3440000000000001</v>
          </cell>
          <cell r="AA644">
            <v>1.3223039999999999</v>
          </cell>
          <cell r="AB644">
            <v>5.2892479999999997</v>
          </cell>
          <cell r="AC644">
            <v>1.961824</v>
          </cell>
          <cell r="AD644">
            <v>32</v>
          </cell>
          <cell r="AE644">
            <v>0</v>
          </cell>
          <cell r="AF644">
            <v>0</v>
          </cell>
          <cell r="AG644">
            <v>0</v>
          </cell>
          <cell r="AH644">
            <v>0</v>
          </cell>
          <cell r="AI644">
            <v>0</v>
          </cell>
          <cell r="AJ644">
            <v>0</v>
          </cell>
          <cell r="AK644">
            <v>0</v>
          </cell>
        </row>
        <row r="645">
          <cell r="B645">
            <v>39110</v>
          </cell>
          <cell r="C645">
            <v>0</v>
          </cell>
          <cell r="D645">
            <v>0</v>
          </cell>
          <cell r="E645">
            <v>0</v>
          </cell>
          <cell r="F645">
            <v>0</v>
          </cell>
          <cell r="G645">
            <v>0</v>
          </cell>
          <cell r="H645">
            <v>27.3</v>
          </cell>
          <cell r="I645">
            <v>0</v>
          </cell>
          <cell r="J645">
            <v>0</v>
          </cell>
          <cell r="L645">
            <v>0</v>
          </cell>
          <cell r="M645">
            <v>0</v>
          </cell>
          <cell r="P645">
            <v>0</v>
          </cell>
          <cell r="Q645">
            <v>0</v>
          </cell>
          <cell r="S645">
            <v>0</v>
          </cell>
          <cell r="T645">
            <v>0</v>
          </cell>
          <cell r="V645">
            <v>0</v>
          </cell>
          <cell r="W645">
            <v>0</v>
          </cell>
          <cell r="X645">
            <v>10.3785045</v>
          </cell>
          <cell r="Y645">
            <v>8.4607340999999998</v>
          </cell>
          <cell r="Z645">
            <v>1.1466000000000001</v>
          </cell>
          <cell r="AA645">
            <v>1.1280905999999999</v>
          </cell>
          <cell r="AB645">
            <v>4.5123896999999999</v>
          </cell>
          <cell r="AC645">
            <v>1.6736811</v>
          </cell>
          <cell r="AD645">
            <v>27.3</v>
          </cell>
          <cell r="AE645">
            <v>0</v>
          </cell>
          <cell r="AF645">
            <v>0</v>
          </cell>
          <cell r="AG645">
            <v>0</v>
          </cell>
          <cell r="AH645">
            <v>0</v>
          </cell>
          <cell r="AI645">
            <v>0</v>
          </cell>
          <cell r="AJ645">
            <v>0</v>
          </cell>
          <cell r="AK645">
            <v>0</v>
          </cell>
        </row>
        <row r="646">
          <cell r="B646">
            <v>39111</v>
          </cell>
          <cell r="C646">
            <v>0</v>
          </cell>
          <cell r="D646">
            <v>0</v>
          </cell>
          <cell r="E646">
            <v>0</v>
          </cell>
          <cell r="F646">
            <v>0</v>
          </cell>
          <cell r="G646">
            <v>0</v>
          </cell>
          <cell r="H646">
            <v>26.8</v>
          </cell>
          <cell r="I646">
            <v>0</v>
          </cell>
          <cell r="J646">
            <v>0</v>
          </cell>
          <cell r="L646">
            <v>0</v>
          </cell>
          <cell r="M646">
            <v>0</v>
          </cell>
          <cell r="P646">
            <v>0</v>
          </cell>
          <cell r="Q646">
            <v>0</v>
          </cell>
          <cell r="S646">
            <v>0</v>
          </cell>
          <cell r="T646">
            <v>0</v>
          </cell>
          <cell r="V646">
            <v>0</v>
          </cell>
          <cell r="W646">
            <v>0</v>
          </cell>
          <cell r="X646">
            <v>10.188421999999999</v>
          </cell>
          <cell r="Y646">
            <v>8.3057756000000005</v>
          </cell>
          <cell r="Z646">
            <v>1.1256000000000002</v>
          </cell>
          <cell r="AA646">
            <v>1.1074295999999999</v>
          </cell>
          <cell r="AB646">
            <v>4.4297452000000002</v>
          </cell>
          <cell r="AC646">
            <v>1.6430276000000001</v>
          </cell>
          <cell r="AD646">
            <v>26.799999999999997</v>
          </cell>
          <cell r="AE646">
            <v>0</v>
          </cell>
          <cell r="AF646">
            <v>0</v>
          </cell>
          <cell r="AG646">
            <v>0</v>
          </cell>
          <cell r="AH646">
            <v>0</v>
          </cell>
          <cell r="AI646">
            <v>0</v>
          </cell>
          <cell r="AJ646">
            <v>0</v>
          </cell>
          <cell r="AK646">
            <v>0</v>
          </cell>
        </row>
        <row r="647">
          <cell r="B647">
            <v>39112</v>
          </cell>
          <cell r="C647">
            <v>0</v>
          </cell>
          <cell r="D647">
            <v>13267.78</v>
          </cell>
          <cell r="E647">
            <v>0</v>
          </cell>
          <cell r="F647">
            <v>13267.78</v>
          </cell>
          <cell r="G647">
            <v>13267.78</v>
          </cell>
          <cell r="H647">
            <v>17736.3</v>
          </cell>
          <cell r="I647">
            <v>0</v>
          </cell>
          <cell r="J647">
            <v>0</v>
          </cell>
          <cell r="L647">
            <v>0</v>
          </cell>
          <cell r="M647">
            <v>0</v>
          </cell>
          <cell r="P647">
            <v>0</v>
          </cell>
          <cell r="Q647">
            <v>0</v>
          </cell>
          <cell r="S647">
            <v>0</v>
          </cell>
          <cell r="T647">
            <v>0</v>
          </cell>
          <cell r="V647">
            <v>0</v>
          </cell>
          <cell r="W647">
            <v>0</v>
          </cell>
          <cell r="X647">
            <v>6505.1836022187372</v>
          </cell>
          <cell r="Y647">
            <v>5320.3968522646828</v>
          </cell>
          <cell r="Z647">
            <v>935.98851473641832</v>
          </cell>
          <cell r="AA647">
            <v>923.66706886525878</v>
          </cell>
          <cell r="AB647">
            <v>2942.3627450181657</v>
          </cell>
          <cell r="AC647">
            <v>1108.7012168967328</v>
          </cell>
          <cell r="AD647">
            <v>17736.3</v>
          </cell>
          <cell r="AE647">
            <v>4864.5135794435419</v>
          </cell>
          <cell r="AF647">
            <v>3978.6851454963735</v>
          </cell>
          <cell r="AG647">
            <v>701.02809394326266</v>
          </cell>
          <cell r="AH647">
            <v>691.50600557093821</v>
          </cell>
          <cell r="AI647">
            <v>2202.3220910341538</v>
          </cell>
          <cell r="AJ647">
            <v>829.72508451172826</v>
          </cell>
          <cell r="AK647">
            <v>13267.779999999999</v>
          </cell>
        </row>
        <row r="648">
          <cell r="B648">
            <v>39113</v>
          </cell>
          <cell r="C648">
            <v>0</v>
          </cell>
          <cell r="D648">
            <v>-6265.2999999999993</v>
          </cell>
          <cell r="E648">
            <v>22934</v>
          </cell>
          <cell r="F648">
            <v>16668.7</v>
          </cell>
          <cell r="G648">
            <v>16668.7</v>
          </cell>
          <cell r="H648">
            <v>33058</v>
          </cell>
          <cell r="I648">
            <v>22934</v>
          </cell>
          <cell r="J648">
            <v>13945</v>
          </cell>
          <cell r="L648">
            <v>1500</v>
          </cell>
          <cell r="M648">
            <v>1689</v>
          </cell>
          <cell r="N648">
            <v>5800</v>
          </cell>
          <cell r="P648">
            <v>22934</v>
          </cell>
          <cell r="Q648">
            <v>13945</v>
          </cell>
          <cell r="S648">
            <v>1500</v>
          </cell>
          <cell r="T648">
            <v>1689</v>
          </cell>
          <cell r="U648">
            <v>5800</v>
          </cell>
          <cell r="V648">
            <v>0</v>
          </cell>
          <cell r="W648">
            <v>22934</v>
          </cell>
          <cell r="X648">
            <v>12100.631496835063</v>
          </cell>
          <cell r="Y648">
            <v>9795.8708750706046</v>
          </cell>
          <cell r="Z648">
            <v>1622.5261863466458</v>
          </cell>
          <cell r="AA648">
            <v>1580.8436776264414</v>
          </cell>
          <cell r="AB648">
            <v>5813.3351734025528</v>
          </cell>
          <cell r="AC648">
            <v>2144.7925907186886</v>
          </cell>
          <cell r="AD648">
            <v>33058</v>
          </cell>
          <cell r="AE648">
            <v>6101.4488849751315</v>
          </cell>
          <cell r="AF648">
            <v>4935.6628776182406</v>
          </cell>
          <cell r="AG648">
            <v>818.78726507569638</v>
          </cell>
          <cell r="AH648">
            <v>797.4003938063521</v>
          </cell>
          <cell r="AI648">
            <v>2933.2446419282915</v>
          </cell>
          <cell r="AJ648">
            <v>1082.1559365962889</v>
          </cell>
          <cell r="AK648">
            <v>16668.7</v>
          </cell>
        </row>
        <row r="649">
          <cell r="B649">
            <v>39114</v>
          </cell>
          <cell r="C649">
            <v>0</v>
          </cell>
          <cell r="D649">
            <v>11439.629999999997</v>
          </cell>
          <cell r="E649">
            <v>24105</v>
          </cell>
          <cell r="F649">
            <v>35544.629999999997</v>
          </cell>
          <cell r="G649">
            <v>35544.629999999997</v>
          </cell>
          <cell r="H649">
            <v>36463.4</v>
          </cell>
          <cell r="I649">
            <v>24105</v>
          </cell>
          <cell r="J649">
            <v>13879</v>
          </cell>
          <cell r="L649">
            <v>1500</v>
          </cell>
          <cell r="M649">
            <v>1675</v>
          </cell>
          <cell r="N649">
            <v>6500</v>
          </cell>
          <cell r="O649">
            <v>551</v>
          </cell>
          <cell r="P649">
            <v>24105</v>
          </cell>
          <cell r="Q649">
            <v>13879</v>
          </cell>
          <cell r="S649">
            <v>1500</v>
          </cell>
          <cell r="T649">
            <v>1675</v>
          </cell>
          <cell r="U649">
            <v>6500</v>
          </cell>
          <cell r="V649">
            <v>551</v>
          </cell>
          <cell r="W649">
            <v>24105</v>
          </cell>
          <cell r="X649">
            <v>14048.067916732614</v>
          </cell>
          <cell r="Y649">
            <v>10416.099759491268</v>
          </cell>
          <cell r="Z649">
            <v>1637.9245270755853</v>
          </cell>
          <cell r="AA649">
            <v>1595.3818961931306</v>
          </cell>
          <cell r="AB649">
            <v>6495.0076140953552</v>
          </cell>
          <cell r="AC649">
            <v>2270.9182864120439</v>
          </cell>
          <cell r="AD649">
            <v>36463.4</v>
          </cell>
          <cell r="AE649">
            <v>14067.083080634451</v>
          </cell>
          <cell r="AF649">
            <v>10414.193131016269</v>
          </cell>
          <cell r="AG649">
            <v>1638.9977951957064</v>
          </cell>
          <cell r="AH649">
            <v>1595.6679511271573</v>
          </cell>
          <cell r="AI649">
            <v>6504.9681807183233</v>
          </cell>
          <cell r="AJ649">
            <v>2272.6458613080758</v>
          </cell>
          <cell r="AK649">
            <v>36493.55599999999</v>
          </cell>
        </row>
        <row r="650">
          <cell r="B650">
            <v>39115</v>
          </cell>
          <cell r="C650">
            <v>0</v>
          </cell>
          <cell r="D650">
            <v>10673.419999999998</v>
          </cell>
          <cell r="E650">
            <v>25105</v>
          </cell>
          <cell r="F650">
            <v>35778.42</v>
          </cell>
          <cell r="G650">
            <v>35778.42</v>
          </cell>
          <cell r="H650">
            <v>37039.800000000003</v>
          </cell>
          <cell r="I650">
            <v>25057</v>
          </cell>
          <cell r="J650">
            <v>13879</v>
          </cell>
          <cell r="L650">
            <v>1500</v>
          </cell>
          <cell r="M650">
            <v>1675</v>
          </cell>
          <cell r="N650">
            <v>6500</v>
          </cell>
          <cell r="O650">
            <v>1551</v>
          </cell>
          <cell r="P650">
            <v>25105</v>
          </cell>
          <cell r="Q650">
            <v>13839.936319924946</v>
          </cell>
          <cell r="S650">
            <v>1495.7781165708923</v>
          </cell>
          <cell r="T650">
            <v>1670.2855635041633</v>
          </cell>
          <cell r="U650">
            <v>6500</v>
          </cell>
          <cell r="V650">
            <v>1551</v>
          </cell>
          <cell r="W650">
            <v>25057</v>
          </cell>
          <cell r="X650">
            <v>14348.048210513021</v>
          </cell>
          <cell r="Y650">
            <v>10677.852834077303</v>
          </cell>
          <cell r="Z650">
            <v>1640.8783564005837</v>
          </cell>
          <cell r="AA650">
            <v>1598.8164852605291</v>
          </cell>
          <cell r="AB650">
            <v>6499.0804645415174</v>
          </cell>
          <cell r="AC650">
            <v>2275.123649207058</v>
          </cell>
          <cell r="AD650">
            <v>37039.800000000017</v>
          </cell>
          <cell r="AE650">
            <v>14343.605457667491</v>
          </cell>
          <cell r="AF650">
            <v>10672.393820890054</v>
          </cell>
          <cell r="AG650">
            <v>1638.852737265958</v>
          </cell>
          <cell r="AH650">
            <v>1595.4434323430114</v>
          </cell>
          <cell r="AI650">
            <v>6501.6691051963899</v>
          </cell>
          <cell r="AJ650">
            <v>2272.3704466370968</v>
          </cell>
          <cell r="AK650">
            <v>37024.335000000006</v>
          </cell>
        </row>
        <row r="651">
          <cell r="B651">
            <v>39116</v>
          </cell>
          <cell r="C651">
            <v>0</v>
          </cell>
          <cell r="D651">
            <v>7661.9500000000007</v>
          </cell>
          <cell r="E651">
            <v>25105</v>
          </cell>
          <cell r="F651">
            <v>32766.95</v>
          </cell>
          <cell r="G651">
            <v>32766.95</v>
          </cell>
          <cell r="H651">
            <v>32538.9</v>
          </cell>
          <cell r="I651">
            <v>25105</v>
          </cell>
          <cell r="J651">
            <v>13879</v>
          </cell>
          <cell r="L651">
            <v>1500</v>
          </cell>
          <cell r="M651">
            <v>1675</v>
          </cell>
          <cell r="N651">
            <v>6500</v>
          </cell>
          <cell r="O651">
            <v>1551</v>
          </cell>
          <cell r="P651">
            <v>25105</v>
          </cell>
          <cell r="Q651">
            <v>13879</v>
          </cell>
          <cell r="S651">
            <v>1500</v>
          </cell>
          <cell r="T651">
            <v>1675</v>
          </cell>
          <cell r="U651">
            <v>6500</v>
          </cell>
          <cell r="V651">
            <v>1551</v>
          </cell>
          <cell r="W651">
            <v>25105</v>
          </cell>
          <cell r="X651">
            <v>12088.777126994548</v>
          </cell>
          <cell r="Y651">
            <v>9572.6292879202028</v>
          </cell>
          <cell r="Z651">
            <v>1624.4309738654667</v>
          </cell>
          <cell r="AA651">
            <v>1582.7948506820662</v>
          </cell>
          <cell r="AB651">
            <v>5417.4908918476176</v>
          </cell>
          <cell r="AC651">
            <v>2252.7768686900963</v>
          </cell>
          <cell r="AD651">
            <v>32538.899999999998</v>
          </cell>
          <cell r="AE651">
            <v>12188.523260843845</v>
          </cell>
          <cell r="AF651">
            <v>9646.7188095797701</v>
          </cell>
          <cell r="AG651">
            <v>1640.486224495384</v>
          </cell>
          <cell r="AH651">
            <v>1597.9717227115846</v>
          </cell>
          <cell r="AI651">
            <v>5468.2401103319953</v>
          </cell>
          <cell r="AJ651">
            <v>2275.471872037419</v>
          </cell>
          <cell r="AK651">
            <v>32817.411999999997</v>
          </cell>
        </row>
        <row r="652">
          <cell r="B652">
            <v>39117</v>
          </cell>
          <cell r="C652">
            <v>0</v>
          </cell>
          <cell r="D652">
            <v>8678.11</v>
          </cell>
          <cell r="E652">
            <v>25105</v>
          </cell>
          <cell r="F652">
            <v>33783.11</v>
          </cell>
          <cell r="G652">
            <v>33783.11</v>
          </cell>
          <cell r="H652">
            <v>33515.5</v>
          </cell>
          <cell r="I652">
            <v>25105</v>
          </cell>
          <cell r="J652">
            <v>13879</v>
          </cell>
          <cell r="L652">
            <v>1500</v>
          </cell>
          <cell r="M652">
            <v>1675</v>
          </cell>
          <cell r="N652">
            <v>6500</v>
          </cell>
          <cell r="O652">
            <v>1551</v>
          </cell>
          <cell r="P652">
            <v>25105</v>
          </cell>
          <cell r="Q652">
            <v>13879</v>
          </cell>
          <cell r="S652">
            <v>1500</v>
          </cell>
          <cell r="T652">
            <v>1675</v>
          </cell>
          <cell r="U652">
            <v>6500</v>
          </cell>
          <cell r="V652">
            <v>1551</v>
          </cell>
          <cell r="W652">
            <v>25105</v>
          </cell>
          <cell r="X652">
            <v>12592.105167969377</v>
          </cell>
          <cell r="Y652">
            <v>9596.1644639648021</v>
          </cell>
          <cell r="Z652">
            <v>1408.3313883543772</v>
          </cell>
          <cell r="AA652">
            <v>1269.3617406153437</v>
          </cell>
          <cell r="AB652">
            <v>6408.6415481767872</v>
          </cell>
          <cell r="AC652">
            <v>2240.8956909193093</v>
          </cell>
          <cell r="AD652">
            <v>33515.499999999993</v>
          </cell>
          <cell r="AE652">
            <v>12759.00693831764</v>
          </cell>
          <cell r="AF652">
            <v>9712.4475281416235</v>
          </cell>
          <cell r="AG652">
            <v>1427.254758916974</v>
          </cell>
          <cell r="AH652">
            <v>1284.6111643788699</v>
          </cell>
          <cell r="AI652">
            <v>6505.7707749345072</v>
          </cell>
          <cell r="AJ652">
            <v>2274.2778353103863</v>
          </cell>
          <cell r="AK652">
            <v>33963.368999999999</v>
          </cell>
        </row>
        <row r="653">
          <cell r="B653">
            <v>39118</v>
          </cell>
          <cell r="C653">
            <v>0</v>
          </cell>
          <cell r="D653">
            <v>11034.300000000003</v>
          </cell>
          <cell r="E653">
            <v>25105</v>
          </cell>
          <cell r="F653">
            <v>36139.300000000003</v>
          </cell>
          <cell r="G653">
            <v>36139.300000000003</v>
          </cell>
          <cell r="H653">
            <v>36155.300000000003</v>
          </cell>
          <cell r="I653">
            <v>25105</v>
          </cell>
          <cell r="J653">
            <v>13879</v>
          </cell>
          <cell r="L653">
            <v>1500</v>
          </cell>
          <cell r="M653">
            <v>1675</v>
          </cell>
          <cell r="N653">
            <v>6500</v>
          </cell>
          <cell r="O653">
            <v>1551</v>
          </cell>
          <cell r="P653">
            <v>25105</v>
          </cell>
          <cell r="Q653">
            <v>13879</v>
          </cell>
          <cell r="S653">
            <v>1500</v>
          </cell>
          <cell r="T653">
            <v>1675</v>
          </cell>
          <cell r="U653">
            <v>6500</v>
          </cell>
          <cell r="V653">
            <v>1551</v>
          </cell>
          <cell r="W653">
            <v>25105</v>
          </cell>
          <cell r="X653">
            <v>13862.614309549093</v>
          </cell>
          <cell r="Y653">
            <v>10280.833509231181</v>
          </cell>
          <cell r="Z653">
            <v>1640.0314363174748</v>
          </cell>
          <cell r="AA653">
            <v>1597.6972842916696</v>
          </cell>
          <cell r="AB653">
            <v>6500.0562727866045</v>
          </cell>
          <cell r="AC653">
            <v>2274.0671878239746</v>
          </cell>
          <cell r="AD653">
            <v>36155.299999999996</v>
          </cell>
          <cell r="AE653">
            <v>13856.721669652698</v>
          </cell>
          <cell r="AF653">
            <v>10269.100741927961</v>
          </cell>
          <cell r="AG653">
            <v>1639.6040265086804</v>
          </cell>
          <cell r="AH653">
            <v>1596.6062680984251</v>
          </cell>
          <cell r="AI653">
            <v>6503.4714096135895</v>
          </cell>
          <cell r="AJ653">
            <v>2273.7968841986485</v>
          </cell>
          <cell r="AK653">
            <v>36139.301000000007</v>
          </cell>
        </row>
        <row r="654">
          <cell r="B654">
            <v>39119</v>
          </cell>
          <cell r="C654">
            <v>0</v>
          </cell>
          <cell r="D654">
            <v>11308.470000000001</v>
          </cell>
          <cell r="E654">
            <v>24105</v>
          </cell>
          <cell r="F654">
            <v>35413.47</v>
          </cell>
          <cell r="G654">
            <v>35413.47</v>
          </cell>
          <cell r="H654">
            <v>35258.6</v>
          </cell>
          <cell r="I654">
            <v>24105</v>
          </cell>
          <cell r="J654">
            <v>13879</v>
          </cell>
          <cell r="L654">
            <v>1500</v>
          </cell>
          <cell r="M654">
            <v>1675</v>
          </cell>
          <cell r="N654">
            <v>6500</v>
          </cell>
          <cell r="O654">
            <v>551</v>
          </cell>
          <cell r="P654">
            <v>24105</v>
          </cell>
          <cell r="Q654">
            <v>13879</v>
          </cell>
          <cell r="S654">
            <v>1500</v>
          </cell>
          <cell r="T654">
            <v>1675</v>
          </cell>
          <cell r="U654">
            <v>6500</v>
          </cell>
          <cell r="V654">
            <v>551</v>
          </cell>
          <cell r="W654">
            <v>24105</v>
          </cell>
          <cell r="X654">
            <v>13807.343314886182</v>
          </cell>
          <cell r="Y654">
            <v>9486.671084296564</v>
          </cell>
          <cell r="Z654">
            <v>1633.2695006903184</v>
          </cell>
          <cell r="AA654">
            <v>1590.968357690663</v>
          </cell>
          <cell r="AB654">
            <v>6475.714780306258</v>
          </cell>
          <cell r="AC654">
            <v>2264.6329621300138</v>
          </cell>
          <cell r="AD654">
            <v>35258.600000000006</v>
          </cell>
          <cell r="AE654">
            <v>13859.828521713222</v>
          </cell>
          <cell r="AF654">
            <v>9508.2987768143939</v>
          </cell>
          <cell r="AG654">
            <v>1639.6290332722249</v>
          </cell>
          <cell r="AH654">
            <v>1596.644973243026</v>
          </cell>
          <cell r="AI654">
            <v>6504.8113315922983</v>
          </cell>
          <cell r="AJ654">
            <v>2273.8443633648394</v>
          </cell>
          <cell r="AK654">
            <v>35383.057000000008</v>
          </cell>
        </row>
        <row r="655">
          <cell r="B655">
            <v>39120</v>
          </cell>
          <cell r="C655">
            <v>0</v>
          </cell>
          <cell r="D655">
            <v>10308.470000000001</v>
          </cell>
          <cell r="E655">
            <v>25105</v>
          </cell>
          <cell r="F655">
            <v>35413.47</v>
          </cell>
          <cell r="G655">
            <v>35413.47</v>
          </cell>
          <cell r="H655">
            <v>35997.5</v>
          </cell>
          <cell r="I655">
            <v>25105</v>
          </cell>
          <cell r="J655">
            <v>13879</v>
          </cell>
          <cell r="L655">
            <v>1500</v>
          </cell>
          <cell r="M655">
            <v>1675</v>
          </cell>
          <cell r="N655">
            <v>6500</v>
          </cell>
          <cell r="O655">
            <v>1551</v>
          </cell>
          <cell r="P655">
            <v>25105</v>
          </cell>
          <cell r="Q655">
            <v>13879</v>
          </cell>
          <cell r="S655">
            <v>1500</v>
          </cell>
          <cell r="T655">
            <v>1675</v>
          </cell>
          <cell r="U655">
            <v>6500</v>
          </cell>
          <cell r="V655">
            <v>1551</v>
          </cell>
          <cell r="W655">
            <v>25105</v>
          </cell>
          <cell r="X655">
            <v>13980.792299453295</v>
          </cell>
          <cell r="Y655">
            <v>9998.9841579693239</v>
          </cell>
          <cell r="Z655">
            <v>1640.5623268123672</v>
          </cell>
          <cell r="AA655">
            <v>1598.093829240257</v>
          </cell>
          <cell r="AB655">
            <v>6504.268891632234</v>
          </cell>
          <cell r="AC655">
            <v>2274.7984948925337</v>
          </cell>
          <cell r="AD655">
            <v>35997.500000000015</v>
          </cell>
          <cell r="AE655">
            <v>13963.801563597744</v>
          </cell>
          <cell r="AF655">
            <v>9994.3954970032755</v>
          </cell>
          <cell r="AG655">
            <v>1639.3327692287594</v>
          </cell>
          <cell r="AH655">
            <v>1596.1864195952501</v>
          </cell>
          <cell r="AI655">
            <v>6504.7298898199151</v>
          </cell>
          <cell r="AJ655">
            <v>2273.2818607550525</v>
          </cell>
          <cell r="AK655">
            <v>35971.727999999996</v>
          </cell>
        </row>
        <row r="656">
          <cell r="B656">
            <v>39121</v>
          </cell>
          <cell r="C656">
            <v>0</v>
          </cell>
          <cell r="D656">
            <v>10404.839999999997</v>
          </cell>
          <cell r="E656">
            <v>24705</v>
          </cell>
          <cell r="F656">
            <v>35109.839999999997</v>
          </cell>
          <cell r="G656">
            <v>35109.839999999997</v>
          </cell>
          <cell r="H656">
            <v>36905.1</v>
          </cell>
          <cell r="I656">
            <v>24705</v>
          </cell>
          <cell r="J656">
            <v>13879</v>
          </cell>
          <cell r="L656">
            <v>1500</v>
          </cell>
          <cell r="M656">
            <v>1675</v>
          </cell>
          <cell r="N656">
            <v>6100</v>
          </cell>
          <cell r="O656">
            <v>1551</v>
          </cell>
          <cell r="P656">
            <v>24705</v>
          </cell>
          <cell r="Q656">
            <v>13879</v>
          </cell>
          <cell r="S656">
            <v>1500</v>
          </cell>
          <cell r="T656">
            <v>1675</v>
          </cell>
          <cell r="U656">
            <v>6100</v>
          </cell>
          <cell r="V656">
            <v>1551</v>
          </cell>
          <cell r="W656">
            <v>24705</v>
          </cell>
          <cell r="X656">
            <v>14163.117583421839</v>
          </cell>
          <cell r="Y656">
            <v>11415.879814694956</v>
          </cell>
          <cell r="Z656">
            <v>1662.448197398526</v>
          </cell>
          <cell r="AA656">
            <v>1619.1993153165099</v>
          </cell>
          <cell r="AB656">
            <v>5739.005179409216</v>
          </cell>
          <cell r="AC656">
            <v>2305.4499097589483</v>
          </cell>
          <cell r="AD656">
            <v>36905.1</v>
          </cell>
          <cell r="AE656">
            <v>13969.087149995052</v>
          </cell>
          <cell r="AF656">
            <v>11261.112537812081</v>
          </cell>
          <cell r="AG656">
            <v>1639.7589286388568</v>
          </cell>
          <cell r="AH656">
            <v>1596.8460236084409</v>
          </cell>
          <cell r="AI656">
            <v>5663.4303703554315</v>
          </cell>
          <cell r="AJ656">
            <v>2274.0909895901309</v>
          </cell>
          <cell r="AK656">
            <v>36404.325999999986</v>
          </cell>
        </row>
        <row r="657">
          <cell r="B657">
            <v>39122</v>
          </cell>
          <cell r="C657">
            <v>0</v>
          </cell>
          <cell r="D657">
            <v>12830.269999999997</v>
          </cell>
          <cell r="E657">
            <v>23605</v>
          </cell>
          <cell r="F657">
            <v>36435.269999999997</v>
          </cell>
          <cell r="G657">
            <v>36435.269999999997</v>
          </cell>
          <cell r="H657">
            <v>36491.699999999997</v>
          </cell>
          <cell r="I657">
            <v>23605</v>
          </cell>
          <cell r="J657">
            <v>13879</v>
          </cell>
          <cell r="L657">
            <v>1500</v>
          </cell>
          <cell r="M657">
            <v>1675</v>
          </cell>
          <cell r="N657">
            <v>5000</v>
          </cell>
          <cell r="O657">
            <v>1551</v>
          </cell>
          <cell r="P657">
            <v>23605</v>
          </cell>
          <cell r="Q657">
            <v>13879</v>
          </cell>
          <cell r="S657">
            <v>1500</v>
          </cell>
          <cell r="T657">
            <v>1675</v>
          </cell>
          <cell r="U657">
            <v>5000</v>
          </cell>
          <cell r="V657">
            <v>1551</v>
          </cell>
          <cell r="W657">
            <v>23605</v>
          </cell>
          <cell r="X657">
            <v>13993.072432387597</v>
          </cell>
          <cell r="Y657">
            <v>10865.535994293796</v>
          </cell>
          <cell r="Z657">
            <v>1642.2264437532099</v>
          </cell>
          <cell r="AA657">
            <v>1600.2612547545032</v>
          </cell>
          <cell r="AB657">
            <v>6113.1890108811122</v>
          </cell>
          <cell r="AC657">
            <v>2277.4148639297782</v>
          </cell>
          <cell r="AD657">
            <v>36491.699999999997</v>
          </cell>
          <cell r="AE657">
            <v>13972.484980118879</v>
          </cell>
          <cell r="AF657">
            <v>10847.842110508296</v>
          </cell>
          <cell r="AG657">
            <v>1639.9397736295084</v>
          </cell>
          <cell r="AH657">
            <v>1597.1259331417587</v>
          </cell>
          <cell r="AI657">
            <v>6103.4428511305296</v>
          </cell>
          <cell r="AJ657">
            <v>2274.4343514710349</v>
          </cell>
          <cell r="AK657">
            <v>36435.270000000004</v>
          </cell>
        </row>
        <row r="658">
          <cell r="B658">
            <v>39123</v>
          </cell>
          <cell r="C658">
            <v>0</v>
          </cell>
          <cell r="D658">
            <v>9342.5999999999985</v>
          </cell>
          <cell r="E658">
            <v>23605</v>
          </cell>
          <cell r="F658">
            <v>32947.599999999999</v>
          </cell>
          <cell r="G658">
            <v>32947.599999999999</v>
          </cell>
          <cell r="H658">
            <v>32533.200000000001</v>
          </cell>
          <cell r="I658">
            <v>23605</v>
          </cell>
          <cell r="J658">
            <v>13879</v>
          </cell>
          <cell r="L658">
            <v>1500</v>
          </cell>
          <cell r="M658">
            <v>1675</v>
          </cell>
          <cell r="N658">
            <v>5000</v>
          </cell>
          <cell r="O658">
            <v>1551</v>
          </cell>
          <cell r="P658">
            <v>23605</v>
          </cell>
          <cell r="Q658">
            <v>13879</v>
          </cell>
          <cell r="S658">
            <v>1500</v>
          </cell>
          <cell r="T658">
            <v>1675</v>
          </cell>
          <cell r="U658">
            <v>5000</v>
          </cell>
          <cell r="V658">
            <v>1551</v>
          </cell>
          <cell r="W658">
            <v>23605</v>
          </cell>
          <cell r="X658">
            <v>12246.358901972708</v>
          </cell>
          <cell r="Y658">
            <v>9422.7064155626776</v>
          </cell>
          <cell r="Z658">
            <v>1618.1925333869353</v>
          </cell>
          <cell r="AA658">
            <v>1576.9787782732124</v>
          </cell>
          <cell r="AB658">
            <v>5424.9538575666056</v>
          </cell>
          <cell r="AC658">
            <v>2244.0095132378588</v>
          </cell>
          <cell r="AD658">
            <v>32533.200000000001</v>
          </cell>
          <cell r="AE658">
            <v>12411.272064460678</v>
          </cell>
          <cell r="AF658">
            <v>9532.5641626843553</v>
          </cell>
          <cell r="AG658">
            <v>1640.1423069651398</v>
          </cell>
          <cell r="AH658">
            <v>1597.4394116144194</v>
          </cell>
          <cell r="AI658">
            <v>5491.3651622825828</v>
          </cell>
          <cell r="AJ658">
            <v>2274.8188919928239</v>
          </cell>
          <cell r="AK658">
            <v>32947.601999999999</v>
          </cell>
        </row>
        <row r="659">
          <cell r="B659">
            <v>39124</v>
          </cell>
          <cell r="C659">
            <v>0</v>
          </cell>
          <cell r="D659">
            <v>8755.86</v>
          </cell>
          <cell r="E659">
            <v>24105</v>
          </cell>
          <cell r="F659">
            <v>32860.86</v>
          </cell>
          <cell r="G659">
            <v>32860.86</v>
          </cell>
          <cell r="H659">
            <v>31818.799999999999</v>
          </cell>
          <cell r="I659">
            <v>24105</v>
          </cell>
          <cell r="J659">
            <v>13879</v>
          </cell>
          <cell r="L659">
            <v>1500</v>
          </cell>
          <cell r="M659">
            <v>1675</v>
          </cell>
          <cell r="N659">
            <v>5500</v>
          </cell>
          <cell r="O659">
            <v>1551</v>
          </cell>
          <cell r="P659">
            <v>24105</v>
          </cell>
          <cell r="Q659">
            <v>13879</v>
          </cell>
          <cell r="S659">
            <v>1500</v>
          </cell>
          <cell r="T659">
            <v>1675</v>
          </cell>
          <cell r="U659">
            <v>5500</v>
          </cell>
          <cell r="V659">
            <v>1551</v>
          </cell>
          <cell r="W659">
            <v>24105</v>
          </cell>
          <cell r="X659">
            <v>12372.057076482495</v>
          </cell>
          <cell r="Y659">
            <v>9257.1292180586479</v>
          </cell>
          <cell r="Z659">
            <v>1381.1340282003644</v>
          </cell>
          <cell r="AA659">
            <v>1246.2351849971724</v>
          </cell>
          <cell r="AB659">
            <v>5365.8194071878743</v>
          </cell>
          <cell r="AC659">
            <v>2196.4250850734443</v>
          </cell>
          <cell r="AD659">
            <v>31818.799999999996</v>
          </cell>
          <cell r="AE659">
            <v>12779.078073182827</v>
          </cell>
          <cell r="AF659">
            <v>9553.127981040514</v>
          </cell>
          <cell r="AG659">
            <v>1428.5916693605311</v>
          </cell>
          <cell r="AH659">
            <v>1286.6804170410269</v>
          </cell>
          <cell r="AI659">
            <v>5538.084564012971</v>
          </cell>
          <cell r="AJ659">
            <v>2275.3012953621287</v>
          </cell>
          <cell r="AK659">
            <v>32860.864000000001</v>
          </cell>
        </row>
        <row r="660">
          <cell r="B660">
            <v>39125</v>
          </cell>
          <cell r="C660">
            <v>0</v>
          </cell>
          <cell r="D660">
            <v>10716</v>
          </cell>
          <cell r="E660">
            <v>25105</v>
          </cell>
          <cell r="F660">
            <v>35821</v>
          </cell>
          <cell r="G660">
            <v>35821</v>
          </cell>
          <cell r="H660">
            <v>35402.699999999997</v>
          </cell>
          <cell r="I660">
            <v>25105</v>
          </cell>
          <cell r="J660">
            <v>13879</v>
          </cell>
          <cell r="L660">
            <v>1500</v>
          </cell>
          <cell r="M660">
            <v>1675</v>
          </cell>
          <cell r="N660">
            <v>6500</v>
          </cell>
          <cell r="O660">
            <v>1551</v>
          </cell>
          <cell r="P660">
            <v>25105</v>
          </cell>
          <cell r="Q660">
            <v>13879</v>
          </cell>
          <cell r="S660">
            <v>1500</v>
          </cell>
          <cell r="T660">
            <v>1675</v>
          </cell>
          <cell r="U660">
            <v>6500</v>
          </cell>
          <cell r="V660">
            <v>1551</v>
          </cell>
          <cell r="W660">
            <v>25105</v>
          </cell>
          <cell r="X660">
            <v>13817.704896697904</v>
          </cell>
          <cell r="Y660">
            <v>9724.467741208302</v>
          </cell>
          <cell r="Z660">
            <v>1620.8520144239124</v>
          </cell>
          <cell r="AA660">
            <v>1580.8917933908069</v>
          </cell>
          <cell r="AB660">
            <v>6411.1228621416358</v>
          </cell>
          <cell r="AC660">
            <v>2247.6606921374273</v>
          </cell>
          <cell r="AD660">
            <v>35402.69999999999</v>
          </cell>
          <cell r="AE660">
            <v>13970.062575299749</v>
          </cell>
          <cell r="AF660">
            <v>9837.2983960893034</v>
          </cell>
          <cell r="AG660">
            <v>1639.3507147575997</v>
          </cell>
          <cell r="AH660">
            <v>1596.2141954522685</v>
          </cell>
          <cell r="AI660">
            <v>6504.7631853141665</v>
          </cell>
          <cell r="AJ660">
            <v>2273.3159330869107</v>
          </cell>
          <cell r="AK660">
            <v>35821.004999999997</v>
          </cell>
        </row>
        <row r="661">
          <cell r="B661">
            <v>39126</v>
          </cell>
          <cell r="C661">
            <v>0</v>
          </cell>
          <cell r="D661">
            <v>11106.650000000001</v>
          </cell>
          <cell r="E661">
            <v>24705</v>
          </cell>
          <cell r="F661">
            <v>35811.65</v>
          </cell>
          <cell r="G661">
            <v>35811.65</v>
          </cell>
          <cell r="H661">
            <v>35849.599999999999</v>
          </cell>
          <cell r="I661">
            <v>23966</v>
          </cell>
          <cell r="J661">
            <v>13879</v>
          </cell>
          <cell r="L661">
            <v>1500</v>
          </cell>
          <cell r="M661">
            <v>1675</v>
          </cell>
          <cell r="N661">
            <v>6100</v>
          </cell>
          <cell r="O661">
            <v>1551</v>
          </cell>
          <cell r="P661">
            <v>24705</v>
          </cell>
          <cell r="Q661">
            <v>13277.582092177789</v>
          </cell>
          <cell r="S661">
            <v>1435.0005863726983</v>
          </cell>
          <cell r="T661">
            <v>1602.4173214495133</v>
          </cell>
          <cell r="U661">
            <v>6100</v>
          </cell>
          <cell r="V661">
            <v>1551</v>
          </cell>
          <cell r="W661">
            <v>23966</v>
          </cell>
          <cell r="X661">
            <v>13978.382082195836</v>
          </cell>
          <cell r="Y661">
            <v>10184.15944675764</v>
          </cell>
          <cell r="Z661">
            <v>1641.4511855756191</v>
          </cell>
          <cell r="AA661">
            <v>1599.5776494304823</v>
          </cell>
          <cell r="AB661">
            <v>6169.6404492560823</v>
          </cell>
          <cell r="AC661">
            <v>2276.3891867843467</v>
          </cell>
          <cell r="AD661">
            <v>35849.600000000006</v>
          </cell>
          <cell r="AE661">
            <v>13966.982201920802</v>
          </cell>
          <cell r="AF661">
            <v>10170.05029684952</v>
          </cell>
          <cell r="AG661">
            <v>1639.8897601024194</v>
          </cell>
          <cell r="AH661">
            <v>1597.0485228525567</v>
          </cell>
          <cell r="AI661">
            <v>6163.3408251360506</v>
          </cell>
          <cell r="AJ661">
            <v>2274.3393931386531</v>
          </cell>
          <cell r="AK661">
            <v>35811.650999999998</v>
          </cell>
        </row>
        <row r="662">
          <cell r="B662">
            <v>39127</v>
          </cell>
          <cell r="C662">
            <v>0</v>
          </cell>
          <cell r="D662">
            <v>10563.410000000003</v>
          </cell>
          <cell r="E662">
            <v>25105</v>
          </cell>
          <cell r="F662">
            <v>35668.410000000003</v>
          </cell>
          <cell r="G662">
            <v>35668.410000000003</v>
          </cell>
          <cell r="H662">
            <v>35618.300000000003</v>
          </cell>
          <cell r="I662">
            <v>25105</v>
          </cell>
          <cell r="J662">
            <v>13879</v>
          </cell>
          <cell r="L662">
            <v>1500</v>
          </cell>
          <cell r="M662">
            <v>1675</v>
          </cell>
          <cell r="N662">
            <v>6500</v>
          </cell>
          <cell r="O662">
            <v>1551</v>
          </cell>
          <cell r="P662">
            <v>25105</v>
          </cell>
          <cell r="Q662">
            <v>13879</v>
          </cell>
          <cell r="S662">
            <v>1500</v>
          </cell>
          <cell r="T662">
            <v>1675</v>
          </cell>
          <cell r="U662">
            <v>6500</v>
          </cell>
          <cell r="V662">
            <v>1551</v>
          </cell>
          <cell r="W662">
            <v>25105</v>
          </cell>
          <cell r="X662">
            <v>13957.012858383552</v>
          </cell>
          <cell r="Y662">
            <v>10132.874549627424</v>
          </cell>
          <cell r="Z662">
            <v>1637.2755533962579</v>
          </cell>
          <cell r="AA662">
            <v>1595.0093090323592</v>
          </cell>
          <cell r="AB662">
            <v>6025.6137344907265</v>
          </cell>
          <cell r="AC662">
            <v>2270.5139950696844</v>
          </cell>
          <cell r="AD662">
            <v>35618.300000000003</v>
          </cell>
          <cell r="AE662">
            <v>13978.338787762359</v>
          </cell>
          <cell r="AF662">
            <v>10143.544520804142</v>
          </cell>
          <cell r="AG662">
            <v>1639.9968141401871</v>
          </cell>
          <cell r="AH662">
            <v>1597.2142197051119</v>
          </cell>
          <cell r="AI662">
            <v>6034.7730059814303</v>
          </cell>
          <cell r="AJ662">
            <v>2274.5426516067682</v>
          </cell>
          <cell r="AK662">
            <v>35668.409999999996</v>
          </cell>
        </row>
        <row r="663">
          <cell r="B663">
            <v>39128</v>
          </cell>
          <cell r="C663">
            <v>0</v>
          </cell>
          <cell r="D663">
            <v>11664.169999999998</v>
          </cell>
          <cell r="E663">
            <v>24105</v>
          </cell>
          <cell r="F663">
            <v>35769.17</v>
          </cell>
          <cell r="G663">
            <v>35769.17</v>
          </cell>
          <cell r="H663">
            <v>35742.5</v>
          </cell>
          <cell r="I663">
            <v>22110</v>
          </cell>
          <cell r="J663">
            <v>13879</v>
          </cell>
          <cell r="L663">
            <v>1500</v>
          </cell>
          <cell r="M663">
            <v>1675</v>
          </cell>
          <cell r="N663">
            <v>6500</v>
          </cell>
          <cell r="O663">
            <v>551</v>
          </cell>
          <cell r="P663">
            <v>24105</v>
          </cell>
          <cell r="Q663">
            <v>12255.415796880498</v>
          </cell>
          <cell r="S663">
            <v>1324.5279699777177</v>
          </cell>
          <cell r="T663">
            <v>1479.0562331417848</v>
          </cell>
          <cell r="U663">
            <v>6500</v>
          </cell>
          <cell r="V663">
            <v>551</v>
          </cell>
          <cell r="W663">
            <v>22110</v>
          </cell>
          <cell r="X663">
            <v>13956.113849202504</v>
          </cell>
          <cell r="Y663">
            <v>10246.12567335996</v>
          </cell>
          <cell r="Z663">
            <v>1637.8551311915803</v>
          </cell>
          <cell r="AA663">
            <v>1595.3286436033941</v>
          </cell>
          <cell r="AB663">
            <v>6035.9502388442397</v>
          </cell>
          <cell r="AC663">
            <v>2271.1264637983113</v>
          </cell>
          <cell r="AD663">
            <v>35742.499999999993</v>
          </cell>
          <cell r="AE663">
            <v>13968.455287852757</v>
          </cell>
          <cell r="AF663">
            <v>10250.157572141456</v>
          </cell>
          <cell r="AG663">
            <v>1639.5968504959142</v>
          </cell>
          <cell r="AH663">
            <v>1596.5951611588446</v>
          </cell>
          <cell r="AI663">
            <v>6040.5798689104213</v>
          </cell>
          <cell r="AJ663">
            <v>2273.7832594406059</v>
          </cell>
          <cell r="AK663">
            <v>35769.167999999998</v>
          </cell>
        </row>
        <row r="664">
          <cell r="B664">
            <v>39129</v>
          </cell>
          <cell r="C664">
            <v>0</v>
          </cell>
          <cell r="D664">
            <v>11161.699999999997</v>
          </cell>
          <cell r="E664">
            <v>25105</v>
          </cell>
          <cell r="F664">
            <v>36266.699999999997</v>
          </cell>
          <cell r="G664">
            <v>36266.699999999997</v>
          </cell>
          <cell r="H664">
            <v>36276.699999999997</v>
          </cell>
          <cell r="I664">
            <v>25105</v>
          </cell>
          <cell r="J664">
            <v>13879</v>
          </cell>
          <cell r="L664">
            <v>1500</v>
          </cell>
          <cell r="M664">
            <v>1675</v>
          </cell>
          <cell r="N664">
            <v>6500</v>
          </cell>
          <cell r="O664">
            <v>1551</v>
          </cell>
          <cell r="P664">
            <v>25105</v>
          </cell>
          <cell r="Q664">
            <v>13879</v>
          </cell>
          <cell r="S664">
            <v>1500</v>
          </cell>
          <cell r="T664">
            <v>1675</v>
          </cell>
          <cell r="U664">
            <v>6500</v>
          </cell>
          <cell r="V664">
            <v>1551</v>
          </cell>
          <cell r="W664">
            <v>25105</v>
          </cell>
          <cell r="X664">
            <v>13965.634061583409</v>
          </cell>
          <cell r="Y664">
            <v>10298.517511286262</v>
          </cell>
          <cell r="Z664">
            <v>1640.0838382271199</v>
          </cell>
          <cell r="AA664">
            <v>1597.8787137062218</v>
          </cell>
          <cell r="AB664">
            <v>6500.3617086633731</v>
          </cell>
          <cell r="AC664">
            <v>2274.2241665336146</v>
          </cell>
          <cell r="AD664">
            <v>36276.699999999997</v>
          </cell>
          <cell r="AE664">
            <v>13959.241719753487</v>
          </cell>
          <cell r="AF664">
            <v>10294.799308220441</v>
          </cell>
          <cell r="AG664">
            <v>1639.1476460418976</v>
          </cell>
          <cell r="AH664">
            <v>1595.8998883252711</v>
          </cell>
          <cell r="AI664">
            <v>6504.6810615947406</v>
          </cell>
          <cell r="AJ664">
            <v>2272.9303760641537</v>
          </cell>
          <cell r="AK664">
            <v>36266.699999999997</v>
          </cell>
        </row>
        <row r="665">
          <cell r="B665">
            <v>39130</v>
          </cell>
          <cell r="C665">
            <v>0</v>
          </cell>
          <cell r="D665">
            <v>8798.0299999999988</v>
          </cell>
          <cell r="E665">
            <v>25105</v>
          </cell>
          <cell r="F665">
            <v>33903.03</v>
          </cell>
          <cell r="G665">
            <v>33903.03</v>
          </cell>
          <cell r="H665">
            <v>33483.599999999999</v>
          </cell>
          <cell r="I665">
            <v>25105</v>
          </cell>
          <cell r="J665">
            <v>13879</v>
          </cell>
          <cell r="L665">
            <v>1500</v>
          </cell>
          <cell r="M665">
            <v>1675</v>
          </cell>
          <cell r="N665">
            <v>6500</v>
          </cell>
          <cell r="O665">
            <v>1551</v>
          </cell>
          <cell r="P665">
            <v>25105</v>
          </cell>
          <cell r="Q665">
            <v>13879</v>
          </cell>
          <cell r="S665">
            <v>1500</v>
          </cell>
          <cell r="T665">
            <v>1675</v>
          </cell>
          <cell r="U665">
            <v>6500</v>
          </cell>
          <cell r="V665">
            <v>1551</v>
          </cell>
          <cell r="W665">
            <v>25105</v>
          </cell>
          <cell r="X665">
            <v>12229.191911938513</v>
          </cell>
          <cell r="Y665">
            <v>9397.9744571497467</v>
          </cell>
          <cell r="Z665">
            <v>1618.1767967600979</v>
          </cell>
          <cell r="AA665">
            <v>1575.9631744399835</v>
          </cell>
          <cell r="AB665">
            <v>6418.7242980701594</v>
          </cell>
          <cell r="AC665">
            <v>2243.5693616414937</v>
          </cell>
          <cell r="AD665">
            <v>33483.599999999991</v>
          </cell>
          <cell r="AE665">
            <v>12385.257538494914</v>
          </cell>
          <cell r="AF665">
            <v>9503.4245145561545</v>
          </cell>
          <cell r="AG665">
            <v>1639.3507147575997</v>
          </cell>
          <cell r="AH665">
            <v>1596.2141954522685</v>
          </cell>
          <cell r="AI665">
            <v>6505.4651036521509</v>
          </cell>
          <cell r="AJ665">
            <v>2273.3159330869107</v>
          </cell>
          <cell r="AK665">
            <v>33903.027999999998</v>
          </cell>
        </row>
        <row r="666">
          <cell r="B666">
            <v>39131</v>
          </cell>
          <cell r="C666">
            <v>0</v>
          </cell>
          <cell r="D666">
            <v>8678.11</v>
          </cell>
          <cell r="E666">
            <v>25105</v>
          </cell>
          <cell r="F666">
            <v>33783.11</v>
          </cell>
          <cell r="G666">
            <v>33783.11</v>
          </cell>
          <cell r="H666">
            <v>32710.799999999999</v>
          </cell>
          <cell r="I666">
            <v>25105</v>
          </cell>
          <cell r="J666">
            <v>13879</v>
          </cell>
          <cell r="L666">
            <v>1500</v>
          </cell>
          <cell r="M666">
            <v>1675</v>
          </cell>
          <cell r="N666">
            <v>6500</v>
          </cell>
          <cell r="O666">
            <v>1551</v>
          </cell>
          <cell r="P666">
            <v>25105</v>
          </cell>
          <cell r="Q666">
            <v>13879</v>
          </cell>
          <cell r="S666">
            <v>1500</v>
          </cell>
          <cell r="T666">
            <v>1675</v>
          </cell>
          <cell r="U666">
            <v>6500</v>
          </cell>
          <cell r="V666">
            <v>1551</v>
          </cell>
          <cell r="W666">
            <v>25105</v>
          </cell>
          <cell r="X666">
            <v>12361.399076324014</v>
          </cell>
          <cell r="Y666">
            <v>9246.2132810201547</v>
          </cell>
          <cell r="Z666">
            <v>1381.0801840097402</v>
          </cell>
          <cell r="AA666">
            <v>1245.0269372965001</v>
          </cell>
          <cell r="AB666">
            <v>6283.3828736152882</v>
          </cell>
          <cell r="AC666">
            <v>2193.6976477342946</v>
          </cell>
          <cell r="AD666">
            <v>32710.799999999992</v>
          </cell>
          <cell r="AE666">
            <v>12758.934588435463</v>
          </cell>
          <cell r="AF666">
            <v>9532.96906146115</v>
          </cell>
          <cell r="AG666">
            <v>1426.9874758214453</v>
          </cell>
          <cell r="AH666">
            <v>1284.1974670668039</v>
          </cell>
          <cell r="AI666">
            <v>6505.7395719047545</v>
          </cell>
          <cell r="AJ666">
            <v>2274.2778353103863</v>
          </cell>
          <cell r="AK666">
            <v>33783.106</v>
          </cell>
        </row>
        <row r="667">
          <cell r="B667">
            <v>39132</v>
          </cell>
          <cell r="C667">
            <v>0</v>
          </cell>
          <cell r="D667">
            <v>9927.3499999999985</v>
          </cell>
          <cell r="E667">
            <v>25105</v>
          </cell>
          <cell r="F667">
            <v>35032.35</v>
          </cell>
          <cell r="G667">
            <v>35032.35</v>
          </cell>
          <cell r="H667">
            <v>34917.4</v>
          </cell>
          <cell r="I667">
            <v>25105</v>
          </cell>
          <cell r="J667">
            <v>13879</v>
          </cell>
          <cell r="L667">
            <v>1500</v>
          </cell>
          <cell r="M667">
            <v>1675</v>
          </cell>
          <cell r="N667">
            <v>6500</v>
          </cell>
          <cell r="O667">
            <v>1551</v>
          </cell>
          <cell r="P667">
            <v>25105</v>
          </cell>
          <cell r="Q667">
            <v>13879</v>
          </cell>
          <cell r="S667">
            <v>1500</v>
          </cell>
          <cell r="T667">
            <v>1675</v>
          </cell>
          <cell r="U667">
            <v>6500</v>
          </cell>
          <cell r="V667">
            <v>1551</v>
          </cell>
          <cell r="W667">
            <v>25105</v>
          </cell>
          <cell r="X667">
            <v>13890.859235458032</v>
          </cell>
          <cell r="Y667">
            <v>9872.4262298368467</v>
          </cell>
          <cell r="Z667">
            <v>1633.7022336919867</v>
          </cell>
          <cell r="AA667">
            <v>1591.7112438687841</v>
          </cell>
          <cell r="AB667">
            <v>5663.2234877410783</v>
          </cell>
          <cell r="AC667">
            <v>2265.4775694032714</v>
          </cell>
          <cell r="AD667">
            <v>34917.4</v>
          </cell>
          <cell r="AE667">
            <v>13935.116772016478</v>
          </cell>
          <cell r="AF667">
            <v>9900.8419452484959</v>
          </cell>
          <cell r="AG667">
            <v>1639.8551897390917</v>
          </cell>
          <cell r="AH667">
            <v>1596.9950152921276</v>
          </cell>
          <cell r="AI667">
            <v>5685.6513216885878</v>
          </cell>
          <cell r="AJ667">
            <v>2274.2737560152091</v>
          </cell>
          <cell r="AK667">
            <v>35032.733999999982</v>
          </cell>
        </row>
        <row r="668">
          <cell r="B668">
            <v>39133</v>
          </cell>
          <cell r="C668">
            <v>0</v>
          </cell>
          <cell r="D668">
            <v>11475.21</v>
          </cell>
          <cell r="E668">
            <v>25105</v>
          </cell>
          <cell r="F668">
            <v>36580.21</v>
          </cell>
          <cell r="G668">
            <v>36580.21</v>
          </cell>
          <cell r="H668">
            <v>36583.9</v>
          </cell>
          <cell r="I668">
            <v>25105</v>
          </cell>
          <cell r="J668">
            <v>13879</v>
          </cell>
          <cell r="L668">
            <v>1500</v>
          </cell>
          <cell r="M668">
            <v>1675</v>
          </cell>
          <cell r="N668">
            <v>6500</v>
          </cell>
          <cell r="O668">
            <v>1551</v>
          </cell>
          <cell r="P668">
            <v>25105</v>
          </cell>
          <cell r="Q668">
            <v>13879</v>
          </cell>
          <cell r="S668">
            <v>1500</v>
          </cell>
          <cell r="T668">
            <v>1675</v>
          </cell>
          <cell r="U668">
            <v>6500</v>
          </cell>
          <cell r="V668">
            <v>1551</v>
          </cell>
          <cell r="W668">
            <v>25105</v>
          </cell>
          <cell r="X668">
            <v>13953.682218138305</v>
          </cell>
          <cell r="Y668">
            <v>10622.15047768673</v>
          </cell>
          <cell r="Z668">
            <v>1639.3630977337045</v>
          </cell>
          <cell r="AA668">
            <v>1596.5924207163437</v>
          </cell>
          <cell r="AB668">
            <v>6499.140073837345</v>
          </cell>
          <cell r="AC668">
            <v>2272.9717118875724</v>
          </cell>
          <cell r="AD668">
            <v>36583.899999999994</v>
          </cell>
          <cell r="AE668">
            <v>13954.729399575936</v>
          </cell>
          <cell r="AF668">
            <v>10616.448646610846</v>
          </cell>
          <cell r="AG668">
            <v>1638.9237312570849</v>
          </cell>
          <cell r="AH668">
            <v>1595.5533159226065</v>
          </cell>
          <cell r="AI668">
            <v>6502.0506670434224</v>
          </cell>
          <cell r="AJ668">
            <v>2272.5052395901025</v>
          </cell>
          <cell r="AK668">
            <v>36580.210999999996</v>
          </cell>
        </row>
        <row r="669">
          <cell r="B669">
            <v>39134</v>
          </cell>
          <cell r="C669">
            <v>0</v>
          </cell>
          <cell r="D669">
            <v>11045.18</v>
          </cell>
          <cell r="E669">
            <v>24605</v>
          </cell>
          <cell r="F669">
            <v>35650.18</v>
          </cell>
          <cell r="G669">
            <v>35650.18</v>
          </cell>
          <cell r="H669">
            <v>35729.5</v>
          </cell>
          <cell r="I669">
            <v>24605</v>
          </cell>
          <cell r="J669">
            <v>13879</v>
          </cell>
          <cell r="L669">
            <v>1500</v>
          </cell>
          <cell r="M669">
            <v>1675</v>
          </cell>
          <cell r="N669">
            <v>6000</v>
          </cell>
          <cell r="O669">
            <v>1551</v>
          </cell>
          <cell r="P669">
            <v>24605</v>
          </cell>
          <cell r="Q669">
            <v>13879</v>
          </cell>
          <cell r="S669">
            <v>1500</v>
          </cell>
          <cell r="T669">
            <v>1675</v>
          </cell>
          <cell r="U669">
            <v>6000</v>
          </cell>
          <cell r="V669">
            <v>1551</v>
          </cell>
          <cell r="W669">
            <v>24605</v>
          </cell>
          <cell r="X669">
            <v>14006.237970884888</v>
          </cell>
          <cell r="Y669">
            <v>10141.400123487698</v>
          </cell>
          <cell r="Z669">
            <v>1643.0419887164617</v>
          </cell>
          <cell r="AA669">
            <v>1601.0729126583133</v>
          </cell>
          <cell r="AB669">
            <v>6059.064637491324</v>
          </cell>
          <cell r="AC669">
            <v>2278.6823667613189</v>
          </cell>
          <cell r="AD669">
            <v>35729.500000000007</v>
          </cell>
          <cell r="AE669">
            <v>13974.590406367191</v>
          </cell>
          <cell r="AF669">
            <v>10115.928139972541</v>
          </cell>
          <cell r="AG669">
            <v>1640.1392164956033</v>
          </cell>
          <cell r="AH669">
            <v>1597.4346282257141</v>
          </cell>
          <cell r="AI669">
            <v>6047.2695846753286</v>
          </cell>
          <cell r="AJ669">
            <v>2274.8130242636198</v>
          </cell>
          <cell r="AK669">
            <v>35650.174999999996</v>
          </cell>
        </row>
        <row r="670">
          <cell r="B670">
            <v>39135</v>
          </cell>
          <cell r="C670">
            <v>0</v>
          </cell>
          <cell r="D670">
            <v>10877.64</v>
          </cell>
          <cell r="E670">
            <v>24605</v>
          </cell>
          <cell r="F670">
            <v>35482.639999999999</v>
          </cell>
          <cell r="G670">
            <v>35482.639999999999</v>
          </cell>
          <cell r="H670">
            <v>35466.199999999997</v>
          </cell>
          <cell r="I670">
            <v>24605</v>
          </cell>
          <cell r="J670">
            <v>13879</v>
          </cell>
          <cell r="L670">
            <v>1500</v>
          </cell>
          <cell r="M670">
            <v>1675</v>
          </cell>
          <cell r="N670">
            <v>6000</v>
          </cell>
          <cell r="O670">
            <v>1551</v>
          </cell>
          <cell r="P670">
            <v>24605</v>
          </cell>
          <cell r="Q670">
            <v>13879</v>
          </cell>
          <cell r="S670">
            <v>1500</v>
          </cell>
          <cell r="T670">
            <v>1675</v>
          </cell>
          <cell r="U670">
            <v>6000</v>
          </cell>
          <cell r="V670">
            <v>1551</v>
          </cell>
          <cell r="W670">
            <v>24605</v>
          </cell>
          <cell r="X670">
            <v>14092.213833558828</v>
          </cell>
          <cell r="Y670">
            <v>9821.1311303657731</v>
          </cell>
          <cell r="Z670">
            <v>1638.9677016352421</v>
          </cell>
          <cell r="AA670">
            <v>1597.2555976156204</v>
          </cell>
          <cell r="AB670">
            <v>6043.7176297221931</v>
          </cell>
          <cell r="AC670">
            <v>2272.9141071023414</v>
          </cell>
          <cell r="AD670">
            <v>35466.200000000004</v>
          </cell>
          <cell r="AE670">
            <v>14103.960678907912</v>
          </cell>
          <cell r="AF670">
            <v>9819.306032016364</v>
          </cell>
          <cell r="AG670">
            <v>1640.1392164956033</v>
          </cell>
          <cell r="AH670">
            <v>1597.4346282257141</v>
          </cell>
          <cell r="AI670">
            <v>6046.9834200907871</v>
          </cell>
          <cell r="AJ670">
            <v>2274.8130242636198</v>
          </cell>
          <cell r="AK670">
            <v>35482.637000000002</v>
          </cell>
        </row>
        <row r="671">
          <cell r="B671">
            <v>39136</v>
          </cell>
          <cell r="C671">
            <v>0</v>
          </cell>
          <cell r="D671">
            <v>12056.160000000003</v>
          </cell>
          <cell r="E671">
            <v>23505</v>
          </cell>
          <cell r="F671">
            <v>35561.160000000003</v>
          </cell>
          <cell r="G671">
            <v>35561.160000000003</v>
          </cell>
          <cell r="H671">
            <v>35560.800000000003</v>
          </cell>
          <cell r="I671">
            <v>23505</v>
          </cell>
          <cell r="J671">
            <v>13879</v>
          </cell>
          <cell r="L671">
            <v>1500</v>
          </cell>
          <cell r="M671">
            <v>1675</v>
          </cell>
          <cell r="N671">
            <v>5900</v>
          </cell>
          <cell r="O671">
            <v>551</v>
          </cell>
          <cell r="P671">
            <v>23505</v>
          </cell>
          <cell r="Q671">
            <v>13879</v>
          </cell>
          <cell r="S671">
            <v>1500</v>
          </cell>
          <cell r="T671">
            <v>1675</v>
          </cell>
          <cell r="U671">
            <v>5900</v>
          </cell>
          <cell r="V671">
            <v>551</v>
          </cell>
          <cell r="W671">
            <v>23505</v>
          </cell>
          <cell r="X671">
            <v>13971.280114443509</v>
          </cell>
          <cell r="Y671">
            <v>9639.8791785303183</v>
          </cell>
          <cell r="Z671">
            <v>1638.9805602158683</v>
          </cell>
          <cell r="AA671">
            <v>1596.6631432193969</v>
          </cell>
          <cell r="AB671">
            <v>6441.5606072873625</v>
          </cell>
          <cell r="AC671">
            <v>2272.4363963035453</v>
          </cell>
          <cell r="AD671">
            <v>35560.799999999996</v>
          </cell>
          <cell r="AE671">
            <v>13968.29336054389</v>
          </cell>
          <cell r="AF671">
            <v>9635.9377271461526</v>
          </cell>
          <cell r="AG671">
            <v>1639.4030211112261</v>
          </cell>
          <cell r="AH671">
            <v>1596.2951545486765</v>
          </cell>
          <cell r="AI671">
            <v>6447.8144919488141</v>
          </cell>
          <cell r="AJ671">
            <v>2273.4152447012366</v>
          </cell>
          <cell r="AK671">
            <v>35561.159</v>
          </cell>
        </row>
        <row r="672">
          <cell r="B672">
            <v>39137</v>
          </cell>
          <cell r="C672">
            <v>0</v>
          </cell>
          <cell r="D672">
            <v>8950.4400000000023</v>
          </cell>
          <cell r="E672">
            <v>24305</v>
          </cell>
          <cell r="F672">
            <v>33255.440000000002</v>
          </cell>
          <cell r="G672">
            <v>33255.440000000002</v>
          </cell>
          <cell r="H672">
            <v>33215.800000000003</v>
          </cell>
          <cell r="I672">
            <v>24305</v>
          </cell>
          <cell r="J672">
            <v>13879</v>
          </cell>
          <cell r="L672">
            <v>1500</v>
          </cell>
          <cell r="M672">
            <v>1675</v>
          </cell>
          <cell r="N672">
            <v>5700</v>
          </cell>
          <cell r="O672">
            <v>1551</v>
          </cell>
          <cell r="P672">
            <v>24305</v>
          </cell>
          <cell r="Q672">
            <v>13879</v>
          </cell>
          <cell r="S672">
            <v>1500</v>
          </cell>
          <cell r="T672">
            <v>1675</v>
          </cell>
          <cell r="U672">
            <v>5700</v>
          </cell>
          <cell r="V672">
            <v>1551</v>
          </cell>
          <cell r="W672">
            <v>24305</v>
          </cell>
          <cell r="X672">
            <v>12227.24809956378</v>
          </cell>
          <cell r="Y672">
            <v>9699.5008528525195</v>
          </cell>
          <cell r="Z672">
            <v>1635.7131933893129</v>
          </cell>
          <cell r="AA672">
            <v>1593.0984088435698</v>
          </cell>
          <cell r="AB672">
            <v>5792.1459036293163</v>
          </cell>
          <cell r="AC672">
            <v>2268.0935417214992</v>
          </cell>
          <cell r="AD672">
            <v>33215.799999999996</v>
          </cell>
          <cell r="AE672">
            <v>12237.392963155982</v>
          </cell>
          <cell r="AF672">
            <v>9704.1963708463481</v>
          </cell>
          <cell r="AG672">
            <v>1639.8080498117574</v>
          </cell>
          <cell r="AH672">
            <v>1596.9220527233924</v>
          </cell>
          <cell r="AI672">
            <v>5802.936309810957</v>
          </cell>
          <cell r="AJ672">
            <v>2274.1842536515719</v>
          </cell>
          <cell r="AK672">
            <v>33255.44000000001</v>
          </cell>
        </row>
        <row r="673">
          <cell r="B673">
            <v>39138</v>
          </cell>
          <cell r="C673">
            <v>0</v>
          </cell>
          <cell r="D673">
            <v>11608.919999999998</v>
          </cell>
          <cell r="E673">
            <v>23905</v>
          </cell>
          <cell r="F673">
            <v>35513.919999999998</v>
          </cell>
          <cell r="G673">
            <v>35513.919999999998</v>
          </cell>
          <cell r="H673">
            <v>35279.800000000003</v>
          </cell>
          <cell r="I673">
            <v>23905</v>
          </cell>
          <cell r="J673">
            <v>13879</v>
          </cell>
          <cell r="L673">
            <v>1500</v>
          </cell>
          <cell r="M673">
            <v>1675</v>
          </cell>
          <cell r="N673">
            <v>5300</v>
          </cell>
          <cell r="O673">
            <v>1551</v>
          </cell>
          <cell r="P673">
            <v>23905</v>
          </cell>
          <cell r="Q673">
            <v>13879</v>
          </cell>
          <cell r="S673">
            <v>1500</v>
          </cell>
          <cell r="T673">
            <v>1675</v>
          </cell>
          <cell r="U673">
            <v>5300</v>
          </cell>
          <cell r="V673">
            <v>1551</v>
          </cell>
          <cell r="W673">
            <v>23905</v>
          </cell>
          <cell r="X673">
            <v>14751.195368146553</v>
          </cell>
          <cell r="Y673">
            <v>9890.0733015712212</v>
          </cell>
          <cell r="Z673">
            <v>1415.8509423681098</v>
          </cell>
          <cell r="AA673">
            <v>1273.9648210573134</v>
          </cell>
          <cell r="AB673">
            <v>5692.7962724752542</v>
          </cell>
          <cell r="AC673">
            <v>2255.9192943815433</v>
          </cell>
          <cell r="AD673">
            <v>35279.799999999996</v>
          </cell>
          <cell r="AE673">
            <v>14860.440617635131</v>
          </cell>
          <cell r="AF673">
            <v>9943.5322451592328</v>
          </cell>
          <cell r="AG673">
            <v>1424.7958362397301</v>
          </cell>
          <cell r="AH673">
            <v>1280.8052757193507</v>
          </cell>
          <cell r="AI673">
            <v>5731.6048812223735</v>
          </cell>
          <cell r="AJ673">
            <v>2272.7371440241927</v>
          </cell>
          <cell r="AK673">
            <v>35513.916000000005</v>
          </cell>
        </row>
        <row r="674">
          <cell r="B674">
            <v>39139</v>
          </cell>
          <cell r="C674">
            <v>0</v>
          </cell>
          <cell r="D674">
            <v>12015.169999999998</v>
          </cell>
          <cell r="E674">
            <v>23705</v>
          </cell>
          <cell r="F674">
            <v>35720.17</v>
          </cell>
          <cell r="G674">
            <v>35720.17</v>
          </cell>
          <cell r="H674">
            <v>35668.300000000003</v>
          </cell>
          <cell r="I674">
            <v>23705</v>
          </cell>
          <cell r="J674">
            <v>13879</v>
          </cell>
          <cell r="L674">
            <v>1500</v>
          </cell>
          <cell r="M674">
            <v>1675</v>
          </cell>
          <cell r="N674">
            <v>5100</v>
          </cell>
          <cell r="O674">
            <v>1551</v>
          </cell>
          <cell r="P674">
            <v>23705</v>
          </cell>
          <cell r="Q674">
            <v>13879</v>
          </cell>
          <cell r="S674">
            <v>1500</v>
          </cell>
          <cell r="T674">
            <v>1675</v>
          </cell>
          <cell r="U674">
            <v>5100</v>
          </cell>
          <cell r="V674">
            <v>1551</v>
          </cell>
          <cell r="W674">
            <v>23705</v>
          </cell>
          <cell r="X674">
            <v>14828.324544456071</v>
          </cell>
          <cell r="Y674">
            <v>9988.9613359636642</v>
          </cell>
          <cell r="Z674">
            <v>1636.2568987443528</v>
          </cell>
          <cell r="AA674">
            <v>1593.324978897007</v>
          </cell>
          <cell r="AB674">
            <v>5352.9496176584853</v>
          </cell>
          <cell r="AC674">
            <v>2268.4826242804261</v>
          </cell>
          <cell r="AD674">
            <v>35668.300000000003</v>
          </cell>
          <cell r="AE674">
            <v>14858.373249633611</v>
          </cell>
          <cell r="AF674">
            <v>9997.6705522730772</v>
          </cell>
          <cell r="AG674">
            <v>1638.8410317019966</v>
          </cell>
          <cell r="AH674">
            <v>1595.4253146227807</v>
          </cell>
          <cell r="AI674">
            <v>5357.5106299353638</v>
          </cell>
          <cell r="AJ674">
            <v>2272.3482218331669</v>
          </cell>
          <cell r="AK674">
            <v>35720.168999999994</v>
          </cell>
        </row>
        <row r="675">
          <cell r="B675">
            <v>39140</v>
          </cell>
          <cell r="C675">
            <v>0</v>
          </cell>
          <cell r="D675">
            <v>11395.550000000003</v>
          </cell>
          <cell r="E675">
            <v>23405</v>
          </cell>
          <cell r="F675">
            <v>34800.550000000003</v>
          </cell>
          <cell r="G675">
            <v>34800.550000000003</v>
          </cell>
          <cell r="H675">
            <v>34615</v>
          </cell>
          <cell r="I675">
            <v>23405</v>
          </cell>
          <cell r="J675">
            <v>13879</v>
          </cell>
          <cell r="L675">
            <v>1500</v>
          </cell>
          <cell r="M675">
            <v>1675</v>
          </cell>
          <cell r="N675">
            <v>5800</v>
          </cell>
          <cell r="O675">
            <v>551</v>
          </cell>
          <cell r="P675">
            <v>23405</v>
          </cell>
          <cell r="Q675">
            <v>13879</v>
          </cell>
          <cell r="S675">
            <v>1500</v>
          </cell>
          <cell r="T675">
            <v>1675</v>
          </cell>
          <cell r="U675">
            <v>5800</v>
          </cell>
          <cell r="V675">
            <v>551</v>
          </cell>
          <cell r="W675">
            <v>23405</v>
          </cell>
          <cell r="X675">
            <v>13899.629875180977</v>
          </cell>
          <cell r="Y675">
            <v>9397.165361960193</v>
          </cell>
          <cell r="Z675">
            <v>1630.4755195932826</v>
          </cell>
          <cell r="AA675">
            <v>1588.8670560440708</v>
          </cell>
          <cell r="AB675">
            <v>5837.7610058207301</v>
          </cell>
          <cell r="AC675">
            <v>2261.1011814007429</v>
          </cell>
          <cell r="AD675">
            <v>34614.999999999993</v>
          </cell>
          <cell r="AE675">
            <v>13977.631566609032</v>
          </cell>
          <cell r="AF675">
            <v>9443.4301311112376</v>
          </cell>
          <cell r="AG675">
            <v>1640.012943064243</v>
          </cell>
          <cell r="AH675">
            <v>1597.2391838447827</v>
          </cell>
          <cell r="AI675">
            <v>5867.6659005341689</v>
          </cell>
          <cell r="AJ675">
            <v>2274.5732748365344</v>
          </cell>
          <cell r="AK675">
            <v>34800.553</v>
          </cell>
        </row>
        <row r="676">
          <cell r="B676">
            <v>39141</v>
          </cell>
          <cell r="C676">
            <v>0</v>
          </cell>
          <cell r="D676">
            <v>11718.46</v>
          </cell>
          <cell r="E676">
            <v>24405</v>
          </cell>
          <cell r="F676">
            <v>36123.46</v>
          </cell>
          <cell r="G676">
            <v>36123.46</v>
          </cell>
          <cell r="H676">
            <v>36107.9</v>
          </cell>
          <cell r="I676">
            <v>24405</v>
          </cell>
          <cell r="J676">
            <v>13879</v>
          </cell>
          <cell r="L676">
            <v>1500</v>
          </cell>
          <cell r="M676">
            <v>1675</v>
          </cell>
          <cell r="N676">
            <v>5800</v>
          </cell>
          <cell r="O676">
            <v>1551</v>
          </cell>
          <cell r="P676">
            <v>24405</v>
          </cell>
          <cell r="Q676">
            <v>13879</v>
          </cell>
          <cell r="S676">
            <v>1500</v>
          </cell>
          <cell r="T676">
            <v>1675</v>
          </cell>
          <cell r="U676">
            <v>5800</v>
          </cell>
          <cell r="V676">
            <v>1551</v>
          </cell>
          <cell r="W676">
            <v>24405</v>
          </cell>
          <cell r="X676">
            <v>13963.307634674336</v>
          </cell>
          <cell r="Y676">
            <v>10774.613914559099</v>
          </cell>
          <cell r="Z676">
            <v>1639.2777893288483</v>
          </cell>
          <cell r="AA676">
            <v>1597.6712239110739</v>
          </cell>
          <cell r="AB676">
            <v>5859.631514124605</v>
          </cell>
          <cell r="AC676">
            <v>2273.3979234020326</v>
          </cell>
          <cell r="AD676">
            <v>36107.899999999987</v>
          </cell>
          <cell r="AE676">
            <v>13975.227453714242</v>
          </cell>
          <cell r="AF676">
            <v>10773.447089855517</v>
          </cell>
          <cell r="AG676">
            <v>1640.012943064243</v>
          </cell>
          <cell r="AH676">
            <v>1597.2391838447827</v>
          </cell>
          <cell r="AI676">
            <v>5862.9580546846882</v>
          </cell>
          <cell r="AJ676">
            <v>2274.5732748365344</v>
          </cell>
          <cell r="AK676">
            <v>36123.458000000006</v>
          </cell>
        </row>
        <row r="677">
          <cell r="B677">
            <v>39142</v>
          </cell>
          <cell r="C677">
            <v>0</v>
          </cell>
          <cell r="D677">
            <v>10189.93</v>
          </cell>
          <cell r="E677">
            <v>24098</v>
          </cell>
          <cell r="F677">
            <v>34287.93</v>
          </cell>
          <cell r="G677">
            <v>34287.93</v>
          </cell>
          <cell r="H677">
            <v>35418.800000000003</v>
          </cell>
          <cell r="I677">
            <v>24098</v>
          </cell>
          <cell r="J677">
            <v>13687</v>
          </cell>
          <cell r="L677">
            <v>1500</v>
          </cell>
          <cell r="M677">
            <v>1636</v>
          </cell>
          <cell r="N677">
            <v>5300</v>
          </cell>
          <cell r="O677">
            <v>1975</v>
          </cell>
          <cell r="P677">
            <v>24098</v>
          </cell>
          <cell r="Q677">
            <v>13687</v>
          </cell>
          <cell r="S677">
            <v>1500</v>
          </cell>
          <cell r="T677">
            <v>1636</v>
          </cell>
          <cell r="U677">
            <v>5300</v>
          </cell>
          <cell r="V677">
            <v>1975</v>
          </cell>
          <cell r="W677">
            <v>24098</v>
          </cell>
          <cell r="X677">
            <v>13937.402089104511</v>
          </cell>
          <cell r="Y677">
            <v>10675.365278224592</v>
          </cell>
          <cell r="Z677">
            <v>1635.5343823937119</v>
          </cell>
          <cell r="AA677">
            <v>1594.1332554716064</v>
          </cell>
          <cell r="AB677">
            <v>5308.2821356409213</v>
          </cell>
          <cell r="AC677">
            <v>2268.0828591646577</v>
          </cell>
          <cell r="AD677">
            <v>35418.799999999996</v>
          </cell>
          <cell r="AE677">
            <v>13916.969041423981</v>
          </cell>
          <cell r="AF677">
            <v>9538.39624495317</v>
          </cell>
          <cell r="AG677">
            <v>1632.849096318271</v>
          </cell>
          <cell r="AH677">
            <v>1590.4891353663365</v>
          </cell>
          <cell r="AI677">
            <v>5344.3221787845232</v>
          </cell>
          <cell r="AJ677">
            <v>2264.9043031537144</v>
          </cell>
          <cell r="AK677">
            <v>34287.929999999993</v>
          </cell>
        </row>
        <row r="678">
          <cell r="B678">
            <v>39143</v>
          </cell>
          <cell r="C678">
            <v>0</v>
          </cell>
          <cell r="D678">
            <v>11405.400000000001</v>
          </cell>
          <cell r="E678">
            <v>23098</v>
          </cell>
          <cell r="F678">
            <v>34503.4</v>
          </cell>
          <cell r="G678">
            <v>34503.4</v>
          </cell>
          <cell r="H678">
            <v>35892.300000000003</v>
          </cell>
          <cell r="I678">
            <v>22324</v>
          </cell>
          <cell r="J678">
            <v>13687</v>
          </cell>
          <cell r="L678">
            <v>1500</v>
          </cell>
          <cell r="M678">
            <v>1636</v>
          </cell>
          <cell r="N678">
            <v>5300</v>
          </cell>
          <cell r="O678">
            <v>975</v>
          </cell>
          <cell r="P678">
            <v>23098</v>
          </cell>
          <cell r="Q678">
            <v>13554.385068061581</v>
          </cell>
          <cell r="S678">
            <v>1485.4663258634014</v>
          </cell>
          <cell r="T678">
            <v>1620.1486060750165</v>
          </cell>
          <cell r="U678">
            <v>5300</v>
          </cell>
          <cell r="V678">
            <v>364</v>
          </cell>
          <cell r="W678">
            <v>22324</v>
          </cell>
          <cell r="X678">
            <v>14209.766952639355</v>
          </cell>
          <cell r="Y678">
            <v>10732.416620137803</v>
          </cell>
          <cell r="Z678">
            <v>1641.3187511840897</v>
          </cell>
          <cell r="AA678">
            <v>1599.6533668174025</v>
          </cell>
          <cell r="AB678">
            <v>5433.1158423581555</v>
          </cell>
          <cell r="AC678">
            <v>2276.0284668631957</v>
          </cell>
          <cell r="AD678">
            <v>35892.300000000003</v>
          </cell>
          <cell r="AE678">
            <v>14136.970109519943</v>
          </cell>
          <cell r="AF678">
            <v>9536.2746404299469</v>
          </cell>
          <cell r="AG678">
            <v>1632.4859052807501</v>
          </cell>
          <cell r="AH678">
            <v>1590.1353663618756</v>
          </cell>
          <cell r="AI678">
            <v>5343.1334529424739</v>
          </cell>
          <cell r="AJ678">
            <v>2264.4005254650087</v>
          </cell>
          <cell r="AK678">
            <v>34503.4</v>
          </cell>
        </row>
        <row r="679">
          <cell r="B679">
            <v>39144</v>
          </cell>
          <cell r="C679">
            <v>0</v>
          </cell>
          <cell r="D679">
            <v>8413.14</v>
          </cell>
          <cell r="E679">
            <v>23898</v>
          </cell>
          <cell r="F679">
            <v>32311.14</v>
          </cell>
          <cell r="G679">
            <v>32622.959999999999</v>
          </cell>
          <cell r="H679">
            <v>32435.3</v>
          </cell>
          <cell r="I679">
            <v>22443</v>
          </cell>
          <cell r="J679">
            <v>13687</v>
          </cell>
          <cell r="L679">
            <v>1500</v>
          </cell>
          <cell r="M679">
            <v>1636</v>
          </cell>
          <cell r="N679">
            <v>5100</v>
          </cell>
          <cell r="O679">
            <v>1975</v>
          </cell>
          <cell r="P679">
            <v>23898</v>
          </cell>
          <cell r="Q679">
            <v>12799.374903406051</v>
          </cell>
          <cell r="S679">
            <v>1402.7224632942996</v>
          </cell>
          <cell r="T679">
            <v>1529.9026332996493</v>
          </cell>
          <cell r="U679">
            <v>5100</v>
          </cell>
          <cell r="V679">
            <v>1611</v>
          </cell>
          <cell r="W679">
            <v>22443</v>
          </cell>
          <cell r="X679">
            <v>12403.526601235344</v>
          </cell>
          <cell r="Y679">
            <v>9477.9474957283219</v>
          </cell>
          <cell r="Z679">
            <v>1626.9852375178614</v>
          </cell>
          <cell r="AA679">
            <v>1585.1795911420888</v>
          </cell>
          <cell r="AB679">
            <v>5085.6551731069676</v>
          </cell>
          <cell r="AC679">
            <v>2256.0059012694164</v>
          </cell>
          <cell r="AD679">
            <v>32435.299999999996</v>
          </cell>
          <cell r="AE679">
            <v>12338.141222936814</v>
          </cell>
          <cell r="AF679">
            <v>9457.0923189144996</v>
          </cell>
          <cell r="AG679">
            <v>1618.9309240438056</v>
          </cell>
          <cell r="AH679">
            <v>1576.9320333434935</v>
          </cell>
          <cell r="AI679">
            <v>5074.4449181102909</v>
          </cell>
          <cell r="AJ679">
            <v>2245.5985826510973</v>
          </cell>
          <cell r="AK679">
            <v>32311.140000000003</v>
          </cell>
        </row>
        <row r="680">
          <cell r="B680">
            <v>39145</v>
          </cell>
          <cell r="C680">
            <v>0</v>
          </cell>
          <cell r="D680">
            <v>8413.14</v>
          </cell>
          <cell r="E680">
            <v>23898</v>
          </cell>
          <cell r="F680">
            <v>32311.14</v>
          </cell>
          <cell r="G680">
            <v>32311.14</v>
          </cell>
          <cell r="H680">
            <v>32572.7</v>
          </cell>
          <cell r="I680">
            <v>22443</v>
          </cell>
          <cell r="J680">
            <v>13687</v>
          </cell>
          <cell r="L680">
            <v>1500</v>
          </cell>
          <cell r="M680">
            <v>1636</v>
          </cell>
          <cell r="N680">
            <v>5100</v>
          </cell>
          <cell r="O680">
            <v>1975</v>
          </cell>
          <cell r="P680">
            <v>23898</v>
          </cell>
          <cell r="Q680">
            <v>12799.374903406051</v>
          </cell>
          <cell r="S680">
            <v>1402.7224632942996</v>
          </cell>
          <cell r="T680">
            <v>1529.9026332996493</v>
          </cell>
          <cell r="U680">
            <v>5100</v>
          </cell>
          <cell r="V680">
            <v>1611</v>
          </cell>
          <cell r="W680">
            <v>22443</v>
          </cell>
          <cell r="X680">
            <v>12516.628058725986</v>
          </cell>
          <cell r="Y680">
            <v>9467.5000955870382</v>
          </cell>
          <cell r="Z680">
            <v>1413.5886080015132</v>
          </cell>
          <cell r="AA680">
            <v>1274.7391273609448</v>
          </cell>
          <cell r="AB680">
            <v>5650.8915048252566</v>
          </cell>
          <cell r="AC680">
            <v>2249.3526054992626</v>
          </cell>
          <cell r="AD680">
            <v>32572.7</v>
          </cell>
          <cell r="AE680">
            <v>12616.170888801875</v>
          </cell>
          <cell r="AF680">
            <v>9569.877968076702</v>
          </cell>
          <cell r="AG680">
            <v>1429.0947465287963</v>
          </cell>
          <cell r="AH680">
            <v>1288.653773618202</v>
          </cell>
          <cell r="AI680">
            <v>5134.9629446798581</v>
          </cell>
          <cell r="AJ680">
            <v>2272.3796782945728</v>
          </cell>
          <cell r="AK680">
            <v>32311.140000000007</v>
          </cell>
        </row>
        <row r="681">
          <cell r="B681">
            <v>39146</v>
          </cell>
          <cell r="C681">
            <v>0</v>
          </cell>
          <cell r="D681">
            <v>8413.14</v>
          </cell>
          <cell r="E681">
            <v>23898</v>
          </cell>
          <cell r="F681">
            <v>32311.14</v>
          </cell>
          <cell r="G681">
            <v>33894.959999999999</v>
          </cell>
          <cell r="H681">
            <v>35177.800000000003</v>
          </cell>
          <cell r="I681">
            <v>22443</v>
          </cell>
          <cell r="J681">
            <v>13687</v>
          </cell>
          <cell r="L681">
            <v>1500</v>
          </cell>
          <cell r="M681">
            <v>1636</v>
          </cell>
          <cell r="N681">
            <v>5100</v>
          </cell>
          <cell r="O681">
            <v>1975</v>
          </cell>
          <cell r="P681">
            <v>23898</v>
          </cell>
          <cell r="Q681">
            <v>12799.374903406051</v>
          </cell>
          <cell r="S681">
            <v>1402.7224632942996</v>
          </cell>
          <cell r="T681">
            <v>1529.9026332996493</v>
          </cell>
          <cell r="U681">
            <v>5100</v>
          </cell>
          <cell r="V681">
            <v>1611</v>
          </cell>
          <cell r="W681">
            <v>22443</v>
          </cell>
          <cell r="X681">
            <v>13786.136069490422</v>
          </cell>
          <cell r="Y681">
            <v>10374.879961251754</v>
          </cell>
          <cell r="Z681">
            <v>1636.7325931863061</v>
          </cell>
          <cell r="AA681">
            <v>1595.1487195281809</v>
          </cell>
          <cell r="AB681">
            <v>5515.2323483945083</v>
          </cell>
          <cell r="AC681">
            <v>2269.6703081488358</v>
          </cell>
          <cell r="AD681">
            <v>35177.80000000001</v>
          </cell>
          <cell r="AE681">
            <v>13106.890224423201</v>
          </cell>
          <cell r="AF681">
            <v>9093.0943855906826</v>
          </cell>
          <cell r="AG681">
            <v>1556.6192228703521</v>
          </cell>
          <cell r="AH681">
            <v>1516.2368448254392</v>
          </cell>
          <cell r="AI681">
            <v>4879.1325112235081</v>
          </cell>
          <cell r="AJ681">
            <v>2159.1668110668143</v>
          </cell>
          <cell r="AK681">
            <v>32311.139999999996</v>
          </cell>
        </row>
        <row r="682">
          <cell r="B682">
            <v>39147</v>
          </cell>
          <cell r="C682">
            <v>0</v>
          </cell>
          <cell r="D682">
            <v>10094.959999999999</v>
          </cell>
          <cell r="E682">
            <v>24498</v>
          </cell>
          <cell r="F682">
            <v>34592.959999999999</v>
          </cell>
          <cell r="G682">
            <v>34592.959999999999</v>
          </cell>
          <cell r="H682">
            <v>36039.800000000003</v>
          </cell>
          <cell r="I682">
            <v>24498</v>
          </cell>
          <cell r="J682">
            <v>13687</v>
          </cell>
          <cell r="L682">
            <v>1500</v>
          </cell>
          <cell r="M682">
            <v>1636</v>
          </cell>
          <cell r="N682">
            <v>5700</v>
          </cell>
          <cell r="O682">
            <v>1975</v>
          </cell>
          <cell r="P682">
            <v>24498</v>
          </cell>
          <cell r="Q682">
            <v>13687</v>
          </cell>
          <cell r="S682">
            <v>1500</v>
          </cell>
          <cell r="T682">
            <v>1636</v>
          </cell>
          <cell r="U682">
            <v>5700</v>
          </cell>
          <cell r="V682">
            <v>1975</v>
          </cell>
          <cell r="W682">
            <v>24498</v>
          </cell>
          <cell r="X682">
            <v>14001.874468923304</v>
          </cell>
          <cell r="Y682">
            <v>10664.791822578285</v>
          </cell>
          <cell r="Z682">
            <v>1647.3449184604385</v>
          </cell>
          <cell r="AA682">
            <v>1605.7153390521457</v>
          </cell>
          <cell r="AB682">
            <v>5835.5314311415623</v>
          </cell>
          <cell r="AC682">
            <v>2284.5420198442616</v>
          </cell>
          <cell r="AD682">
            <v>36039.799999999996</v>
          </cell>
          <cell r="AE682">
            <v>13880.577383924039</v>
          </cell>
          <cell r="AF682">
            <v>9539.3377811859664</v>
          </cell>
          <cell r="AG682">
            <v>1633.0102750476287</v>
          </cell>
          <cell r="AH682">
            <v>1590.6461327388884</v>
          </cell>
          <cell r="AI682">
            <v>5684.2605549754271</v>
          </cell>
          <cell r="AJ682">
            <v>2265.1278721280437</v>
          </cell>
          <cell r="AK682">
            <v>34592.959999999992</v>
          </cell>
        </row>
        <row r="683">
          <cell r="B683">
            <v>39148</v>
          </cell>
          <cell r="C683">
            <v>0</v>
          </cell>
          <cell r="D683">
            <v>9639.3099999999977</v>
          </cell>
          <cell r="E683">
            <v>24498</v>
          </cell>
          <cell r="F683">
            <v>34137.31</v>
          </cell>
          <cell r="G683">
            <v>34137.31</v>
          </cell>
          <cell r="H683">
            <v>34589</v>
          </cell>
          <cell r="I683">
            <v>24498</v>
          </cell>
          <cell r="J683">
            <v>13687</v>
          </cell>
          <cell r="L683">
            <v>1500</v>
          </cell>
          <cell r="M683">
            <v>1636</v>
          </cell>
          <cell r="N683">
            <v>5700</v>
          </cell>
          <cell r="O683">
            <v>1975</v>
          </cell>
          <cell r="P683">
            <v>24498</v>
          </cell>
          <cell r="Q683">
            <v>13687</v>
          </cell>
          <cell r="S683">
            <v>1500</v>
          </cell>
          <cell r="T683">
            <v>1636</v>
          </cell>
          <cell r="U683">
            <v>5700</v>
          </cell>
          <cell r="V683">
            <v>1975</v>
          </cell>
          <cell r="W683">
            <v>24498</v>
          </cell>
          <cell r="X683">
            <v>13308.430680364754</v>
          </cell>
          <cell r="Y683">
            <v>10572.577219326391</v>
          </cell>
          <cell r="Z683">
            <v>1629.9056242435788</v>
          </cell>
          <cell r="AA683">
            <v>1589.7184008756556</v>
          </cell>
          <cell r="AB683">
            <v>5227.8137113988614</v>
          </cell>
          <cell r="AC683">
            <v>2260.554363790764</v>
          </cell>
          <cell r="AD683">
            <v>34589.000000000007</v>
          </cell>
          <cell r="AE683">
            <v>13355.316243558818</v>
          </cell>
          <cell r="AF683">
            <v>9545.3283779094181</v>
          </cell>
          <cell r="AG683">
            <v>1634.0357871143424</v>
          </cell>
          <cell r="AH683">
            <v>1591.6450406012088</v>
          </cell>
          <cell r="AI683">
            <v>5744.4342038874802</v>
          </cell>
          <cell r="AJ683">
            <v>2266.5503469287301</v>
          </cell>
          <cell r="AK683">
            <v>34137.31</v>
          </cell>
        </row>
        <row r="684">
          <cell r="B684">
            <v>39149</v>
          </cell>
          <cell r="C684">
            <v>0</v>
          </cell>
          <cell r="D684">
            <v>11608.129999999997</v>
          </cell>
          <cell r="E684">
            <v>22523</v>
          </cell>
          <cell r="F684">
            <v>34131.129999999997</v>
          </cell>
          <cell r="G684">
            <v>34131.129999999997</v>
          </cell>
          <cell r="H684">
            <v>34700.800000000003</v>
          </cell>
          <cell r="I684">
            <v>22523</v>
          </cell>
          <cell r="J684">
            <v>13687</v>
          </cell>
          <cell r="L684">
            <v>1500</v>
          </cell>
          <cell r="M684">
            <v>1636</v>
          </cell>
          <cell r="N684">
            <v>5700</v>
          </cell>
          <cell r="O684">
            <v>0</v>
          </cell>
          <cell r="P684">
            <v>22523</v>
          </cell>
          <cell r="Q684">
            <v>13687</v>
          </cell>
          <cell r="S684">
            <v>1500</v>
          </cell>
          <cell r="T684">
            <v>1636</v>
          </cell>
          <cell r="U684">
            <v>5700</v>
          </cell>
          <cell r="V684">
            <v>0</v>
          </cell>
          <cell r="W684">
            <v>22523</v>
          </cell>
          <cell r="X684">
            <v>13297.343103134655</v>
          </cell>
          <cell r="Y684">
            <v>10371.091806869161</v>
          </cell>
          <cell r="Z684">
            <v>1630.2194824013761</v>
          </cell>
          <cell r="AA684">
            <v>1589.1696150762129</v>
          </cell>
          <cell r="AB684">
            <v>5552.2948545605859</v>
          </cell>
          <cell r="AC684">
            <v>2260.6811379580126</v>
          </cell>
          <cell r="AD684">
            <v>34700.800000000003</v>
          </cell>
          <cell r="AE684">
            <v>13354.595832153947</v>
          </cell>
          <cell r="AF684">
            <v>9542.8207471902679</v>
          </cell>
          <cell r="AG684">
            <v>1633.6065134242469</v>
          </cell>
          <cell r="AH684">
            <v>1591.2269032842119</v>
          </cell>
          <cell r="AI684">
            <v>5742.9250971178126</v>
          </cell>
          <cell r="AJ684">
            <v>2265.9549068295069</v>
          </cell>
          <cell r="AK684">
            <v>34131.12999999999</v>
          </cell>
        </row>
        <row r="685">
          <cell r="B685">
            <v>39150</v>
          </cell>
          <cell r="C685">
            <v>0</v>
          </cell>
          <cell r="D685">
            <v>9573.4000000000015</v>
          </cell>
          <cell r="E685">
            <v>24498</v>
          </cell>
          <cell r="F685">
            <v>34071.4</v>
          </cell>
          <cell r="G685">
            <v>34071.4</v>
          </cell>
          <cell r="H685">
            <v>34114.199999999997</v>
          </cell>
          <cell r="I685">
            <v>24498</v>
          </cell>
          <cell r="J685">
            <v>13687</v>
          </cell>
          <cell r="L685">
            <v>1500</v>
          </cell>
          <cell r="M685">
            <v>1636</v>
          </cell>
          <cell r="N685">
            <v>5700</v>
          </cell>
          <cell r="O685">
            <v>1975</v>
          </cell>
          <cell r="P685">
            <v>24498</v>
          </cell>
          <cell r="Q685">
            <v>13687</v>
          </cell>
          <cell r="S685">
            <v>1500</v>
          </cell>
          <cell r="T685">
            <v>1636</v>
          </cell>
          <cell r="U685">
            <v>5700</v>
          </cell>
          <cell r="V685">
            <v>1975</v>
          </cell>
          <cell r="W685">
            <v>24498</v>
          </cell>
          <cell r="X685">
            <v>13353.554325649906</v>
          </cell>
          <cell r="Y685">
            <v>9569.4658302227162</v>
          </cell>
          <cell r="Z685">
            <v>1636.5644493953232</v>
          </cell>
          <cell r="AA685">
            <v>1595.06020178223</v>
          </cell>
          <cell r="AB685">
            <v>5690.1519046203475</v>
          </cell>
          <cell r="AC685">
            <v>2269.4032883294699</v>
          </cell>
          <cell r="AD685">
            <v>34114.19999999999</v>
          </cell>
          <cell r="AE685">
            <v>13349.94352902458</v>
          </cell>
          <cell r="AF685">
            <v>9543.5168545677152</v>
          </cell>
          <cell r="AG685">
            <v>1633.725677932935</v>
          </cell>
          <cell r="AH685">
            <v>1591.34297638418</v>
          </cell>
          <cell r="AI685">
            <v>5686.7507636801729</v>
          </cell>
          <cell r="AJ685">
            <v>2266.1201984104132</v>
          </cell>
          <cell r="AK685">
            <v>34071.4</v>
          </cell>
        </row>
        <row r="686">
          <cell r="B686">
            <v>39151</v>
          </cell>
          <cell r="C686">
            <v>0</v>
          </cell>
          <cell r="D686">
            <v>8046.3600000000006</v>
          </cell>
          <cell r="E686">
            <v>23898</v>
          </cell>
          <cell r="F686">
            <v>31944.36</v>
          </cell>
          <cell r="G686">
            <v>33415.24</v>
          </cell>
          <cell r="H686">
            <v>33157.4</v>
          </cell>
          <cell r="I686">
            <v>23898</v>
          </cell>
          <cell r="J686">
            <v>13687</v>
          </cell>
          <cell r="L686">
            <v>1500</v>
          </cell>
          <cell r="M686">
            <v>1636</v>
          </cell>
          <cell r="N686">
            <v>5100</v>
          </cell>
          <cell r="O686">
            <v>1975</v>
          </cell>
          <cell r="P686">
            <v>23898</v>
          </cell>
          <cell r="Q686">
            <v>13687</v>
          </cell>
          <cell r="S686">
            <v>1500</v>
          </cell>
          <cell r="T686">
            <v>1636</v>
          </cell>
          <cell r="U686">
            <v>5100</v>
          </cell>
          <cell r="V686">
            <v>1975</v>
          </cell>
          <cell r="W686">
            <v>23898</v>
          </cell>
          <cell r="X686">
            <v>13171.493880697139</v>
          </cell>
          <cell r="Y686">
            <v>9450.171527773573</v>
          </cell>
          <cell r="Z686">
            <v>1625.6858795592586</v>
          </cell>
          <cell r="AA686">
            <v>1584.6801259634731</v>
          </cell>
          <cell r="AB686">
            <v>5070.9357035154408</v>
          </cell>
          <cell r="AC686">
            <v>2254.4328824911095</v>
          </cell>
          <cell r="AD686">
            <v>33157.399999999994</v>
          </cell>
          <cell r="AE686">
            <v>12667.840301794178</v>
          </cell>
          <cell r="AF686">
            <v>9127.3137503346679</v>
          </cell>
          <cell r="AG686">
            <v>1562.4771320370394</v>
          </cell>
          <cell r="AH686">
            <v>1521.9427859969699</v>
          </cell>
          <cell r="AI686">
            <v>4897.4937871495986</v>
          </cell>
          <cell r="AJ686">
            <v>2167.2922426875493</v>
          </cell>
          <cell r="AK686">
            <v>31944.360000000004</v>
          </cell>
        </row>
        <row r="687">
          <cell r="B687">
            <v>39152</v>
          </cell>
          <cell r="C687">
            <v>0</v>
          </cell>
          <cell r="D687">
            <v>7146.3600000000006</v>
          </cell>
          <cell r="E687">
            <v>24798</v>
          </cell>
          <cell r="F687">
            <v>31944.36</v>
          </cell>
          <cell r="G687">
            <v>31944.36</v>
          </cell>
          <cell r="H687">
            <v>33153.699999999997</v>
          </cell>
          <cell r="I687">
            <v>24798</v>
          </cell>
          <cell r="J687">
            <v>13687</v>
          </cell>
          <cell r="L687">
            <v>1500</v>
          </cell>
          <cell r="M687">
            <v>1636</v>
          </cell>
          <cell r="N687">
            <v>6000</v>
          </cell>
          <cell r="O687">
            <v>1975</v>
          </cell>
          <cell r="P687">
            <v>24798</v>
          </cell>
          <cell r="Q687">
            <v>13687</v>
          </cell>
          <cell r="S687">
            <v>1500</v>
          </cell>
          <cell r="T687">
            <v>1636</v>
          </cell>
          <cell r="U687">
            <v>6000</v>
          </cell>
          <cell r="V687">
            <v>1975</v>
          </cell>
          <cell r="W687">
            <v>24798</v>
          </cell>
          <cell r="X687">
            <v>13105.428334021552</v>
          </cell>
          <cell r="Y687">
            <v>9449.3445953719347</v>
          </cell>
          <cell r="Z687">
            <v>1415.0014571138768</v>
          </cell>
          <cell r="AA687">
            <v>1273.0316895040087</v>
          </cell>
          <cell r="AB687">
            <v>5638.3446945280812</v>
          </cell>
          <cell r="AC687">
            <v>2272.5492294605378</v>
          </cell>
          <cell r="AD687">
            <v>33153.69999999999</v>
          </cell>
          <cell r="AE687">
            <v>12605.451794441784</v>
          </cell>
          <cell r="AF687">
            <v>9131.1058054240511</v>
          </cell>
          <cell r="AG687">
            <v>1365.8854064759964</v>
          </cell>
          <cell r="AH687">
            <v>1229.9902086743236</v>
          </cell>
          <cell r="AI687">
            <v>5423.6070732098069</v>
          </cell>
          <cell r="AJ687">
            <v>2188.319711774036</v>
          </cell>
          <cell r="AK687">
            <v>31944.36</v>
          </cell>
        </row>
        <row r="688">
          <cell r="B688">
            <v>39153</v>
          </cell>
          <cell r="C688">
            <v>0</v>
          </cell>
          <cell r="D688">
            <v>6846.3600000000006</v>
          </cell>
          <cell r="E688">
            <v>25098</v>
          </cell>
          <cell r="F688">
            <v>31944.36</v>
          </cell>
          <cell r="G688">
            <v>34736.01</v>
          </cell>
          <cell r="H688">
            <v>35006.300000000003</v>
          </cell>
          <cell r="I688">
            <v>25098</v>
          </cell>
          <cell r="J688">
            <v>13687</v>
          </cell>
          <cell r="L688">
            <v>1500</v>
          </cell>
          <cell r="M688">
            <v>1636</v>
          </cell>
          <cell r="N688">
            <v>6300</v>
          </cell>
          <cell r="O688">
            <v>1975</v>
          </cell>
          <cell r="P688">
            <v>25098</v>
          </cell>
          <cell r="Q688">
            <v>13687</v>
          </cell>
          <cell r="S688">
            <v>1500</v>
          </cell>
          <cell r="T688">
            <v>1636</v>
          </cell>
          <cell r="U688">
            <v>6300</v>
          </cell>
          <cell r="V688">
            <v>1975</v>
          </cell>
          <cell r="W688">
            <v>25098</v>
          </cell>
          <cell r="X688">
            <v>13647.048729034845</v>
          </cell>
          <cell r="Y688">
            <v>9671.6725961706034</v>
          </cell>
          <cell r="Z688">
            <v>1641.5945197481185</v>
          </cell>
          <cell r="AA688">
            <v>1599.8072618448996</v>
          </cell>
          <cell r="AB688">
            <v>6169.8441206789448</v>
          </cell>
          <cell r="AC688">
            <v>2276.3327725225795</v>
          </cell>
          <cell r="AD688">
            <v>35006.299999999996</v>
          </cell>
          <cell r="AE688">
            <v>12513.74302094712</v>
          </cell>
          <cell r="AF688">
            <v>8739.3806129419736</v>
          </cell>
          <cell r="AG688">
            <v>1501.7230867401736</v>
          </cell>
          <cell r="AH688">
            <v>1462.6200986036592</v>
          </cell>
          <cell r="AI688">
            <v>5643.8951178300549</v>
          </cell>
          <cell r="AJ688">
            <v>2082.9980629370184</v>
          </cell>
          <cell r="AK688">
            <v>31944.360000000004</v>
          </cell>
        </row>
        <row r="689">
          <cell r="B689">
            <v>39154</v>
          </cell>
          <cell r="C689">
            <v>0</v>
          </cell>
          <cell r="D689">
            <v>11829.129999999997</v>
          </cell>
          <cell r="E689">
            <v>22823</v>
          </cell>
          <cell r="F689">
            <v>34652.129999999997</v>
          </cell>
          <cell r="G689">
            <v>34652.129999999997</v>
          </cell>
          <cell r="H689">
            <v>34204.800000000003</v>
          </cell>
          <cell r="I689">
            <v>22823</v>
          </cell>
          <cell r="J689">
            <v>13687</v>
          </cell>
          <cell r="L689">
            <v>1500</v>
          </cell>
          <cell r="M689">
            <v>1636</v>
          </cell>
          <cell r="N689">
            <v>6000</v>
          </cell>
          <cell r="O689">
            <v>0</v>
          </cell>
          <cell r="P689">
            <v>22823</v>
          </cell>
          <cell r="Q689">
            <v>13687</v>
          </cell>
          <cell r="S689">
            <v>1500</v>
          </cell>
          <cell r="T689">
            <v>1636</v>
          </cell>
          <cell r="U689">
            <v>6000</v>
          </cell>
          <cell r="V689">
            <v>0</v>
          </cell>
          <cell r="W689">
            <v>22823</v>
          </cell>
          <cell r="X689">
            <v>13648.172414175009</v>
          </cell>
          <cell r="Y689">
            <v>9449.4529091509921</v>
          </cell>
          <cell r="Z689">
            <v>1633.4419714700632</v>
          </cell>
          <cell r="AA689">
            <v>1592.1762320177224</v>
          </cell>
          <cell r="AB689">
            <v>5616.5128163785193</v>
          </cell>
          <cell r="AC689">
            <v>2265.0436568076966</v>
          </cell>
          <cell r="AD689">
            <v>34204.800000000003</v>
          </cell>
          <cell r="AE689">
            <v>13652.873411552433</v>
          </cell>
          <cell r="AF689">
            <v>9541.1695723883895</v>
          </cell>
          <cell r="AG689">
            <v>1633.3238538225833</v>
          </cell>
          <cell r="AH689">
            <v>1590.9515765400156</v>
          </cell>
          <cell r="AI689">
            <v>5968.2487524209419</v>
          </cell>
          <cell r="AJ689">
            <v>2265.5628332756314</v>
          </cell>
          <cell r="AK689">
            <v>34652.129999999997</v>
          </cell>
        </row>
        <row r="690">
          <cell r="B690">
            <v>39155</v>
          </cell>
          <cell r="C690">
            <v>0</v>
          </cell>
          <cell r="D690">
            <v>10818.86</v>
          </cell>
          <cell r="E690">
            <v>23598</v>
          </cell>
          <cell r="F690">
            <v>34416.86</v>
          </cell>
          <cell r="G690">
            <v>34416.86</v>
          </cell>
          <cell r="H690">
            <v>34054.199999999997</v>
          </cell>
          <cell r="I690">
            <v>23598</v>
          </cell>
          <cell r="J690">
            <v>13687</v>
          </cell>
          <cell r="L690">
            <v>1500</v>
          </cell>
          <cell r="M690">
            <v>1636</v>
          </cell>
          <cell r="N690">
            <v>5800</v>
          </cell>
          <cell r="O690">
            <v>975</v>
          </cell>
          <cell r="P690">
            <v>23598</v>
          </cell>
          <cell r="Q690">
            <v>13687</v>
          </cell>
          <cell r="S690">
            <v>1500</v>
          </cell>
          <cell r="T690">
            <v>1636</v>
          </cell>
          <cell r="U690">
            <v>5800</v>
          </cell>
          <cell r="V690">
            <v>975</v>
          </cell>
          <cell r="W690">
            <v>23598</v>
          </cell>
          <cell r="X690">
            <v>13445.50305797518</v>
          </cell>
          <cell r="Y690">
            <v>9410.6768293598161</v>
          </cell>
          <cell r="Z690">
            <v>1625.841599049292</v>
          </cell>
          <cell r="AA690">
            <v>1584.5530435770163</v>
          </cell>
          <cell r="AB690">
            <v>5733.2830185730072</v>
          </cell>
          <cell r="AC690">
            <v>2254.3424514656867</v>
          </cell>
          <cell r="AD690">
            <v>34054.199999999997</v>
          </cell>
          <cell r="AE690">
            <v>13529.464417605248</v>
          </cell>
          <cell r="AF690">
            <v>9541.7623705716323</v>
          </cell>
          <cell r="AG690">
            <v>1633.4253331439436</v>
          </cell>
          <cell r="AH690">
            <v>1591.0504232481726</v>
          </cell>
          <cell r="AI690">
            <v>5855.4538614738422</v>
          </cell>
          <cell r="AJ690">
            <v>2265.7035939571597</v>
          </cell>
          <cell r="AK690">
            <v>34416.859999999993</v>
          </cell>
        </row>
        <row r="691">
          <cell r="B691">
            <v>39156</v>
          </cell>
          <cell r="C691">
            <v>0</v>
          </cell>
          <cell r="D691">
            <v>9057.6900000000023</v>
          </cell>
          <cell r="E691">
            <v>24398</v>
          </cell>
          <cell r="F691">
            <v>33455.69</v>
          </cell>
          <cell r="G691">
            <v>33455.69</v>
          </cell>
          <cell r="H691">
            <v>32897.1</v>
          </cell>
          <cell r="I691">
            <v>24398</v>
          </cell>
          <cell r="J691">
            <v>13687</v>
          </cell>
          <cell r="L691">
            <v>1500</v>
          </cell>
          <cell r="M691">
            <v>1636</v>
          </cell>
          <cell r="N691">
            <v>5600</v>
          </cell>
          <cell r="O691">
            <v>1975</v>
          </cell>
          <cell r="P691">
            <v>24398</v>
          </cell>
          <cell r="Q691">
            <v>13687</v>
          </cell>
          <cell r="S691">
            <v>1500</v>
          </cell>
          <cell r="T691">
            <v>1636</v>
          </cell>
          <cell r="U691">
            <v>5600</v>
          </cell>
          <cell r="V691">
            <v>1975</v>
          </cell>
          <cell r="W691">
            <v>24398</v>
          </cell>
          <cell r="X691">
            <v>12710.897170078519</v>
          </cell>
          <cell r="Y691">
            <v>9542.9395626497044</v>
          </cell>
          <cell r="Z691">
            <v>1625.1541027065575</v>
          </cell>
          <cell r="AA691">
            <v>1583.7931330158992</v>
          </cell>
          <cell r="AB691">
            <v>5180.7338246873433</v>
          </cell>
          <cell r="AC691">
            <v>2253.5822068619859</v>
          </cell>
          <cell r="AD691">
            <v>32897.100000000013</v>
          </cell>
          <cell r="AE691">
            <v>12788.01271392665</v>
          </cell>
          <cell r="AF691">
            <v>9544.8164578740725</v>
          </cell>
          <cell r="AG691">
            <v>1633.9481530775888</v>
          </cell>
          <cell r="AH691">
            <v>1591.5596799982854</v>
          </cell>
          <cell r="AI691">
            <v>5630.9242042572632</v>
          </cell>
          <cell r="AJ691">
            <v>2266.428790866144</v>
          </cell>
          <cell r="AK691">
            <v>33455.69</v>
          </cell>
        </row>
        <row r="692">
          <cell r="B692">
            <v>39157</v>
          </cell>
          <cell r="C692">
            <v>0</v>
          </cell>
          <cell r="D692">
            <v>8959.56</v>
          </cell>
          <cell r="E692">
            <v>6885</v>
          </cell>
          <cell r="F692">
            <v>15844.56</v>
          </cell>
          <cell r="G692">
            <v>15844.56</v>
          </cell>
          <cell r="H692">
            <v>20103.599999999999</v>
          </cell>
          <cell r="I692">
            <v>6885</v>
          </cell>
          <cell r="J692">
            <v>5760</v>
          </cell>
          <cell r="L692">
            <v>450</v>
          </cell>
          <cell r="M692">
            <v>675</v>
          </cell>
          <cell r="N692">
            <v>0</v>
          </cell>
          <cell r="O692">
            <v>0</v>
          </cell>
          <cell r="P692">
            <v>6885</v>
          </cell>
          <cell r="Q692">
            <v>5760</v>
          </cell>
          <cell r="S692">
            <v>450</v>
          </cell>
          <cell r="T692">
            <v>675</v>
          </cell>
          <cell r="U692">
            <v>0</v>
          </cell>
          <cell r="V692">
            <v>0</v>
          </cell>
          <cell r="W692">
            <v>6885</v>
          </cell>
          <cell r="X692">
            <v>7141.3939567884854</v>
          </cell>
          <cell r="Y692">
            <v>6371.4912815274738</v>
          </cell>
          <cell r="Z692">
            <v>969.75251174444418</v>
          </cell>
          <cell r="AA692">
            <v>928.90566349536505</v>
          </cell>
          <cell r="AB692">
            <v>3345.7666886392694</v>
          </cell>
          <cell r="AC692">
            <v>1346.2898978049627</v>
          </cell>
          <cell r="AD692">
            <v>20103.600000000002</v>
          </cell>
          <cell r="AE692">
            <v>5845.6844046930801</v>
          </cell>
          <cell r="AF692">
            <v>4781.4175620926153</v>
          </cell>
          <cell r="AG692">
            <v>792.39264524173893</v>
          </cell>
          <cell r="AH692">
            <v>758.92475792098844</v>
          </cell>
          <cell r="AI692">
            <v>2565.5919632715522</v>
          </cell>
          <cell r="AJ692">
            <v>1100.5486667800262</v>
          </cell>
          <cell r="AK692">
            <v>15844.560000000001</v>
          </cell>
        </row>
        <row r="693">
          <cell r="B693">
            <v>39158</v>
          </cell>
          <cell r="C693">
            <v>0</v>
          </cell>
          <cell r="D693">
            <v>0</v>
          </cell>
          <cell r="E693">
            <v>0</v>
          </cell>
          <cell r="F693">
            <v>0</v>
          </cell>
          <cell r="G693">
            <v>0</v>
          </cell>
          <cell r="H693">
            <v>77.099999999999994</v>
          </cell>
          <cell r="I693">
            <v>0</v>
          </cell>
          <cell r="J693">
            <v>0</v>
          </cell>
          <cell r="L693">
            <v>0</v>
          </cell>
          <cell r="M693">
            <v>0</v>
          </cell>
          <cell r="N693">
            <v>0</v>
          </cell>
          <cell r="O693">
            <v>0</v>
          </cell>
          <cell r="P693">
            <v>0</v>
          </cell>
          <cell r="U693">
            <v>0</v>
          </cell>
          <cell r="V693">
            <v>0</v>
          </cell>
          <cell r="W693">
            <v>0</v>
          </cell>
          <cell r="X693">
            <v>29.310721499999996</v>
          </cell>
          <cell r="Y693">
            <v>23.894600699999998</v>
          </cell>
          <cell r="Z693">
            <v>3.2382</v>
          </cell>
          <cell r="AA693">
            <v>3.1859261999999995</v>
          </cell>
          <cell r="AB693">
            <v>12.743781899999998</v>
          </cell>
          <cell r="AC693">
            <v>4.7267696999999993</v>
          </cell>
          <cell r="AD693">
            <v>77.099999999999994</v>
          </cell>
          <cell r="AE693">
            <v>0</v>
          </cell>
          <cell r="AF693">
            <v>0</v>
          </cell>
          <cell r="AG693">
            <v>0</v>
          </cell>
          <cell r="AH693">
            <v>0</v>
          </cell>
          <cell r="AI693">
            <v>0</v>
          </cell>
          <cell r="AJ693">
            <v>0</v>
          </cell>
          <cell r="AK693">
            <v>0</v>
          </cell>
        </row>
        <row r="694">
          <cell r="B694">
            <v>39159</v>
          </cell>
          <cell r="C694">
            <v>0</v>
          </cell>
          <cell r="D694">
            <v>0</v>
          </cell>
          <cell r="E694">
            <v>0</v>
          </cell>
          <cell r="F694">
            <v>0</v>
          </cell>
          <cell r="H694">
            <v>49.2</v>
          </cell>
          <cell r="I694">
            <v>0</v>
          </cell>
          <cell r="J694">
            <v>0</v>
          </cell>
          <cell r="L694">
            <v>0</v>
          </cell>
          <cell r="M694">
            <v>0</v>
          </cell>
          <cell r="N694">
            <v>0</v>
          </cell>
          <cell r="O694">
            <v>0</v>
          </cell>
          <cell r="P694">
            <v>0</v>
          </cell>
          <cell r="U694">
            <v>0</v>
          </cell>
          <cell r="V694">
            <v>0</v>
          </cell>
          <cell r="W694">
            <v>0</v>
          </cell>
          <cell r="X694">
            <v>18.704118000000001</v>
          </cell>
          <cell r="Y694">
            <v>15.247916400000001</v>
          </cell>
          <cell r="Z694">
            <v>2.0664000000000002</v>
          </cell>
          <cell r="AA694">
            <v>2.0330423999999998</v>
          </cell>
          <cell r="AB694">
            <v>8.1322188000000004</v>
          </cell>
          <cell r="AC694">
            <v>3.0163044000000001</v>
          </cell>
          <cell r="AD694">
            <v>49.20000000000001</v>
          </cell>
          <cell r="AE694">
            <v>0</v>
          </cell>
          <cell r="AF694">
            <v>0</v>
          </cell>
          <cell r="AG694">
            <v>0</v>
          </cell>
          <cell r="AH694">
            <v>0</v>
          </cell>
          <cell r="AI694">
            <v>0</v>
          </cell>
          <cell r="AJ694">
            <v>0</v>
          </cell>
          <cell r="AK694">
            <v>0</v>
          </cell>
        </row>
        <row r="695">
          <cell r="B695">
            <v>39160</v>
          </cell>
          <cell r="C695">
            <v>0</v>
          </cell>
          <cell r="D695">
            <v>0</v>
          </cell>
          <cell r="E695">
            <v>0</v>
          </cell>
          <cell r="F695">
            <v>0</v>
          </cell>
          <cell r="H695">
            <v>48.6</v>
          </cell>
          <cell r="I695">
            <v>0</v>
          </cell>
          <cell r="J695">
            <v>0</v>
          </cell>
          <cell r="L695">
            <v>0</v>
          </cell>
          <cell r="M695">
            <v>0</v>
          </cell>
          <cell r="N695">
            <v>0</v>
          </cell>
          <cell r="O695">
            <v>0</v>
          </cell>
          <cell r="P695">
            <v>0</v>
          </cell>
          <cell r="U695">
            <v>0</v>
          </cell>
          <cell r="V695">
            <v>0</v>
          </cell>
          <cell r="W695">
            <v>0</v>
          </cell>
          <cell r="X695">
            <v>18.476019000000001</v>
          </cell>
          <cell r="Y695">
            <v>15.061966200000001</v>
          </cell>
          <cell r="Z695">
            <v>2.0412000000000003</v>
          </cell>
          <cell r="AA695">
            <v>2.0082491999999998</v>
          </cell>
          <cell r="AB695">
            <v>8.0330454000000007</v>
          </cell>
          <cell r="AC695">
            <v>2.9795202000000001</v>
          </cell>
          <cell r="AD695">
            <v>48.600000000000009</v>
          </cell>
          <cell r="AE695">
            <v>0</v>
          </cell>
          <cell r="AF695">
            <v>0</v>
          </cell>
          <cell r="AG695">
            <v>0</v>
          </cell>
          <cell r="AH695">
            <v>0</v>
          </cell>
          <cell r="AI695">
            <v>0</v>
          </cell>
          <cell r="AJ695">
            <v>0</v>
          </cell>
          <cell r="AK695">
            <v>0</v>
          </cell>
        </row>
        <row r="696">
          <cell r="B696">
            <v>39161</v>
          </cell>
          <cell r="C696">
            <v>0</v>
          </cell>
          <cell r="D696">
            <v>2782.6800000000003</v>
          </cell>
          <cell r="E696">
            <v>5183</v>
          </cell>
          <cell r="F696">
            <v>7965.68</v>
          </cell>
          <cell r="G696">
            <v>7965.68</v>
          </cell>
          <cell r="H696">
            <v>295.3</v>
          </cell>
          <cell r="I696">
            <v>5183</v>
          </cell>
          <cell r="J696">
            <v>3329</v>
          </cell>
          <cell r="L696">
            <v>253</v>
          </cell>
          <cell r="M696">
            <v>401</v>
          </cell>
          <cell r="N696">
            <v>1200</v>
          </cell>
          <cell r="O696">
            <v>0</v>
          </cell>
          <cell r="P696">
            <v>5183</v>
          </cell>
          <cell r="Q696">
            <v>3329</v>
          </cell>
          <cell r="S696">
            <v>253</v>
          </cell>
          <cell r="T696">
            <v>401</v>
          </cell>
          <cell r="U696">
            <v>1200</v>
          </cell>
          <cell r="V696">
            <v>0</v>
          </cell>
          <cell r="W696">
            <v>5183</v>
          </cell>
          <cell r="X696">
            <v>112.26272449999999</v>
          </cell>
          <cell r="Y696">
            <v>91.518490100000008</v>
          </cell>
          <cell r="Z696">
            <v>12.402600000000001</v>
          </cell>
          <cell r="AA696">
            <v>12.202386600000001</v>
          </cell>
          <cell r="AB696">
            <v>48.8098417</v>
          </cell>
          <cell r="AC696">
            <v>18.103957100000002</v>
          </cell>
          <cell r="AD696">
            <v>295.3</v>
          </cell>
          <cell r="AE696">
            <v>2920.5532431938514</v>
          </cell>
          <cell r="AF696">
            <v>2388.8365503999198</v>
          </cell>
          <cell r="AG696">
            <v>408.93767698489188</v>
          </cell>
          <cell r="AH696">
            <v>398.32886808276277</v>
          </cell>
          <cell r="AI696">
            <v>1281.7913883666495</v>
          </cell>
          <cell r="AJ696">
            <v>567.2322729719242</v>
          </cell>
          <cell r="AK696">
            <v>7965.68</v>
          </cell>
        </row>
        <row r="697">
          <cell r="B697">
            <v>39162</v>
          </cell>
          <cell r="C697">
            <v>0</v>
          </cell>
          <cell r="D697">
            <v>14382.919999999998</v>
          </cell>
          <cell r="E697">
            <v>19423</v>
          </cell>
          <cell r="F697">
            <v>33805.919999999998</v>
          </cell>
          <cell r="G697">
            <v>33805.919999999998</v>
          </cell>
          <cell r="H697">
            <v>18026.7</v>
          </cell>
          <cell r="I697">
            <v>19423</v>
          </cell>
          <cell r="J697">
            <v>13687</v>
          </cell>
          <cell r="L697">
            <v>1500</v>
          </cell>
          <cell r="M697">
            <v>1636</v>
          </cell>
          <cell r="N697">
            <v>2600</v>
          </cell>
          <cell r="O697">
            <v>0</v>
          </cell>
          <cell r="P697">
            <v>19423</v>
          </cell>
          <cell r="Q697">
            <v>13687</v>
          </cell>
          <cell r="S697">
            <v>1500</v>
          </cell>
          <cell r="T697">
            <v>1636</v>
          </cell>
          <cell r="U697">
            <v>2600</v>
          </cell>
          <cell r="V697">
            <v>0</v>
          </cell>
          <cell r="W697">
            <v>19423</v>
          </cell>
          <cell r="X697">
            <v>7589.0921055563795</v>
          </cell>
          <cell r="Y697">
            <v>4908.2490076591639</v>
          </cell>
          <cell r="Z697">
            <v>859.8652155380654</v>
          </cell>
          <cell r="AA697">
            <v>844.10141633005617</v>
          </cell>
          <cell r="AB697">
            <v>2634.10661009449</v>
          </cell>
          <cell r="AC697">
            <v>1191.2856448218467</v>
          </cell>
          <cell r="AD697">
            <v>18026.700000000004</v>
          </cell>
          <cell r="AE697">
            <v>13653.875071898965</v>
          </cell>
          <cell r="AF697">
            <v>9541.8695723760939</v>
          </cell>
          <cell r="AG697">
            <v>1633.443684695404</v>
          </cell>
          <cell r="AH697">
            <v>1591.0682987170574</v>
          </cell>
          <cell r="AI697">
            <v>5119.9343231506882</v>
          </cell>
          <cell r="AJ697">
            <v>2265.7290491617869</v>
          </cell>
          <cell r="AK697">
            <v>33805.919999999998</v>
          </cell>
        </row>
        <row r="698">
          <cell r="B698">
            <v>39163</v>
          </cell>
          <cell r="C698">
            <v>0</v>
          </cell>
          <cell r="D698">
            <v>11404.82</v>
          </cell>
          <cell r="E698">
            <v>21923</v>
          </cell>
          <cell r="F698">
            <v>33327.82</v>
          </cell>
          <cell r="G698">
            <v>33327.82</v>
          </cell>
          <cell r="H698">
            <v>34257.599999999999</v>
          </cell>
          <cell r="I698">
            <v>21923</v>
          </cell>
          <cell r="J698">
            <v>13687</v>
          </cell>
          <cell r="L698">
            <v>1500</v>
          </cell>
          <cell r="M698">
            <v>1636</v>
          </cell>
          <cell r="N698">
            <v>5100</v>
          </cell>
          <cell r="O698">
            <v>0</v>
          </cell>
          <cell r="P698">
            <v>21923</v>
          </cell>
          <cell r="Q698">
            <v>13687</v>
          </cell>
          <cell r="S698">
            <v>1500</v>
          </cell>
          <cell r="T698">
            <v>1636</v>
          </cell>
          <cell r="U698">
            <v>5100</v>
          </cell>
          <cell r="V698">
            <v>0</v>
          </cell>
          <cell r="W698">
            <v>21923</v>
          </cell>
          <cell r="X698">
            <v>13239.994637149963</v>
          </cell>
          <cell r="Y698">
            <v>10348.127216047971</v>
          </cell>
          <cell r="Z698">
            <v>1647.7556550213183</v>
          </cell>
          <cell r="AA698">
            <v>1606.5512630826609</v>
          </cell>
          <cell r="AB698">
            <v>5129.8812933654299</v>
          </cell>
          <cell r="AC698">
            <v>2285.2899353326552</v>
          </cell>
          <cell r="AD698">
            <v>34257.599999999999</v>
          </cell>
          <cell r="AE698">
            <v>13160.847257972318</v>
          </cell>
          <cell r="AF698">
            <v>9548.9378006376428</v>
          </cell>
          <cell r="AG698">
            <v>1634.653673233629</v>
          </cell>
          <cell r="AH698">
            <v>1592.2468972956426</v>
          </cell>
          <cell r="AI698">
            <v>5123.7269619208664</v>
          </cell>
          <cell r="AJ698">
            <v>2267.4074089399023</v>
          </cell>
          <cell r="AK698">
            <v>33327.82</v>
          </cell>
        </row>
        <row r="699">
          <cell r="B699">
            <v>39164</v>
          </cell>
          <cell r="C699">
            <v>0</v>
          </cell>
          <cell r="D699">
            <v>11882.919999999998</v>
          </cell>
          <cell r="E699">
            <v>21923</v>
          </cell>
          <cell r="F699">
            <v>33805.919999999998</v>
          </cell>
          <cell r="G699">
            <v>33805.919999999998</v>
          </cell>
          <cell r="H699">
            <v>33600.5</v>
          </cell>
          <cell r="I699">
            <v>21923</v>
          </cell>
          <cell r="J699">
            <v>13687</v>
          </cell>
          <cell r="L699">
            <v>1500</v>
          </cell>
          <cell r="M699">
            <v>1636</v>
          </cell>
          <cell r="N699">
            <v>5100</v>
          </cell>
          <cell r="O699">
            <v>0</v>
          </cell>
          <cell r="P699">
            <v>21923</v>
          </cell>
          <cell r="Q699">
            <v>13687</v>
          </cell>
          <cell r="S699">
            <v>1500</v>
          </cell>
          <cell r="T699">
            <v>1636</v>
          </cell>
          <cell r="U699">
            <v>5100</v>
          </cell>
          <cell r="V699">
            <v>0</v>
          </cell>
          <cell r="W699">
            <v>21923</v>
          </cell>
          <cell r="X699">
            <v>13523.231315904093</v>
          </cell>
          <cell r="Y699">
            <v>9603.1363525116958</v>
          </cell>
          <cell r="Z699">
            <v>1618.7119780251755</v>
          </cell>
          <cell r="AA699">
            <v>1577.8549185015936</v>
          </cell>
          <cell r="AB699">
            <v>5032.8753954677422</v>
          </cell>
          <cell r="AC699">
            <v>2244.6900395897005</v>
          </cell>
          <cell r="AD699">
            <v>33600.5</v>
          </cell>
          <cell r="AE699">
            <v>13653.875071898965</v>
          </cell>
          <cell r="AF699">
            <v>9541.8695723760939</v>
          </cell>
          <cell r="AG699">
            <v>1633.443684695404</v>
          </cell>
          <cell r="AH699">
            <v>1591.0682987170574</v>
          </cell>
          <cell r="AI699">
            <v>5119.9343231506882</v>
          </cell>
          <cell r="AJ699">
            <v>2265.7290491617869</v>
          </cell>
          <cell r="AK699">
            <v>33805.919999999998</v>
          </cell>
        </row>
        <row r="700">
          <cell r="B700">
            <v>39165</v>
          </cell>
          <cell r="C700">
            <v>0</v>
          </cell>
          <cell r="D700">
            <v>9867.0099999999984</v>
          </cell>
          <cell r="E700">
            <v>21923</v>
          </cell>
          <cell r="F700">
            <v>31790.01</v>
          </cell>
          <cell r="G700">
            <v>31862.720000000001</v>
          </cell>
          <cell r="H700">
            <v>32373.200000000001</v>
          </cell>
          <cell r="I700">
            <v>20935</v>
          </cell>
          <cell r="J700">
            <v>13687</v>
          </cell>
          <cell r="L700">
            <v>1500</v>
          </cell>
          <cell r="M700">
            <v>1636</v>
          </cell>
          <cell r="N700">
            <v>5100</v>
          </cell>
          <cell r="O700">
            <v>0</v>
          </cell>
          <cell r="P700">
            <v>21923</v>
          </cell>
          <cell r="Q700">
            <v>12883.174522974499</v>
          </cell>
          <cell r="S700">
            <v>1411.9063187303097</v>
          </cell>
          <cell r="T700">
            <v>1539.9191582951912</v>
          </cell>
          <cell r="U700">
            <v>5100</v>
          </cell>
          <cell r="V700">
            <v>0</v>
          </cell>
          <cell r="W700">
            <v>20935</v>
          </cell>
          <cell r="X700">
            <v>11576.230325763061</v>
          </cell>
          <cell r="Y700">
            <v>10252.516461885254</v>
          </cell>
          <cell r="Z700">
            <v>1625.5122041501199</v>
          </cell>
          <cell r="AA700">
            <v>1584.6700476879885</v>
          </cell>
          <cell r="AB700">
            <v>5079.9127582546289</v>
          </cell>
          <cell r="AC700">
            <v>2254.3582022589571</v>
          </cell>
          <cell r="AD700">
            <v>32373.200000000008</v>
          </cell>
          <cell r="AE700">
            <v>11655.554429334967</v>
          </cell>
          <cell r="AF700">
            <v>9533.5411196004552</v>
          </cell>
          <cell r="AG700">
            <v>1632.0179621484269</v>
          </cell>
          <cell r="AH700">
            <v>1589.6795627792867</v>
          </cell>
          <cell r="AI700">
            <v>5115.4654786646806</v>
          </cell>
          <cell r="AJ700">
            <v>2263.7514474721806</v>
          </cell>
          <cell r="AK700">
            <v>31790.01</v>
          </cell>
        </row>
        <row r="701">
          <cell r="B701">
            <v>39166</v>
          </cell>
          <cell r="C701">
            <v>0</v>
          </cell>
          <cell r="D701">
            <v>9867.0099999999984</v>
          </cell>
          <cell r="E701">
            <v>21923</v>
          </cell>
          <cell r="F701">
            <v>31790.01</v>
          </cell>
          <cell r="G701">
            <v>31790.01</v>
          </cell>
          <cell r="H701">
            <v>28337.3</v>
          </cell>
          <cell r="I701">
            <v>21722</v>
          </cell>
          <cell r="J701">
            <v>13687</v>
          </cell>
          <cell r="L701">
            <v>1500</v>
          </cell>
          <cell r="M701">
            <v>1636</v>
          </cell>
          <cell r="N701">
            <v>5100</v>
          </cell>
          <cell r="O701">
            <v>0</v>
          </cell>
          <cell r="P701">
            <v>21923</v>
          </cell>
          <cell r="Q701">
            <v>13523.468703560602</v>
          </cell>
          <cell r="S701">
            <v>1482.0781073530286</v>
          </cell>
          <cell r="T701">
            <v>1616.4531890863698</v>
          </cell>
          <cell r="U701">
            <v>5100</v>
          </cell>
          <cell r="V701">
            <v>0</v>
          </cell>
          <cell r="W701">
            <v>21722</v>
          </cell>
          <cell r="X701">
            <v>10798.595143487957</v>
          </cell>
          <cell r="Y701">
            <v>8565.5970210028518</v>
          </cell>
          <cell r="Z701">
            <v>1265.6992912690496</v>
          </cell>
          <cell r="AA701">
            <v>1146.5663692798189</v>
          </cell>
          <cell r="AB701">
            <v>4571.7655116999213</v>
          </cell>
          <cell r="AC701">
            <v>1989.0766632604043</v>
          </cell>
          <cell r="AD701">
            <v>28337.3</v>
          </cell>
          <cell r="AE701">
            <v>12081.903326024145</v>
          </cell>
          <cell r="AF701">
            <v>9576.2615715173033</v>
          </cell>
          <cell r="AG701">
            <v>1430.048026619861</v>
          </cell>
          <cell r="AH701">
            <v>1289.5133723184629</v>
          </cell>
          <cell r="AI701">
            <v>5138.3882304808221</v>
          </cell>
          <cell r="AJ701">
            <v>2273.8954730394066</v>
          </cell>
          <cell r="AK701">
            <v>31790.010000000002</v>
          </cell>
        </row>
        <row r="702">
          <cell r="B702">
            <v>39167</v>
          </cell>
          <cell r="C702">
            <v>0</v>
          </cell>
          <cell r="D702">
            <v>9867.0099999999984</v>
          </cell>
          <cell r="E702">
            <v>21923</v>
          </cell>
          <cell r="F702">
            <v>31790.01</v>
          </cell>
          <cell r="G702">
            <v>32712.69</v>
          </cell>
          <cell r="H702">
            <v>33264.5</v>
          </cell>
          <cell r="I702">
            <v>21923</v>
          </cell>
          <cell r="J702">
            <v>13687</v>
          </cell>
          <cell r="L702">
            <v>1500</v>
          </cell>
          <cell r="M702">
            <v>1636</v>
          </cell>
          <cell r="N702">
            <v>5100</v>
          </cell>
          <cell r="O702">
            <v>0</v>
          </cell>
          <cell r="P702">
            <v>21923</v>
          </cell>
          <cell r="Q702">
            <v>13687</v>
          </cell>
          <cell r="S702">
            <v>1500</v>
          </cell>
          <cell r="T702">
            <v>1636</v>
          </cell>
          <cell r="U702">
            <v>5100</v>
          </cell>
          <cell r="V702">
            <v>0</v>
          </cell>
          <cell r="W702">
            <v>21923</v>
          </cell>
          <cell r="X702">
            <v>12583.922146095585</v>
          </cell>
          <cell r="Y702">
            <v>9909.756350782649</v>
          </cell>
          <cell r="Z702">
            <v>1642.4105779434171</v>
          </cell>
          <cell r="AA702">
            <v>1600.366350386555</v>
          </cell>
          <cell r="AB702">
            <v>5250.4701292644668</v>
          </cell>
          <cell r="AC702">
            <v>2277.5744455273266</v>
          </cell>
          <cell r="AD702">
            <v>33264.5</v>
          </cell>
          <cell r="AE702">
            <v>12191.328428315564</v>
          </cell>
          <cell r="AF702">
            <v>9279.8554198720685</v>
          </cell>
          <cell r="AG702">
            <v>1588.5902773560767</v>
          </cell>
          <cell r="AH702">
            <v>1547.3784946695096</v>
          </cell>
          <cell r="AI702">
            <v>4979.3439239232403</v>
          </cell>
          <cell r="AJ702">
            <v>2203.5134558635391</v>
          </cell>
          <cell r="AK702">
            <v>31790.01</v>
          </cell>
        </row>
        <row r="703">
          <cell r="B703">
            <v>39168</v>
          </cell>
          <cell r="C703">
            <v>0</v>
          </cell>
          <cell r="D703">
            <v>11091.510000000002</v>
          </cell>
          <cell r="E703">
            <v>21923</v>
          </cell>
          <cell r="F703">
            <v>33014.51</v>
          </cell>
          <cell r="G703">
            <v>33014.51</v>
          </cell>
          <cell r="H703">
            <v>35352.400000000001</v>
          </cell>
          <cell r="I703">
            <v>20061</v>
          </cell>
          <cell r="J703">
            <v>13687</v>
          </cell>
          <cell r="L703">
            <v>1500</v>
          </cell>
          <cell r="M703">
            <v>1636</v>
          </cell>
          <cell r="N703">
            <v>5100</v>
          </cell>
          <cell r="O703">
            <v>0</v>
          </cell>
          <cell r="P703">
            <v>21923</v>
          </cell>
          <cell r="Q703">
            <v>12172.09813945194</v>
          </cell>
          <cell r="S703">
            <v>1333.9772929917376</v>
          </cell>
          <cell r="T703">
            <v>1454.9245675563218</v>
          </cell>
          <cell r="U703">
            <v>5100</v>
          </cell>
          <cell r="V703">
            <v>0</v>
          </cell>
          <cell r="W703">
            <v>20061</v>
          </cell>
          <cell r="X703">
            <v>12915.214476687361</v>
          </cell>
          <cell r="Y703">
            <v>11303.034837851817</v>
          </cell>
          <cell r="Z703">
            <v>1642.5159831530434</v>
          </cell>
          <cell r="AA703">
            <v>1600.2798855929161</v>
          </cell>
          <cell r="AB703">
            <v>5613.7319459275686</v>
          </cell>
          <cell r="AC703">
            <v>2277.622870787302</v>
          </cell>
          <cell r="AD703">
            <v>35352.400000000009</v>
          </cell>
          <cell r="AE703">
            <v>12844.348662519593</v>
          </cell>
          <cell r="AF703">
            <v>9550.4475810116728</v>
          </cell>
          <cell r="AG703">
            <v>1634.9121279524375</v>
          </cell>
          <cell r="AH703">
            <v>1592.4986470887961</v>
          </cell>
          <cell r="AI703">
            <v>5124.5370732202073</v>
          </cell>
          <cell r="AJ703">
            <v>2267.7659082072992</v>
          </cell>
          <cell r="AK703">
            <v>33014.51</v>
          </cell>
        </row>
        <row r="704">
          <cell r="B704">
            <v>39169</v>
          </cell>
          <cell r="C704">
            <v>0</v>
          </cell>
          <cell r="D704">
            <v>8566.0099999999984</v>
          </cell>
          <cell r="E704">
            <v>23898</v>
          </cell>
          <cell r="F704">
            <v>32464.01</v>
          </cell>
          <cell r="G704">
            <v>32464.01</v>
          </cell>
          <cell r="H704">
            <v>34903.199999999997</v>
          </cell>
          <cell r="I704">
            <v>23898</v>
          </cell>
          <cell r="J704">
            <v>13687</v>
          </cell>
          <cell r="L704">
            <v>1500</v>
          </cell>
          <cell r="M704">
            <v>1636</v>
          </cell>
          <cell r="N704">
            <v>5100</v>
          </cell>
          <cell r="O704">
            <v>1975</v>
          </cell>
          <cell r="P704">
            <v>23898</v>
          </cell>
          <cell r="Q704">
            <v>13687</v>
          </cell>
          <cell r="S704">
            <v>1500</v>
          </cell>
          <cell r="T704">
            <v>1636</v>
          </cell>
          <cell r="U704">
            <v>5100</v>
          </cell>
          <cell r="V704">
            <v>1975</v>
          </cell>
          <cell r="W704">
            <v>23898</v>
          </cell>
          <cell r="X704">
            <v>12440.115098183049</v>
          </cell>
          <cell r="Y704">
            <v>11900.762768985229</v>
          </cell>
          <cell r="Z704">
            <v>1636.0839988994771</v>
          </cell>
          <cell r="AA704">
            <v>1594.0349037113731</v>
          </cell>
          <cell r="AB704">
            <v>5063.7997096563449</v>
          </cell>
          <cell r="AC704">
            <v>2268.4035205645287</v>
          </cell>
          <cell r="AD704">
            <v>34903.200000000004</v>
          </cell>
          <cell r="AE704">
            <v>12284.502134982051</v>
          </cell>
          <cell r="AF704">
            <v>9554.8731044280794</v>
          </cell>
          <cell r="AG704">
            <v>1635.6697198709992</v>
          </cell>
          <cell r="AH704">
            <v>1593.2365852842058</v>
          </cell>
          <cell r="AI704">
            <v>5126.9117010712489</v>
          </cell>
          <cell r="AJ704">
            <v>2268.8167543634163</v>
          </cell>
          <cell r="AK704">
            <v>32464.01</v>
          </cell>
        </row>
        <row r="705">
          <cell r="B705">
            <v>39170</v>
          </cell>
          <cell r="C705">
            <v>0</v>
          </cell>
          <cell r="D705">
            <v>9179.4499999999971</v>
          </cell>
          <cell r="E705">
            <v>23898</v>
          </cell>
          <cell r="F705">
            <v>33077.449999999997</v>
          </cell>
          <cell r="G705">
            <v>33077.449999999997</v>
          </cell>
          <cell r="H705">
            <v>34030.1</v>
          </cell>
          <cell r="I705">
            <v>22898</v>
          </cell>
          <cell r="J705">
            <v>13687</v>
          </cell>
          <cell r="L705">
            <v>1500</v>
          </cell>
          <cell r="M705">
            <v>1636</v>
          </cell>
          <cell r="N705">
            <v>5100</v>
          </cell>
          <cell r="O705">
            <v>1975</v>
          </cell>
          <cell r="P705">
            <v>23898</v>
          </cell>
          <cell r="Q705">
            <v>13687</v>
          </cell>
          <cell r="S705">
            <v>1500</v>
          </cell>
          <cell r="T705">
            <v>1636</v>
          </cell>
          <cell r="U705">
            <v>5100</v>
          </cell>
          <cell r="V705">
            <v>975</v>
          </cell>
          <cell r="W705">
            <v>22898</v>
          </cell>
          <cell r="X705">
            <v>12998.689825365345</v>
          </cell>
          <cell r="Y705">
            <v>10424.870280947882</v>
          </cell>
          <cell r="Z705">
            <v>1633.5488332018324</v>
          </cell>
          <cell r="AA705">
            <v>1591.7061999095849</v>
          </cell>
          <cell r="AB705">
            <v>5116.0973353702821</v>
          </cell>
          <cell r="AC705">
            <v>2265.1875252050663</v>
          </cell>
          <cell r="AD705">
            <v>34030.099999999991</v>
          </cell>
          <cell r="AE705">
            <v>12908.949072646179</v>
          </cell>
          <cell r="AF705">
            <v>9549.6613870089714</v>
          </cell>
          <cell r="AG705">
            <v>1634.7775417878586</v>
          </cell>
          <cell r="AH705">
            <v>1592.3675524071039</v>
          </cell>
          <cell r="AI705">
            <v>5124.1152207070745</v>
          </cell>
          <cell r="AJ705">
            <v>2267.579225442807</v>
          </cell>
          <cell r="AK705">
            <v>33077.449999999997</v>
          </cell>
        </row>
        <row r="706">
          <cell r="B706">
            <v>39171</v>
          </cell>
          <cell r="C706">
            <v>0</v>
          </cell>
          <cell r="D706">
            <v>10182.880000000001</v>
          </cell>
          <cell r="E706">
            <v>21898</v>
          </cell>
          <cell r="F706">
            <v>32080.880000000001</v>
          </cell>
          <cell r="G706">
            <v>32080.880000000001</v>
          </cell>
          <cell r="H706">
            <v>34290.800000000003</v>
          </cell>
          <cell r="I706">
            <v>21898</v>
          </cell>
          <cell r="J706">
            <v>13687</v>
          </cell>
          <cell r="L706">
            <v>1500</v>
          </cell>
          <cell r="M706">
            <v>1636</v>
          </cell>
          <cell r="N706">
            <v>3100</v>
          </cell>
          <cell r="O706">
            <v>1975</v>
          </cell>
          <cell r="P706">
            <v>21898</v>
          </cell>
          <cell r="Q706">
            <v>13687</v>
          </cell>
          <cell r="S706">
            <v>1500</v>
          </cell>
          <cell r="T706">
            <v>1636</v>
          </cell>
          <cell r="U706">
            <v>3100</v>
          </cell>
          <cell r="V706">
            <v>1975</v>
          </cell>
          <cell r="W706">
            <v>21898</v>
          </cell>
          <cell r="X706">
            <v>12850.277872218865</v>
          </cell>
          <cell r="Y706">
            <v>10804.873921158594</v>
          </cell>
          <cell r="Z706">
            <v>1643.6213473154219</v>
          </cell>
          <cell r="AA706">
            <v>1602.0569522849746</v>
          </cell>
          <cell r="AB706">
            <v>5110.5343938102078</v>
          </cell>
          <cell r="AC706">
            <v>2279.4355132119322</v>
          </cell>
          <cell r="AD706">
            <v>34290.799999999996</v>
          </cell>
          <cell r="AE706">
            <v>11904.322715249444</v>
          </cell>
          <cell r="AF706">
            <v>9553.4760227832776</v>
          </cell>
          <cell r="AG706">
            <v>1635.430557705514</v>
          </cell>
          <cell r="AH706">
            <v>1593.0036275499899</v>
          </cell>
          <cell r="AI706">
            <v>5126.1620611593617</v>
          </cell>
          <cell r="AJ706">
            <v>2268.4850155524136</v>
          </cell>
          <cell r="AK706">
            <v>32080.880000000001</v>
          </cell>
        </row>
        <row r="707">
          <cell r="B707">
            <v>39172</v>
          </cell>
          <cell r="C707">
            <v>0</v>
          </cell>
          <cell r="D707">
            <v>13005.68</v>
          </cell>
          <cell r="E707">
            <v>21898</v>
          </cell>
          <cell r="F707">
            <v>34903.68</v>
          </cell>
          <cell r="G707">
            <v>34903.68</v>
          </cell>
          <cell r="H707">
            <v>35730</v>
          </cell>
          <cell r="I707">
            <v>21898</v>
          </cell>
          <cell r="J707">
            <v>13687</v>
          </cell>
          <cell r="L707">
            <v>1500</v>
          </cell>
          <cell r="M707">
            <v>1636</v>
          </cell>
          <cell r="N707">
            <v>3100</v>
          </cell>
          <cell r="O707">
            <v>1975</v>
          </cell>
          <cell r="P707">
            <v>21898</v>
          </cell>
          <cell r="Q707">
            <v>13687</v>
          </cell>
          <cell r="S707">
            <v>1500</v>
          </cell>
          <cell r="T707">
            <v>1636</v>
          </cell>
          <cell r="U707">
            <v>3100</v>
          </cell>
          <cell r="V707">
            <v>1975</v>
          </cell>
          <cell r="W707">
            <v>21898</v>
          </cell>
          <cell r="X707">
            <v>14842.485767185797</v>
          </cell>
          <cell r="Y707">
            <v>10308.64614871738</v>
          </cell>
          <cell r="Z707">
            <v>1638.9818164196397</v>
          </cell>
          <cell r="AA707">
            <v>1596.6387161730208</v>
          </cell>
          <cell r="AB707">
            <v>5070.9895824356654</v>
          </cell>
          <cell r="AC707">
            <v>2272.2579690684938</v>
          </cell>
          <cell r="AD707">
            <v>35730</v>
          </cell>
          <cell r="AE707">
            <v>14778.237330756467</v>
          </cell>
          <cell r="AF707">
            <v>9529.2735661020652</v>
          </cell>
          <cell r="AG707">
            <v>1631.2874126205627</v>
          </cell>
          <cell r="AH707">
            <v>1588.9679654311083</v>
          </cell>
          <cell r="AI707">
            <v>5113.1756136160584</v>
          </cell>
          <cell r="AJ707">
            <v>2262.7381114737359</v>
          </cell>
          <cell r="AK707">
            <v>34903.68</v>
          </cell>
        </row>
        <row r="708">
          <cell r="B708">
            <v>39173</v>
          </cell>
          <cell r="C708">
            <v>0</v>
          </cell>
          <cell r="D708">
            <v>8678.1159999999982</v>
          </cell>
          <cell r="E708">
            <v>23902</v>
          </cell>
          <cell r="F708">
            <v>32580.115999999998</v>
          </cell>
          <cell r="G708">
            <v>32580.115999999998</v>
          </cell>
          <cell r="H708">
            <v>32915</v>
          </cell>
          <cell r="I708">
            <v>23885</v>
          </cell>
          <cell r="J708">
            <v>13669</v>
          </cell>
          <cell r="L708">
            <v>1500</v>
          </cell>
          <cell r="M708">
            <v>1633</v>
          </cell>
          <cell r="N708">
            <v>5100</v>
          </cell>
          <cell r="O708">
            <v>2000</v>
          </cell>
          <cell r="P708">
            <v>23902</v>
          </cell>
          <cell r="Q708">
            <v>13655.16992024759</v>
          </cell>
          <cell r="S708">
            <v>1498.4823235329127</v>
          </cell>
          <cell r="T708">
            <v>1631.3477562194978</v>
          </cell>
          <cell r="U708">
            <v>5100</v>
          </cell>
          <cell r="V708">
            <v>2000</v>
          </cell>
          <cell r="W708">
            <v>23885</v>
          </cell>
          <cell r="X708">
            <v>12794.902610864472</v>
          </cell>
          <cell r="Y708">
            <v>10057.13477581476</v>
          </cell>
          <cell r="Z708">
            <v>1419.5695088905982</v>
          </cell>
          <cell r="AA708">
            <v>1281.0817040056429</v>
          </cell>
          <cell r="AB708">
            <v>5105.4936840653299</v>
          </cell>
          <cell r="AC708">
            <v>2256.8177163591886</v>
          </cell>
          <cell r="AD708">
            <v>32914.999999999993</v>
          </cell>
          <cell r="AE708">
            <v>12669.237321765369</v>
          </cell>
          <cell r="AF708">
            <v>9951.3080337484371</v>
          </cell>
          <cell r="AG708">
            <v>1406.0166548277903</v>
          </cell>
          <cell r="AH708">
            <v>1267.0475689618504</v>
          </cell>
          <cell r="AI708">
            <v>5048.5873500775633</v>
          </cell>
          <cell r="AJ708">
            <v>2237.9190706189852</v>
          </cell>
          <cell r="AK708">
            <v>32580.115999999998</v>
          </cell>
        </row>
        <row r="709">
          <cell r="B709">
            <v>39174</v>
          </cell>
          <cell r="C709">
            <v>0</v>
          </cell>
          <cell r="D709">
            <v>10312.181999999993</v>
          </cell>
          <cell r="E709">
            <v>23902</v>
          </cell>
          <cell r="F709">
            <v>34214.181999999993</v>
          </cell>
          <cell r="G709">
            <v>34214.181999999993</v>
          </cell>
          <cell r="H709">
            <v>34295.1</v>
          </cell>
          <cell r="I709">
            <v>23901</v>
          </cell>
          <cell r="J709">
            <v>13669</v>
          </cell>
          <cell r="L709">
            <v>1500</v>
          </cell>
          <cell r="M709">
            <v>1633</v>
          </cell>
          <cell r="N709">
            <v>5100</v>
          </cell>
          <cell r="O709">
            <v>2000</v>
          </cell>
          <cell r="P709">
            <v>23902</v>
          </cell>
          <cell r="Q709">
            <v>13668.186465896917</v>
          </cell>
          <cell r="S709">
            <v>1499.9107249137007</v>
          </cell>
          <cell r="T709">
            <v>1632.9028091893822</v>
          </cell>
          <cell r="U709">
            <v>5100</v>
          </cell>
          <cell r="V709">
            <v>2000</v>
          </cell>
          <cell r="W709">
            <v>23901</v>
          </cell>
          <cell r="X709">
            <v>14092.630819571797</v>
          </cell>
          <cell r="Y709">
            <v>9631.0179800023889</v>
          </cell>
          <cell r="Z709">
            <v>1634.6972598615307</v>
          </cell>
          <cell r="AA709">
            <v>1592.9208027391437</v>
          </cell>
          <cell r="AB709">
            <v>5076.9611236692208</v>
          </cell>
          <cell r="AC709">
            <v>2266.8720141559197</v>
          </cell>
          <cell r="AD709">
            <v>34295.1</v>
          </cell>
          <cell r="AE709">
            <v>14068.8432326934</v>
          </cell>
          <cell r="AF709">
            <v>9600.0537063810807</v>
          </cell>
          <cell r="AG709">
            <v>1632.0010811957827</v>
          </cell>
          <cell r="AH709">
            <v>1589.5131691126612</v>
          </cell>
          <cell r="AI709">
            <v>5060.2408176281569</v>
          </cell>
          <cell r="AJ709">
            <v>2263.5299929888943</v>
          </cell>
          <cell r="AK709">
            <v>34214.181999999979</v>
          </cell>
        </row>
        <row r="710">
          <cell r="B710">
            <v>39175</v>
          </cell>
          <cell r="C710">
            <v>0</v>
          </cell>
          <cell r="D710">
            <v>11295.884999999995</v>
          </cell>
          <cell r="E710">
            <v>22802</v>
          </cell>
          <cell r="F710">
            <v>34097.884999999995</v>
          </cell>
          <cell r="G710">
            <v>34097.884999999995</v>
          </cell>
          <cell r="H710">
            <v>34458.6</v>
          </cell>
          <cell r="I710">
            <v>23039</v>
          </cell>
          <cell r="J710">
            <v>13669</v>
          </cell>
          <cell r="L710">
            <v>1500</v>
          </cell>
          <cell r="M710">
            <v>1633</v>
          </cell>
          <cell r="N710">
            <v>4000</v>
          </cell>
          <cell r="O710">
            <v>2000</v>
          </cell>
          <cell r="P710">
            <v>22802</v>
          </cell>
          <cell r="Q710">
            <v>13861.807582430663</v>
          </cell>
          <cell r="S710">
            <v>1521.1581954529222</v>
          </cell>
          <cell r="T710">
            <v>1656.0342221164146</v>
          </cell>
          <cell r="U710">
            <v>4000</v>
          </cell>
          <cell r="V710">
            <v>2000</v>
          </cell>
          <cell r="W710">
            <v>23039</v>
          </cell>
          <cell r="X710">
            <v>14005.361562845304</v>
          </cell>
          <cell r="Y710">
            <v>9861.0841802636696</v>
          </cell>
          <cell r="Z710">
            <v>1638.3472950457112</v>
          </cell>
          <cell r="AA710">
            <v>1596.5892133861287</v>
          </cell>
          <cell r="AB710">
            <v>5085.2168392035564</v>
          </cell>
          <cell r="AC710">
            <v>2272.0009092556265</v>
          </cell>
          <cell r="AD710">
            <v>34458.6</v>
          </cell>
          <cell r="AE710">
            <v>13864.600901183734</v>
          </cell>
          <cell r="AF710">
            <v>9751.4516059001708</v>
          </cell>
          <cell r="AG710">
            <v>1622.3916736997201</v>
          </cell>
          <cell r="AH710">
            <v>1580.153935262663</v>
          </cell>
          <cell r="AI710">
            <v>5029.0848123325213</v>
          </cell>
          <cell r="AJ710">
            <v>2250.2020716211878</v>
          </cell>
          <cell r="AK710">
            <v>34097.884999999995</v>
          </cell>
        </row>
        <row r="711">
          <cell r="B711">
            <v>39176</v>
          </cell>
          <cell r="C711">
            <v>0</v>
          </cell>
          <cell r="D711">
            <v>10079.587999999996</v>
          </cell>
          <cell r="E711">
            <v>23902</v>
          </cell>
          <cell r="F711">
            <v>33981.587999999996</v>
          </cell>
          <cell r="G711">
            <v>33981.587999999996</v>
          </cell>
          <cell r="H711">
            <v>34752.699999999997</v>
          </cell>
          <cell r="I711">
            <v>23902</v>
          </cell>
          <cell r="J711">
            <v>13669</v>
          </cell>
          <cell r="L711">
            <v>1500</v>
          </cell>
          <cell r="M711">
            <v>1633</v>
          </cell>
          <cell r="N711">
            <v>5100</v>
          </cell>
          <cell r="O711">
            <v>2000</v>
          </cell>
          <cell r="P711">
            <v>23902</v>
          </cell>
          <cell r="Q711">
            <v>13669</v>
          </cell>
          <cell r="S711">
            <v>1500</v>
          </cell>
          <cell r="T711">
            <v>1633</v>
          </cell>
          <cell r="U711">
            <v>5100</v>
          </cell>
          <cell r="V711">
            <v>2000</v>
          </cell>
          <cell r="W711">
            <v>23902</v>
          </cell>
          <cell r="X711">
            <v>13861.015218851122</v>
          </cell>
          <cell r="Y711">
            <v>10325.604327034514</v>
          </cell>
          <cell r="Z711">
            <v>1636.3830448165349</v>
          </cell>
          <cell r="AA711">
            <v>1594.6444945139262</v>
          </cell>
          <cell r="AB711">
            <v>5065.794567179868</v>
          </cell>
          <cell r="AC711">
            <v>2269.2583476040413</v>
          </cell>
          <cell r="AD711">
            <v>34752.700000000004</v>
          </cell>
          <cell r="AE711">
            <v>13562.900807249496</v>
          </cell>
          <cell r="AF711">
            <v>10086.9521784071</v>
          </cell>
          <cell r="AG711">
            <v>1601.1643600284378</v>
          </cell>
          <cell r="AH711">
            <v>1559.4792586253989</v>
          </cell>
          <cell r="AI711">
            <v>4950.3308861599435</v>
          </cell>
          <cell r="AJ711">
            <v>2220.7605095296203</v>
          </cell>
          <cell r="AK711">
            <v>33981.587999999989</v>
          </cell>
        </row>
        <row r="712">
          <cell r="B712">
            <v>39177</v>
          </cell>
          <cell r="C712">
            <v>0</v>
          </cell>
          <cell r="D712">
            <v>10079.587999999996</v>
          </cell>
          <cell r="E712">
            <v>23902</v>
          </cell>
          <cell r="F712">
            <v>33981.587999999996</v>
          </cell>
          <cell r="G712">
            <v>33981.587999999996</v>
          </cell>
          <cell r="H712">
            <v>34936.400000000001</v>
          </cell>
          <cell r="I712">
            <v>23902</v>
          </cell>
          <cell r="J712">
            <v>13669</v>
          </cell>
          <cell r="L712">
            <v>1500</v>
          </cell>
          <cell r="M712">
            <v>1633</v>
          </cell>
          <cell r="N712">
            <v>5100</v>
          </cell>
          <cell r="O712">
            <v>2000</v>
          </cell>
          <cell r="P712">
            <v>23902</v>
          </cell>
          <cell r="Q712">
            <v>13669</v>
          </cell>
          <cell r="S712">
            <v>1500</v>
          </cell>
          <cell r="T712">
            <v>1633</v>
          </cell>
          <cell r="U712">
            <v>5100</v>
          </cell>
          <cell r="V712">
            <v>2000</v>
          </cell>
          <cell r="W712">
            <v>23902</v>
          </cell>
          <cell r="X712">
            <v>13873.456914510323</v>
          </cell>
          <cell r="Y712">
            <v>10495.991658053123</v>
          </cell>
          <cell r="Z712">
            <v>1637.0579516450809</v>
          </cell>
          <cell r="AA712">
            <v>1595.7648735006978</v>
          </cell>
          <cell r="AB712">
            <v>5063.8763747500225</v>
          </cell>
          <cell r="AC712">
            <v>2270.2522275407464</v>
          </cell>
          <cell r="AD712">
            <v>34936.399999999994</v>
          </cell>
          <cell r="AE712">
            <v>13494.97179951076</v>
          </cell>
          <cell r="AF712">
            <v>10208.425824691823</v>
          </cell>
          <cell r="AG712">
            <v>1593.1621135104156</v>
          </cell>
          <cell r="AH712">
            <v>1551.6780865536998</v>
          </cell>
          <cell r="AI712">
            <v>4923.6949820317077</v>
          </cell>
          <cell r="AJ712">
            <v>2209.6551937015884</v>
          </cell>
          <cell r="AK712">
            <v>33981.587999999996</v>
          </cell>
        </row>
        <row r="713">
          <cell r="B713">
            <v>39178</v>
          </cell>
          <cell r="C713">
            <v>0</v>
          </cell>
          <cell r="D713">
            <v>10312.181999999993</v>
          </cell>
          <cell r="E713">
            <v>23902</v>
          </cell>
          <cell r="F713">
            <v>34214.181999999993</v>
          </cell>
          <cell r="G713">
            <v>34214.181999999993</v>
          </cell>
          <cell r="H713">
            <v>34211.599999999999</v>
          </cell>
          <cell r="I713">
            <v>23902</v>
          </cell>
          <cell r="J713">
            <v>13669</v>
          </cell>
          <cell r="L713">
            <v>1500</v>
          </cell>
          <cell r="M713">
            <v>1633</v>
          </cell>
          <cell r="N713">
            <v>5100</v>
          </cell>
          <cell r="O713">
            <v>2000</v>
          </cell>
          <cell r="P713">
            <v>23902</v>
          </cell>
          <cell r="Q713">
            <v>13669</v>
          </cell>
          <cell r="S713">
            <v>1500</v>
          </cell>
          <cell r="T713">
            <v>1633</v>
          </cell>
          <cell r="U713">
            <v>5100</v>
          </cell>
          <cell r="V713">
            <v>2000</v>
          </cell>
          <cell r="W713">
            <v>23902</v>
          </cell>
          <cell r="X713">
            <v>14131.713348746243</v>
          </cell>
          <cell r="Y713">
            <v>9481.2255539363141</v>
          </cell>
          <cell r="Z713">
            <v>1639.1697810241694</v>
          </cell>
          <cell r="AA713">
            <v>1597.828752554675</v>
          </cell>
          <cell r="AB713">
            <v>5088.4648569538595</v>
          </cell>
          <cell r="AC713">
            <v>2273.1977067847406</v>
          </cell>
          <cell r="AD713">
            <v>34211.600000000006</v>
          </cell>
          <cell r="AE713">
            <v>14139.1099963048</v>
          </cell>
          <cell r="AF713">
            <v>9476.2096237858623</v>
          </cell>
          <cell r="AG713">
            <v>1640.1475919221041</v>
          </cell>
          <cell r="AH713">
            <v>1597.4475916023312</v>
          </cell>
          <cell r="AI713">
            <v>5086.4382700927727</v>
          </cell>
          <cell r="AJ713">
            <v>2274.8289262921267</v>
          </cell>
          <cell r="AK713">
            <v>34214.181999999993</v>
          </cell>
        </row>
        <row r="714">
          <cell r="B714">
            <v>39179</v>
          </cell>
          <cell r="C714">
            <v>0</v>
          </cell>
          <cell r="D714">
            <v>9384.5380000000005</v>
          </cell>
          <cell r="E714">
            <v>23902</v>
          </cell>
          <cell r="F714">
            <v>33286.538</v>
          </cell>
          <cell r="G714">
            <v>33286.538</v>
          </cell>
          <cell r="H714">
            <v>32586.3</v>
          </cell>
          <cell r="I714">
            <v>23902</v>
          </cell>
          <cell r="J714">
            <v>13669</v>
          </cell>
          <cell r="L714">
            <v>1500</v>
          </cell>
          <cell r="M714">
            <v>1633</v>
          </cell>
          <cell r="N714">
            <v>5100</v>
          </cell>
          <cell r="O714">
            <v>2000</v>
          </cell>
          <cell r="P714">
            <v>23902</v>
          </cell>
          <cell r="Q714">
            <v>13669</v>
          </cell>
          <cell r="S714">
            <v>1500</v>
          </cell>
          <cell r="T714">
            <v>1633</v>
          </cell>
          <cell r="U714">
            <v>5100</v>
          </cell>
          <cell r="V714">
            <v>2000</v>
          </cell>
          <cell r="W714">
            <v>23902</v>
          </cell>
          <cell r="X714">
            <v>12503.473524651601</v>
          </cell>
          <cell r="Y714">
            <v>9498.9281557933991</v>
          </cell>
          <cell r="Z714">
            <v>1632.3093685695558</v>
          </cell>
          <cell r="AA714">
            <v>1590.7389129856203</v>
          </cell>
          <cell r="AB714">
            <v>5097.0732436028711</v>
          </cell>
          <cell r="AC714">
            <v>2263.7767943969488</v>
          </cell>
          <cell r="AD714">
            <v>32586.299999999996</v>
          </cell>
          <cell r="AE714">
            <v>12773.69375605108</v>
          </cell>
          <cell r="AF714">
            <v>9696.5930053509783</v>
          </cell>
          <cell r="AG714">
            <v>1669.7521358426034</v>
          </cell>
          <cell r="AH714">
            <v>1626.5357576617157</v>
          </cell>
          <cell r="AI714">
            <v>5203.8471111199706</v>
          </cell>
          <cell r="AJ714">
            <v>2316.1162339736525</v>
          </cell>
          <cell r="AK714">
            <v>33286.538</v>
          </cell>
        </row>
        <row r="715">
          <cell r="B715">
            <v>39180</v>
          </cell>
          <cell r="C715">
            <v>0</v>
          </cell>
          <cell r="D715">
            <v>9401.445999999989</v>
          </cell>
          <cell r="E715">
            <v>23902</v>
          </cell>
          <cell r="F715">
            <v>33303.445999999989</v>
          </cell>
          <cell r="G715">
            <v>33303.445999999989</v>
          </cell>
          <cell r="H715">
            <v>33242.6</v>
          </cell>
          <cell r="I715">
            <v>23902</v>
          </cell>
          <cell r="J715">
            <v>13669</v>
          </cell>
          <cell r="L715">
            <v>1500</v>
          </cell>
          <cell r="M715">
            <v>1633</v>
          </cell>
          <cell r="N715">
            <v>5100</v>
          </cell>
          <cell r="O715">
            <v>2000</v>
          </cell>
          <cell r="P715">
            <v>23902</v>
          </cell>
          <cell r="Q715">
            <v>13669</v>
          </cell>
          <cell r="S715">
            <v>1500</v>
          </cell>
          <cell r="T715">
            <v>1633</v>
          </cell>
          <cell r="U715">
            <v>5100</v>
          </cell>
          <cell r="V715">
            <v>2000</v>
          </cell>
          <cell r="W715">
            <v>23902</v>
          </cell>
          <cell r="X715">
            <v>13624.22008539789</v>
          </cell>
          <cell r="Y715">
            <v>9530.2741101950305</v>
          </cell>
          <cell r="Z715">
            <v>1423.96842382001</v>
          </cell>
          <cell r="AA715">
            <v>1283.3671334284707</v>
          </cell>
          <cell r="AB715">
            <v>5113.6590369839269</v>
          </cell>
          <cell r="AC715">
            <v>2267.1112101746662</v>
          </cell>
          <cell r="AD715">
            <v>33242.6</v>
          </cell>
          <cell r="AE715">
            <v>13658.190166041733</v>
          </cell>
          <cell r="AF715">
            <v>9538.9692305256267</v>
          </cell>
          <cell r="AG715">
            <v>1427.4649534168466</v>
          </cell>
          <cell r="AH715">
            <v>1284.9365007022784</v>
          </cell>
          <cell r="AI715">
            <v>5119.0562230213809</v>
          </cell>
          <cell r="AJ715">
            <v>2274.8289262921244</v>
          </cell>
          <cell r="AK715">
            <v>33303.445999999989</v>
          </cell>
        </row>
        <row r="716">
          <cell r="B716">
            <v>39181</v>
          </cell>
          <cell r="C716">
            <v>0</v>
          </cell>
          <cell r="D716">
            <v>9607.6690000000017</v>
          </cell>
          <cell r="E716">
            <v>23902</v>
          </cell>
          <cell r="F716">
            <v>33509.669000000002</v>
          </cell>
          <cell r="G716">
            <v>33509.669000000002</v>
          </cell>
          <cell r="H716">
            <v>34848.199999999997</v>
          </cell>
          <cell r="I716">
            <v>23902</v>
          </cell>
          <cell r="J716">
            <v>13669</v>
          </cell>
          <cell r="L716">
            <v>1500</v>
          </cell>
          <cell r="M716">
            <v>1633</v>
          </cell>
          <cell r="N716">
            <v>5100</v>
          </cell>
          <cell r="O716">
            <v>2000</v>
          </cell>
          <cell r="P716">
            <v>23902</v>
          </cell>
          <cell r="Q716">
            <v>13669</v>
          </cell>
          <cell r="S716">
            <v>1500</v>
          </cell>
          <cell r="T716">
            <v>1633</v>
          </cell>
          <cell r="U716">
            <v>5100</v>
          </cell>
          <cell r="V716">
            <v>2000</v>
          </cell>
          <cell r="W716">
            <v>23902</v>
          </cell>
          <cell r="X716">
            <v>13376.762155162416</v>
          </cell>
          <cell r="Y716">
            <v>10889.366565846987</v>
          </cell>
          <cell r="Z716">
            <v>1639.0788303873751</v>
          </cell>
          <cell r="AA716">
            <v>1597.390748682707</v>
          </cell>
          <cell r="AB716">
            <v>5072.5946451567206</v>
          </cell>
          <cell r="AC716">
            <v>2273.007054763797</v>
          </cell>
          <cell r="AD716">
            <v>34848.200000000004</v>
          </cell>
          <cell r="AE716">
            <v>12867.016722075721</v>
          </cell>
          <cell r="AF716">
            <v>10468.495820764545</v>
          </cell>
          <cell r="AG716">
            <v>1576.9121319998701</v>
          </cell>
          <cell r="AH716">
            <v>1535.8584189850926</v>
          </cell>
          <cell r="AI716">
            <v>4874.262412068726</v>
          </cell>
          <cell r="AJ716">
            <v>2187.1234941060479</v>
          </cell>
          <cell r="AK716">
            <v>33509.669000000002</v>
          </cell>
        </row>
        <row r="717">
          <cell r="B717">
            <v>39182</v>
          </cell>
          <cell r="C717">
            <v>0</v>
          </cell>
          <cell r="D717">
            <v>9730.6970000000001</v>
          </cell>
          <cell r="E717">
            <v>23902</v>
          </cell>
          <cell r="F717">
            <v>33632.697</v>
          </cell>
          <cell r="G717">
            <v>33632.697</v>
          </cell>
          <cell r="H717">
            <v>35732.699999999997</v>
          </cell>
          <cell r="I717">
            <v>23901</v>
          </cell>
          <cell r="J717">
            <v>13669</v>
          </cell>
          <cell r="L717">
            <v>1500</v>
          </cell>
          <cell r="M717">
            <v>1633</v>
          </cell>
          <cell r="N717">
            <v>5100</v>
          </cell>
          <cell r="O717">
            <v>2000</v>
          </cell>
          <cell r="P717">
            <v>23902</v>
          </cell>
          <cell r="Q717">
            <v>13668.186465896917</v>
          </cell>
          <cell r="S717">
            <v>1499.9107249137007</v>
          </cell>
          <cell r="T717">
            <v>1632.9028091893822</v>
          </cell>
          <cell r="U717">
            <v>5100</v>
          </cell>
          <cell r="V717">
            <v>2000</v>
          </cell>
          <cell r="W717">
            <v>23901</v>
          </cell>
          <cell r="X717">
            <v>13677.951449530066</v>
          </cell>
          <cell r="Y717">
            <v>11366.738269184309</v>
          </cell>
          <cell r="Z717">
            <v>1658.5764032299619</v>
          </cell>
          <cell r="AA717">
            <v>1617.2020597274734</v>
          </cell>
          <cell r="AB717">
            <v>5112.0609419857492</v>
          </cell>
          <cell r="AC717">
            <v>2300.1708763424376</v>
          </cell>
          <cell r="AD717">
            <v>35732.700000000004</v>
          </cell>
          <cell r="AE717">
            <v>12872.109138008516</v>
          </cell>
          <cell r="AF717">
            <v>10694.633679918097</v>
          </cell>
          <cell r="AG717">
            <v>1561.8489318608288</v>
          </cell>
          <cell r="AH717">
            <v>1520.9365640695632</v>
          </cell>
          <cell r="AI717">
            <v>4817.1609935729548</v>
          </cell>
          <cell r="AJ717">
            <v>2166.0076925700341</v>
          </cell>
          <cell r="AK717">
            <v>33632.697</v>
          </cell>
        </row>
        <row r="718">
          <cell r="B718">
            <v>39183</v>
          </cell>
          <cell r="C718">
            <v>0</v>
          </cell>
          <cell r="D718">
            <v>9001.3439999999973</v>
          </cell>
          <cell r="E718">
            <v>23902</v>
          </cell>
          <cell r="F718">
            <v>32903.343999999997</v>
          </cell>
          <cell r="G718">
            <v>32903.343999999997</v>
          </cell>
          <cell r="H718">
            <v>35217.1</v>
          </cell>
          <cell r="I718">
            <v>23902</v>
          </cell>
          <cell r="J718">
            <v>13669</v>
          </cell>
          <cell r="L718">
            <v>1500</v>
          </cell>
          <cell r="M718">
            <v>1633</v>
          </cell>
          <cell r="N718">
            <v>5100</v>
          </cell>
          <cell r="O718">
            <v>2000</v>
          </cell>
          <cell r="P718">
            <v>23902</v>
          </cell>
          <cell r="Q718">
            <v>13669</v>
          </cell>
          <cell r="S718">
            <v>1500</v>
          </cell>
          <cell r="T718">
            <v>1633</v>
          </cell>
          <cell r="U718">
            <v>5100</v>
          </cell>
          <cell r="V718">
            <v>2000</v>
          </cell>
          <cell r="W718">
            <v>23902</v>
          </cell>
          <cell r="X718">
            <v>14137.869006409985</v>
          </cell>
          <cell r="Y718">
            <v>10496.175278474373</v>
          </cell>
          <cell r="Z718">
            <v>1640.6741986048428</v>
          </cell>
          <cell r="AA718">
            <v>1598.5859009123453</v>
          </cell>
          <cell r="AB718">
            <v>5068.6675923754719</v>
          </cell>
          <cell r="AC718">
            <v>2275.1280232229701</v>
          </cell>
          <cell r="AD718">
            <v>35217.099999999991</v>
          </cell>
          <cell r="AE718">
            <v>13220.091599525864</v>
          </cell>
          <cell r="AF718">
            <v>9795.6989568554927</v>
          </cell>
          <cell r="AG718">
            <v>1533.7301838701735</v>
          </cell>
          <cell r="AH718">
            <v>1493.6838167649171</v>
          </cell>
          <cell r="AI718">
            <v>4733.0120515021972</v>
          </cell>
          <cell r="AJ718">
            <v>2127.1273914813528</v>
          </cell>
          <cell r="AK718">
            <v>32903.343999999997</v>
          </cell>
        </row>
        <row r="719">
          <cell r="B719">
            <v>39184</v>
          </cell>
          <cell r="C719">
            <v>0</v>
          </cell>
          <cell r="D719">
            <v>10310.815999999992</v>
          </cell>
          <cell r="E719">
            <v>23902</v>
          </cell>
          <cell r="F719">
            <v>34212.815999999992</v>
          </cell>
          <cell r="G719">
            <v>34212.815999999992</v>
          </cell>
          <cell r="H719">
            <v>34144.6</v>
          </cell>
          <cell r="I719">
            <v>23902</v>
          </cell>
          <cell r="J719">
            <v>13669</v>
          </cell>
          <cell r="L719">
            <v>1500</v>
          </cell>
          <cell r="M719">
            <v>1633</v>
          </cell>
          <cell r="N719">
            <v>5100</v>
          </cell>
          <cell r="O719">
            <v>2000</v>
          </cell>
          <cell r="P719">
            <v>23902</v>
          </cell>
          <cell r="Q719">
            <v>13669</v>
          </cell>
          <cell r="S719">
            <v>1500</v>
          </cell>
          <cell r="T719">
            <v>1633</v>
          </cell>
          <cell r="U719">
            <v>5100</v>
          </cell>
          <cell r="V719">
            <v>2000</v>
          </cell>
          <cell r="W719">
            <v>23902</v>
          </cell>
          <cell r="X719">
            <v>14090.193842950577</v>
          </cell>
          <cell r="Y719">
            <v>9470.6298602971765</v>
          </cell>
          <cell r="Z719">
            <v>1636.5885227403671</v>
          </cell>
          <cell r="AA719">
            <v>1594.9265732328852</v>
          </cell>
          <cell r="AB719">
            <v>5082.7864009783398</v>
          </cell>
          <cell r="AC719">
            <v>2269.4747998006537</v>
          </cell>
          <cell r="AD719">
            <v>34144.600000000006</v>
          </cell>
          <cell r="AE719">
            <v>14136.582017412053</v>
          </cell>
          <cell r="AF719">
            <v>9477.6113451528745</v>
          </cell>
          <cell r="AG719">
            <v>1639.9298318854189</v>
          </cell>
          <cell r="AH719">
            <v>1597.1105454390722</v>
          </cell>
          <cell r="AI719">
            <v>5087.1667845616039</v>
          </cell>
          <cell r="AJ719">
            <v>2274.4154755489662</v>
          </cell>
          <cell r="AK719">
            <v>34212.815999999984</v>
          </cell>
        </row>
        <row r="720">
          <cell r="B720">
            <v>39185</v>
          </cell>
          <cell r="C720">
            <v>0</v>
          </cell>
          <cell r="D720">
            <v>10310.815999999992</v>
          </cell>
          <cell r="E720">
            <v>23902</v>
          </cell>
          <cell r="F720">
            <v>34212.815999999992</v>
          </cell>
          <cell r="G720">
            <v>34212.815999999992</v>
          </cell>
          <cell r="H720">
            <v>35397.9</v>
          </cell>
          <cell r="I720">
            <v>23902</v>
          </cell>
          <cell r="J720">
            <v>13669</v>
          </cell>
          <cell r="L720">
            <v>1500</v>
          </cell>
          <cell r="M720">
            <v>1633</v>
          </cell>
          <cell r="N720">
            <v>5100</v>
          </cell>
          <cell r="O720">
            <v>2000</v>
          </cell>
          <cell r="P720">
            <v>23902</v>
          </cell>
          <cell r="Q720">
            <v>13669</v>
          </cell>
          <cell r="S720">
            <v>1500</v>
          </cell>
          <cell r="T720">
            <v>1633</v>
          </cell>
          <cell r="U720">
            <v>5100</v>
          </cell>
          <cell r="V720">
            <v>2000</v>
          </cell>
          <cell r="W720">
            <v>23902</v>
          </cell>
          <cell r="X720">
            <v>14362.80222809834</v>
          </cell>
          <cell r="Y720">
            <v>10369.144137842679</v>
          </cell>
          <cell r="Z720">
            <v>1652.643913043139</v>
          </cell>
          <cell r="AA720">
            <v>1610.9901626181418</v>
          </cell>
          <cell r="AB720">
            <v>5110.4904704484015</v>
          </cell>
          <cell r="AC720">
            <v>2291.829087949292</v>
          </cell>
          <cell r="AD720">
            <v>35397.899999999994</v>
          </cell>
          <cell r="AE720">
            <v>13884.3877479034</v>
          </cell>
          <cell r="AF720">
            <v>10023.006684175141</v>
          </cell>
          <cell r="AG720">
            <v>1597.0452972933847</v>
          </cell>
          <cell r="AH720">
            <v>1555.2240247801212</v>
          </cell>
          <cell r="AI720">
            <v>4938.3217874387983</v>
          </cell>
          <cell r="AJ720">
            <v>2214.8304584091488</v>
          </cell>
          <cell r="AK720">
            <v>34212.815999999992</v>
          </cell>
        </row>
        <row r="721">
          <cell r="B721">
            <v>39186</v>
          </cell>
          <cell r="C721">
            <v>0</v>
          </cell>
          <cell r="D721">
            <v>9961.9249999999956</v>
          </cell>
          <cell r="E721">
            <v>23902</v>
          </cell>
          <cell r="F721">
            <v>33863.924999999996</v>
          </cell>
          <cell r="G721">
            <v>33863.924999999996</v>
          </cell>
          <cell r="H721">
            <v>33809</v>
          </cell>
          <cell r="I721">
            <v>23902</v>
          </cell>
          <cell r="J721">
            <v>13669</v>
          </cell>
          <cell r="L721">
            <v>1500</v>
          </cell>
          <cell r="M721">
            <v>1633</v>
          </cell>
          <cell r="N721">
            <v>5100</v>
          </cell>
          <cell r="O721">
            <v>2000</v>
          </cell>
          <cell r="P721">
            <v>23902</v>
          </cell>
          <cell r="Q721">
            <v>13669</v>
          </cell>
          <cell r="S721">
            <v>1500</v>
          </cell>
          <cell r="T721">
            <v>1633</v>
          </cell>
          <cell r="U721">
            <v>5100</v>
          </cell>
          <cell r="V721">
            <v>2000</v>
          </cell>
          <cell r="W721">
            <v>23902</v>
          </cell>
          <cell r="X721">
            <v>13593.566282709378</v>
          </cell>
          <cell r="Y721">
            <v>9640.7000387909102</v>
          </cell>
          <cell r="Z721">
            <v>1634.3243843882433</v>
          </cell>
          <cell r="AA721">
            <v>1592.8546153464358</v>
          </cell>
          <cell r="AB721">
            <v>5081.1249422103119</v>
          </cell>
          <cell r="AC721">
            <v>2266.4297365547127</v>
          </cell>
          <cell r="AD721">
            <v>33808.999999999993</v>
          </cell>
          <cell r="AE721">
            <v>13625.426626151157</v>
          </cell>
          <cell r="AF721">
            <v>9651.5767118516032</v>
          </cell>
          <cell r="AG721">
            <v>1637.3552722389284</v>
          </cell>
          <cell r="AH721">
            <v>1594.7279678472244</v>
          </cell>
          <cell r="AI721">
            <v>5083.8823480488454</v>
          </cell>
          <cell r="AJ721">
            <v>2270.956073862244</v>
          </cell>
          <cell r="AK721">
            <v>33863.925000000003</v>
          </cell>
        </row>
        <row r="722">
          <cell r="B722">
            <v>39187</v>
          </cell>
          <cell r="C722">
            <v>0</v>
          </cell>
          <cell r="D722">
            <v>9748.0419999999867</v>
          </cell>
          <cell r="E722">
            <v>23902</v>
          </cell>
          <cell r="F722">
            <v>33650.041999999987</v>
          </cell>
          <cell r="G722">
            <v>33650.041999999987</v>
          </cell>
          <cell r="H722">
            <v>34020.400000000001</v>
          </cell>
          <cell r="I722">
            <v>23902</v>
          </cell>
          <cell r="J722">
            <v>13669</v>
          </cell>
          <cell r="L722">
            <v>1500</v>
          </cell>
          <cell r="M722">
            <v>1633</v>
          </cell>
          <cell r="N722">
            <v>5100</v>
          </cell>
          <cell r="O722">
            <v>2000</v>
          </cell>
          <cell r="P722">
            <v>23902</v>
          </cell>
          <cell r="Q722">
            <v>13669</v>
          </cell>
          <cell r="S722">
            <v>1500</v>
          </cell>
          <cell r="T722">
            <v>1633</v>
          </cell>
          <cell r="U722">
            <v>5100</v>
          </cell>
          <cell r="V722">
            <v>2000</v>
          </cell>
          <cell r="W722">
            <v>23902</v>
          </cell>
          <cell r="X722">
            <v>13980.162099585736</v>
          </cell>
          <cell r="Y722">
            <v>9960.078031066023</v>
          </cell>
          <cell r="Z722">
            <v>1422.8776790461775</v>
          </cell>
          <cell r="AA722">
            <v>1281.8846722463945</v>
          </cell>
          <cell r="AB722">
            <v>5107.4723780259928</v>
          </cell>
          <cell r="AC722">
            <v>2267.9251400296844</v>
          </cell>
          <cell r="AD722">
            <v>34020.400000000001</v>
          </cell>
          <cell r="AE722">
            <v>13836.33129020956</v>
          </cell>
          <cell r="AF722">
            <v>9845.4393070323022</v>
          </cell>
          <cell r="AG722">
            <v>1408.1519162132684</v>
          </cell>
          <cell r="AH722">
            <v>1267.1367593346147</v>
          </cell>
          <cell r="AI722">
            <v>5047.910017518896</v>
          </cell>
          <cell r="AJ722">
            <v>2245.0727096913574</v>
          </cell>
          <cell r="AK722">
            <v>33650.041999999994</v>
          </cell>
        </row>
        <row r="723">
          <cell r="B723">
            <v>39188</v>
          </cell>
          <cell r="C723">
            <v>0</v>
          </cell>
          <cell r="D723">
            <v>9849.7259999999951</v>
          </cell>
          <cell r="E723">
            <v>23902</v>
          </cell>
          <cell r="F723">
            <v>33751.725999999995</v>
          </cell>
          <cell r="G723">
            <v>33751.725999999995</v>
          </cell>
          <cell r="H723">
            <v>33795.9</v>
          </cell>
          <cell r="I723">
            <v>23902</v>
          </cell>
          <cell r="J723">
            <v>13669</v>
          </cell>
          <cell r="L723">
            <v>1500</v>
          </cell>
          <cell r="M723">
            <v>1633</v>
          </cell>
          <cell r="N723">
            <v>5100</v>
          </cell>
          <cell r="O723">
            <v>2000</v>
          </cell>
          <cell r="P723">
            <v>23902</v>
          </cell>
          <cell r="Q723">
            <v>13669</v>
          </cell>
          <cell r="S723">
            <v>1500</v>
          </cell>
          <cell r="T723">
            <v>1633</v>
          </cell>
          <cell r="U723">
            <v>5100</v>
          </cell>
          <cell r="V723">
            <v>2000</v>
          </cell>
          <cell r="W723">
            <v>23902</v>
          </cell>
          <cell r="X723">
            <v>13626.976540826592</v>
          </cell>
          <cell r="Y723">
            <v>9584.4535123279293</v>
          </cell>
          <cell r="Z723">
            <v>1636.4175915276232</v>
          </cell>
          <cell r="AA723">
            <v>1595.222363141123</v>
          </cell>
          <cell r="AB723">
            <v>5083.2048692804656</v>
          </cell>
          <cell r="AC723">
            <v>2269.6251228962742</v>
          </cell>
          <cell r="AD723">
            <v>33795.900000000009</v>
          </cell>
          <cell r="AE723">
            <v>13611.68525887816</v>
          </cell>
          <cell r="AF723">
            <v>9567.2426828416683</v>
          </cell>
          <cell r="AG723">
            <v>1635.5325066849689</v>
          </cell>
          <cell r="AH723">
            <v>1593.2017979415632</v>
          </cell>
          <cell r="AI723">
            <v>5075.4136297158657</v>
          </cell>
          <cell r="AJ723">
            <v>2268.6501239377699</v>
          </cell>
          <cell r="AK723">
            <v>33751.725999999995</v>
          </cell>
        </row>
        <row r="724">
          <cell r="B724">
            <v>39189</v>
          </cell>
          <cell r="C724">
            <v>0</v>
          </cell>
          <cell r="D724">
            <v>10080.953999999998</v>
          </cell>
          <cell r="E724">
            <v>23902</v>
          </cell>
          <cell r="F724">
            <v>33982.953999999998</v>
          </cell>
          <cell r="G724">
            <v>33982.953999999998</v>
          </cell>
          <cell r="H724">
            <v>36284.6</v>
          </cell>
          <cell r="I724">
            <v>23902</v>
          </cell>
          <cell r="J724">
            <v>13669</v>
          </cell>
          <cell r="L724">
            <v>1500</v>
          </cell>
          <cell r="M724">
            <v>1633</v>
          </cell>
          <cell r="N724">
            <v>5100</v>
          </cell>
          <cell r="O724">
            <v>2000</v>
          </cell>
          <cell r="P724">
            <v>23902</v>
          </cell>
          <cell r="Q724">
            <v>13669</v>
          </cell>
          <cell r="S724">
            <v>1500</v>
          </cell>
          <cell r="T724">
            <v>1633</v>
          </cell>
          <cell r="U724">
            <v>5100</v>
          </cell>
          <cell r="V724">
            <v>2000</v>
          </cell>
          <cell r="W724">
            <v>23902</v>
          </cell>
          <cell r="X724">
            <v>14309.807631489177</v>
          </cell>
          <cell r="Y724">
            <v>10670.713976183457</v>
          </cell>
          <cell r="Z724">
            <v>1674.9075970182041</v>
          </cell>
          <cell r="AA724">
            <v>1633.2540669047132</v>
          </cell>
          <cell r="AB724">
            <v>5672.7716810069578</v>
          </cell>
          <cell r="AC724">
            <v>2323.1450473974896</v>
          </cell>
          <cell r="AD724">
            <v>36284.6</v>
          </cell>
          <cell r="AE724">
            <v>13389.838561695717</v>
          </cell>
          <cell r="AF724">
            <v>10005.613659510713</v>
          </cell>
          <cell r="AG724">
            <v>1567.5593874366791</v>
          </cell>
          <cell r="AH724">
            <v>1526.7491660429032</v>
          </cell>
          <cell r="AI724">
            <v>5319.0416698172148</v>
          </cell>
          <cell r="AJ724">
            <v>2174.1515554967705</v>
          </cell>
          <cell r="AK724">
            <v>33982.953999999998</v>
          </cell>
        </row>
        <row r="725">
          <cell r="B725">
            <v>39190</v>
          </cell>
          <cell r="C725">
            <v>0</v>
          </cell>
          <cell r="D725">
            <v>9648.989999999998</v>
          </cell>
          <cell r="E725">
            <v>23902</v>
          </cell>
          <cell r="F725">
            <v>33550.99</v>
          </cell>
          <cell r="G725">
            <v>33550.99</v>
          </cell>
          <cell r="H725">
            <v>33783</v>
          </cell>
          <cell r="I725">
            <v>23902</v>
          </cell>
          <cell r="J725">
            <v>13669</v>
          </cell>
          <cell r="L725">
            <v>1500</v>
          </cell>
          <cell r="M725">
            <v>1633</v>
          </cell>
          <cell r="N725">
            <v>5100</v>
          </cell>
          <cell r="O725">
            <v>2000</v>
          </cell>
          <cell r="P725">
            <v>23902</v>
          </cell>
          <cell r="Q725">
            <v>13669</v>
          </cell>
          <cell r="S725">
            <v>1500</v>
          </cell>
          <cell r="T725">
            <v>1633</v>
          </cell>
          <cell r="U725">
            <v>5100</v>
          </cell>
          <cell r="V725">
            <v>2000</v>
          </cell>
          <cell r="W725">
            <v>23902</v>
          </cell>
          <cell r="X725">
            <v>13395.622603256848</v>
          </cell>
          <cell r="Y725">
            <v>9574.7240998507368</v>
          </cell>
          <cell r="Z725">
            <v>1631.6266101387284</v>
          </cell>
          <cell r="AA725">
            <v>1588.5918087804127</v>
          </cell>
          <cell r="AB725">
            <v>5329.9250450839163</v>
          </cell>
          <cell r="AC725">
            <v>2262.5098328893591</v>
          </cell>
          <cell r="AD725">
            <v>33783.000000000007</v>
          </cell>
          <cell r="AE725">
            <v>13301.132217058117</v>
          </cell>
          <cell r="AF725">
            <v>9503.2482700195305</v>
          </cell>
          <cell r="AG725">
            <v>1624.8795065707329</v>
          </cell>
          <cell r="AH725">
            <v>1582.5043676709702</v>
          </cell>
          <cell r="AI725">
            <v>5285.6377944317892</v>
          </cell>
          <cell r="AJ725">
            <v>2253.5878442488543</v>
          </cell>
          <cell r="AK725">
            <v>33550.99</v>
          </cell>
        </row>
        <row r="726">
          <cell r="B726">
            <v>39191</v>
          </cell>
          <cell r="C726">
            <v>0</v>
          </cell>
          <cell r="D726">
            <v>10132.357000000004</v>
          </cell>
          <cell r="E726">
            <v>24702</v>
          </cell>
          <cell r="F726">
            <v>34834.357000000004</v>
          </cell>
          <cell r="G726">
            <v>34834.357000000004</v>
          </cell>
          <cell r="H726">
            <v>35371.300000000003</v>
          </cell>
          <cell r="I726">
            <v>24702</v>
          </cell>
          <cell r="J726">
            <v>13669</v>
          </cell>
          <cell r="L726">
            <v>1500</v>
          </cell>
          <cell r="M726">
            <v>1633</v>
          </cell>
          <cell r="N726">
            <v>5900</v>
          </cell>
          <cell r="O726">
            <v>2000</v>
          </cell>
          <cell r="P726">
            <v>24702</v>
          </cell>
          <cell r="Q726">
            <v>13669</v>
          </cell>
          <cell r="S726">
            <v>1500</v>
          </cell>
          <cell r="T726">
            <v>1633</v>
          </cell>
          <cell r="U726">
            <v>5900</v>
          </cell>
          <cell r="V726">
            <v>2000</v>
          </cell>
          <cell r="W726">
            <v>24702</v>
          </cell>
          <cell r="X726">
            <v>14026.708058108125</v>
          </cell>
          <cell r="Y726">
            <v>9795.4636756577547</v>
          </cell>
          <cell r="Z726">
            <v>1655.2482393691653</v>
          </cell>
          <cell r="AA726">
            <v>1610.5861962307665</v>
          </cell>
          <cell r="AB726">
            <v>5986.7876286757883</v>
          </cell>
          <cell r="AC726">
            <v>2296.5062019583961</v>
          </cell>
          <cell r="AD726">
            <v>35371.299999999988</v>
          </cell>
          <cell r="AE726">
            <v>13793.259756946936</v>
          </cell>
          <cell r="AF726">
            <v>9671.01663437563</v>
          </cell>
          <cell r="AG726">
            <v>1629.9446253836738</v>
          </cell>
          <cell r="AH726">
            <v>1587.5541782018202</v>
          </cell>
          <cell r="AI726">
            <v>5891.8648761860932</v>
          </cell>
          <cell r="AJ726">
            <v>2260.7169289058506</v>
          </cell>
          <cell r="AK726">
            <v>34834.356999999996</v>
          </cell>
        </row>
        <row r="727">
          <cell r="B727">
            <v>39192</v>
          </cell>
          <cell r="C727">
            <v>0</v>
          </cell>
          <cell r="D727">
            <v>10163.895000000004</v>
          </cell>
          <cell r="E727">
            <v>24902</v>
          </cell>
          <cell r="F727">
            <v>35065.895000000004</v>
          </cell>
          <cell r="G727">
            <v>35065.895000000004</v>
          </cell>
          <cell r="H727">
            <v>36575.199999999997</v>
          </cell>
          <cell r="I727">
            <v>24902</v>
          </cell>
          <cell r="J727">
            <v>13669</v>
          </cell>
          <cell r="L727">
            <v>1500</v>
          </cell>
          <cell r="M727">
            <v>1633</v>
          </cell>
          <cell r="N727">
            <v>6100</v>
          </cell>
          <cell r="O727">
            <v>2000</v>
          </cell>
          <cell r="P727">
            <v>24902</v>
          </cell>
          <cell r="Q727">
            <v>13669</v>
          </cell>
          <cell r="S727">
            <v>1500</v>
          </cell>
          <cell r="T727">
            <v>1633</v>
          </cell>
          <cell r="U727">
            <v>6100</v>
          </cell>
          <cell r="V727">
            <v>2000</v>
          </cell>
          <cell r="W727">
            <v>24902</v>
          </cell>
          <cell r="X727">
            <v>14195.896282318965</v>
          </cell>
          <cell r="Y727">
            <v>10898.881316218769</v>
          </cell>
          <cell r="Z727">
            <v>1649.1491679652788</v>
          </cell>
          <cell r="AA727">
            <v>1604.0714433838532</v>
          </cell>
          <cell r="AB727">
            <v>5940.1330317298834</v>
          </cell>
          <cell r="AC727">
            <v>2287.0687583832496</v>
          </cell>
          <cell r="AD727">
            <v>36575.199999999997</v>
          </cell>
          <cell r="AE727">
            <v>13616.65029473114</v>
          </cell>
          <cell r="AF727">
            <v>10441.623654369214</v>
          </cell>
          <cell r="AG727">
            <v>1580.1546553468536</v>
          </cell>
          <cell r="AH727">
            <v>1538.9467123008606</v>
          </cell>
          <cell r="AI727">
            <v>5696.961173431775</v>
          </cell>
          <cell r="AJ727">
            <v>2191.5585098201564</v>
          </cell>
          <cell r="AK727">
            <v>35065.894999999997</v>
          </cell>
        </row>
        <row r="728">
          <cell r="B728">
            <v>39193</v>
          </cell>
          <cell r="C728">
            <v>0</v>
          </cell>
          <cell r="D728">
            <v>10019.275999999998</v>
          </cell>
          <cell r="E728">
            <v>23902</v>
          </cell>
          <cell r="F728">
            <v>33921.275999999998</v>
          </cell>
          <cell r="G728">
            <v>33921.275999999998</v>
          </cell>
          <cell r="H728">
            <v>34621.5</v>
          </cell>
          <cell r="I728">
            <v>23902</v>
          </cell>
          <cell r="J728">
            <v>13669</v>
          </cell>
          <cell r="L728">
            <v>1500</v>
          </cell>
          <cell r="M728">
            <v>1633</v>
          </cell>
          <cell r="N728">
            <v>5100</v>
          </cell>
          <cell r="O728">
            <v>2000</v>
          </cell>
          <cell r="P728">
            <v>23902</v>
          </cell>
          <cell r="Q728">
            <v>13669</v>
          </cell>
          <cell r="S728">
            <v>1500</v>
          </cell>
          <cell r="T728">
            <v>1633</v>
          </cell>
          <cell r="U728">
            <v>5100</v>
          </cell>
          <cell r="V728">
            <v>2000</v>
          </cell>
          <cell r="W728">
            <v>23902</v>
          </cell>
          <cell r="X728">
            <v>13725.116364854975</v>
          </cell>
          <cell r="Y728">
            <v>10023.255472663823</v>
          </cell>
          <cell r="Z728">
            <v>1635.2809603575149</v>
          </cell>
          <cell r="AA728">
            <v>1593.4959336677721</v>
          </cell>
          <cell r="AB728">
            <v>5376.2105680893792</v>
          </cell>
          <cell r="AC728">
            <v>2268.1407003665331</v>
          </cell>
          <cell r="AD728">
            <v>34621.499999999993</v>
          </cell>
          <cell r="AE728">
            <v>13449.34939513129</v>
          </cell>
          <cell r="AF728">
            <v>9819.6303023234814</v>
          </cell>
          <cell r="AG728">
            <v>1602.2772660740366</v>
          </cell>
          <cell r="AH728">
            <v>1560.5631910050072</v>
          </cell>
          <cell r="AI728">
            <v>5267.1517731027971</v>
          </cell>
          <cell r="AJ728">
            <v>2222.3040723633812</v>
          </cell>
          <cell r="AK728">
            <v>33921.275999999991</v>
          </cell>
        </row>
        <row r="729">
          <cell r="B729">
            <v>39194</v>
          </cell>
          <cell r="C729">
            <v>0</v>
          </cell>
          <cell r="D729">
            <v>9551.32</v>
          </cell>
          <cell r="E729">
            <v>24402</v>
          </cell>
          <cell r="F729">
            <v>33953.32</v>
          </cell>
          <cell r="G729">
            <v>33953.32</v>
          </cell>
          <cell r="H729">
            <v>33341</v>
          </cell>
          <cell r="I729">
            <v>24402</v>
          </cell>
          <cell r="J729">
            <v>13669</v>
          </cell>
          <cell r="L729">
            <v>1500</v>
          </cell>
          <cell r="M729">
            <v>1633</v>
          </cell>
          <cell r="N729">
            <v>5600</v>
          </cell>
          <cell r="O729">
            <v>2000</v>
          </cell>
          <cell r="P729">
            <v>24402</v>
          </cell>
          <cell r="Q729">
            <v>13669</v>
          </cell>
          <cell r="S729">
            <v>1500</v>
          </cell>
          <cell r="T729">
            <v>1633</v>
          </cell>
          <cell r="U729">
            <v>5600</v>
          </cell>
          <cell r="V729">
            <v>2000</v>
          </cell>
          <cell r="W729">
            <v>24402</v>
          </cell>
          <cell r="X729">
            <v>13598.126467300237</v>
          </cell>
          <cell r="Y729">
            <v>9406.4120841279764</v>
          </cell>
          <cell r="Z729">
            <v>1407.0830727277198</v>
          </cell>
          <cell r="AA729">
            <v>1266.978258083948</v>
          </cell>
          <cell r="AB729">
            <v>5418.8803907782967</v>
          </cell>
          <cell r="AC729">
            <v>2243.5197269818173</v>
          </cell>
          <cell r="AD729">
            <v>33341</v>
          </cell>
          <cell r="AE729">
            <v>13842.808431302563</v>
          </cell>
          <cell r="AF729">
            <v>9580.6086573357152</v>
          </cell>
          <cell r="AG729">
            <v>1433.900038303133</v>
          </cell>
          <cell r="AH729">
            <v>1290.5790663760608</v>
          </cell>
          <cell r="AI729">
            <v>5519.9914406200623</v>
          </cell>
          <cell r="AJ729">
            <v>2285.4323660624846</v>
          </cell>
          <cell r="AK729">
            <v>33953.320000000022</v>
          </cell>
        </row>
        <row r="730">
          <cell r="B730">
            <v>39195</v>
          </cell>
          <cell r="C730">
            <v>0</v>
          </cell>
          <cell r="D730">
            <v>9622.9239999999918</v>
          </cell>
          <cell r="E730">
            <v>24902</v>
          </cell>
          <cell r="F730">
            <v>34524.923999999992</v>
          </cell>
          <cell r="G730">
            <v>34524.923999999992</v>
          </cell>
          <cell r="H730">
            <v>34526.1</v>
          </cell>
          <cell r="I730">
            <v>24902</v>
          </cell>
          <cell r="J730">
            <v>13669</v>
          </cell>
          <cell r="L730">
            <v>1500</v>
          </cell>
          <cell r="M730">
            <v>1633</v>
          </cell>
          <cell r="N730">
            <v>6100</v>
          </cell>
          <cell r="O730">
            <v>2000</v>
          </cell>
          <cell r="P730">
            <v>24902</v>
          </cell>
          <cell r="Q730">
            <v>13669</v>
          </cell>
          <cell r="S730">
            <v>1500</v>
          </cell>
          <cell r="T730">
            <v>1633</v>
          </cell>
          <cell r="U730">
            <v>6100</v>
          </cell>
          <cell r="V730">
            <v>2000</v>
          </cell>
          <cell r="W730">
            <v>24902</v>
          </cell>
          <cell r="X730">
            <v>13276.143518106783</v>
          </cell>
          <cell r="Y730">
            <v>9978.2398602442845</v>
          </cell>
          <cell r="Z730">
            <v>1630.7879103692737</v>
          </cell>
          <cell r="AA730">
            <v>1589.5124084076601</v>
          </cell>
          <cell r="AB730">
            <v>5789.5081923713979</v>
          </cell>
          <cell r="AC730">
            <v>2261.9081105005939</v>
          </cell>
          <cell r="AD730">
            <v>34526.099999999991</v>
          </cell>
          <cell r="AE730">
            <v>13287.405112029261</v>
          </cell>
          <cell r="AF730">
            <v>9974.5564116769001</v>
          </cell>
          <cell r="AG730">
            <v>1629.2480661443483</v>
          </cell>
          <cell r="AH730">
            <v>1586.6739113967622</v>
          </cell>
          <cell r="AI730">
            <v>5787.4696600070583</v>
          </cell>
          <cell r="AJ730">
            <v>2259.5708387456671</v>
          </cell>
          <cell r="AK730">
            <v>34524.923999999999</v>
          </cell>
        </row>
        <row r="731">
          <cell r="B731">
            <v>39196</v>
          </cell>
          <cell r="C731">
            <v>0</v>
          </cell>
          <cell r="D731">
            <v>10992.953999999998</v>
          </cell>
          <cell r="E731">
            <v>22902</v>
          </cell>
          <cell r="F731">
            <v>33894.953999999998</v>
          </cell>
          <cell r="G731">
            <v>33894.953999999998</v>
          </cell>
          <cell r="H731">
            <v>33248.199999999997</v>
          </cell>
          <cell r="I731">
            <v>22902</v>
          </cell>
          <cell r="J731">
            <v>13669</v>
          </cell>
          <cell r="L731">
            <v>1500</v>
          </cell>
          <cell r="M731">
            <v>1633</v>
          </cell>
          <cell r="N731">
            <v>4100</v>
          </cell>
          <cell r="O731">
            <v>2000</v>
          </cell>
          <cell r="P731">
            <v>22902</v>
          </cell>
          <cell r="Q731">
            <v>13669</v>
          </cell>
          <cell r="S731">
            <v>1500</v>
          </cell>
          <cell r="T731">
            <v>1633</v>
          </cell>
          <cell r="U731">
            <v>4100</v>
          </cell>
          <cell r="V731">
            <v>2000</v>
          </cell>
          <cell r="W731">
            <v>22902</v>
          </cell>
          <cell r="X731">
            <v>12592.17268774647</v>
          </cell>
          <cell r="Y731">
            <v>9427.9252016839291</v>
          </cell>
          <cell r="Z731">
            <v>1623.3657813630427</v>
          </cell>
          <cell r="AA731">
            <v>1581.9117279432805</v>
          </cell>
          <cell r="AB731">
            <v>5771.1900453594544</v>
          </cell>
          <cell r="AC731">
            <v>2251.6345559038245</v>
          </cell>
          <cell r="AD731">
            <v>33248.199999999997</v>
          </cell>
          <cell r="AE731">
            <v>12834.236995269328</v>
          </cell>
          <cell r="AF731">
            <v>9613.834508667198</v>
          </cell>
          <cell r="AG731">
            <v>1655.2774722807835</v>
          </cell>
          <cell r="AH731">
            <v>1612.2712431455009</v>
          </cell>
          <cell r="AI731">
            <v>5883.4420513483192</v>
          </cell>
          <cell r="AJ731">
            <v>2295.8917292888677</v>
          </cell>
          <cell r="AK731">
            <v>33894.953999999998</v>
          </cell>
        </row>
        <row r="732">
          <cell r="B732">
            <v>39197</v>
          </cell>
          <cell r="C732">
            <v>0</v>
          </cell>
          <cell r="D732">
            <v>9840.1510000000053</v>
          </cell>
          <cell r="E732">
            <v>24902</v>
          </cell>
          <cell r="F732">
            <v>34742.151000000005</v>
          </cell>
          <cell r="G732">
            <v>34742.151000000005</v>
          </cell>
          <cell r="H732">
            <v>35500.699999999997</v>
          </cell>
          <cell r="I732">
            <v>24902</v>
          </cell>
          <cell r="J732">
            <v>13669</v>
          </cell>
          <cell r="L732">
            <v>1500</v>
          </cell>
          <cell r="M732">
            <v>1633</v>
          </cell>
          <cell r="N732">
            <v>6100</v>
          </cell>
          <cell r="O732">
            <v>2000</v>
          </cell>
          <cell r="P732">
            <v>24902</v>
          </cell>
          <cell r="Q732">
            <v>13669</v>
          </cell>
          <cell r="S732">
            <v>1500</v>
          </cell>
          <cell r="T732">
            <v>1633</v>
          </cell>
          <cell r="U732">
            <v>6100</v>
          </cell>
          <cell r="V732">
            <v>2000</v>
          </cell>
          <cell r="W732">
            <v>24902</v>
          </cell>
          <cell r="X732">
            <v>14009.000402798829</v>
          </cell>
          <cell r="Y732">
            <v>9940.7783580283685</v>
          </cell>
          <cell r="Z732">
            <v>1641.1287726169996</v>
          </cell>
          <cell r="AA732">
            <v>1598.6199885931242</v>
          </cell>
          <cell r="AB732">
            <v>6035.0054915785449</v>
          </cell>
          <cell r="AC732">
            <v>2276.1669863841394</v>
          </cell>
          <cell r="AD732">
            <v>35500.700000000004</v>
          </cell>
          <cell r="AE732">
            <v>13710.496750801105</v>
          </cell>
          <cell r="AF732">
            <v>9730.3975534673536</v>
          </cell>
          <cell r="AG732">
            <v>1605.8809500068505</v>
          </cell>
          <cell r="AH732">
            <v>1563.931144800421</v>
          </cell>
          <cell r="AI732">
            <v>5904.2688861215365</v>
          </cell>
          <cell r="AJ732">
            <v>2227.1757148027382</v>
          </cell>
          <cell r="AK732">
            <v>34742.151000000005</v>
          </cell>
        </row>
        <row r="733">
          <cell r="B733">
            <v>39198</v>
          </cell>
          <cell r="C733">
            <v>0</v>
          </cell>
          <cell r="D733">
            <v>9259.2170000000115</v>
          </cell>
          <cell r="E733">
            <v>24802</v>
          </cell>
          <cell r="F733">
            <v>34061.217000000011</v>
          </cell>
          <cell r="G733">
            <v>34061.217000000011</v>
          </cell>
          <cell r="H733">
            <v>34159.4</v>
          </cell>
          <cell r="I733">
            <v>19392</v>
          </cell>
          <cell r="J733">
            <v>13669</v>
          </cell>
          <cell r="L733">
            <v>1500</v>
          </cell>
          <cell r="M733">
            <v>1633</v>
          </cell>
          <cell r="N733">
            <v>6000</v>
          </cell>
          <cell r="O733">
            <v>2000</v>
          </cell>
          <cell r="P733">
            <v>24802</v>
          </cell>
          <cell r="Q733">
            <v>9267.7805023211513</v>
          </cell>
          <cell r="S733">
            <v>1017.021783121057</v>
          </cell>
          <cell r="T733">
            <v>1107.1977145577907</v>
          </cell>
          <cell r="U733">
            <v>6000</v>
          </cell>
          <cell r="V733">
            <v>2000</v>
          </cell>
          <cell r="W733">
            <v>19392</v>
          </cell>
          <cell r="X733">
            <v>13029.538981683374</v>
          </cell>
          <cell r="Y733">
            <v>9671.5919621901885</v>
          </cell>
          <cell r="Z733">
            <v>1632.7999002812203</v>
          </cell>
          <cell r="AA733">
            <v>1590.804313628777</v>
          </cell>
          <cell r="AB733">
            <v>5970.0606823422513</v>
          </cell>
          <cell r="AC733">
            <v>2264.6041598741863</v>
          </cell>
          <cell r="AD733">
            <v>34159.4</v>
          </cell>
          <cell r="AE733">
            <v>12990.016115901492</v>
          </cell>
          <cell r="AF733">
            <v>9649.0246091809568</v>
          </cell>
          <cell r="AG733">
            <v>1628.5384748802865</v>
          </cell>
          <cell r="AH733">
            <v>1585.9967959394457</v>
          </cell>
          <cell r="AI733">
            <v>5949.0418583393666</v>
          </cell>
          <cell r="AJ733">
            <v>2258.5991457584641</v>
          </cell>
          <cell r="AK733">
            <v>34061.217000000011</v>
          </cell>
        </row>
        <row r="734">
          <cell r="B734">
            <v>39199</v>
          </cell>
          <cell r="C734">
            <v>0</v>
          </cell>
          <cell r="D734">
            <v>10206.933000000005</v>
          </cell>
          <cell r="E734">
            <v>24802</v>
          </cell>
          <cell r="F734">
            <v>35008.933000000005</v>
          </cell>
          <cell r="G734">
            <v>35008.933000000005</v>
          </cell>
          <cell r="H734">
            <v>35852.5</v>
          </cell>
          <cell r="I734">
            <v>18216</v>
          </cell>
          <cell r="J734">
            <v>13669</v>
          </cell>
          <cell r="L734">
            <v>1500</v>
          </cell>
          <cell r="M734">
            <v>1633</v>
          </cell>
          <cell r="N734">
            <v>6000</v>
          </cell>
          <cell r="O734">
            <v>2000</v>
          </cell>
          <cell r="P734">
            <v>24802</v>
          </cell>
          <cell r="Q734">
            <v>9124.5985001785502</v>
          </cell>
          <cell r="S734">
            <v>1001.3093679323889</v>
          </cell>
          <cell r="T734">
            <v>1090.0921318890607</v>
          </cell>
          <cell r="U734">
            <v>6000</v>
          </cell>
          <cell r="V734">
            <v>1000</v>
          </cell>
          <cell r="W734">
            <v>18216</v>
          </cell>
          <cell r="X734">
            <v>14013.876508605363</v>
          </cell>
          <cell r="Y734">
            <v>10280.21908659859</v>
          </cell>
          <cell r="Z734">
            <v>1639.8916608062093</v>
          </cell>
          <cell r="AA734">
            <v>1597.7349969397537</v>
          </cell>
          <cell r="AB734">
            <v>6046.2443854319645</v>
          </cell>
          <cell r="AC734">
            <v>2274.533361618116</v>
          </cell>
          <cell r="AD734">
            <v>35852.5</v>
          </cell>
          <cell r="AE734">
            <v>13683.951215079829</v>
          </cell>
          <cell r="AF734">
            <v>10038.200825429547</v>
          </cell>
          <cell r="AG734">
            <v>1601.9588981756012</v>
          </cell>
          <cell r="AH734">
            <v>1560.111547207968</v>
          </cell>
          <cell r="AI734">
            <v>5902.9742427392257</v>
          </cell>
          <cell r="AJ734">
            <v>2221.7362713678322</v>
          </cell>
          <cell r="AK734">
            <v>35008.933000000005</v>
          </cell>
        </row>
        <row r="735">
          <cell r="B735">
            <v>39200</v>
          </cell>
          <cell r="C735">
            <v>0</v>
          </cell>
          <cell r="D735">
            <v>8199.0380000000077</v>
          </cell>
          <cell r="E735">
            <v>24802</v>
          </cell>
          <cell r="F735">
            <v>33001.038000000008</v>
          </cell>
          <cell r="G735">
            <v>33001.038000000008</v>
          </cell>
          <cell r="H735">
            <v>33417.699999999997</v>
          </cell>
          <cell r="I735">
            <v>24084</v>
          </cell>
          <cell r="J735">
            <v>13669</v>
          </cell>
          <cell r="L735">
            <v>1500</v>
          </cell>
          <cell r="M735">
            <v>1633</v>
          </cell>
          <cell r="N735">
            <v>6000</v>
          </cell>
          <cell r="O735">
            <v>2000</v>
          </cell>
          <cell r="P735">
            <v>24802</v>
          </cell>
          <cell r="Q735">
            <v>13669</v>
          </cell>
          <cell r="S735">
            <v>1500</v>
          </cell>
          <cell r="T735">
            <v>1633</v>
          </cell>
          <cell r="U735">
            <v>6000</v>
          </cell>
          <cell r="V735">
            <v>1282</v>
          </cell>
          <cell r="W735">
            <v>24084</v>
          </cell>
          <cell r="X735">
            <v>11755.898067594599</v>
          </cell>
          <cell r="Y735">
            <v>10328.977992033299</v>
          </cell>
          <cell r="Z735">
            <v>1623.9881921028405</v>
          </cell>
          <cell r="AA735">
            <v>1581.9996494678064</v>
          </cell>
          <cell r="AB735">
            <v>5873.9949795135453</v>
          </cell>
          <cell r="AC735">
            <v>2252.8411192879062</v>
          </cell>
          <cell r="AD735">
            <v>33417.69999999999</v>
          </cell>
          <cell r="AE735">
            <v>11617.899343972007</v>
          </cell>
          <cell r="AF735">
            <v>10199.827424244082</v>
          </cell>
          <cell r="AG735">
            <v>1602.7518830949443</v>
          </cell>
          <cell r="AH735">
            <v>1561.1716317210878</v>
          </cell>
          <cell r="AI735">
            <v>5796.2950155534108</v>
          </cell>
          <cell r="AJ735">
            <v>2223.0927014144772</v>
          </cell>
          <cell r="AK735">
            <v>33001.038000000008</v>
          </cell>
        </row>
        <row r="736">
          <cell r="B736">
            <v>39201</v>
          </cell>
          <cell r="C736">
            <v>0</v>
          </cell>
          <cell r="D736">
            <v>9397.5750000000189</v>
          </cell>
          <cell r="E736">
            <v>24802</v>
          </cell>
          <cell r="F736">
            <v>34199.575000000019</v>
          </cell>
          <cell r="G736">
            <v>34199.575000000019</v>
          </cell>
          <cell r="H736">
            <v>34875.4</v>
          </cell>
          <cell r="I736">
            <v>24802</v>
          </cell>
          <cell r="J736">
            <v>13669</v>
          </cell>
          <cell r="L736">
            <v>1500</v>
          </cell>
          <cell r="M736">
            <v>1633</v>
          </cell>
          <cell r="N736">
            <v>6000</v>
          </cell>
          <cell r="O736">
            <v>2000</v>
          </cell>
          <cell r="P736">
            <v>24802</v>
          </cell>
          <cell r="Q736">
            <v>13669</v>
          </cell>
          <cell r="S736">
            <v>1500</v>
          </cell>
          <cell r="T736">
            <v>1633</v>
          </cell>
          <cell r="U736">
            <v>6000</v>
          </cell>
          <cell r="V736">
            <v>2000</v>
          </cell>
          <cell r="W736">
            <v>24802</v>
          </cell>
          <cell r="X736">
            <v>13748.760615925974</v>
          </cell>
          <cell r="Y736">
            <v>10131.401650866919</v>
          </cell>
          <cell r="Z736">
            <v>1417.3298764733327</v>
          </cell>
          <cell r="AA736">
            <v>1271.5309253313997</v>
          </cell>
          <cell r="AB736">
            <v>6037.5215658316411</v>
          </cell>
          <cell r="AC736">
            <v>2268.8553655707401</v>
          </cell>
          <cell r="AD736">
            <v>34875.400000000009</v>
          </cell>
          <cell r="AE736">
            <v>13473.952910692989</v>
          </cell>
          <cell r="AF736">
            <v>9943.6085757579876</v>
          </cell>
          <cell r="AG736">
            <v>1390.9729053761823</v>
          </cell>
          <cell r="AH736">
            <v>1248.7207501329758</v>
          </cell>
          <cell r="AI736">
            <v>5917.8282807027053</v>
          </cell>
          <cell r="AJ736">
            <v>2224.4915773371722</v>
          </cell>
          <cell r="AK736">
            <v>34199.575000000012</v>
          </cell>
        </row>
        <row r="737">
          <cell r="B737">
            <v>39202</v>
          </cell>
          <cell r="C737">
            <v>0</v>
          </cell>
          <cell r="D737">
            <v>10010.393000000004</v>
          </cell>
          <cell r="E737">
            <v>24802</v>
          </cell>
          <cell r="F737">
            <v>34812.393000000004</v>
          </cell>
          <cell r="G737">
            <v>34812.393000000004</v>
          </cell>
          <cell r="H737">
            <v>35939.599999999999</v>
          </cell>
          <cell r="I737">
            <v>24802</v>
          </cell>
          <cell r="J737">
            <v>13669</v>
          </cell>
          <cell r="L737">
            <v>1500</v>
          </cell>
          <cell r="M737">
            <v>1633</v>
          </cell>
          <cell r="N737">
            <v>6000</v>
          </cell>
          <cell r="O737">
            <v>2000</v>
          </cell>
          <cell r="P737">
            <v>24802</v>
          </cell>
          <cell r="Q737">
            <v>13669</v>
          </cell>
          <cell r="S737">
            <v>1500</v>
          </cell>
          <cell r="T737">
            <v>1633</v>
          </cell>
          <cell r="U737">
            <v>6000</v>
          </cell>
          <cell r="V737">
            <v>2000</v>
          </cell>
          <cell r="W737">
            <v>24802</v>
          </cell>
          <cell r="X737">
            <v>13654.088213357232</v>
          </cell>
          <cell r="Y737">
            <v>11062.860134598053</v>
          </cell>
          <cell r="Z737">
            <v>1637.3355508323216</v>
          </cell>
          <cell r="AA737">
            <v>1594.6724381648216</v>
          </cell>
          <cell r="AB737">
            <v>5719.3456281611798</v>
          </cell>
          <cell r="AC737">
            <v>2271.2980348864016</v>
          </cell>
          <cell r="AD737">
            <v>35939.600000000013</v>
          </cell>
          <cell r="AE737">
            <v>13228.03080848225</v>
          </cell>
          <cell r="AF737">
            <v>10711.28049036791</v>
          </cell>
          <cell r="AG737">
            <v>1586.3045756920221</v>
          </cell>
          <cell r="AH737">
            <v>1545.037445410393</v>
          </cell>
          <cell r="AI737">
            <v>5541.5614465119988</v>
          </cell>
          <cell r="AJ737">
            <v>2200.1782335354278</v>
          </cell>
          <cell r="AK737">
            <v>34812.392999999996</v>
          </cell>
        </row>
        <row r="738">
          <cell r="B738">
            <v>39203</v>
          </cell>
          <cell r="C738">
            <v>0</v>
          </cell>
          <cell r="D738">
            <v>10736.099999999999</v>
          </cell>
          <cell r="E738">
            <v>24443</v>
          </cell>
          <cell r="F738">
            <v>35179.1</v>
          </cell>
          <cell r="G738">
            <v>35179.1</v>
          </cell>
          <cell r="H738">
            <v>35791.1</v>
          </cell>
          <cell r="I738">
            <v>24443</v>
          </cell>
          <cell r="J738">
            <v>13714</v>
          </cell>
          <cell r="L738">
            <v>1500</v>
          </cell>
          <cell r="M738">
            <v>1643</v>
          </cell>
          <cell r="N738">
            <v>6100</v>
          </cell>
          <cell r="O738">
            <v>1486</v>
          </cell>
          <cell r="P738">
            <v>24443</v>
          </cell>
          <cell r="Q738">
            <v>13714</v>
          </cell>
          <cell r="S738">
            <v>1500</v>
          </cell>
          <cell r="T738">
            <v>1643</v>
          </cell>
          <cell r="U738">
            <v>6100</v>
          </cell>
          <cell r="V738">
            <v>1486</v>
          </cell>
          <cell r="W738">
            <v>24443</v>
          </cell>
          <cell r="X738">
            <v>13580.869431449335</v>
          </cell>
          <cell r="Y738">
            <v>10880.044850462462</v>
          </cell>
          <cell r="Z738">
            <v>1498.0019462738783</v>
          </cell>
          <cell r="AA738">
            <v>1462.374221453859</v>
          </cell>
          <cell r="AB738">
            <v>6210.5538136686064</v>
          </cell>
          <cell r="AC738">
            <v>2159.2557366918577</v>
          </cell>
          <cell r="AD738">
            <v>35791.1</v>
          </cell>
          <cell r="AE738">
            <v>13548.540977648845</v>
          </cell>
          <cell r="AF738">
            <v>10338.783943384942</v>
          </cell>
          <cell r="AG738">
            <v>1493.8599209997353</v>
          </cell>
          <cell r="AH738">
            <v>1458.1546954679122</v>
          </cell>
          <cell r="AI738">
            <v>6187.0657635349171</v>
          </cell>
          <cell r="AJ738">
            <v>2152.6946989636499</v>
          </cell>
          <cell r="AK738">
            <v>35179.1</v>
          </cell>
        </row>
        <row r="739">
          <cell r="B739">
            <v>39204</v>
          </cell>
          <cell r="C739">
            <v>0</v>
          </cell>
          <cell r="D739">
            <v>10322.230000000003</v>
          </cell>
          <cell r="E739">
            <v>24243</v>
          </cell>
          <cell r="F739">
            <v>34565.230000000003</v>
          </cell>
          <cell r="G739">
            <v>34565.230000000003</v>
          </cell>
          <cell r="H739">
            <v>34844.699999999997</v>
          </cell>
          <cell r="I739">
            <v>23765</v>
          </cell>
          <cell r="J739">
            <v>13714</v>
          </cell>
          <cell r="L739">
            <v>1500</v>
          </cell>
          <cell r="M739">
            <v>1643</v>
          </cell>
          <cell r="N739">
            <v>5900</v>
          </cell>
          <cell r="O739">
            <v>1486</v>
          </cell>
          <cell r="P739">
            <v>24243</v>
          </cell>
          <cell r="Q739">
            <v>13325.123450198731</v>
          </cell>
          <cell r="S739">
            <v>1457.4657412350953</v>
          </cell>
          <cell r="T739">
            <v>1596.4108085661744</v>
          </cell>
          <cell r="U739">
            <v>5900</v>
          </cell>
          <cell r="V739">
            <v>1486</v>
          </cell>
          <cell r="W739">
            <v>23765</v>
          </cell>
          <cell r="X739">
            <v>13835.506879838969</v>
          </cell>
          <cell r="Y739">
            <v>9828.3147643344346</v>
          </cell>
          <cell r="Z739">
            <v>1628.5522457838113</v>
          </cell>
          <cell r="AA739">
            <v>1586.606522427576</v>
          </cell>
          <cell r="AB739">
            <v>5706.6643534514369</v>
          </cell>
          <cell r="AC739">
            <v>2259.0552341637667</v>
          </cell>
          <cell r="AD739">
            <v>34844.699999999997</v>
          </cell>
          <cell r="AE739">
            <v>13561.705354093525</v>
          </cell>
          <cell r="AF739">
            <v>9543.108796274184</v>
          </cell>
          <cell r="AG739">
            <v>1633.6558236724575</v>
          </cell>
          <cell r="AH739">
            <v>1591.274934308155</v>
          </cell>
          <cell r="AI739">
            <v>5969.4617872013478</v>
          </cell>
          <cell r="AJ739">
            <v>2266.0233044503366</v>
          </cell>
          <cell r="AK739">
            <v>34565.23000000001</v>
          </cell>
        </row>
        <row r="740">
          <cell r="B740">
            <v>39205</v>
          </cell>
          <cell r="C740">
            <v>0</v>
          </cell>
          <cell r="D740">
            <v>10467.36</v>
          </cell>
          <cell r="E740">
            <v>24343</v>
          </cell>
          <cell r="F740">
            <v>34810.36</v>
          </cell>
          <cell r="G740">
            <v>34810.36</v>
          </cell>
          <cell r="H740">
            <v>35002.199999999997</v>
          </cell>
          <cell r="I740">
            <v>24332</v>
          </cell>
          <cell r="J740">
            <v>13714</v>
          </cell>
          <cell r="L740">
            <v>1500</v>
          </cell>
          <cell r="M740">
            <v>1643</v>
          </cell>
          <cell r="N740">
            <v>6000</v>
          </cell>
          <cell r="O740">
            <v>1486</v>
          </cell>
          <cell r="P740">
            <v>24343</v>
          </cell>
          <cell r="Q740">
            <v>13705.050958058966</v>
          </cell>
          <cell r="S740">
            <v>1499.0211781455776</v>
          </cell>
          <cell r="T740">
            <v>1641.927863795456</v>
          </cell>
          <cell r="U740">
            <v>6000</v>
          </cell>
          <cell r="V740">
            <v>1486</v>
          </cell>
          <cell r="W740">
            <v>24332</v>
          </cell>
          <cell r="X740">
            <v>13715.769801667522</v>
          </cell>
          <cell r="Y740">
            <v>9913.2159225352189</v>
          </cell>
          <cell r="Z740">
            <v>1630.5249260821483</v>
          </cell>
          <cell r="AA740">
            <v>1588.2272661859035</v>
          </cell>
          <cell r="AB740">
            <v>5892.6828603350941</v>
          </cell>
          <cell r="AC740">
            <v>2261.7792231941116</v>
          </cell>
          <cell r="AD740">
            <v>35002.199999999997</v>
          </cell>
          <cell r="AE740">
            <v>13754.806500628483</v>
          </cell>
          <cell r="AF740">
            <v>9541.0415954903547</v>
          </cell>
          <cell r="AG740">
            <v>1633.3019458459232</v>
          </cell>
          <cell r="AH740">
            <v>1590.9302369079981</v>
          </cell>
          <cell r="AI740">
            <v>6024.7472761285917</v>
          </cell>
          <cell r="AJ740">
            <v>2265.5324449986483</v>
          </cell>
          <cell r="AK740">
            <v>34810.360000000008</v>
          </cell>
        </row>
        <row r="741">
          <cell r="B741">
            <v>39206</v>
          </cell>
          <cell r="C741">
            <v>0</v>
          </cell>
          <cell r="D741">
            <v>8488.5</v>
          </cell>
          <cell r="E741">
            <v>15096</v>
          </cell>
          <cell r="F741">
            <v>23584.5</v>
          </cell>
          <cell r="G741">
            <v>23584.5</v>
          </cell>
          <cell r="H741">
            <v>22087.5</v>
          </cell>
          <cell r="I741">
            <v>15096</v>
          </cell>
          <cell r="J741">
            <v>8653</v>
          </cell>
          <cell r="L741">
            <v>1000</v>
          </cell>
          <cell r="M741">
            <v>1243</v>
          </cell>
          <cell r="N741">
            <v>4200</v>
          </cell>
          <cell r="O741">
            <v>0</v>
          </cell>
          <cell r="P741">
            <v>15096</v>
          </cell>
          <cell r="Q741">
            <v>8653</v>
          </cell>
          <cell r="S741">
            <v>1000</v>
          </cell>
          <cell r="T741">
            <v>1243</v>
          </cell>
          <cell r="U741">
            <v>4200</v>
          </cell>
          <cell r="V741">
            <v>0</v>
          </cell>
          <cell r="W741">
            <v>15096</v>
          </cell>
          <cell r="X741">
            <v>8193.1540576291954</v>
          </cell>
          <cell r="Y741">
            <v>6310.3716285777218</v>
          </cell>
          <cell r="Z741">
            <v>1084.4226918258194</v>
          </cell>
          <cell r="AA741">
            <v>1053.8937747158036</v>
          </cell>
          <cell r="AB741">
            <v>3941.1683352885839</v>
          </cell>
          <cell r="AC741">
            <v>1504.4895119628766</v>
          </cell>
          <cell r="AD741">
            <v>22087.5</v>
          </cell>
          <cell r="AE741">
            <v>8748.9434194682344</v>
          </cell>
          <cell r="AF741">
            <v>6764.2354463565198</v>
          </cell>
          <cell r="AG741">
            <v>1153.6010465474919</v>
          </cell>
          <cell r="AH741">
            <v>1121.5250184846398</v>
          </cell>
          <cell r="AI741">
            <v>4195.8115217400491</v>
          </cell>
          <cell r="AJ741">
            <v>1600.3835474030666</v>
          </cell>
          <cell r="AK741">
            <v>23584.5</v>
          </cell>
        </row>
        <row r="742">
          <cell r="B742">
            <v>39207</v>
          </cell>
          <cell r="C742">
            <v>0</v>
          </cell>
          <cell r="D742">
            <v>0</v>
          </cell>
          <cell r="E742">
            <v>0</v>
          </cell>
          <cell r="F742">
            <v>0</v>
          </cell>
          <cell r="H742">
            <v>82.1</v>
          </cell>
          <cell r="I742">
            <v>0</v>
          </cell>
          <cell r="N742">
            <v>0</v>
          </cell>
          <cell r="O742">
            <v>0</v>
          </cell>
          <cell r="P742">
            <v>0</v>
          </cell>
          <cell r="U742">
            <v>0</v>
          </cell>
          <cell r="V742">
            <v>0</v>
          </cell>
          <cell r="W742">
            <v>0</v>
          </cell>
          <cell r="X742">
            <v>31.211546499999997</v>
          </cell>
          <cell r="Y742">
            <v>25.444185699999998</v>
          </cell>
          <cell r="Z742">
            <v>3.4481999999999999</v>
          </cell>
          <cell r="AA742">
            <v>3.3925361999999994</v>
          </cell>
          <cell r="AB742">
            <v>13.570226899999998</v>
          </cell>
          <cell r="AC742">
            <v>5.0333046999999995</v>
          </cell>
          <cell r="AD742">
            <v>82.1</v>
          </cell>
          <cell r="AK742">
            <v>0</v>
          </cell>
        </row>
        <row r="743">
          <cell r="B743">
            <v>39208</v>
          </cell>
          <cell r="C743">
            <v>0</v>
          </cell>
          <cell r="D743">
            <v>0</v>
          </cell>
          <cell r="E743">
            <v>0</v>
          </cell>
          <cell r="F743">
            <v>0</v>
          </cell>
          <cell r="H743">
            <v>51.4</v>
          </cell>
          <cell r="I743">
            <v>0</v>
          </cell>
          <cell r="N743">
            <v>0</v>
          </cell>
          <cell r="O743">
            <v>0</v>
          </cell>
          <cell r="P743">
            <v>0</v>
          </cell>
          <cell r="U743">
            <v>0</v>
          </cell>
          <cell r="V743">
            <v>0</v>
          </cell>
          <cell r="W743">
            <v>0</v>
          </cell>
          <cell r="X743">
            <v>19.540481</v>
          </cell>
          <cell r="Y743">
            <v>15.929733799999999</v>
          </cell>
          <cell r="Z743">
            <v>2.1588000000000003</v>
          </cell>
          <cell r="AA743">
            <v>2.1239507999999998</v>
          </cell>
          <cell r="AB743">
            <v>8.4958545999999995</v>
          </cell>
          <cell r="AC743">
            <v>3.1511798</v>
          </cell>
          <cell r="AD743">
            <v>51.4</v>
          </cell>
          <cell r="AK743">
            <v>0</v>
          </cell>
        </row>
        <row r="744">
          <cell r="B744">
            <v>39209</v>
          </cell>
          <cell r="C744">
            <v>0</v>
          </cell>
          <cell r="D744">
            <v>0</v>
          </cell>
          <cell r="E744">
            <v>11338</v>
          </cell>
          <cell r="F744">
            <v>11338</v>
          </cell>
          <cell r="G744">
            <v>17249.75</v>
          </cell>
          <cell r="H744">
            <v>24236.3</v>
          </cell>
          <cell r="I744">
            <v>11338</v>
          </cell>
          <cell r="J744">
            <v>6495</v>
          </cell>
          <cell r="L744">
            <v>1000</v>
          </cell>
          <cell r="M744">
            <v>743</v>
          </cell>
          <cell r="N744">
            <v>3100</v>
          </cell>
          <cell r="O744">
            <v>0</v>
          </cell>
          <cell r="P744">
            <v>11338</v>
          </cell>
          <cell r="Q744">
            <v>6495</v>
          </cell>
          <cell r="S744">
            <v>1000</v>
          </cell>
          <cell r="T744">
            <v>743</v>
          </cell>
          <cell r="U744">
            <v>3100</v>
          </cell>
          <cell r="V744">
            <v>0</v>
          </cell>
          <cell r="W744">
            <v>11338</v>
          </cell>
          <cell r="X744">
            <v>9731.7565535343929</v>
          </cell>
          <cell r="Y744">
            <v>6719.1769984991579</v>
          </cell>
          <cell r="Z744">
            <v>1110.6787849761454</v>
          </cell>
          <cell r="AA744">
            <v>1098.2725405446481</v>
          </cell>
          <cell r="AB744">
            <v>4037.5055369997908</v>
          </cell>
          <cell r="AC744">
            <v>1538.909585445866</v>
          </cell>
          <cell r="AD744">
            <v>24236.3</v>
          </cell>
          <cell r="AE744">
            <v>6495</v>
          </cell>
          <cell r="AG744">
            <v>1000</v>
          </cell>
          <cell r="AH744">
            <v>743</v>
          </cell>
          <cell r="AI744">
            <v>3100</v>
          </cell>
          <cell r="AK744">
            <v>11338</v>
          </cell>
        </row>
        <row r="745">
          <cell r="B745">
            <v>39210</v>
          </cell>
          <cell r="C745">
            <v>0</v>
          </cell>
          <cell r="D745">
            <v>11925.239999999998</v>
          </cell>
          <cell r="E745">
            <v>22957</v>
          </cell>
          <cell r="F745">
            <v>34882.239999999998</v>
          </cell>
          <cell r="G745">
            <v>34882.239999999998</v>
          </cell>
          <cell r="H745">
            <v>36237.300000000003</v>
          </cell>
          <cell r="I745">
            <v>22957</v>
          </cell>
          <cell r="J745">
            <v>13714</v>
          </cell>
          <cell r="L745">
            <v>1500</v>
          </cell>
          <cell r="M745">
            <v>1643</v>
          </cell>
          <cell r="N745">
            <v>6100</v>
          </cell>
          <cell r="O745">
            <v>0</v>
          </cell>
          <cell r="P745">
            <v>22957</v>
          </cell>
          <cell r="Q745">
            <v>13714</v>
          </cell>
          <cell r="S745">
            <v>1500</v>
          </cell>
          <cell r="T745">
            <v>1643</v>
          </cell>
          <cell r="U745">
            <v>6100</v>
          </cell>
          <cell r="V745">
            <v>0</v>
          </cell>
          <cell r="W745">
            <v>22957</v>
          </cell>
          <cell r="X745">
            <v>13645.311371466465</v>
          </cell>
          <cell r="Y745">
            <v>11014.380740195265</v>
          </cell>
          <cell r="Z745">
            <v>1626.4950181824331</v>
          </cell>
          <cell r="AA745">
            <v>1583.8645544734054</v>
          </cell>
          <cell r="AB745">
            <v>6111.2202279746052</v>
          </cell>
          <cell r="AC745">
            <v>2256.028087707833</v>
          </cell>
          <cell r="AD745">
            <v>36237.300000000003</v>
          </cell>
          <cell r="AE745">
            <v>13715.20313680186</v>
          </cell>
          <cell r="AF745">
            <v>9540.287194630595</v>
          </cell>
          <cell r="AG745">
            <v>1633.1728022529664</v>
          </cell>
          <cell r="AH745">
            <v>1590.8044436047694</v>
          </cell>
          <cell r="AI745">
            <v>6137.4191111534747</v>
          </cell>
          <cell r="AJ745">
            <v>2265.3533115563287</v>
          </cell>
          <cell r="AK745">
            <v>34882.239999999991</v>
          </cell>
        </row>
        <row r="746">
          <cell r="B746">
            <v>39211</v>
          </cell>
          <cell r="C746">
            <v>0</v>
          </cell>
          <cell r="D746">
            <v>10417.330000000002</v>
          </cell>
          <cell r="E746">
            <v>24443</v>
          </cell>
          <cell r="F746">
            <v>34860.33</v>
          </cell>
          <cell r="G746">
            <v>34860.33</v>
          </cell>
          <cell r="H746">
            <v>37011.800000000003</v>
          </cell>
          <cell r="I746">
            <v>24443</v>
          </cell>
          <cell r="J746">
            <v>13714</v>
          </cell>
          <cell r="L746">
            <v>1500</v>
          </cell>
          <cell r="M746">
            <v>1643</v>
          </cell>
          <cell r="N746">
            <v>6100</v>
          </cell>
          <cell r="O746">
            <v>1486</v>
          </cell>
          <cell r="P746">
            <v>24443</v>
          </cell>
          <cell r="Q746">
            <v>13714</v>
          </cell>
          <cell r="S746">
            <v>1500</v>
          </cell>
          <cell r="T746">
            <v>1643</v>
          </cell>
          <cell r="U746">
            <v>6100</v>
          </cell>
          <cell r="V746">
            <v>1486</v>
          </cell>
          <cell r="W746">
            <v>24443</v>
          </cell>
          <cell r="X746">
            <v>14911.787810394955</v>
          </cell>
          <cell r="Y746">
            <v>11273.691445877426</v>
          </cell>
          <cell r="Z746">
            <v>1636.9266799455058</v>
          </cell>
          <cell r="AA746">
            <v>1594.6345013879022</v>
          </cell>
          <cell r="AB746">
            <v>5324.091711492877</v>
          </cell>
          <cell r="AC746">
            <v>2270.6678509013364</v>
          </cell>
          <cell r="AD746">
            <v>37011.800000000003</v>
          </cell>
          <cell r="AE746">
            <v>13750.843264603309</v>
          </cell>
          <cell r="AF746">
            <v>9539.846107317524</v>
          </cell>
          <cell r="AG746">
            <v>1633.0972938549035</v>
          </cell>
          <cell r="AH746">
            <v>1590.7308940728385</v>
          </cell>
          <cell r="AI746">
            <v>6080.5638653378119</v>
          </cell>
          <cell r="AJ746">
            <v>2265.2485748136114</v>
          </cell>
          <cell r="AK746">
            <v>34860.329999999994</v>
          </cell>
        </row>
        <row r="747">
          <cell r="B747">
            <v>39212</v>
          </cell>
          <cell r="C747">
            <v>0</v>
          </cell>
          <cell r="D747">
            <v>10482.629999999997</v>
          </cell>
          <cell r="E747">
            <v>24443</v>
          </cell>
          <cell r="F747">
            <v>34925.629999999997</v>
          </cell>
          <cell r="G747">
            <v>34925.629999999997</v>
          </cell>
          <cell r="H747">
            <v>35845.1</v>
          </cell>
          <cell r="I747">
            <v>24443</v>
          </cell>
          <cell r="J747">
            <v>13714</v>
          </cell>
          <cell r="L747">
            <v>1500</v>
          </cell>
          <cell r="M747">
            <v>1643</v>
          </cell>
          <cell r="N747">
            <v>6100</v>
          </cell>
          <cell r="O747">
            <v>1486</v>
          </cell>
          <cell r="P747">
            <v>24443</v>
          </cell>
          <cell r="Q747">
            <v>13714</v>
          </cell>
          <cell r="S747">
            <v>1500</v>
          </cell>
          <cell r="T747">
            <v>1643</v>
          </cell>
          <cell r="U747">
            <v>6100</v>
          </cell>
          <cell r="V747">
            <v>1486</v>
          </cell>
          <cell r="W747">
            <v>24443</v>
          </cell>
          <cell r="X747">
            <v>13613.094268529785</v>
          </cell>
          <cell r="Y747">
            <v>10672.508174235118</v>
          </cell>
          <cell r="Z747">
            <v>1634.0740428447832</v>
          </cell>
          <cell r="AA747">
            <v>1591.198396696215</v>
          </cell>
          <cell r="AB747">
            <v>6069.7025151668804</v>
          </cell>
          <cell r="AC747">
            <v>2264.5226025272173</v>
          </cell>
          <cell r="AD747">
            <v>35845.1</v>
          </cell>
          <cell r="AE747">
            <v>13807.738822702169</v>
          </cell>
          <cell r="AF747">
            <v>9520.7066940723234</v>
          </cell>
          <cell r="AG747">
            <v>1637.927460353581</v>
          </cell>
          <cell r="AH747">
            <v>1595.4871059536192</v>
          </cell>
          <cell r="AI747">
            <v>6093.528861796759</v>
          </cell>
          <cell r="AJ747">
            <v>2270.2410551215507</v>
          </cell>
          <cell r="AK747">
            <v>34925.630000000005</v>
          </cell>
        </row>
        <row r="748">
          <cell r="B748">
            <v>39213</v>
          </cell>
          <cell r="C748">
            <v>0</v>
          </cell>
          <cell r="D748">
            <v>10195.64</v>
          </cell>
          <cell r="E748">
            <v>24343</v>
          </cell>
          <cell r="F748">
            <v>34538.639999999999</v>
          </cell>
          <cell r="G748">
            <v>34538.639999999999</v>
          </cell>
          <cell r="H748">
            <v>34605.5</v>
          </cell>
          <cell r="I748">
            <v>24343</v>
          </cell>
          <cell r="J748">
            <v>13714</v>
          </cell>
          <cell r="L748">
            <v>1500</v>
          </cell>
          <cell r="M748">
            <v>1643</v>
          </cell>
          <cell r="N748">
            <v>6000</v>
          </cell>
          <cell r="O748">
            <v>1486</v>
          </cell>
          <cell r="P748">
            <v>24343</v>
          </cell>
          <cell r="Q748">
            <v>13714</v>
          </cell>
          <cell r="S748">
            <v>1500</v>
          </cell>
          <cell r="T748">
            <v>1643</v>
          </cell>
          <cell r="U748">
            <v>6000</v>
          </cell>
          <cell r="V748">
            <v>1486</v>
          </cell>
          <cell r="W748">
            <v>24343</v>
          </cell>
          <cell r="X748">
            <v>13219.026347276216</v>
          </cell>
          <cell r="Y748">
            <v>10079.103132859633</v>
          </cell>
          <cell r="Z748">
            <v>1641.0944614074735</v>
          </cell>
          <cell r="AA748">
            <v>1599.9791326480431</v>
          </cell>
          <cell r="AB748">
            <v>5908.3820055660381</v>
          </cell>
          <cell r="AC748">
            <v>2157.9149202426038</v>
          </cell>
          <cell r="AD748">
            <v>34605.5</v>
          </cell>
          <cell r="AE748">
            <v>13686.322028044797</v>
          </cell>
          <cell r="AF748">
            <v>9527.6593440172019</v>
          </cell>
          <cell r="AG748">
            <v>1639.1235833550418</v>
          </cell>
          <cell r="AH748">
            <v>1596.6522362003234</v>
          </cell>
          <cell r="AI748">
            <v>5924.0371188615136</v>
          </cell>
          <cell r="AJ748">
            <v>2164.8456895211257</v>
          </cell>
          <cell r="AK748">
            <v>34538.640000000007</v>
          </cell>
        </row>
        <row r="749">
          <cell r="B749">
            <v>39214</v>
          </cell>
          <cell r="C749">
            <v>0</v>
          </cell>
          <cell r="D749">
            <v>10194.239999999998</v>
          </cell>
          <cell r="E749">
            <v>24343</v>
          </cell>
          <cell r="F749">
            <v>34537.24</v>
          </cell>
          <cell r="G749">
            <v>34537.24</v>
          </cell>
          <cell r="H749">
            <v>32999.1</v>
          </cell>
          <cell r="I749">
            <v>24343</v>
          </cell>
          <cell r="J749">
            <v>13714</v>
          </cell>
          <cell r="L749">
            <v>1500</v>
          </cell>
          <cell r="M749">
            <v>1643</v>
          </cell>
          <cell r="N749">
            <v>6000</v>
          </cell>
          <cell r="O749">
            <v>1486</v>
          </cell>
          <cell r="P749">
            <v>24343</v>
          </cell>
          <cell r="Q749">
            <v>13714</v>
          </cell>
          <cell r="S749">
            <v>1500</v>
          </cell>
          <cell r="T749">
            <v>1643</v>
          </cell>
          <cell r="U749">
            <v>6000</v>
          </cell>
          <cell r="V749">
            <v>1486</v>
          </cell>
          <cell r="W749">
            <v>24343</v>
          </cell>
          <cell r="X749">
            <v>13051.513993193828</v>
          </cell>
          <cell r="Y749">
            <v>9401.0447946142849</v>
          </cell>
          <cell r="Z749">
            <v>1620.9038062040374</v>
          </cell>
          <cell r="AA749">
            <v>1579.8384506316406</v>
          </cell>
          <cell r="AB749">
            <v>5209.3381826502346</v>
          </cell>
          <cell r="AC749">
            <v>2136.4607727059702</v>
          </cell>
          <cell r="AD749">
            <v>32999.1</v>
          </cell>
          <cell r="AE749">
            <v>13685.767262401469</v>
          </cell>
          <cell r="AF749">
            <v>9527.2731469034297</v>
          </cell>
          <cell r="AG749">
            <v>1639.0571426087733</v>
          </cell>
          <cell r="AH749">
            <v>1596.5875170008794</v>
          </cell>
          <cell r="AI749">
            <v>5923.7969920943215</v>
          </cell>
          <cell r="AJ749">
            <v>2164.7579389911302</v>
          </cell>
          <cell r="AK749">
            <v>34537.240000000005</v>
          </cell>
        </row>
        <row r="750">
          <cell r="B750">
            <v>39215</v>
          </cell>
          <cell r="C750">
            <v>0</v>
          </cell>
          <cell r="D750">
            <v>9775.510000000002</v>
          </cell>
          <cell r="E750">
            <v>24343</v>
          </cell>
          <cell r="F750">
            <v>34118.51</v>
          </cell>
          <cell r="G750">
            <v>34118.51</v>
          </cell>
          <cell r="H750">
            <v>32783.699999999997</v>
          </cell>
          <cell r="I750">
            <v>24343</v>
          </cell>
          <cell r="J750">
            <v>13714</v>
          </cell>
          <cell r="L750">
            <v>1500</v>
          </cell>
          <cell r="M750">
            <v>1643</v>
          </cell>
          <cell r="N750">
            <v>6000</v>
          </cell>
          <cell r="O750">
            <v>1486</v>
          </cell>
          <cell r="P750">
            <v>24343</v>
          </cell>
          <cell r="Q750">
            <v>13714</v>
          </cell>
          <cell r="S750">
            <v>1500</v>
          </cell>
          <cell r="T750">
            <v>1643</v>
          </cell>
          <cell r="U750">
            <v>6000</v>
          </cell>
          <cell r="V750">
            <v>1486</v>
          </cell>
          <cell r="W750">
            <v>24343</v>
          </cell>
          <cell r="X750">
            <v>13182.824024244137</v>
          </cell>
          <cell r="Y750">
            <v>9713.8471800907773</v>
          </cell>
          <cell r="Z750">
            <v>1408.9128623958306</v>
          </cell>
          <cell r="AA750">
            <v>1270.6539400046775</v>
          </cell>
          <cell r="AB750">
            <v>5063.4765727207523</v>
          </cell>
          <cell r="AC750">
            <v>2143.9854205438228</v>
          </cell>
          <cell r="AD750">
            <v>32783.699999999997</v>
          </cell>
          <cell r="AE750">
            <v>13761.823050079645</v>
          </cell>
          <cell r="AF750">
            <v>9537.1832005084598</v>
          </cell>
          <cell r="AG750">
            <v>1424.2123519228655</v>
          </cell>
          <cell r="AH750">
            <v>1284.2511850225135</v>
          </cell>
          <cell r="AI750">
            <v>5944.030541328475</v>
          </cell>
          <cell r="AJ750">
            <v>2167.0096711380447</v>
          </cell>
          <cell r="AK750">
            <v>34118.510000000009</v>
          </cell>
        </row>
        <row r="751">
          <cell r="B751">
            <v>39216</v>
          </cell>
          <cell r="C751">
            <v>0</v>
          </cell>
          <cell r="D751">
            <v>10284.660000000003</v>
          </cell>
          <cell r="E751">
            <v>24343</v>
          </cell>
          <cell r="F751">
            <v>34627.660000000003</v>
          </cell>
          <cell r="G751">
            <v>34627.660000000003</v>
          </cell>
          <cell r="H751">
            <v>33090.800000000003</v>
          </cell>
          <cell r="I751">
            <v>24343</v>
          </cell>
          <cell r="J751">
            <v>13714</v>
          </cell>
          <cell r="L751">
            <v>1500</v>
          </cell>
          <cell r="M751">
            <v>1643</v>
          </cell>
          <cell r="N751">
            <v>6000</v>
          </cell>
          <cell r="O751">
            <v>1486</v>
          </cell>
          <cell r="P751">
            <v>24343</v>
          </cell>
          <cell r="Q751">
            <v>13714</v>
          </cell>
          <cell r="S751">
            <v>1500</v>
          </cell>
          <cell r="T751">
            <v>1643</v>
          </cell>
          <cell r="U751">
            <v>6000</v>
          </cell>
          <cell r="V751">
            <v>1486</v>
          </cell>
          <cell r="W751">
            <v>24343</v>
          </cell>
          <cell r="X751">
            <v>13437.862789062985</v>
          </cell>
          <cell r="Y751">
            <v>9207.4495322423609</v>
          </cell>
          <cell r="Z751">
            <v>1605.7376524194626</v>
          </cell>
          <cell r="AA751">
            <v>1563.8984662266962</v>
          </cell>
          <cell r="AB751">
            <v>5165.3219598021997</v>
          </cell>
          <cell r="AC751">
            <v>2110.5296002463033</v>
          </cell>
          <cell r="AD751">
            <v>33090.800000000003</v>
          </cell>
          <cell r="AE751">
            <v>13730.487529511774</v>
          </cell>
          <cell r="AF751">
            <v>9511.06532286115</v>
          </cell>
          <cell r="AG751">
            <v>1640.3973574051424</v>
          </cell>
          <cell r="AH751">
            <v>1597.9999812445333</v>
          </cell>
          <cell r="AI751">
            <v>5986.6345623189372</v>
          </cell>
          <cell r="AJ751">
            <v>2161.0752466584663</v>
          </cell>
          <cell r="AK751">
            <v>34627.660000000003</v>
          </cell>
        </row>
        <row r="752">
          <cell r="B752">
            <v>39217</v>
          </cell>
          <cell r="C752">
            <v>0</v>
          </cell>
          <cell r="D752">
            <v>10248.89</v>
          </cell>
          <cell r="E752">
            <v>24443</v>
          </cell>
          <cell r="F752">
            <v>34691.89</v>
          </cell>
          <cell r="G752">
            <v>34691.89</v>
          </cell>
          <cell r="H752">
            <v>35178.6</v>
          </cell>
          <cell r="I752">
            <v>24443</v>
          </cell>
          <cell r="J752">
            <v>13714</v>
          </cell>
          <cell r="L752">
            <v>1500</v>
          </cell>
          <cell r="M752">
            <v>1643</v>
          </cell>
          <cell r="N752">
            <v>6100</v>
          </cell>
          <cell r="O752">
            <v>1486</v>
          </cell>
          <cell r="P752">
            <v>24443</v>
          </cell>
          <cell r="Q752">
            <v>13714</v>
          </cell>
          <cell r="S752">
            <v>1500</v>
          </cell>
          <cell r="T752">
            <v>1643</v>
          </cell>
          <cell r="U752">
            <v>6100</v>
          </cell>
          <cell r="V752">
            <v>1486</v>
          </cell>
          <cell r="W752">
            <v>24443</v>
          </cell>
          <cell r="X752">
            <v>13781.864183245294</v>
          </cell>
          <cell r="Y752">
            <v>10264.468067823938</v>
          </cell>
          <cell r="Z752">
            <v>1648.0306640395406</v>
          </cell>
          <cell r="AA752">
            <v>1605.1783863107721</v>
          </cell>
          <cell r="AB752">
            <v>5718.0713565883907</v>
          </cell>
          <cell r="AC752">
            <v>2160.9873419920527</v>
          </cell>
          <cell r="AD752">
            <v>35178.6</v>
          </cell>
          <cell r="AE752">
            <v>13731.920869449646</v>
          </cell>
          <cell r="AF752">
            <v>9512.8420500409884</v>
          </cell>
          <cell r="AG752">
            <v>1640.7037940104753</v>
          </cell>
          <cell r="AH752">
            <v>1598.2984977517467</v>
          </cell>
          <cell r="AI752">
            <v>6046.645839559249</v>
          </cell>
          <cell r="AJ752">
            <v>2161.4789491878964</v>
          </cell>
          <cell r="AK752">
            <v>34691.89</v>
          </cell>
        </row>
        <row r="753">
          <cell r="B753">
            <v>39218</v>
          </cell>
          <cell r="C753">
            <v>0</v>
          </cell>
          <cell r="D753">
            <v>9980.2699999999968</v>
          </cell>
          <cell r="E753">
            <v>23443</v>
          </cell>
          <cell r="F753">
            <v>33423.269999999997</v>
          </cell>
          <cell r="G753">
            <v>33423.269999999997</v>
          </cell>
          <cell r="H753">
            <v>35003.300000000003</v>
          </cell>
          <cell r="I753">
            <v>23443</v>
          </cell>
          <cell r="J753">
            <v>13714</v>
          </cell>
          <cell r="L753">
            <v>1500</v>
          </cell>
          <cell r="M753">
            <v>1643</v>
          </cell>
          <cell r="N753">
            <v>5100</v>
          </cell>
          <cell r="O753">
            <v>1486</v>
          </cell>
          <cell r="P753">
            <v>23443</v>
          </cell>
          <cell r="Q753">
            <v>13714</v>
          </cell>
          <cell r="S753">
            <v>1500</v>
          </cell>
          <cell r="T753">
            <v>1643</v>
          </cell>
          <cell r="U753">
            <v>5100</v>
          </cell>
          <cell r="V753">
            <v>1486</v>
          </cell>
          <cell r="W753">
            <v>23443</v>
          </cell>
          <cell r="X753">
            <v>13496.261413235079</v>
          </cell>
          <cell r="Y753">
            <v>10894.828923690762</v>
          </cell>
          <cell r="Z753">
            <v>1668.3826924106588</v>
          </cell>
          <cell r="AA753">
            <v>1625.7625005499774</v>
          </cell>
          <cell r="AB753">
            <v>5125.1505568748971</v>
          </cell>
          <cell r="AC753">
            <v>2192.9139132386335</v>
          </cell>
          <cell r="AD753">
            <v>35003.300000000003</v>
          </cell>
          <cell r="AE753">
            <v>13340.543616115245</v>
          </cell>
          <cell r="AF753">
            <v>9543.7524960714818</v>
          </cell>
          <cell r="AG753">
            <v>1646.0349963798626</v>
          </cell>
          <cell r="AH753">
            <v>1603.4919109499779</v>
          </cell>
          <cell r="AI753">
            <v>5120.9446540489225</v>
          </cell>
          <cell r="AJ753">
            <v>2168.5023264345132</v>
          </cell>
          <cell r="AK753">
            <v>33423.270000000004</v>
          </cell>
        </row>
        <row r="754">
          <cell r="B754">
            <v>39219</v>
          </cell>
          <cell r="C754">
            <v>0</v>
          </cell>
          <cell r="D754">
            <v>9831.4199999999983</v>
          </cell>
          <cell r="E754">
            <v>24443</v>
          </cell>
          <cell r="F754">
            <v>34274.42</v>
          </cell>
          <cell r="G754">
            <v>34274.42</v>
          </cell>
          <cell r="H754">
            <v>35182.800000000003</v>
          </cell>
          <cell r="I754">
            <v>24443</v>
          </cell>
          <cell r="J754">
            <v>13714</v>
          </cell>
          <cell r="L754">
            <v>1500</v>
          </cell>
          <cell r="M754">
            <v>1643</v>
          </cell>
          <cell r="N754">
            <v>6100</v>
          </cell>
          <cell r="O754">
            <v>1486</v>
          </cell>
          <cell r="P754">
            <v>24443</v>
          </cell>
          <cell r="Q754">
            <v>13714</v>
          </cell>
          <cell r="S754">
            <v>1500</v>
          </cell>
          <cell r="T754">
            <v>1643</v>
          </cell>
          <cell r="U754">
            <v>6100</v>
          </cell>
          <cell r="V754">
            <v>1486</v>
          </cell>
          <cell r="W754">
            <v>24443</v>
          </cell>
          <cell r="X754">
            <v>13257.785412862124</v>
          </cell>
          <cell r="Y754">
            <v>10386.240484407377</v>
          </cell>
          <cell r="Z754">
            <v>1648.1222469739932</v>
          </cell>
          <cell r="AA754">
            <v>1605.9348485028343</v>
          </cell>
          <cell r="AB754">
            <v>6137.1201898676863</v>
          </cell>
          <cell r="AC754">
            <v>2147.5968173859897</v>
          </cell>
          <cell r="AD754">
            <v>35182.800000000003</v>
          </cell>
          <cell r="AE754">
            <v>13219.970929260508</v>
          </cell>
          <cell r="AF754">
            <v>9528.9482287944284</v>
          </cell>
          <cell r="AG754">
            <v>1643.4816671685464</v>
          </cell>
          <cell r="AH754">
            <v>1601.0045745656712</v>
          </cell>
          <cell r="AI754">
            <v>6115.8760542227219</v>
          </cell>
          <cell r="AJ754">
            <v>2165.1385459881253</v>
          </cell>
          <cell r="AK754">
            <v>34274.420000000006</v>
          </cell>
        </row>
        <row r="755">
          <cell r="B755">
            <v>39220</v>
          </cell>
          <cell r="C755">
            <v>0</v>
          </cell>
          <cell r="D755">
            <v>10192.410000000003</v>
          </cell>
          <cell r="E755">
            <v>24343</v>
          </cell>
          <cell r="F755">
            <v>34535.410000000003</v>
          </cell>
          <cell r="G755">
            <v>34535.410000000003</v>
          </cell>
          <cell r="H755">
            <v>35769.4</v>
          </cell>
          <cell r="I755">
            <v>24343</v>
          </cell>
          <cell r="J755">
            <v>13714</v>
          </cell>
          <cell r="L755">
            <v>1500</v>
          </cell>
          <cell r="M755">
            <v>1643</v>
          </cell>
          <cell r="N755">
            <v>6000</v>
          </cell>
          <cell r="O755">
            <v>1486</v>
          </cell>
          <cell r="P755">
            <v>24343</v>
          </cell>
          <cell r="Q755">
            <v>13714</v>
          </cell>
          <cell r="S755">
            <v>1500</v>
          </cell>
          <cell r="T755">
            <v>1643</v>
          </cell>
          <cell r="U755">
            <v>6000</v>
          </cell>
          <cell r="V755">
            <v>1486</v>
          </cell>
          <cell r="W755">
            <v>24343</v>
          </cell>
          <cell r="X755">
            <v>13513.470421886117</v>
          </cell>
          <cell r="Y755">
            <v>10859.074124574237</v>
          </cell>
          <cell r="Z755">
            <v>1637.4610324982152</v>
          </cell>
          <cell r="AA755">
            <v>1594.6774396805647</v>
          </cell>
          <cell r="AB755">
            <v>6037.2428603321841</v>
          </cell>
          <cell r="AC755">
            <v>2127.4741210286857</v>
          </cell>
          <cell r="AD755">
            <v>35769.4</v>
          </cell>
          <cell r="AE755">
            <v>13539.516838004411</v>
          </cell>
          <cell r="AF755">
            <v>9529.1464460451389</v>
          </cell>
          <cell r="AG755">
            <v>1643.5158541963103</v>
          </cell>
          <cell r="AH755">
            <v>1601.0378780024751</v>
          </cell>
          <cell r="AI755">
            <v>6057.0093994445506</v>
          </cell>
          <cell r="AJ755">
            <v>2165.1835843071181</v>
          </cell>
          <cell r="AK755">
            <v>34535.410000000003</v>
          </cell>
        </row>
        <row r="756">
          <cell r="B756">
            <v>39221</v>
          </cell>
          <cell r="C756">
            <v>0</v>
          </cell>
          <cell r="D756">
            <v>9135.880000000001</v>
          </cell>
          <cell r="E756">
            <v>23443</v>
          </cell>
          <cell r="F756">
            <v>32578.880000000001</v>
          </cell>
          <cell r="G756">
            <v>32578.880000000001</v>
          </cell>
          <cell r="H756">
            <v>33606.300000000003</v>
          </cell>
          <cell r="I756">
            <v>23443</v>
          </cell>
          <cell r="J756">
            <v>13714</v>
          </cell>
          <cell r="L756">
            <v>1500</v>
          </cell>
          <cell r="M756">
            <v>1643</v>
          </cell>
          <cell r="N756">
            <v>5100</v>
          </cell>
          <cell r="O756">
            <v>1486</v>
          </cell>
          <cell r="P756">
            <v>23443</v>
          </cell>
          <cell r="Q756">
            <v>13714</v>
          </cell>
          <cell r="S756">
            <v>1500</v>
          </cell>
          <cell r="T756">
            <v>1643</v>
          </cell>
          <cell r="U756">
            <v>5100</v>
          </cell>
          <cell r="V756">
            <v>1486</v>
          </cell>
          <cell r="W756">
            <v>23443</v>
          </cell>
          <cell r="X756">
            <v>13339.068146853226</v>
          </cell>
          <cell r="Y756">
            <v>9745.1164903459521</v>
          </cell>
          <cell r="Z756">
            <v>1639.3932487741881</v>
          </cell>
          <cell r="AA756">
            <v>1597.7930354910836</v>
          </cell>
          <cell r="AB756">
            <v>5129.3277261576395</v>
          </cell>
          <cell r="AC756">
            <v>2155.6013523779161</v>
          </cell>
          <cell r="AD756">
            <v>33606.300000000003</v>
          </cell>
          <cell r="AE756">
            <v>12478.600551003969</v>
          </cell>
          <cell r="AF756">
            <v>9552.0940979918196</v>
          </cell>
          <cell r="AG756">
            <v>1647.4736934429307</v>
          </cell>
          <cell r="AH756">
            <v>1604.8934237416324</v>
          </cell>
          <cell r="AI756">
            <v>5125.4205540450457</v>
          </cell>
          <cell r="AJ756">
            <v>2170.3976797746054</v>
          </cell>
          <cell r="AK756">
            <v>32578.880000000005</v>
          </cell>
        </row>
        <row r="757">
          <cell r="B757">
            <v>39222</v>
          </cell>
          <cell r="C757">
            <v>0</v>
          </cell>
          <cell r="D757">
            <v>9392.9599999999991</v>
          </cell>
          <cell r="E757">
            <v>24343</v>
          </cell>
          <cell r="F757">
            <v>33735.96</v>
          </cell>
          <cell r="G757">
            <v>33735.96</v>
          </cell>
          <cell r="H757">
            <v>33935.1</v>
          </cell>
          <cell r="I757">
            <v>24343</v>
          </cell>
          <cell r="J757">
            <v>13714</v>
          </cell>
          <cell r="L757">
            <v>1500</v>
          </cell>
          <cell r="M757">
            <v>1643</v>
          </cell>
          <cell r="N757">
            <v>6000</v>
          </cell>
          <cell r="O757">
            <v>1486</v>
          </cell>
          <cell r="P757">
            <v>24343</v>
          </cell>
          <cell r="Q757">
            <v>13714</v>
          </cell>
          <cell r="S757">
            <v>1500</v>
          </cell>
          <cell r="T757">
            <v>1643</v>
          </cell>
          <cell r="U757">
            <v>6000</v>
          </cell>
          <cell r="V757">
            <v>1486</v>
          </cell>
          <cell r="W757">
            <v>24343</v>
          </cell>
          <cell r="X757">
            <v>13205.241772264333</v>
          </cell>
          <cell r="Y757">
            <v>10218.269460319636</v>
          </cell>
          <cell r="Z757">
            <v>1415.0356307470133</v>
          </cell>
          <cell r="AA757">
            <v>1276.5464159947626</v>
          </cell>
          <cell r="AB757">
            <v>5665.8187912400563</v>
          </cell>
          <cell r="AC757">
            <v>2154.1879294342034</v>
          </cell>
          <cell r="AD757">
            <v>33935.1</v>
          </cell>
          <cell r="AE757">
            <v>13283.725914144239</v>
          </cell>
          <cell r="AF757">
            <v>9554.2357683010305</v>
          </cell>
          <cell r="AG757">
            <v>1426.7588561863977</v>
          </cell>
          <cell r="AH757">
            <v>1286.5474374835251</v>
          </cell>
          <cell r="AI757">
            <v>6013.8077203162738</v>
          </cell>
          <cell r="AJ757">
            <v>2170.8843035685372</v>
          </cell>
          <cell r="AK757">
            <v>33735.96</v>
          </cell>
        </row>
        <row r="758">
          <cell r="B758">
            <v>39223</v>
          </cell>
          <cell r="C758">
            <v>0</v>
          </cell>
          <cell r="D758">
            <v>10237.650000000001</v>
          </cell>
          <cell r="E758">
            <v>24343</v>
          </cell>
          <cell r="F758">
            <v>34580.65</v>
          </cell>
          <cell r="G758">
            <v>34580.65</v>
          </cell>
          <cell r="H758">
            <v>34322</v>
          </cell>
          <cell r="I758">
            <v>24343</v>
          </cell>
          <cell r="J758">
            <v>13714</v>
          </cell>
          <cell r="L758">
            <v>1500</v>
          </cell>
          <cell r="M758">
            <v>1643</v>
          </cell>
          <cell r="N758">
            <v>6000</v>
          </cell>
          <cell r="O758">
            <v>1486</v>
          </cell>
          <cell r="P758">
            <v>24343</v>
          </cell>
          <cell r="Q758">
            <v>13714</v>
          </cell>
          <cell r="S758">
            <v>1500</v>
          </cell>
          <cell r="T758">
            <v>1643</v>
          </cell>
          <cell r="U758">
            <v>6000</v>
          </cell>
          <cell r="V758">
            <v>1486</v>
          </cell>
          <cell r="W758">
            <v>24343</v>
          </cell>
          <cell r="X758">
            <v>13652.047618537112</v>
          </cell>
          <cell r="Y758">
            <v>9497.9674532774134</v>
          </cell>
          <cell r="Z758">
            <v>1637.3651035975461</v>
          </cell>
          <cell r="AA758">
            <v>1595.2146832925571</v>
          </cell>
          <cell r="AB758">
            <v>5788.5820282675049</v>
          </cell>
          <cell r="AC758">
            <v>2150.8231130278714</v>
          </cell>
          <cell r="AD758">
            <v>34322</v>
          </cell>
          <cell r="AE758">
            <v>13701.935461720657</v>
          </cell>
          <cell r="AF758">
            <v>9529.515749246686</v>
          </cell>
          <cell r="AG758">
            <v>1643.5795488483116</v>
          </cell>
          <cell r="AH758">
            <v>1601.0999264154671</v>
          </cell>
          <cell r="AI758">
            <v>5939.2518175149589</v>
          </cell>
          <cell r="AJ758">
            <v>2165.2674962539172</v>
          </cell>
          <cell r="AK758">
            <v>34580.65</v>
          </cell>
        </row>
        <row r="759">
          <cell r="B759">
            <v>39224</v>
          </cell>
          <cell r="C759">
            <v>0</v>
          </cell>
          <cell r="D759">
            <v>10393.709999999999</v>
          </cell>
          <cell r="E759">
            <v>24343</v>
          </cell>
          <cell r="F759">
            <v>34736.71</v>
          </cell>
          <cell r="G759">
            <v>34736.71</v>
          </cell>
          <cell r="H759">
            <v>34849.599999999999</v>
          </cell>
          <cell r="I759">
            <v>24343</v>
          </cell>
          <cell r="J759">
            <v>13714</v>
          </cell>
          <cell r="L759">
            <v>1500</v>
          </cell>
          <cell r="M759">
            <v>1643</v>
          </cell>
          <cell r="N759">
            <v>6000</v>
          </cell>
          <cell r="O759">
            <v>1486</v>
          </cell>
          <cell r="P759">
            <v>24343</v>
          </cell>
          <cell r="Q759">
            <v>13714</v>
          </cell>
          <cell r="S759">
            <v>1500</v>
          </cell>
          <cell r="T759">
            <v>1643</v>
          </cell>
          <cell r="U759">
            <v>6000</v>
          </cell>
          <cell r="V759">
            <v>1486</v>
          </cell>
          <cell r="W759">
            <v>24343</v>
          </cell>
          <cell r="X759">
            <v>13569.948734811453</v>
          </cell>
          <cell r="Y759">
            <v>9423.2214828010874</v>
          </cell>
          <cell r="Z759">
            <v>1641.7480437375068</v>
          </cell>
          <cell r="AA759">
            <v>1599.3244794607854</v>
          </cell>
          <cell r="AB759">
            <v>6460.3739456627391</v>
          </cell>
          <cell r="AC759">
            <v>2154.9833135264234</v>
          </cell>
          <cell r="AD759">
            <v>34849.599999999999</v>
          </cell>
          <cell r="AE759">
            <v>13801.838044359138</v>
          </cell>
          <cell r="AF759">
            <v>9528.2237334753754</v>
          </cell>
          <cell r="AG759">
            <v>1643.3567116386996</v>
          </cell>
          <cell r="AH759">
            <v>1600.8828486110112</v>
          </cell>
          <cell r="AI759">
            <v>5997.4347335437815</v>
          </cell>
          <cell r="AJ759">
            <v>2164.9739283719937</v>
          </cell>
          <cell r="AK759">
            <v>34736.709999999992</v>
          </cell>
        </row>
        <row r="760">
          <cell r="B760">
            <v>39225</v>
          </cell>
          <cell r="C760">
            <v>0</v>
          </cell>
          <cell r="D760">
            <v>9891.4800000000032</v>
          </cell>
          <cell r="E760">
            <v>24343</v>
          </cell>
          <cell r="F760">
            <v>34234.480000000003</v>
          </cell>
          <cell r="G760">
            <v>34234.480000000003</v>
          </cell>
          <cell r="H760">
            <v>34265.699999999997</v>
          </cell>
          <cell r="I760">
            <v>24343</v>
          </cell>
          <cell r="J760">
            <v>13714</v>
          </cell>
          <cell r="L760">
            <v>1500</v>
          </cell>
          <cell r="M760">
            <v>1643</v>
          </cell>
          <cell r="N760">
            <v>6000</v>
          </cell>
          <cell r="O760">
            <v>1486</v>
          </cell>
          <cell r="P760">
            <v>24343</v>
          </cell>
          <cell r="Q760">
            <v>13714</v>
          </cell>
          <cell r="S760">
            <v>1500</v>
          </cell>
          <cell r="T760">
            <v>1643</v>
          </cell>
          <cell r="U760">
            <v>6000</v>
          </cell>
          <cell r="V760">
            <v>1486</v>
          </cell>
          <cell r="W760">
            <v>24343</v>
          </cell>
          <cell r="X760">
            <v>13203.827140305762</v>
          </cell>
          <cell r="Y760">
            <v>9337.1620931097186</v>
          </cell>
          <cell r="Z760">
            <v>1635.447733537261</v>
          </cell>
          <cell r="AA760">
            <v>1593.3841306016429</v>
          </cell>
          <cell r="AB760">
            <v>6347.7343121042941</v>
          </cell>
          <cell r="AC760">
            <v>2148.1445903413173</v>
          </cell>
          <cell r="AD760">
            <v>34265.699999999997</v>
          </cell>
          <cell r="AE760">
            <v>13293.532716356101</v>
          </cell>
          <cell r="AF760">
            <v>9530.9888368201628</v>
          </cell>
          <cell r="AG760">
            <v>1643.8336159670548</v>
          </cell>
          <cell r="AH760">
            <v>1601.3474269671804</v>
          </cell>
          <cell r="AI760">
            <v>5999.1751971711847</v>
          </cell>
          <cell r="AJ760">
            <v>2165.6022067183226</v>
          </cell>
          <cell r="AK760">
            <v>34234.48000000001</v>
          </cell>
        </row>
        <row r="761">
          <cell r="B761">
            <v>39226</v>
          </cell>
          <cell r="C761">
            <v>0</v>
          </cell>
          <cell r="D761">
            <v>9727.489999999998</v>
          </cell>
          <cell r="E761">
            <v>24343</v>
          </cell>
          <cell r="F761">
            <v>34070.49</v>
          </cell>
          <cell r="G761">
            <v>34070.49</v>
          </cell>
          <cell r="H761">
            <v>35043.699999999997</v>
          </cell>
          <cell r="I761">
            <v>24343</v>
          </cell>
          <cell r="J761">
            <v>13714</v>
          </cell>
          <cell r="L761">
            <v>1500</v>
          </cell>
          <cell r="M761">
            <v>1643</v>
          </cell>
          <cell r="N761">
            <v>6000</v>
          </cell>
          <cell r="O761">
            <v>1486</v>
          </cell>
          <cell r="P761">
            <v>24343</v>
          </cell>
          <cell r="Q761">
            <v>13714</v>
          </cell>
          <cell r="S761">
            <v>1500</v>
          </cell>
          <cell r="T761">
            <v>1643</v>
          </cell>
          <cell r="U761">
            <v>6000</v>
          </cell>
          <cell r="V761">
            <v>1486</v>
          </cell>
          <cell r="W761">
            <v>24343</v>
          </cell>
          <cell r="X761">
            <v>13189.149906108598</v>
          </cell>
          <cell r="Y761">
            <v>10215.661447623548</v>
          </cell>
          <cell r="Z761">
            <v>1660.0227350691107</v>
          </cell>
          <cell r="AA761">
            <v>1617.6268259997441</v>
          </cell>
          <cell r="AB761">
            <v>6180.9976062838277</v>
          </cell>
          <cell r="AC761">
            <v>2180.2414789151735</v>
          </cell>
          <cell r="AD761">
            <v>35043.699999999997</v>
          </cell>
          <cell r="AE761">
            <v>13014.041420667227</v>
          </cell>
          <cell r="AF761">
            <v>9529.8531783281051</v>
          </cell>
          <cell r="AG761">
            <v>1643.6377460906479</v>
          </cell>
          <cell r="AH761">
            <v>1601.1566195037253</v>
          </cell>
          <cell r="AI761">
            <v>6116.4568695499138</v>
          </cell>
          <cell r="AJ761">
            <v>2165.3441658603815</v>
          </cell>
          <cell r="AK761">
            <v>34070.490000000005</v>
          </cell>
        </row>
        <row r="762">
          <cell r="B762">
            <v>39227</v>
          </cell>
          <cell r="C762">
            <v>0</v>
          </cell>
          <cell r="D762">
            <v>10256.07</v>
          </cell>
          <cell r="E762">
            <v>24343</v>
          </cell>
          <cell r="F762">
            <v>34599.07</v>
          </cell>
          <cell r="G762">
            <v>34599.07</v>
          </cell>
          <cell r="H762">
            <v>35612.800000000003</v>
          </cell>
          <cell r="I762">
            <v>24343</v>
          </cell>
          <cell r="J762">
            <v>13714</v>
          </cell>
          <cell r="L762">
            <v>1500</v>
          </cell>
          <cell r="M762">
            <v>1643</v>
          </cell>
          <cell r="N762">
            <v>6000</v>
          </cell>
          <cell r="O762">
            <v>1486</v>
          </cell>
          <cell r="P762">
            <v>24343</v>
          </cell>
          <cell r="Q762">
            <v>13714</v>
          </cell>
          <cell r="S762">
            <v>1500</v>
          </cell>
          <cell r="T762">
            <v>1643</v>
          </cell>
          <cell r="U762">
            <v>6000</v>
          </cell>
          <cell r="V762">
            <v>1486</v>
          </cell>
          <cell r="W762">
            <v>24343</v>
          </cell>
          <cell r="X762">
            <v>13715.185228701124</v>
          </cell>
          <cell r="Y762">
            <v>10568.122520172517</v>
          </cell>
          <cell r="Z762">
            <v>1645.0373212034631</v>
          </cell>
          <cell r="AA762">
            <v>1603.2944711784432</v>
          </cell>
          <cell r="AB762">
            <v>5942.8697907471851</v>
          </cell>
          <cell r="AC762">
            <v>2138.2906679972675</v>
          </cell>
          <cell r="AD762">
            <v>35612.800000000003</v>
          </cell>
          <cell r="AE762">
            <v>13720.820952053462</v>
          </cell>
          <cell r="AF762">
            <v>9529.3032889704828</v>
          </cell>
          <cell r="AG762">
            <v>1643.5429052901184</v>
          </cell>
          <cell r="AH762">
            <v>1601.0642299392196</v>
          </cell>
          <cell r="AI762">
            <v>5939.1194020685925</v>
          </cell>
          <cell r="AJ762">
            <v>2165.2192216781245</v>
          </cell>
          <cell r="AK762">
            <v>34599.07</v>
          </cell>
        </row>
        <row r="763">
          <cell r="B763">
            <v>39228</v>
          </cell>
          <cell r="C763">
            <v>0</v>
          </cell>
          <cell r="D763">
            <v>8322.98</v>
          </cell>
          <cell r="E763">
            <v>24343</v>
          </cell>
          <cell r="F763">
            <v>32665.98</v>
          </cell>
          <cell r="G763">
            <v>32665.98</v>
          </cell>
          <cell r="H763">
            <v>32283.8</v>
          </cell>
          <cell r="I763">
            <v>24343</v>
          </cell>
          <cell r="J763">
            <v>13714</v>
          </cell>
          <cell r="L763">
            <v>1500</v>
          </cell>
          <cell r="M763">
            <v>1643</v>
          </cell>
          <cell r="N763">
            <v>6000</v>
          </cell>
          <cell r="O763">
            <v>1486</v>
          </cell>
          <cell r="P763">
            <v>24343</v>
          </cell>
          <cell r="Q763">
            <v>13714</v>
          </cell>
          <cell r="S763">
            <v>1500</v>
          </cell>
          <cell r="T763">
            <v>1643</v>
          </cell>
          <cell r="U763">
            <v>6000</v>
          </cell>
          <cell r="V763">
            <v>1486</v>
          </cell>
          <cell r="W763">
            <v>24343</v>
          </cell>
          <cell r="X763">
            <v>11654.097481857096</v>
          </cell>
          <cell r="Y763">
            <v>9535.4690557916056</v>
          </cell>
          <cell r="Z763">
            <v>1635.350364815788</v>
          </cell>
          <cell r="AA763">
            <v>1594.2902330493318</v>
          </cell>
          <cell r="AB763">
            <v>5713.0872733186734</v>
          </cell>
          <cell r="AC763">
            <v>2151.5055911675004</v>
          </cell>
          <cell r="AD763">
            <v>32283.8</v>
          </cell>
          <cell r="AE763">
            <v>11783.625894736202</v>
          </cell>
          <cell r="AF763">
            <v>9531.1769296242073</v>
          </cell>
          <cell r="AG763">
            <v>1643.8660568060382</v>
          </cell>
          <cell r="AH763">
            <v>1601.3790293468433</v>
          </cell>
          <cell r="AI763">
            <v>5940.287144895281</v>
          </cell>
          <cell r="AJ763">
            <v>2165.6449445914309</v>
          </cell>
          <cell r="AK763">
            <v>32665.98</v>
          </cell>
        </row>
        <row r="764">
          <cell r="B764">
            <v>39229</v>
          </cell>
          <cell r="C764">
            <v>0</v>
          </cell>
          <cell r="D764">
            <v>9736.2799999999988</v>
          </cell>
          <cell r="E764">
            <v>23443</v>
          </cell>
          <cell r="F764">
            <v>33179.279999999999</v>
          </cell>
          <cell r="G764">
            <v>33179.279999999999</v>
          </cell>
          <cell r="H764">
            <v>32616.1</v>
          </cell>
          <cell r="I764">
            <v>23443</v>
          </cell>
          <cell r="J764">
            <v>13714</v>
          </cell>
          <cell r="L764">
            <v>1500</v>
          </cell>
          <cell r="M764">
            <v>1643</v>
          </cell>
          <cell r="N764">
            <v>5100</v>
          </cell>
          <cell r="O764">
            <v>1486</v>
          </cell>
          <cell r="P764">
            <v>23443</v>
          </cell>
          <cell r="Q764">
            <v>13714</v>
          </cell>
          <cell r="S764">
            <v>1500</v>
          </cell>
          <cell r="T764">
            <v>1643</v>
          </cell>
          <cell r="U764">
            <v>5100</v>
          </cell>
          <cell r="V764">
            <v>1486</v>
          </cell>
          <cell r="W764">
            <v>23443</v>
          </cell>
          <cell r="X764">
            <v>13376.78752650915</v>
          </cell>
          <cell r="Y764">
            <v>9395.0967754884314</v>
          </cell>
          <cell r="Z764">
            <v>1402.4894832759346</v>
          </cell>
          <cell r="AA764">
            <v>1264.9410037450975</v>
          </cell>
          <cell r="AB764">
            <v>5040.7524075609917</v>
          </cell>
          <cell r="AC764">
            <v>2136.0328034203926</v>
          </cell>
          <cell r="AD764">
            <v>32616.1</v>
          </cell>
          <cell r="AE764">
            <v>13589.810298515726</v>
          </cell>
          <cell r="AF764">
            <v>9566.1870447593083</v>
          </cell>
          <cell r="AG764">
            <v>1428.5435713580864</v>
          </cell>
          <cell r="AH764">
            <v>1288.156763909514</v>
          </cell>
          <cell r="AI764">
            <v>5132.9824853124874</v>
          </cell>
          <cell r="AJ764">
            <v>2173.5998361448801</v>
          </cell>
          <cell r="AK764">
            <v>33179.280000000006</v>
          </cell>
        </row>
        <row r="765">
          <cell r="B765">
            <v>39230</v>
          </cell>
          <cell r="C765">
            <v>0</v>
          </cell>
          <cell r="D765">
            <v>9736.2799999999988</v>
          </cell>
          <cell r="E765">
            <v>23443</v>
          </cell>
          <cell r="F765">
            <v>33179.279999999999</v>
          </cell>
          <cell r="G765">
            <v>33179.279999999999</v>
          </cell>
          <cell r="H765">
            <v>33617.5</v>
          </cell>
          <cell r="I765">
            <v>23443</v>
          </cell>
          <cell r="J765">
            <v>13714</v>
          </cell>
          <cell r="L765">
            <v>1500</v>
          </cell>
          <cell r="M765">
            <v>1643</v>
          </cell>
          <cell r="N765">
            <v>5100</v>
          </cell>
          <cell r="O765">
            <v>1486</v>
          </cell>
          <cell r="P765">
            <v>23443</v>
          </cell>
          <cell r="Q765">
            <v>13714</v>
          </cell>
          <cell r="S765">
            <v>1500</v>
          </cell>
          <cell r="T765">
            <v>1643</v>
          </cell>
          <cell r="U765">
            <v>5100</v>
          </cell>
          <cell r="V765">
            <v>1486</v>
          </cell>
          <cell r="W765">
            <v>23443</v>
          </cell>
          <cell r="X765">
            <v>13480.152967233602</v>
          </cell>
          <cell r="Y765">
            <v>10069.58445739126</v>
          </cell>
          <cell r="Z765">
            <v>1412.2462774237354</v>
          </cell>
          <cell r="AA765">
            <v>1273.5870999793965</v>
          </cell>
          <cell r="AB765">
            <v>5230.4850474881623</v>
          </cell>
          <cell r="AC765">
            <v>2151.4441504838451</v>
          </cell>
          <cell r="AD765">
            <v>33617.5</v>
          </cell>
          <cell r="AE765">
            <v>13589.810298515726</v>
          </cell>
          <cell r="AF765">
            <v>9566.1870447593083</v>
          </cell>
          <cell r="AG765">
            <v>1428.5435713580864</v>
          </cell>
          <cell r="AH765">
            <v>1288.156763909514</v>
          </cell>
          <cell r="AI765">
            <v>5132.9824853124874</v>
          </cell>
          <cell r="AJ765">
            <v>2173.5998361448801</v>
          </cell>
          <cell r="AK765">
            <v>33179.280000000006</v>
          </cell>
        </row>
        <row r="766">
          <cell r="B766">
            <v>39231</v>
          </cell>
          <cell r="C766">
            <v>0</v>
          </cell>
          <cell r="D766">
            <v>10338.050000000003</v>
          </cell>
          <cell r="E766">
            <v>24343</v>
          </cell>
          <cell r="F766">
            <v>34681.050000000003</v>
          </cell>
          <cell r="G766">
            <v>34681.050000000003</v>
          </cell>
          <cell r="H766">
            <v>35009.699999999997</v>
          </cell>
          <cell r="I766">
            <v>24343</v>
          </cell>
          <cell r="J766">
            <v>13714</v>
          </cell>
          <cell r="L766">
            <v>1500</v>
          </cell>
          <cell r="M766">
            <v>1643</v>
          </cell>
          <cell r="N766">
            <v>6000</v>
          </cell>
          <cell r="O766">
            <v>1486</v>
          </cell>
          <cell r="P766">
            <v>24343</v>
          </cell>
          <cell r="Q766">
            <v>13714</v>
          </cell>
          <cell r="S766">
            <v>1500</v>
          </cell>
          <cell r="T766">
            <v>1643</v>
          </cell>
          <cell r="U766">
            <v>6000</v>
          </cell>
          <cell r="V766">
            <v>1486</v>
          </cell>
          <cell r="W766">
            <v>24343</v>
          </cell>
          <cell r="X766">
            <v>13658.567235831482</v>
          </cell>
          <cell r="Y766">
            <v>10055.487779851295</v>
          </cell>
          <cell r="Z766">
            <v>1640.2391172915002</v>
          </cell>
          <cell r="AA766">
            <v>1597.3782465273223</v>
          </cell>
          <cell r="AB766">
            <v>5903.8556557103957</v>
          </cell>
          <cell r="AC766">
            <v>2154.1719647880068</v>
          </cell>
          <cell r="AD766">
            <v>35009.699999999997</v>
          </cell>
          <cell r="AE766">
            <v>13688.653818548431</v>
          </cell>
          <cell r="AF766">
            <v>9527.5593147206528</v>
          </cell>
          <cell r="AG766">
            <v>1643.2421176650007</v>
          </cell>
          <cell r="AH766">
            <v>1600.7712164098284</v>
          </cell>
          <cell r="AI766">
            <v>6056.0005714865592</v>
          </cell>
          <cell r="AJ766">
            <v>2164.8229611695297</v>
          </cell>
          <cell r="AK766">
            <v>34681.050000000003</v>
          </cell>
        </row>
        <row r="767">
          <cell r="B767">
            <v>39232</v>
          </cell>
          <cell r="C767">
            <v>0</v>
          </cell>
          <cell r="D767">
            <v>10146.040000000001</v>
          </cell>
          <cell r="E767">
            <v>24343</v>
          </cell>
          <cell r="F767">
            <v>34489.040000000001</v>
          </cell>
          <cell r="G767">
            <v>34489.040000000001</v>
          </cell>
          <cell r="H767">
            <v>35139</v>
          </cell>
          <cell r="I767">
            <v>24343</v>
          </cell>
          <cell r="J767">
            <v>13714</v>
          </cell>
          <cell r="L767">
            <v>1500</v>
          </cell>
          <cell r="M767">
            <v>1643</v>
          </cell>
          <cell r="N767">
            <v>6000</v>
          </cell>
          <cell r="O767">
            <v>1486</v>
          </cell>
          <cell r="P767">
            <v>24343</v>
          </cell>
          <cell r="Q767">
            <v>13714</v>
          </cell>
          <cell r="S767">
            <v>1500</v>
          </cell>
          <cell r="T767">
            <v>1643</v>
          </cell>
          <cell r="U767">
            <v>6000</v>
          </cell>
          <cell r="V767">
            <v>1486</v>
          </cell>
          <cell r="W767">
            <v>24343</v>
          </cell>
          <cell r="X767">
            <v>13661.559568352559</v>
          </cell>
          <cell r="Y767">
            <v>9995.9371605351716</v>
          </cell>
          <cell r="Z767">
            <v>1659.8249803011804</v>
          </cell>
          <cell r="AA767">
            <v>1616.5143279878371</v>
          </cell>
          <cell r="AB767">
            <v>6026.8216747431143</v>
          </cell>
          <cell r="AC767">
            <v>2178.342288080134</v>
          </cell>
          <cell r="AD767">
            <v>35139</v>
          </cell>
          <cell r="AE767">
            <v>13554.292737059124</v>
          </cell>
          <cell r="AF767">
            <v>9541.1853980251599</v>
          </cell>
          <cell r="AG767">
            <v>1645.5922425233348</v>
          </cell>
          <cell r="AH767">
            <v>1603.0606004194938</v>
          </cell>
          <cell r="AI767">
            <v>5976.9899837248549</v>
          </cell>
          <cell r="AJ767">
            <v>2167.9190382480347</v>
          </cell>
          <cell r="AK767">
            <v>34489.040000000001</v>
          </cell>
        </row>
        <row r="768">
          <cell r="B768">
            <v>39233</v>
          </cell>
          <cell r="C768">
            <v>0</v>
          </cell>
          <cell r="D768">
            <v>10197.32</v>
          </cell>
          <cell r="E768">
            <v>24243</v>
          </cell>
          <cell r="F768">
            <v>34440.32</v>
          </cell>
          <cell r="G768">
            <v>34440.32</v>
          </cell>
          <cell r="H768">
            <v>35968</v>
          </cell>
          <cell r="I768">
            <v>24243</v>
          </cell>
          <cell r="J768">
            <v>13714</v>
          </cell>
          <cell r="L768">
            <v>1500</v>
          </cell>
          <cell r="M768">
            <v>1643</v>
          </cell>
          <cell r="N768">
            <v>5900</v>
          </cell>
          <cell r="O768">
            <v>1486</v>
          </cell>
          <cell r="P768">
            <v>24243</v>
          </cell>
          <cell r="Q768">
            <v>13714</v>
          </cell>
          <cell r="S768">
            <v>1500</v>
          </cell>
          <cell r="T768">
            <v>1643</v>
          </cell>
          <cell r="U768">
            <v>5900</v>
          </cell>
          <cell r="V768">
            <v>1486</v>
          </cell>
          <cell r="W768">
            <v>24243</v>
          </cell>
          <cell r="X768">
            <v>13732.040191790105</v>
          </cell>
          <cell r="Y768">
            <v>10753.320951104355</v>
          </cell>
          <cell r="Z768">
            <v>1668.002839346362</v>
          </cell>
          <cell r="AA768">
            <v>1624.4270535399021</v>
          </cell>
          <cell r="AB768">
            <v>6002.512243385454</v>
          </cell>
          <cell r="AC768">
            <v>2187.6967208338192</v>
          </cell>
          <cell r="AD768">
            <v>35968</v>
          </cell>
          <cell r="AE768">
            <v>13554.968367095369</v>
          </cell>
          <cell r="AF768">
            <v>9541.6609898956722</v>
          </cell>
          <cell r="AG768">
            <v>1645.6742690493975</v>
          </cell>
          <cell r="AH768">
            <v>1603.1405069046621</v>
          </cell>
          <cell r="AI768">
            <v>5926.8487662729622</v>
          </cell>
          <cell r="AJ768">
            <v>2168.0271007819347</v>
          </cell>
          <cell r="AK768">
            <v>34440.32</v>
          </cell>
        </row>
        <row r="769">
          <cell r="B769">
            <v>39234</v>
          </cell>
          <cell r="C769">
            <v>0</v>
          </cell>
          <cell r="D769">
            <v>9069.6000000000058</v>
          </cell>
          <cell r="E769">
            <v>24829</v>
          </cell>
          <cell r="F769">
            <v>33898.600000000006</v>
          </cell>
          <cell r="G769">
            <v>34531.970001000002</v>
          </cell>
          <cell r="H769">
            <v>35251.5</v>
          </cell>
          <cell r="I769">
            <v>24829</v>
          </cell>
          <cell r="J769">
            <v>13691</v>
          </cell>
          <cell r="L769">
            <v>1500</v>
          </cell>
          <cell r="M769">
            <v>1638</v>
          </cell>
          <cell r="N769">
            <v>6000</v>
          </cell>
          <cell r="O769">
            <v>2000</v>
          </cell>
          <cell r="P769">
            <v>24829</v>
          </cell>
          <cell r="Q769">
            <v>13691</v>
          </cell>
          <cell r="S769">
            <v>1500</v>
          </cell>
          <cell r="T769">
            <v>1638</v>
          </cell>
          <cell r="U769">
            <v>6000</v>
          </cell>
          <cell r="V769">
            <v>2000</v>
          </cell>
          <cell r="W769">
            <v>24829</v>
          </cell>
          <cell r="X769">
            <v>13608.910244503148</v>
          </cell>
          <cell r="Y769">
            <v>10260.343467203758</v>
          </cell>
          <cell r="Z769">
            <v>1648.2149132753671</v>
          </cell>
          <cell r="AA769">
            <v>1605.2371667681564</v>
          </cell>
          <cell r="AB769">
            <v>5979.6939671586761</v>
          </cell>
          <cell r="AC769">
            <v>2149.1002410908918</v>
          </cell>
          <cell r="AD769">
            <v>35251.5</v>
          </cell>
          <cell r="AE769">
            <v>13597.36752</v>
          </cell>
          <cell r="AF769">
            <v>9541.119412</v>
          </cell>
          <cell r="AG769">
            <v>1645.580862</v>
          </cell>
          <cell r="AH769">
            <v>1603.049514</v>
          </cell>
          <cell r="AI769">
            <v>5976.9486479999996</v>
          </cell>
          <cell r="AJ769">
            <v>2167.9040450000002</v>
          </cell>
          <cell r="AK769">
            <v>34531.970001000002</v>
          </cell>
        </row>
        <row r="770">
          <cell r="B770">
            <v>39235</v>
          </cell>
          <cell r="C770">
            <v>0</v>
          </cell>
          <cell r="D770">
            <v>9169.6000000000058</v>
          </cell>
          <cell r="E770">
            <v>24729</v>
          </cell>
          <cell r="F770">
            <v>33898.600000000006</v>
          </cell>
          <cell r="G770">
            <v>34389.379997999997</v>
          </cell>
          <cell r="H770">
            <v>34083.9</v>
          </cell>
          <cell r="I770">
            <v>24729</v>
          </cell>
          <cell r="J770">
            <v>13691</v>
          </cell>
          <cell r="L770">
            <v>1500</v>
          </cell>
          <cell r="M770">
            <v>1638</v>
          </cell>
          <cell r="N770">
            <v>5900</v>
          </cell>
          <cell r="O770">
            <v>2000</v>
          </cell>
          <cell r="P770">
            <v>24729</v>
          </cell>
          <cell r="Q770">
            <v>13691</v>
          </cell>
          <cell r="S770">
            <v>1500</v>
          </cell>
          <cell r="T770">
            <v>1638</v>
          </cell>
          <cell r="U770">
            <v>5900</v>
          </cell>
          <cell r="V770">
            <v>2000</v>
          </cell>
          <cell r="W770">
            <v>24729</v>
          </cell>
          <cell r="X770">
            <v>13486.893881314601</v>
          </cell>
          <cell r="Y770">
            <v>9367.8384857664587</v>
          </cell>
          <cell r="Z770">
            <v>1637.7374578777481</v>
          </cell>
          <cell r="AA770">
            <v>1595.1035899971009</v>
          </cell>
          <cell r="AB770">
            <v>5843.0274887706855</v>
          </cell>
          <cell r="AC770">
            <v>2153.2990962734048</v>
          </cell>
          <cell r="AD770">
            <v>34083.9</v>
          </cell>
          <cell r="AE770">
            <v>13554.77095</v>
          </cell>
          <cell r="AF770">
            <v>9541.5220260000006</v>
          </cell>
          <cell r="AG770">
            <v>1645.650302</v>
          </cell>
          <cell r="AH770">
            <v>1603.1171589999999</v>
          </cell>
          <cell r="AI770">
            <v>5876.3240349999996</v>
          </cell>
          <cell r="AJ770">
            <v>2167.9955260000002</v>
          </cell>
          <cell r="AK770">
            <v>34389.379997999997</v>
          </cell>
        </row>
        <row r="771">
          <cell r="B771">
            <v>39236</v>
          </cell>
          <cell r="C771">
            <v>0</v>
          </cell>
          <cell r="D771">
            <v>9169.6000000000058</v>
          </cell>
          <cell r="E771">
            <v>24729</v>
          </cell>
          <cell r="F771">
            <v>33898.600000000006</v>
          </cell>
          <cell r="G771">
            <v>33898.600000000006</v>
          </cell>
          <cell r="H771">
            <v>33391.699999999997</v>
          </cell>
          <cell r="I771">
            <v>24729</v>
          </cell>
          <cell r="J771">
            <v>13691</v>
          </cell>
          <cell r="L771">
            <v>1500</v>
          </cell>
          <cell r="M771">
            <v>1638</v>
          </cell>
          <cell r="N771">
            <v>5900</v>
          </cell>
          <cell r="O771">
            <v>2000</v>
          </cell>
          <cell r="P771">
            <v>24729</v>
          </cell>
          <cell r="Q771">
            <v>13691</v>
          </cell>
          <cell r="S771">
            <v>1500</v>
          </cell>
          <cell r="T771">
            <v>1638</v>
          </cell>
          <cell r="U771">
            <v>5900</v>
          </cell>
          <cell r="V771">
            <v>2000</v>
          </cell>
          <cell r="W771">
            <v>24729</v>
          </cell>
          <cell r="X771">
            <v>13237.591550550391</v>
          </cell>
          <cell r="Y771">
            <v>9543.4852508774802</v>
          </cell>
          <cell r="Z771">
            <v>1397.4220076747335</v>
          </cell>
          <cell r="AA771">
            <v>1257.6275432731729</v>
          </cell>
          <cell r="AB771">
            <v>5825.8980601967432</v>
          </cell>
          <cell r="AC771">
            <v>2129.6755874274759</v>
          </cell>
          <cell r="AD771">
            <v>33391.699999999997</v>
          </cell>
          <cell r="AE771">
            <v>13501.124309999999</v>
          </cell>
          <cell r="AF771">
            <v>9565.6736380000002</v>
          </cell>
          <cell r="AG771">
            <v>1428.466903</v>
          </cell>
          <cell r="AH771">
            <v>1288.08763</v>
          </cell>
          <cell r="AI771">
            <v>5941.764338</v>
          </cell>
          <cell r="AJ771">
            <v>2173.4831810000001</v>
          </cell>
          <cell r="AK771">
            <v>33898.600000000006</v>
          </cell>
        </row>
        <row r="772">
          <cell r="B772">
            <v>39237</v>
          </cell>
          <cell r="C772">
            <v>0</v>
          </cell>
          <cell r="D772">
            <v>9776.2900020000016</v>
          </cell>
          <cell r="E772">
            <v>24729</v>
          </cell>
          <cell r="F772">
            <v>34505.290002000002</v>
          </cell>
          <cell r="G772">
            <v>34505.290002000002</v>
          </cell>
          <cell r="H772">
            <v>35107.300000000003</v>
          </cell>
          <cell r="I772">
            <v>24729</v>
          </cell>
          <cell r="J772">
            <v>13691</v>
          </cell>
          <cell r="L772">
            <v>1500</v>
          </cell>
          <cell r="M772">
            <v>1638</v>
          </cell>
          <cell r="N772">
            <v>5900</v>
          </cell>
          <cell r="O772">
            <v>2000</v>
          </cell>
          <cell r="P772">
            <v>24729</v>
          </cell>
          <cell r="Q772">
            <v>13691</v>
          </cell>
          <cell r="S772">
            <v>1500</v>
          </cell>
          <cell r="T772">
            <v>1638</v>
          </cell>
          <cell r="U772">
            <v>5900</v>
          </cell>
          <cell r="V772">
            <v>2000</v>
          </cell>
          <cell r="W772">
            <v>24729</v>
          </cell>
          <cell r="X772">
            <v>13727.398661136494</v>
          </cell>
          <cell r="Y772">
            <v>10061.404353280494</v>
          </cell>
          <cell r="Z772">
            <v>1652.4983309651955</v>
          </cell>
          <cell r="AA772">
            <v>1609.430115455435</v>
          </cell>
          <cell r="AB772">
            <v>5891.2560109132137</v>
          </cell>
          <cell r="AC772">
            <v>2165.3125282491687</v>
          </cell>
          <cell r="AD772">
            <v>35107.300000000003</v>
          </cell>
          <cell r="AE772">
            <v>13671.9979</v>
          </cell>
          <cell r="AF772">
            <v>9540.9189110000007</v>
          </cell>
          <cell r="AG772">
            <v>1645.5462809999999</v>
          </cell>
          <cell r="AH772">
            <v>1603.0158269999999</v>
          </cell>
          <cell r="AI772">
            <v>5875.9525949999997</v>
          </cell>
          <cell r="AJ772">
            <v>2167.8584879999999</v>
          </cell>
          <cell r="AK772">
            <v>34505.290002000002</v>
          </cell>
        </row>
        <row r="773">
          <cell r="B773">
            <v>39238</v>
          </cell>
          <cell r="C773">
            <v>0</v>
          </cell>
          <cell r="D773">
            <v>9778.1700050000072</v>
          </cell>
          <cell r="E773">
            <v>24829</v>
          </cell>
          <cell r="F773">
            <v>34607.170005000007</v>
          </cell>
          <cell r="G773">
            <v>34607.170005000007</v>
          </cell>
          <cell r="H773">
            <v>34748.5</v>
          </cell>
          <cell r="I773">
            <v>24230</v>
          </cell>
          <cell r="J773">
            <v>13691</v>
          </cell>
          <cell r="L773">
            <v>1500</v>
          </cell>
          <cell r="M773">
            <v>1638</v>
          </cell>
          <cell r="N773">
            <v>6000</v>
          </cell>
          <cell r="O773">
            <v>2000</v>
          </cell>
          <cell r="P773">
            <v>24829</v>
          </cell>
          <cell r="Q773">
            <v>13203.691841464139</v>
          </cell>
          <cell r="S773">
            <v>1446.6100184205834</v>
          </cell>
          <cell r="T773">
            <v>1579.6981401152773</v>
          </cell>
          <cell r="U773">
            <v>6000</v>
          </cell>
          <cell r="V773">
            <v>2000</v>
          </cell>
          <cell r="W773">
            <v>24230</v>
          </cell>
          <cell r="X773">
            <v>13720.258345884646</v>
          </cell>
          <cell r="Y773">
            <v>9652.7295753974395</v>
          </cell>
          <cell r="Z773">
            <v>1643.5879301577288</v>
          </cell>
          <cell r="AA773">
            <v>1601.1910629615661</v>
          </cell>
          <cell r="AB773">
            <v>5969.8776556436405</v>
          </cell>
          <cell r="AC773">
            <v>2160.8554299549787</v>
          </cell>
          <cell r="AD773">
            <v>34748.5</v>
          </cell>
          <cell r="AE773">
            <v>13672.39675</v>
          </cell>
          <cell r="AF773">
            <v>9541.1972440000009</v>
          </cell>
          <cell r="AG773">
            <v>1645.594286</v>
          </cell>
          <cell r="AH773">
            <v>1603.0625910000001</v>
          </cell>
          <cell r="AI773">
            <v>5976.9974039999997</v>
          </cell>
          <cell r="AJ773">
            <v>2167.92173</v>
          </cell>
          <cell r="AK773">
            <v>34607.170005000007</v>
          </cell>
        </row>
        <row r="774">
          <cell r="B774">
            <v>39239</v>
          </cell>
          <cell r="C774">
            <v>0</v>
          </cell>
          <cell r="D774">
            <v>9680.9500039999984</v>
          </cell>
          <cell r="E774">
            <v>24729</v>
          </cell>
          <cell r="F774">
            <v>34409.950003999998</v>
          </cell>
          <cell r="G774">
            <v>34409.950003999998</v>
          </cell>
          <cell r="H774">
            <v>33962.199999999997</v>
          </cell>
          <cell r="I774">
            <v>24729</v>
          </cell>
          <cell r="J774">
            <v>13691</v>
          </cell>
          <cell r="L774">
            <v>1500</v>
          </cell>
          <cell r="M774">
            <v>1638</v>
          </cell>
          <cell r="N774">
            <v>5900</v>
          </cell>
          <cell r="O774">
            <v>2000</v>
          </cell>
          <cell r="P774">
            <v>24729</v>
          </cell>
          <cell r="Q774">
            <v>13691</v>
          </cell>
          <cell r="S774">
            <v>1500</v>
          </cell>
          <cell r="T774">
            <v>1638</v>
          </cell>
          <cell r="U774">
            <v>5900</v>
          </cell>
          <cell r="V774">
            <v>2000</v>
          </cell>
          <cell r="W774">
            <v>24729</v>
          </cell>
          <cell r="X774">
            <v>13372.755958461043</v>
          </cell>
          <cell r="Y774">
            <v>9372.4915445427741</v>
          </cell>
          <cell r="Z774">
            <v>1628.891336989971</v>
          </cell>
          <cell r="AA774">
            <v>1585.6989251140596</v>
          </cell>
          <cell r="AB774">
            <v>5861.0771464773807</v>
          </cell>
          <cell r="AC774">
            <v>2141.2850884147638</v>
          </cell>
          <cell r="AD774">
            <v>33962.199999999997</v>
          </cell>
          <cell r="AE774">
            <v>13528.76304</v>
          </cell>
          <cell r="AF774">
            <v>9539.758323</v>
          </cell>
          <cell r="AG774">
            <v>1645.3461110000001</v>
          </cell>
          <cell r="AH774">
            <v>1602.820831</v>
          </cell>
          <cell r="AI774">
            <v>5925.6669160000001</v>
          </cell>
          <cell r="AJ774">
            <v>2167.594783</v>
          </cell>
          <cell r="AK774">
            <v>34409.950003999998</v>
          </cell>
        </row>
        <row r="775">
          <cell r="B775">
            <v>39240</v>
          </cell>
          <cell r="C775">
            <v>0</v>
          </cell>
          <cell r="D775">
            <v>9721.0799950000001</v>
          </cell>
          <cell r="E775">
            <v>24829</v>
          </cell>
          <cell r="F775">
            <v>34550.079995</v>
          </cell>
          <cell r="G775">
            <v>34550.079995</v>
          </cell>
          <cell r="H775">
            <v>34568</v>
          </cell>
          <cell r="I775">
            <v>24829</v>
          </cell>
          <cell r="J775">
            <v>13691</v>
          </cell>
          <cell r="L775">
            <v>1500</v>
          </cell>
          <cell r="M775">
            <v>1638</v>
          </cell>
          <cell r="N775">
            <v>6000</v>
          </cell>
          <cell r="O775">
            <v>2000</v>
          </cell>
          <cell r="P775">
            <v>24829</v>
          </cell>
          <cell r="Q775">
            <v>13691</v>
          </cell>
          <cell r="S775">
            <v>1500</v>
          </cell>
          <cell r="T775">
            <v>1638</v>
          </cell>
          <cell r="U775">
            <v>6000</v>
          </cell>
          <cell r="V775">
            <v>2000</v>
          </cell>
          <cell r="W775">
            <v>24829</v>
          </cell>
          <cell r="X775">
            <v>13636.962823541016</v>
          </cell>
          <cell r="Y775">
            <v>9524.9277569442165</v>
          </cell>
          <cell r="Z775">
            <v>1647.8355675482876</v>
          </cell>
          <cell r="AA775">
            <v>1605.7044352969845</v>
          </cell>
          <cell r="AB775">
            <v>5986.6551308748367</v>
          </cell>
          <cell r="AC775">
            <v>2165.9142857946595</v>
          </cell>
          <cell r="AD775">
            <v>34568</v>
          </cell>
          <cell r="AE775">
            <v>13614.7353</v>
          </cell>
          <cell r="AF775">
            <v>9541.4576830000005</v>
          </cell>
          <cell r="AG775">
            <v>1645.6392040000001</v>
          </cell>
          <cell r="AH775">
            <v>1603.106348</v>
          </cell>
          <cell r="AI775">
            <v>5977.160554</v>
          </cell>
          <cell r="AJ775">
            <v>2167.9809059999998</v>
          </cell>
          <cell r="AK775">
            <v>34550.079995</v>
          </cell>
        </row>
        <row r="776">
          <cell r="B776">
            <v>39241</v>
          </cell>
          <cell r="C776">
            <v>0</v>
          </cell>
          <cell r="D776">
            <v>5910.9200000000019</v>
          </cell>
          <cell r="E776">
            <v>18016</v>
          </cell>
          <cell r="F776">
            <v>23926.920000000002</v>
          </cell>
          <cell r="G776">
            <v>23926.920000000002</v>
          </cell>
          <cell r="H776">
            <v>22471.4</v>
          </cell>
          <cell r="I776">
            <v>16334</v>
          </cell>
          <cell r="J776">
            <v>9178</v>
          </cell>
          <cell r="L776">
            <v>1500</v>
          </cell>
          <cell r="M776">
            <v>1238</v>
          </cell>
          <cell r="N776">
            <v>4100</v>
          </cell>
          <cell r="O776">
            <v>2000</v>
          </cell>
          <cell r="P776">
            <v>18016</v>
          </cell>
          <cell r="Q776">
            <v>9178</v>
          </cell>
          <cell r="S776">
            <v>1500</v>
          </cell>
          <cell r="T776">
            <v>1238</v>
          </cell>
          <cell r="U776">
            <v>4100</v>
          </cell>
          <cell r="V776">
            <v>318</v>
          </cell>
          <cell r="W776">
            <v>16334</v>
          </cell>
          <cell r="X776">
            <v>8667.4352023708543</v>
          </cell>
          <cell r="Y776">
            <v>6319.1302380098896</v>
          </cell>
          <cell r="Z776">
            <v>1093.2935226105001</v>
          </cell>
          <cell r="AA776">
            <v>1063.4109486815764</v>
          </cell>
          <cell r="AB776">
            <v>3888.3493455443163</v>
          </cell>
          <cell r="AC776">
            <v>1439.7807427828664</v>
          </cell>
          <cell r="AD776">
            <v>22471.4</v>
          </cell>
          <cell r="AE776">
            <v>9210.708095</v>
          </cell>
          <cell r="AF776">
            <v>6760.8163649999997</v>
          </cell>
          <cell r="AG776">
            <v>1161.4536869999999</v>
          </cell>
          <cell r="AH776">
            <v>1129.2843170000001</v>
          </cell>
          <cell r="AI776">
            <v>4132.2402199999997</v>
          </cell>
          <cell r="AJ776">
            <v>1532.417316</v>
          </cell>
          <cell r="AK776">
            <v>23926.920000000002</v>
          </cell>
        </row>
        <row r="777">
          <cell r="B777">
            <v>39242</v>
          </cell>
          <cell r="C777">
            <v>0</v>
          </cell>
          <cell r="D777">
            <v>0</v>
          </cell>
          <cell r="E777">
            <v>0</v>
          </cell>
          <cell r="F777">
            <v>0</v>
          </cell>
          <cell r="G777">
            <v>0</v>
          </cell>
          <cell r="H777">
            <v>18.100000000000001</v>
          </cell>
          <cell r="I777">
            <v>0</v>
          </cell>
          <cell r="N777">
            <v>0</v>
          </cell>
          <cell r="P777">
            <v>0</v>
          </cell>
          <cell r="Q777">
            <v>0</v>
          </cell>
          <cell r="S777">
            <v>0</v>
          </cell>
          <cell r="T777">
            <v>0</v>
          </cell>
          <cell r="U777">
            <v>0</v>
          </cell>
          <cell r="V777">
            <v>0</v>
          </cell>
          <cell r="W777">
            <v>0</v>
          </cell>
          <cell r="X777">
            <v>6.8809864999999997</v>
          </cell>
          <cell r="Y777">
            <v>5.6094977000000004</v>
          </cell>
          <cell r="Z777">
            <v>0.7602000000000001</v>
          </cell>
          <cell r="AA777">
            <v>0.74792820000000004</v>
          </cell>
          <cell r="AB777">
            <v>2.9917308999999999</v>
          </cell>
          <cell r="AC777">
            <v>1.1096567000000002</v>
          </cell>
          <cell r="AD777">
            <v>18.100000000000001</v>
          </cell>
          <cell r="AE777">
            <v>0</v>
          </cell>
          <cell r="AF777">
            <v>0</v>
          </cell>
          <cell r="AG777">
            <v>0</v>
          </cell>
          <cell r="AH777">
            <v>0</v>
          </cell>
          <cell r="AI777">
            <v>0</v>
          </cell>
          <cell r="AJ777">
            <v>0</v>
          </cell>
          <cell r="AK777">
            <v>0</v>
          </cell>
        </row>
        <row r="778">
          <cell r="B778">
            <v>39243</v>
          </cell>
          <cell r="C778">
            <v>0</v>
          </cell>
          <cell r="D778">
            <v>0</v>
          </cell>
          <cell r="E778">
            <v>0</v>
          </cell>
          <cell r="F778">
            <v>0</v>
          </cell>
          <cell r="G778">
            <v>0</v>
          </cell>
          <cell r="H778">
            <v>29.1</v>
          </cell>
          <cell r="I778">
            <v>0</v>
          </cell>
          <cell r="N778">
            <v>0</v>
          </cell>
          <cell r="P778">
            <v>0</v>
          </cell>
          <cell r="Q778">
            <v>0</v>
          </cell>
          <cell r="S778">
            <v>0</v>
          </cell>
          <cell r="T778">
            <v>0</v>
          </cell>
          <cell r="U778">
            <v>0</v>
          </cell>
          <cell r="V778">
            <v>0</v>
          </cell>
          <cell r="W778">
            <v>0</v>
          </cell>
          <cell r="X778">
            <v>11.062801499999999</v>
          </cell>
          <cell r="Y778">
            <v>9.0185846999999999</v>
          </cell>
          <cell r="Z778">
            <v>1.2222000000000002</v>
          </cell>
          <cell r="AA778">
            <v>1.2024702</v>
          </cell>
          <cell r="AB778">
            <v>4.8099099000000001</v>
          </cell>
          <cell r="AC778">
            <v>1.7840337000000002</v>
          </cell>
          <cell r="AD778">
            <v>29.1</v>
          </cell>
          <cell r="AE778">
            <v>0</v>
          </cell>
          <cell r="AF778">
            <v>0</v>
          </cell>
          <cell r="AG778">
            <v>0</v>
          </cell>
          <cell r="AH778">
            <v>0</v>
          </cell>
          <cell r="AI778">
            <v>0</v>
          </cell>
          <cell r="AJ778">
            <v>0</v>
          </cell>
          <cell r="AK778">
            <v>0</v>
          </cell>
        </row>
        <row r="779">
          <cell r="B779">
            <v>39244</v>
          </cell>
          <cell r="C779">
            <v>0</v>
          </cell>
          <cell r="D779">
            <v>0</v>
          </cell>
          <cell r="E779">
            <v>0</v>
          </cell>
          <cell r="F779">
            <v>0</v>
          </cell>
          <cell r="G779">
            <v>0</v>
          </cell>
          <cell r="H779">
            <v>33.9</v>
          </cell>
          <cell r="I779">
            <v>0</v>
          </cell>
          <cell r="N779">
            <v>0</v>
          </cell>
          <cell r="P779">
            <v>0</v>
          </cell>
          <cell r="Q779">
            <v>0</v>
          </cell>
          <cell r="S779">
            <v>0</v>
          </cell>
          <cell r="T779">
            <v>0</v>
          </cell>
          <cell r="U779">
            <v>0</v>
          </cell>
          <cell r="V779">
            <v>0</v>
          </cell>
          <cell r="W779">
            <v>0</v>
          </cell>
          <cell r="X779">
            <v>12.887593499999999</v>
          </cell>
          <cell r="Y779">
            <v>10.5061863</v>
          </cell>
          <cell r="Z779">
            <v>1.4238</v>
          </cell>
          <cell r="AA779">
            <v>1.4008157999999999</v>
          </cell>
          <cell r="AB779">
            <v>5.6032970999999998</v>
          </cell>
          <cell r="AC779">
            <v>2.0783073000000001</v>
          </cell>
          <cell r="AD779">
            <v>33.9</v>
          </cell>
          <cell r="AE779">
            <v>0</v>
          </cell>
          <cell r="AF779">
            <v>0</v>
          </cell>
          <cell r="AG779">
            <v>0</v>
          </cell>
          <cell r="AH779">
            <v>0</v>
          </cell>
          <cell r="AI779">
            <v>0</v>
          </cell>
          <cell r="AJ779">
            <v>0</v>
          </cell>
          <cell r="AK779">
            <v>0</v>
          </cell>
        </row>
        <row r="780">
          <cell r="B780">
            <v>39245</v>
          </cell>
          <cell r="C780">
            <v>0</v>
          </cell>
          <cell r="D780">
            <v>0</v>
          </cell>
          <cell r="E780">
            <v>0</v>
          </cell>
          <cell r="F780">
            <v>0</v>
          </cell>
          <cell r="G780">
            <v>0</v>
          </cell>
          <cell r="H780">
            <v>39.1</v>
          </cell>
          <cell r="I780">
            <v>0</v>
          </cell>
          <cell r="N780">
            <v>0</v>
          </cell>
          <cell r="P780">
            <v>0</v>
          </cell>
          <cell r="Q780">
            <v>0</v>
          </cell>
          <cell r="S780">
            <v>0</v>
          </cell>
          <cell r="T780">
            <v>0</v>
          </cell>
          <cell r="U780">
            <v>0</v>
          </cell>
          <cell r="V780">
            <v>0</v>
          </cell>
          <cell r="W780">
            <v>0</v>
          </cell>
          <cell r="X780">
            <v>14.864451499999999</v>
          </cell>
          <cell r="Y780">
            <v>12.117754700000001</v>
          </cell>
          <cell r="Z780">
            <v>1.6422000000000001</v>
          </cell>
          <cell r="AA780">
            <v>1.6156902</v>
          </cell>
          <cell r="AB780">
            <v>6.4627999000000003</v>
          </cell>
          <cell r="AC780">
            <v>2.3971037000000002</v>
          </cell>
          <cell r="AD780">
            <v>39.1</v>
          </cell>
          <cell r="AE780">
            <v>0</v>
          </cell>
          <cell r="AF780">
            <v>0</v>
          </cell>
          <cell r="AG780">
            <v>0</v>
          </cell>
          <cell r="AH780">
            <v>0</v>
          </cell>
          <cell r="AI780">
            <v>0</v>
          </cell>
          <cell r="AJ780">
            <v>0</v>
          </cell>
          <cell r="AK780">
            <v>0</v>
          </cell>
        </row>
        <row r="781">
          <cell r="B781">
            <v>39246</v>
          </cell>
          <cell r="C781">
            <v>0</v>
          </cell>
          <cell r="D781">
            <v>0</v>
          </cell>
          <cell r="E781">
            <v>0</v>
          </cell>
          <cell r="F781">
            <v>0</v>
          </cell>
          <cell r="G781">
            <v>0</v>
          </cell>
          <cell r="H781">
            <v>17.5</v>
          </cell>
          <cell r="I781">
            <v>0</v>
          </cell>
          <cell r="N781">
            <v>0</v>
          </cell>
          <cell r="P781">
            <v>0</v>
          </cell>
          <cell r="Q781">
            <v>0</v>
          </cell>
          <cell r="S781">
            <v>0</v>
          </cell>
          <cell r="T781">
            <v>0</v>
          </cell>
          <cell r="U781">
            <v>0</v>
          </cell>
          <cell r="V781">
            <v>0</v>
          </cell>
          <cell r="W781">
            <v>0</v>
          </cell>
          <cell r="X781">
            <v>6.6528874999999994</v>
          </cell>
          <cell r="Y781">
            <v>5.4235474999999997</v>
          </cell>
          <cell r="Z781">
            <v>0.73499999999999999</v>
          </cell>
          <cell r="AA781">
            <v>0.72313499999999997</v>
          </cell>
          <cell r="AB781">
            <v>2.8925574999999997</v>
          </cell>
          <cell r="AC781">
            <v>1.0728724999999999</v>
          </cell>
          <cell r="AD781">
            <v>17.5</v>
          </cell>
          <cell r="AE781">
            <v>0</v>
          </cell>
          <cell r="AF781">
            <v>0</v>
          </cell>
          <cell r="AG781">
            <v>0</v>
          </cell>
          <cell r="AH781">
            <v>0</v>
          </cell>
          <cell r="AI781">
            <v>0</v>
          </cell>
          <cell r="AJ781">
            <v>0</v>
          </cell>
          <cell r="AK781">
            <v>0</v>
          </cell>
        </row>
        <row r="782">
          <cell r="B782">
            <v>39247</v>
          </cell>
          <cell r="C782">
            <v>0</v>
          </cell>
          <cell r="D782">
            <v>0</v>
          </cell>
          <cell r="E782">
            <v>0</v>
          </cell>
          <cell r="F782">
            <v>0</v>
          </cell>
          <cell r="G782">
            <v>0</v>
          </cell>
          <cell r="H782">
            <v>0.4</v>
          </cell>
          <cell r="I782">
            <v>0</v>
          </cell>
          <cell r="N782">
            <v>0</v>
          </cell>
          <cell r="P782">
            <v>0</v>
          </cell>
          <cell r="Q782">
            <v>0</v>
          </cell>
          <cell r="S782">
            <v>0</v>
          </cell>
          <cell r="T782">
            <v>0</v>
          </cell>
          <cell r="U782">
            <v>0</v>
          </cell>
          <cell r="V782">
            <v>0</v>
          </cell>
          <cell r="W782">
            <v>0</v>
          </cell>
          <cell r="X782">
            <v>0.15206600000000001</v>
          </cell>
          <cell r="Y782">
            <v>0.1239668</v>
          </cell>
          <cell r="Z782">
            <v>1.6800000000000002E-2</v>
          </cell>
          <cell r="AA782">
            <v>1.65288E-2</v>
          </cell>
          <cell r="AB782">
            <v>6.6115599999999997E-2</v>
          </cell>
          <cell r="AC782">
            <v>2.4522800000000001E-2</v>
          </cell>
          <cell r="AD782">
            <v>0.4</v>
          </cell>
          <cell r="AE782">
            <v>0</v>
          </cell>
          <cell r="AF782">
            <v>0</v>
          </cell>
          <cell r="AG782">
            <v>0</v>
          </cell>
          <cell r="AH782">
            <v>0</v>
          </cell>
          <cell r="AI782">
            <v>0</v>
          </cell>
          <cell r="AJ782">
            <v>0</v>
          </cell>
          <cell r="AK782">
            <v>0</v>
          </cell>
        </row>
        <row r="783">
          <cell r="B783">
            <v>39248</v>
          </cell>
          <cell r="C783">
            <v>0</v>
          </cell>
          <cell r="D783">
            <v>0</v>
          </cell>
          <cell r="E783">
            <v>0</v>
          </cell>
          <cell r="F783">
            <v>0</v>
          </cell>
          <cell r="G783">
            <v>0</v>
          </cell>
          <cell r="H783">
            <v>0</v>
          </cell>
          <cell r="I783">
            <v>0</v>
          </cell>
          <cell r="N783">
            <v>0</v>
          </cell>
          <cell r="P783">
            <v>0</v>
          </cell>
          <cell r="Q783">
            <v>0</v>
          </cell>
          <cell r="S783">
            <v>0</v>
          </cell>
          <cell r="T783">
            <v>0</v>
          </cell>
          <cell r="U783">
            <v>0</v>
          </cell>
          <cell r="V783">
            <v>0</v>
          </cell>
          <cell r="W783">
            <v>0</v>
          </cell>
          <cell r="X783">
            <v>0</v>
          </cell>
          <cell r="Y783">
            <v>0</v>
          </cell>
          <cell r="Z783">
            <v>0</v>
          </cell>
          <cell r="AA783">
            <v>0</v>
          </cell>
          <cell r="AB783">
            <v>0</v>
          </cell>
          <cell r="AC783">
            <v>0</v>
          </cell>
          <cell r="AD783">
            <v>0</v>
          </cell>
          <cell r="AE783">
            <v>0</v>
          </cell>
          <cell r="AF783">
            <v>0</v>
          </cell>
          <cell r="AG783">
            <v>0</v>
          </cell>
          <cell r="AH783">
            <v>0</v>
          </cell>
          <cell r="AI783">
            <v>0</v>
          </cell>
          <cell r="AJ783">
            <v>0</v>
          </cell>
          <cell r="AK783">
            <v>0</v>
          </cell>
        </row>
        <row r="784">
          <cell r="B784">
            <v>39249</v>
          </cell>
          <cell r="C784">
            <v>0</v>
          </cell>
          <cell r="D784">
            <v>0</v>
          </cell>
          <cell r="E784">
            <v>0</v>
          </cell>
          <cell r="F784">
            <v>0</v>
          </cell>
          <cell r="G784">
            <v>0</v>
          </cell>
          <cell r="H784">
            <v>27.2</v>
          </cell>
          <cell r="I784">
            <v>0</v>
          </cell>
          <cell r="N784">
            <v>0</v>
          </cell>
          <cell r="P784">
            <v>0</v>
          </cell>
          <cell r="Q784">
            <v>0</v>
          </cell>
          <cell r="S784">
            <v>0</v>
          </cell>
          <cell r="T784">
            <v>0</v>
          </cell>
          <cell r="U784">
            <v>0</v>
          </cell>
          <cell r="V784">
            <v>0</v>
          </cell>
          <cell r="W784">
            <v>0</v>
          </cell>
          <cell r="X784">
            <v>10.340487999999999</v>
          </cell>
          <cell r="Y784">
            <v>8.4297424000000003</v>
          </cell>
          <cell r="Z784">
            <v>1.1424000000000001</v>
          </cell>
          <cell r="AA784">
            <v>1.1239583999999998</v>
          </cell>
          <cell r="AB784">
            <v>4.4958608</v>
          </cell>
          <cell r="AC784">
            <v>1.6675503999999999</v>
          </cell>
          <cell r="AD784">
            <v>27.2</v>
          </cell>
          <cell r="AE784">
            <v>0</v>
          </cell>
          <cell r="AF784">
            <v>0</v>
          </cell>
          <cell r="AG784">
            <v>0</v>
          </cell>
          <cell r="AH784">
            <v>0</v>
          </cell>
          <cell r="AI784">
            <v>0</v>
          </cell>
          <cell r="AJ784">
            <v>0</v>
          </cell>
          <cell r="AK784">
            <v>0</v>
          </cell>
        </row>
        <row r="785">
          <cell r="B785">
            <v>39250</v>
          </cell>
          <cell r="C785">
            <v>0</v>
          </cell>
          <cell r="D785">
            <v>0</v>
          </cell>
          <cell r="E785">
            <v>0</v>
          </cell>
          <cell r="F785">
            <v>0</v>
          </cell>
          <cell r="G785">
            <v>0</v>
          </cell>
          <cell r="H785">
            <v>17.399999999999999</v>
          </cell>
          <cell r="I785">
            <v>0</v>
          </cell>
          <cell r="N785">
            <v>0</v>
          </cell>
          <cell r="P785">
            <v>0</v>
          </cell>
          <cell r="Q785">
            <v>0</v>
          </cell>
          <cell r="S785">
            <v>0</v>
          </cell>
          <cell r="T785">
            <v>0</v>
          </cell>
          <cell r="U785">
            <v>0</v>
          </cell>
          <cell r="V785">
            <v>0</v>
          </cell>
          <cell r="W785">
            <v>0</v>
          </cell>
          <cell r="X785">
            <v>6.6148709999999991</v>
          </cell>
          <cell r="Y785">
            <v>5.3925557999999993</v>
          </cell>
          <cell r="Z785">
            <v>0.73080000000000001</v>
          </cell>
          <cell r="AA785">
            <v>0.71900279999999994</v>
          </cell>
          <cell r="AB785">
            <v>2.8760285999999997</v>
          </cell>
          <cell r="AC785">
            <v>1.0667418</v>
          </cell>
          <cell r="AD785">
            <v>17.399999999999999</v>
          </cell>
          <cell r="AE785">
            <v>0</v>
          </cell>
          <cell r="AF785">
            <v>0</v>
          </cell>
          <cell r="AG785">
            <v>0</v>
          </cell>
          <cell r="AH785">
            <v>0</v>
          </cell>
          <cell r="AI785">
            <v>0</v>
          </cell>
          <cell r="AJ785">
            <v>0</v>
          </cell>
          <cell r="AK785">
            <v>0</v>
          </cell>
        </row>
        <row r="786">
          <cell r="B786">
            <v>39251</v>
          </cell>
          <cell r="C786">
            <v>0</v>
          </cell>
          <cell r="D786">
            <v>0</v>
          </cell>
          <cell r="E786">
            <v>3534</v>
          </cell>
          <cell r="F786">
            <v>3534</v>
          </cell>
          <cell r="G786">
            <v>7943.7600006999992</v>
          </cell>
          <cell r="H786">
            <v>30.4</v>
          </cell>
          <cell r="I786">
            <v>2878.0000000000005</v>
          </cell>
          <cell r="J786">
            <v>2881</v>
          </cell>
          <cell r="L786">
            <v>315</v>
          </cell>
          <cell r="M786">
            <v>338</v>
          </cell>
          <cell r="N786">
            <v>0</v>
          </cell>
          <cell r="P786">
            <v>3534</v>
          </cell>
          <cell r="Q786">
            <v>2346.2133559705717</v>
          </cell>
          <cell r="S786">
            <v>256.52801358234296</v>
          </cell>
          <cell r="T786">
            <v>275.25863044708547</v>
          </cell>
          <cell r="U786">
            <v>0</v>
          </cell>
          <cell r="V786">
            <v>0</v>
          </cell>
          <cell r="W786">
            <v>2878.0000000000005</v>
          </cell>
          <cell r="X786">
            <v>11.557015999999999</v>
          </cell>
          <cell r="Y786">
            <v>9.4214767999999989</v>
          </cell>
          <cell r="Z786">
            <v>1.2767999999999999</v>
          </cell>
          <cell r="AA786">
            <v>1.2561887999999999</v>
          </cell>
          <cell r="AB786">
            <v>5.0247855999999995</v>
          </cell>
          <cell r="AC786">
            <v>1.8637328</v>
          </cell>
          <cell r="AD786">
            <v>30.4</v>
          </cell>
          <cell r="AE786">
            <v>2919.2398619999999</v>
          </cell>
          <cell r="AF786">
            <v>2387.7622839999999</v>
          </cell>
          <cell r="AG786">
            <v>411.82336650000002</v>
          </cell>
          <cell r="AH786">
            <v>401.17946360000002</v>
          </cell>
          <cell r="AI786">
            <v>1281.2149629999999</v>
          </cell>
          <cell r="AJ786">
            <v>542.54006159999994</v>
          </cell>
          <cell r="AK786">
            <v>7943.7600006999992</v>
          </cell>
        </row>
        <row r="787">
          <cell r="B787">
            <v>39252</v>
          </cell>
          <cell r="C787">
            <v>0</v>
          </cell>
          <cell r="D787">
            <v>4470.6499992000008</v>
          </cell>
          <cell r="E787">
            <v>3754</v>
          </cell>
          <cell r="F787">
            <v>8224.6499992000008</v>
          </cell>
          <cell r="G787">
            <v>8224.6499992000008</v>
          </cell>
          <cell r="H787">
            <v>36.4</v>
          </cell>
          <cell r="I787">
            <v>3754</v>
          </cell>
          <cell r="J787">
            <v>3078</v>
          </cell>
          <cell r="L787">
            <v>338</v>
          </cell>
          <cell r="M787">
            <v>338</v>
          </cell>
          <cell r="N787">
            <v>0</v>
          </cell>
          <cell r="O787">
            <v>0</v>
          </cell>
          <cell r="P787">
            <v>3754</v>
          </cell>
          <cell r="Q787">
            <v>3054.0147364668132</v>
          </cell>
          <cell r="S787">
            <v>334.6009863925367</v>
          </cell>
          <cell r="T787">
            <v>365.38427714065006</v>
          </cell>
          <cell r="U787">
            <v>0</v>
          </cell>
          <cell r="V787">
            <v>0</v>
          </cell>
          <cell r="W787">
            <v>3754</v>
          </cell>
          <cell r="X787">
            <v>13.838005999999998</v>
          </cell>
          <cell r="Y787">
            <v>11.2809788</v>
          </cell>
          <cell r="Z787">
            <v>1.5287999999999999</v>
          </cell>
          <cell r="AA787">
            <v>1.5041207999999999</v>
          </cell>
          <cell r="AB787">
            <v>6.0165195999999996</v>
          </cell>
          <cell r="AC787">
            <v>2.2315747999999997</v>
          </cell>
          <cell r="AD787">
            <v>36.4</v>
          </cell>
          <cell r="AE787">
            <v>2916.321821</v>
          </cell>
          <cell r="AF787">
            <v>2385.3755019999999</v>
          </cell>
          <cell r="AG787">
            <v>397.61236489999999</v>
          </cell>
          <cell r="AH787">
            <v>400.7784489</v>
          </cell>
          <cell r="AI787">
            <v>1582.564118</v>
          </cell>
          <cell r="AJ787">
            <v>541.99774439999999</v>
          </cell>
          <cell r="AK787">
            <v>8224.6499992000008</v>
          </cell>
        </row>
        <row r="788">
          <cell r="B788">
            <v>39253</v>
          </cell>
          <cell r="C788">
            <v>0</v>
          </cell>
          <cell r="D788">
            <v>2691.6400006000003</v>
          </cell>
          <cell r="E788">
            <v>5544</v>
          </cell>
          <cell r="F788">
            <v>8235.6400006000003</v>
          </cell>
          <cell r="G788">
            <v>8235.6400006000003</v>
          </cell>
          <cell r="H788">
            <v>9035.5</v>
          </cell>
          <cell r="I788">
            <v>5544</v>
          </cell>
          <cell r="J788">
            <v>2881</v>
          </cell>
          <cell r="L788">
            <v>325</v>
          </cell>
          <cell r="M788">
            <v>338</v>
          </cell>
          <cell r="N788">
            <v>0</v>
          </cell>
          <cell r="O788">
            <v>2000</v>
          </cell>
          <cell r="P788">
            <v>5544</v>
          </cell>
          <cell r="Q788">
            <v>2881</v>
          </cell>
          <cell r="S788">
            <v>325</v>
          </cell>
          <cell r="T788">
            <v>338</v>
          </cell>
          <cell r="U788">
            <v>0</v>
          </cell>
          <cell r="V788">
            <v>2000</v>
          </cell>
          <cell r="W788">
            <v>5544</v>
          </cell>
          <cell r="X788">
            <v>3434.9808574999997</v>
          </cell>
          <cell r="Y788">
            <v>2800.2550535</v>
          </cell>
          <cell r="Z788">
            <v>379.49100000000004</v>
          </cell>
          <cell r="AA788">
            <v>373.36493099999996</v>
          </cell>
          <cell r="AB788">
            <v>1493.4687595</v>
          </cell>
          <cell r="AC788">
            <v>553.93939850000004</v>
          </cell>
          <cell r="AD788">
            <v>9035.5</v>
          </cell>
          <cell r="AE788">
            <v>2915.3273429999999</v>
          </cell>
          <cell r="AF788">
            <v>2384.5620789999998</v>
          </cell>
          <cell r="AG788">
            <v>411.2714191</v>
          </cell>
          <cell r="AH788">
            <v>400.64178170000002</v>
          </cell>
          <cell r="AI788">
            <v>1582.024457</v>
          </cell>
          <cell r="AJ788">
            <v>541.81292080000003</v>
          </cell>
          <cell r="AK788">
            <v>8235.6400006000003</v>
          </cell>
        </row>
        <row r="789">
          <cell r="B789">
            <v>39254</v>
          </cell>
          <cell r="C789">
            <v>0</v>
          </cell>
          <cell r="D789">
            <v>15584.839996000002</v>
          </cell>
          <cell r="E789">
            <v>18829</v>
          </cell>
          <cell r="F789">
            <v>34413.839996000002</v>
          </cell>
          <cell r="G789">
            <v>34413.839996000002</v>
          </cell>
          <cell r="H789">
            <v>21.4</v>
          </cell>
          <cell r="I789">
            <v>18829</v>
          </cell>
          <cell r="J789">
            <v>13691</v>
          </cell>
          <cell r="L789">
            <v>1500</v>
          </cell>
          <cell r="M789">
            <v>1638</v>
          </cell>
          <cell r="N789">
            <v>0</v>
          </cell>
          <cell r="O789">
            <v>2000</v>
          </cell>
          <cell r="P789">
            <v>18829</v>
          </cell>
          <cell r="Q789">
            <v>13691</v>
          </cell>
          <cell r="S789">
            <v>1500</v>
          </cell>
          <cell r="T789">
            <v>1638</v>
          </cell>
          <cell r="U789">
            <v>0</v>
          </cell>
          <cell r="V789">
            <v>2000</v>
          </cell>
          <cell r="W789">
            <v>18829</v>
          </cell>
          <cell r="X789">
            <v>8.1355309999999985</v>
          </cell>
          <cell r="Y789">
            <v>6.6322237999999993</v>
          </cell>
          <cell r="Z789">
            <v>0.89880000000000004</v>
          </cell>
          <cell r="AA789">
            <v>0.88429079999999993</v>
          </cell>
          <cell r="AB789">
            <v>3.5371845999999998</v>
          </cell>
          <cell r="AC789">
            <v>1.3119698</v>
          </cell>
          <cell r="AD789">
            <v>21.4</v>
          </cell>
          <cell r="AE789">
            <v>13556.739299999999</v>
          </cell>
          <cell r="AF789">
            <v>9515.8210799999997</v>
          </cell>
          <cell r="AG789">
            <v>1645.702955</v>
          </cell>
          <cell r="AH789">
            <v>1603.0726999999999</v>
          </cell>
          <cell r="AI789">
            <v>5927.1975149999998</v>
          </cell>
          <cell r="AJ789">
            <v>2165.3064460000001</v>
          </cell>
          <cell r="AK789">
            <v>34413.839996000002</v>
          </cell>
        </row>
        <row r="790">
          <cell r="B790">
            <v>39255</v>
          </cell>
          <cell r="C790">
            <v>0</v>
          </cell>
          <cell r="D790">
            <v>3907.5199997</v>
          </cell>
          <cell r="E790">
            <v>10806</v>
          </cell>
          <cell r="F790">
            <v>14713.5199997</v>
          </cell>
          <cell r="G790">
            <v>14713.5199997</v>
          </cell>
          <cell r="H790">
            <v>22544.1</v>
          </cell>
          <cell r="I790">
            <v>10806</v>
          </cell>
          <cell r="J790">
            <v>5943</v>
          </cell>
          <cell r="L790">
            <v>650</v>
          </cell>
          <cell r="M790">
            <v>713</v>
          </cell>
          <cell r="N790">
            <v>1500</v>
          </cell>
          <cell r="O790">
            <v>2000</v>
          </cell>
          <cell r="P790">
            <v>10806</v>
          </cell>
          <cell r="Q790">
            <v>5943</v>
          </cell>
          <cell r="S790">
            <v>650</v>
          </cell>
          <cell r="T790">
            <v>713</v>
          </cell>
          <cell r="U790">
            <v>1500</v>
          </cell>
          <cell r="V790">
            <v>2000</v>
          </cell>
          <cell r="W790">
            <v>10806</v>
          </cell>
          <cell r="X790">
            <v>8704.813989460039</v>
          </cell>
          <cell r="Y790">
            <v>6415.9402269206921</v>
          </cell>
          <cell r="Z790">
            <v>1037.3347184012273</v>
          </cell>
          <cell r="AA790">
            <v>1043.9285209852583</v>
          </cell>
          <cell r="AB790">
            <v>3964.6147810698149</v>
          </cell>
          <cell r="AC790">
            <v>1377.4677631629709</v>
          </cell>
          <cell r="AD790">
            <v>22544.1</v>
          </cell>
          <cell r="AE790">
            <v>5800.5171399999999</v>
          </cell>
          <cell r="AF790">
            <v>3974.1335220000001</v>
          </cell>
          <cell r="AG790">
            <v>690.02685970000005</v>
          </cell>
          <cell r="AH790">
            <v>694.22681550000004</v>
          </cell>
          <cell r="AI790">
            <v>2636.6167949999999</v>
          </cell>
          <cell r="AJ790">
            <v>917.99886749999996</v>
          </cell>
          <cell r="AK790">
            <v>14713.5199997</v>
          </cell>
        </row>
        <row r="791">
          <cell r="B791">
            <v>39256</v>
          </cell>
          <cell r="C791">
            <v>0</v>
          </cell>
          <cell r="D791">
            <v>8865.0699969999987</v>
          </cell>
          <cell r="E791">
            <v>24829</v>
          </cell>
          <cell r="F791">
            <v>33694.069996999999</v>
          </cell>
          <cell r="G791">
            <v>34436.270001999997</v>
          </cell>
          <cell r="H791">
            <v>34443.4</v>
          </cell>
          <cell r="I791">
            <v>24829</v>
          </cell>
          <cell r="J791">
            <v>13691</v>
          </cell>
          <cell r="L791">
            <v>1500</v>
          </cell>
          <cell r="M791">
            <v>1638</v>
          </cell>
          <cell r="N791">
            <v>6000</v>
          </cell>
          <cell r="O791">
            <v>2000</v>
          </cell>
          <cell r="P791">
            <v>24829</v>
          </cell>
          <cell r="Q791">
            <v>13691</v>
          </cell>
          <cell r="S791">
            <v>1500</v>
          </cell>
          <cell r="T791">
            <v>1638</v>
          </cell>
          <cell r="U791">
            <v>6000</v>
          </cell>
          <cell r="V791">
            <v>2000</v>
          </cell>
          <cell r="W791">
            <v>24829</v>
          </cell>
          <cell r="X791">
            <v>13591.765556438257</v>
          </cell>
          <cell r="Y791">
            <v>9593.4014056390624</v>
          </cell>
          <cell r="Z791">
            <v>1630.3752401573915</v>
          </cell>
          <cell r="AA791">
            <v>1602.5264120662841</v>
          </cell>
          <cell r="AB791">
            <v>5865.0974113097354</v>
          </cell>
          <cell r="AC791">
            <v>2160.2339743892639</v>
          </cell>
          <cell r="AD791">
            <v>34443.4</v>
          </cell>
          <cell r="AE791">
            <v>13615.07747</v>
          </cell>
          <cell r="AF791">
            <v>9541.6974790000004</v>
          </cell>
          <cell r="AG791">
            <v>1631.880932</v>
          </cell>
          <cell r="AH791">
            <v>1603.1466379999999</v>
          </cell>
          <cell r="AI791">
            <v>5876.4320909999997</v>
          </cell>
          <cell r="AJ791">
            <v>2168.0353919999998</v>
          </cell>
          <cell r="AK791">
            <v>34436.270001999997</v>
          </cell>
        </row>
        <row r="792">
          <cell r="B792">
            <v>39257</v>
          </cell>
          <cell r="C792">
            <v>0</v>
          </cell>
          <cell r="D792">
            <v>8865.0699969999987</v>
          </cell>
          <cell r="E792">
            <v>24829</v>
          </cell>
          <cell r="F792">
            <v>33694.069996999999</v>
          </cell>
          <cell r="G792">
            <v>33694.069996999999</v>
          </cell>
          <cell r="H792">
            <v>34847.300000000003</v>
          </cell>
          <cell r="I792">
            <v>24829</v>
          </cell>
          <cell r="J792">
            <v>13691</v>
          </cell>
          <cell r="L792">
            <v>1500</v>
          </cell>
          <cell r="M792">
            <v>1638</v>
          </cell>
          <cell r="N792">
            <v>6000</v>
          </cell>
          <cell r="O792">
            <v>2000</v>
          </cell>
          <cell r="P792">
            <v>24829</v>
          </cell>
          <cell r="Q792">
            <v>13691</v>
          </cell>
          <cell r="S792">
            <v>1500</v>
          </cell>
          <cell r="T792">
            <v>1638</v>
          </cell>
          <cell r="U792">
            <v>6000</v>
          </cell>
          <cell r="V792">
            <v>2000</v>
          </cell>
          <cell r="W792">
            <v>24829</v>
          </cell>
          <cell r="X792">
            <v>13292.943027914518</v>
          </cell>
          <cell r="Y792">
            <v>10741.984950746095</v>
          </cell>
          <cell r="Z792">
            <v>1423.2669568988567</v>
          </cell>
          <cell r="AA792">
            <v>1282.095121797214</v>
          </cell>
          <cell r="AB792">
            <v>5938.4059813191789</v>
          </cell>
          <cell r="AC792">
            <v>2168.6039613241337</v>
          </cell>
          <cell r="AD792">
            <v>34847.300000000003</v>
          </cell>
          <cell r="AE792">
            <v>13295.095579999999</v>
          </cell>
          <cell r="AF792">
            <v>9566.3764859999992</v>
          </cell>
          <cell r="AG792">
            <v>1428.5718609999999</v>
          </cell>
          <cell r="AH792">
            <v>1288.182274</v>
          </cell>
          <cell r="AI792">
            <v>5942.2009159999998</v>
          </cell>
          <cell r="AJ792">
            <v>2173.6428799999999</v>
          </cell>
          <cell r="AK792">
            <v>33694.069996999999</v>
          </cell>
        </row>
        <row r="793">
          <cell r="B793">
            <v>39258</v>
          </cell>
          <cell r="C793">
            <v>0</v>
          </cell>
          <cell r="D793">
            <v>8865.0699969999987</v>
          </cell>
          <cell r="E793">
            <v>24829</v>
          </cell>
          <cell r="F793">
            <v>33694.069996999999</v>
          </cell>
          <cell r="G793">
            <v>34389.379997999997</v>
          </cell>
          <cell r="H793">
            <v>35495.300000000003</v>
          </cell>
          <cell r="I793">
            <v>24829</v>
          </cell>
          <cell r="J793">
            <v>13691</v>
          </cell>
          <cell r="L793">
            <v>1500</v>
          </cell>
          <cell r="M793">
            <v>1638</v>
          </cell>
          <cell r="N793">
            <v>6000</v>
          </cell>
          <cell r="O793">
            <v>2000</v>
          </cell>
          <cell r="P793">
            <v>24829</v>
          </cell>
          <cell r="Q793">
            <v>13691</v>
          </cell>
          <cell r="S793">
            <v>1500</v>
          </cell>
          <cell r="T793">
            <v>1638</v>
          </cell>
          <cell r="U793">
            <v>6000</v>
          </cell>
          <cell r="V793">
            <v>2000</v>
          </cell>
          <cell r="W793">
            <v>24829</v>
          </cell>
          <cell r="X793">
            <v>13653.111572759004</v>
          </cell>
          <cell r="Y793">
            <v>10730.465671060929</v>
          </cell>
          <cell r="Z793">
            <v>1658.2717621742461</v>
          </cell>
          <cell r="AA793">
            <v>1615.9493710121674</v>
          </cell>
          <cell r="AB793">
            <v>5673.7829083499946</v>
          </cell>
          <cell r="AC793">
            <v>2163.7187146436727</v>
          </cell>
          <cell r="AD793">
            <v>35495.300000000003</v>
          </cell>
          <cell r="AE793">
            <v>13554.77095</v>
          </cell>
          <cell r="AF793">
            <v>9541.5220260000006</v>
          </cell>
          <cell r="AG793">
            <v>1645.650302</v>
          </cell>
          <cell r="AH793">
            <v>1603.1171589999999</v>
          </cell>
          <cell r="AI793">
            <v>5876.3240349999996</v>
          </cell>
          <cell r="AJ793">
            <v>2167.9955260000002</v>
          </cell>
          <cell r="AK793">
            <v>34389.379997999997</v>
          </cell>
        </row>
        <row r="794">
          <cell r="B794">
            <v>39259</v>
          </cell>
          <cell r="C794">
            <v>0</v>
          </cell>
          <cell r="D794">
            <v>9766.2700000000041</v>
          </cell>
          <cell r="E794">
            <v>24729</v>
          </cell>
          <cell r="F794">
            <v>34495.270000000004</v>
          </cell>
          <cell r="G794">
            <v>34495.270000000004</v>
          </cell>
          <cell r="H794">
            <v>27922.7</v>
          </cell>
          <cell r="I794">
            <v>24729</v>
          </cell>
          <cell r="J794">
            <v>13691</v>
          </cell>
          <cell r="L794">
            <v>1500</v>
          </cell>
          <cell r="M794">
            <v>1638</v>
          </cell>
          <cell r="N794">
            <v>5900</v>
          </cell>
          <cell r="O794">
            <v>2000</v>
          </cell>
          <cell r="P794">
            <v>24729</v>
          </cell>
          <cell r="Q794">
            <v>13691</v>
          </cell>
          <cell r="S794">
            <v>1500</v>
          </cell>
          <cell r="T794">
            <v>1638</v>
          </cell>
          <cell r="U794">
            <v>5900</v>
          </cell>
          <cell r="V794">
            <v>2000</v>
          </cell>
          <cell r="W794">
            <v>24729</v>
          </cell>
          <cell r="X794">
            <v>10715.853701709499</v>
          </cell>
          <cell r="Y794">
            <v>8429.8706482299349</v>
          </cell>
          <cell r="Z794">
            <v>1309.9143055904849</v>
          </cell>
          <cell r="AA794">
            <v>1283.8445411930588</v>
          </cell>
          <cell r="AB794">
            <v>4482.9314569240842</v>
          </cell>
          <cell r="AC794">
            <v>1700.2853463529425</v>
          </cell>
          <cell r="AD794">
            <v>27922.7</v>
          </cell>
          <cell r="AE794">
            <v>13677.629709999999</v>
          </cell>
          <cell r="AF794">
            <v>9540.069598</v>
          </cell>
          <cell r="AG794">
            <v>1631.6025219999999</v>
          </cell>
          <cell r="AH794">
            <v>1602.8731299999999</v>
          </cell>
          <cell r="AI794">
            <v>5875.4295300000003</v>
          </cell>
          <cell r="AJ794">
            <v>2167.6655099999998</v>
          </cell>
          <cell r="AK794">
            <v>34495.270000000004</v>
          </cell>
        </row>
        <row r="795">
          <cell r="B795">
            <v>39260</v>
          </cell>
          <cell r="C795">
            <v>0</v>
          </cell>
          <cell r="D795">
            <v>9450.9799960000018</v>
          </cell>
          <cell r="E795">
            <v>24529</v>
          </cell>
          <cell r="F795">
            <v>33979.979996000002</v>
          </cell>
          <cell r="G795">
            <v>33979.979996000002</v>
          </cell>
          <cell r="H795">
            <v>18142.099999999999</v>
          </cell>
          <cell r="I795">
            <v>14887</v>
          </cell>
          <cell r="J795">
            <v>13691</v>
          </cell>
          <cell r="L795">
            <v>1500</v>
          </cell>
          <cell r="M795">
            <v>1638</v>
          </cell>
          <cell r="N795">
            <v>5700</v>
          </cell>
          <cell r="O795">
            <v>2000</v>
          </cell>
          <cell r="P795">
            <v>24529</v>
          </cell>
          <cell r="Q795">
            <v>5846.8843662725058</v>
          </cell>
          <cell r="S795">
            <v>640.59064709727261</v>
          </cell>
          <cell r="T795">
            <v>699.52498663022163</v>
          </cell>
          <cell r="U795">
            <v>5700</v>
          </cell>
          <cell r="V795">
            <v>2000</v>
          </cell>
          <cell r="W795">
            <v>14887</v>
          </cell>
          <cell r="X795">
            <v>6889.8734881367636</v>
          </cell>
          <cell r="Y795">
            <v>5310.8602520386721</v>
          </cell>
          <cell r="Z795">
            <v>870.60464284814145</v>
          </cell>
          <cell r="AA795">
            <v>874.14676461790839</v>
          </cell>
          <cell r="AB795">
            <v>3065.8805435374352</v>
          </cell>
          <cell r="AC795">
            <v>1130.7343088210785</v>
          </cell>
          <cell r="AD795">
            <v>18142.099999999999</v>
          </cell>
          <cell r="AE795">
            <v>13348.95537</v>
          </cell>
          <cell r="AF795">
            <v>9540.6753989999997</v>
          </cell>
          <cell r="AG795">
            <v>1645.5042820000001</v>
          </cell>
          <cell r="AH795">
            <v>1602.974913</v>
          </cell>
          <cell r="AI795">
            <v>5674.0668740000001</v>
          </cell>
          <cell r="AJ795">
            <v>2167.8031580000002</v>
          </cell>
          <cell r="AK795">
            <v>33979.979996000002</v>
          </cell>
        </row>
        <row r="796">
          <cell r="B796">
            <v>39261</v>
          </cell>
          <cell r="C796">
            <v>0</v>
          </cell>
          <cell r="D796">
            <v>24610.520004999998</v>
          </cell>
          <cell r="E796">
            <v>7700</v>
          </cell>
          <cell r="F796">
            <v>32310.520004999998</v>
          </cell>
          <cell r="G796">
            <v>32310.520004999998</v>
          </cell>
          <cell r="H796">
            <v>35068.6</v>
          </cell>
          <cell r="I796">
            <v>5700</v>
          </cell>
          <cell r="N796">
            <v>5700</v>
          </cell>
          <cell r="O796">
            <v>2000</v>
          </cell>
          <cell r="P796">
            <v>7700</v>
          </cell>
          <cell r="Q796">
            <v>0</v>
          </cell>
          <cell r="S796">
            <v>0</v>
          </cell>
          <cell r="T796">
            <v>0</v>
          </cell>
          <cell r="U796">
            <v>5700</v>
          </cell>
          <cell r="V796">
            <v>0</v>
          </cell>
          <cell r="W796">
            <v>5700</v>
          </cell>
          <cell r="X796">
            <v>13396.933432443808</v>
          </cell>
          <cell r="Y796">
            <v>10548.410455183628</v>
          </cell>
          <cell r="Z796">
            <v>1656.7261708113854</v>
          </cell>
          <cell r="AA796">
            <v>1614.1422547502721</v>
          </cell>
          <cell r="AB796">
            <v>5684.817624799407</v>
          </cell>
          <cell r="AC796">
            <v>2167.5700620114944</v>
          </cell>
          <cell r="AD796">
            <v>35068.6</v>
          </cell>
          <cell r="AE796">
            <v>11669.77331</v>
          </cell>
          <cell r="AF796">
            <v>9545.1713029999992</v>
          </cell>
          <cell r="AG796">
            <v>1646.279702</v>
          </cell>
          <cell r="AH796">
            <v>1603.730292</v>
          </cell>
          <cell r="AI796">
            <v>5676.7406950000004</v>
          </cell>
          <cell r="AJ796">
            <v>2168.8247030000002</v>
          </cell>
          <cell r="AK796">
            <v>32310.520004999998</v>
          </cell>
        </row>
        <row r="797">
          <cell r="B797">
            <v>39262</v>
          </cell>
          <cell r="C797">
            <v>0</v>
          </cell>
          <cell r="D797">
            <v>9572.4099990000032</v>
          </cell>
          <cell r="E797">
            <v>24629</v>
          </cell>
          <cell r="F797">
            <v>34201.409999000003</v>
          </cell>
          <cell r="G797">
            <v>34512.799996000002</v>
          </cell>
          <cell r="H797">
            <v>35903.1</v>
          </cell>
          <cell r="I797">
            <v>24619</v>
          </cell>
          <cell r="J797">
            <v>13691</v>
          </cell>
          <cell r="L797">
            <v>1500</v>
          </cell>
          <cell r="M797">
            <v>1638</v>
          </cell>
          <cell r="N797">
            <v>5800</v>
          </cell>
          <cell r="O797">
            <v>2000</v>
          </cell>
          <cell r="P797">
            <v>24629</v>
          </cell>
          <cell r="Q797">
            <v>13687.745855368708</v>
          </cell>
          <cell r="S797">
            <v>1499.6434725770989</v>
          </cell>
          <cell r="T797">
            <v>1637.610672054192</v>
          </cell>
          <cell r="U797">
            <v>5800</v>
          </cell>
          <cell r="V797">
            <v>1994</v>
          </cell>
          <cell r="W797">
            <v>24619</v>
          </cell>
          <cell r="X797">
            <v>13716.877818118117</v>
          </cell>
          <cell r="Y797">
            <v>10995.616199825192</v>
          </cell>
          <cell r="Z797">
            <v>1643.3082369806152</v>
          </cell>
          <cell r="AA797">
            <v>1601.1339187105527</v>
          </cell>
          <cell r="AB797">
            <v>5803.3825661418541</v>
          </cell>
          <cell r="AC797">
            <v>2142.7812602236731</v>
          </cell>
          <cell r="AD797">
            <v>35903.1</v>
          </cell>
          <cell r="AE797">
            <v>13730.390659999999</v>
          </cell>
          <cell r="AF797">
            <v>9540.7134559999995</v>
          </cell>
          <cell r="AG797">
            <v>1645.510845</v>
          </cell>
          <cell r="AH797">
            <v>1602.981307</v>
          </cell>
          <cell r="AI797">
            <v>5825.3919230000001</v>
          </cell>
          <cell r="AJ797">
            <v>2167.8118049999998</v>
          </cell>
          <cell r="AK797">
            <v>34512.799996000002</v>
          </cell>
        </row>
        <row r="798">
          <cell r="B798">
            <v>39263</v>
          </cell>
          <cell r="C798">
            <v>0</v>
          </cell>
          <cell r="D798">
            <v>9572.4099990000032</v>
          </cell>
          <cell r="E798">
            <v>24629</v>
          </cell>
          <cell r="F798">
            <v>34201.409999000003</v>
          </cell>
          <cell r="G798">
            <v>34201.409999000003</v>
          </cell>
          <cell r="H798">
            <v>35153.5</v>
          </cell>
          <cell r="I798">
            <v>24623</v>
          </cell>
          <cell r="J798">
            <v>13691</v>
          </cell>
          <cell r="L798">
            <v>1500</v>
          </cell>
          <cell r="M798">
            <v>1638</v>
          </cell>
          <cell r="N798">
            <v>5800</v>
          </cell>
          <cell r="O798">
            <v>2000</v>
          </cell>
          <cell r="P798">
            <v>24629</v>
          </cell>
          <cell r="Q798">
            <v>13691</v>
          </cell>
          <cell r="S798">
            <v>1500</v>
          </cell>
          <cell r="T798">
            <v>1638</v>
          </cell>
          <cell r="U798">
            <v>5800</v>
          </cell>
          <cell r="V798">
            <v>1994</v>
          </cell>
          <cell r="W798">
            <v>24623</v>
          </cell>
          <cell r="X798">
            <v>13395.888388036163</v>
          </cell>
          <cell r="Y798">
            <v>10573.525165713734</v>
          </cell>
          <cell r="Z798">
            <v>1640.6341887148753</v>
          </cell>
          <cell r="AA798">
            <v>1598.2273762563316</v>
          </cell>
          <cell r="AB798">
            <v>5803.278876017479</v>
          </cell>
          <cell r="AC798">
            <v>2141.9460052614131</v>
          </cell>
          <cell r="AD798">
            <v>35153.5</v>
          </cell>
          <cell r="AE798">
            <v>13438.186879999999</v>
          </cell>
          <cell r="AF798">
            <v>9522.2326140000005</v>
          </cell>
          <cell r="AG798">
            <v>1645.6878650000001</v>
          </cell>
          <cell r="AH798">
            <v>1603.0819289999999</v>
          </cell>
          <cell r="AI798">
            <v>5826.2448009999998</v>
          </cell>
          <cell r="AJ798">
            <v>2165.9759100000001</v>
          </cell>
          <cell r="AK798">
            <v>34201.409999000003</v>
          </cell>
        </row>
        <row r="799">
          <cell r="B799">
            <v>39264</v>
          </cell>
          <cell r="C799">
            <v>0</v>
          </cell>
          <cell r="D799">
            <v>10084.409999000003</v>
          </cell>
          <cell r="E799">
            <v>24117</v>
          </cell>
          <cell r="F799">
            <v>34201.409999000003</v>
          </cell>
          <cell r="G799">
            <v>33289.39</v>
          </cell>
          <cell r="H799">
            <v>34238.1</v>
          </cell>
          <cell r="I799">
            <v>23598</v>
          </cell>
          <cell r="J799">
            <v>13000</v>
          </cell>
          <cell r="L799">
            <v>1500</v>
          </cell>
          <cell r="M799">
            <v>1717</v>
          </cell>
          <cell r="N799">
            <v>5900</v>
          </cell>
          <cell r="O799">
            <v>2000</v>
          </cell>
          <cell r="P799">
            <v>24117</v>
          </cell>
          <cell r="Q799">
            <v>12583.955108836406</v>
          </cell>
          <cell r="S799">
            <v>1451.9948202503547</v>
          </cell>
          <cell r="T799">
            <v>1662.0500709132393</v>
          </cell>
          <cell r="U799">
            <v>5900</v>
          </cell>
          <cell r="V799">
            <v>2000</v>
          </cell>
          <cell r="W799">
            <v>23598</v>
          </cell>
          <cell r="X799">
            <v>12934.231442810562</v>
          </cell>
          <cell r="Y799">
            <v>10595.454794516809</v>
          </cell>
          <cell r="Z799">
            <v>1406.4480308233601</v>
          </cell>
          <cell r="AA799">
            <v>1254.8605498743586</v>
          </cell>
          <cell r="AB799">
            <v>5887.903598529525</v>
          </cell>
          <cell r="AC799">
            <v>2159.2015834453728</v>
          </cell>
          <cell r="AD799">
            <v>34238.1</v>
          </cell>
          <cell r="AE799">
            <v>12943.932642981217</v>
          </cell>
          <cell r="AF799">
            <v>9562.4841613903936</v>
          </cell>
          <cell r="AG799">
            <v>1428.3765038489407</v>
          </cell>
          <cell r="AH799">
            <v>1287.7282460628883</v>
          </cell>
          <cell r="AI799">
            <v>5893.3197413316366</v>
          </cell>
          <cell r="AJ799">
            <v>2173.5487043849257</v>
          </cell>
          <cell r="AK799">
            <v>33289.390000000007</v>
          </cell>
        </row>
        <row r="800">
          <cell r="B800">
            <v>39265</v>
          </cell>
          <cell r="C800">
            <v>0</v>
          </cell>
          <cell r="D800">
            <v>9868.010000000002</v>
          </cell>
          <cell r="E800">
            <v>24117</v>
          </cell>
          <cell r="F800">
            <v>33985.01</v>
          </cell>
          <cell r="G800">
            <v>33985.01</v>
          </cell>
          <cell r="H800">
            <v>34934.5</v>
          </cell>
          <cell r="I800">
            <v>24117</v>
          </cell>
          <cell r="J800">
            <v>13000</v>
          </cell>
          <cell r="L800">
            <v>1500</v>
          </cell>
          <cell r="M800">
            <v>1717</v>
          </cell>
          <cell r="N800">
            <v>5900</v>
          </cell>
          <cell r="O800">
            <v>2000</v>
          </cell>
          <cell r="P800">
            <v>24117</v>
          </cell>
          <cell r="Q800">
            <v>13000</v>
          </cell>
          <cell r="S800">
            <v>1500</v>
          </cell>
          <cell r="T800">
            <v>1717</v>
          </cell>
          <cell r="U800">
            <v>5900</v>
          </cell>
          <cell r="V800">
            <v>2000</v>
          </cell>
          <cell r="W800">
            <v>24117</v>
          </cell>
          <cell r="X800">
            <v>13134.440166767239</v>
          </cell>
          <cell r="Y800">
            <v>10549.337260085797</v>
          </cell>
          <cell r="Z800">
            <v>1637.4245081679339</v>
          </cell>
          <cell r="AA800">
            <v>1595.2831683431857</v>
          </cell>
          <cell r="AB800">
            <v>5868.8279639089405</v>
          </cell>
          <cell r="AC800">
            <v>2149.1869327269028</v>
          </cell>
          <cell r="AD800">
            <v>34934.5</v>
          </cell>
          <cell r="AE800">
            <v>13174.777215445918</v>
          </cell>
          <cell r="AF800">
            <v>9526.6359451072312</v>
          </cell>
          <cell r="AG800">
            <v>1639.9171252812612</v>
          </cell>
          <cell r="AH800">
            <v>1597.3213580305874</v>
          </cell>
          <cell r="AI800">
            <v>5879.3808419694142</v>
          </cell>
          <cell r="AJ800">
            <v>2166.9775141655923</v>
          </cell>
          <cell r="AK800">
            <v>33985.010000000009</v>
          </cell>
        </row>
        <row r="801">
          <cell r="B801">
            <v>39266</v>
          </cell>
          <cell r="C801">
            <v>0</v>
          </cell>
          <cell r="D801">
            <v>8564.239999999998</v>
          </cell>
          <cell r="E801">
            <v>26104</v>
          </cell>
          <cell r="F801">
            <v>34668.239999999998</v>
          </cell>
          <cell r="G801">
            <v>34668.239999999998</v>
          </cell>
          <cell r="H801">
            <v>23551.5</v>
          </cell>
          <cell r="I801">
            <v>26104</v>
          </cell>
          <cell r="J801">
            <v>14587</v>
          </cell>
          <cell r="L801">
            <v>1500</v>
          </cell>
          <cell r="M801">
            <v>1717</v>
          </cell>
          <cell r="N801">
            <v>6300</v>
          </cell>
          <cell r="O801">
            <v>2000</v>
          </cell>
          <cell r="P801">
            <v>26104</v>
          </cell>
          <cell r="Q801">
            <v>14587</v>
          </cell>
          <cell r="S801">
            <v>1500</v>
          </cell>
          <cell r="T801">
            <v>1717</v>
          </cell>
          <cell r="U801">
            <v>6300</v>
          </cell>
          <cell r="V801">
            <v>2000</v>
          </cell>
          <cell r="W801">
            <v>26104</v>
          </cell>
          <cell r="X801">
            <v>9779.6987276266591</v>
          </cell>
          <cell r="Y801">
            <v>6108.552854286133</v>
          </cell>
          <cell r="Z801">
            <v>1073.4789898119673</v>
          </cell>
          <cell r="AA801">
            <v>1045.2499837270429</v>
          </cell>
          <cell r="AB801">
            <v>4142.9113173411379</v>
          </cell>
          <cell r="AC801">
            <v>1401.6081272070689</v>
          </cell>
          <cell r="AD801">
            <v>23551.5</v>
          </cell>
          <cell r="AE801">
            <v>13442.123938479617</v>
          </cell>
          <cell r="AF801">
            <v>9496.4735731607507</v>
          </cell>
          <cell r="AG801">
            <v>1639.2016473607314</v>
          </cell>
          <cell r="AH801">
            <v>1596.5686577277486</v>
          </cell>
          <cell r="AI801">
            <v>6330.6010791200943</v>
          </cell>
          <cell r="AJ801">
            <v>2163.2711041510529</v>
          </cell>
          <cell r="AK801">
            <v>34668.239999999998</v>
          </cell>
        </row>
        <row r="802">
          <cell r="B802">
            <v>39267</v>
          </cell>
          <cell r="C802">
            <v>0</v>
          </cell>
          <cell r="D802">
            <v>8414.7900000000009</v>
          </cell>
          <cell r="E802">
            <v>26104</v>
          </cell>
          <cell r="F802">
            <v>34518.79</v>
          </cell>
          <cell r="G802">
            <v>34518.79</v>
          </cell>
          <cell r="H802">
            <v>18166.599999999999</v>
          </cell>
          <cell r="I802">
            <v>26099</v>
          </cell>
          <cell r="J802">
            <v>14587</v>
          </cell>
          <cell r="L802">
            <v>1500</v>
          </cell>
          <cell r="M802">
            <v>1717</v>
          </cell>
          <cell r="N802">
            <v>6300</v>
          </cell>
          <cell r="O802">
            <v>2000</v>
          </cell>
          <cell r="P802">
            <v>26104</v>
          </cell>
          <cell r="Q802">
            <v>14582.903448663221</v>
          </cell>
          <cell r="S802">
            <v>1499.5787463491349</v>
          </cell>
          <cell r="T802">
            <v>1716.5178049876431</v>
          </cell>
          <cell r="U802">
            <v>6300</v>
          </cell>
          <cell r="V802">
            <v>2000</v>
          </cell>
          <cell r="W802">
            <v>26099</v>
          </cell>
          <cell r="X802">
            <v>6662.9347021172689</v>
          </cell>
          <cell r="Y802">
            <v>5281.4862896607883</v>
          </cell>
          <cell r="Z802">
            <v>910.48680511113071</v>
          </cell>
          <cell r="AA802">
            <v>913.65494083525857</v>
          </cell>
          <cell r="AB802">
            <v>3211.8818612836963</v>
          </cell>
          <cell r="AC802">
            <v>1186.1554009918555</v>
          </cell>
          <cell r="AD802">
            <v>18166.599999999999</v>
          </cell>
          <cell r="AE802">
            <v>13203.579635342485</v>
          </cell>
          <cell r="AF802">
            <v>9496.0697371115275</v>
          </cell>
          <cell r="AG802">
            <v>1639.131940567778</v>
          </cell>
          <cell r="AH802">
            <v>1596.5007638959926</v>
          </cell>
          <cell r="AI802">
            <v>6330.3318713021281</v>
          </cell>
          <cell r="AJ802">
            <v>2253.176051780094</v>
          </cell>
          <cell r="AK802">
            <v>34518.790000000008</v>
          </cell>
        </row>
        <row r="803">
          <cell r="B803">
            <v>39268</v>
          </cell>
          <cell r="C803">
            <v>0</v>
          </cell>
          <cell r="D803">
            <v>8414.7900000000009</v>
          </cell>
          <cell r="E803">
            <v>26104</v>
          </cell>
          <cell r="F803">
            <v>34518.79</v>
          </cell>
          <cell r="G803">
            <v>35910.67</v>
          </cell>
          <cell r="H803">
            <v>34810.400000000001</v>
          </cell>
          <cell r="I803">
            <v>26099</v>
          </cell>
          <cell r="J803">
            <v>14587</v>
          </cell>
          <cell r="L803">
            <v>1500</v>
          </cell>
          <cell r="M803">
            <v>1717</v>
          </cell>
          <cell r="N803">
            <v>6300</v>
          </cell>
          <cell r="O803">
            <v>2000</v>
          </cell>
          <cell r="P803">
            <v>26104</v>
          </cell>
          <cell r="Q803">
            <v>14582.903448663221</v>
          </cell>
          <cell r="S803">
            <v>1499.5787463491349</v>
          </cell>
          <cell r="T803">
            <v>1716.5178049876431</v>
          </cell>
          <cell r="U803">
            <v>6300</v>
          </cell>
          <cell r="V803">
            <v>2000</v>
          </cell>
          <cell r="W803">
            <v>26099</v>
          </cell>
          <cell r="X803">
            <v>13367.640212360357</v>
          </cell>
          <cell r="Y803">
            <v>9623.5841543832958</v>
          </cell>
          <cell r="Z803">
            <v>1641.6401034493542</v>
          </cell>
          <cell r="AA803">
            <v>1599.4032366705596</v>
          </cell>
          <cell r="AB803">
            <v>6332.7275067889814</v>
          </cell>
          <cell r="AC803">
            <v>2245.4047863474657</v>
          </cell>
          <cell r="AD803">
            <v>34810.400000000001</v>
          </cell>
          <cell r="AE803">
            <v>14866.846237552991</v>
          </cell>
          <cell r="AF803">
            <v>9375.1651785254307</v>
          </cell>
          <cell r="AG803">
            <v>1618.2624093590698</v>
          </cell>
          <cell r="AH803">
            <v>1576.1740155164125</v>
          </cell>
          <cell r="AI803">
            <v>6249.7336868119528</v>
          </cell>
          <cell r="AJ803">
            <v>2224.488472234148</v>
          </cell>
          <cell r="AK803">
            <v>35910.670000000006</v>
          </cell>
        </row>
        <row r="804">
          <cell r="B804">
            <v>39269</v>
          </cell>
          <cell r="C804">
            <v>0</v>
          </cell>
          <cell r="D804">
            <v>8306.93</v>
          </cell>
          <cell r="E804">
            <v>26104</v>
          </cell>
          <cell r="F804">
            <v>34410.93</v>
          </cell>
          <cell r="G804">
            <v>34410.93</v>
          </cell>
          <cell r="H804">
            <v>35594.5</v>
          </cell>
          <cell r="I804">
            <v>26104</v>
          </cell>
          <cell r="J804">
            <v>14587</v>
          </cell>
          <cell r="L804">
            <v>1500</v>
          </cell>
          <cell r="M804">
            <v>1717</v>
          </cell>
          <cell r="N804">
            <v>6300</v>
          </cell>
          <cell r="O804">
            <v>2000</v>
          </cell>
          <cell r="P804">
            <v>26104</v>
          </cell>
          <cell r="Q804">
            <v>14587</v>
          </cell>
          <cell r="S804">
            <v>1500</v>
          </cell>
          <cell r="T804">
            <v>1717</v>
          </cell>
          <cell r="U804">
            <v>6300</v>
          </cell>
          <cell r="V804">
            <v>2000</v>
          </cell>
          <cell r="W804">
            <v>26104</v>
          </cell>
          <cell r="X804">
            <v>13471.895271543272</v>
          </cell>
          <cell r="Y804">
            <v>10371.302948510125</v>
          </cell>
          <cell r="Z804">
            <v>1644.0134786834487</v>
          </cell>
          <cell r="AA804">
            <v>1601.4373082425179</v>
          </cell>
          <cell r="AB804">
            <v>6344.338326769629</v>
          </cell>
          <cell r="AC804">
            <v>2161.5126662510115</v>
          </cell>
          <cell r="AD804">
            <v>35594.5</v>
          </cell>
          <cell r="AE804">
            <v>13166.003530702395</v>
          </cell>
          <cell r="AF804">
            <v>9508.1681651978288</v>
          </cell>
          <cell r="AG804">
            <v>1640.0978917820808</v>
          </cell>
          <cell r="AH804">
            <v>1597.4555456729927</v>
          </cell>
          <cell r="AI804">
            <v>6334.0606460665949</v>
          </cell>
          <cell r="AJ804">
            <v>2165.1442205781063</v>
          </cell>
          <cell r="AK804">
            <v>34410.93</v>
          </cell>
        </row>
        <row r="805">
          <cell r="B805">
            <v>39270</v>
          </cell>
          <cell r="C805">
            <v>0</v>
          </cell>
          <cell r="D805">
            <v>9381.9599999999991</v>
          </cell>
          <cell r="E805">
            <v>24517</v>
          </cell>
          <cell r="F805">
            <v>33898.959999999999</v>
          </cell>
          <cell r="G805">
            <v>34266.089999999997</v>
          </cell>
          <cell r="H805">
            <v>34299.800000000003</v>
          </cell>
          <cell r="I805">
            <v>24517</v>
          </cell>
          <cell r="J805">
            <v>13000</v>
          </cell>
          <cell r="L805">
            <v>1500</v>
          </cell>
          <cell r="M805">
            <v>1717</v>
          </cell>
          <cell r="N805">
            <v>6300</v>
          </cell>
          <cell r="O805">
            <v>2000</v>
          </cell>
          <cell r="P805">
            <v>24517</v>
          </cell>
          <cell r="Q805">
            <v>13000</v>
          </cell>
          <cell r="S805">
            <v>1500</v>
          </cell>
          <cell r="T805">
            <v>1717</v>
          </cell>
          <cell r="U805">
            <v>6300</v>
          </cell>
          <cell r="V805">
            <v>2000</v>
          </cell>
          <cell r="W805">
            <v>24517</v>
          </cell>
          <cell r="X805">
            <v>12991.106881937423</v>
          </cell>
          <cell r="Y805">
            <v>9609.9938177908243</v>
          </cell>
          <cell r="Z805">
            <v>1645.717396997215</v>
          </cell>
          <cell r="AA805">
            <v>1602.7584772490522</v>
          </cell>
          <cell r="AB805">
            <v>6285.6821810322854</v>
          </cell>
          <cell r="AC805">
            <v>2164.5412449932082</v>
          </cell>
          <cell r="AD805">
            <v>34299.800000000003</v>
          </cell>
          <cell r="AE805">
            <v>12998.929902737926</v>
          </cell>
          <cell r="AF805">
            <v>9524.0914429536333</v>
          </cell>
          <cell r="AG805">
            <v>1643.9386295259428</v>
          </cell>
          <cell r="AH805">
            <v>1601.0655653392494</v>
          </cell>
          <cell r="AI805">
            <v>6331.6657307989399</v>
          </cell>
          <cell r="AJ805">
            <v>2166.3987286443062</v>
          </cell>
          <cell r="AK805">
            <v>34266.089999999997</v>
          </cell>
        </row>
        <row r="806">
          <cell r="B806">
            <v>39271</v>
          </cell>
          <cell r="C806">
            <v>0</v>
          </cell>
          <cell r="D806">
            <v>9381.9599999999991</v>
          </cell>
          <cell r="E806">
            <v>24517</v>
          </cell>
          <cell r="F806">
            <v>33898.959999999999</v>
          </cell>
          <cell r="G806">
            <v>33898.959999999999</v>
          </cell>
          <cell r="H806">
            <v>34903.199999999997</v>
          </cell>
          <cell r="I806">
            <v>24517</v>
          </cell>
          <cell r="J806">
            <v>13000</v>
          </cell>
          <cell r="L806">
            <v>1500</v>
          </cell>
          <cell r="M806">
            <v>1717</v>
          </cell>
          <cell r="N806">
            <v>6300</v>
          </cell>
          <cell r="O806">
            <v>2000</v>
          </cell>
          <cell r="P806">
            <v>24517</v>
          </cell>
          <cell r="Q806">
            <v>13000</v>
          </cell>
          <cell r="S806">
            <v>1500</v>
          </cell>
          <cell r="T806">
            <v>1717</v>
          </cell>
          <cell r="U806">
            <v>6300</v>
          </cell>
          <cell r="V806">
            <v>2000</v>
          </cell>
          <cell r="W806">
            <v>24517</v>
          </cell>
          <cell r="X806">
            <v>13429.222440717513</v>
          </cell>
          <cell r="Y806">
            <v>10282.181117944525</v>
          </cell>
          <cell r="Z806">
            <v>1420.7255442616345</v>
          </cell>
          <cell r="AA806">
            <v>1278.4718328685549</v>
          </cell>
          <cell r="AB806">
            <v>6327.9474921195997</v>
          </cell>
          <cell r="AC806">
            <v>2164.6515720881644</v>
          </cell>
          <cell r="AD806">
            <v>34903.199999999997</v>
          </cell>
          <cell r="AE806">
            <v>13103.029554831297</v>
          </cell>
          <cell r="AF806">
            <v>9562.8805864622009</v>
          </cell>
          <cell r="AG806">
            <v>1428.0498093479775</v>
          </cell>
          <cell r="AH806">
            <v>1287.7115252161791</v>
          </cell>
          <cell r="AI806">
            <v>6344.4399713645189</v>
          </cell>
          <cell r="AJ806">
            <v>2172.8485527778303</v>
          </cell>
          <cell r="AK806">
            <v>33898.959999999999</v>
          </cell>
        </row>
        <row r="807">
          <cell r="B807">
            <v>39272</v>
          </cell>
          <cell r="C807">
            <v>0</v>
          </cell>
          <cell r="D807">
            <v>9381.9599999999991</v>
          </cell>
          <cell r="E807">
            <v>24517</v>
          </cell>
          <cell r="F807">
            <v>33898.959999999999</v>
          </cell>
          <cell r="G807">
            <v>34336.39</v>
          </cell>
          <cell r="H807">
            <v>35309.1</v>
          </cell>
          <cell r="I807">
            <v>24517</v>
          </cell>
          <cell r="J807">
            <v>13000</v>
          </cell>
          <cell r="L807">
            <v>1500</v>
          </cell>
          <cell r="M807">
            <v>1717</v>
          </cell>
          <cell r="N807">
            <v>6300</v>
          </cell>
          <cell r="O807">
            <v>2000</v>
          </cell>
          <cell r="P807">
            <v>24517</v>
          </cell>
          <cell r="Q807">
            <v>13000</v>
          </cell>
          <cell r="S807">
            <v>1500</v>
          </cell>
          <cell r="T807">
            <v>1717</v>
          </cell>
          <cell r="U807">
            <v>6300</v>
          </cell>
          <cell r="V807">
            <v>2000</v>
          </cell>
          <cell r="W807">
            <v>24517</v>
          </cell>
          <cell r="X807">
            <v>13795.749249393524</v>
          </cell>
          <cell r="Y807">
            <v>9669.3999137950104</v>
          </cell>
          <cell r="Z807">
            <v>1659.3947138787134</v>
          </cell>
          <cell r="AA807">
            <v>1616.5086833400046</v>
          </cell>
          <cell r="AB807">
            <v>6388.0340488246102</v>
          </cell>
          <cell r="AC807">
            <v>2180.0133907681288</v>
          </cell>
          <cell r="AD807">
            <v>35309.1</v>
          </cell>
          <cell r="AE807">
            <v>13053.969733690539</v>
          </cell>
          <cell r="AF807">
            <v>9540.7715401617006</v>
          </cell>
          <cell r="AG807">
            <v>1643.4501242245931</v>
          </cell>
          <cell r="AH807">
            <v>1600.601751710281</v>
          </cell>
          <cell r="AI807">
            <v>6329.7718474860067</v>
          </cell>
          <cell r="AJ807">
            <v>2167.8250027268814</v>
          </cell>
          <cell r="AK807">
            <v>34336.39</v>
          </cell>
        </row>
        <row r="808">
          <cell r="B808">
            <v>39273</v>
          </cell>
          <cell r="C808">
            <v>0</v>
          </cell>
          <cell r="D808">
            <v>9748.6900000000023</v>
          </cell>
          <cell r="E808">
            <v>25161</v>
          </cell>
          <cell r="F808">
            <v>34909.69</v>
          </cell>
          <cell r="G808">
            <v>34909.69</v>
          </cell>
          <cell r="H808">
            <v>34542.699999999997</v>
          </cell>
          <cell r="I808">
            <v>24416</v>
          </cell>
          <cell r="J808">
            <v>13744</v>
          </cell>
          <cell r="L808">
            <v>1500</v>
          </cell>
          <cell r="M808">
            <v>1717</v>
          </cell>
          <cell r="N808">
            <v>6200</v>
          </cell>
          <cell r="O808">
            <v>2000</v>
          </cell>
          <cell r="P808">
            <v>25161</v>
          </cell>
          <cell r="Q808">
            <v>13140.304463180237</v>
          </cell>
          <cell r="S808">
            <v>1434.113554625317</v>
          </cell>
          <cell r="T808">
            <v>1641.581982194446</v>
          </cell>
          <cell r="U808">
            <v>6200</v>
          </cell>
          <cell r="V808">
            <v>2000</v>
          </cell>
          <cell r="W808">
            <v>24416</v>
          </cell>
          <cell r="X808">
            <v>13467.202420351334</v>
          </cell>
          <cell r="Y808">
            <v>9469.0647597654497</v>
          </cell>
          <cell r="Z808">
            <v>1639.3453725608192</v>
          </cell>
          <cell r="AA808">
            <v>1596.0918699287054</v>
          </cell>
          <cell r="AB808">
            <v>6212.5914408210374</v>
          </cell>
          <cell r="AC808">
            <v>2158.4041365726503</v>
          </cell>
          <cell r="AD808">
            <v>34542.699999999997</v>
          </cell>
          <cell r="AE808">
            <v>13731.608980701174</v>
          </cell>
          <cell r="AF808">
            <v>9539.2083937412553</v>
          </cell>
          <cell r="AG808">
            <v>1643.1808636969672</v>
          </cell>
          <cell r="AH808">
            <v>1600.33951139898</v>
          </cell>
          <cell r="AI808">
            <v>6227.8824210956127</v>
          </cell>
          <cell r="AJ808">
            <v>2167.4698293660167</v>
          </cell>
          <cell r="AK808">
            <v>34909.69</v>
          </cell>
        </row>
        <row r="809">
          <cell r="B809">
            <v>39274</v>
          </cell>
          <cell r="C809">
            <v>0</v>
          </cell>
          <cell r="D809">
            <v>9694.3799999999974</v>
          </cell>
          <cell r="E809">
            <v>25004</v>
          </cell>
          <cell r="F809">
            <v>34698.379999999997</v>
          </cell>
          <cell r="G809">
            <v>34698.379999999997</v>
          </cell>
          <cell r="H809">
            <v>33896.800000000003</v>
          </cell>
          <cell r="I809">
            <v>25004</v>
          </cell>
          <cell r="J809">
            <v>13587</v>
          </cell>
          <cell r="L809">
            <v>1500</v>
          </cell>
          <cell r="M809">
            <v>1717</v>
          </cell>
          <cell r="N809">
            <v>6200</v>
          </cell>
          <cell r="O809">
            <v>2000</v>
          </cell>
          <cell r="P809">
            <v>25004</v>
          </cell>
          <cell r="Q809">
            <v>13587</v>
          </cell>
          <cell r="S809">
            <v>1500</v>
          </cell>
          <cell r="T809">
            <v>1717</v>
          </cell>
          <cell r="U809">
            <v>6200</v>
          </cell>
          <cell r="V809">
            <v>2000</v>
          </cell>
          <cell r="W809">
            <v>25004</v>
          </cell>
          <cell r="X809">
            <v>13161.979836691382</v>
          </cell>
          <cell r="Y809">
            <v>9379.5489482544817</v>
          </cell>
          <cell r="Z809">
            <v>1632.7385209608574</v>
          </cell>
          <cell r="AA809">
            <v>1590.6127413682668</v>
          </cell>
          <cell r="AB809">
            <v>5981.8886981178694</v>
          </cell>
          <cell r="AC809">
            <v>2150.0312546071436</v>
          </cell>
          <cell r="AD809">
            <v>33896.800000000003</v>
          </cell>
          <cell r="AE809">
            <v>13518.190521451237</v>
          </cell>
          <cell r="AF809">
            <v>9540.1581035925155</v>
          </cell>
          <cell r="AG809">
            <v>1643.3444564175834</v>
          </cell>
          <cell r="AH809">
            <v>1600.4988388962527</v>
          </cell>
          <cell r="AI809">
            <v>6228.502460101332</v>
          </cell>
          <cell r="AJ809">
            <v>2167.6856195410805</v>
          </cell>
          <cell r="AK809">
            <v>34698.380000000005</v>
          </cell>
        </row>
        <row r="810">
          <cell r="B810">
            <v>39275</v>
          </cell>
          <cell r="C810">
            <v>0</v>
          </cell>
          <cell r="D810">
            <v>9755.9400000000023</v>
          </cell>
          <cell r="E810">
            <v>25104</v>
          </cell>
          <cell r="F810">
            <v>34859.94</v>
          </cell>
          <cell r="G810">
            <v>34859.94</v>
          </cell>
          <cell r="H810">
            <v>34240.1</v>
          </cell>
          <cell r="I810">
            <v>25104</v>
          </cell>
          <cell r="J810">
            <v>13587</v>
          </cell>
          <cell r="L810">
            <v>1500</v>
          </cell>
          <cell r="M810">
            <v>1717</v>
          </cell>
          <cell r="N810">
            <v>6300</v>
          </cell>
          <cell r="O810">
            <v>2000</v>
          </cell>
          <cell r="P810">
            <v>25104</v>
          </cell>
          <cell r="Q810">
            <v>13587</v>
          </cell>
          <cell r="S810">
            <v>1500</v>
          </cell>
          <cell r="T810">
            <v>1717</v>
          </cell>
          <cell r="U810">
            <v>6300</v>
          </cell>
          <cell r="V810">
            <v>2000</v>
          </cell>
          <cell r="W810">
            <v>25104</v>
          </cell>
          <cell r="X810">
            <v>13146.137843461642</v>
          </cell>
          <cell r="Y810">
            <v>9403.4070271044311</v>
          </cell>
          <cell r="Z810">
            <v>1636.9095029651617</v>
          </cell>
          <cell r="AA810">
            <v>1594.1675028433149</v>
          </cell>
          <cell r="AB810">
            <v>6304.1315311417084</v>
          </cell>
          <cell r="AC810">
            <v>2155.3465924837396</v>
          </cell>
          <cell r="AD810">
            <v>34240.1</v>
          </cell>
          <cell r="AE810">
            <v>13581.912307282033</v>
          </cell>
          <cell r="AF810">
            <v>9538.8023777926992</v>
          </cell>
          <cell r="AG810">
            <v>1643.1109252272863</v>
          </cell>
          <cell r="AH810">
            <v>1600.2713963795868</v>
          </cell>
          <cell r="AI810">
            <v>6328.4654176575632</v>
          </cell>
          <cell r="AJ810">
            <v>2167.3775756608438</v>
          </cell>
          <cell r="AK810">
            <v>34859.94000000001</v>
          </cell>
        </row>
        <row r="811">
          <cell r="B811">
            <v>39276</v>
          </cell>
          <cell r="C811">
            <v>0</v>
          </cell>
          <cell r="D811">
            <v>9796.9499999999971</v>
          </cell>
          <cell r="E811">
            <v>24804</v>
          </cell>
          <cell r="F811">
            <v>34600.949999999997</v>
          </cell>
          <cell r="G811">
            <v>34600.949999999997</v>
          </cell>
          <cell r="H811">
            <v>35495.9</v>
          </cell>
          <cell r="I811">
            <v>24804</v>
          </cell>
          <cell r="J811">
            <v>13587</v>
          </cell>
          <cell r="L811">
            <v>1500</v>
          </cell>
          <cell r="M811">
            <v>1717</v>
          </cell>
          <cell r="N811">
            <v>6000</v>
          </cell>
          <cell r="O811">
            <v>2000</v>
          </cell>
          <cell r="P811">
            <v>24804</v>
          </cell>
          <cell r="Q811">
            <v>13587</v>
          </cell>
          <cell r="S811">
            <v>1500</v>
          </cell>
          <cell r="T811">
            <v>1717</v>
          </cell>
          <cell r="U811">
            <v>6000</v>
          </cell>
          <cell r="V811">
            <v>2000</v>
          </cell>
          <cell r="W811">
            <v>24804</v>
          </cell>
          <cell r="X811">
            <v>13633.146741609837</v>
          </cell>
          <cell r="Y811">
            <v>10251.76110937782</v>
          </cell>
          <cell r="Z811">
            <v>1651.1611530538394</v>
          </cell>
          <cell r="AA811">
            <v>1609.0207373503181</v>
          </cell>
          <cell r="AB811">
            <v>6190.6074620409745</v>
          </cell>
          <cell r="AC811">
            <v>2160.2027965672114</v>
          </cell>
          <cell r="AD811">
            <v>35495.9</v>
          </cell>
          <cell r="AE811">
            <v>13584.894562618274</v>
          </cell>
          <cell r="AF811">
            <v>9527.8198952572347</v>
          </cell>
          <cell r="AG811">
            <v>1643.4599542300523</v>
          </cell>
          <cell r="AH811">
            <v>1600.6033564628044</v>
          </cell>
          <cell r="AI811">
            <v>6077.7144835477566</v>
          </cell>
          <cell r="AJ811">
            <v>2166.4577478838728</v>
          </cell>
          <cell r="AK811">
            <v>34600.949999999997</v>
          </cell>
        </row>
        <row r="812">
          <cell r="B812">
            <v>39277</v>
          </cell>
          <cell r="C812">
            <v>0</v>
          </cell>
          <cell r="D812">
            <v>8851.760000000002</v>
          </cell>
          <cell r="E812">
            <v>24804</v>
          </cell>
          <cell r="F812">
            <v>33655.760000000002</v>
          </cell>
          <cell r="G812">
            <v>34377.53</v>
          </cell>
          <cell r="H812">
            <v>35269.1</v>
          </cell>
          <cell r="I812">
            <v>24804</v>
          </cell>
          <cell r="J812">
            <v>13587</v>
          </cell>
          <cell r="L812">
            <v>1500</v>
          </cell>
          <cell r="M812">
            <v>1717</v>
          </cell>
          <cell r="N812">
            <v>6000</v>
          </cell>
          <cell r="O812">
            <v>2000</v>
          </cell>
          <cell r="P812">
            <v>24804</v>
          </cell>
          <cell r="Q812">
            <v>13587</v>
          </cell>
          <cell r="S812">
            <v>1500</v>
          </cell>
          <cell r="T812">
            <v>1717</v>
          </cell>
          <cell r="U812">
            <v>6000</v>
          </cell>
          <cell r="V812">
            <v>2000</v>
          </cell>
          <cell r="W812">
            <v>24804</v>
          </cell>
          <cell r="X812">
            <v>13363.368654765152</v>
          </cell>
          <cell r="Y812">
            <v>10338.292454353326</v>
          </cell>
          <cell r="Z812">
            <v>1634.8708040298586</v>
          </cell>
          <cell r="AA812">
            <v>1592.1065315664612</v>
          </cell>
          <cell r="AB812">
            <v>6204.3041842820785</v>
          </cell>
          <cell r="AC812">
            <v>2136.1573710031221</v>
          </cell>
          <cell r="AD812">
            <v>35269.1</v>
          </cell>
          <cell r="AE812">
            <v>13439.023564667383</v>
          </cell>
          <cell r="AF812">
            <v>9502.4851940286244</v>
          </cell>
          <cell r="AG812">
            <v>1643.5742807833778</v>
          </cell>
          <cell r="AH812">
            <v>1600.6987759946962</v>
          </cell>
          <cell r="AI812">
            <v>6027.8980567708404</v>
          </cell>
          <cell r="AJ812">
            <v>2163.8501277550795</v>
          </cell>
          <cell r="AK812">
            <v>34377.530000000006</v>
          </cell>
        </row>
        <row r="813">
          <cell r="B813">
            <v>39278</v>
          </cell>
          <cell r="C813">
            <v>0</v>
          </cell>
          <cell r="D813">
            <v>8851.760000000002</v>
          </cell>
          <cell r="E813">
            <v>24804</v>
          </cell>
          <cell r="F813">
            <v>33655.760000000002</v>
          </cell>
          <cell r="G813">
            <v>33655.760000000002</v>
          </cell>
          <cell r="H813">
            <v>35081.5</v>
          </cell>
          <cell r="I813">
            <v>24804</v>
          </cell>
          <cell r="J813">
            <v>13587</v>
          </cell>
          <cell r="L813">
            <v>1500</v>
          </cell>
          <cell r="M813">
            <v>1717</v>
          </cell>
          <cell r="N813">
            <v>6000</v>
          </cell>
          <cell r="O813">
            <v>2000</v>
          </cell>
          <cell r="P813">
            <v>24804</v>
          </cell>
          <cell r="Q813">
            <v>13587</v>
          </cell>
          <cell r="S813">
            <v>1500</v>
          </cell>
          <cell r="T813">
            <v>1717</v>
          </cell>
          <cell r="U813">
            <v>6000</v>
          </cell>
          <cell r="V813">
            <v>2000</v>
          </cell>
          <cell r="W813">
            <v>24804</v>
          </cell>
          <cell r="X813">
            <v>14361.562018652414</v>
          </cell>
          <cell r="Y813">
            <v>9769.6165039485932</v>
          </cell>
          <cell r="Z813">
            <v>1392.9570085666189</v>
          </cell>
          <cell r="AA813">
            <v>1226.5433321896535</v>
          </cell>
          <cell r="AB813">
            <v>6167.6161004667138</v>
          </cell>
          <cell r="AC813">
            <v>2163.2050361760107</v>
          </cell>
          <cell r="AD813">
            <v>35081.5</v>
          </cell>
          <cell r="AE813">
            <v>13056.827009415005</v>
          </cell>
          <cell r="AF813">
            <v>9565.2988845475302</v>
          </cell>
          <cell r="AG813">
            <v>1428.4109400855707</v>
          </cell>
          <cell r="AH813">
            <v>1288.0371666678038</v>
          </cell>
          <cell r="AI813">
            <v>6143.7879681929708</v>
          </cell>
          <cell r="AJ813">
            <v>2173.3980310911256</v>
          </cell>
          <cell r="AK813">
            <v>33655.760000000002</v>
          </cell>
        </row>
        <row r="814">
          <cell r="B814">
            <v>39279</v>
          </cell>
          <cell r="C814">
            <v>0</v>
          </cell>
          <cell r="D814">
            <v>8851.760000000002</v>
          </cell>
          <cell r="E814">
            <v>24804</v>
          </cell>
          <cell r="F814">
            <v>33655.760000000002</v>
          </cell>
          <cell r="G814">
            <v>34589.31</v>
          </cell>
          <cell r="H814">
            <v>34747.4</v>
          </cell>
          <cell r="I814">
            <v>24804</v>
          </cell>
          <cell r="J814">
            <v>13587</v>
          </cell>
          <cell r="L814">
            <v>1500</v>
          </cell>
          <cell r="M814">
            <v>1717</v>
          </cell>
          <cell r="N814">
            <v>6000</v>
          </cell>
          <cell r="O814">
            <v>2000</v>
          </cell>
          <cell r="P814">
            <v>24804</v>
          </cell>
          <cell r="Q814">
            <v>13587</v>
          </cell>
          <cell r="S814">
            <v>1500</v>
          </cell>
          <cell r="T814">
            <v>1717</v>
          </cell>
          <cell r="U814">
            <v>6000</v>
          </cell>
          <cell r="V814">
            <v>2000</v>
          </cell>
          <cell r="W814">
            <v>24804</v>
          </cell>
          <cell r="X814">
            <v>13403.859019524347</v>
          </cell>
          <cell r="Y814">
            <v>9710.8536547096483</v>
          </cell>
          <cell r="Z814">
            <v>1643.94167592235</v>
          </cell>
          <cell r="AA814">
            <v>1601.2273918907392</v>
          </cell>
          <cell r="AB814">
            <v>6225.4280714570868</v>
          </cell>
          <cell r="AC814">
            <v>2162.0901864958355</v>
          </cell>
          <cell r="AD814">
            <v>34747.4</v>
          </cell>
          <cell r="AE814">
            <v>13409.19051790188</v>
          </cell>
          <cell r="AF814">
            <v>9540.1265752057407</v>
          </cell>
          <cell r="AG814">
            <v>1643.3390254803742</v>
          </cell>
          <cell r="AH814">
            <v>1600.4935495555649</v>
          </cell>
          <cell r="AI814">
            <v>6228.4818760992166</v>
          </cell>
          <cell r="AJ814">
            <v>2167.6784557572232</v>
          </cell>
          <cell r="AK814">
            <v>34589.31</v>
          </cell>
        </row>
        <row r="815">
          <cell r="B815">
            <v>39280</v>
          </cell>
          <cell r="C815">
            <v>0</v>
          </cell>
          <cell r="D815">
            <v>9891.5400000000009</v>
          </cell>
          <cell r="E815">
            <v>24554</v>
          </cell>
          <cell r="F815">
            <v>34445.54</v>
          </cell>
          <cell r="G815">
            <v>34445.54</v>
          </cell>
          <cell r="H815">
            <v>34589</v>
          </cell>
          <cell r="I815">
            <v>24553</v>
          </cell>
          <cell r="J815">
            <v>13337</v>
          </cell>
          <cell r="L815">
            <v>1500</v>
          </cell>
          <cell r="M815">
            <v>1717</v>
          </cell>
          <cell r="N815">
            <v>6000</v>
          </cell>
          <cell r="O815">
            <v>2000</v>
          </cell>
          <cell r="P815">
            <v>24554</v>
          </cell>
          <cell r="Q815">
            <v>13337</v>
          </cell>
          <cell r="S815">
            <v>1500</v>
          </cell>
          <cell r="T815">
            <v>1717</v>
          </cell>
          <cell r="U815">
            <v>6000</v>
          </cell>
          <cell r="V815">
            <v>1999</v>
          </cell>
          <cell r="W815">
            <v>24553</v>
          </cell>
          <cell r="X815">
            <v>13289.560039258104</v>
          </cell>
          <cell r="Y815">
            <v>9715.4857853927169</v>
          </cell>
          <cell r="Z815">
            <v>1643.6902763016647</v>
          </cell>
          <cell r="AA815">
            <v>1601.178074735381</v>
          </cell>
          <cell r="AB815">
            <v>6175.6577358098448</v>
          </cell>
          <cell r="AC815">
            <v>2163.4280885022849</v>
          </cell>
          <cell r="AD815">
            <v>34589</v>
          </cell>
          <cell r="AE815">
            <v>13317.575118450504</v>
          </cell>
          <cell r="AF815">
            <v>9539.3483801385682</v>
          </cell>
          <cell r="AG815">
            <v>1643.2049771201935</v>
          </cell>
          <cell r="AH815">
            <v>1600.3629961320344</v>
          </cell>
          <cell r="AI815">
            <v>6177.5468915105603</v>
          </cell>
          <cell r="AJ815">
            <v>2167.5016366481486</v>
          </cell>
          <cell r="AK815">
            <v>34445.540000000008</v>
          </cell>
        </row>
        <row r="816">
          <cell r="B816">
            <v>39281</v>
          </cell>
          <cell r="C816">
            <v>0</v>
          </cell>
          <cell r="D816">
            <v>9725.39</v>
          </cell>
          <cell r="E816">
            <v>25278</v>
          </cell>
          <cell r="F816">
            <v>35003.39</v>
          </cell>
          <cell r="G816">
            <v>35003.39</v>
          </cell>
          <cell r="H816">
            <v>35197.699999999997</v>
          </cell>
          <cell r="I816">
            <v>25278</v>
          </cell>
          <cell r="J816">
            <v>13761</v>
          </cell>
          <cell r="L816">
            <v>1500</v>
          </cell>
          <cell r="M816">
            <v>1717</v>
          </cell>
          <cell r="N816">
            <v>6300</v>
          </cell>
          <cell r="O816">
            <v>2000</v>
          </cell>
          <cell r="P816">
            <v>25278</v>
          </cell>
          <cell r="Q816">
            <v>13761</v>
          </cell>
          <cell r="S816">
            <v>1500</v>
          </cell>
          <cell r="T816">
            <v>1717</v>
          </cell>
          <cell r="U816">
            <v>6300</v>
          </cell>
          <cell r="V816">
            <v>2000</v>
          </cell>
          <cell r="W816">
            <v>25278</v>
          </cell>
          <cell r="X816">
            <v>13799.414298260108</v>
          </cell>
          <cell r="Y816">
            <v>9623.4000003926176</v>
          </cell>
          <cell r="Z816">
            <v>1648.7857840223694</v>
          </cell>
          <cell r="AA816">
            <v>1605.5511848941967</v>
          </cell>
          <cell r="AB816">
            <v>6351.2026407548656</v>
          </cell>
          <cell r="AC816">
            <v>2169.3460916758372</v>
          </cell>
          <cell r="AD816">
            <v>35197.699999999997</v>
          </cell>
          <cell r="AE816">
            <v>13725.301023516589</v>
          </cell>
          <cell r="AF816">
            <v>9538.8298509089054</v>
          </cell>
          <cell r="AG816">
            <v>1643.1156576219416</v>
          </cell>
          <cell r="AH816">
            <v>1600.2760053902671</v>
          </cell>
          <cell r="AI816">
            <v>6328.4836445438059</v>
          </cell>
          <cell r="AJ816">
            <v>2167.3838180184944</v>
          </cell>
          <cell r="AK816">
            <v>35003.390000000007</v>
          </cell>
        </row>
        <row r="817">
          <cell r="B817">
            <v>39282</v>
          </cell>
          <cell r="C817">
            <v>0</v>
          </cell>
          <cell r="D817">
            <v>9951.36</v>
          </cell>
          <cell r="E817">
            <v>24967</v>
          </cell>
          <cell r="F817">
            <v>34918.36</v>
          </cell>
          <cell r="G817">
            <v>34918.36</v>
          </cell>
          <cell r="H817">
            <v>36313.9</v>
          </cell>
          <cell r="I817">
            <v>24967</v>
          </cell>
          <cell r="J817">
            <v>13750</v>
          </cell>
          <cell r="L817">
            <v>1500</v>
          </cell>
          <cell r="M817">
            <v>1717</v>
          </cell>
          <cell r="N817">
            <v>6000</v>
          </cell>
          <cell r="O817">
            <v>2000</v>
          </cell>
          <cell r="P817">
            <v>24967</v>
          </cell>
          <cell r="Q817">
            <v>13750</v>
          </cell>
          <cell r="S817">
            <v>1500</v>
          </cell>
          <cell r="T817">
            <v>1717</v>
          </cell>
          <cell r="U817">
            <v>6000</v>
          </cell>
          <cell r="V817">
            <v>2000</v>
          </cell>
          <cell r="W817">
            <v>24967</v>
          </cell>
          <cell r="X817">
            <v>13954.935174723929</v>
          </cell>
          <cell r="Y817">
            <v>10568.230551672617</v>
          </cell>
          <cell r="Z817">
            <v>1668.9887382933396</v>
          </cell>
          <cell r="AA817">
            <v>1625.4412756290913</v>
          </cell>
          <cell r="AB817">
            <v>6323.5452890948291</v>
          </cell>
          <cell r="AC817">
            <v>2172.7589705861906</v>
          </cell>
          <cell r="AD817">
            <v>36313.9</v>
          </cell>
          <cell r="AE817">
            <v>13739.51212803102</v>
          </cell>
          <cell r="AF817">
            <v>9539.5538059351784</v>
          </cell>
          <cell r="AG817">
            <v>1643.2403628381658</v>
          </cell>
          <cell r="AH817">
            <v>1600.397459266228</v>
          </cell>
          <cell r="AI817">
            <v>6228.1079310584701</v>
          </cell>
          <cell r="AJ817">
            <v>2167.5483128709488</v>
          </cell>
          <cell r="AK817">
            <v>34918.360000000008</v>
          </cell>
        </row>
        <row r="818">
          <cell r="B818">
            <v>39283</v>
          </cell>
          <cell r="C818">
            <v>0</v>
          </cell>
          <cell r="D818">
            <v>9935.9800000000032</v>
          </cell>
          <cell r="E818">
            <v>25088</v>
          </cell>
          <cell r="F818">
            <v>35023.980000000003</v>
          </cell>
          <cell r="G818">
            <v>35023.980000000003</v>
          </cell>
          <cell r="H818">
            <v>36017.300000000003</v>
          </cell>
          <cell r="I818">
            <v>25088</v>
          </cell>
          <cell r="J818">
            <v>13871</v>
          </cell>
          <cell r="L818">
            <v>1500</v>
          </cell>
          <cell r="M818">
            <v>1717</v>
          </cell>
          <cell r="N818">
            <v>6000</v>
          </cell>
          <cell r="O818">
            <v>2000</v>
          </cell>
          <cell r="P818">
            <v>25088</v>
          </cell>
          <cell r="Q818">
            <v>13871</v>
          </cell>
          <cell r="S818">
            <v>1500</v>
          </cell>
          <cell r="T818">
            <v>1717</v>
          </cell>
          <cell r="U818">
            <v>6000</v>
          </cell>
          <cell r="V818">
            <v>2000</v>
          </cell>
          <cell r="W818">
            <v>25088</v>
          </cell>
          <cell r="X818">
            <v>13945.81780910329</v>
          </cell>
          <cell r="Y818">
            <v>10364.299098439889</v>
          </cell>
          <cell r="Z818">
            <v>1654.75187605734</v>
          </cell>
          <cell r="AA818">
            <v>1611.7776873637222</v>
          </cell>
          <cell r="AB818">
            <v>6268.4384853994807</v>
          </cell>
          <cell r="AC818">
            <v>2172.2150436362872</v>
          </cell>
          <cell r="AD818">
            <v>36017.300000000003</v>
          </cell>
          <cell r="AE818">
            <v>13846.825874538763</v>
          </cell>
          <cell r="AF818">
            <v>9538.7908944660576</v>
          </cell>
          <cell r="AG818">
            <v>1643.1089471614123</v>
          </cell>
          <cell r="AH818">
            <v>1600.2694698862565</v>
          </cell>
          <cell r="AI818">
            <v>6227.6098474931177</v>
          </cell>
          <cell r="AJ818">
            <v>2167.3749664543971</v>
          </cell>
          <cell r="AK818">
            <v>35023.980000000003</v>
          </cell>
        </row>
        <row r="819">
          <cell r="B819">
            <v>39284</v>
          </cell>
          <cell r="C819">
            <v>0</v>
          </cell>
          <cell r="D819">
            <v>9991.68</v>
          </cell>
          <cell r="E819">
            <v>24696</v>
          </cell>
          <cell r="F819">
            <v>34687.68</v>
          </cell>
          <cell r="G819">
            <v>34529.94</v>
          </cell>
          <cell r="H819">
            <v>34656.5</v>
          </cell>
          <cell r="I819">
            <v>24696</v>
          </cell>
          <cell r="J819">
            <v>13479</v>
          </cell>
          <cell r="L819">
            <v>1500</v>
          </cell>
          <cell r="M819">
            <v>1717</v>
          </cell>
          <cell r="N819">
            <v>6000</v>
          </cell>
          <cell r="O819">
            <v>2000</v>
          </cell>
          <cell r="P819">
            <v>24696</v>
          </cell>
          <cell r="Q819">
            <v>13479</v>
          </cell>
          <cell r="S819">
            <v>1500</v>
          </cell>
          <cell r="T819">
            <v>1717</v>
          </cell>
          <cell r="U819">
            <v>6000</v>
          </cell>
          <cell r="V819">
            <v>2000</v>
          </cell>
          <cell r="W819">
            <v>24696</v>
          </cell>
          <cell r="X819">
            <v>13564.850429950917</v>
          </cell>
          <cell r="Y819">
            <v>9496.5427408305204</v>
          </cell>
          <cell r="Z819">
            <v>1653.2143713644837</v>
          </cell>
          <cell r="AA819">
            <v>1610.375741527844</v>
          </cell>
          <cell r="AB819">
            <v>6159.4695323542073</v>
          </cell>
          <cell r="AC819">
            <v>2172.0471839720253</v>
          </cell>
          <cell r="AD819">
            <v>34656.5</v>
          </cell>
          <cell r="AE819">
            <v>13485.935699290836</v>
          </cell>
          <cell r="AF819">
            <v>9507.8739598760585</v>
          </cell>
          <cell r="AG819">
            <v>1643.3827874427936</v>
          </cell>
          <cell r="AH819">
            <v>1600.5162573959337</v>
          </cell>
          <cell r="AI819">
            <v>6127.9440652204912</v>
          </cell>
          <cell r="AJ819">
            <v>2164.2872307738849</v>
          </cell>
          <cell r="AK819">
            <v>34529.94</v>
          </cell>
        </row>
        <row r="820">
          <cell r="B820">
            <v>39285</v>
          </cell>
          <cell r="C820">
            <v>0</v>
          </cell>
          <cell r="D820">
            <v>10378.68</v>
          </cell>
          <cell r="E820">
            <v>24309</v>
          </cell>
          <cell r="F820">
            <v>34687.68</v>
          </cell>
          <cell r="G820">
            <v>33617.599999999999</v>
          </cell>
          <cell r="H820">
            <v>34353.800000000003</v>
          </cell>
          <cell r="I820">
            <v>24309</v>
          </cell>
          <cell r="J820">
            <v>12792</v>
          </cell>
          <cell r="L820">
            <v>1500</v>
          </cell>
          <cell r="M820">
            <v>1717</v>
          </cell>
          <cell r="N820">
            <v>6300</v>
          </cell>
          <cell r="O820">
            <v>2000</v>
          </cell>
          <cell r="P820">
            <v>24309</v>
          </cell>
          <cell r="Q820">
            <v>12792</v>
          </cell>
          <cell r="S820">
            <v>1500</v>
          </cell>
          <cell r="T820">
            <v>1717</v>
          </cell>
          <cell r="U820">
            <v>6300</v>
          </cell>
          <cell r="V820">
            <v>2000</v>
          </cell>
          <cell r="W820">
            <v>24309</v>
          </cell>
          <cell r="X820">
            <v>12866.416836665909</v>
          </cell>
          <cell r="Y820">
            <v>10280.289120902122</v>
          </cell>
          <cell r="Z820">
            <v>1421.6346963675412</v>
          </cell>
          <cell r="AA820">
            <v>1278.3352637848802</v>
          </cell>
          <cell r="AB820">
            <v>6339.4815471121456</v>
          </cell>
          <cell r="AC820">
            <v>2167.6425351674116</v>
          </cell>
          <cell r="AD820">
            <v>34353.800000000003</v>
          </cell>
          <cell r="AE820">
            <v>12874.334972940198</v>
          </cell>
          <cell r="AF820">
            <v>9520.7244475611787</v>
          </cell>
          <cell r="AG820">
            <v>1424.452772131667</v>
          </cell>
          <cell r="AH820">
            <v>1282.5250643419324</v>
          </cell>
          <cell r="AI820">
            <v>6346.7673549977881</v>
          </cell>
          <cell r="AJ820">
            <v>2168.7953880272389</v>
          </cell>
          <cell r="AK820">
            <v>33617.599999999999</v>
          </cell>
        </row>
        <row r="821">
          <cell r="B821">
            <v>39286</v>
          </cell>
          <cell r="C821">
            <v>0</v>
          </cell>
          <cell r="D821">
            <v>9738.68</v>
          </cell>
          <cell r="E821">
            <v>24949</v>
          </cell>
          <cell r="F821">
            <v>34687.68</v>
          </cell>
          <cell r="G821">
            <v>34687.68</v>
          </cell>
          <cell r="H821">
            <v>35025.1</v>
          </cell>
          <cell r="I821">
            <v>24949</v>
          </cell>
          <cell r="J821">
            <v>13432</v>
          </cell>
          <cell r="L821">
            <v>1500</v>
          </cell>
          <cell r="M821">
            <v>1717</v>
          </cell>
          <cell r="N821">
            <v>6300</v>
          </cell>
          <cell r="O821">
            <v>2000</v>
          </cell>
          <cell r="P821">
            <v>24949</v>
          </cell>
          <cell r="Q821">
            <v>13432</v>
          </cell>
          <cell r="S821">
            <v>1500</v>
          </cell>
          <cell r="T821">
            <v>1717</v>
          </cell>
          <cell r="U821">
            <v>6300</v>
          </cell>
          <cell r="V821">
            <v>2000</v>
          </cell>
          <cell r="W821">
            <v>24949</v>
          </cell>
          <cell r="X821">
            <v>13472.452490886115</v>
          </cell>
          <cell r="Y821">
            <v>9785.6969293748189</v>
          </cell>
          <cell r="Z821">
            <v>1649.1218029555685</v>
          </cell>
          <cell r="AA821">
            <v>1606.6555094370842</v>
          </cell>
          <cell r="AB821">
            <v>6346.39005042598</v>
          </cell>
          <cell r="AC821">
            <v>2164.7832169204271</v>
          </cell>
          <cell r="AD821">
            <v>35025.1</v>
          </cell>
          <cell r="AE821">
            <v>13439.283204166231</v>
          </cell>
          <cell r="AF821">
            <v>9512.4092551572448</v>
          </cell>
          <cell r="AG821">
            <v>1643.0438262789694</v>
          </cell>
          <cell r="AH821">
            <v>1600.1901173960487</v>
          </cell>
          <cell r="AI821">
            <v>6328.2235045948128</v>
          </cell>
          <cell r="AJ821">
            <v>2164.5300924066951</v>
          </cell>
          <cell r="AK821">
            <v>34687.68</v>
          </cell>
        </row>
        <row r="822">
          <cell r="B822">
            <v>39287</v>
          </cell>
          <cell r="C822">
            <v>0</v>
          </cell>
          <cell r="D822">
            <v>9834.3399999999965</v>
          </cell>
          <cell r="E822">
            <v>24996</v>
          </cell>
          <cell r="F822">
            <v>34830.339999999997</v>
          </cell>
          <cell r="G822">
            <v>34830.339999999997</v>
          </cell>
          <cell r="H822">
            <v>37065.199999999997</v>
          </cell>
          <cell r="I822">
            <v>24996</v>
          </cell>
          <cell r="J822">
            <v>13479</v>
          </cell>
          <cell r="L822">
            <v>1500</v>
          </cell>
          <cell r="M822">
            <v>1717</v>
          </cell>
          <cell r="N822">
            <v>6300</v>
          </cell>
          <cell r="O822">
            <v>2000</v>
          </cell>
          <cell r="P822">
            <v>24996</v>
          </cell>
          <cell r="Q822">
            <v>13479</v>
          </cell>
          <cell r="S822">
            <v>1500</v>
          </cell>
          <cell r="T822">
            <v>1717</v>
          </cell>
          <cell r="U822">
            <v>6300</v>
          </cell>
          <cell r="V822">
            <v>2000</v>
          </cell>
          <cell r="W822">
            <v>24996</v>
          </cell>
          <cell r="X822">
            <v>13563.610400899997</v>
          </cell>
          <cell r="Y822">
            <v>11717.194324138341</v>
          </cell>
          <cell r="Z822">
            <v>1652.9794102396177</v>
          </cell>
          <cell r="AA822">
            <v>1609.7279602998428</v>
          </cell>
          <cell r="AB822">
            <v>6365.418276276313</v>
          </cell>
          <cell r="AC822">
            <v>2156.2696281458971</v>
          </cell>
          <cell r="AD822">
            <v>37065.199999999997</v>
          </cell>
          <cell r="AE822">
            <v>13552.329646492937</v>
          </cell>
          <cell r="AF822">
            <v>9538.7946047364439</v>
          </cell>
          <cell r="AG822">
            <v>1643.1095862757966</v>
          </cell>
          <cell r="AH822">
            <v>1600.270092337518</v>
          </cell>
          <cell r="AI822">
            <v>6328.4602606665958</v>
          </cell>
          <cell r="AJ822">
            <v>2167.3758094907153</v>
          </cell>
          <cell r="AK822">
            <v>34830.340000000011</v>
          </cell>
        </row>
        <row r="823">
          <cell r="B823">
            <v>39288</v>
          </cell>
          <cell r="C823">
            <v>0</v>
          </cell>
          <cell r="D823">
            <v>9805.8300000000017</v>
          </cell>
          <cell r="E823">
            <v>25309</v>
          </cell>
          <cell r="F823">
            <v>35114.83</v>
          </cell>
          <cell r="G823">
            <v>35114.83</v>
          </cell>
          <cell r="H823">
            <v>36397</v>
          </cell>
          <cell r="I823">
            <v>25309</v>
          </cell>
          <cell r="J823">
            <v>13792</v>
          </cell>
          <cell r="L823">
            <v>1500</v>
          </cell>
          <cell r="M823">
            <v>1717</v>
          </cell>
          <cell r="N823">
            <v>6300</v>
          </cell>
          <cell r="O823">
            <v>2000</v>
          </cell>
          <cell r="P823">
            <v>25309</v>
          </cell>
          <cell r="Q823">
            <v>13792</v>
          </cell>
          <cell r="S823">
            <v>1500</v>
          </cell>
          <cell r="T823">
            <v>1717</v>
          </cell>
          <cell r="U823">
            <v>6300</v>
          </cell>
          <cell r="V823">
            <v>2000</v>
          </cell>
          <cell r="W823">
            <v>25309</v>
          </cell>
          <cell r="X823">
            <v>14011.080058981812</v>
          </cell>
          <cell r="Y823">
            <v>10585.855753511894</v>
          </cell>
          <cell r="Z823">
            <v>1652.7257712156054</v>
          </cell>
          <cell r="AA823">
            <v>1608.4613792158814</v>
          </cell>
          <cell r="AB823">
            <v>6371.9895102099472</v>
          </cell>
          <cell r="AC823">
            <v>2166.8875268648662</v>
          </cell>
          <cell r="AD823">
            <v>36397</v>
          </cell>
          <cell r="AE823">
            <v>13847.322736413475</v>
          </cell>
          <cell r="AF823">
            <v>9527.5279602137834</v>
          </cell>
          <cell r="AG823">
            <v>1643.4095981613584</v>
          </cell>
          <cell r="AH823">
            <v>1600.5543135321493</v>
          </cell>
          <cell r="AI823">
            <v>6329.6240246614689</v>
          </cell>
          <cell r="AJ823">
            <v>2166.3913670177653</v>
          </cell>
          <cell r="AK823">
            <v>35114.829999999994</v>
          </cell>
        </row>
        <row r="824">
          <cell r="B824">
            <v>39289</v>
          </cell>
          <cell r="C824">
            <v>0</v>
          </cell>
          <cell r="D824">
            <v>9764.9199999999983</v>
          </cell>
          <cell r="E824">
            <v>24922</v>
          </cell>
          <cell r="F824">
            <v>34686.92</v>
          </cell>
          <cell r="G824">
            <v>34686.92</v>
          </cell>
          <cell r="H824">
            <v>36355.1</v>
          </cell>
          <cell r="I824">
            <v>24922</v>
          </cell>
          <cell r="J824">
            <v>13705</v>
          </cell>
          <cell r="L824">
            <v>1500</v>
          </cell>
          <cell r="M824">
            <v>1717</v>
          </cell>
          <cell r="N824">
            <v>6000</v>
          </cell>
          <cell r="O824">
            <v>2000</v>
          </cell>
          <cell r="P824">
            <v>24922</v>
          </cell>
          <cell r="Q824">
            <v>13705</v>
          </cell>
          <cell r="S824">
            <v>1500</v>
          </cell>
          <cell r="T824">
            <v>1717</v>
          </cell>
          <cell r="U824">
            <v>6000</v>
          </cell>
          <cell r="V824">
            <v>2000</v>
          </cell>
          <cell r="W824">
            <v>24922</v>
          </cell>
          <cell r="X824">
            <v>15747.602631519798</v>
          </cell>
          <cell r="Y824">
            <v>9217.4685901909033</v>
          </cell>
          <cell r="Z824">
            <v>1647.8783566311529</v>
          </cell>
          <cell r="AA824">
            <v>1604.4507351681141</v>
          </cell>
          <cell r="AB824">
            <v>5989.9793003393652</v>
          </cell>
          <cell r="AC824">
            <v>2147.7203861506664</v>
          </cell>
          <cell r="AD824">
            <v>36355.1</v>
          </cell>
          <cell r="AE824">
            <v>13767.287470131012</v>
          </cell>
          <cell r="AF824">
            <v>9526.5828553319789</v>
          </cell>
          <cell r="AG824">
            <v>1644.3686683464825</v>
          </cell>
          <cell r="AH824">
            <v>1601.4843889710805</v>
          </cell>
          <cell r="AI824">
            <v>5980.2311791266429</v>
          </cell>
          <cell r="AJ824">
            <v>2166.9654380927932</v>
          </cell>
          <cell r="AK824">
            <v>34686.919999999991</v>
          </cell>
        </row>
        <row r="825">
          <cell r="B825">
            <v>39290</v>
          </cell>
          <cell r="C825">
            <v>0</v>
          </cell>
          <cell r="D825">
            <v>9757.3000000000029</v>
          </cell>
          <cell r="E825">
            <v>24839</v>
          </cell>
          <cell r="F825">
            <v>34596.300000000003</v>
          </cell>
          <cell r="G825">
            <v>34596.300000000003</v>
          </cell>
          <cell r="H825">
            <v>14311.4</v>
          </cell>
          <cell r="I825">
            <v>24839</v>
          </cell>
          <cell r="J825">
            <v>13722</v>
          </cell>
          <cell r="L825">
            <v>1500</v>
          </cell>
          <cell r="M825">
            <v>1717</v>
          </cell>
          <cell r="N825">
            <v>5900</v>
          </cell>
          <cell r="O825">
            <v>2000</v>
          </cell>
          <cell r="P825">
            <v>24839</v>
          </cell>
          <cell r="Q825">
            <v>13722</v>
          </cell>
          <cell r="S825">
            <v>1500</v>
          </cell>
          <cell r="T825">
            <v>1717</v>
          </cell>
          <cell r="U825">
            <v>5900</v>
          </cell>
          <cell r="V825">
            <v>2000</v>
          </cell>
          <cell r="W825">
            <v>24839</v>
          </cell>
          <cell r="X825">
            <v>5937.7864518621209</v>
          </cell>
          <cell r="Y825">
            <v>4131.4017419909042</v>
          </cell>
          <cell r="Z825">
            <v>638.82089070275867</v>
          </cell>
          <cell r="AA825">
            <v>614.1909820892688</v>
          </cell>
          <cell r="AB825">
            <v>2149.1230782240173</v>
          </cell>
          <cell r="AC825">
            <v>840.07685513092872</v>
          </cell>
          <cell r="AD825">
            <v>14311.4</v>
          </cell>
          <cell r="AE825">
            <v>13781.520130669445</v>
          </cell>
          <cell r="AF825">
            <v>9521.5251800151327</v>
          </cell>
          <cell r="AG825">
            <v>1644.6183867984778</v>
          </cell>
          <cell r="AH825">
            <v>1601.7236103816044</v>
          </cell>
          <cell r="AI825">
            <v>5880.3082888841755</v>
          </cell>
          <cell r="AJ825">
            <v>2166.6044032511659</v>
          </cell>
          <cell r="AK825">
            <v>34596.299999999996</v>
          </cell>
        </row>
        <row r="826">
          <cell r="B826">
            <v>39291</v>
          </cell>
          <cell r="C826">
            <v>0</v>
          </cell>
          <cell r="D826">
            <v>14968.68</v>
          </cell>
          <cell r="E826">
            <v>18517</v>
          </cell>
          <cell r="F826">
            <v>33485.68</v>
          </cell>
          <cell r="G826">
            <v>34086.94</v>
          </cell>
          <cell r="H826">
            <v>146.19999999999999</v>
          </cell>
          <cell r="I826">
            <v>16652</v>
          </cell>
          <cell r="J826">
            <v>13300</v>
          </cell>
          <cell r="L826">
            <v>1500</v>
          </cell>
          <cell r="M826">
            <v>1717</v>
          </cell>
          <cell r="N826">
            <v>0</v>
          </cell>
          <cell r="O826">
            <v>2000</v>
          </cell>
          <cell r="P826">
            <v>18517</v>
          </cell>
          <cell r="Q826">
            <v>12603.475207362111</v>
          </cell>
          <cell r="S826">
            <v>1421.4445722588848</v>
          </cell>
          <cell r="T826">
            <v>1627.0802203790033</v>
          </cell>
          <cell r="U826">
            <v>0</v>
          </cell>
          <cell r="V826">
            <v>1000</v>
          </cell>
          <cell r="W826">
            <v>16652</v>
          </cell>
          <cell r="X826">
            <v>55.580122999999993</v>
          </cell>
          <cell r="Y826">
            <v>45.3098654</v>
          </cell>
          <cell r="Z826">
            <v>6.1403999999999996</v>
          </cell>
          <cell r="AA826">
            <v>6.0412763999999992</v>
          </cell>
          <cell r="AB826">
            <v>24.165251799999997</v>
          </cell>
          <cell r="AC826">
            <v>8.9630833999999986</v>
          </cell>
          <cell r="AD826">
            <v>146.19999999999999</v>
          </cell>
          <cell r="AE826">
            <v>13265.282348814393</v>
          </cell>
          <cell r="AF826">
            <v>9527.9136474029328</v>
          </cell>
          <cell r="AG826">
            <v>1644.5983742986368</v>
          </cell>
          <cell r="AH826">
            <v>1601.7081043115088</v>
          </cell>
          <cell r="AI826">
            <v>5880.1693782840548</v>
          </cell>
          <cell r="AJ826">
            <v>2167.2681468884693</v>
          </cell>
          <cell r="AK826">
            <v>34086.94</v>
          </cell>
        </row>
        <row r="827">
          <cell r="B827">
            <v>39292</v>
          </cell>
          <cell r="C827">
            <v>0</v>
          </cell>
          <cell r="D827">
            <v>14968.68</v>
          </cell>
          <cell r="E827">
            <v>18517</v>
          </cell>
          <cell r="F827">
            <v>33485.68</v>
          </cell>
          <cell r="G827">
            <v>33485.68</v>
          </cell>
          <cell r="H827">
            <v>155.5</v>
          </cell>
          <cell r="I827">
            <v>16517</v>
          </cell>
          <cell r="J827">
            <v>13300</v>
          </cell>
          <cell r="L827">
            <v>1500</v>
          </cell>
          <cell r="M827">
            <v>1717</v>
          </cell>
          <cell r="N827">
            <v>0</v>
          </cell>
          <cell r="O827">
            <v>2000</v>
          </cell>
          <cell r="P827">
            <v>18517</v>
          </cell>
          <cell r="Q827">
            <v>13300</v>
          </cell>
          <cell r="S827">
            <v>1500</v>
          </cell>
          <cell r="T827">
            <v>1717</v>
          </cell>
          <cell r="U827">
            <v>0</v>
          </cell>
          <cell r="V827">
            <v>0</v>
          </cell>
          <cell r="W827">
            <v>16517</v>
          </cell>
          <cell r="X827">
            <v>59.115657499999998</v>
          </cell>
          <cell r="Y827">
            <v>48.192093499999999</v>
          </cell>
          <cell r="Z827">
            <v>6.5310000000000006</v>
          </cell>
          <cell r="AA827">
            <v>6.4255709999999997</v>
          </cell>
          <cell r="AB827">
            <v>25.702439499999997</v>
          </cell>
          <cell r="AC827">
            <v>9.5332384999999995</v>
          </cell>
          <cell r="AD827">
            <v>155.5</v>
          </cell>
          <cell r="AE827">
            <v>13043.654661817132</v>
          </cell>
          <cell r="AF827">
            <v>9567.9219087185193</v>
          </cell>
          <cell r="AG827">
            <v>1428.8026431015633</v>
          </cell>
          <cell r="AH827">
            <v>1288.390375978049</v>
          </cell>
          <cell r="AI827">
            <v>5892.5828944850618</v>
          </cell>
          <cell r="AJ827">
            <v>2264.3275158996771</v>
          </cell>
          <cell r="AK827">
            <v>33485.680000000008</v>
          </cell>
        </row>
        <row r="828">
          <cell r="B828">
            <v>39293</v>
          </cell>
          <cell r="C828">
            <v>0</v>
          </cell>
          <cell r="D828">
            <v>9068.68</v>
          </cell>
          <cell r="E828">
            <v>24417</v>
          </cell>
          <cell r="F828">
            <v>33485.68</v>
          </cell>
          <cell r="G828">
            <v>34152.81</v>
          </cell>
          <cell r="H828">
            <v>362.8</v>
          </cell>
          <cell r="I828">
            <v>22417</v>
          </cell>
          <cell r="J828">
            <v>13300</v>
          </cell>
          <cell r="L828">
            <v>1500</v>
          </cell>
          <cell r="M828">
            <v>1717</v>
          </cell>
          <cell r="N828">
            <v>5900</v>
          </cell>
          <cell r="O828">
            <v>2000</v>
          </cell>
          <cell r="P828">
            <v>24417</v>
          </cell>
          <cell r="Q828">
            <v>13300</v>
          </cell>
          <cell r="S828">
            <v>1500</v>
          </cell>
          <cell r="T828">
            <v>1717</v>
          </cell>
          <cell r="U828">
            <v>5900</v>
          </cell>
          <cell r="V828">
            <v>0</v>
          </cell>
          <cell r="W828">
            <v>22417</v>
          </cell>
          <cell r="X828">
            <v>137.92386199999999</v>
          </cell>
          <cell r="Y828">
            <v>112.4378876</v>
          </cell>
          <cell r="Z828">
            <v>15.237600000000002</v>
          </cell>
          <cell r="AA828">
            <v>14.9916216</v>
          </cell>
          <cell r="AB828">
            <v>59.966849199999999</v>
          </cell>
          <cell r="AC828">
            <v>22.2421796</v>
          </cell>
          <cell r="AD828">
            <v>362.8</v>
          </cell>
          <cell r="AE828">
            <v>13174.822108750766</v>
          </cell>
          <cell r="AF828">
            <v>9541.372017937585</v>
          </cell>
          <cell r="AG828">
            <v>1647.6952988494722</v>
          </cell>
          <cell r="AH828">
            <v>1605.003527196583</v>
          </cell>
          <cell r="AI828">
            <v>5925.8727816696828</v>
          </cell>
          <cell r="AJ828">
            <v>2258.0442655959073</v>
          </cell>
          <cell r="AK828">
            <v>34152.81</v>
          </cell>
        </row>
        <row r="829">
          <cell r="B829">
            <v>39294</v>
          </cell>
          <cell r="C829">
            <v>0</v>
          </cell>
          <cell r="D829">
            <v>15459.650000000001</v>
          </cell>
          <cell r="E829">
            <v>18245</v>
          </cell>
          <cell r="F829">
            <v>33704.65</v>
          </cell>
          <cell r="G829">
            <v>33704.65</v>
          </cell>
          <cell r="H829">
            <v>22558.6</v>
          </cell>
          <cell r="I829">
            <v>18245</v>
          </cell>
          <cell r="J829">
            <v>13028</v>
          </cell>
          <cell r="L829">
            <v>1500</v>
          </cell>
          <cell r="M829">
            <v>1717</v>
          </cell>
          <cell r="N829">
            <v>0</v>
          </cell>
          <cell r="O829">
            <v>2000</v>
          </cell>
          <cell r="P829">
            <v>18245</v>
          </cell>
          <cell r="Q829">
            <v>13028</v>
          </cell>
          <cell r="S829">
            <v>1500</v>
          </cell>
          <cell r="T829">
            <v>1717</v>
          </cell>
          <cell r="U829">
            <v>0</v>
          </cell>
          <cell r="V829">
            <v>2000</v>
          </cell>
          <cell r="W829">
            <v>18245</v>
          </cell>
          <cell r="X829">
            <v>8802.3491169857716</v>
          </cell>
          <cell r="Y829">
            <v>6273.5630776408461</v>
          </cell>
          <cell r="Z829">
            <v>988.60443681704828</v>
          </cell>
          <cell r="AA829">
            <v>984.59575617125859</v>
          </cell>
          <cell r="AB829">
            <v>4077.073008197714</v>
          </cell>
          <cell r="AC829">
            <v>1432.4146041873651</v>
          </cell>
          <cell r="AD829">
            <v>22558.600000000002</v>
          </cell>
          <cell r="AE829">
            <v>13080.967674029867</v>
          </cell>
          <cell r="AF829">
            <v>9568.1727792435868</v>
          </cell>
          <cell r="AG829">
            <v>1520.2143072411843</v>
          </cell>
          <cell r="AH829">
            <v>1469.2556182263218</v>
          </cell>
          <cell r="AI829">
            <v>5891.9885925826547</v>
          </cell>
          <cell r="AJ829">
            <v>2174.0510286763933</v>
          </cell>
          <cell r="AK829">
            <v>33704.650000000009</v>
          </cell>
        </row>
        <row r="830">
          <cell r="B830">
            <v>39295</v>
          </cell>
          <cell r="C830">
            <v>0</v>
          </cell>
          <cell r="D830">
            <v>23358.500000000004</v>
          </cell>
          <cell r="E830">
            <v>9020</v>
          </cell>
          <cell r="F830">
            <v>32378.500000000004</v>
          </cell>
          <cell r="G830">
            <v>32378.500000000004</v>
          </cell>
          <cell r="H830">
            <v>32770.300000000003</v>
          </cell>
          <cell r="I830">
            <v>9020</v>
          </cell>
          <cell r="J830">
            <v>0</v>
          </cell>
          <cell r="L830">
            <v>1500</v>
          </cell>
          <cell r="M830">
            <v>1620</v>
          </cell>
          <cell r="N830">
            <v>5900</v>
          </cell>
          <cell r="O830">
            <v>0</v>
          </cell>
          <cell r="P830">
            <v>9020</v>
          </cell>
          <cell r="Q830">
            <v>0</v>
          </cell>
          <cell r="S830">
            <v>1500</v>
          </cell>
          <cell r="T830">
            <v>1620</v>
          </cell>
          <cell r="U830">
            <v>5900</v>
          </cell>
          <cell r="V830">
            <v>0</v>
          </cell>
          <cell r="W830">
            <v>9020</v>
          </cell>
          <cell r="X830">
            <v>12112.484457158651</v>
          </cell>
          <cell r="Y830">
            <v>9571.0312027379096</v>
          </cell>
          <cell r="Z830">
            <v>1515.5709281402164</v>
          </cell>
          <cell r="AA830">
            <v>1465.2929418471313</v>
          </cell>
          <cell r="AB830">
            <v>5938.2857663922459</v>
          </cell>
          <cell r="AC830">
            <v>2167.6347037238538</v>
          </cell>
          <cell r="AD830">
            <v>32770.30000000001</v>
          </cell>
          <cell r="AE830">
            <v>11700.204971909488</v>
          </cell>
          <cell r="AF830">
            <v>9570.0625726319231</v>
          </cell>
          <cell r="AG830">
            <v>1520.5145621605886</v>
          </cell>
          <cell r="AH830">
            <v>1469.5458083824947</v>
          </cell>
          <cell r="AI830">
            <v>5943.6916631507265</v>
          </cell>
          <cell r="AJ830">
            <v>2174.4804217647797</v>
          </cell>
          <cell r="AK830">
            <v>32378.500000000004</v>
          </cell>
        </row>
        <row r="831">
          <cell r="B831">
            <v>39296</v>
          </cell>
          <cell r="C831">
            <v>0</v>
          </cell>
          <cell r="D831">
            <v>11716.500000000007</v>
          </cell>
          <cell r="E831">
            <v>22503</v>
          </cell>
          <cell r="F831">
            <v>34219.500000000007</v>
          </cell>
          <cell r="G831">
            <v>34219.500000000007</v>
          </cell>
          <cell r="H831">
            <v>35302.300000000003</v>
          </cell>
          <cell r="I831">
            <v>22503</v>
          </cell>
          <cell r="J831">
            <v>13283</v>
          </cell>
          <cell r="L831">
            <v>1500</v>
          </cell>
          <cell r="M831">
            <v>1620</v>
          </cell>
          <cell r="N831">
            <v>6100</v>
          </cell>
          <cell r="O831">
            <v>0</v>
          </cell>
          <cell r="P831">
            <v>22503</v>
          </cell>
          <cell r="Q831">
            <v>13283</v>
          </cell>
          <cell r="S831">
            <v>1500</v>
          </cell>
          <cell r="T831">
            <v>1620</v>
          </cell>
          <cell r="U831">
            <v>6100</v>
          </cell>
          <cell r="V831">
            <v>0</v>
          </cell>
          <cell r="W831">
            <v>22503</v>
          </cell>
          <cell r="X831">
            <v>13510.997739708877</v>
          </cell>
          <cell r="Y831">
            <v>10444.757022448543</v>
          </cell>
          <cell r="Z831">
            <v>1531.6041219138135</v>
          </cell>
          <cell r="AA831">
            <v>1480.8425050358053</v>
          </cell>
          <cell r="AB831">
            <v>6143.5695060490625</v>
          </cell>
          <cell r="AC831">
            <v>2190.5291048439021</v>
          </cell>
          <cell r="AD831">
            <v>35302.300000000003</v>
          </cell>
          <cell r="AE831">
            <v>13397.617705666918</v>
          </cell>
          <cell r="AF831">
            <v>9566.3729164205379</v>
          </cell>
          <cell r="AG831">
            <v>1519.9283407063192</v>
          </cell>
          <cell r="AH831">
            <v>1468.9792374976482</v>
          </cell>
          <cell r="AI831">
            <v>6092.9597303718883</v>
          </cell>
          <cell r="AJ831">
            <v>2173.642069336694</v>
          </cell>
          <cell r="AK831">
            <v>34219.500000000007</v>
          </cell>
        </row>
        <row r="832">
          <cell r="B832">
            <v>39297</v>
          </cell>
          <cell r="C832">
            <v>0</v>
          </cell>
          <cell r="D832">
            <v>9746.3399999999965</v>
          </cell>
          <cell r="E832">
            <v>24917</v>
          </cell>
          <cell r="F832">
            <v>34663.339999999997</v>
          </cell>
          <cell r="G832">
            <v>34663.339999999997</v>
          </cell>
          <cell r="H832">
            <v>36917.599999999999</v>
          </cell>
          <cell r="I832">
            <v>24917</v>
          </cell>
          <cell r="J832">
            <v>13497</v>
          </cell>
          <cell r="L832">
            <v>1500</v>
          </cell>
          <cell r="M832">
            <v>1620</v>
          </cell>
          <cell r="N832">
            <v>6300</v>
          </cell>
          <cell r="O832">
            <v>2000</v>
          </cell>
          <cell r="P832">
            <v>24917</v>
          </cell>
          <cell r="Q832">
            <v>13497</v>
          </cell>
          <cell r="S832">
            <v>1500</v>
          </cell>
          <cell r="T832">
            <v>1620</v>
          </cell>
          <cell r="U832">
            <v>6300</v>
          </cell>
          <cell r="V832">
            <v>2000</v>
          </cell>
          <cell r="W832">
            <v>24917</v>
          </cell>
          <cell r="X832">
            <v>13581.981564760841</v>
          </cell>
          <cell r="Y832">
            <v>11802.630441690713</v>
          </cell>
          <cell r="Z832">
            <v>1513.9087500699929</v>
          </cell>
          <cell r="AA832">
            <v>1472.7751446646723</v>
          </cell>
          <cell r="AB832">
            <v>6394.5417704034862</v>
          </cell>
          <cell r="AC832">
            <v>2151.7623284102992</v>
          </cell>
          <cell r="AD832">
            <v>36917.600000000006</v>
          </cell>
          <cell r="AE832">
            <v>13596.501326164193</v>
          </cell>
          <cell r="AF832">
            <v>9562.9035329718827</v>
          </cell>
          <cell r="AG832">
            <v>1519.3771167184545</v>
          </cell>
          <cell r="AH832">
            <v>1468.4464909386838</v>
          </cell>
          <cell r="AI832">
            <v>6343.2577665930285</v>
          </cell>
          <cell r="AJ832">
            <v>2172.8537666137559</v>
          </cell>
          <cell r="AK832">
            <v>34663.339999999997</v>
          </cell>
        </row>
        <row r="833">
          <cell r="B833">
            <v>39298</v>
          </cell>
          <cell r="C833">
            <v>0</v>
          </cell>
          <cell r="D833">
            <v>9441.6300000000047</v>
          </cell>
          <cell r="E833">
            <v>24115</v>
          </cell>
          <cell r="F833">
            <v>33556.630000000005</v>
          </cell>
          <cell r="G833">
            <v>33556.630000000005</v>
          </cell>
          <cell r="H833">
            <v>35007.5</v>
          </cell>
          <cell r="I833">
            <v>23915</v>
          </cell>
          <cell r="J833">
            <v>12995</v>
          </cell>
          <cell r="L833">
            <v>1500</v>
          </cell>
          <cell r="M833">
            <v>1620</v>
          </cell>
          <cell r="N833">
            <v>5800</v>
          </cell>
          <cell r="O833">
            <v>2000</v>
          </cell>
          <cell r="P833">
            <v>23915</v>
          </cell>
          <cell r="Q833">
            <v>12995</v>
          </cell>
          <cell r="S833">
            <v>1500</v>
          </cell>
          <cell r="T833">
            <v>1620</v>
          </cell>
          <cell r="U833">
            <v>5800</v>
          </cell>
          <cell r="V833">
            <v>2000</v>
          </cell>
          <cell r="W833">
            <v>23915</v>
          </cell>
          <cell r="X833">
            <v>13296.864615234408</v>
          </cell>
          <cell r="Y833">
            <v>10708.048089090651</v>
          </cell>
          <cell r="Z833">
            <v>1515.6274839070115</v>
          </cell>
          <cell r="AA833">
            <v>1468.300227273277</v>
          </cell>
          <cell r="AB833">
            <v>5854.7618362025942</v>
          </cell>
          <cell r="AC833">
            <v>2163.8977482920664</v>
          </cell>
          <cell r="AD833">
            <v>35007.500000000007</v>
          </cell>
          <cell r="AE833">
            <v>12985.308496231182</v>
          </cell>
          <cell r="AF833">
            <v>9564.5387618755703</v>
          </cell>
          <cell r="AG833">
            <v>1520.1923187262494</v>
          </cell>
          <cell r="AH833">
            <v>1469.1754006552653</v>
          </cell>
          <cell r="AI833">
            <v>5843.399308284258</v>
          </cell>
          <cell r="AJ833">
            <v>2174.0157142274743</v>
          </cell>
          <cell r="AK833">
            <v>33556.630000000005</v>
          </cell>
        </row>
        <row r="834">
          <cell r="B834">
            <v>39299</v>
          </cell>
          <cell r="C834">
            <v>0</v>
          </cell>
          <cell r="D834">
            <v>9169.4500000000044</v>
          </cell>
          <cell r="E834">
            <v>24115</v>
          </cell>
          <cell r="F834">
            <v>33284.450000000004</v>
          </cell>
          <cell r="G834">
            <v>33284.450000000004</v>
          </cell>
          <cell r="H834">
            <v>34758.1</v>
          </cell>
          <cell r="I834">
            <v>24115</v>
          </cell>
          <cell r="J834">
            <v>12995</v>
          </cell>
          <cell r="L834">
            <v>1500</v>
          </cell>
          <cell r="M834">
            <v>1620</v>
          </cell>
          <cell r="N834">
            <v>6000</v>
          </cell>
          <cell r="O834">
            <v>2000</v>
          </cell>
          <cell r="P834">
            <v>24115</v>
          </cell>
          <cell r="Q834">
            <v>12995</v>
          </cell>
          <cell r="S834">
            <v>1500</v>
          </cell>
          <cell r="T834">
            <v>1620</v>
          </cell>
          <cell r="U834">
            <v>6000</v>
          </cell>
          <cell r="V834">
            <v>2000</v>
          </cell>
          <cell r="W834">
            <v>24115</v>
          </cell>
          <cell r="X834">
            <v>13002.812826346704</v>
          </cell>
          <cell r="Y834">
            <v>11149.606606499734</v>
          </cell>
          <cell r="Z834">
            <v>1402.2984076757807</v>
          </cell>
          <cell r="AA834">
            <v>1243.6056383783357</v>
          </cell>
          <cell r="AB834">
            <v>5794.6300509764096</v>
          </cell>
          <cell r="AC834">
            <v>2165.1464701230348</v>
          </cell>
          <cell r="AD834">
            <v>34758.1</v>
          </cell>
          <cell r="AE834">
            <v>13027.050536201839</v>
          </cell>
          <cell r="AF834">
            <v>9571.4715088817866</v>
          </cell>
          <cell r="AG834">
            <v>1429.3327141184063</v>
          </cell>
          <cell r="AH834">
            <v>1288.8683554946624</v>
          </cell>
          <cell r="AI834">
            <v>5792.9263293421645</v>
          </cell>
          <cell r="AJ834">
            <v>2174.8005559611443</v>
          </cell>
          <cell r="AK834">
            <v>33284.450000000004</v>
          </cell>
        </row>
        <row r="835">
          <cell r="B835">
            <v>39300</v>
          </cell>
          <cell r="C835">
            <v>0</v>
          </cell>
          <cell r="D835">
            <v>10294.989999999991</v>
          </cell>
          <cell r="E835">
            <v>24115</v>
          </cell>
          <cell r="F835">
            <v>34409.989999999991</v>
          </cell>
          <cell r="G835">
            <v>34409.989999999991</v>
          </cell>
          <cell r="H835">
            <v>35618.199999999997</v>
          </cell>
          <cell r="I835">
            <v>24115</v>
          </cell>
          <cell r="J835">
            <v>12995</v>
          </cell>
          <cell r="L835">
            <v>1500</v>
          </cell>
          <cell r="M835">
            <v>1620</v>
          </cell>
          <cell r="N835">
            <v>6000</v>
          </cell>
          <cell r="O835">
            <v>2000</v>
          </cell>
          <cell r="P835">
            <v>24115</v>
          </cell>
          <cell r="Q835">
            <v>12995</v>
          </cell>
          <cell r="S835">
            <v>1500</v>
          </cell>
          <cell r="T835">
            <v>1620</v>
          </cell>
          <cell r="U835">
            <v>6000</v>
          </cell>
          <cell r="V835">
            <v>2000</v>
          </cell>
          <cell r="W835">
            <v>24115</v>
          </cell>
          <cell r="X835">
            <v>13330.926329152506</v>
          </cell>
          <cell r="Y835">
            <v>10798.488147056565</v>
          </cell>
          <cell r="Z835">
            <v>1517.8490050537559</v>
          </cell>
          <cell r="AA835">
            <v>1467.9912303599558</v>
          </cell>
          <cell r="AB835">
            <v>6331.6504966194552</v>
          </cell>
          <cell r="AC835">
            <v>2171.2947917577521</v>
          </cell>
          <cell r="AD835">
            <v>35618.199999999997</v>
          </cell>
          <cell r="AE835">
            <v>13341.82803826491</v>
          </cell>
          <cell r="AF835">
            <v>9563.5042151493599</v>
          </cell>
          <cell r="AG835">
            <v>1519.4725545477429</v>
          </cell>
          <cell r="AH835">
            <v>1468.538729622536</v>
          </cell>
          <cell r="AI835">
            <v>6343.6562106298634</v>
          </cell>
          <cell r="AJ835">
            <v>2172.9902517855835</v>
          </cell>
          <cell r="AK835">
            <v>34409.989999999991</v>
          </cell>
        </row>
        <row r="836">
          <cell r="B836">
            <v>39301</v>
          </cell>
          <cell r="C836">
            <v>0</v>
          </cell>
          <cell r="D836">
            <v>9757.1300000000047</v>
          </cell>
          <cell r="E836">
            <v>24423</v>
          </cell>
          <cell r="F836">
            <v>34180.130000000005</v>
          </cell>
          <cell r="G836">
            <v>34180.130000000005</v>
          </cell>
          <cell r="H836">
            <v>34593.199999999997</v>
          </cell>
          <cell r="I836">
            <v>24423</v>
          </cell>
          <cell r="J836">
            <v>13503</v>
          </cell>
          <cell r="L836">
            <v>1500</v>
          </cell>
          <cell r="M836">
            <v>1620</v>
          </cell>
          <cell r="N836">
            <v>5800</v>
          </cell>
          <cell r="O836">
            <v>2000</v>
          </cell>
          <cell r="P836">
            <v>24423</v>
          </cell>
          <cell r="Q836">
            <v>13503</v>
          </cell>
          <cell r="S836">
            <v>1500</v>
          </cell>
          <cell r="T836">
            <v>1620</v>
          </cell>
          <cell r="U836">
            <v>5800</v>
          </cell>
          <cell r="V836">
            <v>2000</v>
          </cell>
          <cell r="W836">
            <v>24423</v>
          </cell>
          <cell r="X836">
            <v>13630.94938714316</v>
          </cell>
          <cell r="Y836">
            <v>10277.357568165458</v>
          </cell>
          <cell r="Z836">
            <v>1522.6259404354612</v>
          </cell>
          <cell r="AA836">
            <v>1472.1547185779596</v>
          </cell>
          <cell r="AB836">
            <v>5512.572628030437</v>
          </cell>
          <cell r="AC836">
            <v>2177.5397576475148</v>
          </cell>
          <cell r="AD836">
            <v>34593.19999999999</v>
          </cell>
          <cell r="AE836">
            <v>13608.221717336406</v>
          </cell>
          <cell r="AF836">
            <v>9567.5939078078118</v>
          </cell>
          <cell r="AG836">
            <v>1520.1223347550031</v>
          </cell>
          <cell r="AH836">
            <v>1469.1667287247558</v>
          </cell>
          <cell r="AI836">
            <v>5841.1058121012684</v>
          </cell>
          <cell r="AJ836">
            <v>2173.9194992747557</v>
          </cell>
          <cell r="AK836">
            <v>34180.130000000005</v>
          </cell>
        </row>
        <row r="837">
          <cell r="B837">
            <v>39302</v>
          </cell>
          <cell r="C837">
            <v>0</v>
          </cell>
          <cell r="D837">
            <v>9711.1700000000128</v>
          </cell>
          <cell r="E837">
            <v>24453</v>
          </cell>
          <cell r="F837">
            <v>34164.170000000013</v>
          </cell>
          <cell r="G837">
            <v>34164.170000000013</v>
          </cell>
          <cell r="H837">
            <v>34221.9</v>
          </cell>
          <cell r="I837">
            <v>24453</v>
          </cell>
          <cell r="J837">
            <v>13433</v>
          </cell>
          <cell r="L837">
            <v>1500</v>
          </cell>
          <cell r="M837">
            <v>1620</v>
          </cell>
          <cell r="N837">
            <v>5900</v>
          </cell>
          <cell r="O837">
            <v>2000</v>
          </cell>
          <cell r="P837">
            <v>24453</v>
          </cell>
          <cell r="Q837">
            <v>13433</v>
          </cell>
          <cell r="S837">
            <v>1500</v>
          </cell>
          <cell r="T837">
            <v>1620</v>
          </cell>
          <cell r="U837">
            <v>5900</v>
          </cell>
          <cell r="V837">
            <v>2000</v>
          </cell>
          <cell r="W837">
            <v>24453</v>
          </cell>
          <cell r="X837">
            <v>13568.525529895922</v>
          </cell>
          <cell r="Y837">
            <v>9603.8651939322663</v>
          </cell>
          <cell r="Z837">
            <v>1517.5342829007363</v>
          </cell>
          <cell r="AA837">
            <v>1467.5658217844905</v>
          </cell>
          <cell r="AB837">
            <v>5894.2096764371863</v>
          </cell>
          <cell r="AC837">
            <v>2170.199495049399</v>
          </cell>
          <cell r="AD837">
            <v>34221.9</v>
          </cell>
          <cell r="AE837">
            <v>13541.305375052165</v>
          </cell>
          <cell r="AF837">
            <v>9567.7934141748538</v>
          </cell>
          <cell r="AG837">
            <v>1520.1540328065078</v>
          </cell>
          <cell r="AH837">
            <v>1469.1973642345247</v>
          </cell>
          <cell r="AI837">
            <v>5891.7549832291261</v>
          </cell>
          <cell r="AJ837">
            <v>2173.9648305028286</v>
          </cell>
          <cell r="AK837">
            <v>34164.170000000013</v>
          </cell>
        </row>
        <row r="838">
          <cell r="B838">
            <v>39303</v>
          </cell>
          <cell r="C838">
            <v>0</v>
          </cell>
          <cell r="D838">
            <v>9767.4599999999991</v>
          </cell>
          <cell r="E838">
            <v>24331</v>
          </cell>
          <cell r="F838">
            <v>34098.46</v>
          </cell>
          <cell r="G838">
            <v>34098.46</v>
          </cell>
          <cell r="H838">
            <v>34895.599999999999</v>
          </cell>
          <cell r="I838">
            <v>24331</v>
          </cell>
          <cell r="J838">
            <v>13311</v>
          </cell>
          <cell r="L838">
            <v>1500</v>
          </cell>
          <cell r="M838">
            <v>1620</v>
          </cell>
          <cell r="N838">
            <v>5900</v>
          </cell>
          <cell r="O838">
            <v>2000</v>
          </cell>
          <cell r="P838">
            <v>24331</v>
          </cell>
          <cell r="Q838">
            <v>13311</v>
          </cell>
          <cell r="S838">
            <v>1500</v>
          </cell>
          <cell r="T838">
            <v>1620</v>
          </cell>
          <cell r="U838">
            <v>5900</v>
          </cell>
          <cell r="V838">
            <v>2000</v>
          </cell>
          <cell r="W838">
            <v>24331</v>
          </cell>
          <cell r="X838">
            <v>13501.390772237779</v>
          </cell>
          <cell r="Y838">
            <v>10190.281999118286</v>
          </cell>
          <cell r="Z838">
            <v>1531.7961929350824</v>
          </cell>
          <cell r="AA838">
            <v>1480.9114798787391</v>
          </cell>
          <cell r="AB838">
            <v>6000.7385929659986</v>
          </cell>
          <cell r="AC838">
            <v>2190.4809628641201</v>
          </cell>
          <cell r="AD838">
            <v>34895.600000000006</v>
          </cell>
          <cell r="AE838">
            <v>13424.424832770965</v>
          </cell>
          <cell r="AF838">
            <v>9568.0910786117602</v>
          </cell>
          <cell r="AG838">
            <v>1520.2013264482703</v>
          </cell>
          <cell r="AH838">
            <v>1469.2430725590254</v>
          </cell>
          <cell r="AI838">
            <v>5942.4672247019025</v>
          </cell>
          <cell r="AJ838">
            <v>2174.032464908079</v>
          </cell>
          <cell r="AK838">
            <v>34098.46</v>
          </cell>
        </row>
        <row r="839">
          <cell r="B839">
            <v>39304</v>
          </cell>
          <cell r="C839">
            <v>0</v>
          </cell>
          <cell r="D839">
            <v>9770.7800000000061</v>
          </cell>
          <cell r="E839">
            <v>24303</v>
          </cell>
          <cell r="F839">
            <v>34073.780000000006</v>
          </cell>
          <cell r="G839">
            <v>34073.780000000006</v>
          </cell>
          <cell r="H839">
            <v>35131.4</v>
          </cell>
          <cell r="I839">
            <v>24303</v>
          </cell>
          <cell r="J839">
            <v>13283</v>
          </cell>
          <cell r="L839">
            <v>1500</v>
          </cell>
          <cell r="M839">
            <v>1620</v>
          </cell>
          <cell r="N839">
            <v>5900</v>
          </cell>
          <cell r="O839">
            <v>2000</v>
          </cell>
          <cell r="P839">
            <v>24303</v>
          </cell>
          <cell r="Q839">
            <v>13283</v>
          </cell>
          <cell r="S839">
            <v>1500</v>
          </cell>
          <cell r="T839">
            <v>1620</v>
          </cell>
          <cell r="U839">
            <v>5900</v>
          </cell>
          <cell r="V839">
            <v>2000</v>
          </cell>
          <cell r="W839">
            <v>24303</v>
          </cell>
          <cell r="X839">
            <v>13546.867261412381</v>
          </cell>
          <cell r="Y839">
            <v>10457.827546699213</v>
          </cell>
          <cell r="Z839">
            <v>1534.6623566818885</v>
          </cell>
          <cell r="AA839">
            <v>1483.8844926096697</v>
          </cell>
          <cell r="AB839">
            <v>5913.5519956098833</v>
          </cell>
          <cell r="AC839">
            <v>2194.6063469869619</v>
          </cell>
          <cell r="AD839">
            <v>35131.399999999994</v>
          </cell>
          <cell r="AE839">
            <v>13399.91419970043</v>
          </cell>
          <cell r="AF839">
            <v>9568.0126943876021</v>
          </cell>
          <cell r="AG839">
            <v>1520.1888725741842</v>
          </cell>
          <cell r="AH839">
            <v>1469.2310361478544</v>
          </cell>
          <cell r="AI839">
            <v>5942.418542506136</v>
          </cell>
          <cell r="AJ839">
            <v>2174.0146546837973</v>
          </cell>
          <cell r="AK839">
            <v>34073.780000000006</v>
          </cell>
        </row>
        <row r="840">
          <cell r="B840">
            <v>39305</v>
          </cell>
          <cell r="C840">
            <v>0</v>
          </cell>
          <cell r="D840">
            <v>9830.5400000000009</v>
          </cell>
          <cell r="E840">
            <v>23966</v>
          </cell>
          <cell r="F840">
            <v>33796.54</v>
          </cell>
          <cell r="G840">
            <v>33796.54</v>
          </cell>
          <cell r="H840">
            <v>33351.300000000003</v>
          </cell>
          <cell r="I840">
            <v>23966</v>
          </cell>
          <cell r="J840">
            <v>12946</v>
          </cell>
          <cell r="L840">
            <v>1500</v>
          </cell>
          <cell r="M840">
            <v>1620</v>
          </cell>
          <cell r="N840">
            <v>5900</v>
          </cell>
          <cell r="O840">
            <v>2000</v>
          </cell>
          <cell r="P840">
            <v>23966</v>
          </cell>
          <cell r="Q840">
            <v>12946</v>
          </cell>
          <cell r="S840">
            <v>1500</v>
          </cell>
          <cell r="T840">
            <v>1620</v>
          </cell>
          <cell r="U840">
            <v>5900</v>
          </cell>
          <cell r="V840">
            <v>2000</v>
          </cell>
          <cell r="W840">
            <v>23966</v>
          </cell>
          <cell r="X840">
            <v>12983.809029383317</v>
          </cell>
          <cell r="Y840">
            <v>9997.0158236965199</v>
          </cell>
          <cell r="Z840">
            <v>1499.1167647342177</v>
          </cell>
          <cell r="AA840">
            <v>1448.539523420224</v>
          </cell>
          <cell r="AB840">
            <v>5278.956090188788</v>
          </cell>
          <cell r="AC840">
            <v>2143.8627685769357</v>
          </cell>
          <cell r="AD840">
            <v>33351.300000000003</v>
          </cell>
          <cell r="AE840">
            <v>13141.110762625534</v>
          </cell>
          <cell r="AF840">
            <v>9548.3047756156466</v>
          </cell>
          <cell r="AG840">
            <v>1519.2790499679738</v>
          </cell>
          <cell r="AH840">
            <v>1468.1158631594622</v>
          </cell>
          <cell r="AI840">
            <v>5947.0315008591533</v>
          </cell>
          <cell r="AJ840">
            <v>2172.6980477722286</v>
          </cell>
          <cell r="AK840">
            <v>33796.54</v>
          </cell>
        </row>
        <row r="841">
          <cell r="B841">
            <v>39306</v>
          </cell>
          <cell r="C841">
            <v>0</v>
          </cell>
          <cell r="D841">
            <v>9199.2599999999948</v>
          </cell>
          <cell r="E841">
            <v>23966</v>
          </cell>
          <cell r="F841">
            <v>33165.259999999995</v>
          </cell>
          <cell r="G841">
            <v>33165.259999999995</v>
          </cell>
          <cell r="H841">
            <v>34464.5</v>
          </cell>
          <cell r="I841">
            <v>23866</v>
          </cell>
          <cell r="J841">
            <v>12946</v>
          </cell>
          <cell r="L841">
            <v>1500</v>
          </cell>
          <cell r="M841">
            <v>1620</v>
          </cell>
          <cell r="N841">
            <v>5800</v>
          </cell>
          <cell r="O841">
            <v>2000</v>
          </cell>
          <cell r="P841">
            <v>23866</v>
          </cell>
          <cell r="Q841">
            <v>12946</v>
          </cell>
          <cell r="S841">
            <v>1500</v>
          </cell>
          <cell r="T841">
            <v>1620</v>
          </cell>
          <cell r="U841">
            <v>5800</v>
          </cell>
          <cell r="V841">
            <v>2000</v>
          </cell>
          <cell r="W841">
            <v>23866</v>
          </cell>
          <cell r="X841">
            <v>12994.318196227374</v>
          </cell>
          <cell r="Y841">
            <v>10742.993734844702</v>
          </cell>
          <cell r="Z841">
            <v>1430.7029472266586</v>
          </cell>
          <cell r="AA841">
            <v>1287.2179739789703</v>
          </cell>
          <cell r="AB841">
            <v>5828.346711831924</v>
          </cell>
          <cell r="AC841">
            <v>2180.9204358903735</v>
          </cell>
          <cell r="AD841">
            <v>34464.5</v>
          </cell>
          <cell r="AE841">
            <v>12932.829679404487</v>
          </cell>
          <cell r="AF841">
            <v>9546.9647603176363</v>
          </cell>
          <cell r="AG841">
            <v>1427.6035869964294</v>
          </cell>
          <cell r="AH841">
            <v>1285.9190478726207</v>
          </cell>
          <cell r="AI841">
            <v>5798.75741510437</v>
          </cell>
          <cell r="AJ841">
            <v>2173.1855103044581</v>
          </cell>
          <cell r="AK841">
            <v>33165.259999999995</v>
          </cell>
        </row>
        <row r="842">
          <cell r="B842">
            <v>39307</v>
          </cell>
          <cell r="C842">
            <v>0</v>
          </cell>
          <cell r="D842">
            <v>9743.1299999999974</v>
          </cell>
          <cell r="E842">
            <v>23966</v>
          </cell>
          <cell r="F842">
            <v>33709.129999999997</v>
          </cell>
          <cell r="G842">
            <v>33709.129999999997</v>
          </cell>
          <cell r="H842">
            <v>35590.699999999997</v>
          </cell>
          <cell r="I842">
            <v>23966</v>
          </cell>
          <cell r="J842">
            <v>12946</v>
          </cell>
          <cell r="L842">
            <v>1500</v>
          </cell>
          <cell r="M842">
            <v>1620</v>
          </cell>
          <cell r="N842">
            <v>5900</v>
          </cell>
          <cell r="O842">
            <v>2000</v>
          </cell>
          <cell r="P842">
            <v>23966</v>
          </cell>
          <cell r="Q842">
            <v>12946</v>
          </cell>
          <cell r="S842">
            <v>1500</v>
          </cell>
          <cell r="T842">
            <v>1620</v>
          </cell>
          <cell r="U842">
            <v>5900</v>
          </cell>
          <cell r="V842">
            <v>2000</v>
          </cell>
          <cell r="W842">
            <v>23966</v>
          </cell>
          <cell r="X842">
            <v>13647.228503453563</v>
          </cell>
          <cell r="Y842">
            <v>10795.75573510363</v>
          </cell>
          <cell r="Z842">
            <v>1528.0072483941512</v>
          </cell>
          <cell r="AA842">
            <v>1479.768961248071</v>
          </cell>
          <cell r="AB842">
            <v>5957.0634269591892</v>
          </cell>
          <cell r="AC842">
            <v>2182.8761248413812</v>
          </cell>
          <cell r="AD842">
            <v>35590.699999999983</v>
          </cell>
          <cell r="AE842">
            <v>13110.365590573225</v>
          </cell>
          <cell r="AF842">
            <v>9539.8811343414454</v>
          </cell>
          <cell r="AG842">
            <v>1519.0520760529494</v>
          </cell>
          <cell r="AH842">
            <v>1467.778500699201</v>
          </cell>
          <cell r="AI842">
            <v>5899.6869866470324</v>
          </cell>
          <cell r="AJ842">
            <v>2172.3657116861409</v>
          </cell>
          <cell r="AK842">
            <v>33709.129999999997</v>
          </cell>
        </row>
        <row r="843">
          <cell r="B843">
            <v>39308</v>
          </cell>
          <cell r="C843">
            <v>0</v>
          </cell>
          <cell r="D843">
            <v>9677.8399999999965</v>
          </cell>
          <cell r="E843">
            <v>24073</v>
          </cell>
          <cell r="F843">
            <v>33750.839999999997</v>
          </cell>
          <cell r="G843">
            <v>33750.839999999997</v>
          </cell>
          <cell r="H843">
            <v>34535.199999999997</v>
          </cell>
          <cell r="I843">
            <v>24073</v>
          </cell>
          <cell r="J843">
            <v>12953</v>
          </cell>
          <cell r="L843">
            <v>1500</v>
          </cell>
          <cell r="M843">
            <v>1620</v>
          </cell>
          <cell r="N843">
            <v>6000</v>
          </cell>
          <cell r="O843">
            <v>2000</v>
          </cell>
          <cell r="P843">
            <v>24073</v>
          </cell>
          <cell r="Q843">
            <v>12953</v>
          </cell>
          <cell r="S843">
            <v>1500</v>
          </cell>
          <cell r="T843">
            <v>1620</v>
          </cell>
          <cell r="U843">
            <v>6000</v>
          </cell>
          <cell r="V843">
            <v>2000</v>
          </cell>
          <cell r="W843">
            <v>24073</v>
          </cell>
          <cell r="X843">
            <v>13995.143327525995</v>
          </cell>
          <cell r="Y843">
            <v>9365.5052315453904</v>
          </cell>
          <cell r="Z843">
            <v>1519.0351293328254</v>
          </cell>
          <cell r="AA843">
            <v>1469.1334056273354</v>
          </cell>
          <cell r="AB843">
            <v>6015.7488860885824</v>
          </cell>
          <cell r="AC843">
            <v>2170.6340198798703</v>
          </cell>
          <cell r="AD843">
            <v>34535.199999999997</v>
          </cell>
          <cell r="AE843">
            <v>13059.859279154593</v>
          </cell>
          <cell r="AF843">
            <v>9532.9880192505516</v>
          </cell>
          <cell r="AG843">
            <v>1518.5116570450396</v>
          </cell>
          <cell r="AH843">
            <v>1467.1972963312176</v>
          </cell>
          <cell r="AI843">
            <v>6000.694751588655</v>
          </cell>
          <cell r="AJ843">
            <v>2171.5889966299401</v>
          </cell>
          <cell r="AK843">
            <v>33750.839999999997</v>
          </cell>
        </row>
        <row r="844">
          <cell r="B844">
            <v>39309</v>
          </cell>
          <cell r="C844">
            <v>0</v>
          </cell>
          <cell r="D844">
            <v>9712.989999999998</v>
          </cell>
          <cell r="E844">
            <v>24541</v>
          </cell>
          <cell r="F844">
            <v>34253.99</v>
          </cell>
          <cell r="G844">
            <v>34253.99</v>
          </cell>
          <cell r="H844">
            <v>35261.9</v>
          </cell>
          <cell r="I844">
            <v>24541</v>
          </cell>
          <cell r="J844">
            <v>13121</v>
          </cell>
          <cell r="L844">
            <v>1500</v>
          </cell>
          <cell r="M844">
            <v>1620</v>
          </cell>
          <cell r="N844">
            <v>6300</v>
          </cell>
          <cell r="O844">
            <v>2000</v>
          </cell>
          <cell r="P844">
            <v>24541</v>
          </cell>
          <cell r="Q844">
            <v>13121</v>
          </cell>
          <cell r="S844">
            <v>1500</v>
          </cell>
          <cell r="T844">
            <v>1620</v>
          </cell>
          <cell r="U844">
            <v>6300</v>
          </cell>
          <cell r="V844">
            <v>2000</v>
          </cell>
          <cell r="W844">
            <v>24541</v>
          </cell>
          <cell r="X844">
            <v>13683.813576789347</v>
          </cell>
          <cell r="Y844">
            <v>9980.3859167468891</v>
          </cell>
          <cell r="Z844">
            <v>1528.8266344179249</v>
          </cell>
          <cell r="AA844">
            <v>1479.5770715034557</v>
          </cell>
          <cell r="AB844">
            <v>6404.4719726492913</v>
          </cell>
          <cell r="AC844">
            <v>2184.8248278930969</v>
          </cell>
          <cell r="AD844">
            <v>35261.900000000009</v>
          </cell>
          <cell r="AE844">
            <v>13218.151238402188</v>
          </cell>
          <cell r="AF844">
            <v>9528.960729299064</v>
          </cell>
          <cell r="AG844">
            <v>1517.8701491856691</v>
          </cell>
          <cell r="AH844">
            <v>1466.5774666496495</v>
          </cell>
          <cell r="AI844">
            <v>6351.7588256381741</v>
          </cell>
          <cell r="AJ844">
            <v>2170.6715908252513</v>
          </cell>
          <cell r="AK844">
            <v>34253.99</v>
          </cell>
        </row>
        <row r="845">
          <cell r="B845">
            <v>39310</v>
          </cell>
          <cell r="C845">
            <v>0</v>
          </cell>
          <cell r="D845">
            <v>9712.25</v>
          </cell>
          <cell r="E845">
            <v>24952</v>
          </cell>
          <cell r="F845">
            <v>34664.25</v>
          </cell>
          <cell r="G845">
            <v>34664.25</v>
          </cell>
          <cell r="H845">
            <v>35600.699999999997</v>
          </cell>
          <cell r="I845">
            <v>24952</v>
          </cell>
          <cell r="J845">
            <v>13532</v>
          </cell>
          <cell r="L845">
            <v>1500</v>
          </cell>
          <cell r="M845">
            <v>1620</v>
          </cell>
          <cell r="N845">
            <v>6300</v>
          </cell>
          <cell r="O845">
            <v>2000</v>
          </cell>
          <cell r="P845">
            <v>24952</v>
          </cell>
          <cell r="Q845">
            <v>13532</v>
          </cell>
          <cell r="S845">
            <v>1500</v>
          </cell>
          <cell r="T845">
            <v>1620</v>
          </cell>
          <cell r="U845">
            <v>6300</v>
          </cell>
          <cell r="V845">
            <v>2000</v>
          </cell>
          <cell r="W845">
            <v>24952</v>
          </cell>
          <cell r="X845">
            <v>13645.194981150118</v>
          </cell>
          <cell r="Y845">
            <v>10426.291240715178</v>
          </cell>
          <cell r="Z845">
            <v>1519.97974374051</v>
          </cell>
          <cell r="AA845">
            <v>1469.9289324220906</v>
          </cell>
          <cell r="AB845">
            <v>6366.0291810842145</v>
          </cell>
          <cell r="AC845">
            <v>2173.275920887882</v>
          </cell>
          <cell r="AD845">
            <v>35600.699999999997</v>
          </cell>
          <cell r="AE845">
            <v>13620.869370430177</v>
          </cell>
          <cell r="AF845">
            <v>9538.0635405489666</v>
          </cell>
          <cell r="AG845">
            <v>1518.2057835154326</v>
          </cell>
          <cell r="AH845">
            <v>1467.0197672815084</v>
          </cell>
          <cell r="AI845">
            <v>6348.9322218262032</v>
          </cell>
          <cell r="AJ845">
            <v>2171.1593163977086</v>
          </cell>
          <cell r="AK845">
            <v>34664.25</v>
          </cell>
        </row>
        <row r="846">
          <cell r="B846">
            <v>39311</v>
          </cell>
          <cell r="C846">
            <v>0</v>
          </cell>
          <cell r="D846">
            <v>9699.8399999999965</v>
          </cell>
          <cell r="E846">
            <v>25068</v>
          </cell>
          <cell r="F846">
            <v>34767.839999999997</v>
          </cell>
          <cell r="G846">
            <v>34767.839999999997</v>
          </cell>
          <cell r="H846">
            <v>35060</v>
          </cell>
          <cell r="I846">
            <v>25068</v>
          </cell>
          <cell r="J846">
            <v>13648</v>
          </cell>
          <cell r="L846">
            <v>1500</v>
          </cell>
          <cell r="M846">
            <v>1620</v>
          </cell>
          <cell r="N846">
            <v>6300</v>
          </cell>
          <cell r="O846">
            <v>2000</v>
          </cell>
          <cell r="P846">
            <v>25068</v>
          </cell>
          <cell r="Q846">
            <v>13648</v>
          </cell>
          <cell r="S846">
            <v>1500</v>
          </cell>
          <cell r="T846">
            <v>1620</v>
          </cell>
          <cell r="U846">
            <v>6300</v>
          </cell>
          <cell r="V846">
            <v>2000</v>
          </cell>
          <cell r="W846">
            <v>25068</v>
          </cell>
          <cell r="X846">
            <v>13794.667480185379</v>
          </cell>
          <cell r="Y846">
            <v>9701.2452473699432</v>
          </cell>
          <cell r="Z846">
            <v>1524.764587611932</v>
          </cell>
          <cell r="AA846">
            <v>1473.1442094095232</v>
          </cell>
          <cell r="AB846">
            <v>6386.2609386856202</v>
          </cell>
          <cell r="AC846">
            <v>2179.9175367376015</v>
          </cell>
          <cell r="AD846">
            <v>35060</v>
          </cell>
          <cell r="AE846">
            <v>13728.59985935542</v>
          </cell>
          <cell r="AF846">
            <v>9533.3448717690353</v>
          </cell>
          <cell r="AG846">
            <v>1518.0112954509245</v>
          </cell>
          <cell r="AH846">
            <v>1466.7728502572713</v>
          </cell>
          <cell r="AI846">
            <v>6350.2338108118574</v>
          </cell>
          <cell r="AJ846">
            <v>2170.8773123554861</v>
          </cell>
          <cell r="AK846">
            <v>34767.839999999997</v>
          </cell>
        </row>
        <row r="847">
          <cell r="B847">
            <v>39312</v>
          </cell>
          <cell r="C847">
            <v>0</v>
          </cell>
          <cell r="D847">
            <v>9884.429999999993</v>
          </cell>
          <cell r="E847">
            <v>24371</v>
          </cell>
          <cell r="F847">
            <v>34255.429999999993</v>
          </cell>
          <cell r="G847">
            <v>34255.429999999993</v>
          </cell>
          <cell r="H847">
            <v>34467.5</v>
          </cell>
          <cell r="I847">
            <v>24371</v>
          </cell>
          <cell r="J847">
            <v>12951</v>
          </cell>
          <cell r="L847">
            <v>1500</v>
          </cell>
          <cell r="M847">
            <v>1620</v>
          </cell>
          <cell r="N847">
            <v>6300</v>
          </cell>
          <cell r="O847">
            <v>2000</v>
          </cell>
          <cell r="P847">
            <v>24371</v>
          </cell>
          <cell r="Q847">
            <v>12951</v>
          </cell>
          <cell r="S847">
            <v>1500</v>
          </cell>
          <cell r="T847">
            <v>1620</v>
          </cell>
          <cell r="U847">
            <v>6300</v>
          </cell>
          <cell r="V847">
            <v>2000</v>
          </cell>
          <cell r="W847">
            <v>24371</v>
          </cell>
          <cell r="X847">
            <v>13222.07558220502</v>
          </cell>
          <cell r="Y847">
            <v>9819.470541615754</v>
          </cell>
          <cell r="Z847">
            <v>1519.6206264991738</v>
          </cell>
          <cell r="AA847">
            <v>1468.2383582048988</v>
          </cell>
          <cell r="AB847">
            <v>6265.4405780153793</v>
          </cell>
          <cell r="AC847">
            <v>2172.6543134597628</v>
          </cell>
          <cell r="AD847">
            <v>34467.499999999985</v>
          </cell>
          <cell r="AE847">
            <v>13201.132552832396</v>
          </cell>
          <cell r="AF847">
            <v>9548.6954613302423</v>
          </cell>
          <cell r="AG847">
            <v>1518.7849309683484</v>
          </cell>
          <cell r="AH847">
            <v>1467.6973583641354</v>
          </cell>
          <cell r="AI847">
            <v>6347.1244115433728</v>
          </cell>
          <cell r="AJ847">
            <v>2171.9952849615038</v>
          </cell>
          <cell r="AK847">
            <v>34255.429999999993</v>
          </cell>
        </row>
        <row r="848">
          <cell r="B848">
            <v>39313</v>
          </cell>
          <cell r="C848">
            <v>0</v>
          </cell>
          <cell r="D848">
            <v>9566.6699999999983</v>
          </cell>
          <cell r="E848">
            <v>24371</v>
          </cell>
          <cell r="F848">
            <v>33937.67</v>
          </cell>
          <cell r="G848">
            <v>33937.67</v>
          </cell>
          <cell r="H848">
            <v>35792.1</v>
          </cell>
          <cell r="I848">
            <v>23971</v>
          </cell>
          <cell r="J848">
            <v>12951</v>
          </cell>
          <cell r="L848">
            <v>1500</v>
          </cell>
          <cell r="M848">
            <v>1620</v>
          </cell>
          <cell r="N848">
            <v>5900</v>
          </cell>
          <cell r="O848">
            <v>2000</v>
          </cell>
          <cell r="P848">
            <v>23971</v>
          </cell>
          <cell r="Q848">
            <v>12951</v>
          </cell>
          <cell r="S848">
            <v>1500</v>
          </cell>
          <cell r="T848">
            <v>1620</v>
          </cell>
          <cell r="U848">
            <v>5900</v>
          </cell>
          <cell r="V848">
            <v>2000</v>
          </cell>
          <cell r="W848">
            <v>23971</v>
          </cell>
          <cell r="X848">
            <v>14053.179125926234</v>
          </cell>
          <cell r="Y848">
            <v>10887.676025545747</v>
          </cell>
          <cell r="Z848">
            <v>1423.6103924206845</v>
          </cell>
          <cell r="AA848">
            <v>1266.896373243495</v>
          </cell>
          <cell r="AB848">
            <v>5970.1396600061344</v>
          </cell>
          <cell r="AC848">
            <v>2190.5984228576999</v>
          </cell>
          <cell r="AD848">
            <v>35792.099999999991</v>
          </cell>
          <cell r="AE848">
            <v>13604.197838907588</v>
          </cell>
          <cell r="AF848">
            <v>9552.0473608054181</v>
          </cell>
          <cell r="AG848">
            <v>1427.5897301359248</v>
          </cell>
          <cell r="AH848">
            <v>1286.4630583977421</v>
          </cell>
          <cell r="AI848">
            <v>5894.6142865312413</v>
          </cell>
          <cell r="AJ848">
            <v>2172.7577252220844</v>
          </cell>
          <cell r="AK848">
            <v>33937.67</v>
          </cell>
        </row>
        <row r="849">
          <cell r="B849">
            <v>39314</v>
          </cell>
          <cell r="C849">
            <v>0</v>
          </cell>
          <cell r="D849">
            <v>10268.739999999991</v>
          </cell>
          <cell r="E849">
            <v>24371</v>
          </cell>
          <cell r="F849">
            <v>34639.739999999991</v>
          </cell>
          <cell r="G849">
            <v>34639.739999999991</v>
          </cell>
          <cell r="H849">
            <v>35843.300000000003</v>
          </cell>
          <cell r="I849">
            <v>24371</v>
          </cell>
          <cell r="J849">
            <v>12951</v>
          </cell>
          <cell r="L849">
            <v>1500</v>
          </cell>
          <cell r="M849">
            <v>1620</v>
          </cell>
          <cell r="N849">
            <v>6300</v>
          </cell>
          <cell r="O849">
            <v>2000</v>
          </cell>
          <cell r="P849">
            <v>24371</v>
          </cell>
          <cell r="Q849">
            <v>12951</v>
          </cell>
          <cell r="S849">
            <v>1500</v>
          </cell>
          <cell r="T849">
            <v>1620</v>
          </cell>
          <cell r="U849">
            <v>6300</v>
          </cell>
          <cell r="V849">
            <v>2000</v>
          </cell>
          <cell r="W849">
            <v>24371</v>
          </cell>
          <cell r="X849">
            <v>13755.91639585882</v>
          </cell>
          <cell r="Y849">
            <v>10442.758729272267</v>
          </cell>
          <cell r="Z849">
            <v>1535.4807350607298</v>
          </cell>
          <cell r="AA849">
            <v>1484.5128861126432</v>
          </cell>
          <cell r="AB849">
            <v>6429.6268278280695</v>
          </cell>
          <cell r="AC849">
            <v>2195.004425867483</v>
          </cell>
          <cell r="AD849">
            <v>35843.30000000001</v>
          </cell>
          <cell r="AE849">
            <v>13594.788911411702</v>
          </cell>
          <cell r="AF849">
            <v>9538.7753623883218</v>
          </cell>
          <cell r="AG849">
            <v>1518.3190866014047</v>
          </cell>
          <cell r="AH849">
            <v>1467.1292503757109</v>
          </cell>
          <cell r="AI849">
            <v>6349.4060400800736</v>
          </cell>
          <cell r="AJ849">
            <v>2171.3213491427791</v>
          </cell>
          <cell r="AK849">
            <v>34639.739999999991</v>
          </cell>
        </row>
        <row r="850">
          <cell r="B850">
            <v>39315</v>
          </cell>
          <cell r="C850">
            <v>0</v>
          </cell>
          <cell r="D850">
            <v>9720.4199999999983</v>
          </cell>
          <cell r="E850">
            <v>24940</v>
          </cell>
          <cell r="F850">
            <v>34660.42</v>
          </cell>
          <cell r="G850">
            <v>34660.42</v>
          </cell>
          <cell r="H850">
            <v>35521.599999999999</v>
          </cell>
          <cell r="I850">
            <v>24940</v>
          </cell>
          <cell r="J850">
            <v>13520</v>
          </cell>
          <cell r="L850">
            <v>1500</v>
          </cell>
          <cell r="M850">
            <v>1620</v>
          </cell>
          <cell r="N850">
            <v>6300</v>
          </cell>
          <cell r="O850">
            <v>2000</v>
          </cell>
          <cell r="P850">
            <v>24940</v>
          </cell>
          <cell r="Q850">
            <v>13520</v>
          </cell>
          <cell r="S850">
            <v>1500</v>
          </cell>
          <cell r="T850">
            <v>1620</v>
          </cell>
          <cell r="U850">
            <v>6300</v>
          </cell>
          <cell r="V850">
            <v>2000</v>
          </cell>
          <cell r="W850">
            <v>24940</v>
          </cell>
          <cell r="X850">
            <v>13747.005708609482</v>
          </cell>
          <cell r="Y850">
            <v>10287.533325006214</v>
          </cell>
          <cell r="Z850">
            <v>1533.174775311086</v>
          </cell>
          <cell r="AA850">
            <v>1481.0186164144923</v>
          </cell>
          <cell r="AB850">
            <v>6280.7288311821294</v>
          </cell>
          <cell r="AC850">
            <v>2192.1387434765884</v>
          </cell>
          <cell r="AD850">
            <v>35521.599999999991</v>
          </cell>
          <cell r="AE850">
            <v>13611.707034238989</v>
          </cell>
          <cell r="AF850">
            <v>9543.3223029618257</v>
          </cell>
          <cell r="AG850">
            <v>1518.4862635521777</v>
          </cell>
          <cell r="AH850">
            <v>1467.3497745905768</v>
          </cell>
          <cell r="AI850">
            <v>6347.990328776541</v>
          </cell>
          <cell r="AJ850">
            <v>2171.5642958798844</v>
          </cell>
          <cell r="AK850">
            <v>34660.42</v>
          </cell>
        </row>
        <row r="851">
          <cell r="B851">
            <v>39316</v>
          </cell>
          <cell r="C851">
            <v>0</v>
          </cell>
          <cell r="D851">
            <v>9749.11</v>
          </cell>
          <cell r="E851">
            <v>24889</v>
          </cell>
          <cell r="F851">
            <v>34638.11</v>
          </cell>
          <cell r="G851">
            <v>34638.11</v>
          </cell>
          <cell r="H851">
            <v>35176.6</v>
          </cell>
          <cell r="I851">
            <v>24889</v>
          </cell>
          <cell r="J851">
            <v>13469</v>
          </cell>
          <cell r="L851">
            <v>1500</v>
          </cell>
          <cell r="M851">
            <v>1620</v>
          </cell>
          <cell r="N851">
            <v>6300</v>
          </cell>
          <cell r="O851">
            <v>2000</v>
          </cell>
          <cell r="P851">
            <v>24889</v>
          </cell>
          <cell r="Q851">
            <v>13469</v>
          </cell>
          <cell r="S851">
            <v>1500</v>
          </cell>
          <cell r="T851">
            <v>1620</v>
          </cell>
          <cell r="U851">
            <v>6300</v>
          </cell>
          <cell r="V851">
            <v>2000</v>
          </cell>
          <cell r="W851">
            <v>24889</v>
          </cell>
          <cell r="X851">
            <v>13798.179689827231</v>
          </cell>
          <cell r="Y851">
            <v>10393.3334791006</v>
          </cell>
          <cell r="Z851">
            <v>1536.0875521153034</v>
          </cell>
          <cell r="AA851">
            <v>1484.7682702789427</v>
          </cell>
          <cell r="AB851">
            <v>5767.8118971460153</v>
          </cell>
          <cell r="AC851">
            <v>2196.4191115318999</v>
          </cell>
          <cell r="AD851">
            <v>35176.599999999991</v>
          </cell>
          <cell r="AE851">
            <v>13570.533426367452</v>
          </cell>
          <cell r="AF851">
            <v>9563.2384889983896</v>
          </cell>
          <cell r="AG851">
            <v>1519.430335337677</v>
          </cell>
          <cell r="AH851">
            <v>1468.4979256310917</v>
          </cell>
          <cell r="AI851">
            <v>6343.4799493651635</v>
          </cell>
          <cell r="AJ851">
            <v>2172.9298743002273</v>
          </cell>
          <cell r="AK851">
            <v>34638.11</v>
          </cell>
        </row>
        <row r="852">
          <cell r="B852">
            <v>39317</v>
          </cell>
          <cell r="C852">
            <v>0</v>
          </cell>
          <cell r="D852">
            <v>9704.0999999999985</v>
          </cell>
          <cell r="E852">
            <v>24592</v>
          </cell>
          <cell r="F852">
            <v>34296.1</v>
          </cell>
          <cell r="G852">
            <v>34296.1</v>
          </cell>
          <cell r="H852">
            <v>35579.599999999999</v>
          </cell>
          <cell r="I852">
            <v>24592</v>
          </cell>
          <cell r="J852">
            <v>13572</v>
          </cell>
          <cell r="L852">
            <v>1500</v>
          </cell>
          <cell r="M852">
            <v>1620</v>
          </cell>
          <cell r="N852">
            <v>5900</v>
          </cell>
          <cell r="O852">
            <v>2000</v>
          </cell>
          <cell r="P852">
            <v>24592</v>
          </cell>
          <cell r="Q852">
            <v>13572</v>
          </cell>
          <cell r="S852">
            <v>1500</v>
          </cell>
          <cell r="T852">
            <v>1620</v>
          </cell>
          <cell r="U852">
            <v>5900</v>
          </cell>
          <cell r="V852">
            <v>2000</v>
          </cell>
          <cell r="W852">
            <v>24592</v>
          </cell>
          <cell r="X852">
            <v>13772.338410483319</v>
          </cell>
          <cell r="Y852">
            <v>10972.875069737855</v>
          </cell>
          <cell r="Z852">
            <v>1529.5016374555644</v>
          </cell>
          <cell r="AA852">
            <v>1479.3022334869477</v>
          </cell>
          <cell r="AB852">
            <v>5638.7300108398749</v>
          </cell>
          <cell r="AC852">
            <v>2186.8526379964424</v>
          </cell>
          <cell r="AD852">
            <v>35579.600000000006</v>
          </cell>
          <cell r="AE852">
            <v>13675.80104315171</v>
          </cell>
          <cell r="AF852">
            <v>9566.6030954295056</v>
          </cell>
          <cell r="AG852">
            <v>1519.9649121009559</v>
          </cell>
          <cell r="AH852">
            <v>1469.0145829925434</v>
          </cell>
          <cell r="AI852">
            <v>5891.0219964163953</v>
          </cell>
          <cell r="AJ852">
            <v>2173.6943699088906</v>
          </cell>
          <cell r="AK852">
            <v>34296.1</v>
          </cell>
        </row>
        <row r="853">
          <cell r="B853">
            <v>39318</v>
          </cell>
          <cell r="C853">
            <v>0</v>
          </cell>
          <cell r="D853">
            <v>9753.8800000000047</v>
          </cell>
          <cell r="E853">
            <v>24646</v>
          </cell>
          <cell r="F853">
            <v>34399.880000000005</v>
          </cell>
          <cell r="G853">
            <v>34399.880000000005</v>
          </cell>
          <cell r="H853">
            <v>35570</v>
          </cell>
          <cell r="I853">
            <v>24646</v>
          </cell>
          <cell r="J853">
            <v>13526</v>
          </cell>
          <cell r="L853">
            <v>1500</v>
          </cell>
          <cell r="M853">
            <v>1620</v>
          </cell>
          <cell r="N853">
            <v>6000</v>
          </cell>
          <cell r="O853">
            <v>2000</v>
          </cell>
          <cell r="P853">
            <v>24646</v>
          </cell>
          <cell r="Q853">
            <v>13526</v>
          </cell>
          <cell r="S853">
            <v>1500</v>
          </cell>
          <cell r="T853">
            <v>1620</v>
          </cell>
          <cell r="U853">
            <v>6000</v>
          </cell>
          <cell r="V853">
            <v>2000</v>
          </cell>
          <cell r="W853">
            <v>24646</v>
          </cell>
          <cell r="X853">
            <v>13728.062622057791</v>
          </cell>
          <cell r="Y853">
            <v>10594.117812937764</v>
          </cell>
          <cell r="Z853">
            <v>1530.7045677726637</v>
          </cell>
          <cell r="AA853">
            <v>1480.1356517887323</v>
          </cell>
          <cell r="AB853">
            <v>6048.3601007137131</v>
          </cell>
          <cell r="AC853">
            <v>2188.6192447293292</v>
          </cell>
          <cell r="AD853">
            <v>35569.999999999993</v>
          </cell>
          <cell r="AE853">
            <v>13629.547126979227</v>
          </cell>
          <cell r="AF853">
            <v>9565.898750055132</v>
          </cell>
          <cell r="AG853">
            <v>1519.8530040135845</v>
          </cell>
          <cell r="AH853">
            <v>1468.9064261456356</v>
          </cell>
          <cell r="AI853">
            <v>6042.1403621047066</v>
          </cell>
          <cell r="AJ853">
            <v>2173.5343307017156</v>
          </cell>
          <cell r="AK853">
            <v>34399.880000000005</v>
          </cell>
        </row>
        <row r="854">
          <cell r="B854">
            <v>39319</v>
          </cell>
          <cell r="C854">
            <v>0</v>
          </cell>
          <cell r="D854">
            <v>9459.7200000000084</v>
          </cell>
          <cell r="E854">
            <v>24065</v>
          </cell>
          <cell r="F854">
            <v>33524.720000000008</v>
          </cell>
          <cell r="G854">
            <v>33524.720000000008</v>
          </cell>
          <cell r="H854">
            <v>33159.9</v>
          </cell>
          <cell r="I854">
            <v>24065</v>
          </cell>
          <cell r="J854">
            <v>12945</v>
          </cell>
          <cell r="L854">
            <v>1500</v>
          </cell>
          <cell r="M854">
            <v>1620</v>
          </cell>
          <cell r="N854">
            <v>6000</v>
          </cell>
          <cell r="O854">
            <v>2000</v>
          </cell>
          <cell r="P854">
            <v>24065</v>
          </cell>
          <cell r="Q854">
            <v>12945</v>
          </cell>
          <cell r="S854">
            <v>1500</v>
          </cell>
          <cell r="T854">
            <v>1620</v>
          </cell>
          <cell r="U854">
            <v>6000</v>
          </cell>
          <cell r="V854">
            <v>2000</v>
          </cell>
          <cell r="W854">
            <v>24065</v>
          </cell>
          <cell r="X854">
            <v>12783.595573392968</v>
          </cell>
          <cell r="Y854">
            <v>9705.5997472006511</v>
          </cell>
          <cell r="Z854">
            <v>1522.3555847441928</v>
          </cell>
          <cell r="AA854">
            <v>1471.577949157102</v>
          </cell>
          <cell r="AB854">
            <v>5499.5388817743869</v>
          </cell>
          <cell r="AC854">
            <v>2177.2322637306938</v>
          </cell>
          <cell r="AD854">
            <v>33159.899999999994</v>
          </cell>
          <cell r="AE854">
            <v>12758.481568546162</v>
          </cell>
          <cell r="AF854">
            <v>9558.4021933723034</v>
          </cell>
          <cell r="AG854">
            <v>1519.772609174513</v>
          </cell>
          <cell r="AH854">
            <v>1468.7108055918416</v>
          </cell>
          <cell r="AI854">
            <v>6045.9412016776241</v>
          </cell>
          <cell r="AJ854">
            <v>2173.4116216375596</v>
          </cell>
          <cell r="AK854">
            <v>33524.720000000008</v>
          </cell>
        </row>
        <row r="855">
          <cell r="B855">
            <v>39320</v>
          </cell>
          <cell r="C855">
            <v>0</v>
          </cell>
          <cell r="D855">
            <v>9296.1100000000079</v>
          </cell>
          <cell r="E855">
            <v>24065</v>
          </cell>
          <cell r="F855">
            <v>33361.110000000008</v>
          </cell>
          <cell r="G855">
            <v>33361.110000000008</v>
          </cell>
          <cell r="H855">
            <v>32880.9</v>
          </cell>
          <cell r="I855">
            <v>23865</v>
          </cell>
          <cell r="J855">
            <v>12945</v>
          </cell>
          <cell r="L855">
            <v>1500</v>
          </cell>
          <cell r="M855">
            <v>1620</v>
          </cell>
          <cell r="N855">
            <v>5800</v>
          </cell>
          <cell r="O855">
            <v>2000</v>
          </cell>
          <cell r="P855">
            <v>23865</v>
          </cell>
          <cell r="Q855">
            <v>12945</v>
          </cell>
          <cell r="S855">
            <v>1500</v>
          </cell>
          <cell r="T855">
            <v>1620</v>
          </cell>
          <cell r="U855">
            <v>5800</v>
          </cell>
          <cell r="V855">
            <v>2000</v>
          </cell>
          <cell r="W855">
            <v>23865</v>
          </cell>
          <cell r="X855">
            <v>12708.47657343299</v>
          </cell>
          <cell r="Y855">
            <v>9773.1753203297849</v>
          </cell>
          <cell r="Z855">
            <v>1419.1557692369374</v>
          </cell>
          <cell r="AA855">
            <v>1279.3420575607613</v>
          </cell>
          <cell r="AB855">
            <v>5540.7165577220203</v>
          </cell>
          <cell r="AC855">
            <v>2160.0337217175052</v>
          </cell>
          <cell r="AD855">
            <v>32880.9</v>
          </cell>
          <cell r="AE855">
            <v>13055.032558368433</v>
          </cell>
          <cell r="AF855">
            <v>9570.590704588114</v>
          </cell>
          <cell r="AG855">
            <v>1429.2011813242573</v>
          </cell>
          <cell r="AH855">
            <v>1288.7497487809042</v>
          </cell>
          <cell r="AI855">
            <v>5842.9353846416361</v>
          </cell>
          <cell r="AJ855">
            <v>2174.6004222966608</v>
          </cell>
          <cell r="AK855">
            <v>33361.110000000008</v>
          </cell>
        </row>
        <row r="856">
          <cell r="B856">
            <v>39321</v>
          </cell>
          <cell r="C856">
            <v>0</v>
          </cell>
          <cell r="D856">
            <v>9908.080000000009</v>
          </cell>
          <cell r="E856">
            <v>24065</v>
          </cell>
          <cell r="F856">
            <v>33973.080000000009</v>
          </cell>
          <cell r="G856">
            <v>33973.080000000009</v>
          </cell>
          <cell r="H856">
            <v>35563.4</v>
          </cell>
          <cell r="I856">
            <v>23865</v>
          </cell>
          <cell r="J856">
            <v>12945</v>
          </cell>
          <cell r="L856">
            <v>1500</v>
          </cell>
          <cell r="M856">
            <v>1620</v>
          </cell>
          <cell r="N856">
            <v>5800</v>
          </cell>
          <cell r="O856">
            <v>2000</v>
          </cell>
          <cell r="P856">
            <v>23865</v>
          </cell>
          <cell r="Q856">
            <v>12945</v>
          </cell>
          <cell r="S856">
            <v>1500</v>
          </cell>
          <cell r="T856">
            <v>1620</v>
          </cell>
          <cell r="U856">
            <v>5800</v>
          </cell>
          <cell r="V856">
            <v>2000</v>
          </cell>
          <cell r="W856">
            <v>23865</v>
          </cell>
          <cell r="X856">
            <v>13531.913893729774</v>
          </cell>
          <cell r="Y856">
            <v>11100.497019547045</v>
          </cell>
          <cell r="Z856">
            <v>1533.5301255249306</v>
          </cell>
          <cell r="AA856">
            <v>1483.0332955233946</v>
          </cell>
          <cell r="AB856">
            <v>5721.4137717771346</v>
          </cell>
          <cell r="AC856">
            <v>2193.0118938977171</v>
          </cell>
          <cell r="AD856">
            <v>35563.399999999994</v>
          </cell>
          <cell r="AE856">
            <v>13400.055034357509</v>
          </cell>
          <cell r="AF856">
            <v>9568.1132553140869</v>
          </cell>
          <cell r="AG856">
            <v>1520.2048499360817</v>
          </cell>
          <cell r="AH856">
            <v>1469.2464779369632</v>
          </cell>
          <cell r="AI856">
            <v>5841.4228786246431</v>
          </cell>
          <cell r="AJ856">
            <v>2174.0375038307257</v>
          </cell>
          <cell r="AK856">
            <v>33973.080000000009</v>
          </cell>
        </row>
        <row r="857">
          <cell r="B857">
            <v>39322</v>
          </cell>
          <cell r="C857">
            <v>0</v>
          </cell>
          <cell r="D857">
            <v>9662.2099999999919</v>
          </cell>
          <cell r="E857">
            <v>24559</v>
          </cell>
          <cell r="F857">
            <v>34221.209999999992</v>
          </cell>
          <cell r="G857">
            <v>34221.209999999992</v>
          </cell>
          <cell r="H857">
            <v>35940.6</v>
          </cell>
          <cell r="I857">
            <v>24559</v>
          </cell>
          <cell r="J857">
            <v>13439</v>
          </cell>
          <cell r="L857">
            <v>1500</v>
          </cell>
          <cell r="M857">
            <v>1620</v>
          </cell>
          <cell r="N857">
            <v>6000</v>
          </cell>
          <cell r="O857">
            <v>2000</v>
          </cell>
          <cell r="P857">
            <v>24559</v>
          </cell>
          <cell r="Q857">
            <v>13439</v>
          </cell>
          <cell r="S857">
            <v>1500</v>
          </cell>
          <cell r="T857">
            <v>1620</v>
          </cell>
          <cell r="U857">
            <v>6000</v>
          </cell>
          <cell r="V857">
            <v>2000</v>
          </cell>
          <cell r="W857">
            <v>24559</v>
          </cell>
          <cell r="X857">
            <v>13792.335440355258</v>
          </cell>
          <cell r="Y857">
            <v>10890.973045793866</v>
          </cell>
          <cell r="Z857">
            <v>1528.4426735888983</v>
          </cell>
          <cell r="AA857">
            <v>1481.4244071316477</v>
          </cell>
          <cell r="AB857">
            <v>6065.3292568172774</v>
          </cell>
          <cell r="AC857">
            <v>2182.0951763130447</v>
          </cell>
          <cell r="AD857">
            <v>35940.599999999991</v>
          </cell>
          <cell r="AE857">
            <v>13530.498937917429</v>
          </cell>
          <cell r="AF857">
            <v>9532.8637789455552</v>
          </cell>
          <cell r="AG857">
            <v>1518.4918667808506</v>
          </cell>
          <cell r="AH857">
            <v>1467.1781748302551</v>
          </cell>
          <cell r="AI857">
            <v>6000.6165465028398</v>
          </cell>
          <cell r="AJ857">
            <v>2171.5606950230649</v>
          </cell>
          <cell r="AK857">
            <v>34221.209999999992</v>
          </cell>
        </row>
        <row r="858">
          <cell r="B858">
            <v>39323</v>
          </cell>
          <cell r="C858">
            <v>0</v>
          </cell>
          <cell r="D858">
            <v>9866.5900000000038</v>
          </cell>
          <cell r="E858">
            <v>24293</v>
          </cell>
          <cell r="F858">
            <v>34159.590000000004</v>
          </cell>
          <cell r="G858">
            <v>34159.590000000004</v>
          </cell>
          <cell r="H858">
            <v>34986</v>
          </cell>
          <cell r="I858">
            <v>24293</v>
          </cell>
          <cell r="J858">
            <v>13173</v>
          </cell>
          <cell r="L858">
            <v>1500</v>
          </cell>
          <cell r="M858">
            <v>1620</v>
          </cell>
          <cell r="N858">
            <v>6000</v>
          </cell>
          <cell r="O858">
            <v>2000</v>
          </cell>
          <cell r="P858">
            <v>24293</v>
          </cell>
          <cell r="Q858">
            <v>13173</v>
          </cell>
          <cell r="S858">
            <v>1500</v>
          </cell>
          <cell r="T858">
            <v>1620</v>
          </cell>
          <cell r="U858">
            <v>6000</v>
          </cell>
          <cell r="V858">
            <v>2000</v>
          </cell>
          <cell r="W858">
            <v>24293</v>
          </cell>
          <cell r="X858">
            <v>13778.243434159682</v>
          </cell>
          <cell r="Y858">
            <v>9787.2763892249732</v>
          </cell>
          <cell r="Z858">
            <v>1522.9639994639626</v>
          </cell>
          <cell r="AA858">
            <v>1472.9094369891561</v>
          </cell>
          <cell r="AB858">
            <v>6157.1839114124505</v>
          </cell>
          <cell r="AC858">
            <v>2267.4228287497772</v>
          </cell>
          <cell r="AD858">
            <v>34986</v>
          </cell>
          <cell r="AE858">
            <v>13271.866596633032</v>
          </cell>
          <cell r="AF858">
            <v>9526.1256082866639</v>
          </cell>
          <cell r="AG858">
            <v>1517.975931779165</v>
          </cell>
          <cell r="AH858">
            <v>1466.6206479670002</v>
          </cell>
          <cell r="AI858">
            <v>6115.851230876603</v>
          </cell>
          <cell r="AJ858">
            <v>2261.1499844575364</v>
          </cell>
          <cell r="AK858">
            <v>34159.590000000004</v>
          </cell>
        </row>
        <row r="859">
          <cell r="B859">
            <v>39324</v>
          </cell>
          <cell r="C859">
            <v>0</v>
          </cell>
          <cell r="D859">
            <v>9821.8399999999965</v>
          </cell>
          <cell r="E859">
            <v>24293</v>
          </cell>
          <cell r="F859">
            <v>34114.839999999997</v>
          </cell>
          <cell r="G859">
            <v>34114.839999999997</v>
          </cell>
          <cell r="H859">
            <v>36014.9</v>
          </cell>
          <cell r="I859">
            <v>24293</v>
          </cell>
          <cell r="J859">
            <v>13173</v>
          </cell>
          <cell r="L859">
            <v>1500</v>
          </cell>
          <cell r="M859">
            <v>1620</v>
          </cell>
          <cell r="N859">
            <v>6000</v>
          </cell>
          <cell r="O859">
            <v>2000</v>
          </cell>
          <cell r="P859">
            <v>24293</v>
          </cell>
          <cell r="Q859">
            <v>13173</v>
          </cell>
          <cell r="S859">
            <v>1500</v>
          </cell>
          <cell r="T859">
            <v>1620</v>
          </cell>
          <cell r="U859">
            <v>6000</v>
          </cell>
          <cell r="V859">
            <v>2000</v>
          </cell>
          <cell r="W859">
            <v>24293</v>
          </cell>
          <cell r="X859">
            <v>13598.272114573227</v>
          </cell>
          <cell r="Y859">
            <v>11142.929843856244</v>
          </cell>
          <cell r="Z859">
            <v>1517.3124794268022</v>
          </cell>
          <cell r="AA859">
            <v>1466.734467485232</v>
          </cell>
          <cell r="AB859">
            <v>6030.019751366247</v>
          </cell>
          <cell r="AC859">
            <v>2259.6313432922584</v>
          </cell>
          <cell r="AD859">
            <v>36014.900000000009</v>
          </cell>
          <cell r="AE859">
            <v>13270.318505034931</v>
          </cell>
          <cell r="AF859">
            <v>9521.7216822264145</v>
          </cell>
          <cell r="AG859">
            <v>1517.8319112955314</v>
          </cell>
          <cell r="AH859">
            <v>1466.422457922243</v>
          </cell>
          <cell r="AI859">
            <v>6077.5978212781492</v>
          </cell>
          <cell r="AJ859">
            <v>2260.9476222427284</v>
          </cell>
          <cell r="AK859">
            <v>34114.839999999997</v>
          </cell>
        </row>
        <row r="860">
          <cell r="B860">
            <v>39325</v>
          </cell>
          <cell r="C860">
            <v>0</v>
          </cell>
          <cell r="D860">
            <v>9778.3400000000038</v>
          </cell>
          <cell r="E860">
            <v>24865</v>
          </cell>
          <cell r="F860">
            <v>34643.340000000004</v>
          </cell>
          <cell r="G860">
            <v>34643.340000000004</v>
          </cell>
          <cell r="H860">
            <v>35893.699999999997</v>
          </cell>
          <cell r="I860">
            <v>24865</v>
          </cell>
          <cell r="J860">
            <v>13445</v>
          </cell>
          <cell r="L860">
            <v>1500</v>
          </cell>
          <cell r="M860">
            <v>1620</v>
          </cell>
          <cell r="N860">
            <v>6300</v>
          </cell>
          <cell r="O860">
            <v>2000</v>
          </cell>
          <cell r="P860">
            <v>24865</v>
          </cell>
          <cell r="Q860">
            <v>13445</v>
          </cell>
          <cell r="S860">
            <v>1500</v>
          </cell>
          <cell r="T860">
            <v>1620</v>
          </cell>
          <cell r="U860">
            <v>6300</v>
          </cell>
          <cell r="V860">
            <v>2000</v>
          </cell>
          <cell r="W860">
            <v>24865</v>
          </cell>
          <cell r="X860">
            <v>14082.156717381531</v>
          </cell>
          <cell r="Y860">
            <v>10344.769710478806</v>
          </cell>
          <cell r="Z860">
            <v>1489.2068417270093</v>
          </cell>
          <cell r="AA860">
            <v>1436.9260819517983</v>
          </cell>
          <cell r="AB860">
            <v>6313.4128662412131</v>
          </cell>
          <cell r="AC860">
            <v>2227.2277822196397</v>
          </cell>
          <cell r="AD860">
            <v>35893.699999999997</v>
          </cell>
          <cell r="AE860">
            <v>13527.638878049947</v>
          </cell>
          <cell r="AF860">
            <v>9518.5416774856003</v>
          </cell>
          <cell r="AG860">
            <v>1517.3249953369725</v>
          </cell>
          <cell r="AH860">
            <v>1465.9327113696911</v>
          </cell>
          <cell r="AI860">
            <v>6353.7092125865147</v>
          </cell>
          <cell r="AJ860">
            <v>2260.1925251712728</v>
          </cell>
          <cell r="AK860">
            <v>34643.340000000004</v>
          </cell>
        </row>
        <row r="861">
          <cell r="B861">
            <v>39326</v>
          </cell>
          <cell r="C861">
            <v>0</v>
          </cell>
          <cell r="D861">
            <v>9522.2699999999968</v>
          </cell>
          <cell r="E861">
            <v>24075</v>
          </cell>
          <cell r="F861">
            <v>33597.269999999997</v>
          </cell>
          <cell r="G861">
            <v>33597.269999999997</v>
          </cell>
          <cell r="H861">
            <v>33823.300000000003</v>
          </cell>
          <cell r="I861">
            <v>24075</v>
          </cell>
          <cell r="J861">
            <v>13000</v>
          </cell>
          <cell r="L861">
            <v>1500</v>
          </cell>
          <cell r="M861">
            <v>1475</v>
          </cell>
          <cell r="N861">
            <v>6100</v>
          </cell>
          <cell r="O861">
            <v>2000</v>
          </cell>
          <cell r="P861">
            <v>24075</v>
          </cell>
          <cell r="Q861">
            <v>13000</v>
          </cell>
          <cell r="S861">
            <v>1500</v>
          </cell>
          <cell r="T861">
            <v>1475</v>
          </cell>
          <cell r="U861">
            <v>6100</v>
          </cell>
          <cell r="V861">
            <v>2000</v>
          </cell>
          <cell r="W861">
            <v>24075</v>
          </cell>
          <cell r="X861">
            <v>12686.883182698737</v>
          </cell>
          <cell r="Y861">
            <v>10132.754656106554</v>
          </cell>
          <cell r="Z861">
            <v>1533.4065735080585</v>
          </cell>
          <cell r="AA861">
            <v>1490.2929668966945</v>
          </cell>
          <cell r="AB861">
            <v>5845.1451108561041</v>
          </cell>
          <cell r="AC861">
            <v>2134.8175099338641</v>
          </cell>
          <cell r="AD861">
            <v>33823.30000000001</v>
          </cell>
          <cell r="AE861">
            <v>12595.223989596034</v>
          </cell>
          <cell r="AF861">
            <v>10068.928485554014</v>
          </cell>
          <cell r="AG861">
            <v>1523.9473373287567</v>
          </cell>
          <cell r="AH861">
            <v>1480.3991326936687</v>
          </cell>
          <cell r="AI861">
            <v>5805.5012940949018</v>
          </cell>
          <cell r="AJ861">
            <v>2123.2697607326195</v>
          </cell>
          <cell r="AK861">
            <v>33597.269999999997</v>
          </cell>
        </row>
        <row r="862">
          <cell r="B862">
            <v>39327</v>
          </cell>
          <cell r="C862">
            <v>0</v>
          </cell>
          <cell r="D862">
            <v>9722.2699999999968</v>
          </cell>
          <cell r="E862">
            <v>23875</v>
          </cell>
          <cell r="F862">
            <v>33597.269999999997</v>
          </cell>
          <cell r="G862">
            <v>34305.910000000003</v>
          </cell>
          <cell r="H862">
            <v>34085.9</v>
          </cell>
          <cell r="I862">
            <v>23875</v>
          </cell>
          <cell r="J862">
            <v>13000</v>
          </cell>
          <cell r="L862">
            <v>1500</v>
          </cell>
          <cell r="M862">
            <v>1475</v>
          </cell>
          <cell r="N862">
            <v>5900</v>
          </cell>
          <cell r="O862">
            <v>2000</v>
          </cell>
          <cell r="P862">
            <v>23875</v>
          </cell>
          <cell r="Q862">
            <v>13000</v>
          </cell>
          <cell r="S862">
            <v>1500</v>
          </cell>
          <cell r="T862">
            <v>1475</v>
          </cell>
          <cell r="U862">
            <v>5900</v>
          </cell>
          <cell r="V862">
            <v>2000</v>
          </cell>
          <cell r="W862">
            <v>23875</v>
          </cell>
          <cell r="X862">
            <v>12836.252154779246</v>
          </cell>
          <cell r="Y862">
            <v>10452.624915920849</v>
          </cell>
          <cell r="Z862">
            <v>1413.2619982736767</v>
          </cell>
          <cell r="AA862">
            <v>1269.3231252976018</v>
          </cell>
          <cell r="AB862">
            <v>6009.4521231839381</v>
          </cell>
          <cell r="AC862">
            <v>2104.9856825446927</v>
          </cell>
          <cell r="AD862">
            <v>34085.9</v>
          </cell>
          <cell r="AE862">
            <v>12910.849873282637</v>
          </cell>
          <cell r="AF862">
            <v>10509.238634395928</v>
          </cell>
          <cell r="AG862">
            <v>1425.667221666406</v>
          </cell>
          <cell r="AH862">
            <v>1282.5039860178968</v>
          </cell>
          <cell r="AI862">
            <v>6055.0314986941485</v>
          </cell>
          <cell r="AJ862">
            <v>2122.6187859429851</v>
          </cell>
          <cell r="AK862">
            <v>34305.910000000003</v>
          </cell>
        </row>
        <row r="863">
          <cell r="B863">
            <v>39328</v>
          </cell>
          <cell r="C863">
            <v>0</v>
          </cell>
          <cell r="D863">
            <v>9322.2699999999968</v>
          </cell>
          <cell r="E863">
            <v>24275</v>
          </cell>
          <cell r="F863">
            <v>33597.269999999997</v>
          </cell>
          <cell r="G863">
            <v>35528.660000000003</v>
          </cell>
          <cell r="H863">
            <v>35795.800000000003</v>
          </cell>
          <cell r="I863">
            <v>24275</v>
          </cell>
          <cell r="J863">
            <v>13000</v>
          </cell>
          <cell r="L863">
            <v>1500</v>
          </cell>
          <cell r="M863">
            <v>1475</v>
          </cell>
          <cell r="N863">
            <v>6300</v>
          </cell>
          <cell r="O863">
            <v>2000</v>
          </cell>
          <cell r="P863">
            <v>24275</v>
          </cell>
          <cell r="Q863">
            <v>13000</v>
          </cell>
          <cell r="S863">
            <v>1500</v>
          </cell>
          <cell r="T863">
            <v>1475</v>
          </cell>
          <cell r="U863">
            <v>6300</v>
          </cell>
          <cell r="V863">
            <v>2000</v>
          </cell>
          <cell r="W863">
            <v>24275</v>
          </cell>
          <cell r="X863">
            <v>13634.616937727591</v>
          </cell>
          <cell r="Y863">
            <v>11353.665369666604</v>
          </cell>
          <cell r="Z863">
            <v>1397.8328756638641</v>
          </cell>
          <cell r="AA863">
            <v>1209.4166008295747</v>
          </cell>
          <cell r="AB863">
            <v>6101.2609828579407</v>
          </cell>
          <cell r="AC863">
            <v>2099.0072332544255</v>
          </cell>
          <cell r="AD863">
            <v>35795.800000000003</v>
          </cell>
          <cell r="AE863">
            <v>13472.274109050646</v>
          </cell>
          <cell r="AF863">
            <v>11216.12418089074</v>
          </cell>
          <cell r="AG863">
            <v>1419.7004613034728</v>
          </cell>
          <cell r="AH863">
            <v>1277.1363982437099</v>
          </cell>
          <cell r="AI863">
            <v>6029.6897349265209</v>
          </cell>
          <cell r="AJ863">
            <v>2113.735115584921</v>
          </cell>
          <cell r="AK863">
            <v>35528.660000000018</v>
          </cell>
        </row>
        <row r="864">
          <cell r="B864">
            <v>39329</v>
          </cell>
          <cell r="C864">
            <v>0</v>
          </cell>
          <cell r="D864">
            <v>10045.910000000003</v>
          </cell>
          <cell r="E864">
            <v>24275</v>
          </cell>
          <cell r="F864">
            <v>34320.910000000003</v>
          </cell>
          <cell r="G864">
            <v>34320.910000000003</v>
          </cell>
          <cell r="H864">
            <v>34382.199999999997</v>
          </cell>
          <cell r="I864">
            <v>24275</v>
          </cell>
          <cell r="J864">
            <v>13000</v>
          </cell>
          <cell r="L864">
            <v>1500</v>
          </cell>
          <cell r="M864">
            <v>1475</v>
          </cell>
          <cell r="N864">
            <v>6300</v>
          </cell>
          <cell r="O864">
            <v>2000</v>
          </cell>
          <cell r="P864">
            <v>24275</v>
          </cell>
          <cell r="Q864">
            <v>13000</v>
          </cell>
          <cell r="S864">
            <v>1500</v>
          </cell>
          <cell r="T864">
            <v>1475</v>
          </cell>
          <cell r="U864">
            <v>6300</v>
          </cell>
          <cell r="V864">
            <v>2000</v>
          </cell>
          <cell r="W864">
            <v>24275</v>
          </cell>
          <cell r="X864">
            <v>12972.096858167273</v>
          </cell>
          <cell r="Y864">
            <v>10433.727854269528</v>
          </cell>
          <cell r="Z864">
            <v>1521.3548114099308</v>
          </cell>
          <cell r="AA864">
            <v>1474.6820274685583</v>
          </cell>
          <cell r="AB864">
            <v>5863.3705201983339</v>
          </cell>
          <cell r="AC864">
            <v>2116.9679284863714</v>
          </cell>
          <cell r="AD864">
            <v>34382.199999999997</v>
          </cell>
          <cell r="AE864">
            <v>12925.056391527853</v>
          </cell>
          <cell r="AF864">
            <v>10437.670963411916</v>
          </cell>
          <cell r="AG864">
            <v>1516.2315458373616</v>
          </cell>
          <cell r="AH864">
            <v>1470.6887676851716</v>
          </cell>
          <cell r="AI864">
            <v>5851.888073989553</v>
          </cell>
          <cell r="AJ864">
            <v>2119.3742575481524</v>
          </cell>
          <cell r="AK864">
            <v>34320.910000000011</v>
          </cell>
        </row>
        <row r="865">
          <cell r="B865">
            <v>39330</v>
          </cell>
          <cell r="C865">
            <v>0</v>
          </cell>
          <cell r="D865">
            <v>8914.57</v>
          </cell>
          <cell r="E865">
            <v>24598</v>
          </cell>
          <cell r="F865">
            <v>33512.57</v>
          </cell>
          <cell r="G865">
            <v>33512.57</v>
          </cell>
          <cell r="H865">
            <v>33061.699999999997</v>
          </cell>
          <cell r="I865">
            <v>24598</v>
          </cell>
          <cell r="J865">
            <v>13623</v>
          </cell>
          <cell r="L865">
            <v>1500</v>
          </cell>
          <cell r="M865">
            <v>1475</v>
          </cell>
          <cell r="N865">
            <v>6000</v>
          </cell>
          <cell r="O865">
            <v>2000</v>
          </cell>
          <cell r="P865">
            <v>24598</v>
          </cell>
          <cell r="Q865">
            <v>13623</v>
          </cell>
          <cell r="S865">
            <v>1500</v>
          </cell>
          <cell r="T865">
            <v>1475</v>
          </cell>
          <cell r="U865">
            <v>6000</v>
          </cell>
          <cell r="V865">
            <v>2000</v>
          </cell>
          <cell r="W865">
            <v>24598</v>
          </cell>
          <cell r="X865">
            <v>12849.054174226996</v>
          </cell>
          <cell r="Y865">
            <v>9482.260665192578</v>
          </cell>
          <cell r="Z865">
            <v>1500.0551157481534</v>
          </cell>
          <cell r="AA865">
            <v>1454.9159727406527</v>
          </cell>
          <cell r="AB865">
            <v>5678.0372647097529</v>
          </cell>
          <cell r="AC865">
            <v>2097.3768073818619</v>
          </cell>
          <cell r="AD865">
            <v>33061.699999999997</v>
          </cell>
          <cell r="AE865">
            <v>13020.665314298763</v>
          </cell>
          <cell r="AF865">
            <v>9616.4291111095881</v>
          </cell>
          <cell r="AG865">
            <v>1520.7609502660725</v>
          </cell>
          <cell r="AH865">
            <v>1475.0707952069101</v>
          </cell>
          <cell r="AI865">
            <v>5753.3834387419283</v>
          </cell>
          <cell r="AJ865">
            <v>2126.2603903767399</v>
          </cell>
          <cell r="AK865">
            <v>33512.57</v>
          </cell>
        </row>
        <row r="866">
          <cell r="B866">
            <v>39331</v>
          </cell>
          <cell r="C866">
            <v>0</v>
          </cell>
          <cell r="D866">
            <v>9984.7200000000012</v>
          </cell>
          <cell r="E866">
            <v>24101</v>
          </cell>
          <cell r="F866">
            <v>34085.72</v>
          </cell>
          <cell r="G866">
            <v>34085.72</v>
          </cell>
          <cell r="H866">
            <v>34247.699999999997</v>
          </cell>
          <cell r="I866">
            <v>24100</v>
          </cell>
          <cell r="J866">
            <v>13126</v>
          </cell>
          <cell r="L866">
            <v>1500</v>
          </cell>
          <cell r="M866">
            <v>1475</v>
          </cell>
          <cell r="N866">
            <v>6000</v>
          </cell>
          <cell r="O866">
            <v>2000</v>
          </cell>
          <cell r="P866">
            <v>24101</v>
          </cell>
          <cell r="Q866">
            <v>13125.184771132228</v>
          </cell>
          <cell r="S866">
            <v>1499.9068380845911</v>
          </cell>
          <cell r="T866">
            <v>1474.9083907831812</v>
          </cell>
          <cell r="U866">
            <v>6000</v>
          </cell>
          <cell r="V866">
            <v>2000</v>
          </cell>
          <cell r="W866">
            <v>24100</v>
          </cell>
          <cell r="X866">
            <v>13333.316301620755</v>
          </cell>
          <cell r="Y866">
            <v>9670.4709062363163</v>
          </cell>
          <cell r="Z866">
            <v>1529.2236945427023</v>
          </cell>
          <cell r="AA866">
            <v>1483.7257028876681</v>
          </cell>
          <cell r="AB866">
            <v>6094.7524068166758</v>
          </cell>
          <cell r="AC866">
            <v>2136.2109878958795</v>
          </cell>
          <cell r="AD866">
            <v>34247.699999999997</v>
          </cell>
          <cell r="AE866">
            <v>13254.292321625018</v>
          </cell>
          <cell r="AF866">
            <v>9645.8382768259362</v>
          </cell>
          <cell r="AG866">
            <v>1520.8375205320085</v>
          </cell>
          <cell r="AH866">
            <v>1475.1412941442211</v>
          </cell>
          <cell r="AI866">
            <v>6063.0584011796109</v>
          </cell>
          <cell r="AJ866">
            <v>2126.5521856932046</v>
          </cell>
          <cell r="AK866">
            <v>34085.719999999994</v>
          </cell>
        </row>
        <row r="867">
          <cell r="B867">
            <v>39332</v>
          </cell>
          <cell r="C867">
            <v>0</v>
          </cell>
          <cell r="D867">
            <v>11538.09</v>
          </cell>
          <cell r="E867">
            <v>12500</v>
          </cell>
          <cell r="F867">
            <v>24038.09</v>
          </cell>
          <cell r="G867">
            <v>24038.09</v>
          </cell>
          <cell r="H867">
            <v>24119.8</v>
          </cell>
          <cell r="I867">
            <v>10500</v>
          </cell>
          <cell r="J867">
            <v>8550</v>
          </cell>
          <cell r="L867">
            <v>975</v>
          </cell>
          <cell r="M867">
            <v>975</v>
          </cell>
          <cell r="N867">
            <v>0</v>
          </cell>
          <cell r="O867">
            <v>2000</v>
          </cell>
          <cell r="P867">
            <v>12500</v>
          </cell>
          <cell r="Q867">
            <v>8550</v>
          </cell>
          <cell r="S867">
            <v>975</v>
          </cell>
          <cell r="T867">
            <v>975</v>
          </cell>
          <cell r="U867">
            <v>0</v>
          </cell>
          <cell r="V867">
            <v>0</v>
          </cell>
          <cell r="W867">
            <v>10500</v>
          </cell>
          <cell r="X867">
            <v>8639.3578569063429</v>
          </cell>
          <cell r="Y867">
            <v>7544.6210559733654</v>
          </cell>
          <cell r="Z867">
            <v>1079.5888399658788</v>
          </cell>
          <cell r="AA867">
            <v>1046.5645167847081</v>
          </cell>
          <cell r="AB867">
            <v>4303.9995561838177</v>
          </cell>
          <cell r="AC867">
            <v>1505.6681741858831</v>
          </cell>
          <cell r="AD867">
            <v>24119.8</v>
          </cell>
          <cell r="AE867">
            <v>8654.1442429281706</v>
          </cell>
          <cell r="AF867">
            <v>7480.4027403547288</v>
          </cell>
          <cell r="AG867">
            <v>1073.4765863331236</v>
          </cell>
          <cell r="AH867">
            <v>1039.1943187898298</v>
          </cell>
          <cell r="AI867">
            <v>4287.1874595156351</v>
          </cell>
          <cell r="AJ867">
            <v>1503.6846520785134</v>
          </cell>
          <cell r="AK867">
            <v>24038.09</v>
          </cell>
        </row>
        <row r="868">
          <cell r="B868">
            <v>39333</v>
          </cell>
          <cell r="C868">
            <v>0</v>
          </cell>
          <cell r="D868">
            <v>0</v>
          </cell>
          <cell r="E868">
            <v>0</v>
          </cell>
          <cell r="F868">
            <v>0</v>
          </cell>
          <cell r="G868">
            <v>0</v>
          </cell>
          <cell r="H868">
            <v>85.8</v>
          </cell>
          <cell r="I868">
            <v>0</v>
          </cell>
          <cell r="J868">
            <v>0</v>
          </cell>
          <cell r="L868">
            <v>0</v>
          </cell>
          <cell r="M868">
            <v>0</v>
          </cell>
          <cell r="N868">
            <v>0</v>
          </cell>
          <cell r="O868">
            <v>0</v>
          </cell>
          <cell r="P868">
            <v>0</v>
          </cell>
          <cell r="Q868">
            <v>0</v>
          </cell>
          <cell r="R868">
            <v>0</v>
          </cell>
          <cell r="S868">
            <v>0</v>
          </cell>
          <cell r="T868">
            <v>0</v>
          </cell>
          <cell r="U868">
            <v>0</v>
          </cell>
          <cell r="V868">
            <v>0</v>
          </cell>
          <cell r="W868">
            <v>0</v>
          </cell>
          <cell r="X868">
            <v>32.618156999999997</v>
          </cell>
          <cell r="Y868">
            <v>26.5908786</v>
          </cell>
          <cell r="Z868">
            <v>3.6036000000000001</v>
          </cell>
          <cell r="AA868">
            <v>3.5454275999999996</v>
          </cell>
          <cell r="AB868">
            <v>14.181796199999999</v>
          </cell>
          <cell r="AC868">
            <v>5.2601405999999997</v>
          </cell>
          <cell r="AD868">
            <v>85.799999999999983</v>
          </cell>
          <cell r="AE868">
            <v>0</v>
          </cell>
          <cell r="AF868">
            <v>0</v>
          </cell>
          <cell r="AG868">
            <v>0</v>
          </cell>
          <cell r="AH868">
            <v>0</v>
          </cell>
          <cell r="AI868">
            <v>0</v>
          </cell>
          <cell r="AJ868">
            <v>0</v>
          </cell>
          <cell r="AK868">
            <v>0</v>
          </cell>
        </row>
        <row r="869">
          <cell r="B869">
            <v>39334</v>
          </cell>
          <cell r="C869">
            <v>0</v>
          </cell>
          <cell r="D869">
            <v>0</v>
          </cell>
          <cell r="E869">
            <v>0</v>
          </cell>
          <cell r="F869">
            <v>0</v>
          </cell>
          <cell r="G869">
            <v>0</v>
          </cell>
          <cell r="H869">
            <v>132.4</v>
          </cell>
          <cell r="I869">
            <v>0</v>
          </cell>
          <cell r="J869">
            <v>0</v>
          </cell>
          <cell r="L869">
            <v>0</v>
          </cell>
          <cell r="M869">
            <v>0</v>
          </cell>
          <cell r="N869">
            <v>0</v>
          </cell>
          <cell r="O869">
            <v>0</v>
          </cell>
          <cell r="P869">
            <v>0</v>
          </cell>
          <cell r="Q869">
            <v>0</v>
          </cell>
          <cell r="R869">
            <v>0</v>
          </cell>
          <cell r="S869">
            <v>0</v>
          </cell>
          <cell r="T869">
            <v>0</v>
          </cell>
          <cell r="U869">
            <v>0</v>
          </cell>
          <cell r="V869">
            <v>0</v>
          </cell>
          <cell r="W869">
            <v>0</v>
          </cell>
          <cell r="X869">
            <v>50.333846000000001</v>
          </cell>
          <cell r="Y869">
            <v>41.0330108</v>
          </cell>
          <cell r="Z869">
            <v>5.5608000000000004</v>
          </cell>
          <cell r="AA869">
            <v>5.4710327999999997</v>
          </cell>
          <cell r="AB869">
            <v>21.884263600000001</v>
          </cell>
          <cell r="AC869">
            <v>8.1170468000000007</v>
          </cell>
          <cell r="AD869">
            <v>132.4</v>
          </cell>
          <cell r="AE869">
            <v>0</v>
          </cell>
          <cell r="AF869">
            <v>0</v>
          </cell>
          <cell r="AG869">
            <v>0</v>
          </cell>
          <cell r="AH869">
            <v>0</v>
          </cell>
          <cell r="AI869">
            <v>0</v>
          </cell>
          <cell r="AJ869">
            <v>0</v>
          </cell>
          <cell r="AK869">
            <v>0</v>
          </cell>
        </row>
        <row r="870">
          <cell r="B870">
            <v>39335</v>
          </cell>
          <cell r="C870">
            <v>0</v>
          </cell>
          <cell r="D870">
            <v>0</v>
          </cell>
          <cell r="E870">
            <v>0</v>
          </cell>
          <cell r="F870">
            <v>0</v>
          </cell>
          <cell r="G870">
            <v>17274.87</v>
          </cell>
          <cell r="H870">
            <v>116.1</v>
          </cell>
          <cell r="I870">
            <v>0</v>
          </cell>
          <cell r="J870">
            <v>0</v>
          </cell>
          <cell r="L870">
            <v>0</v>
          </cell>
          <cell r="M870">
            <v>0</v>
          </cell>
          <cell r="N870">
            <v>0</v>
          </cell>
          <cell r="O870">
            <v>0</v>
          </cell>
          <cell r="P870">
            <v>0</v>
          </cell>
          <cell r="Q870">
            <v>0</v>
          </cell>
          <cell r="R870">
            <v>0</v>
          </cell>
          <cell r="S870">
            <v>0</v>
          </cell>
          <cell r="T870">
            <v>0</v>
          </cell>
          <cell r="U870">
            <v>0</v>
          </cell>
          <cell r="V870">
            <v>0</v>
          </cell>
          <cell r="W870">
            <v>0</v>
          </cell>
          <cell r="X870">
            <v>44.137156499999996</v>
          </cell>
          <cell r="Y870">
            <v>35.981363699999996</v>
          </cell>
          <cell r="Z870">
            <v>4.8761999999999999</v>
          </cell>
          <cell r="AA870">
            <v>4.7974841999999995</v>
          </cell>
          <cell r="AB870">
            <v>19.190052899999998</v>
          </cell>
          <cell r="AC870">
            <v>7.1177427</v>
          </cell>
          <cell r="AD870">
            <v>116.09999999999998</v>
          </cell>
          <cell r="AE870">
            <v>0</v>
          </cell>
          <cell r="AF870">
            <v>0</v>
          </cell>
          <cell r="AG870">
            <v>0</v>
          </cell>
          <cell r="AH870">
            <v>0</v>
          </cell>
          <cell r="AI870">
            <v>0</v>
          </cell>
          <cell r="AJ870">
            <v>0</v>
          </cell>
          <cell r="AK870">
            <v>0</v>
          </cell>
        </row>
        <row r="871">
          <cell r="B871">
            <v>39336</v>
          </cell>
          <cell r="C871">
            <v>0</v>
          </cell>
          <cell r="D871">
            <v>0</v>
          </cell>
          <cell r="E871">
            <v>0</v>
          </cell>
          <cell r="F871">
            <v>0</v>
          </cell>
          <cell r="G871">
            <v>0</v>
          </cell>
          <cell r="H871">
            <v>107.7</v>
          </cell>
          <cell r="I871">
            <v>0</v>
          </cell>
          <cell r="J871">
            <v>0</v>
          </cell>
          <cell r="L871">
            <v>0</v>
          </cell>
          <cell r="M871">
            <v>0</v>
          </cell>
          <cell r="N871">
            <v>0</v>
          </cell>
          <cell r="O871">
            <v>0</v>
          </cell>
          <cell r="P871">
            <v>0</v>
          </cell>
          <cell r="Q871">
            <v>0</v>
          </cell>
          <cell r="R871">
            <v>0</v>
          </cell>
          <cell r="S871">
            <v>0</v>
          </cell>
          <cell r="T871">
            <v>0</v>
          </cell>
          <cell r="U871">
            <v>0</v>
          </cell>
          <cell r="V871">
            <v>0</v>
          </cell>
          <cell r="W871">
            <v>0</v>
          </cell>
          <cell r="X871">
            <v>40.943770499999999</v>
          </cell>
          <cell r="Y871">
            <v>33.378060900000001</v>
          </cell>
          <cell r="Z871">
            <v>4.5234000000000005</v>
          </cell>
          <cell r="AA871">
            <v>4.4503794000000001</v>
          </cell>
          <cell r="AB871">
            <v>17.801625300000001</v>
          </cell>
          <cell r="AC871">
            <v>6.6027639000000002</v>
          </cell>
          <cell r="AD871">
            <v>107.7</v>
          </cell>
          <cell r="AE871">
            <v>0</v>
          </cell>
          <cell r="AF871">
            <v>0</v>
          </cell>
          <cell r="AG871">
            <v>0</v>
          </cell>
          <cell r="AH871">
            <v>0</v>
          </cell>
          <cell r="AI871">
            <v>0</v>
          </cell>
          <cell r="AJ871">
            <v>0</v>
          </cell>
          <cell r="AK871">
            <v>0</v>
          </cell>
        </row>
        <row r="872">
          <cell r="B872">
            <v>39337</v>
          </cell>
          <cell r="C872">
            <v>0</v>
          </cell>
          <cell r="D872">
            <v>0</v>
          </cell>
          <cell r="E872">
            <v>0</v>
          </cell>
          <cell r="F872">
            <v>0</v>
          </cell>
          <cell r="G872">
            <v>0</v>
          </cell>
          <cell r="H872">
            <v>106.3</v>
          </cell>
          <cell r="I872">
            <v>0</v>
          </cell>
          <cell r="J872">
            <v>0</v>
          </cell>
          <cell r="L872">
            <v>0</v>
          </cell>
          <cell r="M872">
            <v>0</v>
          </cell>
          <cell r="N872">
            <v>0</v>
          </cell>
          <cell r="O872">
            <v>0</v>
          </cell>
          <cell r="P872">
            <v>0</v>
          </cell>
          <cell r="Q872">
            <v>0</v>
          </cell>
          <cell r="R872">
            <v>0</v>
          </cell>
          <cell r="S872">
            <v>0</v>
          </cell>
          <cell r="T872">
            <v>0</v>
          </cell>
          <cell r="U872">
            <v>0</v>
          </cell>
          <cell r="V872">
            <v>0</v>
          </cell>
          <cell r="W872">
            <v>0</v>
          </cell>
          <cell r="X872">
            <v>40.411539499999996</v>
          </cell>
          <cell r="Y872">
            <v>32.944177099999997</v>
          </cell>
          <cell r="Z872">
            <v>4.4645999999999999</v>
          </cell>
          <cell r="AA872">
            <v>4.3925285999999995</v>
          </cell>
          <cell r="AB872">
            <v>17.5702207</v>
          </cell>
          <cell r="AC872">
            <v>6.5169341000000003</v>
          </cell>
          <cell r="AD872">
            <v>106.3</v>
          </cell>
          <cell r="AE872">
            <v>0</v>
          </cell>
          <cell r="AF872">
            <v>0</v>
          </cell>
          <cell r="AG872">
            <v>0</v>
          </cell>
          <cell r="AH872">
            <v>0</v>
          </cell>
          <cell r="AI872">
            <v>0</v>
          </cell>
          <cell r="AJ872">
            <v>0</v>
          </cell>
          <cell r="AK872">
            <v>0</v>
          </cell>
        </row>
        <row r="873">
          <cell r="B873">
            <v>39338</v>
          </cell>
          <cell r="C873">
            <v>0</v>
          </cell>
          <cell r="D873">
            <v>0</v>
          </cell>
          <cell r="E873">
            <v>0</v>
          </cell>
          <cell r="F873">
            <v>0</v>
          </cell>
          <cell r="G873">
            <v>0</v>
          </cell>
          <cell r="H873">
            <v>104.6</v>
          </cell>
          <cell r="I873">
            <v>0</v>
          </cell>
          <cell r="J873">
            <v>0</v>
          </cell>
          <cell r="L873">
            <v>0</v>
          </cell>
          <cell r="M873">
            <v>0</v>
          </cell>
          <cell r="N873">
            <v>0</v>
          </cell>
          <cell r="O873">
            <v>0</v>
          </cell>
          <cell r="P873">
            <v>0</v>
          </cell>
          <cell r="Q873">
            <v>0</v>
          </cell>
          <cell r="R873">
            <v>0</v>
          </cell>
          <cell r="S873">
            <v>0</v>
          </cell>
          <cell r="T873">
            <v>0</v>
          </cell>
          <cell r="U873">
            <v>0</v>
          </cell>
          <cell r="V873">
            <v>0</v>
          </cell>
          <cell r="W873">
            <v>0</v>
          </cell>
          <cell r="X873">
            <v>39.765258999999993</v>
          </cell>
          <cell r="Y873">
            <v>32.417318199999997</v>
          </cell>
          <cell r="Z873">
            <v>4.3932000000000002</v>
          </cell>
          <cell r="AA873">
            <v>4.3222811999999999</v>
          </cell>
          <cell r="AB873">
            <v>17.289229399999996</v>
          </cell>
          <cell r="AC873">
            <v>6.4127121999999996</v>
          </cell>
          <cell r="AD873">
            <v>104.60000000000001</v>
          </cell>
          <cell r="AE873">
            <v>0</v>
          </cell>
          <cell r="AF873">
            <v>0</v>
          </cell>
          <cell r="AG873">
            <v>0</v>
          </cell>
          <cell r="AH873">
            <v>0</v>
          </cell>
          <cell r="AI873">
            <v>0</v>
          </cell>
          <cell r="AJ873">
            <v>0</v>
          </cell>
          <cell r="AK873">
            <v>0</v>
          </cell>
        </row>
        <row r="874">
          <cell r="B874">
            <v>39339</v>
          </cell>
          <cell r="C874">
            <v>0</v>
          </cell>
          <cell r="D874">
            <v>0</v>
          </cell>
          <cell r="E874">
            <v>0</v>
          </cell>
          <cell r="F874">
            <v>0</v>
          </cell>
          <cell r="G874">
            <v>0</v>
          </cell>
          <cell r="H874">
            <v>98.1</v>
          </cell>
          <cell r="I874">
            <v>0</v>
          </cell>
          <cell r="J874">
            <v>0</v>
          </cell>
          <cell r="L874">
            <v>0</v>
          </cell>
          <cell r="M874">
            <v>0</v>
          </cell>
          <cell r="N874">
            <v>0</v>
          </cell>
          <cell r="O874">
            <v>0</v>
          </cell>
          <cell r="P874">
            <v>0</v>
          </cell>
          <cell r="Q874">
            <v>0</v>
          </cell>
          <cell r="R874">
            <v>0</v>
          </cell>
          <cell r="S874">
            <v>0</v>
          </cell>
          <cell r="T874">
            <v>0</v>
          </cell>
          <cell r="U874">
            <v>0</v>
          </cell>
          <cell r="V874">
            <v>0</v>
          </cell>
          <cell r="W874">
            <v>0</v>
          </cell>
          <cell r="X874">
            <v>37.294186499999995</v>
          </cell>
          <cell r="Y874">
            <v>30.402857699999998</v>
          </cell>
          <cell r="Z874">
            <v>4.1201999999999996</v>
          </cell>
          <cell r="AA874">
            <v>4.0536881999999999</v>
          </cell>
          <cell r="AB874">
            <v>16.214850899999998</v>
          </cell>
          <cell r="AC874">
            <v>6.0142166999999995</v>
          </cell>
          <cell r="AD874">
            <v>98.1</v>
          </cell>
          <cell r="AE874">
            <v>0</v>
          </cell>
          <cell r="AF874">
            <v>0</v>
          </cell>
          <cell r="AG874">
            <v>0</v>
          </cell>
          <cell r="AH874">
            <v>0</v>
          </cell>
          <cell r="AI874">
            <v>0</v>
          </cell>
          <cell r="AJ874">
            <v>0</v>
          </cell>
          <cell r="AK874">
            <v>0</v>
          </cell>
        </row>
        <row r="875">
          <cell r="B875">
            <v>39340</v>
          </cell>
          <cell r="C875">
            <v>0</v>
          </cell>
          <cell r="D875">
            <v>0</v>
          </cell>
          <cell r="E875">
            <v>0</v>
          </cell>
          <cell r="F875">
            <v>0</v>
          </cell>
          <cell r="G875">
            <v>0</v>
          </cell>
          <cell r="H875">
            <v>99.7</v>
          </cell>
          <cell r="I875">
            <v>0</v>
          </cell>
          <cell r="J875">
            <v>0</v>
          </cell>
          <cell r="L875">
            <v>0</v>
          </cell>
          <cell r="M875">
            <v>0</v>
          </cell>
          <cell r="N875">
            <v>0</v>
          </cell>
          <cell r="O875">
            <v>0</v>
          </cell>
          <cell r="P875">
            <v>0</v>
          </cell>
          <cell r="Q875">
            <v>0</v>
          </cell>
          <cell r="R875">
            <v>0</v>
          </cell>
          <cell r="S875">
            <v>0</v>
          </cell>
          <cell r="T875">
            <v>0</v>
          </cell>
          <cell r="U875">
            <v>0</v>
          </cell>
          <cell r="V875">
            <v>0</v>
          </cell>
          <cell r="W875">
            <v>0</v>
          </cell>
          <cell r="X875">
            <v>37.9024505</v>
          </cell>
          <cell r="Y875">
            <v>30.898724900000001</v>
          </cell>
          <cell r="Z875">
            <v>4.1874000000000002</v>
          </cell>
          <cell r="AA875">
            <v>4.1198033999999994</v>
          </cell>
          <cell r="AB875">
            <v>16.479313300000001</v>
          </cell>
          <cell r="AC875">
            <v>6.1123079000000002</v>
          </cell>
          <cell r="AD875">
            <v>99.7</v>
          </cell>
          <cell r="AE875">
            <v>0</v>
          </cell>
          <cell r="AF875">
            <v>0</v>
          </cell>
          <cell r="AG875">
            <v>0</v>
          </cell>
          <cell r="AH875">
            <v>0</v>
          </cell>
          <cell r="AI875">
            <v>0</v>
          </cell>
          <cell r="AJ875">
            <v>0</v>
          </cell>
          <cell r="AK875">
            <v>0</v>
          </cell>
        </row>
        <row r="876">
          <cell r="B876">
            <v>39341</v>
          </cell>
          <cell r="C876">
            <v>0</v>
          </cell>
          <cell r="D876">
            <v>0</v>
          </cell>
          <cell r="E876">
            <v>0</v>
          </cell>
          <cell r="F876">
            <v>0</v>
          </cell>
          <cell r="G876">
            <v>0</v>
          </cell>
          <cell r="H876">
            <v>91.4</v>
          </cell>
          <cell r="I876">
            <v>0</v>
          </cell>
          <cell r="J876">
            <v>0</v>
          </cell>
          <cell r="L876">
            <v>0</v>
          </cell>
          <cell r="M876">
            <v>0</v>
          </cell>
          <cell r="N876">
            <v>0</v>
          </cell>
          <cell r="O876">
            <v>0</v>
          </cell>
          <cell r="P876">
            <v>0</v>
          </cell>
          <cell r="Q876">
            <v>0</v>
          </cell>
          <cell r="R876">
            <v>0</v>
          </cell>
          <cell r="S876">
            <v>0</v>
          </cell>
          <cell r="T876">
            <v>0</v>
          </cell>
          <cell r="U876">
            <v>0</v>
          </cell>
          <cell r="V876">
            <v>0</v>
          </cell>
          <cell r="W876">
            <v>0</v>
          </cell>
          <cell r="X876">
            <v>34.747081000000001</v>
          </cell>
          <cell r="Y876">
            <v>28.326413800000001</v>
          </cell>
          <cell r="Z876">
            <v>3.8388000000000004</v>
          </cell>
          <cell r="AA876">
            <v>3.7768307999999999</v>
          </cell>
          <cell r="AB876">
            <v>15.1074146</v>
          </cell>
          <cell r="AC876">
            <v>5.6034598000000004</v>
          </cell>
          <cell r="AD876">
            <v>91.4</v>
          </cell>
          <cell r="AE876">
            <v>0</v>
          </cell>
          <cell r="AF876">
            <v>0</v>
          </cell>
          <cell r="AG876">
            <v>0</v>
          </cell>
          <cell r="AH876">
            <v>0</v>
          </cell>
          <cell r="AI876">
            <v>0</v>
          </cell>
          <cell r="AJ876">
            <v>0</v>
          </cell>
          <cell r="AK876">
            <v>0</v>
          </cell>
        </row>
        <row r="877">
          <cell r="B877">
            <v>39342</v>
          </cell>
          <cell r="C877">
            <v>0</v>
          </cell>
          <cell r="D877">
            <v>0</v>
          </cell>
          <cell r="E877">
            <v>0</v>
          </cell>
          <cell r="F877">
            <v>0</v>
          </cell>
          <cell r="G877">
            <v>0</v>
          </cell>
          <cell r="H877">
            <v>103</v>
          </cell>
          <cell r="I877">
            <v>0</v>
          </cell>
          <cell r="J877">
            <v>0</v>
          </cell>
          <cell r="L877">
            <v>0</v>
          </cell>
          <cell r="M877">
            <v>0</v>
          </cell>
          <cell r="N877">
            <v>0</v>
          </cell>
          <cell r="O877">
            <v>0</v>
          </cell>
          <cell r="P877">
            <v>0</v>
          </cell>
          <cell r="Q877">
            <v>0</v>
          </cell>
          <cell r="R877">
            <v>0</v>
          </cell>
          <cell r="S877">
            <v>0</v>
          </cell>
          <cell r="T877">
            <v>0</v>
          </cell>
          <cell r="U877">
            <v>0</v>
          </cell>
          <cell r="V877">
            <v>0</v>
          </cell>
          <cell r="W877">
            <v>0</v>
          </cell>
          <cell r="X877">
            <v>39.156994999999995</v>
          </cell>
          <cell r="Y877">
            <v>31.921451000000001</v>
          </cell>
          <cell r="Z877">
            <v>4.3260000000000005</v>
          </cell>
          <cell r="AA877">
            <v>4.2561659999999994</v>
          </cell>
          <cell r="AB877">
            <v>17.024767000000001</v>
          </cell>
          <cell r="AC877">
            <v>6.3146209999999998</v>
          </cell>
          <cell r="AD877">
            <v>103</v>
          </cell>
          <cell r="AE877">
            <v>0</v>
          </cell>
          <cell r="AF877">
            <v>0</v>
          </cell>
          <cell r="AG877">
            <v>0</v>
          </cell>
          <cell r="AH877">
            <v>0</v>
          </cell>
          <cell r="AI877">
            <v>0</v>
          </cell>
          <cell r="AJ877">
            <v>0</v>
          </cell>
          <cell r="AK877">
            <v>0</v>
          </cell>
        </row>
        <row r="878">
          <cell r="B878">
            <v>39343</v>
          </cell>
          <cell r="C878">
            <v>0</v>
          </cell>
          <cell r="D878">
            <v>0</v>
          </cell>
          <cell r="E878">
            <v>0</v>
          </cell>
          <cell r="F878">
            <v>0</v>
          </cell>
          <cell r="G878">
            <v>0</v>
          </cell>
          <cell r="H878">
            <v>81.8</v>
          </cell>
          <cell r="I878">
            <v>0</v>
          </cell>
          <cell r="J878">
            <v>0</v>
          </cell>
          <cell r="L878">
            <v>0</v>
          </cell>
          <cell r="M878">
            <v>0</v>
          </cell>
          <cell r="N878">
            <v>0</v>
          </cell>
          <cell r="O878">
            <v>0</v>
          </cell>
          <cell r="P878">
            <v>0</v>
          </cell>
          <cell r="Q878">
            <v>0</v>
          </cell>
          <cell r="R878">
            <v>0</v>
          </cell>
          <cell r="S878">
            <v>0</v>
          </cell>
          <cell r="T878">
            <v>0</v>
          </cell>
          <cell r="U878">
            <v>0</v>
          </cell>
          <cell r="V878">
            <v>0</v>
          </cell>
          <cell r="W878">
            <v>0</v>
          </cell>
          <cell r="X878">
            <v>31.097496999999997</v>
          </cell>
          <cell r="Y878">
            <v>25.351210599999998</v>
          </cell>
          <cell r="Z878">
            <v>3.4356</v>
          </cell>
          <cell r="AA878">
            <v>3.3801395999999997</v>
          </cell>
          <cell r="AB878">
            <v>13.520640199999999</v>
          </cell>
          <cell r="AC878">
            <v>5.0149125999999997</v>
          </cell>
          <cell r="AD878">
            <v>81.8</v>
          </cell>
          <cell r="AE878">
            <v>0</v>
          </cell>
          <cell r="AF878">
            <v>0</v>
          </cell>
          <cell r="AG878">
            <v>0</v>
          </cell>
          <cell r="AH878">
            <v>0</v>
          </cell>
          <cell r="AI878">
            <v>0</v>
          </cell>
          <cell r="AJ878">
            <v>0</v>
          </cell>
          <cell r="AK878">
            <v>0</v>
          </cell>
        </row>
        <row r="879">
          <cell r="B879">
            <v>39344</v>
          </cell>
          <cell r="C879">
            <v>0</v>
          </cell>
          <cell r="D879">
            <v>0</v>
          </cell>
          <cell r="E879">
            <v>0</v>
          </cell>
          <cell r="F879">
            <v>0</v>
          </cell>
          <cell r="G879">
            <v>0</v>
          </cell>
          <cell r="H879">
            <v>82.3</v>
          </cell>
          <cell r="I879">
            <v>0</v>
          </cell>
          <cell r="J879">
            <v>0</v>
          </cell>
          <cell r="L879">
            <v>0</v>
          </cell>
          <cell r="M879">
            <v>0</v>
          </cell>
          <cell r="N879">
            <v>0</v>
          </cell>
          <cell r="O879">
            <v>0</v>
          </cell>
          <cell r="P879">
            <v>0</v>
          </cell>
          <cell r="Q879">
            <v>0</v>
          </cell>
          <cell r="R879">
            <v>0</v>
          </cell>
          <cell r="S879">
            <v>0</v>
          </cell>
          <cell r="T879">
            <v>0</v>
          </cell>
          <cell r="U879">
            <v>0</v>
          </cell>
          <cell r="V879">
            <v>0</v>
          </cell>
          <cell r="W879">
            <v>0</v>
          </cell>
          <cell r="X879">
            <v>31.287579499999996</v>
          </cell>
          <cell r="Y879">
            <v>25.506169099999997</v>
          </cell>
          <cell r="Z879">
            <v>3.4565999999999999</v>
          </cell>
          <cell r="AA879">
            <v>3.4008005999999997</v>
          </cell>
          <cell r="AB879">
            <v>13.6032847</v>
          </cell>
          <cell r="AC879">
            <v>5.0455661000000003</v>
          </cell>
          <cell r="AD879">
            <v>82.3</v>
          </cell>
          <cell r="AE879">
            <v>0</v>
          </cell>
          <cell r="AF879">
            <v>0</v>
          </cell>
          <cell r="AG879">
            <v>0</v>
          </cell>
          <cell r="AH879">
            <v>0</v>
          </cell>
          <cell r="AI879">
            <v>0</v>
          </cell>
          <cell r="AJ879">
            <v>0</v>
          </cell>
          <cell r="AK879">
            <v>0</v>
          </cell>
        </row>
        <row r="880">
          <cell r="B880">
            <v>39345</v>
          </cell>
          <cell r="C880">
            <v>0</v>
          </cell>
          <cell r="D880">
            <v>0</v>
          </cell>
          <cell r="E880">
            <v>0</v>
          </cell>
          <cell r="F880">
            <v>0</v>
          </cell>
          <cell r="G880">
            <v>0</v>
          </cell>
          <cell r="H880">
            <v>94.2</v>
          </cell>
          <cell r="I880">
            <v>0</v>
          </cell>
          <cell r="J880">
            <v>0</v>
          </cell>
          <cell r="L880">
            <v>0</v>
          </cell>
          <cell r="M880">
            <v>0</v>
          </cell>
          <cell r="N880">
            <v>0</v>
          </cell>
          <cell r="O880">
            <v>0</v>
          </cell>
          <cell r="P880">
            <v>0</v>
          </cell>
          <cell r="Q880">
            <v>0</v>
          </cell>
          <cell r="R880">
            <v>0</v>
          </cell>
          <cell r="S880">
            <v>0</v>
          </cell>
          <cell r="T880">
            <v>0</v>
          </cell>
          <cell r="U880">
            <v>0</v>
          </cell>
          <cell r="V880">
            <v>0</v>
          </cell>
          <cell r="W880">
            <v>0</v>
          </cell>
          <cell r="X880">
            <v>35.811543</v>
          </cell>
          <cell r="Y880">
            <v>29.194181400000002</v>
          </cell>
          <cell r="Z880">
            <v>3.9564000000000004</v>
          </cell>
          <cell r="AA880">
            <v>3.8925323999999999</v>
          </cell>
          <cell r="AB880">
            <v>15.570223799999999</v>
          </cell>
          <cell r="AC880">
            <v>5.7751194000000003</v>
          </cell>
          <cell r="AD880">
            <v>94.199999999999989</v>
          </cell>
          <cell r="AE880">
            <v>0</v>
          </cell>
          <cell r="AF880">
            <v>0</v>
          </cell>
          <cell r="AG880">
            <v>0</v>
          </cell>
          <cell r="AH880">
            <v>0</v>
          </cell>
          <cell r="AI880">
            <v>0</v>
          </cell>
          <cell r="AJ880">
            <v>0</v>
          </cell>
          <cell r="AK880">
            <v>0</v>
          </cell>
        </row>
        <row r="881">
          <cell r="B881">
            <v>39346</v>
          </cell>
          <cell r="C881">
            <v>0</v>
          </cell>
          <cell r="D881">
            <v>0</v>
          </cell>
          <cell r="E881">
            <v>0</v>
          </cell>
          <cell r="F881">
            <v>0</v>
          </cell>
          <cell r="G881">
            <v>0</v>
          </cell>
          <cell r="H881">
            <v>77.5</v>
          </cell>
          <cell r="I881">
            <v>0</v>
          </cell>
          <cell r="J881">
            <v>0</v>
          </cell>
          <cell r="L881">
            <v>0</v>
          </cell>
          <cell r="M881">
            <v>0</v>
          </cell>
          <cell r="N881">
            <v>0</v>
          </cell>
          <cell r="O881">
            <v>0</v>
          </cell>
          <cell r="P881">
            <v>0</v>
          </cell>
          <cell r="Q881">
            <v>0</v>
          </cell>
          <cell r="R881">
            <v>0</v>
          </cell>
          <cell r="S881">
            <v>0</v>
          </cell>
          <cell r="T881">
            <v>0</v>
          </cell>
          <cell r="U881">
            <v>0</v>
          </cell>
          <cell r="V881">
            <v>0</v>
          </cell>
          <cell r="W881">
            <v>0</v>
          </cell>
          <cell r="X881">
            <v>29.462787499999997</v>
          </cell>
          <cell r="Y881">
            <v>24.0185675</v>
          </cell>
          <cell r="Z881">
            <v>3.2549999999999999</v>
          </cell>
          <cell r="AA881">
            <v>3.2024549999999996</v>
          </cell>
          <cell r="AB881">
            <v>12.8098975</v>
          </cell>
          <cell r="AC881">
            <v>4.7512924999999999</v>
          </cell>
          <cell r="AD881">
            <v>77.5</v>
          </cell>
          <cell r="AE881">
            <v>0</v>
          </cell>
          <cell r="AF881">
            <v>0</v>
          </cell>
          <cell r="AG881">
            <v>0</v>
          </cell>
          <cell r="AH881">
            <v>0</v>
          </cell>
          <cell r="AI881">
            <v>0</v>
          </cell>
          <cell r="AJ881">
            <v>0</v>
          </cell>
          <cell r="AK881">
            <v>0</v>
          </cell>
        </row>
        <row r="882">
          <cell r="B882">
            <v>39347</v>
          </cell>
          <cell r="C882">
            <v>0</v>
          </cell>
          <cell r="D882">
            <v>0</v>
          </cell>
          <cell r="E882">
            <v>0</v>
          </cell>
          <cell r="F882">
            <v>0</v>
          </cell>
          <cell r="G882">
            <v>0</v>
          </cell>
          <cell r="H882">
            <v>76.400000000000006</v>
          </cell>
          <cell r="I882">
            <v>0</v>
          </cell>
          <cell r="J882">
            <v>0</v>
          </cell>
          <cell r="L882">
            <v>0</v>
          </cell>
          <cell r="M882">
            <v>0</v>
          </cell>
          <cell r="N882">
            <v>0</v>
          </cell>
          <cell r="O882">
            <v>0</v>
          </cell>
          <cell r="P882">
            <v>0</v>
          </cell>
          <cell r="Q882">
            <v>0</v>
          </cell>
          <cell r="R882">
            <v>0</v>
          </cell>
          <cell r="S882">
            <v>0</v>
          </cell>
          <cell r="T882">
            <v>0</v>
          </cell>
          <cell r="U882">
            <v>0</v>
          </cell>
          <cell r="V882">
            <v>0</v>
          </cell>
          <cell r="W882">
            <v>0</v>
          </cell>
          <cell r="X882">
            <v>29.044606000000002</v>
          </cell>
          <cell r="Y882">
            <v>23.677658800000003</v>
          </cell>
          <cell r="Z882">
            <v>3.2088000000000005</v>
          </cell>
          <cell r="AA882">
            <v>3.1570008000000001</v>
          </cell>
          <cell r="AB882">
            <v>12.6280796</v>
          </cell>
          <cell r="AC882">
            <v>4.6838548000000007</v>
          </cell>
          <cell r="AD882">
            <v>76.400000000000006</v>
          </cell>
          <cell r="AE882">
            <v>0</v>
          </cell>
          <cell r="AF882">
            <v>0</v>
          </cell>
          <cell r="AG882">
            <v>0</v>
          </cell>
          <cell r="AH882">
            <v>0</v>
          </cell>
          <cell r="AI882">
            <v>0</v>
          </cell>
          <cell r="AJ882">
            <v>0</v>
          </cell>
          <cell r="AK882">
            <v>0</v>
          </cell>
        </row>
        <row r="883">
          <cell r="B883">
            <v>39348</v>
          </cell>
          <cell r="C883">
            <v>0</v>
          </cell>
          <cell r="D883">
            <v>0</v>
          </cell>
          <cell r="E883">
            <v>0</v>
          </cell>
          <cell r="F883">
            <v>0</v>
          </cell>
          <cell r="G883">
            <v>0</v>
          </cell>
          <cell r="H883">
            <v>77.5</v>
          </cell>
          <cell r="I883">
            <v>0</v>
          </cell>
          <cell r="J883">
            <v>0</v>
          </cell>
          <cell r="L883">
            <v>0</v>
          </cell>
          <cell r="M883">
            <v>0</v>
          </cell>
          <cell r="N883">
            <v>0</v>
          </cell>
          <cell r="O883">
            <v>0</v>
          </cell>
          <cell r="P883">
            <v>0</v>
          </cell>
          <cell r="Q883">
            <v>0</v>
          </cell>
          <cell r="R883">
            <v>0</v>
          </cell>
          <cell r="S883">
            <v>0</v>
          </cell>
          <cell r="T883">
            <v>0</v>
          </cell>
          <cell r="U883">
            <v>0</v>
          </cell>
          <cell r="V883">
            <v>0</v>
          </cell>
          <cell r="W883">
            <v>0</v>
          </cell>
          <cell r="X883">
            <v>29.462787499999997</v>
          </cell>
          <cell r="Y883">
            <v>24.0185675</v>
          </cell>
          <cell r="Z883">
            <v>3.2549999999999999</v>
          </cell>
          <cell r="AA883">
            <v>3.2024549999999996</v>
          </cell>
          <cell r="AB883">
            <v>12.8098975</v>
          </cell>
          <cell r="AC883">
            <v>4.7512924999999999</v>
          </cell>
          <cell r="AD883">
            <v>77.5</v>
          </cell>
          <cell r="AE883">
            <v>0</v>
          </cell>
          <cell r="AF883">
            <v>0</v>
          </cell>
          <cell r="AG883">
            <v>0</v>
          </cell>
          <cell r="AH883">
            <v>0</v>
          </cell>
          <cell r="AI883">
            <v>0</v>
          </cell>
          <cell r="AJ883">
            <v>0</v>
          </cell>
          <cell r="AK883">
            <v>0</v>
          </cell>
        </row>
        <row r="884">
          <cell r="B884">
            <v>39349</v>
          </cell>
          <cell r="C884">
            <v>0</v>
          </cell>
          <cell r="D884">
            <v>0</v>
          </cell>
          <cell r="E884">
            <v>0</v>
          </cell>
          <cell r="F884">
            <v>0</v>
          </cell>
          <cell r="G884">
            <v>0</v>
          </cell>
          <cell r="H884">
            <v>80.5</v>
          </cell>
          <cell r="I884">
            <v>0</v>
          </cell>
          <cell r="J884">
            <v>0</v>
          </cell>
          <cell r="L884">
            <v>0</v>
          </cell>
          <cell r="M884">
            <v>0</v>
          </cell>
          <cell r="N884">
            <v>0</v>
          </cell>
          <cell r="O884">
            <v>0</v>
          </cell>
          <cell r="P884">
            <v>0</v>
          </cell>
          <cell r="Q884">
            <v>0</v>
          </cell>
          <cell r="R884">
            <v>0</v>
          </cell>
          <cell r="S884">
            <v>0</v>
          </cell>
          <cell r="T884">
            <v>0</v>
          </cell>
          <cell r="U884">
            <v>0</v>
          </cell>
          <cell r="V884">
            <v>0</v>
          </cell>
          <cell r="W884">
            <v>0</v>
          </cell>
          <cell r="X884">
            <v>30.603282499999999</v>
          </cell>
          <cell r="Y884">
            <v>24.948318499999999</v>
          </cell>
          <cell r="Z884">
            <v>3.3810000000000002</v>
          </cell>
          <cell r="AA884">
            <v>3.3264209999999999</v>
          </cell>
          <cell r="AB884">
            <v>13.305764499999999</v>
          </cell>
          <cell r="AC884">
            <v>4.9352134999999997</v>
          </cell>
          <cell r="AD884">
            <v>80.5</v>
          </cell>
          <cell r="AE884">
            <v>0</v>
          </cell>
          <cell r="AF884">
            <v>0</v>
          </cell>
          <cell r="AG884">
            <v>0</v>
          </cell>
          <cell r="AH884">
            <v>0</v>
          </cell>
          <cell r="AI884">
            <v>0</v>
          </cell>
          <cell r="AJ884">
            <v>0</v>
          </cell>
          <cell r="AK884">
            <v>0</v>
          </cell>
        </row>
        <row r="885">
          <cell r="B885">
            <v>39350</v>
          </cell>
          <cell r="C885">
            <v>0</v>
          </cell>
          <cell r="D885">
            <v>0</v>
          </cell>
          <cell r="E885">
            <v>0</v>
          </cell>
          <cell r="F885">
            <v>0</v>
          </cell>
          <cell r="G885">
            <v>0</v>
          </cell>
          <cell r="H885">
            <v>82.8</v>
          </cell>
          <cell r="I885">
            <v>0</v>
          </cell>
          <cell r="J885">
            <v>0</v>
          </cell>
          <cell r="L885">
            <v>0</v>
          </cell>
          <cell r="M885">
            <v>0</v>
          </cell>
          <cell r="N885">
            <v>0</v>
          </cell>
          <cell r="O885">
            <v>0</v>
          </cell>
          <cell r="P885">
            <v>0</v>
          </cell>
          <cell r="Q885">
            <v>0</v>
          </cell>
          <cell r="R885">
            <v>0</v>
          </cell>
          <cell r="S885">
            <v>0</v>
          </cell>
          <cell r="T885">
            <v>0</v>
          </cell>
          <cell r="U885">
            <v>0</v>
          </cell>
          <cell r="V885">
            <v>0</v>
          </cell>
          <cell r="W885">
            <v>0</v>
          </cell>
          <cell r="X885">
            <v>31.477661999999995</v>
          </cell>
          <cell r="Y885">
            <v>25.6611276</v>
          </cell>
          <cell r="Z885">
            <v>3.4776000000000002</v>
          </cell>
          <cell r="AA885">
            <v>3.4214615999999998</v>
          </cell>
          <cell r="AB885">
            <v>13.685929199999999</v>
          </cell>
          <cell r="AC885">
            <v>5.0762195999999999</v>
          </cell>
          <cell r="AD885">
            <v>82.8</v>
          </cell>
          <cell r="AE885">
            <v>0</v>
          </cell>
          <cell r="AF885">
            <v>0</v>
          </cell>
          <cell r="AG885">
            <v>0</v>
          </cell>
          <cell r="AH885">
            <v>0</v>
          </cell>
          <cell r="AI885">
            <v>0</v>
          </cell>
          <cell r="AJ885">
            <v>0</v>
          </cell>
          <cell r="AK885">
            <v>0</v>
          </cell>
        </row>
        <row r="886">
          <cell r="B886">
            <v>39351</v>
          </cell>
          <cell r="C886">
            <v>0</v>
          </cell>
          <cell r="D886">
            <v>0</v>
          </cell>
          <cell r="E886">
            <v>0</v>
          </cell>
          <cell r="F886">
            <v>0</v>
          </cell>
          <cell r="G886">
            <v>0</v>
          </cell>
          <cell r="H886">
            <v>88.3</v>
          </cell>
          <cell r="I886">
            <v>0</v>
          </cell>
          <cell r="J886">
            <v>0</v>
          </cell>
          <cell r="L886">
            <v>0</v>
          </cell>
          <cell r="M886">
            <v>0</v>
          </cell>
          <cell r="N886">
            <v>0</v>
          </cell>
          <cell r="O886">
            <v>0</v>
          </cell>
          <cell r="P886">
            <v>0</v>
          </cell>
          <cell r="Q886">
            <v>0</v>
          </cell>
          <cell r="R886">
            <v>0</v>
          </cell>
          <cell r="S886">
            <v>0</v>
          </cell>
          <cell r="T886">
            <v>0</v>
          </cell>
          <cell r="U886">
            <v>0</v>
          </cell>
          <cell r="V886">
            <v>0</v>
          </cell>
          <cell r="W886">
            <v>0</v>
          </cell>
          <cell r="X886">
            <v>33.568569499999995</v>
          </cell>
          <cell r="Y886">
            <v>27.3656711</v>
          </cell>
          <cell r="Z886">
            <v>3.7086000000000001</v>
          </cell>
          <cell r="AA886">
            <v>3.6487325999999998</v>
          </cell>
          <cell r="AB886">
            <v>14.595018699999999</v>
          </cell>
          <cell r="AC886">
            <v>5.4134080999999998</v>
          </cell>
          <cell r="AD886">
            <v>88.3</v>
          </cell>
          <cell r="AE886">
            <v>0</v>
          </cell>
          <cell r="AF886">
            <v>0</v>
          </cell>
          <cell r="AG886">
            <v>0</v>
          </cell>
          <cell r="AH886">
            <v>0</v>
          </cell>
          <cell r="AI886">
            <v>0</v>
          </cell>
          <cell r="AJ886">
            <v>0</v>
          </cell>
          <cell r="AK886">
            <v>0</v>
          </cell>
        </row>
        <row r="887">
          <cell r="B887">
            <v>39352</v>
          </cell>
          <cell r="C887">
            <v>0</v>
          </cell>
          <cell r="D887">
            <v>0</v>
          </cell>
          <cell r="E887">
            <v>0</v>
          </cell>
          <cell r="F887">
            <v>0</v>
          </cell>
          <cell r="G887">
            <v>0</v>
          </cell>
          <cell r="H887">
            <v>85.7</v>
          </cell>
          <cell r="I887">
            <v>0</v>
          </cell>
          <cell r="J887">
            <v>0</v>
          </cell>
          <cell r="L887">
            <v>0</v>
          </cell>
          <cell r="M887">
            <v>0</v>
          </cell>
          <cell r="N887">
            <v>0</v>
          </cell>
          <cell r="O887">
            <v>0</v>
          </cell>
          <cell r="P887">
            <v>0</v>
          </cell>
          <cell r="Q887">
            <v>0</v>
          </cell>
          <cell r="R887">
            <v>0</v>
          </cell>
          <cell r="S887">
            <v>0</v>
          </cell>
          <cell r="T887">
            <v>0</v>
          </cell>
          <cell r="U887">
            <v>0</v>
          </cell>
          <cell r="V887">
            <v>0</v>
          </cell>
          <cell r="W887">
            <v>0</v>
          </cell>
          <cell r="X887">
            <v>32.580140499999999</v>
          </cell>
          <cell r="Y887">
            <v>26.559886900000002</v>
          </cell>
          <cell r="Z887">
            <v>3.5994000000000002</v>
          </cell>
          <cell r="AA887">
            <v>3.5412954000000001</v>
          </cell>
          <cell r="AB887">
            <v>14.1652673</v>
          </cell>
          <cell r="AC887">
            <v>5.2540098999999998</v>
          </cell>
          <cell r="AD887">
            <v>85.7</v>
          </cell>
          <cell r="AE887">
            <v>0</v>
          </cell>
          <cell r="AF887">
            <v>0</v>
          </cell>
          <cell r="AG887">
            <v>0</v>
          </cell>
          <cell r="AH887">
            <v>0</v>
          </cell>
          <cell r="AI887">
            <v>0</v>
          </cell>
          <cell r="AJ887">
            <v>0</v>
          </cell>
          <cell r="AK887">
            <v>0</v>
          </cell>
        </row>
        <row r="888">
          <cell r="B888">
            <v>39353</v>
          </cell>
          <cell r="C888">
            <v>0</v>
          </cell>
          <cell r="D888">
            <v>0</v>
          </cell>
          <cell r="E888">
            <v>0</v>
          </cell>
          <cell r="F888">
            <v>0</v>
          </cell>
          <cell r="G888">
            <v>0</v>
          </cell>
          <cell r="H888">
            <v>89.2</v>
          </cell>
          <cell r="I888">
            <v>0</v>
          </cell>
          <cell r="J888">
            <v>0</v>
          </cell>
          <cell r="L888">
            <v>0</v>
          </cell>
          <cell r="M888">
            <v>0</v>
          </cell>
          <cell r="N888">
            <v>0</v>
          </cell>
          <cell r="O888">
            <v>0</v>
          </cell>
          <cell r="P888">
            <v>0</v>
          </cell>
          <cell r="Q888">
            <v>0</v>
          </cell>
          <cell r="R888">
            <v>0</v>
          </cell>
          <cell r="S888">
            <v>0</v>
          </cell>
          <cell r="T888">
            <v>0</v>
          </cell>
          <cell r="U888">
            <v>0</v>
          </cell>
          <cell r="V888">
            <v>0</v>
          </cell>
          <cell r="W888">
            <v>0</v>
          </cell>
          <cell r="X888">
            <v>33.910717999999996</v>
          </cell>
          <cell r="Y888">
            <v>27.644596400000001</v>
          </cell>
          <cell r="Z888">
            <v>3.7464000000000004</v>
          </cell>
          <cell r="AA888">
            <v>3.6859223999999999</v>
          </cell>
          <cell r="AB888">
            <v>14.743778799999999</v>
          </cell>
          <cell r="AC888">
            <v>5.4685844000000001</v>
          </cell>
          <cell r="AD888">
            <v>89.199999999999989</v>
          </cell>
          <cell r="AE888">
            <v>0</v>
          </cell>
          <cell r="AF888">
            <v>0</v>
          </cell>
          <cell r="AG888">
            <v>0</v>
          </cell>
          <cell r="AH888">
            <v>0</v>
          </cell>
          <cell r="AI888">
            <v>0</v>
          </cell>
          <cell r="AJ888">
            <v>0</v>
          </cell>
          <cell r="AK888">
            <v>0</v>
          </cell>
        </row>
        <row r="889">
          <cell r="B889">
            <v>39354</v>
          </cell>
          <cell r="C889">
            <v>0</v>
          </cell>
          <cell r="D889">
            <v>0</v>
          </cell>
          <cell r="E889">
            <v>0</v>
          </cell>
          <cell r="F889">
            <v>0</v>
          </cell>
          <cell r="G889">
            <v>0</v>
          </cell>
          <cell r="H889">
            <v>84.2</v>
          </cell>
          <cell r="I889">
            <v>0</v>
          </cell>
          <cell r="J889">
            <v>0</v>
          </cell>
          <cell r="L889">
            <v>0</v>
          </cell>
          <cell r="M889">
            <v>0</v>
          </cell>
          <cell r="N889">
            <v>0</v>
          </cell>
          <cell r="O889">
            <v>0</v>
          </cell>
          <cell r="P889">
            <v>0</v>
          </cell>
          <cell r="Q889">
            <v>0</v>
          </cell>
          <cell r="R889">
            <v>0</v>
          </cell>
          <cell r="S889">
            <v>0</v>
          </cell>
          <cell r="T889">
            <v>0</v>
          </cell>
          <cell r="U889">
            <v>0</v>
          </cell>
          <cell r="V889">
            <v>0</v>
          </cell>
          <cell r="W889">
            <v>0</v>
          </cell>
          <cell r="X889">
            <v>32.009892999999998</v>
          </cell>
          <cell r="Y889">
            <v>26.095011400000001</v>
          </cell>
          <cell r="Z889">
            <v>3.5364000000000004</v>
          </cell>
          <cell r="AA889">
            <v>3.4793124</v>
          </cell>
          <cell r="AB889">
            <v>13.9173338</v>
          </cell>
          <cell r="AC889">
            <v>5.1620493999999999</v>
          </cell>
          <cell r="AD889">
            <v>84.199999999999989</v>
          </cell>
          <cell r="AE889">
            <v>0</v>
          </cell>
          <cell r="AF889">
            <v>0</v>
          </cell>
          <cell r="AG889">
            <v>0</v>
          </cell>
          <cell r="AH889">
            <v>0</v>
          </cell>
          <cell r="AI889">
            <v>0</v>
          </cell>
          <cell r="AJ889">
            <v>0</v>
          </cell>
          <cell r="AK889">
            <v>0</v>
          </cell>
        </row>
        <row r="890">
          <cell r="B890">
            <v>39355</v>
          </cell>
          <cell r="C890">
            <v>0</v>
          </cell>
          <cell r="D890">
            <v>0</v>
          </cell>
          <cell r="E890">
            <v>0</v>
          </cell>
          <cell r="F890">
            <v>0</v>
          </cell>
          <cell r="G890">
            <v>0</v>
          </cell>
          <cell r="H890">
            <v>82.3</v>
          </cell>
          <cell r="I890">
            <v>0</v>
          </cell>
          <cell r="J890">
            <v>0</v>
          </cell>
          <cell r="L890">
            <v>0</v>
          </cell>
          <cell r="M890">
            <v>0</v>
          </cell>
          <cell r="N890">
            <v>0</v>
          </cell>
          <cell r="O890">
            <v>0</v>
          </cell>
          <cell r="P890">
            <v>0</v>
          </cell>
          <cell r="Q890">
            <v>0</v>
          </cell>
          <cell r="R890">
            <v>0</v>
          </cell>
          <cell r="S890">
            <v>0</v>
          </cell>
          <cell r="T890">
            <v>0</v>
          </cell>
          <cell r="U890">
            <v>0</v>
          </cell>
          <cell r="V890">
            <v>0</v>
          </cell>
          <cell r="W890">
            <v>0</v>
          </cell>
          <cell r="X890">
            <v>31.287579499999996</v>
          </cell>
          <cell r="Y890">
            <v>25.506169099999997</v>
          </cell>
          <cell r="Z890">
            <v>3.4565999999999999</v>
          </cell>
          <cell r="AA890">
            <v>3.4008005999999997</v>
          </cell>
          <cell r="AB890">
            <v>13.6032847</v>
          </cell>
          <cell r="AC890">
            <v>5.0455661000000003</v>
          </cell>
          <cell r="AD890">
            <v>82.3</v>
          </cell>
          <cell r="AE890">
            <v>0</v>
          </cell>
          <cell r="AF890">
            <v>0</v>
          </cell>
          <cell r="AG890">
            <v>0</v>
          </cell>
          <cell r="AH890">
            <v>0</v>
          </cell>
          <cell r="AI890">
            <v>0</v>
          </cell>
          <cell r="AJ890">
            <v>0</v>
          </cell>
          <cell r="AK890">
            <v>0</v>
          </cell>
        </row>
        <row r="891">
          <cell r="B891">
            <v>39356</v>
          </cell>
          <cell r="C891">
            <v>0</v>
          </cell>
          <cell r="D891">
            <v>0</v>
          </cell>
          <cell r="E891">
            <v>0</v>
          </cell>
          <cell r="F891">
            <v>0</v>
          </cell>
          <cell r="G891">
            <v>0</v>
          </cell>
          <cell r="H891">
            <v>79.599999999999994</v>
          </cell>
          <cell r="I891">
            <v>0</v>
          </cell>
          <cell r="J891">
            <v>0</v>
          </cell>
          <cell r="L891">
            <v>0</v>
          </cell>
          <cell r="M891">
            <v>0</v>
          </cell>
          <cell r="N891">
            <v>0</v>
          </cell>
          <cell r="O891">
            <v>0</v>
          </cell>
          <cell r="P891">
            <v>0</v>
          </cell>
          <cell r="Q891">
            <v>0</v>
          </cell>
          <cell r="S891">
            <v>0</v>
          </cell>
          <cell r="T891">
            <v>0</v>
          </cell>
          <cell r="U891">
            <v>0</v>
          </cell>
          <cell r="V891">
            <v>0</v>
          </cell>
          <cell r="W891">
            <v>0</v>
          </cell>
          <cell r="X891">
            <v>30.261133999999995</v>
          </cell>
          <cell r="Y891">
            <v>24.669393199999998</v>
          </cell>
          <cell r="Z891">
            <v>3.3431999999999999</v>
          </cell>
          <cell r="AA891">
            <v>3.2892311999999997</v>
          </cell>
          <cell r="AB891">
            <v>13.157004399999998</v>
          </cell>
          <cell r="AC891">
            <v>4.8800371999999994</v>
          </cell>
          <cell r="AD891">
            <v>79.599999999999994</v>
          </cell>
          <cell r="AE891">
            <v>0</v>
          </cell>
          <cell r="AF891">
            <v>0</v>
          </cell>
          <cell r="AG891">
            <v>0</v>
          </cell>
          <cell r="AH891">
            <v>0</v>
          </cell>
          <cell r="AI891">
            <v>0</v>
          </cell>
          <cell r="AJ891">
            <v>0</v>
          </cell>
          <cell r="AK891">
            <v>0</v>
          </cell>
        </row>
        <row r="892">
          <cell r="B892">
            <v>39357</v>
          </cell>
          <cell r="C892">
            <v>0</v>
          </cell>
          <cell r="D892">
            <v>0</v>
          </cell>
          <cell r="E892">
            <v>0</v>
          </cell>
          <cell r="F892">
            <v>0</v>
          </cell>
          <cell r="G892">
            <v>0</v>
          </cell>
          <cell r="H892">
            <v>83.7</v>
          </cell>
          <cell r="I892">
            <v>0</v>
          </cell>
          <cell r="J892">
            <v>0</v>
          </cell>
          <cell r="L892">
            <v>0</v>
          </cell>
          <cell r="M892">
            <v>0</v>
          </cell>
          <cell r="N892">
            <v>0</v>
          </cell>
          <cell r="O892">
            <v>0</v>
          </cell>
          <cell r="P892">
            <v>0</v>
          </cell>
          <cell r="Q892">
            <v>0</v>
          </cell>
          <cell r="S892">
            <v>0</v>
          </cell>
          <cell r="T892">
            <v>0</v>
          </cell>
          <cell r="U892">
            <v>0</v>
          </cell>
          <cell r="V892">
            <v>0</v>
          </cell>
          <cell r="W892">
            <v>0</v>
          </cell>
          <cell r="X892">
            <v>31.819810499999999</v>
          </cell>
          <cell r="Y892">
            <v>25.940052900000001</v>
          </cell>
          <cell r="Z892">
            <v>3.5154000000000005</v>
          </cell>
          <cell r="AA892">
            <v>3.4586513999999999</v>
          </cell>
          <cell r="AB892">
            <v>13.834689299999999</v>
          </cell>
          <cell r="AC892">
            <v>5.1313959000000002</v>
          </cell>
          <cell r="AD892">
            <v>83.699999999999989</v>
          </cell>
          <cell r="AE892">
            <v>0</v>
          </cell>
          <cell r="AF892">
            <v>0</v>
          </cell>
          <cell r="AG892">
            <v>0</v>
          </cell>
          <cell r="AH892">
            <v>0</v>
          </cell>
          <cell r="AI892">
            <v>0</v>
          </cell>
          <cell r="AJ892">
            <v>0</v>
          </cell>
          <cell r="AK892">
            <v>0</v>
          </cell>
        </row>
        <row r="893">
          <cell r="B893">
            <v>39358</v>
          </cell>
          <cell r="C893">
            <v>0</v>
          </cell>
          <cell r="D893">
            <v>0</v>
          </cell>
          <cell r="E893">
            <v>0</v>
          </cell>
          <cell r="F893">
            <v>0</v>
          </cell>
          <cell r="G893">
            <v>0</v>
          </cell>
          <cell r="H893">
            <v>86.9</v>
          </cell>
          <cell r="I893">
            <v>0</v>
          </cell>
          <cell r="J893">
            <v>0</v>
          </cell>
          <cell r="L893">
            <v>0</v>
          </cell>
          <cell r="M893">
            <v>0</v>
          </cell>
          <cell r="N893">
            <v>0</v>
          </cell>
          <cell r="O893">
            <v>0</v>
          </cell>
          <cell r="P893">
            <v>0</v>
          </cell>
          <cell r="Q893">
            <v>0</v>
          </cell>
          <cell r="S893">
            <v>0</v>
          </cell>
          <cell r="T893">
            <v>0</v>
          </cell>
          <cell r="U893">
            <v>0</v>
          </cell>
          <cell r="V893">
            <v>0</v>
          </cell>
          <cell r="W893">
            <v>0</v>
          </cell>
          <cell r="X893">
            <v>33.036338499999999</v>
          </cell>
          <cell r="Y893">
            <v>26.9317873</v>
          </cell>
          <cell r="Z893">
            <v>3.6498000000000004</v>
          </cell>
          <cell r="AA893">
            <v>3.5908818</v>
          </cell>
          <cell r="AB893">
            <v>14.363614099999999</v>
          </cell>
          <cell r="AC893">
            <v>5.3275783000000008</v>
          </cell>
          <cell r="AD893">
            <v>86.9</v>
          </cell>
          <cell r="AE893">
            <v>0</v>
          </cell>
          <cell r="AF893">
            <v>0</v>
          </cell>
          <cell r="AG893">
            <v>0</v>
          </cell>
          <cell r="AH893">
            <v>0</v>
          </cell>
          <cell r="AI893">
            <v>0</v>
          </cell>
          <cell r="AJ893">
            <v>0</v>
          </cell>
          <cell r="AK893">
            <v>0</v>
          </cell>
        </row>
        <row r="894">
          <cell r="B894">
            <v>39359</v>
          </cell>
          <cell r="C894">
            <v>0</v>
          </cell>
          <cell r="D894">
            <v>0</v>
          </cell>
          <cell r="E894">
            <v>0</v>
          </cell>
          <cell r="F894">
            <v>0</v>
          </cell>
          <cell r="G894">
            <v>0</v>
          </cell>
          <cell r="H894">
            <v>35.299999999999997</v>
          </cell>
          <cell r="I894">
            <v>0</v>
          </cell>
          <cell r="J894">
            <v>0</v>
          </cell>
          <cell r="L894">
            <v>0</v>
          </cell>
          <cell r="M894">
            <v>0</v>
          </cell>
          <cell r="N894">
            <v>0</v>
          </cell>
          <cell r="O894">
            <v>0</v>
          </cell>
          <cell r="P894">
            <v>0</v>
          </cell>
          <cell r="Q894">
            <v>0</v>
          </cell>
          <cell r="S894">
            <v>0</v>
          </cell>
          <cell r="T894">
            <v>0</v>
          </cell>
          <cell r="U894">
            <v>0</v>
          </cell>
          <cell r="V894">
            <v>0</v>
          </cell>
          <cell r="W894">
            <v>0</v>
          </cell>
          <cell r="X894">
            <v>13.419824499999997</v>
          </cell>
          <cell r="Y894">
            <v>10.9400701</v>
          </cell>
          <cell r="Z894">
            <v>1.4825999999999999</v>
          </cell>
          <cell r="AA894">
            <v>1.4586665999999997</v>
          </cell>
          <cell r="AB894">
            <v>5.8347016999999992</v>
          </cell>
          <cell r="AC894">
            <v>2.1641371</v>
          </cell>
          <cell r="AD894">
            <v>35.299999999999997</v>
          </cell>
          <cell r="AE894">
            <v>0</v>
          </cell>
          <cell r="AF894">
            <v>0</v>
          </cell>
          <cell r="AG894">
            <v>0</v>
          </cell>
          <cell r="AH894">
            <v>0</v>
          </cell>
          <cell r="AI894">
            <v>0</v>
          </cell>
          <cell r="AJ894">
            <v>0</v>
          </cell>
          <cell r="AK894">
            <v>0</v>
          </cell>
        </row>
        <row r="895">
          <cell r="B895">
            <v>39360</v>
          </cell>
          <cell r="C895">
            <v>0</v>
          </cell>
          <cell r="D895">
            <v>0</v>
          </cell>
          <cell r="E895">
            <v>0</v>
          </cell>
          <cell r="F895">
            <v>0</v>
          </cell>
          <cell r="G895">
            <v>0</v>
          </cell>
          <cell r="H895">
            <v>42.1</v>
          </cell>
          <cell r="I895">
            <v>0</v>
          </cell>
          <cell r="J895">
            <v>0</v>
          </cell>
          <cell r="L895">
            <v>0</v>
          </cell>
          <cell r="M895">
            <v>0</v>
          </cell>
          <cell r="N895">
            <v>0</v>
          </cell>
          <cell r="O895">
            <v>0</v>
          </cell>
          <cell r="P895">
            <v>0</v>
          </cell>
          <cell r="Q895">
            <v>0</v>
          </cell>
          <cell r="S895">
            <v>0</v>
          </cell>
          <cell r="T895">
            <v>0</v>
          </cell>
          <cell r="U895">
            <v>0</v>
          </cell>
          <cell r="V895">
            <v>0</v>
          </cell>
          <cell r="W895">
            <v>0</v>
          </cell>
          <cell r="X895">
            <v>16.004946499999999</v>
          </cell>
          <cell r="Y895">
            <v>13.0475057</v>
          </cell>
          <cell r="Z895">
            <v>1.7682000000000002</v>
          </cell>
          <cell r="AA895">
            <v>1.7396562</v>
          </cell>
          <cell r="AB895">
            <v>6.9586668999999999</v>
          </cell>
          <cell r="AC895">
            <v>2.5810246999999999</v>
          </cell>
          <cell r="AD895">
            <v>42.099999999999994</v>
          </cell>
          <cell r="AE895">
            <v>0</v>
          </cell>
          <cell r="AF895">
            <v>0</v>
          </cell>
          <cell r="AG895">
            <v>0</v>
          </cell>
          <cell r="AH895">
            <v>0</v>
          </cell>
          <cell r="AI895">
            <v>0</v>
          </cell>
          <cell r="AJ895">
            <v>0</v>
          </cell>
          <cell r="AK895">
            <v>0</v>
          </cell>
        </row>
        <row r="896">
          <cell r="B896">
            <v>39361</v>
          </cell>
          <cell r="C896">
            <v>0</v>
          </cell>
          <cell r="D896">
            <v>0</v>
          </cell>
          <cell r="E896">
            <v>0</v>
          </cell>
          <cell r="F896">
            <v>0</v>
          </cell>
          <cell r="G896">
            <v>0</v>
          </cell>
          <cell r="H896">
            <v>86.7</v>
          </cell>
          <cell r="I896">
            <v>0</v>
          </cell>
          <cell r="J896">
            <v>0</v>
          </cell>
          <cell r="L896">
            <v>0</v>
          </cell>
          <cell r="M896">
            <v>0</v>
          </cell>
          <cell r="N896">
            <v>0</v>
          </cell>
          <cell r="O896">
            <v>0</v>
          </cell>
          <cell r="P896">
            <v>0</v>
          </cell>
          <cell r="Q896">
            <v>0</v>
          </cell>
          <cell r="S896">
            <v>0</v>
          </cell>
          <cell r="T896">
            <v>0</v>
          </cell>
          <cell r="U896">
            <v>0</v>
          </cell>
          <cell r="V896">
            <v>0</v>
          </cell>
          <cell r="W896">
            <v>0</v>
          </cell>
          <cell r="X896">
            <v>32.960305499999997</v>
          </cell>
          <cell r="Y896">
            <v>26.869803900000001</v>
          </cell>
          <cell r="Z896">
            <v>3.6414000000000004</v>
          </cell>
          <cell r="AA896">
            <v>3.5826173999999997</v>
          </cell>
          <cell r="AB896">
            <v>14.3305563</v>
          </cell>
          <cell r="AC896">
            <v>5.3153169</v>
          </cell>
          <cell r="AD896">
            <v>86.699999999999989</v>
          </cell>
          <cell r="AE896">
            <v>0</v>
          </cell>
          <cell r="AF896">
            <v>0</v>
          </cell>
          <cell r="AG896">
            <v>0</v>
          </cell>
          <cell r="AH896">
            <v>0</v>
          </cell>
          <cell r="AI896">
            <v>0</v>
          </cell>
          <cell r="AJ896">
            <v>0</v>
          </cell>
          <cell r="AK896">
            <v>0</v>
          </cell>
        </row>
        <row r="897">
          <cell r="B897">
            <v>39362</v>
          </cell>
          <cell r="C897">
            <v>0</v>
          </cell>
          <cell r="D897">
            <v>0</v>
          </cell>
          <cell r="E897">
            <v>0</v>
          </cell>
          <cell r="F897">
            <v>0</v>
          </cell>
          <cell r="G897">
            <v>0</v>
          </cell>
          <cell r="H897">
            <v>85.1</v>
          </cell>
          <cell r="I897">
            <v>0</v>
          </cell>
          <cell r="J897">
            <v>0</v>
          </cell>
          <cell r="L897">
            <v>0</v>
          </cell>
          <cell r="M897">
            <v>0</v>
          </cell>
          <cell r="N897">
            <v>0</v>
          </cell>
          <cell r="O897">
            <v>0</v>
          </cell>
          <cell r="P897">
            <v>0</v>
          </cell>
          <cell r="Q897">
            <v>0</v>
          </cell>
          <cell r="S897">
            <v>0</v>
          </cell>
          <cell r="T897">
            <v>0</v>
          </cell>
          <cell r="U897">
            <v>0</v>
          </cell>
          <cell r="V897">
            <v>0</v>
          </cell>
          <cell r="W897">
            <v>0</v>
          </cell>
          <cell r="X897">
            <v>32.352041499999999</v>
          </cell>
          <cell r="Y897">
            <v>26.373936699999998</v>
          </cell>
          <cell r="Z897">
            <v>3.5741999999999998</v>
          </cell>
          <cell r="AA897">
            <v>3.5165021999999997</v>
          </cell>
          <cell r="AB897">
            <v>14.066093899999998</v>
          </cell>
          <cell r="AC897">
            <v>5.2172256999999993</v>
          </cell>
          <cell r="AD897">
            <v>85.1</v>
          </cell>
          <cell r="AE897">
            <v>0</v>
          </cell>
          <cell r="AF897">
            <v>0</v>
          </cell>
          <cell r="AG897">
            <v>0</v>
          </cell>
          <cell r="AH897">
            <v>0</v>
          </cell>
          <cell r="AI897">
            <v>0</v>
          </cell>
          <cell r="AJ897">
            <v>0</v>
          </cell>
          <cell r="AK897">
            <v>0</v>
          </cell>
        </row>
        <row r="898">
          <cell r="B898">
            <v>39363</v>
          </cell>
          <cell r="C898">
            <v>0</v>
          </cell>
          <cell r="D898">
            <v>0</v>
          </cell>
          <cell r="E898">
            <v>0</v>
          </cell>
          <cell r="F898">
            <v>0</v>
          </cell>
          <cell r="G898">
            <v>0</v>
          </cell>
          <cell r="H898">
            <v>80.7</v>
          </cell>
          <cell r="I898">
            <v>0</v>
          </cell>
          <cell r="J898">
            <v>0</v>
          </cell>
          <cell r="L898">
            <v>0</v>
          </cell>
          <cell r="M898">
            <v>0</v>
          </cell>
          <cell r="N898">
            <v>0</v>
          </cell>
          <cell r="O898">
            <v>0</v>
          </cell>
          <cell r="P898">
            <v>0</v>
          </cell>
          <cell r="Q898">
            <v>0</v>
          </cell>
          <cell r="S898">
            <v>0</v>
          </cell>
          <cell r="T898">
            <v>0</v>
          </cell>
          <cell r="U898">
            <v>0</v>
          </cell>
          <cell r="V898">
            <v>0</v>
          </cell>
          <cell r="W898">
            <v>0</v>
          </cell>
          <cell r="X898">
            <v>30.679315499999998</v>
          </cell>
          <cell r="Y898">
            <v>25.010301900000002</v>
          </cell>
          <cell r="Z898">
            <v>3.3894000000000002</v>
          </cell>
          <cell r="AA898">
            <v>3.3346854000000001</v>
          </cell>
          <cell r="AB898">
            <v>13.3388223</v>
          </cell>
          <cell r="AC898">
            <v>4.9474749000000005</v>
          </cell>
          <cell r="AD898">
            <v>80.7</v>
          </cell>
          <cell r="AE898">
            <v>0</v>
          </cell>
          <cell r="AF898">
            <v>0</v>
          </cell>
          <cell r="AG898">
            <v>0</v>
          </cell>
          <cell r="AH898">
            <v>0</v>
          </cell>
          <cell r="AI898">
            <v>0</v>
          </cell>
          <cell r="AJ898">
            <v>0</v>
          </cell>
          <cell r="AK898">
            <v>0</v>
          </cell>
        </row>
        <row r="899">
          <cell r="B899">
            <v>39364</v>
          </cell>
          <cell r="C899">
            <v>0</v>
          </cell>
          <cell r="D899">
            <v>0</v>
          </cell>
          <cell r="E899">
            <v>0</v>
          </cell>
          <cell r="F899">
            <v>0</v>
          </cell>
          <cell r="G899">
            <v>0</v>
          </cell>
          <cell r="H899">
            <v>17043</v>
          </cell>
          <cell r="I899">
            <v>0</v>
          </cell>
          <cell r="J899">
            <v>0</v>
          </cell>
          <cell r="L899">
            <v>0</v>
          </cell>
          <cell r="M899">
            <v>0</v>
          </cell>
          <cell r="N899">
            <v>0</v>
          </cell>
          <cell r="O899">
            <v>0</v>
          </cell>
          <cell r="P899">
            <v>0</v>
          </cell>
          <cell r="Q899">
            <v>0</v>
          </cell>
          <cell r="S899">
            <v>0</v>
          </cell>
          <cell r="T899">
            <v>0</v>
          </cell>
          <cell r="U899">
            <v>0</v>
          </cell>
          <cell r="V899">
            <v>0</v>
          </cell>
          <cell r="W899">
            <v>0</v>
          </cell>
          <cell r="X899">
            <v>6479.1520949999995</v>
          </cell>
          <cell r="Y899">
            <v>5281.9154310000004</v>
          </cell>
          <cell r="Z899">
            <v>715.80600000000004</v>
          </cell>
          <cell r="AA899">
            <v>704.25084599999991</v>
          </cell>
          <cell r="AB899">
            <v>2817.0204269999999</v>
          </cell>
          <cell r="AC899">
            <v>1044.8552010000001</v>
          </cell>
          <cell r="AD899">
            <v>17042.999999999996</v>
          </cell>
          <cell r="AE899">
            <v>0</v>
          </cell>
          <cell r="AF899">
            <v>0</v>
          </cell>
          <cell r="AG899">
            <v>0</v>
          </cell>
          <cell r="AH899">
            <v>0</v>
          </cell>
          <cell r="AI899">
            <v>0</v>
          </cell>
          <cell r="AJ899">
            <v>0</v>
          </cell>
          <cell r="AK899">
            <v>0</v>
          </cell>
        </row>
        <row r="900">
          <cell r="B900">
            <v>39365</v>
          </cell>
          <cell r="C900">
            <v>0</v>
          </cell>
          <cell r="D900">
            <v>0</v>
          </cell>
          <cell r="E900">
            <v>0</v>
          </cell>
          <cell r="F900">
            <v>0</v>
          </cell>
          <cell r="G900">
            <v>0</v>
          </cell>
          <cell r="H900">
            <v>32781.4</v>
          </cell>
          <cell r="I900">
            <v>0</v>
          </cell>
          <cell r="J900">
            <v>0</v>
          </cell>
          <cell r="L900">
            <v>0</v>
          </cell>
          <cell r="M900">
            <v>0</v>
          </cell>
          <cell r="N900">
            <v>0</v>
          </cell>
          <cell r="O900">
            <v>0</v>
          </cell>
          <cell r="P900">
            <v>0</v>
          </cell>
          <cell r="Q900">
            <v>0</v>
          </cell>
          <cell r="S900">
            <v>0</v>
          </cell>
          <cell r="T900">
            <v>0</v>
          </cell>
          <cell r="U900">
            <v>0</v>
          </cell>
          <cell r="V900">
            <v>0</v>
          </cell>
          <cell r="W900">
            <v>0</v>
          </cell>
          <cell r="X900">
            <v>12462.340931000001</v>
          </cell>
          <cell r="Y900">
            <v>10159.513143800001</v>
          </cell>
          <cell r="Z900">
            <v>1376.8188000000002</v>
          </cell>
          <cell r="AA900">
            <v>1354.5930108</v>
          </cell>
          <cell r="AB900">
            <v>5418.4048246000002</v>
          </cell>
          <cell r="AC900">
            <v>2009.7292898000001</v>
          </cell>
          <cell r="AD900">
            <v>32781.4</v>
          </cell>
          <cell r="AE900">
            <v>0</v>
          </cell>
          <cell r="AF900">
            <v>0</v>
          </cell>
          <cell r="AG900">
            <v>0</v>
          </cell>
          <cell r="AH900">
            <v>0</v>
          </cell>
          <cell r="AI900">
            <v>0</v>
          </cell>
          <cell r="AJ900">
            <v>0</v>
          </cell>
          <cell r="AK900">
            <v>0</v>
          </cell>
        </row>
        <row r="901">
          <cell r="B901">
            <v>39366</v>
          </cell>
          <cell r="C901">
            <v>0</v>
          </cell>
          <cell r="D901">
            <v>34076.839999999997</v>
          </cell>
          <cell r="E901">
            <v>0</v>
          </cell>
          <cell r="F901">
            <v>34076.839999999997</v>
          </cell>
          <cell r="G901">
            <v>34076.839999999997</v>
          </cell>
          <cell r="H901">
            <v>33878.1</v>
          </cell>
          <cell r="I901">
            <v>0</v>
          </cell>
          <cell r="J901">
            <v>0</v>
          </cell>
          <cell r="L901">
            <v>0</v>
          </cell>
          <cell r="M901">
            <v>0</v>
          </cell>
          <cell r="N901">
            <v>0</v>
          </cell>
          <cell r="O901">
            <v>0</v>
          </cell>
          <cell r="P901">
            <v>0</v>
          </cell>
          <cell r="Q901">
            <v>0</v>
          </cell>
          <cell r="S901">
            <v>0</v>
          </cell>
          <cell r="T901">
            <v>0</v>
          </cell>
          <cell r="U901">
            <v>0</v>
          </cell>
          <cell r="V901">
            <v>0</v>
          </cell>
          <cell r="W901">
            <v>0</v>
          </cell>
          <cell r="X901">
            <v>12476.645650103585</v>
          </cell>
          <cell r="Y901">
            <v>10347.792274874342</v>
          </cell>
          <cell r="Z901">
            <v>1510.8927149956464</v>
          </cell>
          <cell r="AA901">
            <v>1462.4853793966386</v>
          </cell>
          <cell r="AB901">
            <v>5919.2048629496394</v>
          </cell>
          <cell r="AC901">
            <v>2161.0791176801549</v>
          </cell>
          <cell r="AD901">
            <v>33878.100000000006</v>
          </cell>
          <cell r="AE901">
            <v>12543.606030258814</v>
          </cell>
          <cell r="AF901">
            <v>10411.404967630095</v>
          </cell>
          <cell r="AG901">
            <v>1520.9958624676169</v>
          </cell>
          <cell r="AH901">
            <v>1471.4513725625839</v>
          </cell>
          <cell r="AI901">
            <v>5954.2987497823542</v>
          </cell>
          <cell r="AJ901">
            <v>2175.0830172985388</v>
          </cell>
          <cell r="AK901">
            <v>34076.840000000004</v>
          </cell>
        </row>
        <row r="902">
          <cell r="B902">
            <v>39367</v>
          </cell>
          <cell r="C902">
            <v>0</v>
          </cell>
          <cell r="D902">
            <v>13623.220000000001</v>
          </cell>
          <cell r="E902">
            <v>21924</v>
          </cell>
          <cell r="F902">
            <v>35547.22</v>
          </cell>
          <cell r="G902">
            <v>35547.22</v>
          </cell>
          <cell r="H902">
            <v>35560.699999999997</v>
          </cell>
          <cell r="I902">
            <v>21924</v>
          </cell>
          <cell r="J902">
            <v>13085</v>
          </cell>
          <cell r="L902">
            <v>1500</v>
          </cell>
          <cell r="M902">
            <v>1639</v>
          </cell>
          <cell r="N902">
            <v>5700</v>
          </cell>
          <cell r="O902">
            <v>0</v>
          </cell>
          <cell r="P902">
            <v>21924</v>
          </cell>
          <cell r="Q902">
            <v>13085</v>
          </cell>
          <cell r="S902">
            <v>1500</v>
          </cell>
          <cell r="T902">
            <v>1639</v>
          </cell>
          <cell r="U902">
            <v>5700</v>
          </cell>
          <cell r="V902">
            <v>0</v>
          </cell>
          <cell r="W902">
            <v>21924</v>
          </cell>
          <cell r="X902">
            <v>13232.336422883944</v>
          </cell>
          <cell r="Y902">
            <v>11194.332324396017</v>
          </cell>
          <cell r="Z902">
            <v>1521.3025500427527</v>
          </cell>
          <cell r="AA902">
            <v>1471.1306342305174</v>
          </cell>
          <cell r="AB902">
            <v>5965.5150956274074</v>
          </cell>
          <cell r="AC902">
            <v>2176.0829728193662</v>
          </cell>
          <cell r="AD902">
            <v>35560.700000000004</v>
          </cell>
          <cell r="AE902">
            <v>13228.926014011306</v>
          </cell>
          <cell r="AF902">
            <v>11187.022081076813</v>
          </cell>
          <cell r="AG902">
            <v>1522.0987670030202</v>
          </cell>
          <cell r="AH902">
            <v>1471.0769095266407</v>
          </cell>
          <cell r="AI902">
            <v>5961.3502430380786</v>
          </cell>
          <cell r="AJ902">
            <v>2176.7459853441496</v>
          </cell>
          <cell r="AK902">
            <v>35547.22</v>
          </cell>
        </row>
        <row r="903">
          <cell r="B903">
            <v>39368</v>
          </cell>
          <cell r="C903">
            <v>0</v>
          </cell>
          <cell r="D903">
            <v>12419.449999999997</v>
          </cell>
          <cell r="E903">
            <v>21938</v>
          </cell>
          <cell r="F903">
            <v>34357.449999999997</v>
          </cell>
          <cell r="G903">
            <v>34357.449999999997</v>
          </cell>
          <cell r="H903">
            <v>34121.1</v>
          </cell>
          <cell r="I903">
            <v>21938</v>
          </cell>
          <cell r="J903">
            <v>13263</v>
          </cell>
          <cell r="L903">
            <v>1500</v>
          </cell>
          <cell r="M903">
            <v>1475</v>
          </cell>
          <cell r="N903">
            <v>5700</v>
          </cell>
          <cell r="O903">
            <v>0</v>
          </cell>
          <cell r="P903">
            <v>21938</v>
          </cell>
          <cell r="Q903">
            <v>13263</v>
          </cell>
          <cell r="S903">
            <v>1500</v>
          </cell>
          <cell r="T903">
            <v>1475</v>
          </cell>
          <cell r="U903">
            <v>5700</v>
          </cell>
          <cell r="V903">
            <v>0</v>
          </cell>
          <cell r="W903">
            <v>21938</v>
          </cell>
          <cell r="X903">
            <v>12794.989584361036</v>
          </cell>
          <cell r="Y903">
            <v>10351.057924735172</v>
          </cell>
          <cell r="Z903">
            <v>1509.9449324838715</v>
          </cell>
          <cell r="AA903">
            <v>1460.8929621501431</v>
          </cell>
          <cell r="AB903">
            <v>5844.5282998128578</v>
          </cell>
          <cell r="AC903">
            <v>2159.6862964569082</v>
          </cell>
          <cell r="AD903">
            <v>34121.099999999991</v>
          </cell>
          <cell r="AE903">
            <v>12880.835347783361</v>
          </cell>
          <cell r="AF903">
            <v>10423.289205040006</v>
          </cell>
          <cell r="AG903">
            <v>1521.9220832499384</v>
          </cell>
          <cell r="AH903">
            <v>1471.8670106613727</v>
          </cell>
          <cell r="AI903">
            <v>5883.1002178209692</v>
          </cell>
          <cell r="AJ903">
            <v>2176.4361354443517</v>
          </cell>
          <cell r="AK903">
            <v>34357.449999999997</v>
          </cell>
        </row>
        <row r="904">
          <cell r="B904">
            <v>39369</v>
          </cell>
          <cell r="C904">
            <v>0</v>
          </cell>
          <cell r="D904">
            <v>12213.57</v>
          </cell>
          <cell r="E904">
            <v>21838</v>
          </cell>
          <cell r="F904">
            <v>34051.57</v>
          </cell>
          <cell r="G904">
            <v>34051.57</v>
          </cell>
          <cell r="H904">
            <v>33914</v>
          </cell>
          <cell r="I904">
            <v>21838</v>
          </cell>
          <cell r="J904">
            <v>13263</v>
          </cell>
          <cell r="L904">
            <v>1500</v>
          </cell>
          <cell r="M904">
            <v>1475</v>
          </cell>
          <cell r="N904">
            <v>5600</v>
          </cell>
          <cell r="O904">
            <v>0</v>
          </cell>
          <cell r="P904">
            <v>21838</v>
          </cell>
          <cell r="Q904">
            <v>13263</v>
          </cell>
          <cell r="S904">
            <v>1500</v>
          </cell>
          <cell r="T904">
            <v>1475</v>
          </cell>
          <cell r="U904">
            <v>5600</v>
          </cell>
          <cell r="V904">
            <v>0</v>
          </cell>
          <cell r="W904">
            <v>21838</v>
          </cell>
          <cell r="X904">
            <v>13215.201031227631</v>
          </cell>
          <cell r="Y904">
            <v>9920.447772583746</v>
          </cell>
          <cell r="Z904">
            <v>1420.8891003230992</v>
          </cell>
          <cell r="AA904">
            <v>1279.8786271734421</v>
          </cell>
          <cell r="AB904">
            <v>5912.7387994799219</v>
          </cell>
          <cell r="AC904">
            <v>2164.8446692121711</v>
          </cell>
          <cell r="AD904">
            <v>33914.000000000007</v>
          </cell>
          <cell r="AE904">
            <v>13252.051668157872</v>
          </cell>
          <cell r="AF904">
            <v>9977.9135183863909</v>
          </cell>
          <cell r="AG904">
            <v>1429.0895692926235</v>
          </cell>
          <cell r="AH904">
            <v>1288.6491051629109</v>
          </cell>
          <cell r="AI904">
            <v>5929.435539940675</v>
          </cell>
          <cell r="AJ904">
            <v>2174.4305990595294</v>
          </cell>
          <cell r="AK904">
            <v>34051.57</v>
          </cell>
        </row>
        <row r="905">
          <cell r="B905">
            <v>39370</v>
          </cell>
          <cell r="C905">
            <v>0</v>
          </cell>
          <cell r="D905">
            <v>12397.730000000003</v>
          </cell>
          <cell r="E905">
            <v>22238</v>
          </cell>
          <cell r="F905">
            <v>34635.730000000003</v>
          </cell>
          <cell r="G905">
            <v>34635.730000000003</v>
          </cell>
          <cell r="H905">
            <v>34540.699999999997</v>
          </cell>
          <cell r="I905">
            <v>22238</v>
          </cell>
          <cell r="J905">
            <v>13263</v>
          </cell>
          <cell r="L905">
            <v>1500</v>
          </cell>
          <cell r="M905">
            <v>1475</v>
          </cell>
          <cell r="N905">
            <v>6000</v>
          </cell>
          <cell r="O905">
            <v>0</v>
          </cell>
          <cell r="P905">
            <v>22238</v>
          </cell>
          <cell r="Q905">
            <v>13263</v>
          </cell>
          <cell r="S905">
            <v>1500</v>
          </cell>
          <cell r="T905">
            <v>1475</v>
          </cell>
          <cell r="U905">
            <v>6000</v>
          </cell>
          <cell r="V905">
            <v>0</v>
          </cell>
          <cell r="W905">
            <v>22238</v>
          </cell>
          <cell r="X905">
            <v>13719.661344175463</v>
          </cell>
          <cell r="Y905">
            <v>9814.1536026053072</v>
          </cell>
          <cell r="Z905">
            <v>1515.8378659738432</v>
          </cell>
          <cell r="AA905">
            <v>1465.5270325479894</v>
          </cell>
          <cell r="AB905">
            <v>5857.9296029559864</v>
          </cell>
          <cell r="AC905">
            <v>2167.5905517414012</v>
          </cell>
          <cell r="AD905">
            <v>34540.69999999999</v>
          </cell>
          <cell r="AE905">
            <v>13737.401220569021</v>
          </cell>
          <cell r="AF905">
            <v>9867.1706682034928</v>
          </cell>
          <cell r="AG905">
            <v>1519.6599760313402</v>
          </cell>
          <cell r="AH905">
            <v>1468.719868601718</v>
          </cell>
          <cell r="AI905">
            <v>5869.5199842639049</v>
          </cell>
          <cell r="AJ905">
            <v>2173.2582823305338</v>
          </cell>
          <cell r="AK905">
            <v>34635.73000000001</v>
          </cell>
        </row>
        <row r="906">
          <cell r="B906">
            <v>39371</v>
          </cell>
          <cell r="C906">
            <v>0</v>
          </cell>
          <cell r="D906">
            <v>13753.169999999998</v>
          </cell>
          <cell r="E906">
            <v>21367</v>
          </cell>
          <cell r="F906">
            <v>35120.17</v>
          </cell>
          <cell r="G906">
            <v>35120.17</v>
          </cell>
          <cell r="H906">
            <v>34862.5</v>
          </cell>
          <cell r="I906">
            <v>21367</v>
          </cell>
          <cell r="J906">
            <v>14208</v>
          </cell>
          <cell r="L906">
            <v>1500</v>
          </cell>
          <cell r="M906">
            <v>1475</v>
          </cell>
          <cell r="N906">
            <v>3500</v>
          </cell>
          <cell r="O906">
            <v>684</v>
          </cell>
          <cell r="P906">
            <v>21367</v>
          </cell>
          <cell r="Q906">
            <v>14208</v>
          </cell>
          <cell r="S906">
            <v>1500</v>
          </cell>
          <cell r="T906">
            <v>1475</v>
          </cell>
          <cell r="U906">
            <v>3500</v>
          </cell>
          <cell r="V906">
            <v>684</v>
          </cell>
          <cell r="W906">
            <v>21367</v>
          </cell>
          <cell r="X906">
            <v>14254.637243351923</v>
          </cell>
          <cell r="Y906">
            <v>9598.7512531967495</v>
          </cell>
          <cell r="Z906">
            <v>1508.2446609165495</v>
          </cell>
          <cell r="AA906">
            <v>1458.2599398076111</v>
          </cell>
          <cell r="AB906">
            <v>5886.0765693047288</v>
          </cell>
          <cell r="AC906">
            <v>2156.5303334224382</v>
          </cell>
          <cell r="AD906">
            <v>34862.5</v>
          </cell>
          <cell r="AE906">
            <v>14330.15528367554</v>
          </cell>
          <cell r="AF906">
            <v>9710.2739068882256</v>
          </cell>
          <cell r="AG906">
            <v>1518.5448778698101</v>
          </cell>
          <cell r="AH906">
            <v>1467.642149341415</v>
          </cell>
          <cell r="AI906">
            <v>5921.8901963090611</v>
          </cell>
          <cell r="AJ906">
            <v>2171.6635859159542</v>
          </cell>
          <cell r="AK906">
            <v>35120.170000000013</v>
          </cell>
        </row>
        <row r="907">
          <cell r="B907">
            <v>39372</v>
          </cell>
          <cell r="C907">
            <v>0</v>
          </cell>
          <cell r="D907">
            <v>13716.07</v>
          </cell>
          <cell r="E907">
            <v>21367</v>
          </cell>
          <cell r="F907">
            <v>35083.07</v>
          </cell>
          <cell r="G907">
            <v>35083.07</v>
          </cell>
          <cell r="H907">
            <v>35040</v>
          </cell>
          <cell r="I907">
            <v>21366</v>
          </cell>
          <cell r="J907">
            <v>14208</v>
          </cell>
          <cell r="L907">
            <v>1500</v>
          </cell>
          <cell r="M907">
            <v>1475</v>
          </cell>
          <cell r="N907">
            <v>3500</v>
          </cell>
          <cell r="O907">
            <v>684</v>
          </cell>
          <cell r="P907">
            <v>21367</v>
          </cell>
          <cell r="Q907">
            <v>14207.173136239306</v>
          </cell>
          <cell r="S907">
            <v>1499.9127044171564</v>
          </cell>
          <cell r="T907">
            <v>1474.9141593435372</v>
          </cell>
          <cell r="U907">
            <v>3500</v>
          </cell>
          <cell r="V907">
            <v>684</v>
          </cell>
          <cell r="W907">
            <v>21366</v>
          </cell>
          <cell r="X907">
            <v>14191.942540212045</v>
          </cell>
          <cell r="Y907">
            <v>9771.2646494793116</v>
          </cell>
          <cell r="Z907">
            <v>1517.7120694438997</v>
          </cell>
          <cell r="AA907">
            <v>1467.21949064399</v>
          </cell>
          <cell r="AB907">
            <v>5921.8223687877335</v>
          </cell>
          <cell r="AC907">
            <v>2170.0388814330172</v>
          </cell>
          <cell r="AD907">
            <v>35039.999999999993</v>
          </cell>
          <cell r="AE907">
            <v>14183.089041663969</v>
          </cell>
          <cell r="AF907">
            <v>9817.2030687123897</v>
          </cell>
          <cell r="AG907">
            <v>1518.9611279104554</v>
          </cell>
          <cell r="AH907">
            <v>1468.0444463780184</v>
          </cell>
          <cell r="AI907">
            <v>5923.5134522765566</v>
          </cell>
          <cell r="AJ907">
            <v>2172.2588630586183</v>
          </cell>
          <cell r="AK907">
            <v>35083.070000000007</v>
          </cell>
        </row>
        <row r="908">
          <cell r="B908">
            <v>39373</v>
          </cell>
          <cell r="C908">
            <v>0</v>
          </cell>
          <cell r="D908">
            <v>11942.730000000003</v>
          </cell>
          <cell r="E908">
            <v>23767</v>
          </cell>
          <cell r="F908">
            <v>35709.730000000003</v>
          </cell>
          <cell r="G908">
            <v>35709.730000000003</v>
          </cell>
          <cell r="H908">
            <v>35748</v>
          </cell>
          <cell r="I908">
            <v>23767</v>
          </cell>
          <cell r="J908">
            <v>14208</v>
          </cell>
          <cell r="L908">
            <v>1500</v>
          </cell>
          <cell r="M908">
            <v>1475</v>
          </cell>
          <cell r="N908">
            <v>5900</v>
          </cell>
          <cell r="O908">
            <v>684</v>
          </cell>
          <cell r="P908">
            <v>23767</v>
          </cell>
          <cell r="Q908">
            <v>14208</v>
          </cell>
          <cell r="S908">
            <v>1500</v>
          </cell>
          <cell r="T908">
            <v>1475</v>
          </cell>
          <cell r="U908">
            <v>5900</v>
          </cell>
          <cell r="V908">
            <v>684</v>
          </cell>
          <cell r="W908">
            <v>23767</v>
          </cell>
          <cell r="X908">
            <v>14524.781423747178</v>
          </cell>
          <cell r="Y908">
            <v>10117.87885498681</v>
          </cell>
          <cell r="Z908">
            <v>1521.1668395742533</v>
          </cell>
          <cell r="AA908">
            <v>1470.983197423066</v>
          </cell>
          <cell r="AB908">
            <v>5938.0389730058514</v>
          </cell>
          <cell r="AC908">
            <v>2175.1507112628392</v>
          </cell>
          <cell r="AD908">
            <v>35747.999999999993</v>
          </cell>
          <cell r="AE908">
            <v>14485.250895007162</v>
          </cell>
          <cell r="AF908">
            <v>10139.912092053077</v>
          </cell>
          <cell r="AG908">
            <v>1519.2063379829926</v>
          </cell>
          <cell r="AH908">
            <v>1468.2814368306176</v>
          </cell>
          <cell r="AI908">
            <v>5924.4697013448294</v>
          </cell>
          <cell r="AJ908">
            <v>2172.6095367813309</v>
          </cell>
          <cell r="AK908">
            <v>35709.73000000001</v>
          </cell>
        </row>
        <row r="909">
          <cell r="B909">
            <v>39374</v>
          </cell>
          <cell r="C909">
            <v>0</v>
          </cell>
          <cell r="D909">
            <v>12906.57</v>
          </cell>
          <cell r="E909">
            <v>23767</v>
          </cell>
          <cell r="F909">
            <v>36673.57</v>
          </cell>
          <cell r="G909">
            <v>36673.57</v>
          </cell>
          <cell r="H909">
            <v>36963.1</v>
          </cell>
          <cell r="I909">
            <v>23766</v>
          </cell>
          <cell r="J909">
            <v>14208</v>
          </cell>
          <cell r="L909">
            <v>1500</v>
          </cell>
          <cell r="M909">
            <v>1475</v>
          </cell>
          <cell r="N909">
            <v>5900</v>
          </cell>
          <cell r="O909">
            <v>684</v>
          </cell>
          <cell r="P909">
            <v>23767</v>
          </cell>
          <cell r="Q909">
            <v>14207.173136239306</v>
          </cell>
          <cell r="S909">
            <v>1499.9127044171564</v>
          </cell>
          <cell r="T909">
            <v>1474.9141593435372</v>
          </cell>
          <cell r="U909">
            <v>5900</v>
          </cell>
          <cell r="V909">
            <v>684</v>
          </cell>
          <cell r="W909">
            <v>23766</v>
          </cell>
          <cell r="X909">
            <v>14524.71749666438</v>
          </cell>
          <cell r="Y909">
            <v>11256.827128704939</v>
          </cell>
          <cell r="Z909">
            <v>1532.243989821573</v>
          </cell>
          <cell r="AA909">
            <v>1481.1688641544129</v>
          </cell>
          <cell r="AB909">
            <v>5977.075908432932</v>
          </cell>
          <cell r="AC909">
            <v>2191.0666122217585</v>
          </cell>
          <cell r="AD909">
            <v>36963.1</v>
          </cell>
          <cell r="AE909">
            <v>14406.272839307971</v>
          </cell>
          <cell r="AF909">
            <v>11167.413961404949</v>
          </cell>
          <cell r="AG909">
            <v>1521.3055131104841</v>
          </cell>
          <cell r="AH909">
            <v>1470.3102460814034</v>
          </cell>
          <cell r="AI909">
            <v>5932.6558832542278</v>
          </cell>
          <cell r="AJ909">
            <v>2175.6115568409741</v>
          </cell>
          <cell r="AK909">
            <v>36673.570000000007</v>
          </cell>
        </row>
        <row r="910">
          <cell r="B910">
            <v>39375</v>
          </cell>
          <cell r="C910">
            <v>0</v>
          </cell>
          <cell r="D910">
            <v>11199.660000000003</v>
          </cell>
          <cell r="E910">
            <v>22457</v>
          </cell>
          <cell r="F910">
            <v>33656.660000000003</v>
          </cell>
          <cell r="G910">
            <v>33656.660000000003</v>
          </cell>
          <cell r="H910">
            <v>33201.800000000003</v>
          </cell>
          <cell r="I910">
            <v>21821.999999999996</v>
          </cell>
          <cell r="J910">
            <v>13598</v>
          </cell>
          <cell r="L910">
            <v>1500</v>
          </cell>
          <cell r="M910">
            <v>1475</v>
          </cell>
          <cell r="N910">
            <v>5200</v>
          </cell>
          <cell r="O910">
            <v>684</v>
          </cell>
          <cell r="P910">
            <v>22457</v>
          </cell>
          <cell r="Q910">
            <v>13207.340136586628</v>
          </cell>
          <cell r="S910">
            <v>1456.9061777378984</v>
          </cell>
          <cell r="T910">
            <v>1432.6244081089333</v>
          </cell>
          <cell r="U910">
            <v>5200</v>
          </cell>
          <cell r="V910">
            <v>525.12927756653994</v>
          </cell>
          <cell r="W910">
            <v>21821.999999999996</v>
          </cell>
          <cell r="X910">
            <v>13522.159107000145</v>
          </cell>
          <cell r="Y910">
            <v>9418.8270763006531</v>
          </cell>
          <cell r="Z910">
            <v>1498.6870184442989</v>
          </cell>
          <cell r="AA910">
            <v>1448.5377115606327</v>
          </cell>
          <cell r="AB910">
            <v>5170.5376494085376</v>
          </cell>
          <cell r="AC910">
            <v>2143.0514372857406</v>
          </cell>
          <cell r="AD910">
            <v>33201.80000000001</v>
          </cell>
          <cell r="AE910">
            <v>13686.270172846655</v>
          </cell>
          <cell r="AF910">
            <v>9563.9436455334562</v>
          </cell>
          <cell r="AG910">
            <v>1519.5423723042104</v>
          </cell>
          <cell r="AH910">
            <v>1468.6062070370381</v>
          </cell>
          <cell r="AI910">
            <v>5245.2075044617886</v>
          </cell>
          <cell r="AJ910">
            <v>2173.0900978168602</v>
          </cell>
          <cell r="AK910">
            <v>33656.660000000011</v>
          </cell>
        </row>
        <row r="911">
          <cell r="B911">
            <v>39376</v>
          </cell>
          <cell r="C911">
            <v>0</v>
          </cell>
          <cell r="D911">
            <v>11844.96</v>
          </cell>
          <cell r="E911">
            <v>23157</v>
          </cell>
          <cell r="F911">
            <v>35001.96</v>
          </cell>
          <cell r="G911">
            <v>35001.96</v>
          </cell>
          <cell r="H911">
            <v>34838.1</v>
          </cell>
          <cell r="I911">
            <v>23157</v>
          </cell>
          <cell r="J911">
            <v>13598</v>
          </cell>
          <cell r="L911">
            <v>1500</v>
          </cell>
          <cell r="M911">
            <v>1475</v>
          </cell>
          <cell r="N911">
            <v>5900</v>
          </cell>
          <cell r="O911">
            <v>684</v>
          </cell>
          <cell r="P911">
            <v>23157</v>
          </cell>
          <cell r="Q911">
            <v>13598</v>
          </cell>
          <cell r="S911">
            <v>1500</v>
          </cell>
          <cell r="T911">
            <v>1475</v>
          </cell>
          <cell r="U911">
            <v>5900</v>
          </cell>
          <cell r="V911">
            <v>684</v>
          </cell>
          <cell r="W911">
            <v>23157</v>
          </cell>
          <cell r="X911">
            <v>13300.885139452876</v>
          </cell>
          <cell r="Y911">
            <v>10772.850754570814</v>
          </cell>
          <cell r="Z911">
            <v>1417.1770207781151</v>
          </cell>
          <cell r="AA911">
            <v>1275.0441247738331</v>
          </cell>
          <cell r="AB911">
            <v>5910.2657589832506</v>
          </cell>
          <cell r="AC911">
            <v>2161.877201441102</v>
          </cell>
          <cell r="AD911">
            <v>34838.099999999991</v>
          </cell>
          <cell r="AE911">
            <v>13356.602183038111</v>
          </cell>
          <cell r="AF911">
            <v>10819.002516395136</v>
          </cell>
          <cell r="AG911">
            <v>1429.7169135448339</v>
          </cell>
          <cell r="AH911">
            <v>1289.2147986132102</v>
          </cell>
          <cell r="AI911">
            <v>5932.0384539810275</v>
          </cell>
          <cell r="AJ911">
            <v>2175.3851344276841</v>
          </cell>
          <cell r="AK911">
            <v>35001.960000000006</v>
          </cell>
        </row>
        <row r="912">
          <cell r="B912">
            <v>39377</v>
          </cell>
          <cell r="C912">
            <v>0</v>
          </cell>
          <cell r="D912">
            <v>11726.61</v>
          </cell>
          <cell r="E912">
            <v>23357</v>
          </cell>
          <cell r="F912">
            <v>35083.61</v>
          </cell>
          <cell r="G912">
            <v>35083.61</v>
          </cell>
          <cell r="H912">
            <v>34979.4</v>
          </cell>
          <cell r="I912">
            <v>23357</v>
          </cell>
          <cell r="J912">
            <v>13598</v>
          </cell>
          <cell r="L912">
            <v>1500</v>
          </cell>
          <cell r="M912">
            <v>1475</v>
          </cell>
          <cell r="N912">
            <v>6100</v>
          </cell>
          <cell r="O912">
            <v>684</v>
          </cell>
          <cell r="P912">
            <v>23357</v>
          </cell>
          <cell r="Q912">
            <v>13598</v>
          </cell>
          <cell r="S912">
            <v>1500</v>
          </cell>
          <cell r="T912">
            <v>1475</v>
          </cell>
          <cell r="U912">
            <v>6100</v>
          </cell>
          <cell r="V912">
            <v>684</v>
          </cell>
          <cell r="W912">
            <v>23357</v>
          </cell>
          <cell r="X912">
            <v>13906.994198818587</v>
          </cell>
          <cell r="Y912">
            <v>9842.4696899520695</v>
          </cell>
          <cell r="Z912">
            <v>1512.548193905948</v>
          </cell>
          <cell r="AA912">
            <v>1462.3843451511184</v>
          </cell>
          <cell r="AB912">
            <v>6092.049974912672</v>
          </cell>
          <cell r="AC912">
            <v>2162.9535972596077</v>
          </cell>
          <cell r="AD912">
            <v>34979.399999999994</v>
          </cell>
          <cell r="AE912">
            <v>13923.213554208796</v>
          </cell>
          <cell r="AF912">
            <v>9908.7576834438078</v>
          </cell>
          <cell r="AG912">
            <v>1517.2599691988835</v>
          </cell>
          <cell r="AH912">
            <v>1465.9879061923862</v>
          </cell>
          <cell r="AI912">
            <v>6098.5919006572276</v>
          </cell>
          <cell r="AJ912">
            <v>2169.798986298892</v>
          </cell>
          <cell r="AK912">
            <v>35083.609999999993</v>
          </cell>
        </row>
        <row r="913">
          <cell r="B913">
            <v>39378</v>
          </cell>
          <cell r="C913">
            <v>0</v>
          </cell>
          <cell r="D913">
            <v>11449.46</v>
          </cell>
          <cell r="E913">
            <v>23767</v>
          </cell>
          <cell r="F913">
            <v>35216.46</v>
          </cell>
          <cell r="G913">
            <v>35216.46</v>
          </cell>
          <cell r="H913">
            <v>35308.800000000003</v>
          </cell>
          <cell r="I913">
            <v>23411</v>
          </cell>
          <cell r="J913">
            <v>14208</v>
          </cell>
          <cell r="L913">
            <v>1500</v>
          </cell>
          <cell r="M913">
            <v>1475</v>
          </cell>
          <cell r="N913">
            <v>5900</v>
          </cell>
          <cell r="O913">
            <v>684</v>
          </cell>
          <cell r="P913">
            <v>23767</v>
          </cell>
          <cell r="Q913">
            <v>14207.173136239306</v>
          </cell>
          <cell r="S913">
            <v>1499.9127044171564</v>
          </cell>
          <cell r="T913">
            <v>1474.9141593435372</v>
          </cell>
          <cell r="U913">
            <v>5900</v>
          </cell>
          <cell r="V913">
            <v>329</v>
          </cell>
          <cell r="W913">
            <v>23411</v>
          </cell>
          <cell r="X913">
            <v>14701.943866185626</v>
          </cell>
          <cell r="Y913">
            <v>9411.118596387174</v>
          </cell>
          <cell r="Z913">
            <v>1517.9808685925561</v>
          </cell>
          <cell r="AA913">
            <v>1468.6163378339538</v>
          </cell>
          <cell r="AB913">
            <v>5950.044517773702</v>
          </cell>
          <cell r="AC913">
            <v>2259.0958132270016</v>
          </cell>
          <cell r="AD913">
            <v>35308.800000000017</v>
          </cell>
          <cell r="AE913">
            <v>14567.997328145711</v>
          </cell>
          <cell r="AF913">
            <v>9528.7160588948027</v>
          </cell>
          <cell r="AG913">
            <v>1510.407058589986</v>
          </cell>
          <cell r="AH913">
            <v>1459.4252842622259</v>
          </cell>
          <cell r="AI913">
            <v>5900.0629490431256</v>
          </cell>
          <cell r="AJ913">
            <v>2249.8513210641463</v>
          </cell>
          <cell r="AK913">
            <v>35216.46</v>
          </cell>
        </row>
        <row r="914">
          <cell r="B914">
            <v>39379</v>
          </cell>
          <cell r="C914">
            <v>0</v>
          </cell>
          <cell r="D914">
            <v>11568.64</v>
          </cell>
          <cell r="E914">
            <v>23134</v>
          </cell>
          <cell r="F914">
            <v>34702.639999999999</v>
          </cell>
          <cell r="G914">
            <v>34702.639999999999</v>
          </cell>
          <cell r="H914">
            <v>34644.699999999997</v>
          </cell>
          <cell r="I914">
            <v>22405</v>
          </cell>
          <cell r="J914">
            <v>13475</v>
          </cell>
          <cell r="L914">
            <v>1500</v>
          </cell>
          <cell r="M914">
            <v>1475</v>
          </cell>
          <cell r="N914">
            <v>6000</v>
          </cell>
          <cell r="O914">
            <v>684</v>
          </cell>
          <cell r="P914">
            <v>23134</v>
          </cell>
          <cell r="Q914">
            <v>12877.840425531915</v>
          </cell>
          <cell r="S914">
            <v>1433.5258358662613</v>
          </cell>
          <cell r="T914">
            <v>1409.6337386018238</v>
          </cell>
          <cell r="U914">
            <v>6000</v>
          </cell>
          <cell r="V914">
            <v>684</v>
          </cell>
          <cell r="W914">
            <v>22405</v>
          </cell>
          <cell r="X914">
            <v>13560.300362843842</v>
          </cell>
          <cell r="Y914">
            <v>9804.4019708319265</v>
          </cell>
          <cell r="Z914">
            <v>1514.3787631609489</v>
          </cell>
          <cell r="AA914">
            <v>1464.0657109531562</v>
          </cell>
          <cell r="AB914">
            <v>6046.8574469308069</v>
          </cell>
          <cell r="AC914">
            <v>2254.6957452793204</v>
          </cell>
          <cell r="AD914">
            <v>34644.700000000004</v>
          </cell>
          <cell r="AE914">
            <v>13556.60264448578</v>
          </cell>
          <cell r="AF914">
            <v>9864.9306805322121</v>
          </cell>
          <cell r="AG914">
            <v>1516.7080837772655</v>
          </cell>
          <cell r="AH914">
            <v>1465.4546703790647</v>
          </cell>
          <cell r="AI914">
            <v>6039.6946550435814</v>
          </cell>
          <cell r="AJ914">
            <v>2259.2492657820985</v>
          </cell>
          <cell r="AK914">
            <v>34702.639999999999</v>
          </cell>
        </row>
        <row r="915">
          <cell r="B915">
            <v>39380</v>
          </cell>
          <cell r="C915">
            <v>0</v>
          </cell>
          <cell r="D915">
            <v>11845.019999999997</v>
          </cell>
          <cell r="E915">
            <v>23674</v>
          </cell>
          <cell r="F915">
            <v>35519.019999999997</v>
          </cell>
          <cell r="G915">
            <v>35519.019999999997</v>
          </cell>
          <cell r="H915">
            <v>35681</v>
          </cell>
          <cell r="I915">
            <v>23674</v>
          </cell>
          <cell r="J915">
            <v>14115</v>
          </cell>
          <cell r="L915">
            <v>1500</v>
          </cell>
          <cell r="M915">
            <v>1475</v>
          </cell>
          <cell r="N915">
            <v>5900</v>
          </cell>
          <cell r="O915">
            <v>684</v>
          </cell>
          <cell r="P915">
            <v>23674</v>
          </cell>
          <cell r="Q915">
            <v>14115</v>
          </cell>
          <cell r="S915">
            <v>1500</v>
          </cell>
          <cell r="T915">
            <v>1475</v>
          </cell>
          <cell r="U915">
            <v>5900</v>
          </cell>
          <cell r="V915">
            <v>684</v>
          </cell>
          <cell r="W915">
            <v>23674</v>
          </cell>
          <cell r="X915">
            <v>14252.504489541328</v>
          </cell>
          <cell r="Y915">
            <v>10131.94908439865</v>
          </cell>
          <cell r="Z915">
            <v>1526.4491277628554</v>
          </cell>
          <cell r="AA915">
            <v>1475.5646001969935</v>
          </cell>
          <cell r="AB915">
            <v>6021.3983286363455</v>
          </cell>
          <cell r="AC915">
            <v>2273.134369463819</v>
          </cell>
          <cell r="AD915">
            <v>35680.999999999993</v>
          </cell>
          <cell r="AE915">
            <v>14158.337366336278</v>
          </cell>
          <cell r="AF915">
            <v>10129.337018110247</v>
          </cell>
          <cell r="AG915">
            <v>1518.5209694289481</v>
          </cell>
          <cell r="AH915">
            <v>1467.4422757344701</v>
          </cell>
          <cell r="AI915">
            <v>5983.4813110531904</v>
          </cell>
          <cell r="AJ915">
            <v>2261.9010593368657</v>
          </cell>
          <cell r="AK915">
            <v>35519.019999999997</v>
          </cell>
        </row>
        <row r="916">
          <cell r="B916">
            <v>39381</v>
          </cell>
          <cell r="C916">
            <v>0</v>
          </cell>
          <cell r="D916">
            <v>16532.120000000003</v>
          </cell>
          <cell r="E916">
            <v>23938</v>
          </cell>
          <cell r="F916">
            <v>40470.120000000003</v>
          </cell>
          <cell r="G916">
            <v>40470.120000000003</v>
          </cell>
          <cell r="H916">
            <v>40562</v>
          </cell>
          <cell r="I916">
            <v>23873</v>
          </cell>
          <cell r="J916">
            <v>14179</v>
          </cell>
          <cell r="L916">
            <v>1500</v>
          </cell>
          <cell r="M916">
            <v>1475</v>
          </cell>
          <cell r="N916">
            <v>6100</v>
          </cell>
          <cell r="O916">
            <v>684</v>
          </cell>
          <cell r="P916">
            <v>23938</v>
          </cell>
          <cell r="Q916">
            <v>14179</v>
          </cell>
          <cell r="S916">
            <v>1500</v>
          </cell>
          <cell r="T916">
            <v>1475</v>
          </cell>
          <cell r="U916">
            <v>6100</v>
          </cell>
          <cell r="V916">
            <v>619</v>
          </cell>
          <cell r="W916">
            <v>23873</v>
          </cell>
          <cell r="X916">
            <v>17313.854972615354</v>
          </cell>
          <cell r="Y916">
            <v>11975.96480779925</v>
          </cell>
          <cell r="Z916">
            <v>1478.7116562308399</v>
          </cell>
          <cell r="AA916">
            <v>1428.7290223806922</v>
          </cell>
          <cell r="AB916">
            <v>6156.6536040932961</v>
          </cell>
          <cell r="AC916">
            <v>2208.0859368805786</v>
          </cell>
          <cell r="AD916">
            <v>40562.000000000007</v>
          </cell>
          <cell r="AE916">
            <v>17177.078947690978</v>
          </cell>
          <cell r="AF916">
            <v>11928.738097063293</v>
          </cell>
          <cell r="AG916">
            <v>1514.230005703419</v>
          </cell>
          <cell r="AH916">
            <v>1463.4719148276356</v>
          </cell>
          <cell r="AI916">
            <v>6131.1278743252542</v>
          </cell>
          <cell r="AJ916">
            <v>2255.4731603894252</v>
          </cell>
          <cell r="AK916">
            <v>40470.120000000003</v>
          </cell>
        </row>
        <row r="917">
          <cell r="B917">
            <v>39382</v>
          </cell>
          <cell r="C917">
            <v>0</v>
          </cell>
          <cell r="D917">
            <v>12469.279999999999</v>
          </cell>
          <cell r="E917">
            <v>23967</v>
          </cell>
          <cell r="F917">
            <v>36436.28</v>
          </cell>
          <cell r="G917">
            <v>36436.28</v>
          </cell>
          <cell r="H917">
            <v>36633.1</v>
          </cell>
          <cell r="I917">
            <v>23966</v>
          </cell>
          <cell r="J917">
            <v>14208</v>
          </cell>
          <cell r="L917">
            <v>1500</v>
          </cell>
          <cell r="M917">
            <v>1475</v>
          </cell>
          <cell r="N917">
            <v>6100</v>
          </cell>
          <cell r="O917">
            <v>684</v>
          </cell>
          <cell r="P917">
            <v>23967</v>
          </cell>
          <cell r="Q917">
            <v>14207.173136239306</v>
          </cell>
          <cell r="S917">
            <v>1499.9127044171564</v>
          </cell>
          <cell r="T917">
            <v>1474.9141593435372</v>
          </cell>
          <cell r="U917">
            <v>6100</v>
          </cell>
          <cell r="V917">
            <v>684</v>
          </cell>
          <cell r="W917">
            <v>23966</v>
          </cell>
          <cell r="X917">
            <v>13851.748752500633</v>
          </cell>
          <cell r="Y917">
            <v>10967.382535612993</v>
          </cell>
          <cell r="Z917">
            <v>1528.5638199879249</v>
          </cell>
          <cell r="AA917">
            <v>1477.8406485756816</v>
          </cell>
          <cell r="AB917">
            <v>6531.5349230029751</v>
          </cell>
          <cell r="AC917">
            <v>2276.0293203197884</v>
          </cell>
          <cell r="AD917">
            <v>36633.1</v>
          </cell>
          <cell r="AE917">
            <v>13770.952195784294</v>
          </cell>
          <cell r="AF917">
            <v>10908.05060119685</v>
          </cell>
          <cell r="AG917">
            <v>1521.2008905547598</v>
          </cell>
          <cell r="AH917">
            <v>1470.2091305498241</v>
          </cell>
          <cell r="AI917">
            <v>6500.0107616322666</v>
          </cell>
          <cell r="AJ917">
            <v>2265.8564202820066</v>
          </cell>
          <cell r="AK917">
            <v>36436.28</v>
          </cell>
        </row>
        <row r="918">
          <cell r="B918">
            <v>39383</v>
          </cell>
          <cell r="C918">
            <v>0</v>
          </cell>
          <cell r="D918">
            <v>13206.79</v>
          </cell>
          <cell r="E918">
            <v>23867</v>
          </cell>
          <cell r="F918">
            <v>37073.79</v>
          </cell>
          <cell r="G918">
            <v>37073.79</v>
          </cell>
          <cell r="H918">
            <v>37118.6</v>
          </cell>
          <cell r="I918">
            <v>23866</v>
          </cell>
          <cell r="J918">
            <v>14208</v>
          </cell>
          <cell r="L918">
            <v>1500</v>
          </cell>
          <cell r="M918">
            <v>1475</v>
          </cell>
          <cell r="N918">
            <v>6000</v>
          </cell>
          <cell r="O918">
            <v>684</v>
          </cell>
          <cell r="P918">
            <v>23867</v>
          </cell>
          <cell r="Q918">
            <v>14207.173136239306</v>
          </cell>
          <cell r="S918">
            <v>1499.9127044171564</v>
          </cell>
          <cell r="T918">
            <v>1474.9141593435372</v>
          </cell>
          <cell r="U918">
            <v>6000</v>
          </cell>
          <cell r="V918">
            <v>684</v>
          </cell>
          <cell r="W918">
            <v>23866</v>
          </cell>
          <cell r="X918">
            <v>14885.412677533495</v>
          </cell>
          <cell r="Y918">
            <v>10846.29262221822</v>
          </cell>
          <cell r="Z918">
            <v>1395.0879816376932</v>
          </cell>
          <cell r="AA918">
            <v>1233.8298245422563</v>
          </cell>
          <cell r="AB918">
            <v>6510.8071854303307</v>
          </cell>
          <cell r="AC918">
            <v>2247.1697086380086</v>
          </cell>
          <cell r="AD918">
            <v>37118.600000000006</v>
          </cell>
          <cell r="AE918">
            <v>14807.766336752109</v>
          </cell>
          <cell r="AF918">
            <v>10826.489085782063</v>
          </cell>
          <cell r="AG918">
            <v>1423.2532931229216</v>
          </cell>
          <cell r="AH918">
            <v>1282.5553068186057</v>
          </cell>
          <cell r="AI918">
            <v>6477.5119403552862</v>
          </cell>
          <cell r="AJ918">
            <v>2256.2140371690143</v>
          </cell>
          <cell r="AK918">
            <v>37073.79</v>
          </cell>
        </row>
        <row r="919">
          <cell r="B919">
            <v>39384</v>
          </cell>
          <cell r="C919">
            <v>0</v>
          </cell>
          <cell r="D919">
            <v>11678.370000000003</v>
          </cell>
          <cell r="E919">
            <v>23867</v>
          </cell>
          <cell r="F919">
            <v>35545.370000000003</v>
          </cell>
          <cell r="G919">
            <v>35545.370000000003</v>
          </cell>
          <cell r="H919">
            <v>35493.4</v>
          </cell>
          <cell r="I919">
            <v>22898</v>
          </cell>
          <cell r="J919">
            <v>14208</v>
          </cell>
          <cell r="L919">
            <v>1500</v>
          </cell>
          <cell r="M919">
            <v>1475</v>
          </cell>
          <cell r="N919">
            <v>6000</v>
          </cell>
          <cell r="O919">
            <v>684</v>
          </cell>
          <cell r="P919">
            <v>23867</v>
          </cell>
          <cell r="Q919">
            <v>13406.769015887796</v>
          </cell>
          <cell r="S919">
            <v>1415.4105802246406</v>
          </cell>
          <cell r="T919">
            <v>1391.8204038875633</v>
          </cell>
          <cell r="U919">
            <v>6000</v>
          </cell>
          <cell r="V919">
            <v>684</v>
          </cell>
          <cell r="W919">
            <v>22898</v>
          </cell>
          <cell r="X919">
            <v>14367.884226912767</v>
          </cell>
          <cell r="Y919">
            <v>9788.8748093800805</v>
          </cell>
          <cell r="Z919">
            <v>1516.0372064513253</v>
          </cell>
          <cell r="AA919">
            <v>1465.7691918828693</v>
          </cell>
          <cell r="AB919">
            <v>6097.5185810822277</v>
          </cell>
          <cell r="AC919">
            <v>2257.3159842907376</v>
          </cell>
          <cell r="AD919">
            <v>35493.400000000009</v>
          </cell>
          <cell r="AE919">
            <v>14355.888055384943</v>
          </cell>
          <cell r="AF919">
            <v>9849.5948398354758</v>
          </cell>
          <cell r="AG919">
            <v>1518.088819305884</v>
          </cell>
          <cell r="AH919">
            <v>1467.0835882308543</v>
          </cell>
          <cell r="AI919">
            <v>6093.4694880537745</v>
          </cell>
          <cell r="AJ919">
            <v>2261.2452091890718</v>
          </cell>
          <cell r="AK919">
            <v>35545.370000000003</v>
          </cell>
        </row>
        <row r="920">
          <cell r="B920">
            <v>39385</v>
          </cell>
          <cell r="C920">
            <v>0</v>
          </cell>
          <cell r="D920">
            <v>13425.89</v>
          </cell>
          <cell r="E920">
            <v>23967</v>
          </cell>
          <cell r="F920">
            <v>37392.89</v>
          </cell>
          <cell r="G920">
            <v>37392.89</v>
          </cell>
          <cell r="H920">
            <v>37529.699999999997</v>
          </cell>
          <cell r="I920">
            <v>23966</v>
          </cell>
          <cell r="J920">
            <v>14208</v>
          </cell>
          <cell r="L920">
            <v>1500</v>
          </cell>
          <cell r="M920">
            <v>1475</v>
          </cell>
          <cell r="N920">
            <v>6100</v>
          </cell>
          <cell r="O920">
            <v>684</v>
          </cell>
          <cell r="P920">
            <v>23967</v>
          </cell>
          <cell r="Q920">
            <v>14207.173136239306</v>
          </cell>
          <cell r="S920">
            <v>1499.9127044171564</v>
          </cell>
          <cell r="T920">
            <v>1474.9141593435372</v>
          </cell>
          <cell r="U920">
            <v>6100</v>
          </cell>
          <cell r="V920">
            <v>684</v>
          </cell>
          <cell r="W920">
            <v>23966</v>
          </cell>
          <cell r="X920">
            <v>14909.859140950017</v>
          </cell>
          <cell r="Y920">
            <v>11084.925641293114</v>
          </cell>
          <cell r="Z920">
            <v>1526.0975157701384</v>
          </cell>
          <cell r="AA920">
            <v>1474.1914901243908</v>
          </cell>
          <cell r="AB920">
            <v>6260.4286445078287</v>
          </cell>
          <cell r="AC920">
            <v>2274.1975673545007</v>
          </cell>
          <cell r="AD920">
            <v>37529.69999999999</v>
          </cell>
          <cell r="AE920">
            <v>14843.463814515901</v>
          </cell>
          <cell r="AF920">
            <v>11056.873647954246</v>
          </cell>
          <cell r="AG920">
            <v>1520.7163753602749</v>
          </cell>
          <cell r="AH920">
            <v>1469.7408566569775</v>
          </cell>
          <cell r="AI920">
            <v>6236.9605794334921</v>
          </cell>
          <cell r="AJ920">
            <v>2265.1347260791149</v>
          </cell>
          <cell r="AK920">
            <v>37392.890000000007</v>
          </cell>
        </row>
        <row r="921">
          <cell r="B921">
            <v>39386</v>
          </cell>
          <cell r="C921">
            <v>0</v>
          </cell>
          <cell r="D921">
            <v>15074.550000000003</v>
          </cell>
          <cell r="E921">
            <v>21867</v>
          </cell>
          <cell r="F921">
            <v>36941.550000000003</v>
          </cell>
          <cell r="G921">
            <v>36941.550000000003</v>
          </cell>
          <cell r="H921">
            <v>37168.9</v>
          </cell>
          <cell r="I921">
            <v>20691</v>
          </cell>
          <cell r="J921">
            <v>14208</v>
          </cell>
          <cell r="L921">
            <v>1500</v>
          </cell>
          <cell r="M921">
            <v>1475</v>
          </cell>
          <cell r="N921">
            <v>4000</v>
          </cell>
          <cell r="O921">
            <v>684</v>
          </cell>
          <cell r="P921">
            <v>21867</v>
          </cell>
          <cell r="Q921">
            <v>13235.608217424198</v>
          </cell>
          <cell r="S921">
            <v>1397.3403945760344</v>
          </cell>
          <cell r="T921">
            <v>1374.0513879997673</v>
          </cell>
          <cell r="U921">
            <v>4000</v>
          </cell>
          <cell r="V921">
            <v>684</v>
          </cell>
          <cell r="W921">
            <v>20691</v>
          </cell>
          <cell r="X921">
            <v>14944.868883795858</v>
          </cell>
          <cell r="Y921">
            <v>10859.643615946741</v>
          </cell>
          <cell r="Z921">
            <v>1529.3243966447783</v>
          </cell>
          <cell r="AA921">
            <v>1477.3020243216874</v>
          </cell>
          <cell r="AB921">
            <v>6078.6941860763291</v>
          </cell>
          <cell r="AC921">
            <v>2279.0668932146091</v>
          </cell>
          <cell r="AD921">
            <v>37168.9</v>
          </cell>
          <cell r="AE921">
            <v>14837.510514572827</v>
          </cell>
          <cell r="AF921">
            <v>10809.104606206181</v>
          </cell>
          <cell r="AG921">
            <v>1520.1064583743212</v>
          </cell>
          <cell r="AH921">
            <v>1469.1513845318991</v>
          </cell>
          <cell r="AI921">
            <v>6041.450792689915</v>
          </cell>
          <cell r="AJ921">
            <v>2264.2262436248625</v>
          </cell>
          <cell r="AK921">
            <v>36941.55000000001</v>
          </cell>
        </row>
        <row r="922">
          <cell r="B922">
            <v>39387</v>
          </cell>
          <cell r="C922">
            <v>0</v>
          </cell>
          <cell r="D922">
            <v>12375.919999999998</v>
          </cell>
          <cell r="E922">
            <v>23820</v>
          </cell>
          <cell r="F922">
            <v>36195.919999999998</v>
          </cell>
          <cell r="G922">
            <v>36195.919999999998</v>
          </cell>
          <cell r="H922">
            <v>36191.1</v>
          </cell>
          <cell r="I922">
            <v>23473</v>
          </cell>
          <cell r="J922">
            <v>14103</v>
          </cell>
          <cell r="L922">
            <v>1500</v>
          </cell>
          <cell r="M922">
            <v>1475</v>
          </cell>
          <cell r="N922">
            <v>6100</v>
          </cell>
          <cell r="O922">
            <v>642</v>
          </cell>
          <cell r="P922">
            <v>23820</v>
          </cell>
          <cell r="Q922">
            <v>13816.447651949877</v>
          </cell>
          <cell r="S922">
            <v>1469.5221922941796</v>
          </cell>
          <cell r="T922">
            <v>1445.0301557559433</v>
          </cell>
          <cell r="U922">
            <v>6100</v>
          </cell>
          <cell r="V922">
            <v>642</v>
          </cell>
          <cell r="W922">
            <v>23473</v>
          </cell>
          <cell r="X922">
            <v>14850.20689183936</v>
          </cell>
          <cell r="Y922">
            <v>9771.5955759874032</v>
          </cell>
          <cell r="Z922">
            <v>1517.6322237959437</v>
          </cell>
          <cell r="AA922">
            <v>1465.8875055604051</v>
          </cell>
          <cell r="AB922">
            <v>6323.7706137698824</v>
          </cell>
          <cell r="AC922">
            <v>2262.0071890469962</v>
          </cell>
          <cell r="AD922">
            <v>36191.099999999991</v>
          </cell>
          <cell r="AE922">
            <v>14814.521223148715</v>
          </cell>
          <cell r="AF922">
            <v>9822.9494813991096</v>
          </cell>
          <cell r="AG922">
            <v>1517.7512000354698</v>
          </cell>
          <cell r="AH922">
            <v>1466.8750761652111</v>
          </cell>
          <cell r="AI922">
            <v>6313.1049758003501</v>
          </cell>
          <cell r="AJ922">
            <v>2260.7180434511411</v>
          </cell>
          <cell r="AK922">
            <v>36195.919999999998</v>
          </cell>
        </row>
        <row r="923">
          <cell r="B923">
            <v>39388</v>
          </cell>
          <cell r="C923">
            <v>0</v>
          </cell>
          <cell r="D923">
            <v>13285.86</v>
          </cell>
          <cell r="E923">
            <v>25220</v>
          </cell>
          <cell r="F923">
            <v>38505.86</v>
          </cell>
          <cell r="G923">
            <v>38505.86</v>
          </cell>
          <cell r="H923">
            <v>38825.699999999997</v>
          </cell>
          <cell r="I923">
            <v>25188</v>
          </cell>
          <cell r="J923">
            <v>14103</v>
          </cell>
          <cell r="L923">
            <v>1500</v>
          </cell>
          <cell r="M923">
            <v>1475</v>
          </cell>
          <cell r="N923">
            <v>6000</v>
          </cell>
          <cell r="O923">
            <v>2142</v>
          </cell>
          <cell r="P923">
            <v>25220</v>
          </cell>
          <cell r="Q923">
            <v>14103</v>
          </cell>
          <cell r="S923">
            <v>1500</v>
          </cell>
          <cell r="T923">
            <v>1475</v>
          </cell>
          <cell r="U923">
            <v>6000</v>
          </cell>
          <cell r="V923">
            <v>2110</v>
          </cell>
          <cell r="W923">
            <v>25188</v>
          </cell>
          <cell r="X923">
            <v>14982.842565943563</v>
          </cell>
          <cell r="Y923">
            <v>11986.81628225201</v>
          </cell>
          <cell r="Z923">
            <v>1532.4978337548139</v>
          </cell>
          <cell r="AA923">
            <v>1479.4666858776197</v>
          </cell>
          <cell r="AB923">
            <v>6558.980757555958</v>
          </cell>
          <cell r="AC923">
            <v>2285.0958746160336</v>
          </cell>
          <cell r="AD923">
            <v>38825.699999999997</v>
          </cell>
          <cell r="AE923">
            <v>14853.94234608799</v>
          </cell>
          <cell r="AF923">
            <v>11890.0880033545</v>
          </cell>
          <cell r="AG923">
            <v>1521.7899033959498</v>
          </cell>
          <cell r="AH923">
            <v>1470.778399252272</v>
          </cell>
          <cell r="AI923">
            <v>6502.5275822772237</v>
          </cell>
          <cell r="AJ923">
            <v>2266.7337656320692</v>
          </cell>
          <cell r="AK923">
            <v>38505.86</v>
          </cell>
        </row>
        <row r="924">
          <cell r="B924">
            <v>39389</v>
          </cell>
          <cell r="C924">
            <v>0</v>
          </cell>
          <cell r="D924">
            <v>11559.440000000002</v>
          </cell>
          <cell r="E924">
            <v>24420</v>
          </cell>
          <cell r="F924">
            <v>35979.440000000002</v>
          </cell>
          <cell r="G924">
            <v>34654.82</v>
          </cell>
          <cell r="H924">
            <v>34536.800000000003</v>
          </cell>
          <cell r="I924">
            <v>22919</v>
          </cell>
          <cell r="J924">
            <v>14103</v>
          </cell>
          <cell r="L924">
            <v>1500</v>
          </cell>
          <cell r="M924">
            <v>1475</v>
          </cell>
          <cell r="N924">
            <v>5200</v>
          </cell>
          <cell r="O924">
            <v>2142</v>
          </cell>
          <cell r="P924">
            <v>24420</v>
          </cell>
          <cell r="Q924">
            <v>14102.17420072608</v>
          </cell>
          <cell r="S924">
            <v>1499.912167701136</v>
          </cell>
          <cell r="T924">
            <v>1474.9136315727837</v>
          </cell>
          <cell r="U924">
            <v>5200</v>
          </cell>
          <cell r="V924">
            <v>642</v>
          </cell>
          <cell r="W924">
            <v>22919</v>
          </cell>
          <cell r="X924">
            <v>13145.165089706437</v>
          </cell>
          <cell r="Y924">
            <v>10795.170674260444</v>
          </cell>
          <cell r="Z924">
            <v>1515.02111641537</v>
          </cell>
          <cell r="AA924">
            <v>1463.5764748800868</v>
          </cell>
          <cell r="AB924">
            <v>5360.3162924238104</v>
          </cell>
          <cell r="AC924">
            <v>2257.5503523138505</v>
          </cell>
          <cell r="AD924">
            <v>34536.800000000003</v>
          </cell>
          <cell r="AE924">
            <v>13186.096081658292</v>
          </cell>
          <cell r="AF924">
            <v>10834.817658646914</v>
          </cell>
          <cell r="AG924">
            <v>1520.3048032027154</v>
          </cell>
          <cell r="AH924">
            <v>1469.3430806974175</v>
          </cell>
          <cell r="AI924">
            <v>5379.7366939369977</v>
          </cell>
          <cell r="AJ924">
            <v>2264.5216818576673</v>
          </cell>
          <cell r="AK924">
            <v>34654.820000000007</v>
          </cell>
        </row>
        <row r="925">
          <cell r="B925">
            <v>39390</v>
          </cell>
          <cell r="C925">
            <v>0</v>
          </cell>
          <cell r="D925">
            <v>10659.440000000002</v>
          </cell>
          <cell r="E925">
            <v>25320</v>
          </cell>
          <cell r="F925">
            <v>35979.440000000002</v>
          </cell>
          <cell r="G925">
            <v>30069.15</v>
          </cell>
          <cell r="H925">
            <v>36028.9</v>
          </cell>
          <cell r="I925">
            <v>23474</v>
          </cell>
          <cell r="J925">
            <v>14103</v>
          </cell>
          <cell r="L925">
            <v>1500</v>
          </cell>
          <cell r="M925">
            <v>1475</v>
          </cell>
          <cell r="N925">
            <v>6100</v>
          </cell>
          <cell r="O925">
            <v>2142</v>
          </cell>
          <cell r="P925">
            <v>25320</v>
          </cell>
          <cell r="Q925">
            <v>14102.17420072608</v>
          </cell>
          <cell r="S925">
            <v>1499.912167701136</v>
          </cell>
          <cell r="T925">
            <v>1474.9136315727837</v>
          </cell>
          <cell r="U925">
            <v>6100</v>
          </cell>
          <cell r="V925">
            <v>297</v>
          </cell>
          <cell r="W925">
            <v>23474</v>
          </cell>
          <cell r="X925">
            <v>15061.706606566848</v>
          </cell>
          <cell r="Y925">
            <v>10859.659520103405</v>
          </cell>
          <cell r="Z925">
            <v>1434.2128148651373</v>
          </cell>
          <cell r="AA925">
            <v>1281.7152698636726</v>
          </cell>
          <cell r="AB925">
            <v>5101.1320088654984</v>
          </cell>
          <cell r="AC925">
            <v>2290.4737797354369</v>
          </cell>
          <cell r="AD925">
            <v>36028.9</v>
          </cell>
          <cell r="AE925">
            <v>12347.339776899908</v>
          </cell>
          <cell r="AF925">
            <v>9304.4201765670314</v>
          </cell>
          <cell r="AG925">
            <v>1188.9543501865796</v>
          </cell>
          <cell r="AH925">
            <v>1072.1126179696864</v>
          </cell>
          <cell r="AI925">
            <v>4272.1006049132411</v>
          </cell>
          <cell r="AJ925">
            <v>1884.2224734635552</v>
          </cell>
          <cell r="AK925">
            <v>30069.150000000005</v>
          </cell>
        </row>
        <row r="926">
          <cell r="B926">
            <v>39391</v>
          </cell>
          <cell r="C926">
            <v>0</v>
          </cell>
          <cell r="D926">
            <v>10759.440000000002</v>
          </cell>
          <cell r="E926">
            <v>25220</v>
          </cell>
          <cell r="F926">
            <v>35979.440000000002</v>
          </cell>
          <cell r="G926">
            <v>35979.440000000002</v>
          </cell>
          <cell r="H926">
            <v>36018</v>
          </cell>
          <cell r="I926">
            <v>23719</v>
          </cell>
          <cell r="J926">
            <v>14103</v>
          </cell>
          <cell r="L926">
            <v>1500</v>
          </cell>
          <cell r="M926">
            <v>1475</v>
          </cell>
          <cell r="N926">
            <v>6000</v>
          </cell>
          <cell r="O926">
            <v>2142</v>
          </cell>
          <cell r="P926">
            <v>25220</v>
          </cell>
          <cell r="Q926">
            <v>14102.17420072608</v>
          </cell>
          <cell r="S926">
            <v>1499.912167701136</v>
          </cell>
          <cell r="T926">
            <v>1474.9136315727837</v>
          </cell>
          <cell r="U926">
            <v>6000</v>
          </cell>
          <cell r="V926">
            <v>642</v>
          </cell>
          <cell r="W926">
            <v>23719</v>
          </cell>
          <cell r="X926">
            <v>14859.274460016746</v>
          </cell>
          <cell r="Y926">
            <v>10751.350389301515</v>
          </cell>
          <cell r="Z926">
            <v>1519.1998090226175</v>
          </cell>
          <cell r="AA926">
            <v>1467.8487208691772</v>
          </cell>
          <cell r="AB926">
            <v>5156.6621914435618</v>
          </cell>
          <cell r="AC926">
            <v>2263.6644293463833</v>
          </cell>
          <cell r="AD926">
            <v>36018</v>
          </cell>
          <cell r="AE926">
            <v>14818.336186115188</v>
          </cell>
          <cell r="AF926">
            <v>10730.697056412953</v>
          </cell>
          <cell r="AG926">
            <v>1518.1420438928742</v>
          </cell>
          <cell r="AH926">
            <v>1467.2528186523102</v>
          </cell>
          <cell r="AI926">
            <v>5183.7116824345385</v>
          </cell>
          <cell r="AJ926">
            <v>2261.3002124921445</v>
          </cell>
          <cell r="AK926">
            <v>35979.44000000001</v>
          </cell>
        </row>
        <row r="927">
          <cell r="B927">
            <v>39392</v>
          </cell>
          <cell r="C927">
            <v>0</v>
          </cell>
          <cell r="D927">
            <v>11010.43</v>
          </cell>
          <cell r="E927">
            <v>25320</v>
          </cell>
          <cell r="F927">
            <v>36330.43</v>
          </cell>
          <cell r="G927">
            <v>36330.43</v>
          </cell>
          <cell r="H927">
            <v>36589.599999999999</v>
          </cell>
          <cell r="I927">
            <v>23820</v>
          </cell>
          <cell r="J927">
            <v>14103</v>
          </cell>
          <cell r="L927">
            <v>1500</v>
          </cell>
          <cell r="M927">
            <v>1475</v>
          </cell>
          <cell r="N927">
            <v>6100</v>
          </cell>
          <cell r="O927">
            <v>2142</v>
          </cell>
          <cell r="P927">
            <v>25320</v>
          </cell>
          <cell r="Q927">
            <v>14103</v>
          </cell>
          <cell r="S927">
            <v>1500</v>
          </cell>
          <cell r="T927">
            <v>1475</v>
          </cell>
          <cell r="U927">
            <v>6100</v>
          </cell>
          <cell r="V927">
            <v>642</v>
          </cell>
          <cell r="W927">
            <v>23820</v>
          </cell>
          <cell r="X927">
            <v>13834.457068622158</v>
          </cell>
          <cell r="Y927">
            <v>10913.510441485543</v>
          </cell>
          <cell r="Z927">
            <v>1531.4962474944537</v>
          </cell>
          <cell r="AA927">
            <v>1480.0482955994912</v>
          </cell>
          <cell r="AB927">
            <v>6548.7255902209708</v>
          </cell>
          <cell r="AC927">
            <v>2281.3623565773823</v>
          </cell>
          <cell r="AD927">
            <v>36589.599999999999</v>
          </cell>
          <cell r="AE927">
            <v>13732.395185571866</v>
          </cell>
          <cell r="AF927">
            <v>10845.052939568846</v>
          </cell>
          <cell r="AG927">
            <v>1520.6451447890752</v>
          </cell>
          <cell r="AH927">
            <v>1469.6720137863203</v>
          </cell>
          <cell r="AI927">
            <v>6497.6360894373511</v>
          </cell>
          <cell r="AJ927">
            <v>2265.0286268465443</v>
          </cell>
          <cell r="AK927">
            <v>36330.43</v>
          </cell>
        </row>
        <row r="928">
          <cell r="B928">
            <v>39393</v>
          </cell>
          <cell r="C928">
            <v>0</v>
          </cell>
          <cell r="D928">
            <v>9280.93</v>
          </cell>
          <cell r="E928">
            <v>25720</v>
          </cell>
          <cell r="F928">
            <v>35000.93</v>
          </cell>
          <cell r="G928">
            <v>35000.93</v>
          </cell>
          <cell r="H928">
            <v>34848.300000000003</v>
          </cell>
          <cell r="I928">
            <v>24220</v>
          </cell>
          <cell r="J928">
            <v>14103</v>
          </cell>
          <cell r="L928">
            <v>1500</v>
          </cell>
          <cell r="M928">
            <v>1475</v>
          </cell>
          <cell r="N928">
            <v>6500</v>
          </cell>
          <cell r="O928">
            <v>2142</v>
          </cell>
          <cell r="P928">
            <v>25720</v>
          </cell>
          <cell r="Q928">
            <v>14103</v>
          </cell>
          <cell r="S928">
            <v>1500</v>
          </cell>
          <cell r="T928">
            <v>1475</v>
          </cell>
          <cell r="U928">
            <v>6500</v>
          </cell>
          <cell r="V928">
            <v>642</v>
          </cell>
          <cell r="W928">
            <v>24220</v>
          </cell>
          <cell r="X928">
            <v>13635.916514025655</v>
          </cell>
          <cell r="Y928">
            <v>9513.6602686660954</v>
          </cell>
          <cell r="Z928">
            <v>1512.5351190142974</v>
          </cell>
          <cell r="AA928">
            <v>1461.9692719725447</v>
          </cell>
          <cell r="AB928">
            <v>6471.348713798272</v>
          </cell>
          <cell r="AC928">
            <v>2252.8701125231478</v>
          </cell>
          <cell r="AD928">
            <v>34848.30000000001</v>
          </cell>
          <cell r="AE928">
            <v>13669.196403958051</v>
          </cell>
          <cell r="AF928">
            <v>9598.2815923205653</v>
          </cell>
          <cell r="AG928">
            <v>1518.11829636538</v>
          </cell>
          <cell r="AH928">
            <v>1467.2298671592057</v>
          </cell>
          <cell r="AI928">
            <v>6486.8390000791915</v>
          </cell>
          <cell r="AJ928">
            <v>2261.2648401176129</v>
          </cell>
          <cell r="AK928">
            <v>35000.930000000008</v>
          </cell>
        </row>
        <row r="929">
          <cell r="B929">
            <v>39394</v>
          </cell>
          <cell r="C929">
            <v>0</v>
          </cell>
          <cell r="D929">
            <v>11738.419999999998</v>
          </cell>
          <cell r="E929">
            <v>24220</v>
          </cell>
          <cell r="F929">
            <v>35958.42</v>
          </cell>
          <cell r="G929">
            <v>35958.42</v>
          </cell>
          <cell r="H929">
            <v>35687.4</v>
          </cell>
          <cell r="I929">
            <v>24220</v>
          </cell>
          <cell r="J929">
            <v>14103</v>
          </cell>
          <cell r="L929">
            <v>1500</v>
          </cell>
          <cell r="M929">
            <v>1475</v>
          </cell>
          <cell r="N929">
            <v>6500</v>
          </cell>
          <cell r="O929">
            <v>642</v>
          </cell>
          <cell r="P929">
            <v>24220</v>
          </cell>
          <cell r="Q929">
            <v>14103</v>
          </cell>
          <cell r="S929">
            <v>1500</v>
          </cell>
          <cell r="T929">
            <v>1475</v>
          </cell>
          <cell r="U929">
            <v>6500</v>
          </cell>
          <cell r="V929">
            <v>642</v>
          </cell>
          <cell r="W929">
            <v>24220</v>
          </cell>
          <cell r="X929">
            <v>14138.385203479946</v>
          </cell>
          <cell r="Y929">
            <v>9886.2565821165826</v>
          </cell>
          <cell r="Z929">
            <v>1508.0227132629193</v>
          </cell>
          <cell r="AA929">
            <v>1457.5702334736916</v>
          </cell>
          <cell r="AB929">
            <v>6451.0058847618393</v>
          </cell>
          <cell r="AC929">
            <v>2246.159382905023</v>
          </cell>
          <cell r="AD929">
            <v>35687.4</v>
          </cell>
          <cell r="AE929">
            <v>14226.608243937839</v>
          </cell>
          <cell r="AF929">
            <v>9992.1875054263146</v>
          </cell>
          <cell r="AG929">
            <v>1518.9168849621158</v>
          </cell>
          <cell r="AH929">
            <v>1468.0016864854786</v>
          </cell>
          <cell r="AI929">
            <v>6490.2513268173161</v>
          </cell>
          <cell r="AJ929">
            <v>2262.4543523709335</v>
          </cell>
          <cell r="AK929">
            <v>35958.42</v>
          </cell>
        </row>
        <row r="930">
          <cell r="B930">
            <v>39395</v>
          </cell>
          <cell r="C930">
            <v>0</v>
          </cell>
          <cell r="D930">
            <v>16441.21</v>
          </cell>
          <cell r="E930">
            <v>23220</v>
          </cell>
          <cell r="F930">
            <v>39661.21</v>
          </cell>
          <cell r="G930">
            <v>39661.21</v>
          </cell>
          <cell r="H930">
            <v>39680.6</v>
          </cell>
          <cell r="I930">
            <v>23143</v>
          </cell>
          <cell r="J930">
            <v>14103</v>
          </cell>
          <cell r="L930">
            <v>1500</v>
          </cell>
          <cell r="M930">
            <v>1475</v>
          </cell>
          <cell r="N930">
            <v>5500</v>
          </cell>
          <cell r="O930">
            <v>642</v>
          </cell>
          <cell r="P930">
            <v>23220</v>
          </cell>
          <cell r="Q930">
            <v>14039.413455908187</v>
          </cell>
          <cell r="S930">
            <v>1493.2369129874692</v>
          </cell>
          <cell r="T930">
            <v>1468.3496311043448</v>
          </cell>
          <cell r="U930">
            <v>5500</v>
          </cell>
          <cell r="V930">
            <v>642</v>
          </cell>
          <cell r="W930">
            <v>23143</v>
          </cell>
          <cell r="X930">
            <v>17306.078112637275</v>
          </cell>
          <cell r="Y930">
            <v>10758.283375900915</v>
          </cell>
          <cell r="Z930">
            <v>1480.3712491203844</v>
          </cell>
          <cell r="AA930">
            <v>1433.2151093942925</v>
          </cell>
          <cell r="AB930">
            <v>6496.4202332236209</v>
          </cell>
          <cell r="AC930">
            <v>2206.2319197235133</v>
          </cell>
          <cell r="AD930">
            <v>39680.6</v>
          </cell>
          <cell r="AE930">
            <v>17108.741152523206</v>
          </cell>
          <cell r="AF930">
            <v>10908.539999857803</v>
          </cell>
          <cell r="AG930">
            <v>1506.5354526136596</v>
          </cell>
          <cell r="AH930">
            <v>1456.0352887526014</v>
          </cell>
          <cell r="AI930">
            <v>6437.3461227715588</v>
          </cell>
          <cell r="AJ930">
            <v>2244.0119834811771</v>
          </cell>
          <cell r="AK930">
            <v>39661.210000000006</v>
          </cell>
        </row>
        <row r="931">
          <cell r="B931">
            <v>39396</v>
          </cell>
          <cell r="C931">
            <v>0</v>
          </cell>
          <cell r="D931">
            <v>10345.400000000001</v>
          </cell>
          <cell r="E931">
            <v>23220</v>
          </cell>
          <cell r="F931">
            <v>33565.4</v>
          </cell>
          <cell r="G931">
            <v>33490.51</v>
          </cell>
          <cell r="H931">
            <v>33355.199999999997</v>
          </cell>
          <cell r="I931">
            <v>23048</v>
          </cell>
          <cell r="J931">
            <v>14103</v>
          </cell>
          <cell r="L931">
            <v>1500</v>
          </cell>
          <cell r="M931">
            <v>1475</v>
          </cell>
          <cell r="N931">
            <v>5500</v>
          </cell>
          <cell r="O931">
            <v>642</v>
          </cell>
          <cell r="P931">
            <v>23220</v>
          </cell>
          <cell r="Q931">
            <v>14103</v>
          </cell>
          <cell r="S931">
            <v>1500</v>
          </cell>
          <cell r="T931">
            <v>1475</v>
          </cell>
          <cell r="U931">
            <v>5500</v>
          </cell>
          <cell r="V931">
            <v>470</v>
          </cell>
          <cell r="W931">
            <v>23048</v>
          </cell>
          <cell r="X931">
            <v>13279.957489018212</v>
          </cell>
          <cell r="Y931">
            <v>9737.1871535892678</v>
          </cell>
          <cell r="Z931">
            <v>1514.2960832385634</v>
          </cell>
          <cell r="AA931">
            <v>1464.3383009605902</v>
          </cell>
          <cell r="AB931">
            <v>5105.0661108850654</v>
          </cell>
          <cell r="AC931">
            <v>2254.3548623082957</v>
          </cell>
          <cell r="AD931">
            <v>33355.19999999999</v>
          </cell>
          <cell r="AE931">
            <v>13316.75132206212</v>
          </cell>
          <cell r="AF931">
            <v>9784.3584347353208</v>
          </cell>
          <cell r="AG931">
            <v>1520.4331582462514</v>
          </cell>
          <cell r="AH931">
            <v>1469.4671331865597</v>
          </cell>
          <cell r="AI931">
            <v>5134.7870827380093</v>
          </cell>
          <cell r="AJ931">
            <v>2264.7128690317463</v>
          </cell>
          <cell r="AK931">
            <v>33490.510000000009</v>
          </cell>
        </row>
        <row r="932">
          <cell r="B932">
            <v>39397</v>
          </cell>
          <cell r="C932">
            <v>0</v>
          </cell>
          <cell r="D932">
            <v>10345.400000000001</v>
          </cell>
          <cell r="E932">
            <v>23220</v>
          </cell>
          <cell r="F932">
            <v>33565.4</v>
          </cell>
          <cell r="G932">
            <v>31979.22</v>
          </cell>
          <cell r="H932">
            <v>31298</v>
          </cell>
          <cell r="I932">
            <v>21791</v>
          </cell>
          <cell r="J932">
            <v>14103</v>
          </cell>
          <cell r="L932">
            <v>1500</v>
          </cell>
          <cell r="M932">
            <v>1475</v>
          </cell>
          <cell r="N932">
            <v>5500</v>
          </cell>
          <cell r="O932">
            <v>642</v>
          </cell>
          <cell r="P932">
            <v>23220</v>
          </cell>
          <cell r="Q932">
            <v>13064.970312682985</v>
          </cell>
          <cell r="S932">
            <v>1389.5948003279073</v>
          </cell>
          <cell r="T932">
            <v>1366.4348869891089</v>
          </cell>
          <cell r="U932">
            <v>5500</v>
          </cell>
          <cell r="V932">
            <v>470</v>
          </cell>
          <cell r="W932">
            <v>21791</v>
          </cell>
          <cell r="X932">
            <v>11846.24661408152</v>
          </cell>
          <cell r="Y932">
            <v>9542.4090562094443</v>
          </cell>
          <cell r="Z932">
            <v>1398.6703416879045</v>
          </cell>
          <cell r="AA932">
            <v>1262.9110355071027</v>
          </cell>
          <cell r="AB932">
            <v>5033.4669315288183</v>
          </cell>
          <cell r="AC932">
            <v>2214.2960209852067</v>
          </cell>
          <cell r="AD932">
            <v>31297.999999999996</v>
          </cell>
          <cell r="AE932">
            <v>12104.35862984893</v>
          </cell>
          <cell r="AF932">
            <v>9745.06448408303</v>
          </cell>
          <cell r="AG932">
            <v>1430.8314106410778</v>
          </cell>
          <cell r="AH932">
            <v>1290.2197710912419</v>
          </cell>
          <cell r="AI932">
            <v>5141.2030528921232</v>
          </cell>
          <cell r="AJ932">
            <v>2267.5426514435999</v>
          </cell>
          <cell r="AK932">
            <v>31979.22</v>
          </cell>
        </row>
        <row r="933">
          <cell r="B933">
            <v>39398</v>
          </cell>
          <cell r="C933">
            <v>0</v>
          </cell>
          <cell r="D933">
            <v>10345.400000000001</v>
          </cell>
          <cell r="E933">
            <v>23220</v>
          </cell>
          <cell r="F933">
            <v>33565.4</v>
          </cell>
          <cell r="G933">
            <v>33565.4</v>
          </cell>
          <cell r="H933">
            <v>33247.1</v>
          </cell>
          <cell r="I933">
            <v>23129</v>
          </cell>
          <cell r="J933">
            <v>14103</v>
          </cell>
          <cell r="L933">
            <v>1500</v>
          </cell>
          <cell r="M933">
            <v>1475</v>
          </cell>
          <cell r="N933">
            <v>5500</v>
          </cell>
          <cell r="O933">
            <v>642</v>
          </cell>
          <cell r="P933">
            <v>23220</v>
          </cell>
          <cell r="Q933">
            <v>14027.852266073311</v>
          </cell>
          <cell r="S933">
            <v>1492.0072608033727</v>
          </cell>
          <cell r="T933">
            <v>1467.1404731233165</v>
          </cell>
          <cell r="U933">
            <v>5500</v>
          </cell>
          <cell r="V933">
            <v>642</v>
          </cell>
          <cell r="W933">
            <v>23129</v>
          </cell>
          <cell r="X933">
            <v>11961.592671448052</v>
          </cell>
          <cell r="Y933">
            <v>10146.717521438821</v>
          </cell>
          <cell r="Z933">
            <v>1506.0939030714762</v>
          </cell>
          <cell r="AA933">
            <v>1456.1106593354164</v>
          </cell>
          <cell r="AB933">
            <v>5934.0371773863062</v>
          </cell>
          <cell r="AC933">
            <v>2242.548067319929</v>
          </cell>
          <cell r="AD933">
            <v>33247.1</v>
          </cell>
          <cell r="AE933">
            <v>12086.30771413386</v>
          </cell>
          <cell r="AF933">
            <v>10241.21605957473</v>
          </cell>
          <cell r="AG933">
            <v>1520.0627397701114</v>
          </cell>
          <cell r="AH933">
            <v>1469.1091314070927</v>
          </cell>
          <cell r="AI933">
            <v>5984.5432311462246</v>
          </cell>
          <cell r="AJ933">
            <v>2264.1611239679846</v>
          </cell>
          <cell r="AK933">
            <v>33565.400000000009</v>
          </cell>
        </row>
        <row r="934">
          <cell r="B934">
            <v>39399</v>
          </cell>
          <cell r="C934">
            <v>0</v>
          </cell>
          <cell r="D934">
            <v>10877.349999999999</v>
          </cell>
          <cell r="E934">
            <v>23820</v>
          </cell>
          <cell r="F934">
            <v>34697.35</v>
          </cell>
          <cell r="G934">
            <v>34697.35</v>
          </cell>
          <cell r="H934">
            <v>34670.5</v>
          </cell>
          <cell r="I934">
            <v>23289</v>
          </cell>
          <cell r="J934">
            <v>14103</v>
          </cell>
          <cell r="L934">
            <v>1500</v>
          </cell>
          <cell r="M934">
            <v>1475</v>
          </cell>
          <cell r="N934">
            <v>6100</v>
          </cell>
          <cell r="O934">
            <v>642</v>
          </cell>
          <cell r="P934">
            <v>23820</v>
          </cell>
          <cell r="Q934">
            <v>13700.835753601124</v>
          </cell>
          <cell r="S934">
            <v>1457.2256704532147</v>
          </cell>
          <cell r="T934">
            <v>1432.9385759456611</v>
          </cell>
          <cell r="U934">
            <v>6100</v>
          </cell>
          <cell r="V934">
            <v>598</v>
          </cell>
          <cell r="W934">
            <v>23289</v>
          </cell>
          <cell r="X934">
            <v>13538.794358662386</v>
          </cell>
          <cell r="Y934">
            <v>9840.7070295679405</v>
          </cell>
          <cell r="Z934">
            <v>1518.0479013117663</v>
          </cell>
          <cell r="AA934">
            <v>1468.2662308124143</v>
          </cell>
          <cell r="AB934">
            <v>6045.0580003420819</v>
          </cell>
          <cell r="AC934">
            <v>2259.6264793034097</v>
          </cell>
          <cell r="AD934">
            <v>34670.5</v>
          </cell>
          <cell r="AE934">
            <v>13520.774965105546</v>
          </cell>
          <cell r="AF934">
            <v>9888.4998073400548</v>
          </cell>
          <cell r="AG934">
            <v>1519.1832657298216</v>
          </cell>
          <cell r="AH934">
            <v>1468.2591379761502</v>
          </cell>
          <cell r="AI934">
            <v>6037.7816924744729</v>
          </cell>
          <cell r="AJ934">
            <v>2262.8511313739527</v>
          </cell>
          <cell r="AK934">
            <v>34697.35</v>
          </cell>
        </row>
        <row r="935">
          <cell r="B935">
            <v>39400</v>
          </cell>
          <cell r="C935">
            <v>0</v>
          </cell>
          <cell r="D935">
            <v>11689.220000000001</v>
          </cell>
          <cell r="E935">
            <v>23820</v>
          </cell>
          <cell r="F935">
            <v>35509.22</v>
          </cell>
          <cell r="G935">
            <v>35509.22</v>
          </cell>
          <cell r="H935">
            <v>35484</v>
          </cell>
          <cell r="I935">
            <v>23820</v>
          </cell>
          <cell r="J935">
            <v>14103</v>
          </cell>
          <cell r="L935">
            <v>1500</v>
          </cell>
          <cell r="M935">
            <v>1475</v>
          </cell>
          <cell r="N935">
            <v>6100</v>
          </cell>
          <cell r="O935">
            <v>642</v>
          </cell>
          <cell r="P935">
            <v>23820</v>
          </cell>
          <cell r="Q935">
            <v>14103</v>
          </cell>
          <cell r="S935">
            <v>1500</v>
          </cell>
          <cell r="T935">
            <v>1475</v>
          </cell>
          <cell r="U935">
            <v>6100</v>
          </cell>
          <cell r="V935">
            <v>642</v>
          </cell>
          <cell r="W935">
            <v>23820</v>
          </cell>
          <cell r="X935">
            <v>14102.424911833745</v>
          </cell>
          <cell r="Y935">
            <v>10034.87256066267</v>
          </cell>
          <cell r="Z935">
            <v>1517.7722657847219</v>
          </cell>
          <cell r="AA935">
            <v>1467.3118295827157</v>
          </cell>
          <cell r="AB935">
            <v>6101.4570301594285</v>
          </cell>
          <cell r="AC935">
            <v>2260.1614019767221</v>
          </cell>
          <cell r="AD935">
            <v>35484.000000000007</v>
          </cell>
          <cell r="AE935">
            <v>14093.086069210603</v>
          </cell>
          <cell r="AF935">
            <v>10072.342320178901</v>
          </cell>
          <cell r="AG935">
            <v>1518.6115217448112</v>
          </cell>
          <cell r="AH935">
            <v>1467.5887287469598</v>
          </cell>
          <cell r="AI935">
            <v>6095.5675677724494</v>
          </cell>
          <cell r="AJ935">
            <v>2262.0237923462787</v>
          </cell>
          <cell r="AK935">
            <v>35509.22</v>
          </cell>
        </row>
        <row r="936">
          <cell r="B936">
            <v>39401</v>
          </cell>
          <cell r="C936">
            <v>0</v>
          </cell>
          <cell r="D936">
            <v>12381.550000000003</v>
          </cell>
          <cell r="E936">
            <v>23820</v>
          </cell>
          <cell r="F936">
            <v>36201.550000000003</v>
          </cell>
          <cell r="G936">
            <v>36201.550000000003</v>
          </cell>
          <cell r="H936">
            <v>36240</v>
          </cell>
          <cell r="I936">
            <v>23820</v>
          </cell>
          <cell r="J936">
            <v>14103</v>
          </cell>
          <cell r="L936">
            <v>1500</v>
          </cell>
          <cell r="M936">
            <v>1475</v>
          </cell>
          <cell r="N936">
            <v>6100</v>
          </cell>
          <cell r="O936">
            <v>642</v>
          </cell>
          <cell r="P936">
            <v>23820</v>
          </cell>
          <cell r="Q936">
            <v>14103</v>
          </cell>
          <cell r="S936">
            <v>1500</v>
          </cell>
          <cell r="T936">
            <v>1475</v>
          </cell>
          <cell r="U936">
            <v>6100</v>
          </cell>
          <cell r="V936">
            <v>642</v>
          </cell>
          <cell r="W936">
            <v>23820</v>
          </cell>
          <cell r="X936">
            <v>14356.928446734948</v>
          </cell>
          <cell r="Y936">
            <v>10453.881840841093</v>
          </cell>
          <cell r="Z936">
            <v>1521.7644908033465</v>
          </cell>
          <cell r="AA936">
            <v>1470.8933412971876</v>
          </cell>
          <cell r="AB936">
            <v>6170.0049864148605</v>
          </cell>
          <cell r="AC936">
            <v>2266.5268939085722</v>
          </cell>
          <cell r="AD936">
            <v>36240.000000000007</v>
          </cell>
          <cell r="AE936">
            <v>14331.319773710822</v>
          </cell>
          <cell r="AF936">
            <v>10458.385781314482</v>
          </cell>
          <cell r="AG936">
            <v>1520.564644136321</v>
          </cell>
          <cell r="AH936">
            <v>1469.5942115739833</v>
          </cell>
          <cell r="AI936">
            <v>6156.776869605661</v>
          </cell>
          <cell r="AJ936">
            <v>2264.9087196587348</v>
          </cell>
          <cell r="AK936">
            <v>36201.550000000003</v>
          </cell>
        </row>
        <row r="937">
          <cell r="B937">
            <v>39402</v>
          </cell>
          <cell r="C937">
            <v>0</v>
          </cell>
          <cell r="D937">
            <v>12896.46</v>
          </cell>
          <cell r="E937">
            <v>23820</v>
          </cell>
          <cell r="F937">
            <v>36716.46</v>
          </cell>
          <cell r="G937">
            <v>36716.46</v>
          </cell>
          <cell r="H937">
            <v>36584.800000000003</v>
          </cell>
          <cell r="I937">
            <v>23820</v>
          </cell>
          <cell r="J937">
            <v>14103</v>
          </cell>
          <cell r="L937">
            <v>1500</v>
          </cell>
          <cell r="M937">
            <v>1475</v>
          </cell>
          <cell r="N937">
            <v>6100</v>
          </cell>
          <cell r="O937">
            <v>642</v>
          </cell>
          <cell r="P937">
            <v>23820</v>
          </cell>
          <cell r="Q937">
            <v>14103</v>
          </cell>
          <cell r="S937">
            <v>1500</v>
          </cell>
          <cell r="T937">
            <v>1475</v>
          </cell>
          <cell r="U937">
            <v>6100</v>
          </cell>
          <cell r="V937">
            <v>642</v>
          </cell>
          <cell r="W937">
            <v>23820</v>
          </cell>
          <cell r="X937">
            <v>14250.237631509892</v>
          </cell>
          <cell r="Y937">
            <v>10801.994789998544</v>
          </cell>
          <cell r="Z937">
            <v>1515.1820581212867</v>
          </cell>
          <cell r="AA937">
            <v>1464.4196145988278</v>
          </cell>
          <cell r="AB937">
            <v>6296.1498371710913</v>
          </cell>
          <cell r="AC937">
            <v>2256.8160686003657</v>
          </cell>
          <cell r="AD937">
            <v>36584.80000000001</v>
          </cell>
          <cell r="AE937">
            <v>14289.699398941426</v>
          </cell>
          <cell r="AF937">
            <v>10852.99061707291</v>
          </cell>
          <cell r="AG937">
            <v>1520.8030142534944</v>
          </cell>
          <cell r="AH937">
            <v>1469.8245913514963</v>
          </cell>
          <cell r="AI937">
            <v>6317.8786020928264</v>
          </cell>
          <cell r="AJ937">
            <v>2265.2637762878458</v>
          </cell>
          <cell r="AK937">
            <v>36716.459999999992</v>
          </cell>
        </row>
        <row r="938">
          <cell r="B938">
            <v>39403</v>
          </cell>
          <cell r="C938">
            <v>0</v>
          </cell>
          <cell r="D938">
            <v>11952.419999999998</v>
          </cell>
          <cell r="E938">
            <v>23820</v>
          </cell>
          <cell r="F938">
            <v>35772.42</v>
          </cell>
          <cell r="G938">
            <v>33920.089999999997</v>
          </cell>
          <cell r="H938">
            <v>33309.5</v>
          </cell>
          <cell r="I938">
            <v>23820</v>
          </cell>
          <cell r="J938">
            <v>14103</v>
          </cell>
          <cell r="L938">
            <v>1500</v>
          </cell>
          <cell r="M938">
            <v>1475</v>
          </cell>
          <cell r="N938">
            <v>6100</v>
          </cell>
          <cell r="O938">
            <v>642</v>
          </cell>
          <cell r="P938">
            <v>23820</v>
          </cell>
          <cell r="Q938">
            <v>14103</v>
          </cell>
          <cell r="S938">
            <v>1500</v>
          </cell>
          <cell r="T938">
            <v>1475</v>
          </cell>
          <cell r="U938">
            <v>6100</v>
          </cell>
          <cell r="V938">
            <v>642</v>
          </cell>
          <cell r="W938">
            <v>23820</v>
          </cell>
          <cell r="X938">
            <v>12405.163776699384</v>
          </cell>
          <cell r="Y938">
            <v>9757.89459250242</v>
          </cell>
          <cell r="Z938">
            <v>1491.9642813389084</v>
          </cell>
          <cell r="AA938">
            <v>1442.0527566657343</v>
          </cell>
          <cell r="AB938">
            <v>5990.3599606772286</v>
          </cell>
          <cell r="AC938">
            <v>2222.0646321163226</v>
          </cell>
          <cell r="AD938">
            <v>33309.5</v>
          </cell>
          <cell r="AE938">
            <v>12634.872452374571</v>
          </cell>
          <cell r="AF938">
            <v>9938.2714162756529</v>
          </cell>
          <cell r="AG938">
            <v>1519.4738406220279</v>
          </cell>
          <cell r="AH938">
            <v>1468.5399725866757</v>
          </cell>
          <cell r="AI938">
            <v>6095.6483701751977</v>
          </cell>
          <cell r="AJ938">
            <v>2263.2839479658742</v>
          </cell>
          <cell r="AK938">
            <v>33920.089999999997</v>
          </cell>
        </row>
        <row r="939">
          <cell r="B939">
            <v>39404</v>
          </cell>
          <cell r="C939">
            <v>0</v>
          </cell>
          <cell r="D939">
            <v>12552.419999999998</v>
          </cell>
          <cell r="E939">
            <v>23220</v>
          </cell>
          <cell r="F939">
            <v>35772.42</v>
          </cell>
          <cell r="G939">
            <v>34857.71</v>
          </cell>
          <cell r="H939">
            <v>34721.5</v>
          </cell>
          <cell r="I939">
            <v>23220</v>
          </cell>
          <cell r="J939">
            <v>14103</v>
          </cell>
          <cell r="L939">
            <v>1500</v>
          </cell>
          <cell r="M939">
            <v>1475</v>
          </cell>
          <cell r="N939">
            <v>5500</v>
          </cell>
          <cell r="O939">
            <v>642</v>
          </cell>
          <cell r="P939">
            <v>23220</v>
          </cell>
          <cell r="Q939">
            <v>14103</v>
          </cell>
          <cell r="S939">
            <v>1500</v>
          </cell>
          <cell r="T939">
            <v>1475</v>
          </cell>
          <cell r="U939">
            <v>5500</v>
          </cell>
          <cell r="V939">
            <v>642</v>
          </cell>
          <cell r="W939">
            <v>23220</v>
          </cell>
          <cell r="X939">
            <v>13885.3117843083</v>
          </cell>
          <cell r="Y939">
            <v>10381.927491518729</v>
          </cell>
          <cell r="Z939">
            <v>1420.5786045327127</v>
          </cell>
          <cell r="AA939">
            <v>1279.5095674473041</v>
          </cell>
          <cell r="AB939">
            <v>5500.379273844781</v>
          </cell>
          <cell r="AC939">
            <v>2253.7932783481692</v>
          </cell>
          <cell r="AD939">
            <v>34721.499999999993</v>
          </cell>
          <cell r="AE939">
            <v>13918.179959563458</v>
          </cell>
          <cell r="AF939">
            <v>10427.59107697119</v>
          </cell>
          <cell r="AG939">
            <v>1428.7128337024046</v>
          </cell>
          <cell r="AH939">
            <v>1288.309392389373</v>
          </cell>
          <cell r="AI939">
            <v>5530.731548963754</v>
          </cell>
          <cell r="AJ939">
            <v>2264.1851884098146</v>
          </cell>
          <cell r="AK939">
            <v>34857.71</v>
          </cell>
        </row>
        <row r="940">
          <cell r="B940">
            <v>39405</v>
          </cell>
          <cell r="C940">
            <v>0</v>
          </cell>
          <cell r="D940">
            <v>12052.419999999998</v>
          </cell>
          <cell r="E940">
            <v>23720</v>
          </cell>
          <cell r="F940">
            <v>35772.42</v>
          </cell>
          <cell r="G940">
            <v>35772.42</v>
          </cell>
          <cell r="H940">
            <v>35676</v>
          </cell>
          <cell r="I940">
            <v>23720</v>
          </cell>
          <cell r="J940">
            <v>14103</v>
          </cell>
          <cell r="L940">
            <v>1500</v>
          </cell>
          <cell r="M940">
            <v>1475</v>
          </cell>
          <cell r="N940">
            <v>6000</v>
          </cell>
          <cell r="O940">
            <v>642</v>
          </cell>
          <cell r="P940">
            <v>23720</v>
          </cell>
          <cell r="Q940">
            <v>14103</v>
          </cell>
          <cell r="S940">
            <v>1500</v>
          </cell>
          <cell r="T940">
            <v>1475</v>
          </cell>
          <cell r="U940">
            <v>6000</v>
          </cell>
          <cell r="V940">
            <v>642</v>
          </cell>
          <cell r="W940">
            <v>23720</v>
          </cell>
          <cell r="X940">
            <v>13487.389574266459</v>
          </cell>
          <cell r="Y940">
            <v>10711.246540208691</v>
          </cell>
          <cell r="Z940">
            <v>1516.6690836370835</v>
          </cell>
          <cell r="AA940">
            <v>1466.57371835034</v>
          </cell>
          <cell r="AB940">
            <v>6236.1906028416461</v>
          </cell>
          <cell r="AC940">
            <v>2257.9304806957748</v>
          </cell>
          <cell r="AD940">
            <v>35675.999999999993</v>
          </cell>
          <cell r="AE940">
            <v>13522.412960627471</v>
          </cell>
          <cell r="AF940">
            <v>10740.111740039141</v>
          </cell>
          <cell r="AG940">
            <v>1521.3229135229933</v>
          </cell>
          <cell r="AH940">
            <v>1470.3270632194324</v>
          </cell>
          <cell r="AI940">
            <v>6252.2071468763152</v>
          </cell>
          <cell r="AJ940">
            <v>2266.0381757146461</v>
          </cell>
          <cell r="AK940">
            <v>35772.42</v>
          </cell>
        </row>
        <row r="941">
          <cell r="B941">
            <v>39406</v>
          </cell>
          <cell r="C941">
            <v>0</v>
          </cell>
          <cell r="D941">
            <v>11690.82</v>
          </cell>
          <cell r="E941">
            <v>23720</v>
          </cell>
          <cell r="F941">
            <v>35410.82</v>
          </cell>
          <cell r="G941">
            <v>35410.82</v>
          </cell>
          <cell r="H941">
            <v>35290.5</v>
          </cell>
          <cell r="I941">
            <v>23720</v>
          </cell>
          <cell r="J941">
            <v>14103</v>
          </cell>
          <cell r="L941">
            <v>1500</v>
          </cell>
          <cell r="M941">
            <v>1475</v>
          </cell>
          <cell r="N941">
            <v>6000</v>
          </cell>
          <cell r="O941">
            <v>642</v>
          </cell>
          <cell r="P941">
            <v>23720</v>
          </cell>
          <cell r="Q941">
            <v>14103</v>
          </cell>
          <cell r="S941">
            <v>1500</v>
          </cell>
          <cell r="T941">
            <v>1475</v>
          </cell>
          <cell r="U941">
            <v>6000</v>
          </cell>
          <cell r="V941">
            <v>642</v>
          </cell>
          <cell r="W941">
            <v>23720</v>
          </cell>
          <cell r="X941">
            <v>13617.632287757619</v>
          </cell>
          <cell r="Y941">
            <v>10197.986562564776</v>
          </cell>
          <cell r="Z941">
            <v>1514.2589706031047</v>
          </cell>
          <cell r="AA941">
            <v>1464.2539362169357</v>
          </cell>
          <cell r="AB941">
            <v>6241.9928375107547</v>
          </cell>
          <cell r="AC941">
            <v>2254.3754053468078</v>
          </cell>
          <cell r="AD941">
            <v>35290.5</v>
          </cell>
          <cell r="AE941">
            <v>13650.454286348138</v>
          </cell>
          <cell r="AF941">
            <v>10246.729691878567</v>
          </cell>
          <cell r="AG941">
            <v>1519.9002940071291</v>
          </cell>
          <cell r="AH941">
            <v>1468.9521309442093</v>
          </cell>
          <cell r="AI941">
            <v>6260.8644387752938</v>
          </cell>
          <cell r="AJ941">
            <v>2263.9191580466613</v>
          </cell>
          <cell r="AK941">
            <v>35410.819999999992</v>
          </cell>
        </row>
        <row r="942">
          <cell r="B942">
            <v>39407</v>
          </cell>
          <cell r="C942">
            <v>0</v>
          </cell>
          <cell r="D942">
            <v>12094.199999999997</v>
          </cell>
          <cell r="E942">
            <v>23720</v>
          </cell>
          <cell r="F942">
            <v>35814.199999999997</v>
          </cell>
          <cell r="G942">
            <v>35814.199999999997</v>
          </cell>
          <cell r="H942">
            <v>35968.9</v>
          </cell>
          <cell r="I942">
            <v>23720</v>
          </cell>
          <cell r="J942">
            <v>14103</v>
          </cell>
          <cell r="L942">
            <v>1500</v>
          </cell>
          <cell r="M942">
            <v>1475</v>
          </cell>
          <cell r="N942">
            <v>6000</v>
          </cell>
          <cell r="O942">
            <v>642</v>
          </cell>
          <cell r="P942">
            <v>23720</v>
          </cell>
          <cell r="Q942">
            <v>14103</v>
          </cell>
          <cell r="S942">
            <v>1500</v>
          </cell>
          <cell r="T942">
            <v>1475</v>
          </cell>
          <cell r="U942">
            <v>6000</v>
          </cell>
          <cell r="V942">
            <v>642</v>
          </cell>
          <cell r="W942">
            <v>23720</v>
          </cell>
          <cell r="X942">
            <v>13646.771918762857</v>
          </cell>
          <cell r="Y942">
            <v>10910.579083876599</v>
          </cell>
          <cell r="Z942">
            <v>1527.0769115727655</v>
          </cell>
          <cell r="AA942">
            <v>1476.6364769114798</v>
          </cell>
          <cell r="AB942">
            <v>6134.3429085325415</v>
          </cell>
          <cell r="AC942">
            <v>2273.492700343771</v>
          </cell>
          <cell r="AD942">
            <v>35968.900000000016</v>
          </cell>
          <cell r="AE942">
            <v>13583.876251782962</v>
          </cell>
          <cell r="AF942">
            <v>10869.906489238629</v>
          </cell>
          <cell r="AG942">
            <v>1521.277764408961</v>
          </cell>
          <cell r="AH942">
            <v>1470.2834275365331</v>
          </cell>
          <cell r="AI942">
            <v>6102.8851417455708</v>
          </cell>
          <cell r="AJ942">
            <v>2265.9709252873449</v>
          </cell>
          <cell r="AK942">
            <v>35814.200000000004</v>
          </cell>
        </row>
        <row r="943">
          <cell r="B943">
            <v>39408</v>
          </cell>
          <cell r="C943">
            <v>0</v>
          </cell>
          <cell r="D943">
            <v>10150.599999999999</v>
          </cell>
          <cell r="E943">
            <v>23620</v>
          </cell>
          <cell r="F943">
            <v>33770.6</v>
          </cell>
          <cell r="G943">
            <v>33770.6</v>
          </cell>
          <cell r="H943">
            <v>33552.800000000003</v>
          </cell>
          <cell r="I943">
            <v>23620</v>
          </cell>
          <cell r="J943">
            <v>14103</v>
          </cell>
          <cell r="L943">
            <v>1500</v>
          </cell>
          <cell r="M943">
            <v>1475</v>
          </cell>
          <cell r="N943">
            <v>5900</v>
          </cell>
          <cell r="O943">
            <v>642</v>
          </cell>
          <cell r="P943">
            <v>23620</v>
          </cell>
          <cell r="Q943">
            <v>14103</v>
          </cell>
          <cell r="S943">
            <v>1500</v>
          </cell>
          <cell r="T943">
            <v>1475</v>
          </cell>
          <cell r="U943">
            <v>5900</v>
          </cell>
          <cell r="V943">
            <v>642</v>
          </cell>
          <cell r="W943">
            <v>23620</v>
          </cell>
          <cell r="X943">
            <v>11999.18959154742</v>
          </cell>
          <cell r="Y943">
            <v>10396.264314761636</v>
          </cell>
          <cell r="Z943">
            <v>1418.8633099932897</v>
          </cell>
          <cell r="AA943">
            <v>1278.8462824229769</v>
          </cell>
          <cell r="AB943">
            <v>6209.9039866252142</v>
          </cell>
          <cell r="AC943">
            <v>2249.7325146494709</v>
          </cell>
          <cell r="AD943">
            <v>33552.800000000003</v>
          </cell>
          <cell r="AE943">
            <v>12082.867307562699</v>
          </cell>
          <cell r="AF943">
            <v>10459.499232804765</v>
          </cell>
          <cell r="AG943">
            <v>1428.6190093207983</v>
          </cell>
          <cell r="AH943">
            <v>1288.2247883813404</v>
          </cell>
          <cell r="AI943">
            <v>6247.3531638452814</v>
          </cell>
          <cell r="AJ943">
            <v>2264.0364980851155</v>
          </cell>
          <cell r="AK943">
            <v>33770.6</v>
          </cell>
        </row>
        <row r="944">
          <cell r="B944">
            <v>39409</v>
          </cell>
          <cell r="C944">
            <v>0</v>
          </cell>
          <cell r="D944">
            <v>11302.25</v>
          </cell>
          <cell r="E944">
            <v>23620</v>
          </cell>
          <cell r="F944">
            <v>34922.25</v>
          </cell>
          <cell r="G944">
            <v>34922.25</v>
          </cell>
          <cell r="H944">
            <v>34700.400000000001</v>
          </cell>
          <cell r="I944">
            <v>23620</v>
          </cell>
          <cell r="J944">
            <v>14103</v>
          </cell>
          <cell r="L944">
            <v>1500</v>
          </cell>
          <cell r="M944">
            <v>1475</v>
          </cell>
          <cell r="N944">
            <v>5900</v>
          </cell>
          <cell r="O944">
            <v>642</v>
          </cell>
          <cell r="P944">
            <v>23620</v>
          </cell>
          <cell r="Q944">
            <v>14103</v>
          </cell>
          <cell r="S944">
            <v>1500</v>
          </cell>
          <cell r="T944">
            <v>1475</v>
          </cell>
          <cell r="U944">
            <v>5900</v>
          </cell>
          <cell r="V944">
            <v>642</v>
          </cell>
          <cell r="W944">
            <v>23620</v>
          </cell>
          <cell r="X944">
            <v>13337.444775682277</v>
          </cell>
          <cell r="Y944">
            <v>10246.892383915098</v>
          </cell>
          <cell r="Z944">
            <v>1509.7606396221931</v>
          </cell>
          <cell r="AA944">
            <v>1459.709968681452</v>
          </cell>
          <cell r="AB944">
            <v>5898.6360469868569</v>
          </cell>
          <cell r="AC944">
            <v>2247.9561851121211</v>
          </cell>
          <cell r="AD944">
            <v>34700.399999999994</v>
          </cell>
          <cell r="AE944">
            <v>13413.551453024196</v>
          </cell>
          <cell r="AF944">
            <v>10326.146209800425</v>
          </cell>
          <cell r="AG944">
            <v>1520.2544165388447</v>
          </cell>
          <cell r="AH944">
            <v>1469.2943830311588</v>
          </cell>
          <cell r="AI944">
            <v>5928.5569076008405</v>
          </cell>
          <cell r="AJ944">
            <v>2264.4466300045315</v>
          </cell>
          <cell r="AK944">
            <v>34922.25</v>
          </cell>
        </row>
        <row r="945">
          <cell r="B945">
            <v>39410</v>
          </cell>
          <cell r="C945">
            <v>0</v>
          </cell>
          <cell r="D945">
            <v>12483.54</v>
          </cell>
          <cell r="E945">
            <v>23520</v>
          </cell>
          <cell r="F945">
            <v>36003.54</v>
          </cell>
          <cell r="G945">
            <v>34963.22</v>
          </cell>
          <cell r="H945">
            <v>34871.5</v>
          </cell>
          <cell r="I945">
            <v>23520</v>
          </cell>
          <cell r="J945">
            <v>14103</v>
          </cell>
          <cell r="L945">
            <v>1500</v>
          </cell>
          <cell r="M945">
            <v>1475</v>
          </cell>
          <cell r="N945">
            <v>5800</v>
          </cell>
          <cell r="O945">
            <v>642</v>
          </cell>
          <cell r="P945">
            <v>23520</v>
          </cell>
          <cell r="Q945">
            <v>14103</v>
          </cell>
          <cell r="S945">
            <v>1500</v>
          </cell>
          <cell r="T945">
            <v>1475</v>
          </cell>
          <cell r="U945">
            <v>5800</v>
          </cell>
          <cell r="V945">
            <v>642</v>
          </cell>
          <cell r="W945">
            <v>23520</v>
          </cell>
          <cell r="X945">
            <v>13025.276894352226</v>
          </cell>
          <cell r="Y945">
            <v>10796.717414789113</v>
          </cell>
          <cell r="Z945">
            <v>1517.2238617749431</v>
          </cell>
          <cell r="AA945">
            <v>1466.8128852167501</v>
          </cell>
          <cell r="AB945">
            <v>5806.2857142199682</v>
          </cell>
          <cell r="AC945">
            <v>2259.1832296470011</v>
          </cell>
          <cell r="AD945">
            <v>34871.5</v>
          </cell>
          <cell r="AE945">
            <v>13057.184161890184</v>
          </cell>
          <cell r="AF945">
            <v>10828.907246192839</v>
          </cell>
          <cell r="AG945">
            <v>1521.3611474194124</v>
          </cell>
          <cell r="AH945">
            <v>1470.3640154878415</v>
          </cell>
          <cell r="AI945">
            <v>5819.3083032103068</v>
          </cell>
          <cell r="AJ945">
            <v>2266.0951257994188</v>
          </cell>
          <cell r="AK945">
            <v>34963.22</v>
          </cell>
        </row>
        <row r="946">
          <cell r="B946">
            <v>39411</v>
          </cell>
          <cell r="C946">
            <v>0</v>
          </cell>
          <cell r="D946">
            <v>11783.54</v>
          </cell>
          <cell r="E946">
            <v>24220</v>
          </cell>
          <cell r="F946">
            <v>36003.54</v>
          </cell>
          <cell r="G946">
            <v>34718.43</v>
          </cell>
          <cell r="H946">
            <v>34540.1</v>
          </cell>
          <cell r="I946">
            <v>24220</v>
          </cell>
          <cell r="J946">
            <v>14103</v>
          </cell>
          <cell r="L946">
            <v>1500</v>
          </cell>
          <cell r="M946">
            <v>1475</v>
          </cell>
          <cell r="N946">
            <v>6500</v>
          </cell>
          <cell r="O946">
            <v>642</v>
          </cell>
          <cell r="P946">
            <v>24220</v>
          </cell>
          <cell r="Q946">
            <v>14103</v>
          </cell>
          <cell r="S946">
            <v>1500</v>
          </cell>
          <cell r="T946">
            <v>1475</v>
          </cell>
          <cell r="U946">
            <v>6500</v>
          </cell>
          <cell r="V946">
            <v>642</v>
          </cell>
          <cell r="W946">
            <v>24220</v>
          </cell>
          <cell r="X946">
            <v>12950.786549332268</v>
          </cell>
          <cell r="Y946">
            <v>10179.20919281613</v>
          </cell>
          <cell r="Z946">
            <v>1418.8596266069142</v>
          </cell>
          <cell r="AA946">
            <v>1277.945883303124</v>
          </cell>
          <cell r="AB946">
            <v>6462.2138861309095</v>
          </cell>
          <cell r="AC946">
            <v>2251.0848618106529</v>
          </cell>
          <cell r="AD946">
            <v>34540.1</v>
          </cell>
          <cell r="AE946">
            <v>13007.647566151303</v>
          </cell>
          <cell r="AF946">
            <v>10237.032408139365</v>
          </cell>
          <cell r="AG946">
            <v>1428.3799537214716</v>
          </cell>
          <cell r="AH946">
            <v>1288.0092254167957</v>
          </cell>
          <cell r="AI946">
            <v>6493.7031972891791</v>
          </cell>
          <cell r="AJ946">
            <v>2263.6576492818895</v>
          </cell>
          <cell r="AK946">
            <v>34718.430000000008</v>
          </cell>
        </row>
        <row r="947">
          <cell r="B947">
            <v>39412</v>
          </cell>
          <cell r="C947">
            <v>0</v>
          </cell>
          <cell r="D947">
            <v>12083.54</v>
          </cell>
          <cell r="E947">
            <v>23920</v>
          </cell>
          <cell r="F947">
            <v>36003.54</v>
          </cell>
          <cell r="G947">
            <v>36003.54</v>
          </cell>
          <cell r="H947">
            <v>35975.5</v>
          </cell>
          <cell r="I947">
            <v>23326</v>
          </cell>
          <cell r="J947">
            <v>14103</v>
          </cell>
          <cell r="L947">
            <v>1500</v>
          </cell>
          <cell r="M947">
            <v>1475</v>
          </cell>
          <cell r="N947">
            <v>6200</v>
          </cell>
          <cell r="O947">
            <v>642</v>
          </cell>
          <cell r="P947">
            <v>23920</v>
          </cell>
          <cell r="Q947">
            <v>13612.475231291719</v>
          </cell>
          <cell r="S947">
            <v>1447.8276144747629</v>
          </cell>
          <cell r="T947">
            <v>1423.6971542335168</v>
          </cell>
          <cell r="U947">
            <v>6200</v>
          </cell>
          <cell r="V947">
            <v>642</v>
          </cell>
          <cell r="W947">
            <v>23326</v>
          </cell>
          <cell r="X947">
            <v>13333.022200393971</v>
          </cell>
          <cell r="Y947">
            <v>11289.328027095748</v>
          </cell>
          <cell r="Z947">
            <v>1520.2591482915423</v>
          </cell>
          <cell r="AA947">
            <v>1469.7264487453335</v>
          </cell>
          <cell r="AB947">
            <v>6110.5136573166346</v>
          </cell>
          <cell r="AC947">
            <v>2252.6505181567718</v>
          </cell>
          <cell r="AD947">
            <v>35975.499999999993</v>
          </cell>
          <cell r="AE947">
            <v>13345.960518541046</v>
          </cell>
          <cell r="AF947">
            <v>11296.026481566061</v>
          </cell>
          <cell r="AG947">
            <v>1521.1663037835733</v>
          </cell>
          <cell r="AH947">
            <v>1470.175703152358</v>
          </cell>
          <cell r="AI947">
            <v>6115.9349212423849</v>
          </cell>
          <cell r="AJ947">
            <v>2254.2760717145757</v>
          </cell>
          <cell r="AK947">
            <v>36003.539999999994</v>
          </cell>
        </row>
        <row r="948">
          <cell r="B948">
            <v>39413</v>
          </cell>
          <cell r="C948">
            <v>0</v>
          </cell>
          <cell r="D948">
            <v>11944.629999999997</v>
          </cell>
          <cell r="E948">
            <v>24220</v>
          </cell>
          <cell r="F948">
            <v>36164.629999999997</v>
          </cell>
          <cell r="G948">
            <v>36164.629999999997</v>
          </cell>
          <cell r="H948">
            <v>36124.5</v>
          </cell>
          <cell r="I948">
            <v>24220</v>
          </cell>
          <cell r="J948">
            <v>14103</v>
          </cell>
          <cell r="L948">
            <v>1500</v>
          </cell>
          <cell r="M948">
            <v>1475</v>
          </cell>
          <cell r="N948">
            <v>6500</v>
          </cell>
          <cell r="O948">
            <v>642</v>
          </cell>
          <cell r="P948">
            <v>24220</v>
          </cell>
          <cell r="Q948">
            <v>14103</v>
          </cell>
          <cell r="S948">
            <v>1500</v>
          </cell>
          <cell r="T948">
            <v>1475</v>
          </cell>
          <cell r="U948">
            <v>6500</v>
          </cell>
          <cell r="V948">
            <v>642</v>
          </cell>
          <cell r="W948">
            <v>24220</v>
          </cell>
          <cell r="X948">
            <v>13828.693991873844</v>
          </cell>
          <cell r="Y948">
            <v>10833.907560374186</v>
          </cell>
          <cell r="Z948">
            <v>1520.3331092687279</v>
          </cell>
          <cell r="AA948">
            <v>1472.994091029529</v>
          </cell>
          <cell r="AB948">
            <v>6223.8261370718137</v>
          </cell>
          <cell r="AC948">
            <v>2244.7451103818994</v>
          </cell>
          <cell r="AD948">
            <v>36124.5</v>
          </cell>
          <cell r="AE948">
            <v>13834.663806843701</v>
          </cell>
          <cell r="AF948">
            <v>10842.030795596926</v>
          </cell>
          <cell r="AG948">
            <v>1522.0617242623146</v>
          </cell>
          <cell r="AH948">
            <v>1471.0411084855396</v>
          </cell>
          <cell r="AI948">
            <v>6244.9973429731617</v>
          </cell>
          <cell r="AJ948">
            <v>2249.835221838352</v>
          </cell>
          <cell r="AK948">
            <v>36164.629999999997</v>
          </cell>
        </row>
        <row r="949">
          <cell r="B949">
            <v>39414</v>
          </cell>
          <cell r="C949">
            <v>0</v>
          </cell>
          <cell r="D949">
            <v>12674.050000000003</v>
          </cell>
          <cell r="E949">
            <v>23720</v>
          </cell>
          <cell r="F949">
            <v>36394.050000000003</v>
          </cell>
          <cell r="G949">
            <v>36394.050000000003</v>
          </cell>
          <cell r="H949">
            <v>36586.9</v>
          </cell>
          <cell r="I949">
            <v>23238</v>
          </cell>
          <cell r="J949">
            <v>14103</v>
          </cell>
          <cell r="L949">
            <v>1500</v>
          </cell>
          <cell r="M949">
            <v>1475</v>
          </cell>
          <cell r="N949">
            <v>6000</v>
          </cell>
          <cell r="O949">
            <v>642</v>
          </cell>
          <cell r="P949">
            <v>23720</v>
          </cell>
          <cell r="Q949">
            <v>13847.002225084905</v>
          </cell>
          <cell r="S949">
            <v>1472.7719873521489</v>
          </cell>
          <cell r="T949">
            <v>1448.2257875629466</v>
          </cell>
          <cell r="U949">
            <v>6000</v>
          </cell>
          <cell r="V949">
            <v>470</v>
          </cell>
          <cell r="W949">
            <v>23238</v>
          </cell>
          <cell r="X949">
            <v>13937.659845614253</v>
          </cell>
          <cell r="Y949">
            <v>11107.320023183689</v>
          </cell>
          <cell r="Z949">
            <v>1530.0652029891203</v>
          </cell>
          <cell r="AA949">
            <v>1479.1543926299732</v>
          </cell>
          <cell r="AB949">
            <v>6300.2517542513096</v>
          </cell>
          <cell r="AC949">
            <v>2232.4487813316578</v>
          </cell>
          <cell r="AD949">
            <v>36586.900000000009</v>
          </cell>
          <cell r="AE949">
            <v>13863.194609633108</v>
          </cell>
          <cell r="AF949">
            <v>11047.941139311441</v>
          </cell>
          <cell r="AG949">
            <v>1522.2309381183245</v>
          </cell>
          <cell r="AH949">
            <v>1471.2046501700509</v>
          </cell>
          <cell r="AI949">
            <v>6268.2355668620585</v>
          </cell>
          <cell r="AJ949">
            <v>2221.2430959050189</v>
          </cell>
          <cell r="AK949">
            <v>36394.050000000003</v>
          </cell>
        </row>
        <row r="950">
          <cell r="B950">
            <v>39415</v>
          </cell>
          <cell r="C950">
            <v>0</v>
          </cell>
          <cell r="D950">
            <v>11966.989999999998</v>
          </cell>
          <cell r="E950">
            <v>23720</v>
          </cell>
          <cell r="F950">
            <v>35686.99</v>
          </cell>
          <cell r="G950">
            <v>35686.99</v>
          </cell>
          <cell r="H950">
            <v>35678.5</v>
          </cell>
          <cell r="I950">
            <v>23410</v>
          </cell>
          <cell r="J950">
            <v>14103</v>
          </cell>
          <cell r="L950">
            <v>1500</v>
          </cell>
          <cell r="M950">
            <v>1475</v>
          </cell>
          <cell r="N950">
            <v>6000</v>
          </cell>
          <cell r="O950">
            <v>642</v>
          </cell>
          <cell r="P950">
            <v>23720</v>
          </cell>
          <cell r="Q950">
            <v>13847.002225084905</v>
          </cell>
          <cell r="S950">
            <v>1472.7719873521489</v>
          </cell>
          <cell r="T950">
            <v>1448.2257875629466</v>
          </cell>
          <cell r="U950">
            <v>6000</v>
          </cell>
          <cell r="V950">
            <v>642</v>
          </cell>
          <cell r="W950">
            <v>23410</v>
          </cell>
          <cell r="X950">
            <v>13860.611117621051</v>
          </cell>
          <cell r="Y950">
            <v>10345.935090318793</v>
          </cell>
          <cell r="Z950">
            <v>1520.1329904175752</v>
          </cell>
          <cell r="AA950">
            <v>1470.6284189117439</v>
          </cell>
          <cell r="AB950">
            <v>6263.8730504911746</v>
          </cell>
          <cell r="AC950">
            <v>2217.3193322396655</v>
          </cell>
          <cell r="AD950">
            <v>35678.5</v>
          </cell>
          <cell r="AE950">
            <v>13846.011496381738</v>
          </cell>
          <cell r="AF950">
            <v>10372.297062646472</v>
          </cell>
          <cell r="AG950">
            <v>1520.344167619824</v>
          </cell>
          <cell r="AH950">
            <v>1469.3811255906405</v>
          </cell>
          <cell r="AI950">
            <v>6260.4662319674298</v>
          </cell>
          <cell r="AJ950">
            <v>2218.4899157939039</v>
          </cell>
          <cell r="AK950">
            <v>35686.990000000013</v>
          </cell>
        </row>
        <row r="951">
          <cell r="B951">
            <v>39416</v>
          </cell>
          <cell r="C951">
            <v>0</v>
          </cell>
          <cell r="D951">
            <v>11624.300000000003</v>
          </cell>
          <cell r="E951">
            <v>23720</v>
          </cell>
          <cell r="F951">
            <v>35344.300000000003</v>
          </cell>
          <cell r="G951">
            <v>35344.300000000003</v>
          </cell>
          <cell r="H951">
            <v>35235.599999999999</v>
          </cell>
          <cell r="I951">
            <v>23720</v>
          </cell>
          <cell r="J951">
            <v>14103</v>
          </cell>
          <cell r="L951">
            <v>1500</v>
          </cell>
          <cell r="M951">
            <v>1475</v>
          </cell>
          <cell r="N951">
            <v>6000</v>
          </cell>
          <cell r="O951">
            <v>642</v>
          </cell>
          <cell r="P951">
            <v>23720</v>
          </cell>
          <cell r="Q951">
            <v>14103</v>
          </cell>
          <cell r="S951">
            <v>1500</v>
          </cell>
          <cell r="T951">
            <v>1475</v>
          </cell>
          <cell r="U951">
            <v>6000</v>
          </cell>
          <cell r="V951">
            <v>642</v>
          </cell>
          <cell r="W951">
            <v>23720</v>
          </cell>
          <cell r="X951">
            <v>13302.003467288407</v>
          </cell>
          <cell r="Y951">
            <v>10494.944455250903</v>
          </cell>
          <cell r="Z951">
            <v>1515.7866950860939</v>
          </cell>
          <cell r="AA951">
            <v>1466.2266921196392</v>
          </cell>
          <cell r="AB951">
            <v>6245.5802796763965</v>
          </cell>
          <cell r="AC951">
            <v>2211.0584105785542</v>
          </cell>
          <cell r="AD951">
            <v>35235.599999999991</v>
          </cell>
          <cell r="AE951">
            <v>13336.197675352119</v>
          </cell>
          <cell r="AF951">
            <v>10540.23971935187</v>
          </cell>
          <cell r="AG951">
            <v>1520.2356187818152</v>
          </cell>
          <cell r="AH951">
            <v>1469.2762153886138</v>
          </cell>
          <cell r="AI951">
            <v>6260.0192500607354</v>
          </cell>
          <cell r="AJ951">
            <v>2218.3315210648534</v>
          </cell>
          <cell r="AK951">
            <v>35344.300000000003</v>
          </cell>
        </row>
        <row r="952">
          <cell r="B952">
            <v>39417</v>
          </cell>
          <cell r="C952">
            <v>0</v>
          </cell>
          <cell r="D952">
            <v>17141.47</v>
          </cell>
          <cell r="E952">
            <v>16487</v>
          </cell>
          <cell r="F952">
            <v>33628.47</v>
          </cell>
          <cell r="G952">
            <v>33628.47</v>
          </cell>
          <cell r="H952">
            <v>34209</v>
          </cell>
          <cell r="I952">
            <v>16487</v>
          </cell>
          <cell r="J952">
            <v>12797</v>
          </cell>
          <cell r="L952">
            <v>1500</v>
          </cell>
          <cell r="M952">
            <v>1475</v>
          </cell>
          <cell r="N952">
            <v>0</v>
          </cell>
          <cell r="O952">
            <v>715</v>
          </cell>
          <cell r="P952">
            <v>16487</v>
          </cell>
          <cell r="Q952">
            <v>12797</v>
          </cell>
          <cell r="S952">
            <v>1500</v>
          </cell>
          <cell r="T952">
            <v>1475</v>
          </cell>
          <cell r="U952">
            <v>0</v>
          </cell>
          <cell r="V952">
            <v>715</v>
          </cell>
          <cell r="W952">
            <v>16487</v>
          </cell>
          <cell r="X952">
            <v>12836.030058314222</v>
          </cell>
          <cell r="Y952">
            <v>10225.311431779424</v>
          </cell>
          <cell r="Z952">
            <v>1516.0263722451211</v>
          </cell>
          <cell r="AA952">
            <v>1372.8159578080631</v>
          </cell>
          <cell r="AB952">
            <v>6046.9847086649943</v>
          </cell>
          <cell r="AC952">
            <v>2211.8314711881776</v>
          </cell>
          <cell r="AD952">
            <v>34209</v>
          </cell>
          <cell r="AE952">
            <v>12871.39129388995</v>
          </cell>
          <cell r="AF952">
            <v>9572.4267962251633</v>
          </cell>
          <cell r="AG952">
            <v>1520.8901956921818</v>
          </cell>
          <cell r="AH952">
            <v>1376.8958630784418</v>
          </cell>
          <cell r="AI952">
            <v>6067.5791698260264</v>
          </cell>
          <cell r="AJ952">
            <v>2219.2866812882344</v>
          </cell>
          <cell r="AK952">
            <v>33628.469999999994</v>
          </cell>
        </row>
        <row r="953">
          <cell r="B953">
            <v>39418</v>
          </cell>
          <cell r="C953">
            <v>0</v>
          </cell>
          <cell r="D953">
            <v>10638</v>
          </cell>
          <cell r="E953">
            <v>22187</v>
          </cell>
          <cell r="F953">
            <v>32825</v>
          </cell>
          <cell r="G953">
            <v>32825</v>
          </cell>
          <cell r="H953">
            <v>33364.1</v>
          </cell>
          <cell r="I953">
            <v>21800</v>
          </cell>
          <cell r="J953">
            <v>12797</v>
          </cell>
          <cell r="L953">
            <v>1500</v>
          </cell>
          <cell r="M953">
            <v>1475</v>
          </cell>
          <cell r="N953">
            <v>5700</v>
          </cell>
          <cell r="O953">
            <v>715</v>
          </cell>
          <cell r="P953">
            <v>22187</v>
          </cell>
          <cell r="Q953">
            <v>12797</v>
          </cell>
          <cell r="S953">
            <v>1500</v>
          </cell>
          <cell r="T953">
            <v>1475</v>
          </cell>
          <cell r="U953">
            <v>5700</v>
          </cell>
          <cell r="V953">
            <v>328</v>
          </cell>
          <cell r="W953">
            <v>21800</v>
          </cell>
          <cell r="X953">
            <v>12553.088454116165</v>
          </cell>
          <cell r="Y953">
            <v>10099.871848108529</v>
          </cell>
          <cell r="Z953">
            <v>1429.3176142705693</v>
          </cell>
          <cell r="AA953">
            <v>1288.7509174362021</v>
          </cell>
          <cell r="AB953">
            <v>5773.7755302705482</v>
          </cell>
          <cell r="AC953">
            <v>2219.295635797982</v>
          </cell>
          <cell r="AD953">
            <v>33364.1</v>
          </cell>
          <cell r="AE953">
            <v>12540.271886298413</v>
          </cell>
          <cell r="AF953">
            <v>9574.4474572701401</v>
          </cell>
          <cell r="AG953">
            <v>1429.7771202249339</v>
          </cell>
          <cell r="AH953">
            <v>1289.2690886214104</v>
          </cell>
          <cell r="AI953">
            <v>5771.4792930204467</v>
          </cell>
          <cell r="AJ953">
            <v>2219.7551545646543</v>
          </cell>
          <cell r="AK953">
            <v>32825</v>
          </cell>
        </row>
        <row r="954">
          <cell r="B954">
            <v>39419</v>
          </cell>
          <cell r="C954">
            <v>0</v>
          </cell>
          <cell r="D954">
            <v>11745.410000000003</v>
          </cell>
          <cell r="E954">
            <v>22487</v>
          </cell>
          <cell r="F954">
            <v>34232.410000000003</v>
          </cell>
          <cell r="G954">
            <v>34232.410000000003</v>
          </cell>
          <cell r="H954">
            <v>35459.9</v>
          </cell>
          <cell r="I954">
            <v>22487</v>
          </cell>
          <cell r="J954">
            <v>12797</v>
          </cell>
          <cell r="L954">
            <v>1500</v>
          </cell>
          <cell r="M954">
            <v>1475</v>
          </cell>
          <cell r="N954">
            <v>6000</v>
          </cell>
          <cell r="O954">
            <v>715</v>
          </cell>
          <cell r="P954">
            <v>22487</v>
          </cell>
          <cell r="Q954">
            <v>12797</v>
          </cell>
          <cell r="S954">
            <v>1500</v>
          </cell>
          <cell r="T954">
            <v>1475</v>
          </cell>
          <cell r="U954">
            <v>6000</v>
          </cell>
          <cell r="V954">
            <v>715</v>
          </cell>
          <cell r="W954">
            <v>22487</v>
          </cell>
          <cell r="X954">
            <v>13216.92503029261</v>
          </cell>
          <cell r="Y954">
            <v>11070.319839858497</v>
          </cell>
          <cell r="Z954">
            <v>1502.8882996616546</v>
          </cell>
          <cell r="AA954">
            <v>1452.2882601988367</v>
          </cell>
          <cell r="AB954">
            <v>6024.4383539729324</v>
          </cell>
          <cell r="AC954">
            <v>2193.0402160154672</v>
          </cell>
          <cell r="AD954">
            <v>35459.9</v>
          </cell>
          <cell r="AE954">
            <v>13374.934398775222</v>
          </cell>
          <cell r="AF954">
            <v>9561.3607608186903</v>
          </cell>
          <cell r="AG954">
            <v>1519.1319973676436</v>
          </cell>
          <cell r="AH954">
            <v>1468.2095881667526</v>
          </cell>
          <cell r="AI954">
            <v>6092.0521408648892</v>
          </cell>
          <cell r="AJ954">
            <v>2216.7211140068075</v>
          </cell>
          <cell r="AK954">
            <v>34232.410000000003</v>
          </cell>
        </row>
        <row r="955">
          <cell r="B955">
            <v>39420</v>
          </cell>
          <cell r="C955">
            <v>0</v>
          </cell>
          <cell r="D955">
            <v>11175.720000000001</v>
          </cell>
          <cell r="E955">
            <v>23319</v>
          </cell>
          <cell r="F955">
            <v>34494.720000000001</v>
          </cell>
          <cell r="G955">
            <v>34494.720000000001</v>
          </cell>
          <cell r="H955">
            <v>36580.699999999997</v>
          </cell>
          <cell r="I955">
            <v>23319</v>
          </cell>
          <cell r="J955">
            <v>13429</v>
          </cell>
          <cell r="L955">
            <v>1500</v>
          </cell>
          <cell r="M955">
            <v>1475</v>
          </cell>
          <cell r="N955">
            <v>6200</v>
          </cell>
          <cell r="O955">
            <v>715</v>
          </cell>
          <cell r="P955">
            <v>23319</v>
          </cell>
          <cell r="Q955">
            <v>13429</v>
          </cell>
          <cell r="S955">
            <v>1500</v>
          </cell>
          <cell r="T955">
            <v>1475</v>
          </cell>
          <cell r="U955">
            <v>6200</v>
          </cell>
          <cell r="V955">
            <v>715</v>
          </cell>
          <cell r="W955">
            <v>23319</v>
          </cell>
          <cell r="X955">
            <v>13580.469130052243</v>
          </cell>
          <cell r="Y955">
            <v>11501.561590136829</v>
          </cell>
          <cell r="Z955">
            <v>1528.2045706399458</v>
          </cell>
          <cell r="AA955">
            <v>1477.5828008437923</v>
          </cell>
          <cell r="AB955">
            <v>6263.2544166728949</v>
          </cell>
          <cell r="AC955">
            <v>2229.6274916542889</v>
          </cell>
          <cell r="AD955">
            <v>36580.699999999997</v>
          </cell>
          <cell r="AE955">
            <v>13503.031333870927</v>
          </cell>
          <cell r="AF955">
            <v>9561.4757301969494</v>
          </cell>
          <cell r="AG955">
            <v>1519.1502639790183</v>
          </cell>
          <cell r="AH955">
            <v>1468.2272424680311</v>
          </cell>
          <cell r="AI955">
            <v>6226.0876607944265</v>
          </cell>
          <cell r="AJ955">
            <v>2216.7477686906568</v>
          </cell>
          <cell r="AK955">
            <v>34494.720000000008</v>
          </cell>
        </row>
        <row r="956">
          <cell r="B956">
            <v>39421</v>
          </cell>
          <cell r="C956">
            <v>0</v>
          </cell>
          <cell r="D956">
            <v>11931.230000000003</v>
          </cell>
          <cell r="E956">
            <v>22385</v>
          </cell>
          <cell r="F956">
            <v>34316.230000000003</v>
          </cell>
          <cell r="G956">
            <v>34316.230000000003</v>
          </cell>
          <cell r="H956">
            <v>36019.1</v>
          </cell>
          <cell r="I956">
            <v>22385</v>
          </cell>
          <cell r="J956">
            <v>13210</v>
          </cell>
          <cell r="L956">
            <v>1500</v>
          </cell>
          <cell r="M956">
            <v>1475</v>
          </cell>
          <cell r="N956">
            <v>6200</v>
          </cell>
          <cell r="O956">
            <v>0</v>
          </cell>
          <cell r="P956">
            <v>22385</v>
          </cell>
          <cell r="Q956">
            <v>13210</v>
          </cell>
          <cell r="S956">
            <v>1500</v>
          </cell>
          <cell r="T956">
            <v>1475</v>
          </cell>
          <cell r="U956">
            <v>6200</v>
          </cell>
          <cell r="V956">
            <v>0</v>
          </cell>
          <cell r="W956">
            <v>22385</v>
          </cell>
          <cell r="X956">
            <v>13232.17657564175</v>
          </cell>
          <cell r="Y956">
            <v>11290.792285116115</v>
          </cell>
          <cell r="Z956">
            <v>1523.7666209269339</v>
          </cell>
          <cell r="AA956">
            <v>1473.3768527044006</v>
          </cell>
          <cell r="AB956">
            <v>6275.9384712721612</v>
          </cell>
          <cell r="AC956">
            <v>2223.0491943386401</v>
          </cell>
          <cell r="AD956">
            <v>36019.1</v>
          </cell>
          <cell r="AE956">
            <v>13296.594612957791</v>
          </cell>
          <cell r="AF956">
            <v>9560.7863594664068</v>
          </cell>
          <cell r="AG956">
            <v>1519.0407350990802</v>
          </cell>
          <cell r="AH956">
            <v>1468.1213850757936</v>
          </cell>
          <cell r="AI956">
            <v>6255.0989635189044</v>
          </cell>
          <cell r="AJ956">
            <v>2216.5879438820343</v>
          </cell>
          <cell r="AK956">
            <v>34316.23000000001</v>
          </cell>
        </row>
        <row r="957">
          <cell r="B957">
            <v>39422</v>
          </cell>
          <cell r="C957">
            <v>0</v>
          </cell>
          <cell r="D957">
            <v>11394.54</v>
          </cell>
          <cell r="E957">
            <v>22975</v>
          </cell>
          <cell r="F957">
            <v>34369.54</v>
          </cell>
          <cell r="G957">
            <v>34369.54</v>
          </cell>
          <cell r="H957">
            <v>36021</v>
          </cell>
          <cell r="I957">
            <v>22975</v>
          </cell>
          <cell r="J957">
            <v>13285</v>
          </cell>
          <cell r="L957">
            <v>1500</v>
          </cell>
          <cell r="M957">
            <v>1475</v>
          </cell>
          <cell r="N957">
            <v>6000</v>
          </cell>
          <cell r="O957">
            <v>715</v>
          </cell>
          <cell r="P957">
            <v>22975</v>
          </cell>
          <cell r="Q957">
            <v>13285</v>
          </cell>
          <cell r="S957">
            <v>1500</v>
          </cell>
          <cell r="T957">
            <v>1475</v>
          </cell>
          <cell r="U957">
            <v>6000</v>
          </cell>
          <cell r="V957">
            <v>715</v>
          </cell>
          <cell r="W957">
            <v>22975</v>
          </cell>
          <cell r="X957">
            <v>13526.000530003252</v>
          </cell>
          <cell r="Y957">
            <v>11123.295399155759</v>
          </cell>
          <cell r="Z957">
            <v>1518.9385200446586</v>
          </cell>
          <cell r="AA957">
            <v>1468.6738526283837</v>
          </cell>
          <cell r="AB957">
            <v>6167.9892796899003</v>
          </cell>
          <cell r="AC957">
            <v>2216.1024184780508</v>
          </cell>
          <cell r="AD957">
            <v>36021</v>
          </cell>
          <cell r="AE957">
            <v>13375.174394819433</v>
          </cell>
          <cell r="AF957">
            <v>9562.6950455259393</v>
          </cell>
          <cell r="AG957">
            <v>1519.3439917315304</v>
          </cell>
          <cell r="AH957">
            <v>1468.4144763254085</v>
          </cell>
          <cell r="AI957">
            <v>6226.8816348982855</v>
          </cell>
          <cell r="AJ957">
            <v>2217.0304566994059</v>
          </cell>
          <cell r="AK957">
            <v>34369.54</v>
          </cell>
        </row>
        <row r="958">
          <cell r="B958">
            <v>39423</v>
          </cell>
          <cell r="C958">
            <v>0</v>
          </cell>
          <cell r="D958">
            <v>11179.519999999997</v>
          </cell>
          <cell r="E958">
            <v>23423</v>
          </cell>
          <cell r="F958">
            <v>34602.519999999997</v>
          </cell>
          <cell r="G958">
            <v>34602.519999999997</v>
          </cell>
          <cell r="H958">
            <v>35966.5</v>
          </cell>
          <cell r="I958">
            <v>23423</v>
          </cell>
          <cell r="J958">
            <v>13533</v>
          </cell>
          <cell r="L958">
            <v>1500</v>
          </cell>
          <cell r="M958">
            <v>1475</v>
          </cell>
          <cell r="N958">
            <v>6200</v>
          </cell>
          <cell r="O958">
            <v>715</v>
          </cell>
          <cell r="P958">
            <v>23423</v>
          </cell>
          <cell r="Q958">
            <v>13533</v>
          </cell>
          <cell r="S958">
            <v>1500</v>
          </cell>
          <cell r="T958">
            <v>1475</v>
          </cell>
          <cell r="U958">
            <v>6200</v>
          </cell>
          <cell r="V958">
            <v>715</v>
          </cell>
          <cell r="W958">
            <v>23423</v>
          </cell>
          <cell r="X958">
            <v>13633.71294431187</v>
          </cell>
          <cell r="Y958">
            <v>10847.671734561221</v>
          </cell>
          <cell r="Z958">
            <v>1522.1851586345574</v>
          </cell>
          <cell r="AA958">
            <v>1471.8053104138482</v>
          </cell>
          <cell r="AB958">
            <v>6270.3826155124725</v>
          </cell>
          <cell r="AC958">
            <v>2220.7422365660341</v>
          </cell>
          <cell r="AD958">
            <v>35966.5</v>
          </cell>
          <cell r="AE958">
            <v>13584.188486132705</v>
          </cell>
          <cell r="AF958">
            <v>9560.1932924299999</v>
          </cell>
          <cell r="AG958">
            <v>1518.9465071817233</v>
          </cell>
          <cell r="AH958">
            <v>1468.0303157467449</v>
          </cell>
          <cell r="AI958">
            <v>6254.7109522335086</v>
          </cell>
          <cell r="AJ958">
            <v>2216.4504462753112</v>
          </cell>
          <cell r="AK958">
            <v>34602.519999999997</v>
          </cell>
        </row>
        <row r="959">
          <cell r="B959">
            <v>39424</v>
          </cell>
          <cell r="C959">
            <v>0</v>
          </cell>
          <cell r="D959">
            <v>11446.599999999999</v>
          </cell>
          <cell r="E959">
            <v>22638</v>
          </cell>
          <cell r="F959">
            <v>34084.6</v>
          </cell>
          <cell r="G959">
            <v>34084.6</v>
          </cell>
          <cell r="H959">
            <v>34865</v>
          </cell>
          <cell r="I959">
            <v>22638</v>
          </cell>
          <cell r="J959">
            <v>12948</v>
          </cell>
          <cell r="L959">
            <v>1500</v>
          </cell>
          <cell r="M959">
            <v>1475</v>
          </cell>
          <cell r="N959">
            <v>6000</v>
          </cell>
          <cell r="O959">
            <v>715</v>
          </cell>
          <cell r="P959">
            <v>22638</v>
          </cell>
          <cell r="Q959">
            <v>12948</v>
          </cell>
          <cell r="S959">
            <v>1500</v>
          </cell>
          <cell r="T959">
            <v>1475</v>
          </cell>
          <cell r="U959">
            <v>6000</v>
          </cell>
          <cell r="V959">
            <v>715</v>
          </cell>
          <cell r="W959">
            <v>22638</v>
          </cell>
          <cell r="X959">
            <v>13467.233971711057</v>
          </cell>
          <cell r="Y959">
            <v>10238.844945354082</v>
          </cell>
          <cell r="Z959">
            <v>1527.147498982079</v>
          </cell>
          <cell r="AA959">
            <v>1381.8020992112301</v>
          </cell>
          <cell r="AB959">
            <v>6021.9711960617306</v>
          </cell>
          <cell r="AC959">
            <v>2228.0002886798252</v>
          </cell>
          <cell r="AD959">
            <v>34865</v>
          </cell>
          <cell r="AE959">
            <v>13402.409987695266</v>
          </cell>
          <cell r="AF959">
            <v>9569.7947752920918</v>
          </cell>
          <cell r="AG959">
            <v>1520.4720138750545</v>
          </cell>
          <cell r="AH959">
            <v>1376.5172737393507</v>
          </cell>
          <cell r="AI959">
            <v>5996.7294800370319</v>
          </cell>
          <cell r="AJ959">
            <v>2218.6764693612085</v>
          </cell>
          <cell r="AK959">
            <v>34084.600000000006</v>
          </cell>
        </row>
        <row r="960">
          <cell r="B960">
            <v>39425</v>
          </cell>
          <cell r="C960">
            <v>0</v>
          </cell>
          <cell r="D960">
            <v>10478.269999999997</v>
          </cell>
          <cell r="E960">
            <v>22638</v>
          </cell>
          <cell r="F960">
            <v>33116.269999999997</v>
          </cell>
          <cell r="G960">
            <v>33116.269999999997</v>
          </cell>
          <cell r="H960">
            <v>33205.300000000003</v>
          </cell>
          <cell r="I960">
            <v>22638</v>
          </cell>
          <cell r="J960">
            <v>12948</v>
          </cell>
          <cell r="L960">
            <v>1500</v>
          </cell>
          <cell r="M960">
            <v>1475</v>
          </cell>
          <cell r="N960">
            <v>6000</v>
          </cell>
          <cell r="O960">
            <v>715</v>
          </cell>
          <cell r="P960">
            <v>22638</v>
          </cell>
          <cell r="Q960">
            <v>12948</v>
          </cell>
          <cell r="S960">
            <v>1500</v>
          </cell>
          <cell r="T960">
            <v>1475</v>
          </cell>
          <cell r="U960">
            <v>6000</v>
          </cell>
          <cell r="V960">
            <v>715</v>
          </cell>
          <cell r="W960">
            <v>22638</v>
          </cell>
          <cell r="X960">
            <v>12485.716896623677</v>
          </cell>
          <cell r="Y960">
            <v>9772.7004426274943</v>
          </cell>
          <cell r="Z960">
            <v>1421.6404260292225</v>
          </cell>
          <cell r="AA960">
            <v>1281.6331103498255</v>
          </cell>
          <cell r="AB960">
            <v>6035.8864767392688</v>
          </cell>
          <cell r="AC960">
            <v>2207.7226476305086</v>
          </cell>
          <cell r="AD960">
            <v>33205.300000000003</v>
          </cell>
          <cell r="AE960">
            <v>12537.95835230318</v>
          </cell>
          <cell r="AF960">
            <v>9572.6810833127965</v>
          </cell>
          <cell r="AG960">
            <v>1429.51334301155</v>
          </cell>
          <cell r="AH960">
            <v>1289.031233502114</v>
          </cell>
          <cell r="AI960">
            <v>6067.74035225854</v>
          </cell>
          <cell r="AJ960">
            <v>2219.3456356118163</v>
          </cell>
          <cell r="AK960">
            <v>33116.269999999997</v>
          </cell>
        </row>
        <row r="961">
          <cell r="B961">
            <v>39426</v>
          </cell>
          <cell r="C961">
            <v>0</v>
          </cell>
          <cell r="D961">
            <v>12396.470000000001</v>
          </cell>
          <cell r="E961">
            <v>21923</v>
          </cell>
          <cell r="F961">
            <v>34319.47</v>
          </cell>
          <cell r="G961">
            <v>34319.47</v>
          </cell>
          <cell r="H961">
            <v>36646.5</v>
          </cell>
          <cell r="I961">
            <v>21923</v>
          </cell>
          <cell r="J961">
            <v>12948</v>
          </cell>
          <cell r="L961">
            <v>1500</v>
          </cell>
          <cell r="M961">
            <v>1475</v>
          </cell>
          <cell r="N961">
            <v>6000</v>
          </cell>
          <cell r="O961">
            <v>0</v>
          </cell>
          <cell r="P961">
            <v>21923</v>
          </cell>
          <cell r="Q961">
            <v>12948</v>
          </cell>
          <cell r="S961">
            <v>1500</v>
          </cell>
          <cell r="T961">
            <v>1475</v>
          </cell>
          <cell r="U961">
            <v>6000</v>
          </cell>
          <cell r="V961">
            <v>0</v>
          </cell>
          <cell r="W961">
            <v>21923</v>
          </cell>
          <cell r="X961">
            <v>13894.481527629559</v>
          </cell>
          <cell r="Y961">
            <v>11316.780858277483</v>
          </cell>
          <cell r="Z961">
            <v>1508.2569375631397</v>
          </cell>
          <cell r="AA961">
            <v>1461.9908288152233</v>
          </cell>
          <cell r="AB961">
            <v>6268.3072900058269</v>
          </cell>
          <cell r="AC961">
            <v>2196.6825577087602</v>
          </cell>
          <cell r="AD961">
            <v>36646.5</v>
          </cell>
          <cell r="AE961">
            <v>13297.232756975778</v>
          </cell>
          <cell r="AF961">
            <v>9561.9698143039441</v>
          </cell>
          <cell r="AG961">
            <v>1519.2287652504485</v>
          </cell>
          <cell r="AH961">
            <v>1468.3031123197602</v>
          </cell>
          <cell r="AI961">
            <v>6255.8732332127693</v>
          </cell>
          <cell r="AJ961">
            <v>2216.8623179373039</v>
          </cell>
          <cell r="AK961">
            <v>34319.470000000008</v>
          </cell>
        </row>
        <row r="962">
          <cell r="B962">
            <v>39427</v>
          </cell>
          <cell r="C962">
            <v>0</v>
          </cell>
          <cell r="D962">
            <v>11883.830000000002</v>
          </cell>
          <cell r="E962">
            <v>23078</v>
          </cell>
          <cell r="F962">
            <v>34961.83</v>
          </cell>
          <cell r="G962">
            <v>34961.83</v>
          </cell>
          <cell r="H962">
            <v>37201.599999999999</v>
          </cell>
          <cell r="I962">
            <v>22123</v>
          </cell>
          <cell r="J962">
            <v>13903</v>
          </cell>
          <cell r="L962">
            <v>1500</v>
          </cell>
          <cell r="M962">
            <v>1475</v>
          </cell>
          <cell r="N962">
            <v>6200</v>
          </cell>
          <cell r="O962">
            <v>0</v>
          </cell>
          <cell r="P962">
            <v>23078</v>
          </cell>
          <cell r="Q962">
            <v>13116.333037089702</v>
          </cell>
          <cell r="S962">
            <v>1415.1261997867045</v>
          </cell>
          <cell r="T962">
            <v>1391.5407631235928</v>
          </cell>
          <cell r="U962">
            <v>6200</v>
          </cell>
          <cell r="V962">
            <v>0</v>
          </cell>
          <cell r="W962">
            <v>22123</v>
          </cell>
          <cell r="X962">
            <v>14075.459625850304</v>
          </cell>
          <cell r="Y962">
            <v>11569.251774382359</v>
          </cell>
          <cell r="Z962">
            <v>1532.1428717573949</v>
          </cell>
          <cell r="AA962">
            <v>1481.683037714479</v>
          </cell>
          <cell r="AB962">
            <v>6307.7452649866455</v>
          </cell>
          <cell r="AC962">
            <v>2235.3174253088096</v>
          </cell>
          <cell r="AD962">
            <v>37201.599999999999</v>
          </cell>
          <cell r="AE962">
            <v>13947.123952219063</v>
          </cell>
          <cell r="AF962">
            <v>9558.5442482830967</v>
          </cell>
          <cell r="AG962">
            <v>1518.6845030809159</v>
          </cell>
          <cell r="AH962">
            <v>1467.777094213915</v>
          </cell>
          <cell r="AI962">
            <v>6253.6320729503341</v>
          </cell>
          <cell r="AJ962">
            <v>2216.068129252681</v>
          </cell>
          <cell r="AK962">
            <v>34961.83</v>
          </cell>
        </row>
        <row r="963">
          <cell r="B963">
            <v>39428</v>
          </cell>
          <cell r="C963">
            <v>0</v>
          </cell>
          <cell r="D963">
            <v>11883.769999999997</v>
          </cell>
          <cell r="E963">
            <v>23089</v>
          </cell>
          <cell r="F963">
            <v>34972.769999999997</v>
          </cell>
          <cell r="G963">
            <v>34972.769999999997</v>
          </cell>
          <cell r="H963">
            <v>37210.800000000003</v>
          </cell>
          <cell r="I963">
            <v>23089</v>
          </cell>
          <cell r="J963">
            <v>13914</v>
          </cell>
          <cell r="L963">
            <v>1500</v>
          </cell>
          <cell r="M963">
            <v>1475</v>
          </cell>
          <cell r="N963">
            <v>6200</v>
          </cell>
          <cell r="O963">
            <v>0</v>
          </cell>
          <cell r="P963">
            <v>23089</v>
          </cell>
          <cell r="Q963">
            <v>13914</v>
          </cell>
          <cell r="S963">
            <v>1500</v>
          </cell>
          <cell r="T963">
            <v>1475</v>
          </cell>
          <cell r="U963">
            <v>6200</v>
          </cell>
          <cell r="V963">
            <v>0</v>
          </cell>
          <cell r="W963">
            <v>23089</v>
          </cell>
          <cell r="X963">
            <v>13996.837313082853</v>
          </cell>
          <cell r="Y963">
            <v>11727.776336000235</v>
          </cell>
          <cell r="Z963">
            <v>1522.8578768096356</v>
          </cell>
          <cell r="AA963">
            <v>1472.3077495535626</v>
          </cell>
          <cell r="AB963">
            <v>6269.084502907227</v>
          </cell>
          <cell r="AC963">
            <v>2221.9362216464888</v>
          </cell>
          <cell r="AD963">
            <v>37210.800000000003</v>
          </cell>
          <cell r="AE963">
            <v>13958.196705939523</v>
          </cell>
          <cell r="AF963">
            <v>9558.4838652204762</v>
          </cell>
          <cell r="AG963">
            <v>1518.6749092746763</v>
          </cell>
          <cell r="AH963">
            <v>1467.7678219990369</v>
          </cell>
          <cell r="AI963">
            <v>6253.5925676190554</v>
          </cell>
          <cell r="AJ963">
            <v>2216.0541299472279</v>
          </cell>
          <cell r="AK963">
            <v>34972.769999999997</v>
          </cell>
        </row>
        <row r="964">
          <cell r="B964">
            <v>39429</v>
          </cell>
          <cell r="C964">
            <v>0</v>
          </cell>
          <cell r="D964">
            <v>11178.010000000002</v>
          </cell>
          <cell r="E964">
            <v>23660</v>
          </cell>
          <cell r="F964">
            <v>34838.01</v>
          </cell>
          <cell r="G964">
            <v>34838.01</v>
          </cell>
          <cell r="H964">
            <v>37020.400000000001</v>
          </cell>
          <cell r="I964">
            <v>23660</v>
          </cell>
          <cell r="J964">
            <v>13770</v>
          </cell>
          <cell r="L964">
            <v>1500</v>
          </cell>
          <cell r="M964">
            <v>1475</v>
          </cell>
          <cell r="N964">
            <v>6200</v>
          </cell>
          <cell r="O964">
            <v>715</v>
          </cell>
          <cell r="P964">
            <v>23660</v>
          </cell>
          <cell r="Q964">
            <v>13770</v>
          </cell>
          <cell r="S964">
            <v>1500</v>
          </cell>
          <cell r="T964">
            <v>1475</v>
          </cell>
          <cell r="U964">
            <v>6200</v>
          </cell>
          <cell r="V964">
            <v>715</v>
          </cell>
          <cell r="W964">
            <v>23660</v>
          </cell>
          <cell r="X964">
            <v>13977.617507808349</v>
          </cell>
          <cell r="Y964">
            <v>11506.216322906146</v>
          </cell>
          <cell r="Z964">
            <v>1529.4631132977429</v>
          </cell>
          <cell r="AA964">
            <v>1478.8921294526829</v>
          </cell>
          <cell r="AB964">
            <v>6296.7325191050959</v>
          </cell>
          <cell r="AC964">
            <v>2231.4784074299846</v>
          </cell>
          <cell r="AD964">
            <v>37020.400000000001</v>
          </cell>
          <cell r="AE964">
            <v>13821.88547598249</v>
          </cell>
          <cell r="AF964">
            <v>9559.1894425504615</v>
          </cell>
          <cell r="AG964">
            <v>1518.7870130981189</v>
          </cell>
          <cell r="AH964">
            <v>1467.8761680208004</v>
          </cell>
          <cell r="AI964">
            <v>6254.0541882284433</v>
          </cell>
          <cell r="AJ964">
            <v>2216.2177121196896</v>
          </cell>
          <cell r="AK964">
            <v>34838.01</v>
          </cell>
        </row>
        <row r="965">
          <cell r="B965">
            <v>39430</v>
          </cell>
          <cell r="C965">
            <v>0</v>
          </cell>
          <cell r="D965">
            <v>7768.32</v>
          </cell>
          <cell r="E965">
            <v>16625</v>
          </cell>
          <cell r="F965">
            <v>24393.32</v>
          </cell>
          <cell r="G965">
            <v>24393.32</v>
          </cell>
          <cell r="H965">
            <v>24839.3</v>
          </cell>
          <cell r="I965">
            <v>16625</v>
          </cell>
          <cell r="J965">
            <v>9525</v>
          </cell>
          <cell r="L965">
            <v>1000</v>
          </cell>
          <cell r="M965">
            <v>985</v>
          </cell>
          <cell r="N965">
            <v>4400</v>
          </cell>
          <cell r="O965">
            <v>715</v>
          </cell>
          <cell r="P965">
            <v>16625</v>
          </cell>
          <cell r="Q965">
            <v>9525</v>
          </cell>
          <cell r="S965">
            <v>1000</v>
          </cell>
          <cell r="T965">
            <v>985</v>
          </cell>
          <cell r="U965">
            <v>4400</v>
          </cell>
          <cell r="V965">
            <v>715</v>
          </cell>
          <cell r="W965">
            <v>16625</v>
          </cell>
          <cell r="X965">
            <v>9855.9851109318515</v>
          </cell>
          <cell r="Y965">
            <v>6800.8147180401811</v>
          </cell>
          <cell r="Z965">
            <v>1084.4670602778851</v>
          </cell>
          <cell r="AA965">
            <v>1046.7236975916994</v>
          </cell>
          <cell r="AB965">
            <v>4468.4655232886007</v>
          </cell>
          <cell r="AC965">
            <v>1582.8438898697827</v>
          </cell>
          <cell r="AD965">
            <v>24839.3</v>
          </cell>
          <cell r="AE965">
            <v>9522.0126669022338</v>
          </cell>
          <cell r="AF965">
            <v>6772.1345800656309</v>
          </cell>
          <cell r="AG965">
            <v>1074.0708977303584</v>
          </cell>
          <cell r="AH965">
            <v>1036.1412696021173</v>
          </cell>
          <cell r="AI965">
            <v>4420.8168754887229</v>
          </cell>
          <cell r="AJ965">
            <v>1568.1437102109321</v>
          </cell>
          <cell r="AK965">
            <v>24393.319999999992</v>
          </cell>
        </row>
        <row r="966">
          <cell r="B966">
            <v>39431</v>
          </cell>
          <cell r="C966">
            <v>0</v>
          </cell>
          <cell r="D966">
            <v>0</v>
          </cell>
          <cell r="E966">
            <v>0</v>
          </cell>
          <cell r="F966">
            <v>0</v>
          </cell>
          <cell r="G966">
            <v>0</v>
          </cell>
          <cell r="H966">
            <v>97.1</v>
          </cell>
          <cell r="I966">
            <v>0</v>
          </cell>
          <cell r="J966">
            <v>0</v>
          </cell>
          <cell r="L966">
            <v>0</v>
          </cell>
          <cell r="M966">
            <v>0</v>
          </cell>
          <cell r="N966">
            <v>0</v>
          </cell>
          <cell r="O966">
            <v>0</v>
          </cell>
          <cell r="P966">
            <v>0</v>
          </cell>
          <cell r="Q966">
            <v>0</v>
          </cell>
          <cell r="S966">
            <v>0</v>
          </cell>
          <cell r="T966">
            <v>0</v>
          </cell>
          <cell r="U966">
            <v>0</v>
          </cell>
          <cell r="V966">
            <v>0</v>
          </cell>
          <cell r="W966">
            <v>0</v>
          </cell>
          <cell r="X966">
            <v>36.914021499999997</v>
          </cell>
          <cell r="Y966">
            <v>30.0929407</v>
          </cell>
          <cell r="Z966">
            <v>4.0781999999999998</v>
          </cell>
          <cell r="AA966">
            <v>4.0123661999999998</v>
          </cell>
          <cell r="AB966">
            <v>16.049561899999997</v>
          </cell>
          <cell r="AC966">
            <v>5.9529096999999993</v>
          </cell>
          <cell r="AD966">
            <v>97.1</v>
          </cell>
          <cell r="AK966">
            <v>0</v>
          </cell>
        </row>
        <row r="967">
          <cell r="B967">
            <v>39432</v>
          </cell>
          <cell r="C967">
            <v>0</v>
          </cell>
          <cell r="D967">
            <v>0</v>
          </cell>
          <cell r="E967">
            <v>0</v>
          </cell>
          <cell r="F967">
            <v>0</v>
          </cell>
          <cell r="G967">
            <v>0</v>
          </cell>
          <cell r="H967">
            <v>123.5</v>
          </cell>
          <cell r="I967">
            <v>0</v>
          </cell>
          <cell r="J967">
            <v>0</v>
          </cell>
          <cell r="L967">
            <v>0</v>
          </cell>
          <cell r="M967">
            <v>0</v>
          </cell>
          <cell r="N967">
            <v>0</v>
          </cell>
          <cell r="O967">
            <v>0</v>
          </cell>
          <cell r="P967">
            <v>0</v>
          </cell>
          <cell r="Q967">
            <v>0</v>
          </cell>
          <cell r="S967">
            <v>0</v>
          </cell>
          <cell r="T967">
            <v>0</v>
          </cell>
          <cell r="U967">
            <v>0</v>
          </cell>
          <cell r="V967">
            <v>0</v>
          </cell>
          <cell r="W967">
            <v>0</v>
          </cell>
          <cell r="X967">
            <v>46.950377499999995</v>
          </cell>
          <cell r="Y967">
            <v>38.274749499999999</v>
          </cell>
          <cell r="Z967">
            <v>5.1870000000000003</v>
          </cell>
          <cell r="AA967">
            <v>5.1032669999999998</v>
          </cell>
          <cell r="AB967">
            <v>20.4131915</v>
          </cell>
          <cell r="AC967">
            <v>7.5714145000000004</v>
          </cell>
          <cell r="AD967">
            <v>123.5</v>
          </cell>
          <cell r="AK967">
            <v>0</v>
          </cell>
        </row>
        <row r="968">
          <cell r="B968">
            <v>39433</v>
          </cell>
          <cell r="C968">
            <v>0</v>
          </cell>
          <cell r="D968">
            <v>0</v>
          </cell>
          <cell r="E968">
            <v>1400</v>
          </cell>
          <cell r="F968">
            <v>1400</v>
          </cell>
          <cell r="G968">
            <v>16369.09</v>
          </cell>
          <cell r="H968">
            <v>21363.4</v>
          </cell>
          <cell r="I968">
            <v>1400</v>
          </cell>
          <cell r="J968">
            <v>0</v>
          </cell>
          <cell r="L968">
            <v>0</v>
          </cell>
          <cell r="M968">
            <v>0</v>
          </cell>
          <cell r="N968">
            <v>1400</v>
          </cell>
          <cell r="O968">
            <v>0</v>
          </cell>
          <cell r="P968">
            <v>1400</v>
          </cell>
          <cell r="Q968">
            <v>0</v>
          </cell>
          <cell r="S968">
            <v>0</v>
          </cell>
          <cell r="T968">
            <v>0</v>
          </cell>
          <cell r="U968">
            <v>1400</v>
          </cell>
          <cell r="V968">
            <v>0</v>
          </cell>
          <cell r="W968">
            <v>1400</v>
          </cell>
          <cell r="X968">
            <v>8374.7376045756282</v>
          </cell>
          <cell r="Y968">
            <v>5840.4908428245726</v>
          </cell>
          <cell r="Z968">
            <v>944.45748775674292</v>
          </cell>
          <cell r="AA968">
            <v>926.04794716210768</v>
          </cell>
          <cell r="AB968">
            <v>3905.6550126114512</v>
          </cell>
          <cell r="AC968">
            <v>1372.0111050695018</v>
          </cell>
          <cell r="AD968">
            <v>21363.4</v>
          </cell>
          <cell r="AE968">
            <v>6587.6600281040137</v>
          </cell>
          <cell r="AF968">
            <v>4377.5383785944341</v>
          </cell>
          <cell r="AG968">
            <v>705.01488349254475</v>
          </cell>
          <cell r="AH968">
            <v>691.00248719915737</v>
          </cell>
          <cell r="AI968">
            <v>2971.8937142900627</v>
          </cell>
          <cell r="AJ968">
            <v>1035.9805083197866</v>
          </cell>
          <cell r="AK968">
            <v>16369.089999999998</v>
          </cell>
        </row>
        <row r="969">
          <cell r="B969">
            <v>39434</v>
          </cell>
          <cell r="C969">
            <v>0</v>
          </cell>
          <cell r="D969">
            <v>11883.769999999997</v>
          </cell>
          <cell r="E969">
            <v>23089</v>
          </cell>
          <cell r="F969">
            <v>34972.769999999997</v>
          </cell>
          <cell r="G969">
            <v>34972.769999999997</v>
          </cell>
          <cell r="H969">
            <v>34736.5</v>
          </cell>
          <cell r="I969">
            <v>22386</v>
          </cell>
          <cell r="J969">
            <v>13914</v>
          </cell>
          <cell r="L969">
            <v>1500</v>
          </cell>
          <cell r="M969">
            <v>1475</v>
          </cell>
          <cell r="N969">
            <v>6200</v>
          </cell>
          <cell r="O969">
            <v>0</v>
          </cell>
          <cell r="P969">
            <v>23089</v>
          </cell>
          <cell r="Q969">
            <v>13334.833560305524</v>
          </cell>
          <cell r="S969">
            <v>1437.5629107703239</v>
          </cell>
          <cell r="T969">
            <v>1413.6035289241518</v>
          </cell>
          <cell r="U969">
            <v>6200</v>
          </cell>
          <cell r="V969">
            <v>0</v>
          </cell>
          <cell r="W969">
            <v>22386</v>
          </cell>
          <cell r="X969">
            <v>13705.255654007413</v>
          </cell>
          <cell r="Y969">
            <v>9740.9724962969212</v>
          </cell>
          <cell r="Z969">
            <v>1496.2465048955144</v>
          </cell>
          <cell r="AA969">
            <v>1446.4799030022339</v>
          </cell>
          <cell r="AB969">
            <v>6164.6700252709434</v>
          </cell>
          <cell r="AC969">
            <v>2182.8754165269838</v>
          </cell>
          <cell r="AD969">
            <v>34736.5</v>
          </cell>
          <cell r="AE969">
            <v>14000.935863606959</v>
          </cell>
          <cell r="AF969">
            <v>9509.3641950903948</v>
          </cell>
          <cell r="AG969">
            <v>1510.870657927888</v>
          </cell>
          <cell r="AH969">
            <v>1460.2251748323174</v>
          </cell>
          <cell r="AI969">
            <v>6286.7079611862046</v>
          </cell>
          <cell r="AJ969">
            <v>2204.6661473562358</v>
          </cell>
          <cell r="AK969">
            <v>34972.769999999997</v>
          </cell>
        </row>
        <row r="970">
          <cell r="B970">
            <v>39435</v>
          </cell>
          <cell r="C970">
            <v>0</v>
          </cell>
          <cell r="D970">
            <v>11736.43</v>
          </cell>
          <cell r="E970">
            <v>22351</v>
          </cell>
          <cell r="F970">
            <v>34087.43</v>
          </cell>
          <cell r="G970">
            <v>34087.43</v>
          </cell>
          <cell r="H970">
            <v>33548.199999999997</v>
          </cell>
          <cell r="I970">
            <v>22351</v>
          </cell>
          <cell r="J970">
            <v>13176</v>
          </cell>
          <cell r="L970">
            <v>1500</v>
          </cell>
          <cell r="M970">
            <v>1475</v>
          </cell>
          <cell r="N970">
            <v>6200</v>
          </cell>
          <cell r="O970">
            <v>0</v>
          </cell>
          <cell r="P970">
            <v>22351</v>
          </cell>
          <cell r="Q970">
            <v>13176</v>
          </cell>
          <cell r="S970">
            <v>1500</v>
          </cell>
          <cell r="T970">
            <v>1475</v>
          </cell>
          <cell r="U970">
            <v>6200</v>
          </cell>
          <cell r="V970">
            <v>0</v>
          </cell>
          <cell r="W970">
            <v>22351</v>
          </cell>
          <cell r="X970">
            <v>13076.74969442687</v>
          </cell>
          <cell r="Y970">
            <v>9397.2328973576095</v>
          </cell>
          <cell r="Z970">
            <v>1404.3316025772074</v>
          </cell>
          <cell r="AA970">
            <v>1353.1885723884423</v>
          </cell>
          <cell r="AB970">
            <v>6134.564149578463</v>
          </cell>
          <cell r="AC970">
            <v>2182.1330836714023</v>
          </cell>
          <cell r="AD970">
            <v>33548.199999999997</v>
          </cell>
          <cell r="AE970">
            <v>13272.046317147007</v>
          </cell>
          <cell r="AF970">
            <v>9564.0887259547271</v>
          </cell>
          <cell r="AG970">
            <v>1428.2302239580285</v>
          </cell>
          <cell r="AH970">
            <v>1375.6965167991946</v>
          </cell>
          <cell r="AI970">
            <v>6230.0146463503188</v>
          </cell>
          <cell r="AJ970">
            <v>2217.3535697907278</v>
          </cell>
          <cell r="AK970">
            <v>34087.43</v>
          </cell>
        </row>
        <row r="971">
          <cell r="B971">
            <v>39436</v>
          </cell>
          <cell r="C971">
            <v>0</v>
          </cell>
          <cell r="D971">
            <v>15050.169999999998</v>
          </cell>
          <cell r="E971">
            <v>19270</v>
          </cell>
          <cell r="F971">
            <v>34320.17</v>
          </cell>
          <cell r="G971">
            <v>34320.17</v>
          </cell>
          <cell r="H971">
            <v>33602.9</v>
          </cell>
          <cell r="I971">
            <v>19270</v>
          </cell>
          <cell r="J971">
            <v>13395</v>
          </cell>
          <cell r="L971">
            <v>1500</v>
          </cell>
          <cell r="M971">
            <v>1475</v>
          </cell>
          <cell r="N971">
            <v>2900</v>
          </cell>
          <cell r="O971">
            <v>0</v>
          </cell>
          <cell r="P971">
            <v>19270</v>
          </cell>
          <cell r="Q971">
            <v>13395</v>
          </cell>
          <cell r="S971">
            <v>1500</v>
          </cell>
          <cell r="T971">
            <v>1475</v>
          </cell>
          <cell r="U971">
            <v>2900</v>
          </cell>
          <cell r="V971">
            <v>0</v>
          </cell>
          <cell r="W971">
            <v>19270</v>
          </cell>
          <cell r="X971">
            <v>13177.730945479252</v>
          </cell>
          <cell r="Y971">
            <v>9362.667359877114</v>
          </cell>
          <cell r="Z971">
            <v>1399.1960308436985</v>
          </cell>
          <cell r="AA971">
            <v>1348.4678173596694</v>
          </cell>
          <cell r="AB971">
            <v>6140.4167776278018</v>
          </cell>
          <cell r="AC971">
            <v>2174.4210688124667</v>
          </cell>
          <cell r="AD971">
            <v>33602.9</v>
          </cell>
          <cell r="AE971">
            <v>13480.370870144687</v>
          </cell>
          <cell r="AF971">
            <v>9562.7903821449381</v>
          </cell>
          <cell r="AG971">
            <v>1428.0363389028639</v>
          </cell>
          <cell r="AH971">
            <v>1375.5097632978507</v>
          </cell>
          <cell r="AI971">
            <v>6256.4100858165948</v>
          </cell>
          <cell r="AJ971">
            <v>2217.0525596930652</v>
          </cell>
          <cell r="AK971">
            <v>34320.17</v>
          </cell>
        </row>
        <row r="972">
          <cell r="B972">
            <v>39437</v>
          </cell>
          <cell r="C972">
            <v>0</v>
          </cell>
          <cell r="D972">
            <v>10984.129999999997</v>
          </cell>
          <cell r="E972">
            <v>23804</v>
          </cell>
          <cell r="F972">
            <v>34788.129999999997</v>
          </cell>
          <cell r="G972">
            <v>34788.129999999997</v>
          </cell>
          <cell r="H972">
            <v>34136</v>
          </cell>
          <cell r="I972">
            <v>23804</v>
          </cell>
          <cell r="J972">
            <v>13914</v>
          </cell>
          <cell r="L972">
            <v>1500</v>
          </cell>
          <cell r="M972">
            <v>1475</v>
          </cell>
          <cell r="N972">
            <v>6200</v>
          </cell>
          <cell r="O972">
            <v>715</v>
          </cell>
          <cell r="P972">
            <v>23804</v>
          </cell>
          <cell r="Q972">
            <v>13914</v>
          </cell>
          <cell r="S972">
            <v>1500</v>
          </cell>
          <cell r="T972">
            <v>1475</v>
          </cell>
          <cell r="U972">
            <v>6200</v>
          </cell>
          <cell r="V972">
            <v>715</v>
          </cell>
          <cell r="W972">
            <v>23804</v>
          </cell>
          <cell r="X972">
            <v>13723.760742524673</v>
          </cell>
          <cell r="Y972">
            <v>9345.9048252316024</v>
          </cell>
          <cell r="Z972">
            <v>1398.3614513070252</v>
          </cell>
          <cell r="AA972">
            <v>1347.8451989904979</v>
          </cell>
          <cell r="AB972">
            <v>6145.1420193468648</v>
          </cell>
          <cell r="AC972">
            <v>2174.98576259934</v>
          </cell>
          <cell r="AD972">
            <v>34136</v>
          </cell>
          <cell r="AE972">
            <v>13958.003787423189</v>
          </cell>
          <cell r="AF972">
            <v>9558.351755853877</v>
          </cell>
          <cell r="AG972">
            <v>1427.3735073040159</v>
          </cell>
          <cell r="AH972">
            <v>1374.8713122229024</v>
          </cell>
          <cell r="AI972">
            <v>6253.5061356948381</v>
          </cell>
          <cell r="AJ972">
            <v>2216.0235015011708</v>
          </cell>
          <cell r="AK972">
            <v>34788.12999999999</v>
          </cell>
        </row>
        <row r="973">
          <cell r="B973">
            <v>39438</v>
          </cell>
          <cell r="C973">
            <v>0</v>
          </cell>
          <cell r="D973">
            <v>11089.650000000001</v>
          </cell>
          <cell r="E973">
            <v>22342</v>
          </cell>
          <cell r="F973">
            <v>33431.65</v>
          </cell>
          <cell r="G973">
            <v>33431.65</v>
          </cell>
          <cell r="H973">
            <v>32474.400000000001</v>
          </cell>
          <cell r="I973">
            <v>22342</v>
          </cell>
          <cell r="J973">
            <v>12652</v>
          </cell>
          <cell r="L973">
            <v>1500</v>
          </cell>
          <cell r="M973">
            <v>1475</v>
          </cell>
          <cell r="N973">
            <v>6000</v>
          </cell>
          <cell r="O973">
            <v>715</v>
          </cell>
          <cell r="P973">
            <v>22342</v>
          </cell>
          <cell r="Q973">
            <v>12652</v>
          </cell>
          <cell r="S973">
            <v>1500</v>
          </cell>
          <cell r="T973">
            <v>1475</v>
          </cell>
          <cell r="U973">
            <v>6000</v>
          </cell>
          <cell r="V973">
            <v>715</v>
          </cell>
          <cell r="W973">
            <v>22342</v>
          </cell>
          <cell r="X973">
            <v>12219.198256043153</v>
          </cell>
          <cell r="Y973">
            <v>9395.370715705465</v>
          </cell>
          <cell r="Z973">
            <v>1399.6207414250266</v>
          </cell>
          <cell r="AA973">
            <v>1348.4153590958545</v>
          </cell>
          <cell r="AB973">
            <v>5939.2718371010033</v>
          </cell>
          <cell r="AC973">
            <v>2172.5230906295028</v>
          </cell>
          <cell r="AD973">
            <v>32474.400000000001</v>
          </cell>
          <cell r="AE973">
            <v>12764.588423711115</v>
          </cell>
          <cell r="AF973">
            <v>9573.0742152842213</v>
          </cell>
          <cell r="AG973">
            <v>1429.5720504304877</v>
          </cell>
          <cell r="AH973">
            <v>1376.9889877001362</v>
          </cell>
          <cell r="AI973">
            <v>6067.9895429195485</v>
          </cell>
          <cell r="AJ973">
            <v>2219.4367799544939</v>
          </cell>
          <cell r="AK973">
            <v>33431.650000000009</v>
          </cell>
        </row>
        <row r="974">
          <cell r="B974">
            <v>39439</v>
          </cell>
          <cell r="C974">
            <v>0</v>
          </cell>
          <cell r="D974">
            <v>11011.309999999998</v>
          </cell>
          <cell r="E974">
            <v>22342</v>
          </cell>
          <cell r="F974">
            <v>33353.31</v>
          </cell>
          <cell r="G974">
            <v>33353.31</v>
          </cell>
          <cell r="H974">
            <v>32371.1</v>
          </cell>
          <cell r="I974">
            <v>22342</v>
          </cell>
          <cell r="J974">
            <v>12652</v>
          </cell>
          <cell r="L974">
            <v>1500</v>
          </cell>
          <cell r="M974">
            <v>1475</v>
          </cell>
          <cell r="N974">
            <v>6000</v>
          </cell>
          <cell r="O974">
            <v>715</v>
          </cell>
          <cell r="P974">
            <v>22342</v>
          </cell>
          <cell r="Q974">
            <v>12652</v>
          </cell>
          <cell r="S974">
            <v>1500</v>
          </cell>
          <cell r="T974">
            <v>1475</v>
          </cell>
          <cell r="U974">
            <v>6000</v>
          </cell>
          <cell r="V974">
            <v>715</v>
          </cell>
          <cell r="W974">
            <v>22342</v>
          </cell>
          <cell r="X974">
            <v>12051.848500641076</v>
          </cell>
          <cell r="Y974">
            <v>9543.3096365940673</v>
          </cell>
          <cell r="Z974">
            <v>1399.9263556476703</v>
          </cell>
          <cell r="AA974">
            <v>1263.4025813440076</v>
          </cell>
          <cell r="AB974">
            <v>5939.8487884883507</v>
          </cell>
          <cell r="AC974">
            <v>2172.7641372848339</v>
          </cell>
          <cell r="AD974">
            <v>32371.1</v>
          </cell>
          <cell r="AE974">
            <v>12774.489031715211</v>
          </cell>
          <cell r="AF974">
            <v>9572.9180106001895</v>
          </cell>
          <cell r="AG974">
            <v>1429.5487239790868</v>
          </cell>
          <cell r="AH974">
            <v>1289.0631374870954</v>
          </cell>
          <cell r="AI974">
            <v>6067.8905310067657</v>
          </cell>
          <cell r="AJ974">
            <v>2219.4005652116489</v>
          </cell>
          <cell r="AK974">
            <v>33353.30999999999</v>
          </cell>
        </row>
        <row r="975">
          <cell r="B975">
            <v>39440</v>
          </cell>
          <cell r="C975">
            <v>0</v>
          </cell>
          <cell r="D975">
            <v>10359.559999999998</v>
          </cell>
          <cell r="E975">
            <v>22542</v>
          </cell>
          <cell r="F975">
            <v>32901.56</v>
          </cell>
          <cell r="G975">
            <v>32901.56</v>
          </cell>
          <cell r="H975">
            <v>32266.2</v>
          </cell>
          <cell r="I975">
            <v>22542</v>
          </cell>
          <cell r="J975">
            <v>12652</v>
          </cell>
          <cell r="L975">
            <v>1500</v>
          </cell>
          <cell r="M975">
            <v>1475</v>
          </cell>
          <cell r="N975">
            <v>6200</v>
          </cell>
          <cell r="O975">
            <v>715</v>
          </cell>
          <cell r="P975">
            <v>22542</v>
          </cell>
          <cell r="Q975">
            <v>12652</v>
          </cell>
          <cell r="S975">
            <v>1500</v>
          </cell>
          <cell r="T975">
            <v>1475</v>
          </cell>
          <cell r="U975">
            <v>6200</v>
          </cell>
          <cell r="V975">
            <v>715</v>
          </cell>
          <cell r="W975">
            <v>22542</v>
          </cell>
          <cell r="X975">
            <v>11871.833702873477</v>
          </cell>
          <cell r="Y975">
            <v>9361.1478379527925</v>
          </cell>
          <cell r="Z975">
            <v>1397.0867385831468</v>
          </cell>
          <cell r="AA975">
            <v>1346.1020133152495</v>
          </cell>
          <cell r="AB975">
            <v>6121.1088841962937</v>
          </cell>
          <cell r="AC975">
            <v>2168.9208230790418</v>
          </cell>
          <cell r="AD975">
            <v>32266.2</v>
          </cell>
          <cell r="AE975">
            <v>12051.75938871474</v>
          </cell>
          <cell r="AF975">
            <v>9567.3797771688332</v>
          </cell>
          <cell r="AG975">
            <v>1428.7216851883938</v>
          </cell>
          <cell r="AH975">
            <v>1376.1699009157144</v>
          </cell>
          <cell r="AI975">
            <v>6259.4126756641053</v>
          </cell>
          <cell r="AJ975">
            <v>2218.1165723482177</v>
          </cell>
          <cell r="AK975">
            <v>32901.56</v>
          </cell>
        </row>
        <row r="976">
          <cell r="B976">
            <v>39441</v>
          </cell>
          <cell r="C976">
            <v>0</v>
          </cell>
          <cell r="D976">
            <v>11308.32</v>
          </cell>
          <cell r="E976">
            <v>22342</v>
          </cell>
          <cell r="F976">
            <v>33650.32</v>
          </cell>
          <cell r="G976">
            <v>33650.32</v>
          </cell>
          <cell r="H976">
            <v>32536.2</v>
          </cell>
          <cell r="I976">
            <v>22342</v>
          </cell>
          <cell r="J976">
            <v>12652</v>
          </cell>
          <cell r="L976">
            <v>1500</v>
          </cell>
          <cell r="M976">
            <v>1475</v>
          </cell>
          <cell r="N976">
            <v>6000</v>
          </cell>
          <cell r="O976">
            <v>715</v>
          </cell>
          <cell r="P976">
            <v>22342</v>
          </cell>
          <cell r="Q976">
            <v>12652</v>
          </cell>
          <cell r="S976">
            <v>1500</v>
          </cell>
          <cell r="T976">
            <v>1475</v>
          </cell>
          <cell r="U976">
            <v>6000</v>
          </cell>
          <cell r="V976">
            <v>715</v>
          </cell>
          <cell r="W976">
            <v>22342</v>
          </cell>
          <cell r="X976">
            <v>12260.035111515112</v>
          </cell>
          <cell r="Y976">
            <v>9341.5113441082794</v>
          </cell>
          <cell r="Z976">
            <v>1394.8963517996945</v>
          </cell>
          <cell r="AA976">
            <v>1257.7987572259622</v>
          </cell>
          <cell r="AB976">
            <v>6115.5459148839227</v>
          </cell>
          <cell r="AC976">
            <v>2166.4125204670286</v>
          </cell>
          <cell r="AD976">
            <v>32536.2</v>
          </cell>
          <cell r="AE976">
            <v>12891.933445422024</v>
          </cell>
          <cell r="AF976">
            <v>9565.7385772140333</v>
          </cell>
          <cell r="AG976">
            <v>1428.4766005341032</v>
          </cell>
          <cell r="AH976">
            <v>1288.0963744879882</v>
          </cell>
          <cell r="AI976">
            <v>6258.3389284062723</v>
          </cell>
          <cell r="AJ976">
            <v>2217.7360739355836</v>
          </cell>
          <cell r="AK976">
            <v>33650.320000000007</v>
          </cell>
        </row>
        <row r="977">
          <cell r="B977">
            <v>39442</v>
          </cell>
          <cell r="C977">
            <v>0</v>
          </cell>
          <cell r="D977">
            <v>11948.830000000002</v>
          </cell>
          <cell r="E977">
            <v>22342</v>
          </cell>
          <cell r="F977">
            <v>34290.83</v>
          </cell>
          <cell r="G977">
            <v>34290.83</v>
          </cell>
          <cell r="H977">
            <v>34090.300000000003</v>
          </cell>
          <cell r="I977">
            <v>22342</v>
          </cell>
          <cell r="J977">
            <v>12652</v>
          </cell>
          <cell r="L977">
            <v>1500</v>
          </cell>
          <cell r="M977">
            <v>1475</v>
          </cell>
          <cell r="N977">
            <v>6000</v>
          </cell>
          <cell r="O977">
            <v>715</v>
          </cell>
          <cell r="P977">
            <v>22342</v>
          </cell>
          <cell r="Q977">
            <v>12652</v>
          </cell>
          <cell r="S977">
            <v>1500</v>
          </cell>
          <cell r="T977">
            <v>1475</v>
          </cell>
          <cell r="U977">
            <v>6000</v>
          </cell>
          <cell r="V977">
            <v>715</v>
          </cell>
          <cell r="W977">
            <v>22342</v>
          </cell>
          <cell r="X977">
            <v>13330.305168019044</v>
          </cell>
          <cell r="Y977">
            <v>9660.5867678479663</v>
          </cell>
          <cell r="Z977">
            <v>1404.2618837210041</v>
          </cell>
          <cell r="AA977">
            <v>1353.1337143384828</v>
          </cell>
          <cell r="AB977">
            <v>6160.2236444442615</v>
          </cell>
          <cell r="AC977">
            <v>2181.7888216292408</v>
          </cell>
          <cell r="AD977">
            <v>34090.300000000003</v>
          </cell>
          <cell r="AE977">
            <v>13454.488966942077</v>
          </cell>
          <cell r="AF977">
            <v>9561.2035599981155</v>
          </cell>
          <cell r="AG977">
            <v>1427.7993746279519</v>
          </cell>
          <cell r="AH977">
            <v>1375.2815151330003</v>
          </cell>
          <cell r="AI977">
            <v>6255.3719149807766</v>
          </cell>
          <cell r="AJ977">
            <v>2216.6846683180793</v>
          </cell>
          <cell r="AK977">
            <v>34290.83</v>
          </cell>
        </row>
        <row r="978">
          <cell r="B978">
            <v>39443</v>
          </cell>
          <cell r="C978">
            <v>0</v>
          </cell>
          <cell r="D978">
            <v>11068.589999999997</v>
          </cell>
          <cell r="E978">
            <v>23170</v>
          </cell>
          <cell r="F978">
            <v>34238.589999999997</v>
          </cell>
          <cell r="G978">
            <v>34238.589999999997</v>
          </cell>
          <cell r="H978">
            <v>35364.699999999997</v>
          </cell>
          <cell r="I978">
            <v>23170</v>
          </cell>
          <cell r="J978">
            <v>13280</v>
          </cell>
          <cell r="L978">
            <v>1500</v>
          </cell>
          <cell r="M978">
            <v>1475</v>
          </cell>
          <cell r="N978">
            <v>6200</v>
          </cell>
          <cell r="O978">
            <v>715</v>
          </cell>
          <cell r="P978">
            <v>23170</v>
          </cell>
          <cell r="Q978">
            <v>13280</v>
          </cell>
          <cell r="S978">
            <v>1500</v>
          </cell>
          <cell r="T978">
            <v>1475</v>
          </cell>
          <cell r="U978">
            <v>6200</v>
          </cell>
          <cell r="V978">
            <v>715</v>
          </cell>
          <cell r="W978">
            <v>23170</v>
          </cell>
          <cell r="X978">
            <v>13441.094054561832</v>
          </cell>
          <cell r="Y978">
            <v>10811.90674718541</v>
          </cell>
          <cell r="Z978">
            <v>1406.8613398621919</v>
          </cell>
          <cell r="AA978">
            <v>1355.4214918894329</v>
          </cell>
          <cell r="AB978">
            <v>6165.0349820529173</v>
          </cell>
          <cell r="AC978">
            <v>2184.3813844482183</v>
          </cell>
          <cell r="AD978">
            <v>35364.699999999997</v>
          </cell>
          <cell r="AE978">
            <v>13400.021391873124</v>
          </cell>
          <cell r="AF978">
            <v>9562.225730764354</v>
          </cell>
          <cell r="AG978">
            <v>1427.952018044823</v>
          </cell>
          <cell r="AH978">
            <v>1375.4285439616719</v>
          </cell>
          <cell r="AI978">
            <v>6256.0406653387545</v>
          </cell>
          <cell r="AJ978">
            <v>2216.9216500172665</v>
          </cell>
          <cell r="AK978">
            <v>34238.589999999997</v>
          </cell>
        </row>
        <row r="979">
          <cell r="B979">
            <v>39444</v>
          </cell>
          <cell r="C979">
            <v>0</v>
          </cell>
          <cell r="D979">
            <v>11189.57</v>
          </cell>
          <cell r="E979">
            <v>24180</v>
          </cell>
          <cell r="F979">
            <v>35369.57</v>
          </cell>
          <cell r="G979">
            <v>35369.57</v>
          </cell>
          <cell r="H979">
            <v>36989.199999999997</v>
          </cell>
          <cell r="I979">
            <v>22671</v>
          </cell>
          <cell r="J979">
            <v>14290</v>
          </cell>
          <cell r="L979">
            <v>1500</v>
          </cell>
          <cell r="M979">
            <v>1475</v>
          </cell>
          <cell r="N979">
            <v>6200</v>
          </cell>
          <cell r="O979">
            <v>715</v>
          </cell>
          <cell r="P979">
            <v>24180</v>
          </cell>
          <cell r="Q979">
            <v>13201.592817839561</v>
          </cell>
          <cell r="S979">
            <v>1385.7515204170288</v>
          </cell>
          <cell r="T979">
            <v>1362.6556617434117</v>
          </cell>
          <cell r="U979">
            <v>6200</v>
          </cell>
          <cell r="V979">
            <v>521</v>
          </cell>
          <cell r="W979">
            <v>22671</v>
          </cell>
          <cell r="X979">
            <v>14398.507224107068</v>
          </cell>
          <cell r="Y979">
            <v>10780.892776005843</v>
          </cell>
          <cell r="Z979">
            <v>1703.8764693561925</v>
          </cell>
          <cell r="AA979">
            <v>1539.9916465136803</v>
          </cell>
          <cell r="AB979">
            <v>6183.4786837041211</v>
          </cell>
          <cell r="AC979">
            <v>2382.4532003130957</v>
          </cell>
          <cell r="AD979">
            <v>36989.199999999997</v>
          </cell>
          <cell r="AE979">
            <v>14283.528235876927</v>
          </cell>
          <cell r="AF979">
            <v>9605.9903811530421</v>
          </cell>
          <cell r="AG979">
            <v>1438.6405742980874</v>
          </cell>
          <cell r="AH979">
            <v>1385.1885232809916</v>
          </cell>
          <cell r="AI979">
            <v>6249.1158626348788</v>
          </cell>
          <cell r="AJ979">
            <v>2407.1064227560714</v>
          </cell>
          <cell r="AK979">
            <v>35369.57</v>
          </cell>
        </row>
        <row r="980">
          <cell r="B980">
            <v>39445</v>
          </cell>
          <cell r="C980">
            <v>0</v>
          </cell>
          <cell r="D980">
            <v>10915.160000000003</v>
          </cell>
          <cell r="E980">
            <v>24180</v>
          </cell>
          <cell r="F980">
            <v>35095.160000000003</v>
          </cell>
          <cell r="G980">
            <v>35095.160000000003</v>
          </cell>
          <cell r="H980">
            <v>35934.400000000001</v>
          </cell>
          <cell r="I980">
            <v>23797</v>
          </cell>
          <cell r="J980">
            <v>14290</v>
          </cell>
          <cell r="L980">
            <v>1500</v>
          </cell>
          <cell r="M980">
            <v>1475</v>
          </cell>
          <cell r="N980">
            <v>6200</v>
          </cell>
          <cell r="O980">
            <v>715</v>
          </cell>
          <cell r="P980">
            <v>24180</v>
          </cell>
          <cell r="Q980">
            <v>13986.239212279177</v>
          </cell>
          <cell r="S980">
            <v>1468.1146828844483</v>
          </cell>
          <cell r="T980">
            <v>1443.6461048363742</v>
          </cell>
          <cell r="U980">
            <v>6200</v>
          </cell>
          <cell r="V980">
            <v>699</v>
          </cell>
          <cell r="W980">
            <v>23797</v>
          </cell>
          <cell r="X980">
            <v>13840.659648736664</v>
          </cell>
          <cell r="Y980">
            <v>10824.999259550013</v>
          </cell>
          <cell r="Z980">
            <v>1399.9942463272598</v>
          </cell>
          <cell r="AA980">
            <v>1348.8816699814363</v>
          </cell>
          <cell r="AB980">
            <v>6150.4632677534773</v>
          </cell>
          <cell r="AC980">
            <v>2369.4019076511599</v>
          </cell>
          <cell r="AD980">
            <v>35934.400000000001</v>
          </cell>
          <cell r="AE980">
            <v>14029.345644228726</v>
          </cell>
          <cell r="AF980">
            <v>9607.5064455593911</v>
          </cell>
          <cell r="AG980">
            <v>1426.5965368608697</v>
          </cell>
          <cell r="AH980">
            <v>1374.1229206020262</v>
          </cell>
          <cell r="AI980">
            <v>6250.1021286787309</v>
          </cell>
          <cell r="AJ980">
            <v>2407.4863240702553</v>
          </cell>
          <cell r="AK980">
            <v>35095.159999999996</v>
          </cell>
        </row>
        <row r="981">
          <cell r="B981">
            <v>39446</v>
          </cell>
          <cell r="C981">
            <v>0</v>
          </cell>
          <cell r="D981">
            <v>15031.099999999999</v>
          </cell>
          <cell r="E981">
            <v>21180</v>
          </cell>
          <cell r="F981">
            <v>36211.1</v>
          </cell>
          <cell r="G981">
            <v>36211.1</v>
          </cell>
          <cell r="H981">
            <v>35289.599999999999</v>
          </cell>
          <cell r="I981">
            <v>21123</v>
          </cell>
          <cell r="J981">
            <v>14290</v>
          </cell>
          <cell r="L981">
            <v>1500</v>
          </cell>
          <cell r="M981">
            <v>1475</v>
          </cell>
          <cell r="N981">
            <v>3200</v>
          </cell>
          <cell r="O981">
            <v>715</v>
          </cell>
          <cell r="P981">
            <v>21180</v>
          </cell>
          <cell r="Q981">
            <v>14290</v>
          </cell>
          <cell r="S981">
            <v>1500</v>
          </cell>
          <cell r="T981">
            <v>1475</v>
          </cell>
          <cell r="U981">
            <v>3200</v>
          </cell>
          <cell r="V981">
            <v>658</v>
          </cell>
          <cell r="W981">
            <v>21123</v>
          </cell>
          <cell r="X981">
            <v>13352.146275773432</v>
          </cell>
          <cell r="Y981">
            <v>10606.428243694185</v>
          </cell>
          <cell r="Z981">
            <v>1526.7884858000946</v>
          </cell>
          <cell r="AA981">
            <v>1520.445449742514</v>
          </cell>
          <cell r="AB981">
            <v>6076.083828899581</v>
          </cell>
          <cell r="AC981">
            <v>2207.7077160901817</v>
          </cell>
          <cell r="AD981">
            <v>35289.599999999999</v>
          </cell>
          <cell r="AE981">
            <v>13692.887363793832</v>
          </cell>
          <cell r="AF981">
            <v>10885.92505862247</v>
          </cell>
          <cell r="AG981">
            <v>1567.5022091066862</v>
          </cell>
          <cell r="AH981">
            <v>1561.2657810367896</v>
          </cell>
          <cell r="AI981">
            <v>6236.8178466509007</v>
          </cell>
          <cell r="AJ981">
            <v>2266.7017407893163</v>
          </cell>
          <cell r="AK981">
            <v>36211.099999999991</v>
          </cell>
        </row>
        <row r="982">
          <cell r="B982">
            <v>39447</v>
          </cell>
          <cell r="C982">
            <v>0</v>
          </cell>
          <cell r="D982">
            <v>15655.019999999997</v>
          </cell>
          <cell r="E982">
            <v>20465</v>
          </cell>
          <cell r="F982">
            <v>36120.019999999997</v>
          </cell>
          <cell r="G982">
            <v>36120.019999999997</v>
          </cell>
          <cell r="H982">
            <v>35055.300000000003</v>
          </cell>
          <cell r="I982">
            <v>20465</v>
          </cell>
          <cell r="J982">
            <v>14290</v>
          </cell>
          <cell r="L982">
            <v>1500</v>
          </cell>
          <cell r="M982">
            <v>1475</v>
          </cell>
          <cell r="N982">
            <v>3200</v>
          </cell>
          <cell r="O982">
            <v>0</v>
          </cell>
          <cell r="P982">
            <v>20465</v>
          </cell>
          <cell r="Q982">
            <v>14290</v>
          </cell>
          <cell r="S982">
            <v>1500</v>
          </cell>
          <cell r="T982">
            <v>1475</v>
          </cell>
          <cell r="U982">
            <v>3200</v>
          </cell>
          <cell r="V982">
            <v>0</v>
          </cell>
          <cell r="W982">
            <v>20465</v>
          </cell>
          <cell r="X982">
            <v>13162.93529826783</v>
          </cell>
          <cell r="Y982">
            <v>10657.872376651203</v>
          </cell>
          <cell r="Z982">
            <v>1525.6644573084379</v>
          </cell>
          <cell r="AA982">
            <v>1519.2924476290445</v>
          </cell>
          <cell r="AB982">
            <v>5983.4199617142249</v>
          </cell>
          <cell r="AC982">
            <v>2206.1154584292663</v>
          </cell>
          <cell r="AD982">
            <v>35055.300000000003</v>
          </cell>
          <cell r="AE982">
            <v>13514.226435627674</v>
          </cell>
          <cell r="AF982">
            <v>10885.463575118751</v>
          </cell>
          <cell r="AG982">
            <v>1567.4357584920024</v>
          </cell>
          <cell r="AH982">
            <v>1561.199594800986</v>
          </cell>
          <cell r="AI982">
            <v>6325.0889867257793</v>
          </cell>
          <cell r="AJ982">
            <v>2266.6056492348007</v>
          </cell>
          <cell r="AK982">
            <v>36120.01999999999</v>
          </cell>
        </row>
        <row r="983">
          <cell r="B983">
            <v>39448</v>
          </cell>
          <cell r="D983">
            <v>12258.64</v>
          </cell>
          <cell r="E983">
            <v>23775</v>
          </cell>
          <cell r="F983">
            <v>36033.64</v>
          </cell>
          <cell r="G983">
            <v>36033.64</v>
          </cell>
          <cell r="H983">
            <v>35281.300000000003</v>
          </cell>
          <cell r="I983">
            <v>21775</v>
          </cell>
          <cell r="J983">
            <v>12500</v>
          </cell>
          <cell r="L983">
            <v>1600</v>
          </cell>
          <cell r="M983">
            <v>1475</v>
          </cell>
          <cell r="N983">
            <v>6200</v>
          </cell>
          <cell r="O983">
            <v>2000</v>
          </cell>
          <cell r="P983">
            <v>23775</v>
          </cell>
          <cell r="Q983">
            <v>12500</v>
          </cell>
          <cell r="S983">
            <v>1600</v>
          </cell>
          <cell r="T983">
            <v>1475</v>
          </cell>
          <cell r="U983">
            <v>6200</v>
          </cell>
          <cell r="V983">
            <v>0</v>
          </cell>
          <cell r="W983">
            <v>21775</v>
          </cell>
          <cell r="X983">
            <v>13294.731956629146</v>
          </cell>
          <cell r="Y983">
            <v>10658.052249077904</v>
          </cell>
          <cell r="Z983">
            <v>1534.2428396073185</v>
          </cell>
          <cell r="AA983">
            <v>1527.8792886555154</v>
          </cell>
          <cell r="AB983">
            <v>5904.4838607211559</v>
          </cell>
          <cell r="AC983">
            <v>2361.9098053089651</v>
          </cell>
          <cell r="AD983">
            <v>35281.300000000003</v>
          </cell>
          <cell r="AE983">
            <v>13574.859691840697</v>
          </cell>
          <cell r="AF983">
            <v>10885.984949897484</v>
          </cell>
          <cell r="AG983">
            <v>1567.5108330596699</v>
          </cell>
          <cell r="AH983">
            <v>1561.2743706787135</v>
          </cell>
          <cell r="AI983">
            <v>6030.2593491554899</v>
          </cell>
          <cell r="AJ983">
            <v>2413.7508053679353</v>
          </cell>
          <cell r="AK983">
            <v>36033.639999999985</v>
          </cell>
        </row>
        <row r="984">
          <cell r="B984">
            <v>39449</v>
          </cell>
          <cell r="D984">
            <v>13287.809999999998</v>
          </cell>
          <cell r="E984">
            <v>23775</v>
          </cell>
          <cell r="F984">
            <v>37062.81</v>
          </cell>
          <cell r="G984">
            <v>37062.81</v>
          </cell>
          <cell r="H984">
            <v>35940.800000000003</v>
          </cell>
          <cell r="I984">
            <v>23775</v>
          </cell>
          <cell r="J984">
            <v>12500</v>
          </cell>
          <cell r="L984">
            <v>1600</v>
          </cell>
          <cell r="M984">
            <v>1475</v>
          </cell>
          <cell r="N984">
            <v>6200</v>
          </cell>
          <cell r="O984">
            <v>2000</v>
          </cell>
          <cell r="P984">
            <v>23775</v>
          </cell>
          <cell r="Q984">
            <v>12500</v>
          </cell>
          <cell r="S984">
            <v>1600</v>
          </cell>
          <cell r="T984">
            <v>1475</v>
          </cell>
          <cell r="U984">
            <v>6200</v>
          </cell>
          <cell r="V984">
            <v>2000</v>
          </cell>
          <cell r="W984">
            <v>23775</v>
          </cell>
          <cell r="X984">
            <v>13860.38946436458</v>
          </cell>
          <cell r="Y984">
            <v>10632.569716964643</v>
          </cell>
          <cell r="Z984">
            <v>1519.2464102757237</v>
          </cell>
          <cell r="AA984">
            <v>1513.0526957245213</v>
          </cell>
          <cell r="AB984">
            <v>6075.9847958139844</v>
          </cell>
          <cell r="AC984">
            <v>2339.5569168565571</v>
          </cell>
          <cell r="AD984">
            <v>35940.800000000003</v>
          </cell>
          <cell r="AE984">
            <v>14285.5312412106</v>
          </cell>
          <cell r="AF984">
            <v>10971.289112338774</v>
          </cell>
          <cell r="AG984">
            <v>1567.1243239017192</v>
          </cell>
          <cell r="AH984">
            <v>1560.8893992771677</v>
          </cell>
          <cell r="AI984">
            <v>6264.820288777013</v>
          </cell>
          <cell r="AJ984">
            <v>2413.1556344947207</v>
          </cell>
          <cell r="AK984">
            <v>37062.81</v>
          </cell>
        </row>
        <row r="985">
          <cell r="B985">
            <v>39450</v>
          </cell>
          <cell r="D985">
            <v>11401.660000000003</v>
          </cell>
          <cell r="E985">
            <v>25568</v>
          </cell>
          <cell r="F985">
            <v>36969.660000000003</v>
          </cell>
          <cell r="G985">
            <v>36969.660000000003</v>
          </cell>
          <cell r="H985">
            <v>36190.699999999997</v>
          </cell>
          <cell r="I985">
            <v>25568</v>
          </cell>
          <cell r="J985">
            <v>14293</v>
          </cell>
          <cell r="L985">
            <v>1600</v>
          </cell>
          <cell r="M985">
            <v>1475</v>
          </cell>
          <cell r="N985">
            <v>6200</v>
          </cell>
          <cell r="O985">
            <v>2000</v>
          </cell>
          <cell r="P985">
            <v>25568</v>
          </cell>
          <cell r="Q985">
            <v>14293</v>
          </cell>
          <cell r="S985">
            <v>1600</v>
          </cell>
          <cell r="T985">
            <v>1475</v>
          </cell>
          <cell r="U985">
            <v>6200</v>
          </cell>
          <cell r="V985">
            <v>2000</v>
          </cell>
          <cell r="W985">
            <v>25568</v>
          </cell>
          <cell r="X985">
            <v>13928.262852576991</v>
          </cell>
          <cell r="Y985">
            <v>10704.974131542878</v>
          </cell>
          <cell r="Z985">
            <v>1533.5481156901474</v>
          </cell>
          <cell r="AA985">
            <v>1527.347147574646</v>
          </cell>
          <cell r="AB985">
            <v>6134.8063192648278</v>
          </cell>
          <cell r="AC985">
            <v>2361.7614333505035</v>
          </cell>
          <cell r="AD985">
            <v>36190.699999999997</v>
          </cell>
          <cell r="AE985">
            <v>14222.652253184602</v>
          </cell>
          <cell r="AF985">
            <v>10941.814422193243</v>
          </cell>
          <cell r="AG985">
            <v>1567.0186203271421</v>
          </cell>
          <cell r="AH985">
            <v>1560.7841162523898</v>
          </cell>
          <cell r="AI985">
            <v>6264.3977224952532</v>
          </cell>
          <cell r="AJ985">
            <v>2412.992865547365</v>
          </cell>
          <cell r="AK985">
            <v>36969.659999999989</v>
          </cell>
        </row>
        <row r="986">
          <cell r="B986">
            <v>39451</v>
          </cell>
          <cell r="D986">
            <v>11724.440000000002</v>
          </cell>
          <cell r="E986">
            <v>25268</v>
          </cell>
          <cell r="F986">
            <v>36992.44</v>
          </cell>
          <cell r="G986">
            <v>36992.44</v>
          </cell>
          <cell r="H986">
            <v>36321.1</v>
          </cell>
          <cell r="I986">
            <v>25268</v>
          </cell>
          <cell r="J986">
            <v>13993</v>
          </cell>
          <cell r="L986">
            <v>1600</v>
          </cell>
          <cell r="M986">
            <v>1475</v>
          </cell>
          <cell r="N986">
            <v>6200</v>
          </cell>
          <cell r="O986">
            <v>2000</v>
          </cell>
          <cell r="P986">
            <v>25268</v>
          </cell>
          <cell r="Q986">
            <v>13993</v>
          </cell>
          <cell r="S986">
            <v>1600</v>
          </cell>
          <cell r="T986">
            <v>1475</v>
          </cell>
          <cell r="U986">
            <v>6200</v>
          </cell>
          <cell r="V986">
            <v>2000</v>
          </cell>
          <cell r="W986">
            <v>25268</v>
          </cell>
          <cell r="X986">
            <v>13780.99894095439</v>
          </cell>
          <cell r="Y986">
            <v>10946.142691806504</v>
          </cell>
          <cell r="Z986">
            <v>1538.9497705108195</v>
          </cell>
          <cell r="AA986">
            <v>1532.652615737657</v>
          </cell>
          <cell r="AB986">
            <v>6152.7578656332953</v>
          </cell>
          <cell r="AC986">
            <v>2369.5981153573243</v>
          </cell>
          <cell r="AD986">
            <v>36321.1</v>
          </cell>
          <cell r="AE986">
            <v>14034.226939638671</v>
          </cell>
          <cell r="AF986">
            <v>11150.21322072333</v>
          </cell>
          <cell r="AG986">
            <v>1567.3911564785735</v>
          </cell>
          <cell r="AH986">
            <v>1561.1551702400973</v>
          </cell>
          <cell r="AI986">
            <v>6265.8869930044229</v>
          </cell>
          <cell r="AJ986">
            <v>2413.5665199149021</v>
          </cell>
          <cell r="AK986">
            <v>36992.439999999995</v>
          </cell>
        </row>
        <row r="987">
          <cell r="B987">
            <v>39452</v>
          </cell>
          <cell r="D987">
            <v>9780.2799999999988</v>
          </cell>
          <cell r="E987">
            <v>24352</v>
          </cell>
          <cell r="F987">
            <v>34132.28</v>
          </cell>
          <cell r="G987">
            <v>34132.28</v>
          </cell>
          <cell r="H987">
            <v>29029</v>
          </cell>
          <cell r="I987">
            <v>24333</v>
          </cell>
          <cell r="J987">
            <v>13077</v>
          </cell>
          <cell r="L987">
            <v>1600</v>
          </cell>
          <cell r="M987">
            <v>1475</v>
          </cell>
          <cell r="N987">
            <v>6200</v>
          </cell>
          <cell r="O987">
            <v>2000</v>
          </cell>
          <cell r="P987">
            <v>24352</v>
          </cell>
          <cell r="Q987">
            <v>13061.61719910847</v>
          </cell>
          <cell r="S987">
            <v>1598.1178801386825</v>
          </cell>
          <cell r="T987">
            <v>1473.264920752848</v>
          </cell>
          <cell r="U987">
            <v>6200</v>
          </cell>
          <cell r="V987">
            <v>2000</v>
          </cell>
          <cell r="W987">
            <v>24333</v>
          </cell>
          <cell r="X987">
            <v>10155.955133009862</v>
          </cell>
          <cell r="Y987">
            <v>9058.8136186062184</v>
          </cell>
          <cell r="Z987">
            <v>1317.5637560601012</v>
          </cell>
          <cell r="AA987">
            <v>1312.3497282609653</v>
          </cell>
          <cell r="AB987">
            <v>5180.1816090048342</v>
          </cell>
          <cell r="AC987">
            <v>2004.136155058012</v>
          </cell>
          <cell r="AD987">
            <v>29029</v>
          </cell>
          <cell r="AE987">
            <v>11957.216708742821</v>
          </cell>
          <cell r="AF987">
            <v>10766.657669921702</v>
          </cell>
          <cell r="AG987">
            <v>1567.2425575039156</v>
          </cell>
          <cell r="AH987">
            <v>1562.0230396925785</v>
          </cell>
          <cell r="AI987">
            <v>6207.0046734370944</v>
          </cell>
          <cell r="AJ987">
            <v>2387.4553507018904</v>
          </cell>
          <cell r="AK987">
            <v>34447.600000000006</v>
          </cell>
        </row>
        <row r="988">
          <cell r="B988">
            <v>39453</v>
          </cell>
          <cell r="D988">
            <v>10080.279999999999</v>
          </cell>
          <cell r="E988">
            <v>24052</v>
          </cell>
          <cell r="F988">
            <v>34132.28</v>
          </cell>
          <cell r="G988">
            <v>34132.28</v>
          </cell>
          <cell r="H988">
            <v>33496.6</v>
          </cell>
          <cell r="I988">
            <v>24033</v>
          </cell>
          <cell r="J988">
            <v>13077</v>
          </cell>
          <cell r="L988">
            <v>1600</v>
          </cell>
          <cell r="M988">
            <v>1475</v>
          </cell>
          <cell r="N988">
            <v>5900</v>
          </cell>
          <cell r="O988">
            <v>2000</v>
          </cell>
          <cell r="P988">
            <v>24052</v>
          </cell>
          <cell r="Q988">
            <v>13061.61719910847</v>
          </cell>
          <cell r="S988">
            <v>1598.1178801386825</v>
          </cell>
          <cell r="T988">
            <v>1473.264920752848</v>
          </cell>
          <cell r="U988">
            <v>5900</v>
          </cell>
          <cell r="V988">
            <v>2000</v>
          </cell>
          <cell r="W988">
            <v>24033</v>
          </cell>
          <cell r="X988">
            <v>12641.031415251951</v>
          </cell>
          <cell r="Y988">
            <v>9790.573785578883</v>
          </cell>
          <cell r="Z988">
            <v>1534.8688702493121</v>
          </cell>
          <cell r="AA988">
            <v>1528.5737564933502</v>
          </cell>
          <cell r="AB988">
            <v>5638.3076515395269</v>
          </cell>
          <cell r="AC988">
            <v>2363.244520886974</v>
          </cell>
          <cell r="AD988">
            <v>33496.6</v>
          </cell>
          <cell r="AE988">
            <v>12867.689253838436</v>
          </cell>
          <cell r="AF988">
            <v>9978.3059875526578</v>
          </cell>
          <cell r="AG988">
            <v>1566.542121619676</v>
          </cell>
          <cell r="AH988">
            <v>1560.309513331671</v>
          </cell>
          <cell r="AI988">
            <v>5747.1740004963012</v>
          </cell>
          <cell r="AJ988">
            <v>2412.2591231612546</v>
          </cell>
          <cell r="AK988">
            <v>34132.28</v>
          </cell>
        </row>
        <row r="989">
          <cell r="B989">
            <v>39454</v>
          </cell>
          <cell r="D989">
            <v>9780</v>
          </cell>
          <cell r="E989">
            <v>24352</v>
          </cell>
          <cell r="F989">
            <v>34132</v>
          </cell>
          <cell r="G989">
            <v>34132</v>
          </cell>
          <cell r="H989">
            <v>68.7</v>
          </cell>
          <cell r="I989">
            <v>23156</v>
          </cell>
          <cell r="J989">
            <v>13077</v>
          </cell>
          <cell r="L989">
            <v>1600</v>
          </cell>
          <cell r="M989">
            <v>1475</v>
          </cell>
          <cell r="N989">
            <v>6200</v>
          </cell>
          <cell r="O989">
            <v>2000</v>
          </cell>
          <cell r="P989">
            <v>24352</v>
          </cell>
          <cell r="Q989">
            <v>12108.693164933135</v>
          </cell>
          <cell r="S989">
            <v>1481.5255076770677</v>
          </cell>
          <cell r="T989">
            <v>1365.7813273897968</v>
          </cell>
          <cell r="U989">
            <v>6200</v>
          </cell>
          <cell r="V989">
            <v>2000</v>
          </cell>
          <cell r="W989">
            <v>23156</v>
          </cell>
          <cell r="X989">
            <v>26.117335499999999</v>
          </cell>
          <cell r="Y989">
            <v>21.2912979</v>
          </cell>
          <cell r="Z989">
            <v>2.8854000000000002</v>
          </cell>
          <cell r="AA989">
            <v>2.8388214000000001</v>
          </cell>
          <cell r="AB989">
            <v>11.3553543</v>
          </cell>
          <cell r="AC989">
            <v>4.2117909000000004</v>
          </cell>
          <cell r="AD989">
            <v>68.7</v>
          </cell>
          <cell r="AE989">
            <v>0</v>
          </cell>
          <cell r="AF989">
            <v>0</v>
          </cell>
          <cell r="AG989">
            <v>0</v>
          </cell>
          <cell r="AH989">
            <v>0</v>
          </cell>
          <cell r="AI989">
            <v>0</v>
          </cell>
          <cell r="AJ989">
            <v>0</v>
          </cell>
          <cell r="AK989">
            <v>0</v>
          </cell>
        </row>
        <row r="990">
          <cell r="B990">
            <v>39455</v>
          </cell>
          <cell r="D990">
            <v>-6821.1500000000015</v>
          </cell>
          <cell r="E990">
            <v>25452</v>
          </cell>
          <cell r="F990">
            <v>18630.849999999999</v>
          </cell>
          <cell r="G990">
            <v>18630.849999999999</v>
          </cell>
          <cell r="H990">
            <v>22702.3</v>
          </cell>
          <cell r="I990">
            <v>24142</v>
          </cell>
          <cell r="J990">
            <v>14077</v>
          </cell>
          <cell r="L990">
            <v>1600</v>
          </cell>
          <cell r="M990">
            <v>1475</v>
          </cell>
          <cell r="N990">
            <v>6300</v>
          </cell>
          <cell r="O990">
            <v>2000</v>
          </cell>
          <cell r="P990">
            <v>25452</v>
          </cell>
          <cell r="Q990">
            <v>13001.85599347015</v>
          </cell>
          <cell r="S990">
            <v>1477.7985074626868</v>
          </cell>
          <cell r="T990">
            <v>1362.3454990671642</v>
          </cell>
          <cell r="U990">
            <v>6300</v>
          </cell>
          <cell r="V990">
            <v>2000</v>
          </cell>
          <cell r="W990">
            <v>24142</v>
          </cell>
          <cell r="X990">
            <v>9135.1207279147966</v>
          </cell>
          <cell r="Y990">
            <v>6273.2765982970459</v>
          </cell>
          <cell r="Z990">
            <v>953.20919578685903</v>
          </cell>
          <cell r="AA990">
            <v>949.60389170169526</v>
          </cell>
          <cell r="AB990">
            <v>3921.5860384715452</v>
          </cell>
          <cell r="AC990">
            <v>1469.5035478280563</v>
          </cell>
          <cell r="AD990">
            <v>22702.3</v>
          </cell>
          <cell r="AE990">
            <v>7487.8545060158367</v>
          </cell>
          <cell r="AF990">
            <v>5161.0059229640647</v>
          </cell>
          <cell r="AG990">
            <v>782.31673083204362</v>
          </cell>
          <cell r="AH990">
            <v>779.20422356323979</v>
          </cell>
          <cell r="AI990">
            <v>3215.8085917796916</v>
          </cell>
          <cell r="AJ990">
            <v>1204.6600248451193</v>
          </cell>
          <cell r="AK990">
            <v>18630.849999999995</v>
          </cell>
        </row>
        <row r="991">
          <cell r="B991">
            <v>39456</v>
          </cell>
          <cell r="D991">
            <v>29287.519999999997</v>
          </cell>
          <cell r="E991">
            <v>8200</v>
          </cell>
          <cell r="F991">
            <v>37487.519999999997</v>
          </cell>
          <cell r="G991">
            <v>37487.519999999997</v>
          </cell>
          <cell r="H991">
            <v>36793.4</v>
          </cell>
          <cell r="I991">
            <v>8200</v>
          </cell>
          <cell r="J991">
            <v>0</v>
          </cell>
          <cell r="L991">
            <v>0</v>
          </cell>
          <cell r="M991">
            <v>0</v>
          </cell>
          <cell r="N991">
            <v>6200</v>
          </cell>
          <cell r="O991">
            <v>2000</v>
          </cell>
          <cell r="P991">
            <v>8200</v>
          </cell>
          <cell r="U991">
            <v>6200</v>
          </cell>
          <cell r="V991">
            <v>2000</v>
          </cell>
          <cell r="W991">
            <v>8200</v>
          </cell>
          <cell r="X991">
            <v>15692.797633528126</v>
          </cell>
          <cell r="Y991">
            <v>9520.7281931341604</v>
          </cell>
          <cell r="Z991">
            <v>1522.3864283368789</v>
          </cell>
          <cell r="AA991">
            <v>1519.59124135922</v>
          </cell>
          <cell r="AB991">
            <v>6173.3487576950993</v>
          </cell>
          <cell r="AC991">
            <v>2364.547745946516</v>
          </cell>
          <cell r="AD991">
            <v>36793.4</v>
          </cell>
          <cell r="AE991">
            <v>15767.940338425507</v>
          </cell>
          <cell r="AF991">
            <v>9990.511490766412</v>
          </cell>
          <cell r="AG991">
            <v>1545.7779461322837</v>
          </cell>
          <cell r="AH991">
            <v>1539.6279497130886</v>
          </cell>
          <cell r="AI991">
            <v>6263.377122410423</v>
          </cell>
          <cell r="AJ991">
            <v>2380.2851525522829</v>
          </cell>
          <cell r="AK991">
            <v>37487.519999999997</v>
          </cell>
        </row>
        <row r="992">
          <cell r="B992">
            <v>39457</v>
          </cell>
          <cell r="D992">
            <v>12480.739999999998</v>
          </cell>
          <cell r="E992">
            <v>23623</v>
          </cell>
          <cell r="F992">
            <v>36103.74</v>
          </cell>
          <cell r="G992">
            <v>36103.74</v>
          </cell>
          <cell r="H992">
            <v>35375.5</v>
          </cell>
          <cell r="I992">
            <v>23623</v>
          </cell>
          <cell r="J992">
            <v>14248</v>
          </cell>
          <cell r="L992">
            <v>1600</v>
          </cell>
          <cell r="M992">
            <v>1475</v>
          </cell>
          <cell r="N992">
            <v>6300</v>
          </cell>
          <cell r="O992">
            <v>0</v>
          </cell>
          <cell r="P992">
            <v>23623</v>
          </cell>
          <cell r="Q992">
            <v>14248</v>
          </cell>
          <cell r="S992">
            <v>1600</v>
          </cell>
          <cell r="T992">
            <v>1475</v>
          </cell>
          <cell r="U992">
            <v>6300</v>
          </cell>
          <cell r="V992">
            <v>0</v>
          </cell>
          <cell r="W992">
            <v>23623</v>
          </cell>
          <cell r="X992">
            <v>13935.782466072866</v>
          </cell>
          <cell r="Y992">
            <v>9850.6045235969377</v>
          </cell>
          <cell r="Z992">
            <v>1533.7173519175049</v>
          </cell>
          <cell r="AA992">
            <v>1527.8000315645841</v>
          </cell>
          <cell r="AB992">
            <v>6163.9322700406283</v>
          </cell>
          <cell r="AC992">
            <v>2363.6633568074867</v>
          </cell>
          <cell r="AD992">
            <v>35375.5</v>
          </cell>
          <cell r="AE992">
            <v>14208.12115134435</v>
          </cell>
          <cell r="AF992">
            <v>10077.487698560391</v>
          </cell>
          <cell r="AG992">
            <v>1564.8251134271554</v>
          </cell>
          <cell r="AH992">
            <v>1558.5993363882715</v>
          </cell>
          <cell r="AI992">
            <v>6285.0915332687409</v>
          </cell>
          <cell r="AJ992">
            <v>2409.6151670110885</v>
          </cell>
          <cell r="AK992">
            <v>36103.739999999991</v>
          </cell>
        </row>
        <row r="993">
          <cell r="B993">
            <v>39458</v>
          </cell>
          <cell r="D993">
            <v>11894.36</v>
          </cell>
          <cell r="E993">
            <v>23652</v>
          </cell>
          <cell r="F993">
            <v>35546.36</v>
          </cell>
          <cell r="G993">
            <v>35546.36</v>
          </cell>
          <cell r="H993">
            <v>34950.199999999997</v>
          </cell>
          <cell r="I993">
            <v>23652</v>
          </cell>
          <cell r="J993">
            <v>14277</v>
          </cell>
          <cell r="L993">
            <v>1600</v>
          </cell>
          <cell r="M993">
            <v>1475</v>
          </cell>
          <cell r="N993">
            <v>6300</v>
          </cell>
          <cell r="O993">
            <v>0</v>
          </cell>
          <cell r="P993">
            <v>23652</v>
          </cell>
          <cell r="Q993">
            <v>14277</v>
          </cell>
          <cell r="S993">
            <v>1600</v>
          </cell>
          <cell r="T993">
            <v>1475</v>
          </cell>
          <cell r="U993">
            <v>6300</v>
          </cell>
          <cell r="V993">
            <v>0</v>
          </cell>
          <cell r="W993">
            <v>23652</v>
          </cell>
          <cell r="X993">
            <v>14018.058684622087</v>
          </cell>
          <cell r="Y993">
            <v>9444.4551425009613</v>
          </cell>
          <cell r="Z993">
            <v>1537.71448037083</v>
          </cell>
          <cell r="AA993">
            <v>1531.9486934085121</v>
          </cell>
          <cell r="AB993">
            <v>6183.7509730381553</v>
          </cell>
          <cell r="AC993">
            <v>2234.2720260594479</v>
          </cell>
          <cell r="AD993">
            <v>34950.199999999997</v>
          </cell>
          <cell r="AE993">
            <v>14225.839471002602</v>
          </cell>
          <cell r="AF993">
            <v>9650.9471041865745</v>
          </cell>
          <cell r="AG993">
            <v>1563.5715660673216</v>
          </cell>
          <cell r="AH993">
            <v>1557.3507763629987</v>
          </cell>
          <cell r="AI993">
            <v>6280.0566831565848</v>
          </cell>
          <cell r="AJ993">
            <v>2268.5943992239204</v>
          </cell>
          <cell r="AK993">
            <v>35546.36</v>
          </cell>
        </row>
        <row r="994">
          <cell r="B994">
            <v>39459</v>
          </cell>
          <cell r="D994">
            <v>11968.900000000001</v>
          </cell>
          <cell r="E994">
            <v>22157</v>
          </cell>
          <cell r="F994">
            <v>34125.9</v>
          </cell>
          <cell r="G994">
            <v>34125.9</v>
          </cell>
          <cell r="H994">
            <v>33218.6</v>
          </cell>
          <cell r="I994">
            <v>22157</v>
          </cell>
          <cell r="J994">
            <v>12982</v>
          </cell>
          <cell r="L994">
            <v>1600</v>
          </cell>
          <cell r="M994">
            <v>1475</v>
          </cell>
          <cell r="N994">
            <v>6100</v>
          </cell>
          <cell r="O994">
            <v>0</v>
          </cell>
          <cell r="P994">
            <v>22157</v>
          </cell>
          <cell r="Q994">
            <v>12982</v>
          </cell>
          <cell r="S994">
            <v>1600</v>
          </cell>
          <cell r="T994">
            <v>1475</v>
          </cell>
          <cell r="U994">
            <v>6100</v>
          </cell>
          <cell r="V994">
            <v>0</v>
          </cell>
          <cell r="W994">
            <v>22157</v>
          </cell>
          <cell r="X994">
            <v>12659.213552080353</v>
          </cell>
          <cell r="Y994">
            <v>9579.1106456489906</v>
          </cell>
          <cell r="Z994">
            <v>1522.447959325804</v>
          </cell>
          <cell r="AA994">
            <v>1516.2857594786813</v>
          </cell>
          <cell r="AB994">
            <v>6003.8360494771887</v>
          </cell>
          <cell r="AC994">
            <v>1937.7060339889779</v>
          </cell>
          <cell r="AD994">
            <v>33218.6</v>
          </cell>
          <cell r="AE994">
            <v>12994.610648620021</v>
          </cell>
          <cell r="AF994">
            <v>9844.7437674985449</v>
          </cell>
          <cell r="AG994">
            <v>1565.3620163470368</v>
          </cell>
          <cell r="AH994">
            <v>1559.1341031986017</v>
          </cell>
          <cell r="AI994">
            <v>6169.3567919576817</v>
          </cell>
          <cell r="AJ994">
            <v>1992.6926723781175</v>
          </cell>
          <cell r="AK994">
            <v>34125.9</v>
          </cell>
        </row>
        <row r="995">
          <cell r="B995">
            <v>39460</v>
          </cell>
          <cell r="D995">
            <v>12286.160000000003</v>
          </cell>
          <cell r="E995">
            <v>21557</v>
          </cell>
          <cell r="F995">
            <v>33843.160000000003</v>
          </cell>
          <cell r="G995">
            <v>33843.160000000003</v>
          </cell>
          <cell r="H995">
            <v>33191.9</v>
          </cell>
          <cell r="I995">
            <v>20222</v>
          </cell>
          <cell r="J995">
            <v>12982</v>
          </cell>
          <cell r="L995">
            <v>1600</v>
          </cell>
          <cell r="M995">
            <v>1475</v>
          </cell>
          <cell r="N995">
            <v>5500</v>
          </cell>
          <cell r="O995">
            <v>0</v>
          </cell>
          <cell r="P995">
            <v>21557</v>
          </cell>
          <cell r="Q995">
            <v>11902.659525440617</v>
          </cell>
          <cell r="S995">
            <v>1466.9739054617924</v>
          </cell>
          <cell r="T995">
            <v>1352.3665690975897</v>
          </cell>
          <cell r="U995">
            <v>5500</v>
          </cell>
          <cell r="V995">
            <v>0</v>
          </cell>
          <cell r="W995">
            <v>20222</v>
          </cell>
          <cell r="X995">
            <v>12355.92911059699</v>
          </cell>
          <cell r="Y995">
            <v>10314.418689472659</v>
          </cell>
          <cell r="Z995">
            <v>1534.0873381105819</v>
          </cell>
          <cell r="AA995">
            <v>1527.8706856295241</v>
          </cell>
          <cell r="AB995">
            <v>5506.869889135377</v>
          </cell>
          <cell r="AC995">
            <v>1952.7242870548737</v>
          </cell>
          <cell r="AD995">
            <v>33191.9</v>
          </cell>
          <cell r="AE995">
            <v>12589.490706530703</v>
          </cell>
          <cell r="AF995">
            <v>10521.954255713263</v>
          </cell>
          <cell r="AG995">
            <v>1565.8677322983824</v>
          </cell>
          <cell r="AH995">
            <v>1559.6378071201486</v>
          </cell>
          <cell r="AI995">
            <v>5612.8730538095451</v>
          </cell>
          <cell r="AJ995">
            <v>1993.3364445279635</v>
          </cell>
          <cell r="AK995">
            <v>33843.160000000003</v>
          </cell>
        </row>
        <row r="996">
          <cell r="B996">
            <v>39461</v>
          </cell>
          <cell r="D996">
            <v>13827.5</v>
          </cell>
          <cell r="E996">
            <v>22057</v>
          </cell>
          <cell r="F996">
            <v>35884.5</v>
          </cell>
          <cell r="G996">
            <v>35884.5</v>
          </cell>
          <cell r="H996">
            <v>34882.699999999997</v>
          </cell>
          <cell r="I996">
            <v>15830</v>
          </cell>
          <cell r="J996">
            <v>12982</v>
          </cell>
          <cell r="L996">
            <v>1600</v>
          </cell>
          <cell r="M996">
            <v>1475</v>
          </cell>
          <cell r="N996">
            <v>6000</v>
          </cell>
          <cell r="O996">
            <v>0</v>
          </cell>
          <cell r="P996">
            <v>22057</v>
          </cell>
          <cell r="Q996">
            <v>7947.5032696020426</v>
          </cell>
          <cell r="S996">
            <v>979.51049386560385</v>
          </cell>
          <cell r="T996">
            <v>902.98623653235347</v>
          </cell>
          <cell r="U996">
            <v>6000</v>
          </cell>
          <cell r="V996">
            <v>0</v>
          </cell>
          <cell r="W996">
            <v>15830</v>
          </cell>
          <cell r="X996">
            <v>13711.930730112939</v>
          </cell>
          <cell r="Y996">
            <v>10011.398954834667</v>
          </cell>
          <cell r="Z996">
            <v>1521.348647171139</v>
          </cell>
          <cell r="AA996">
            <v>1515.3177826080159</v>
          </cell>
          <cell r="AB996">
            <v>5912.8275798157692</v>
          </cell>
          <cell r="AC996">
            <v>2209.876305457472</v>
          </cell>
          <cell r="AD996">
            <v>34882.699999999997</v>
          </cell>
          <cell r="AE996">
            <v>14085.689204267119</v>
          </cell>
          <cell r="AF996">
            <v>10323.735020391745</v>
          </cell>
          <cell r="AG996">
            <v>1565.6134005519582</v>
          </cell>
          <cell r="AH996">
            <v>1559.384487252134</v>
          </cell>
          <cell r="AI996">
            <v>6078.520979671679</v>
          </cell>
          <cell r="AJ996">
            <v>2271.5569078653634</v>
          </cell>
          <cell r="AK996">
            <v>35884.5</v>
          </cell>
        </row>
        <row r="997">
          <cell r="B997">
            <v>39462</v>
          </cell>
          <cell r="D997">
            <v>15420.849999999999</v>
          </cell>
          <cell r="E997">
            <v>20702</v>
          </cell>
          <cell r="F997">
            <v>36122.85</v>
          </cell>
          <cell r="G997">
            <v>36122.85</v>
          </cell>
          <cell r="H997">
            <v>35489.9</v>
          </cell>
          <cell r="I997">
            <v>18258</v>
          </cell>
          <cell r="J997">
            <v>13627</v>
          </cell>
          <cell r="L997">
            <v>1600</v>
          </cell>
          <cell r="M997">
            <v>1475</v>
          </cell>
          <cell r="N997">
            <v>4000</v>
          </cell>
          <cell r="O997">
            <v>0</v>
          </cell>
          <cell r="P997">
            <v>20702</v>
          </cell>
          <cell r="Q997">
            <v>11632.964076158543</v>
          </cell>
          <cell r="S997">
            <v>1365.8723506166928</v>
          </cell>
          <cell r="T997">
            <v>1259.1635732247635</v>
          </cell>
          <cell r="U997">
            <v>4000</v>
          </cell>
          <cell r="V997">
            <v>0</v>
          </cell>
          <cell r="W997">
            <v>18258</v>
          </cell>
          <cell r="X997">
            <v>13477.487458950094</v>
          </cell>
          <cell r="Y997">
            <v>10646.65772960076</v>
          </cell>
          <cell r="Z997">
            <v>1642.6304634247731</v>
          </cell>
          <cell r="AA997">
            <v>1531.5805893914035</v>
          </cell>
          <cell r="AB997">
            <v>5959.480999177531</v>
          </cell>
          <cell r="AC997">
            <v>2232.0627594554394</v>
          </cell>
          <cell r="AD997">
            <v>35489.9</v>
          </cell>
          <cell r="AE997">
            <v>13708.082839210978</v>
          </cell>
          <cell r="AF997">
            <v>10852.957260144725</v>
          </cell>
          <cell r="AG997">
            <v>1670.0295632099967</v>
          </cell>
          <cell r="AH997">
            <v>1558.6037987287486</v>
          </cell>
          <cell r="AI997">
            <v>6062.7568605758224</v>
          </cell>
          <cell r="AJ997">
            <v>2270.419678129731</v>
          </cell>
          <cell r="AK997">
            <v>36122.85</v>
          </cell>
        </row>
        <row r="998">
          <cell r="B998">
            <v>39463</v>
          </cell>
          <cell r="D998">
            <v>14545.5</v>
          </cell>
          <cell r="E998">
            <v>22938</v>
          </cell>
          <cell r="F998">
            <v>37483.5</v>
          </cell>
          <cell r="G998">
            <v>37483.5</v>
          </cell>
          <cell r="H998">
            <v>36682.6</v>
          </cell>
          <cell r="I998">
            <v>22938</v>
          </cell>
          <cell r="J998">
            <v>13663</v>
          </cell>
          <cell r="L998">
            <v>1600</v>
          </cell>
          <cell r="M998">
            <v>1475</v>
          </cell>
          <cell r="N998">
            <v>6200</v>
          </cell>
          <cell r="O998">
            <v>0</v>
          </cell>
          <cell r="P998">
            <v>22938</v>
          </cell>
          <cell r="Q998">
            <v>13663</v>
          </cell>
          <cell r="S998">
            <v>1600</v>
          </cell>
          <cell r="T998">
            <v>1475</v>
          </cell>
          <cell r="U998">
            <v>6200</v>
          </cell>
          <cell r="V998">
            <v>0</v>
          </cell>
          <cell r="W998">
            <v>22938</v>
          </cell>
          <cell r="X998">
            <v>15322.712111925401</v>
          </cell>
          <cell r="Y998">
            <v>9937.9743188741977</v>
          </cell>
          <cell r="Z998">
            <v>1636.990792386528</v>
          </cell>
          <cell r="AA998">
            <v>1502.7343473105832</v>
          </cell>
          <cell r="AB998">
            <v>6064.3155109223289</v>
          </cell>
          <cell r="AC998">
            <v>2217.8729185809621</v>
          </cell>
          <cell r="AD998">
            <v>36682.6</v>
          </cell>
          <cell r="AE998">
            <v>15473.282819989505</v>
          </cell>
          <cell r="AF998">
            <v>10414.71510466168</v>
          </cell>
          <cell r="AG998">
            <v>1655.039744611413</v>
          </cell>
          <cell r="AH998">
            <v>1544.6141133215631</v>
          </cell>
          <cell r="AI998">
            <v>6145.8073277025233</v>
          </cell>
          <cell r="AJ998">
            <v>2250.0408897133129</v>
          </cell>
          <cell r="AK998">
            <v>37483.5</v>
          </cell>
        </row>
        <row r="999">
          <cell r="B999">
            <v>39464</v>
          </cell>
          <cell r="D999">
            <v>13633.43</v>
          </cell>
          <cell r="E999">
            <v>24838</v>
          </cell>
          <cell r="F999">
            <v>38471.43</v>
          </cell>
          <cell r="G999">
            <v>38471.43</v>
          </cell>
          <cell r="H999">
            <v>37756.699999999997</v>
          </cell>
          <cell r="I999">
            <v>22841</v>
          </cell>
          <cell r="J999">
            <v>13663</v>
          </cell>
          <cell r="L999">
            <v>1600</v>
          </cell>
          <cell r="M999">
            <v>1475</v>
          </cell>
          <cell r="N999">
            <v>6100</v>
          </cell>
          <cell r="O999">
            <v>2000</v>
          </cell>
          <cell r="P999">
            <v>24838</v>
          </cell>
          <cell r="Q999">
            <v>13122.618472935834</v>
          </cell>
          <cell r="S999">
            <v>1536.71884335046</v>
          </cell>
          <cell r="T999">
            <v>1416.6626837137053</v>
          </cell>
          <cell r="U999">
            <v>6100</v>
          </cell>
          <cell r="V999">
            <v>665</v>
          </cell>
          <cell r="W999">
            <v>22841</v>
          </cell>
          <cell r="X999">
            <v>15425.409514715189</v>
          </cell>
          <cell r="Y999">
            <v>11234.18658199267</v>
          </cell>
          <cell r="Z999">
            <v>1641.1041744759766</v>
          </cell>
          <cell r="AA999">
            <v>1499.9586391562243</v>
          </cell>
          <cell r="AB999">
            <v>5735.8341415003888</v>
          </cell>
          <cell r="AC999">
            <v>2220.206948159549</v>
          </cell>
          <cell r="AD999">
            <v>37756.699999999997</v>
          </cell>
          <cell r="AE999">
            <v>15588.199370253389</v>
          </cell>
          <cell r="AF999">
            <v>11484.329942986467</v>
          </cell>
          <cell r="AG999">
            <v>1661.1861784602813</v>
          </cell>
          <cell r="AH999">
            <v>1550.3504519807827</v>
          </cell>
          <cell r="AI999">
            <v>5928.9670364699859</v>
          </cell>
          <cell r="AJ999">
            <v>2258.3970198490993</v>
          </cell>
          <cell r="AK999">
            <v>38471.430000000008</v>
          </cell>
        </row>
        <row r="1000">
          <cell r="B1000">
            <v>39465</v>
          </cell>
          <cell r="D1000">
            <v>12471.239999999998</v>
          </cell>
          <cell r="E1000">
            <v>25761</v>
          </cell>
          <cell r="F1000">
            <v>38232.239999999998</v>
          </cell>
          <cell r="G1000">
            <v>38232.239999999998</v>
          </cell>
          <cell r="H1000">
            <v>37674.9</v>
          </cell>
          <cell r="I1000">
            <v>24612</v>
          </cell>
          <cell r="J1000">
            <v>14786</v>
          </cell>
          <cell r="L1000">
            <v>1600</v>
          </cell>
          <cell r="M1000">
            <v>1475</v>
          </cell>
          <cell r="N1000">
            <v>5900</v>
          </cell>
          <cell r="O1000">
            <v>2000</v>
          </cell>
          <cell r="P1000">
            <v>25761</v>
          </cell>
          <cell r="Q1000">
            <v>13834.81507194446</v>
          </cell>
          <cell r="S1000">
            <v>1497.0718324841832</v>
          </cell>
          <cell r="T1000">
            <v>1380.1130955713568</v>
          </cell>
          <cell r="U1000">
            <v>5900</v>
          </cell>
          <cell r="V1000">
            <v>2000</v>
          </cell>
          <cell r="W1000">
            <v>24612</v>
          </cell>
          <cell r="X1000">
            <v>16438.436184507034</v>
          </cell>
          <cell r="Y1000">
            <v>9624.1157487263117</v>
          </cell>
          <cell r="Z1000">
            <v>1646.2548502280429</v>
          </cell>
          <cell r="AA1000">
            <v>1508.8424629880908</v>
          </cell>
          <cell r="AB1000">
            <v>6236.9476537870596</v>
          </cell>
          <cell r="AC1000">
            <v>2220.3030997634564</v>
          </cell>
          <cell r="AD1000">
            <v>37674.9</v>
          </cell>
          <cell r="AE1000">
            <v>16362.708099379815</v>
          </cell>
          <cell r="AF1000">
            <v>10201.025716264994</v>
          </cell>
          <cell r="AG1000">
            <v>1643.1493332005011</v>
          </cell>
          <cell r="AH1000">
            <v>1533.5170400710313</v>
          </cell>
          <cell r="AI1000">
            <v>6257.9640388288099</v>
          </cell>
          <cell r="AJ1000">
            <v>2233.8757722548512</v>
          </cell>
          <cell r="AK1000">
            <v>38232.240000000005</v>
          </cell>
        </row>
        <row r="1001">
          <cell r="B1001">
            <v>39466</v>
          </cell>
          <cell r="D1001">
            <v>9892.9000000000015</v>
          </cell>
          <cell r="E1001">
            <v>23844</v>
          </cell>
          <cell r="F1001">
            <v>33736.9</v>
          </cell>
          <cell r="G1001">
            <v>33736.9</v>
          </cell>
          <cell r="H1001">
            <v>32981.4</v>
          </cell>
          <cell r="I1001">
            <v>23844</v>
          </cell>
          <cell r="J1001">
            <v>13069</v>
          </cell>
          <cell r="L1001">
            <v>1600</v>
          </cell>
          <cell r="M1001">
            <v>1475</v>
          </cell>
          <cell r="N1001">
            <v>5300</v>
          </cell>
          <cell r="O1001">
            <v>2400</v>
          </cell>
          <cell r="P1001">
            <v>23844</v>
          </cell>
          <cell r="Q1001">
            <v>13069</v>
          </cell>
          <cell r="S1001">
            <v>1600</v>
          </cell>
          <cell r="T1001">
            <v>1475</v>
          </cell>
          <cell r="U1001">
            <v>5300</v>
          </cell>
          <cell r="V1001">
            <v>2400</v>
          </cell>
          <cell r="W1001">
            <v>23844</v>
          </cell>
          <cell r="X1001">
            <v>12684.942432664788</v>
          </cell>
          <cell r="Y1001">
            <v>10073.005096747504</v>
          </cell>
          <cell r="Z1001">
            <v>1632.6567371954218</v>
          </cell>
          <cell r="AA1001">
            <v>1523.4538345083756</v>
          </cell>
          <cell r="AB1001">
            <v>5121.9128995938681</v>
          </cell>
          <cell r="AC1001">
            <v>1945.4289992900483</v>
          </cell>
          <cell r="AD1001">
            <v>32981.4</v>
          </cell>
          <cell r="AE1001">
            <v>12983.581159430572</v>
          </cell>
          <cell r="AF1001">
            <v>10291.566989712717</v>
          </cell>
          <cell r="AG1001">
            <v>1669.1798193909804</v>
          </cell>
          <cell r="AH1001">
            <v>1557.8107505256262</v>
          </cell>
          <cell r="AI1001">
            <v>5243.7599545270341</v>
          </cell>
          <cell r="AJ1001">
            <v>1991.0013264130716</v>
          </cell>
          <cell r="AK1001">
            <v>33736.9</v>
          </cell>
        </row>
        <row r="1002">
          <cell r="B1002">
            <v>39467</v>
          </cell>
          <cell r="D1002">
            <v>9292.73</v>
          </cell>
          <cell r="E1002">
            <v>23244</v>
          </cell>
          <cell r="F1002">
            <v>32536.73</v>
          </cell>
          <cell r="G1002">
            <v>32536.73</v>
          </cell>
          <cell r="H1002">
            <v>31347</v>
          </cell>
          <cell r="I1002">
            <v>23632</v>
          </cell>
          <cell r="J1002">
            <v>13069</v>
          </cell>
          <cell r="L1002">
            <v>1600</v>
          </cell>
          <cell r="M1002">
            <v>1475</v>
          </cell>
          <cell r="N1002">
            <v>5100</v>
          </cell>
          <cell r="O1002">
            <v>2000</v>
          </cell>
          <cell r="P1002">
            <v>23244</v>
          </cell>
          <cell r="Q1002">
            <v>13059.285678889992</v>
          </cell>
          <cell r="S1002">
            <v>1598.8107036669969</v>
          </cell>
          <cell r="T1002">
            <v>1473.9036174430128</v>
          </cell>
          <cell r="U1002">
            <v>5100</v>
          </cell>
          <cell r="V1002">
            <v>2400</v>
          </cell>
          <cell r="W1002">
            <v>23632</v>
          </cell>
          <cell r="X1002">
            <v>12143.37989493466</v>
          </cell>
          <cell r="Y1002">
            <v>9305.1890289678413</v>
          </cell>
          <cell r="Z1002">
            <v>1505.5313172857266</v>
          </cell>
          <cell r="AA1002">
            <v>1499.1973972482035</v>
          </cell>
          <cell r="AB1002">
            <v>4974.1217586929552</v>
          </cell>
          <cell r="AC1002">
            <v>1919.5806028706088</v>
          </cell>
          <cell r="AD1002">
            <v>31347</v>
          </cell>
          <cell r="AE1002">
            <v>12595.716139705473</v>
          </cell>
          <cell r="AF1002">
            <v>9655.8949614131088</v>
          </cell>
          <cell r="AG1002">
            <v>1566.6420451880131</v>
          </cell>
          <cell r="AH1002">
            <v>1560.409039346408</v>
          </cell>
          <cell r="AI1002">
            <v>5163.7456760273144</v>
          </cell>
          <cell r="AJ1002">
            <v>1994.3221383196756</v>
          </cell>
          <cell r="AK1002">
            <v>32536.729999999992</v>
          </cell>
        </row>
        <row r="1003">
          <cell r="B1003">
            <v>39468</v>
          </cell>
          <cell r="D1003">
            <v>10652.620000000003</v>
          </cell>
          <cell r="E1003">
            <v>24144</v>
          </cell>
          <cell r="F1003">
            <v>34796.620000000003</v>
          </cell>
          <cell r="G1003">
            <v>34796.620000000003</v>
          </cell>
          <cell r="H1003">
            <v>34084.9</v>
          </cell>
          <cell r="I1003">
            <v>24532</v>
          </cell>
          <cell r="J1003">
            <v>13069</v>
          </cell>
          <cell r="L1003">
            <v>1600</v>
          </cell>
          <cell r="M1003">
            <v>1475</v>
          </cell>
          <cell r="N1003">
            <v>6000</v>
          </cell>
          <cell r="O1003">
            <v>2000</v>
          </cell>
          <cell r="P1003">
            <v>24144</v>
          </cell>
          <cell r="Q1003">
            <v>13059.285678889992</v>
          </cell>
          <cell r="S1003">
            <v>1598.8107036669969</v>
          </cell>
          <cell r="T1003">
            <v>1473.9036174430128</v>
          </cell>
          <cell r="U1003">
            <v>6000</v>
          </cell>
          <cell r="V1003">
            <v>2400</v>
          </cell>
          <cell r="W1003">
            <v>24532</v>
          </cell>
          <cell r="X1003">
            <v>13694.512160046268</v>
          </cell>
          <cell r="Y1003">
            <v>9298.7305974210431</v>
          </cell>
          <cell r="Z1003">
            <v>1636.6760419870855</v>
          </cell>
          <cell r="AA1003">
            <v>1524.6505894375875</v>
          </cell>
          <cell r="AB1003">
            <v>5705.1459710287745</v>
          </cell>
          <cell r="AC1003">
            <v>2225.1846400792415</v>
          </cell>
          <cell r="AD1003">
            <v>34084.9</v>
          </cell>
          <cell r="AE1003">
            <v>13940.22596451682</v>
          </cell>
          <cell r="AF1003">
            <v>9548.9069204403131</v>
          </cell>
          <cell r="AG1003">
            <v>1667.8084654059307</v>
          </cell>
          <cell r="AH1003">
            <v>1556.5308944215271</v>
          </cell>
          <cell r="AI1003">
            <v>5815.7476788175863</v>
          </cell>
          <cell r="AJ1003">
            <v>2267.4000763978256</v>
          </cell>
          <cell r="AK1003">
            <v>34796.620000000003</v>
          </cell>
        </row>
        <row r="1004">
          <cell r="B1004">
            <v>39469</v>
          </cell>
          <cell r="D1004">
            <v>11465.489999999998</v>
          </cell>
          <cell r="E1004">
            <v>24144</v>
          </cell>
          <cell r="F1004">
            <v>35609.49</v>
          </cell>
          <cell r="G1004">
            <v>35609.49</v>
          </cell>
          <cell r="H1004">
            <v>34935.4</v>
          </cell>
          <cell r="I1004">
            <v>24532</v>
          </cell>
          <cell r="J1004">
            <v>13069</v>
          </cell>
          <cell r="L1004">
            <v>1600</v>
          </cell>
          <cell r="M1004">
            <v>1475</v>
          </cell>
          <cell r="N1004">
            <v>6000</v>
          </cell>
          <cell r="O1004">
            <v>2000</v>
          </cell>
          <cell r="P1004">
            <v>24144</v>
          </cell>
          <cell r="Q1004">
            <v>13059.285678889992</v>
          </cell>
          <cell r="S1004">
            <v>1598.8107036669969</v>
          </cell>
          <cell r="T1004">
            <v>1473.9036174430128</v>
          </cell>
          <cell r="U1004">
            <v>6000</v>
          </cell>
          <cell r="V1004">
            <v>2400</v>
          </cell>
          <cell r="W1004">
            <v>24532</v>
          </cell>
          <cell r="X1004">
            <v>13341.106972252381</v>
          </cell>
          <cell r="Y1004">
            <v>10292.41649369946</v>
          </cell>
          <cell r="Z1004">
            <v>1640.2890282915894</v>
          </cell>
          <cell r="AA1004">
            <v>1529.1407399763584</v>
          </cell>
          <cell r="AB1004">
            <v>5902.8575505973749</v>
          </cell>
          <cell r="AC1004">
            <v>2229.5892151828384</v>
          </cell>
          <cell r="AD1004">
            <v>34935.4</v>
          </cell>
          <cell r="AE1004">
            <v>13591.875997211917</v>
          </cell>
          <cell r="AF1004">
            <v>10505.066963424271</v>
          </cell>
          <cell r="AG1004">
            <v>1670.1764406012171</v>
          </cell>
          <cell r="AH1004">
            <v>1558.7408763379997</v>
          </cell>
          <cell r="AI1004">
            <v>6013.0103632073879</v>
          </cell>
          <cell r="AJ1004">
            <v>2270.6193592172067</v>
          </cell>
          <cell r="AK1004">
            <v>35609.49</v>
          </cell>
        </row>
        <row r="1005">
          <cell r="B1005">
            <v>39470</v>
          </cell>
          <cell r="D1005">
            <v>11772.839999999997</v>
          </cell>
          <cell r="E1005">
            <v>24711</v>
          </cell>
          <cell r="F1005">
            <v>36483.839999999997</v>
          </cell>
          <cell r="G1005">
            <v>36483.839999999997</v>
          </cell>
          <cell r="H1005">
            <v>35986.400000000001</v>
          </cell>
          <cell r="I1005">
            <v>24711</v>
          </cell>
          <cell r="J1005">
            <v>13736</v>
          </cell>
          <cell r="L1005">
            <v>1600</v>
          </cell>
          <cell r="M1005">
            <v>1475</v>
          </cell>
          <cell r="N1005">
            <v>5900</v>
          </cell>
          <cell r="O1005">
            <v>2000</v>
          </cell>
          <cell r="P1005">
            <v>24711</v>
          </cell>
          <cell r="Q1005">
            <v>13736</v>
          </cell>
          <cell r="S1005">
            <v>1600</v>
          </cell>
          <cell r="T1005">
            <v>1475</v>
          </cell>
          <cell r="U1005">
            <v>5900</v>
          </cell>
          <cell r="V1005">
            <v>2000</v>
          </cell>
          <cell r="W1005">
            <v>24711</v>
          </cell>
          <cell r="X1005">
            <v>13634.971282207933</v>
          </cell>
          <cell r="Y1005">
            <v>11051.178421032759</v>
          </cell>
          <cell r="Z1005">
            <v>1644.2527544469799</v>
          </cell>
          <cell r="AA1005">
            <v>1538.1517167536963</v>
          </cell>
          <cell r="AB1005">
            <v>5875.6006301281841</v>
          </cell>
          <cell r="AC1005">
            <v>2242.2451954304488</v>
          </cell>
          <cell r="AD1005">
            <v>35986.400000000001</v>
          </cell>
          <cell r="AE1005">
            <v>13816.168947696913</v>
          </cell>
          <cell r="AF1005">
            <v>11211.705582718498</v>
          </cell>
          <cell r="AG1005">
            <v>1666.9236683770339</v>
          </cell>
          <cell r="AH1005">
            <v>1560.1791915064152</v>
          </cell>
          <cell r="AI1005">
            <v>5956.1480553712317</v>
          </cell>
          <cell r="AJ1005">
            <v>2272.7145543299011</v>
          </cell>
          <cell r="AK1005">
            <v>36483.839999999997</v>
          </cell>
        </row>
        <row r="1006">
          <cell r="B1006">
            <v>39471</v>
          </cell>
          <cell r="D1006">
            <v>11279.550000000003</v>
          </cell>
          <cell r="E1006">
            <v>24590</v>
          </cell>
          <cell r="F1006">
            <v>35869.550000000003</v>
          </cell>
          <cell r="G1006">
            <v>35869.550000000003</v>
          </cell>
          <cell r="H1006">
            <v>35455.699999999997</v>
          </cell>
          <cell r="I1006">
            <v>24590</v>
          </cell>
          <cell r="J1006">
            <v>13415</v>
          </cell>
          <cell r="L1006">
            <v>1600</v>
          </cell>
          <cell r="M1006">
            <v>1475</v>
          </cell>
          <cell r="N1006">
            <v>6100</v>
          </cell>
          <cell r="O1006">
            <v>2000</v>
          </cell>
          <cell r="P1006">
            <v>24590</v>
          </cell>
          <cell r="Q1006">
            <v>13415</v>
          </cell>
          <cell r="S1006">
            <v>1600</v>
          </cell>
          <cell r="T1006">
            <v>1475</v>
          </cell>
          <cell r="U1006">
            <v>6100</v>
          </cell>
          <cell r="V1006">
            <v>2000</v>
          </cell>
          <cell r="W1006">
            <v>24590</v>
          </cell>
          <cell r="X1006">
            <v>13928.429078252944</v>
          </cell>
          <cell r="Y1006">
            <v>10051.92273257566</v>
          </cell>
          <cell r="Z1006">
            <v>1647.8399693273197</v>
          </cell>
          <cell r="AA1006">
            <v>1539.6367715720355</v>
          </cell>
          <cell r="AB1006">
            <v>6042.7522745724737</v>
          </cell>
          <cell r="AC1006">
            <v>2245.1191736995656</v>
          </cell>
          <cell r="AD1006">
            <v>35455.699999999997</v>
          </cell>
          <cell r="AE1006">
            <v>14067.268636793957</v>
          </cell>
          <cell r="AF1006">
            <v>10211.217785262694</v>
          </cell>
          <cell r="AG1006">
            <v>1664.0302180749436</v>
          </cell>
          <cell r="AH1006">
            <v>1557.4710285361368</v>
          </cell>
          <cell r="AI1006">
            <v>6100.7927606501171</v>
          </cell>
          <cell r="AJ1006">
            <v>2268.7695706821537</v>
          </cell>
          <cell r="AK1006">
            <v>35869.550000000003</v>
          </cell>
        </row>
        <row r="1007">
          <cell r="B1007">
            <v>39472</v>
          </cell>
          <cell r="D1007">
            <v>10923.580000000002</v>
          </cell>
          <cell r="E1007">
            <v>25066</v>
          </cell>
          <cell r="F1007">
            <v>35989.58</v>
          </cell>
          <cell r="G1007">
            <v>35989.58</v>
          </cell>
          <cell r="H1007">
            <v>35408.5</v>
          </cell>
          <cell r="I1007">
            <v>25066</v>
          </cell>
          <cell r="J1007">
            <v>13991</v>
          </cell>
          <cell r="L1007">
            <v>1600</v>
          </cell>
          <cell r="M1007">
            <v>1475</v>
          </cell>
          <cell r="N1007">
            <v>6000</v>
          </cell>
          <cell r="O1007">
            <v>2000</v>
          </cell>
          <cell r="P1007">
            <v>25066</v>
          </cell>
          <cell r="Q1007">
            <v>13991</v>
          </cell>
          <cell r="S1007">
            <v>1600</v>
          </cell>
          <cell r="T1007">
            <v>1475</v>
          </cell>
          <cell r="U1007">
            <v>6000</v>
          </cell>
          <cell r="V1007">
            <v>2000</v>
          </cell>
          <cell r="W1007">
            <v>25066</v>
          </cell>
          <cell r="X1007">
            <v>14043.92810912779</v>
          </cell>
          <cell r="Y1007">
            <v>10058.18022384536</v>
          </cell>
          <cell r="Z1007">
            <v>1639.4662660407826</v>
          </cell>
          <cell r="AA1007">
            <v>1531.1929970296835</v>
          </cell>
          <cell r="AB1007">
            <v>5902.3707424150598</v>
          </cell>
          <cell r="AC1007">
            <v>2233.3616615413221</v>
          </cell>
          <cell r="AD1007">
            <v>35408.5</v>
          </cell>
          <cell r="AE1007">
            <v>14243.370548293589</v>
          </cell>
          <cell r="AF1007">
            <v>10258.954108680548</v>
          </cell>
          <cell r="AG1007">
            <v>1663.5565319687685</v>
          </cell>
          <cell r="AH1007">
            <v>1557.0276757778911</v>
          </cell>
          <cell r="AI1007">
            <v>5998.5473969936484</v>
          </cell>
          <cell r="AJ1007">
            <v>2268.1237382855588</v>
          </cell>
          <cell r="AK1007">
            <v>35989.580000000009</v>
          </cell>
        </row>
        <row r="1008">
          <cell r="B1008">
            <v>39473</v>
          </cell>
          <cell r="D1008">
            <v>10597.940000000002</v>
          </cell>
          <cell r="E1008">
            <v>25295</v>
          </cell>
          <cell r="F1008">
            <v>35892.94</v>
          </cell>
          <cell r="G1008">
            <v>35892.94</v>
          </cell>
          <cell r="H1008">
            <v>34387</v>
          </cell>
          <cell r="I1008">
            <v>25295</v>
          </cell>
          <cell r="J1008">
            <v>13420</v>
          </cell>
          <cell r="L1008">
            <v>1600</v>
          </cell>
          <cell r="M1008">
            <v>1475</v>
          </cell>
          <cell r="N1008">
            <v>6800</v>
          </cell>
          <cell r="O1008">
            <v>2000</v>
          </cell>
          <cell r="P1008">
            <v>25295</v>
          </cell>
          <cell r="Q1008">
            <v>13420</v>
          </cell>
          <cell r="S1008">
            <v>1600</v>
          </cell>
          <cell r="T1008">
            <v>1475</v>
          </cell>
          <cell r="U1008">
            <v>6800</v>
          </cell>
          <cell r="V1008">
            <v>2000</v>
          </cell>
          <cell r="W1008">
            <v>25295</v>
          </cell>
          <cell r="X1008">
            <v>13402.315864722965</v>
          </cell>
          <cell r="Y1008">
            <v>9211.4742615240357</v>
          </cell>
          <cell r="Z1008">
            <v>1595.170388123516</v>
          </cell>
          <cell r="AA1008">
            <v>1489.3923664856427</v>
          </cell>
          <cell r="AB1008">
            <v>6516.5509416222676</v>
          </cell>
          <cell r="AC1008">
            <v>2172.0961775215715</v>
          </cell>
          <cell r="AD1008">
            <v>34387</v>
          </cell>
          <cell r="AE1008">
            <v>13960.803529641335</v>
          </cell>
          <cell r="AF1008">
            <v>9671.6482511834729</v>
          </cell>
          <cell r="AG1008">
            <v>1660.4709323560483</v>
          </cell>
          <cell r="AH1008">
            <v>1554.1396681261831</v>
          </cell>
          <cell r="AI1008">
            <v>6781.960843978507</v>
          </cell>
          <cell r="AJ1008">
            <v>2263.9167747144606</v>
          </cell>
          <cell r="AK1008">
            <v>35892.94</v>
          </cell>
        </row>
        <row r="1009">
          <cell r="B1009">
            <v>39474</v>
          </cell>
          <cell r="D1009">
            <v>10051.959999999999</v>
          </cell>
          <cell r="E1009">
            <v>23995</v>
          </cell>
          <cell r="F1009">
            <v>34046.959999999999</v>
          </cell>
          <cell r="G1009">
            <v>34046.959999999999</v>
          </cell>
          <cell r="H1009">
            <v>33242.6</v>
          </cell>
          <cell r="I1009">
            <v>23995</v>
          </cell>
          <cell r="J1009">
            <v>13420</v>
          </cell>
          <cell r="L1009">
            <v>1600</v>
          </cell>
          <cell r="M1009">
            <v>1475</v>
          </cell>
          <cell r="N1009">
            <v>5500</v>
          </cell>
          <cell r="O1009">
            <v>2000</v>
          </cell>
          <cell r="P1009">
            <v>23995</v>
          </cell>
          <cell r="Q1009">
            <v>13420</v>
          </cell>
          <cell r="S1009">
            <v>1600</v>
          </cell>
          <cell r="T1009">
            <v>1475</v>
          </cell>
          <cell r="U1009">
            <v>5500</v>
          </cell>
          <cell r="V1009">
            <v>2000</v>
          </cell>
          <cell r="W1009">
            <v>23995</v>
          </cell>
          <cell r="X1009">
            <v>12534.100028433946</v>
          </cell>
          <cell r="Y1009">
            <v>9810.9525058081963</v>
          </cell>
          <cell r="Z1009">
            <v>1526.3694772612198</v>
          </cell>
          <cell r="AA1009">
            <v>1520.1346172857675</v>
          </cell>
          <cell r="AB1009">
            <v>5500.662445091788</v>
          </cell>
          <cell r="AC1009">
            <v>2350.3809261190777</v>
          </cell>
          <cell r="AD1009">
            <v>33242.6</v>
          </cell>
          <cell r="AE1009">
            <v>12826.214722420487</v>
          </cell>
          <cell r="AF1009">
            <v>10052.865232982393</v>
          </cell>
          <cell r="AG1009">
            <v>1565.920978649805</v>
          </cell>
          <cell r="AH1009">
            <v>1559.6908416268677</v>
          </cell>
          <cell r="AI1009">
            <v>5630.9655757889959</v>
          </cell>
          <cell r="AJ1009">
            <v>2411.302648531444</v>
          </cell>
          <cell r="AK1009">
            <v>34046.959999999992</v>
          </cell>
        </row>
        <row r="1010">
          <cell r="B1010">
            <v>39475</v>
          </cell>
          <cell r="D1010">
            <v>12265.650000000001</v>
          </cell>
          <cell r="E1010">
            <v>24695</v>
          </cell>
          <cell r="F1010">
            <v>36960.65</v>
          </cell>
          <cell r="G1010">
            <v>36960.65</v>
          </cell>
          <cell r="H1010">
            <v>36363.4</v>
          </cell>
          <cell r="I1010">
            <v>24695</v>
          </cell>
          <cell r="J1010">
            <v>13420</v>
          </cell>
          <cell r="L1010">
            <v>1600</v>
          </cell>
          <cell r="M1010">
            <v>1475</v>
          </cell>
          <cell r="N1010">
            <v>6200</v>
          </cell>
          <cell r="O1010">
            <v>2000</v>
          </cell>
          <cell r="P1010">
            <v>24695</v>
          </cell>
          <cell r="Q1010">
            <v>13420</v>
          </cell>
          <cell r="S1010">
            <v>1600</v>
          </cell>
          <cell r="T1010">
            <v>1475</v>
          </cell>
          <cell r="U1010">
            <v>6200</v>
          </cell>
          <cell r="V1010">
            <v>2000</v>
          </cell>
          <cell r="W1010">
            <v>24695</v>
          </cell>
          <cell r="X1010">
            <v>13688.646712000145</v>
          </cell>
          <cell r="Y1010">
            <v>10981.724593828323</v>
          </cell>
          <cell r="Z1010">
            <v>1638.8558182342372</v>
          </cell>
          <cell r="AA1010">
            <v>1532.0145350494383</v>
          </cell>
          <cell r="AB1010">
            <v>6152.3779562652026</v>
          </cell>
          <cell r="AC1010">
            <v>2369.780384622652</v>
          </cell>
          <cell r="AD1010">
            <v>36363.4</v>
          </cell>
          <cell r="AE1010">
            <v>13910.521963420626</v>
          </cell>
          <cell r="AF1010">
            <v>11167.961447971742</v>
          </cell>
          <cell r="AG1010">
            <v>1665.83323727175</v>
          </cell>
          <cell r="AH1010">
            <v>1559.158588132362</v>
          </cell>
          <cell r="AI1010">
            <v>6246.694985606965</v>
          </cell>
          <cell r="AJ1010">
            <v>2410.4797775965517</v>
          </cell>
          <cell r="AK1010">
            <v>36960.649999999994</v>
          </cell>
        </row>
        <row r="1011">
          <cell r="B1011">
            <v>39476</v>
          </cell>
          <cell r="D1011">
            <v>11767.669999999998</v>
          </cell>
          <cell r="E1011">
            <v>25478</v>
          </cell>
          <cell r="F1011">
            <v>37245.67</v>
          </cell>
          <cell r="G1011">
            <v>37245.67</v>
          </cell>
          <cell r="H1011">
            <v>36699.800000000003</v>
          </cell>
          <cell r="I1011">
            <v>25478</v>
          </cell>
          <cell r="J1011">
            <v>14203</v>
          </cell>
          <cell r="L1011">
            <v>1600</v>
          </cell>
          <cell r="M1011">
            <v>1475</v>
          </cell>
          <cell r="N1011">
            <v>6200</v>
          </cell>
          <cell r="O1011">
            <v>2000</v>
          </cell>
          <cell r="P1011">
            <v>25478</v>
          </cell>
          <cell r="Q1011">
            <v>14203</v>
          </cell>
          <cell r="S1011">
            <v>1600</v>
          </cell>
          <cell r="T1011">
            <v>1475</v>
          </cell>
          <cell r="U1011">
            <v>6200</v>
          </cell>
          <cell r="V1011">
            <v>2000</v>
          </cell>
          <cell r="W1011">
            <v>25478</v>
          </cell>
          <cell r="X1011">
            <v>14000.000029967645</v>
          </cell>
          <cell r="Y1011">
            <v>10986.001018402605</v>
          </cell>
          <cell r="Z1011">
            <v>1642.5039484928618</v>
          </cell>
          <cell r="AA1011">
            <v>1535.4877617906143</v>
          </cell>
          <cell r="AB1011">
            <v>6160.5763047895389</v>
          </cell>
          <cell r="AC1011">
            <v>2375.2309365567398</v>
          </cell>
          <cell r="AD1011">
            <v>36699.800000000003</v>
          </cell>
          <cell r="AE1011">
            <v>14200.214267954341</v>
          </cell>
          <cell r="AF1011">
            <v>11161.802413556241</v>
          </cell>
          <cell r="AG1011">
            <v>1666.0416709806577</v>
          </cell>
          <cell r="AH1011">
            <v>1559.3536744111252</v>
          </cell>
          <cell r="AI1011">
            <v>6247.4765895365381</v>
          </cell>
          <cell r="AJ1011">
            <v>2410.7813835610928</v>
          </cell>
          <cell r="AK1011">
            <v>37245.670000000006</v>
          </cell>
        </row>
        <row r="1012">
          <cell r="B1012">
            <v>39477</v>
          </cell>
          <cell r="D1012">
            <v>11132.300000000003</v>
          </cell>
          <cell r="E1012">
            <v>25626</v>
          </cell>
          <cell r="F1012">
            <v>36758.300000000003</v>
          </cell>
          <cell r="G1012">
            <v>36758.300000000003</v>
          </cell>
          <cell r="H1012">
            <v>36305.800000000003</v>
          </cell>
          <cell r="I1012">
            <v>25626</v>
          </cell>
          <cell r="J1012">
            <v>14451</v>
          </cell>
          <cell r="L1012">
            <v>1600</v>
          </cell>
          <cell r="M1012">
            <v>1475</v>
          </cell>
          <cell r="N1012">
            <v>6100</v>
          </cell>
          <cell r="O1012">
            <v>2000</v>
          </cell>
          <cell r="P1012">
            <v>25626</v>
          </cell>
          <cell r="Q1012">
            <v>14451</v>
          </cell>
          <cell r="S1012">
            <v>1600</v>
          </cell>
          <cell r="T1012">
            <v>1475</v>
          </cell>
          <cell r="U1012">
            <v>6100</v>
          </cell>
          <cell r="V1012">
            <v>2000</v>
          </cell>
          <cell r="W1012">
            <v>25626</v>
          </cell>
          <cell r="X1012">
            <v>14284.141171464717</v>
          </cell>
          <cell r="Y1012">
            <v>10431.527206606037</v>
          </cell>
          <cell r="Z1012">
            <v>1646.3393577104609</v>
          </cell>
          <cell r="AA1012">
            <v>1538.9031012848243</v>
          </cell>
          <cell r="AB1012">
            <v>6023.9901882592803</v>
          </cell>
          <cell r="AC1012">
            <v>2380.8989746746893</v>
          </cell>
          <cell r="AD1012">
            <v>36305.800000000003</v>
          </cell>
          <cell r="AE1012">
            <v>14439.479176060149</v>
          </cell>
          <cell r="AF1012">
            <v>10586.14419644832</v>
          </cell>
          <cell r="AG1012">
            <v>1665.0063853167187</v>
          </cell>
          <cell r="AH1012">
            <v>1558.3846851401797</v>
          </cell>
          <cell r="AI1012">
            <v>6100.0022436891659</v>
          </cell>
          <cell r="AJ1012">
            <v>2409.2833133454642</v>
          </cell>
          <cell r="AK1012">
            <v>36758.299999999996</v>
          </cell>
        </row>
        <row r="1013">
          <cell r="B1013">
            <v>39478</v>
          </cell>
          <cell r="D1013">
            <v>10865.239999999991</v>
          </cell>
          <cell r="E1013">
            <v>25390</v>
          </cell>
          <cell r="F1013">
            <v>36255.239999999991</v>
          </cell>
          <cell r="G1013">
            <v>36255.239999999991</v>
          </cell>
          <cell r="H1013">
            <v>35696.9</v>
          </cell>
          <cell r="I1013">
            <v>25390</v>
          </cell>
          <cell r="J1013">
            <v>14115</v>
          </cell>
          <cell r="L1013">
            <v>1600</v>
          </cell>
          <cell r="M1013">
            <v>1475</v>
          </cell>
          <cell r="N1013">
            <v>6200</v>
          </cell>
          <cell r="O1013">
            <v>2000</v>
          </cell>
          <cell r="P1013">
            <v>25390</v>
          </cell>
          <cell r="Q1013">
            <v>14115</v>
          </cell>
          <cell r="S1013">
            <v>1600</v>
          </cell>
          <cell r="T1013">
            <v>1475</v>
          </cell>
          <cell r="U1013">
            <v>6200</v>
          </cell>
          <cell r="V1013">
            <v>2000</v>
          </cell>
          <cell r="W1013">
            <v>25390</v>
          </cell>
          <cell r="X1013">
            <v>13914.337024936553</v>
          </cell>
          <cell r="Y1013">
            <v>9994.718289450333</v>
          </cell>
          <cell r="Z1013">
            <v>1640.7067461886347</v>
          </cell>
          <cell r="AA1013">
            <v>1688.5914604221409</v>
          </cell>
          <cell r="AB1013">
            <v>6085.9729946732177</v>
          </cell>
          <cell r="AC1013">
            <v>2372.5734843291184</v>
          </cell>
          <cell r="AD1013">
            <v>35696.9</v>
          </cell>
          <cell r="AE1013">
            <v>14110.314044369494</v>
          </cell>
          <cell r="AF1013">
            <v>10186.703615148759</v>
          </cell>
          <cell r="AG1013">
            <v>1663.545358214531</v>
          </cell>
          <cell r="AH1013">
            <v>1711.3076009203023</v>
          </cell>
          <cell r="AI1013">
            <v>6176.2001909553783</v>
          </cell>
          <cell r="AJ1013">
            <v>2407.1691903915294</v>
          </cell>
          <cell r="AK1013">
            <v>36255.239999999991</v>
          </cell>
        </row>
        <row r="1014">
          <cell r="B1014">
            <v>39479</v>
          </cell>
          <cell r="D1014">
            <v>11446.120000000003</v>
          </cell>
          <cell r="E1014">
            <v>24915</v>
          </cell>
          <cell r="F1014">
            <v>36361.120000000003</v>
          </cell>
          <cell r="G1014">
            <v>36361.120000000003</v>
          </cell>
          <cell r="H1014">
            <v>35873.1</v>
          </cell>
          <cell r="I1014">
            <v>24864</v>
          </cell>
          <cell r="J1014">
            <v>13840</v>
          </cell>
          <cell r="L1014">
            <v>1475</v>
          </cell>
          <cell r="M1014">
            <v>1600</v>
          </cell>
          <cell r="N1014">
            <v>6000</v>
          </cell>
          <cell r="O1014">
            <v>2000</v>
          </cell>
          <cell r="P1014">
            <v>24915</v>
          </cell>
          <cell r="Q1014">
            <v>13840</v>
          </cell>
          <cell r="S1014">
            <v>1475</v>
          </cell>
          <cell r="T1014">
            <v>1600</v>
          </cell>
          <cell r="U1014">
            <v>6000</v>
          </cell>
          <cell r="V1014">
            <v>1949</v>
          </cell>
          <cell r="W1014">
            <v>24864</v>
          </cell>
          <cell r="X1014">
            <v>13522.379493997694</v>
          </cell>
          <cell r="Y1014">
            <v>11264.768461450065</v>
          </cell>
          <cell r="Z1014">
            <v>1643.991643754501</v>
          </cell>
          <cell r="AA1014">
            <v>1691.8045137597464</v>
          </cell>
          <cell r="AB1014">
            <v>5372.6588622825739</v>
          </cell>
          <cell r="AC1014">
            <v>2377.4970247554133</v>
          </cell>
          <cell r="AD1014">
            <v>35873.1</v>
          </cell>
          <cell r="AE1014">
            <v>13705.276880040834</v>
          </cell>
          <cell r="AF1014">
            <v>11410.948516888875</v>
          </cell>
          <cell r="AG1014">
            <v>1664.4683461639413</v>
          </cell>
          <cell r="AH1014">
            <v>1712.2570888832149</v>
          </cell>
          <cell r="AI1014">
            <v>5459.6644034953524</v>
          </cell>
          <cell r="AJ1014">
            <v>2408.5047645277873</v>
          </cell>
          <cell r="AK1014">
            <v>36361.120000000003</v>
          </cell>
        </row>
        <row r="1015">
          <cell r="B1015">
            <v>39480</v>
          </cell>
          <cell r="D1015">
            <v>11035.82</v>
          </cell>
          <cell r="E1015">
            <v>24331</v>
          </cell>
          <cell r="F1015">
            <v>35366.82</v>
          </cell>
          <cell r="G1015">
            <v>34123.089999999997</v>
          </cell>
          <cell r="H1015">
            <v>33258.300000000003</v>
          </cell>
          <cell r="I1015">
            <v>24034</v>
          </cell>
          <cell r="J1015">
            <v>13656</v>
          </cell>
          <cell r="L1015">
            <v>1475</v>
          </cell>
          <cell r="M1015">
            <v>1600</v>
          </cell>
          <cell r="N1015">
            <v>5600</v>
          </cell>
          <cell r="O1015">
            <v>2000</v>
          </cell>
          <cell r="P1015">
            <v>24331</v>
          </cell>
          <cell r="Q1015">
            <v>13656</v>
          </cell>
          <cell r="S1015">
            <v>1475</v>
          </cell>
          <cell r="T1015">
            <v>1600</v>
          </cell>
          <cell r="U1015">
            <v>5600</v>
          </cell>
          <cell r="V1015">
            <v>1703</v>
          </cell>
          <cell r="W1015">
            <v>24034</v>
          </cell>
          <cell r="X1015">
            <v>12611.897015698394</v>
          </cell>
          <cell r="Y1015">
            <v>9571.8690350427441</v>
          </cell>
          <cell r="Z1015">
            <v>1621.6844918574848</v>
          </cell>
          <cell r="AA1015">
            <v>1668.6946945754746</v>
          </cell>
          <cell r="AB1015">
            <v>5438.0474316046675</v>
          </cell>
          <cell r="AC1015">
            <v>2346.1073312212343</v>
          </cell>
          <cell r="AD1015">
            <v>33258.300000000003</v>
          </cell>
          <cell r="AE1015">
            <v>12927.465737013605</v>
          </cell>
          <cell r="AF1015">
            <v>9831.1153745281554</v>
          </cell>
          <cell r="AG1015">
            <v>1664.7229427462862</v>
          </cell>
          <cell r="AH1015">
            <v>1712.5189952174085</v>
          </cell>
          <cell r="AI1015">
            <v>5578.3937817955193</v>
          </cell>
          <cell r="AJ1015">
            <v>2408.8731686990191</v>
          </cell>
          <cell r="AK1015">
            <v>34123.089999999997</v>
          </cell>
        </row>
        <row r="1016">
          <cell r="B1016">
            <v>39481</v>
          </cell>
          <cell r="D1016">
            <v>10835.82</v>
          </cell>
          <cell r="E1016">
            <v>24531</v>
          </cell>
          <cell r="F1016">
            <v>35366.82</v>
          </cell>
          <cell r="G1016">
            <v>35366.82</v>
          </cell>
          <cell r="H1016">
            <v>34842.699999999997</v>
          </cell>
          <cell r="I1016">
            <v>24531</v>
          </cell>
          <cell r="J1016">
            <v>13656</v>
          </cell>
          <cell r="L1016">
            <v>1475</v>
          </cell>
          <cell r="M1016">
            <v>1600</v>
          </cell>
          <cell r="N1016">
            <v>5800</v>
          </cell>
          <cell r="O1016">
            <v>2000</v>
          </cell>
          <cell r="P1016">
            <v>24531</v>
          </cell>
          <cell r="Q1016">
            <v>13656</v>
          </cell>
          <cell r="S1016">
            <v>1475</v>
          </cell>
          <cell r="T1016">
            <v>1600</v>
          </cell>
          <cell r="U1016">
            <v>5800</v>
          </cell>
          <cell r="V1016">
            <v>2000</v>
          </cell>
          <cell r="W1016">
            <v>24531</v>
          </cell>
          <cell r="X1016">
            <v>13774.04269068891</v>
          </cell>
          <cell r="Y1016">
            <v>9750.3183912077329</v>
          </cell>
          <cell r="Z1016">
            <v>1539.7126372450016</v>
          </cell>
          <cell r="AA1016">
            <v>1689.5687618814779</v>
          </cell>
          <cell r="AB1016">
            <v>5715.274718661386</v>
          </cell>
          <cell r="AC1016">
            <v>2373.7828003154791</v>
          </cell>
          <cell r="AD1016">
            <v>34842.699999999983</v>
          </cell>
          <cell r="AE1016">
            <v>13951.75504734535</v>
          </cell>
          <cell r="AF1016">
            <v>9938.5635983367793</v>
          </cell>
          <cell r="AG1016">
            <v>1562.5253131919935</v>
          </cell>
          <cell r="AH1016">
            <v>1710.5288585425435</v>
          </cell>
          <cell r="AI1016">
            <v>5797.3733912059761</v>
          </cell>
          <cell r="AJ1016">
            <v>2406.0737913773573</v>
          </cell>
          <cell r="AK1016">
            <v>35366.82</v>
          </cell>
        </row>
        <row r="1017">
          <cell r="B1017">
            <v>39482</v>
          </cell>
          <cell r="D1017">
            <v>10235.82</v>
          </cell>
          <cell r="E1017">
            <v>25131</v>
          </cell>
          <cell r="F1017">
            <v>35366.82</v>
          </cell>
          <cell r="G1017">
            <v>37421.49</v>
          </cell>
          <cell r="H1017">
            <v>36924.199999999997</v>
          </cell>
          <cell r="I1017">
            <v>25131</v>
          </cell>
          <cell r="J1017">
            <v>13656</v>
          </cell>
          <cell r="L1017">
            <v>1475</v>
          </cell>
          <cell r="M1017">
            <v>1600</v>
          </cell>
          <cell r="N1017">
            <v>6400</v>
          </cell>
          <cell r="O1017">
            <v>2000</v>
          </cell>
          <cell r="P1017">
            <v>25131</v>
          </cell>
          <cell r="Q1017">
            <v>13656</v>
          </cell>
          <cell r="S1017">
            <v>1475</v>
          </cell>
          <cell r="T1017">
            <v>1600</v>
          </cell>
          <cell r="U1017">
            <v>6400</v>
          </cell>
          <cell r="V1017">
            <v>2000</v>
          </cell>
          <cell r="W1017">
            <v>25131</v>
          </cell>
          <cell r="X1017">
            <v>14483.697557378804</v>
          </cell>
          <cell r="Y1017">
            <v>10355.117310764466</v>
          </cell>
          <cell r="Z1017">
            <v>1644.0692051214398</v>
          </cell>
          <cell r="AA1017">
            <v>1692.1632780083553</v>
          </cell>
          <cell r="AB1017">
            <v>6374.7932507610685</v>
          </cell>
          <cell r="AC1017">
            <v>2374.3593979658594</v>
          </cell>
          <cell r="AD1017">
            <v>36924.199999999997</v>
          </cell>
          <cell r="AE1017">
            <v>14634.558898575664</v>
          </cell>
          <cell r="AF1017">
            <v>10566.65963120481</v>
          </cell>
          <cell r="AG1017">
            <v>1662.3867197852824</v>
          </cell>
          <cell r="AH1017">
            <v>1710.1156966894375</v>
          </cell>
          <cell r="AI1017">
            <v>6442.2764264333955</v>
          </cell>
          <cell r="AJ1017">
            <v>2405.4926273114074</v>
          </cell>
          <cell r="AK1017">
            <v>37421.49</v>
          </cell>
        </row>
        <row r="1018">
          <cell r="B1018">
            <v>39483</v>
          </cell>
          <cell r="D1018">
            <v>11743.310000000005</v>
          </cell>
          <cell r="E1018">
            <v>26356</v>
          </cell>
          <cell r="F1018">
            <v>38099.310000000005</v>
          </cell>
          <cell r="G1018">
            <v>38099.310000000005</v>
          </cell>
          <cell r="H1018">
            <v>37580.699999999997</v>
          </cell>
          <cell r="I1018">
            <v>26356</v>
          </cell>
          <cell r="J1018">
            <v>14881</v>
          </cell>
          <cell r="L1018">
            <v>1475</v>
          </cell>
          <cell r="M1018">
            <v>1600</v>
          </cell>
          <cell r="N1018">
            <v>6400</v>
          </cell>
          <cell r="O1018">
            <v>2000</v>
          </cell>
          <cell r="P1018">
            <v>26356</v>
          </cell>
          <cell r="Q1018">
            <v>14881</v>
          </cell>
          <cell r="S1018">
            <v>1475</v>
          </cell>
          <cell r="T1018">
            <v>1600</v>
          </cell>
          <cell r="U1018">
            <v>6400</v>
          </cell>
          <cell r="V1018">
            <v>2000</v>
          </cell>
          <cell r="W1018">
            <v>26356</v>
          </cell>
          <cell r="X1018">
            <v>14906.218973202418</v>
          </cell>
          <cell r="Y1018">
            <v>10655.613666168741</v>
          </cell>
          <cell r="Z1018">
            <v>1643.8001217572946</v>
          </cell>
          <cell r="AA1018">
            <v>1692.3051866358903</v>
          </cell>
          <cell r="AB1018">
            <v>6305.3840881159331</v>
          </cell>
          <cell r="AC1018">
            <v>2377.3779641197229</v>
          </cell>
          <cell r="AD1018">
            <v>37580.700000000004</v>
          </cell>
          <cell r="AE1018">
            <v>15084.669103514896</v>
          </cell>
          <cell r="AF1018">
            <v>10841.225717803023</v>
          </cell>
          <cell r="AG1018">
            <v>1664.690752794914</v>
          </cell>
          <cell r="AH1018">
            <v>1712.4858810566288</v>
          </cell>
          <cell r="AI1018">
            <v>6387.411955359913</v>
          </cell>
          <cell r="AJ1018">
            <v>2408.8265894706255</v>
          </cell>
          <cell r="AK1018">
            <v>38099.310000000005</v>
          </cell>
        </row>
        <row r="1019">
          <cell r="B1019">
            <v>39484</v>
          </cell>
          <cell r="D1019">
            <v>10562.079999999994</v>
          </cell>
          <cell r="E1019">
            <v>26137</v>
          </cell>
          <cell r="F1019">
            <v>36699.079999999994</v>
          </cell>
          <cell r="G1019">
            <v>36699.079999999994</v>
          </cell>
          <cell r="H1019">
            <v>36148.6</v>
          </cell>
          <cell r="I1019">
            <v>26137</v>
          </cell>
          <cell r="J1019">
            <v>14662</v>
          </cell>
          <cell r="L1019">
            <v>1475</v>
          </cell>
          <cell r="M1019">
            <v>1600</v>
          </cell>
          <cell r="N1019">
            <v>6400</v>
          </cell>
          <cell r="O1019">
            <v>2000</v>
          </cell>
          <cell r="P1019">
            <v>26137</v>
          </cell>
          <cell r="Q1019">
            <v>14662</v>
          </cell>
          <cell r="S1019">
            <v>1475</v>
          </cell>
          <cell r="T1019">
            <v>1600</v>
          </cell>
          <cell r="U1019">
            <v>6400</v>
          </cell>
          <cell r="V1019">
            <v>2000</v>
          </cell>
          <cell r="W1019">
            <v>26137</v>
          </cell>
          <cell r="X1019">
            <v>14380.523051174867</v>
          </cell>
          <cell r="Y1019">
            <v>9899.256616487779</v>
          </cell>
          <cell r="Z1019">
            <v>1641.1709648701649</v>
          </cell>
          <cell r="AA1019">
            <v>1689.4746932494804</v>
          </cell>
          <cell r="AB1019">
            <v>6166.4575590203094</v>
          </cell>
          <cell r="AC1019">
            <v>2371.7171151974007</v>
          </cell>
          <cell r="AD1019">
            <v>36148.600000000006</v>
          </cell>
          <cell r="AE1019">
            <v>14546.499068400988</v>
          </cell>
          <cell r="AF1019">
            <v>10133.27465692383</v>
          </cell>
          <cell r="AG1019">
            <v>1661.14100859721</v>
          </cell>
          <cell r="AH1019">
            <v>1708.8342197437244</v>
          </cell>
          <cell r="AI1019">
            <v>6245.6409773824571</v>
          </cell>
          <cell r="AJ1019">
            <v>2403.6900689517888</v>
          </cell>
          <cell r="AK1019">
            <v>36699.079999999994</v>
          </cell>
        </row>
        <row r="1020">
          <cell r="B1020">
            <v>39485</v>
          </cell>
          <cell r="D1020">
            <v>10448.19999999999</v>
          </cell>
          <cell r="E1020">
            <v>26472</v>
          </cell>
          <cell r="F1020">
            <v>36920.19999999999</v>
          </cell>
          <cell r="G1020">
            <v>36920.19999999999</v>
          </cell>
          <cell r="H1020">
            <v>36346</v>
          </cell>
          <cell r="I1020">
            <v>26472</v>
          </cell>
          <cell r="J1020">
            <v>14997</v>
          </cell>
          <cell r="L1020">
            <v>1475</v>
          </cell>
          <cell r="M1020">
            <v>1600</v>
          </cell>
          <cell r="N1020">
            <v>6400</v>
          </cell>
          <cell r="O1020">
            <v>2000</v>
          </cell>
          <cell r="P1020">
            <v>26472</v>
          </cell>
          <cell r="Q1020">
            <v>14997</v>
          </cell>
          <cell r="S1020">
            <v>1475</v>
          </cell>
          <cell r="T1020">
            <v>1600</v>
          </cell>
          <cell r="U1020">
            <v>6400</v>
          </cell>
          <cell r="V1020">
            <v>2000</v>
          </cell>
          <cell r="W1020">
            <v>26472</v>
          </cell>
          <cell r="X1020">
            <v>14511.181220710736</v>
          </cell>
          <cell r="Y1020">
            <v>9840.2838134467238</v>
          </cell>
          <cell r="Z1020">
            <v>1640.5082941944977</v>
          </cell>
          <cell r="AA1020">
            <v>1688.8125187661001</v>
          </cell>
          <cell r="AB1020">
            <v>6294.1311927739953</v>
          </cell>
          <cell r="AC1020">
            <v>2371.0829601079427</v>
          </cell>
          <cell r="AD1020">
            <v>36346</v>
          </cell>
          <cell r="AE1020">
            <v>14693.771533514115</v>
          </cell>
          <cell r="AF1020">
            <v>10076.072358522182</v>
          </cell>
          <cell r="AG1020">
            <v>1661.5374699051495</v>
          </cell>
          <cell r="AH1020">
            <v>1709.2420638980166</v>
          </cell>
          <cell r="AI1020">
            <v>6375.3128211544172</v>
          </cell>
          <cell r="AJ1020">
            <v>2404.2637530061143</v>
          </cell>
          <cell r="AK1020">
            <v>36920.19999999999</v>
          </cell>
        </row>
        <row r="1021">
          <cell r="B1021">
            <v>39486</v>
          </cell>
          <cell r="D1021">
            <v>10444.140000000007</v>
          </cell>
          <cell r="E1021">
            <v>25787</v>
          </cell>
          <cell r="F1021">
            <v>36231.140000000007</v>
          </cell>
          <cell r="G1021">
            <v>36231.140000000007</v>
          </cell>
          <cell r="H1021">
            <v>35681.4</v>
          </cell>
          <cell r="I1021">
            <v>25787</v>
          </cell>
          <cell r="J1021">
            <v>14312</v>
          </cell>
          <cell r="L1021">
            <v>1475</v>
          </cell>
          <cell r="M1021">
            <v>1600</v>
          </cell>
          <cell r="N1021">
            <v>6400</v>
          </cell>
          <cell r="O1021">
            <v>2000</v>
          </cell>
          <cell r="P1021">
            <v>25787</v>
          </cell>
          <cell r="Q1021">
            <v>14312</v>
          </cell>
          <cell r="S1021">
            <v>1475</v>
          </cell>
          <cell r="T1021">
            <v>1600</v>
          </cell>
          <cell r="U1021">
            <v>6400</v>
          </cell>
          <cell r="V1021">
            <v>2000</v>
          </cell>
          <cell r="W1021">
            <v>25787</v>
          </cell>
          <cell r="X1021">
            <v>14091.376453642295</v>
          </cell>
          <cell r="Y1021">
            <v>9534.9536850695404</v>
          </cell>
          <cell r="Z1021">
            <v>1640.4728482758687</v>
          </cell>
          <cell r="AA1021">
            <v>1688.2666326225597</v>
          </cell>
          <cell r="AB1021">
            <v>6355.9176237070715</v>
          </cell>
          <cell r="AC1021">
            <v>2370.4127566826633</v>
          </cell>
          <cell r="AD1021">
            <v>35681.399999999994</v>
          </cell>
          <cell r="AE1021">
            <v>14262.439132028931</v>
          </cell>
          <cell r="AF1021">
            <v>9763.0376965848009</v>
          </cell>
          <cell r="AG1021">
            <v>1661.0736990240325</v>
          </cell>
          <cell r="AH1021">
            <v>1708.7649776376256</v>
          </cell>
          <cell r="AI1021">
            <v>6432.2318234962877</v>
          </cell>
          <cell r="AJ1021">
            <v>2403.5926712283235</v>
          </cell>
          <cell r="AK1021">
            <v>36231.140000000007</v>
          </cell>
        </row>
        <row r="1022">
          <cell r="B1022">
            <v>39487</v>
          </cell>
          <cell r="D1022">
            <v>10142.389999999992</v>
          </cell>
          <cell r="E1022">
            <v>26142</v>
          </cell>
          <cell r="F1022">
            <v>36284.389999999992</v>
          </cell>
          <cell r="G1022">
            <v>36177.089999999989</v>
          </cell>
          <cell r="H1022">
            <v>35523.599999999999</v>
          </cell>
          <cell r="I1022">
            <v>26142</v>
          </cell>
          <cell r="J1022">
            <v>14667</v>
          </cell>
          <cell r="L1022">
            <v>1475</v>
          </cell>
          <cell r="M1022">
            <v>1600</v>
          </cell>
          <cell r="N1022">
            <v>6400</v>
          </cell>
          <cell r="O1022">
            <v>2000</v>
          </cell>
          <cell r="P1022">
            <v>26142</v>
          </cell>
          <cell r="Q1022">
            <v>14667</v>
          </cell>
          <cell r="S1022">
            <v>1475</v>
          </cell>
          <cell r="T1022">
            <v>1600</v>
          </cell>
          <cell r="U1022">
            <v>6400</v>
          </cell>
          <cell r="V1022">
            <v>2000</v>
          </cell>
          <cell r="W1022">
            <v>26142</v>
          </cell>
          <cell r="X1022">
            <v>13317.733860341743</v>
          </cell>
          <cell r="Y1022">
            <v>10309.895892002814</v>
          </cell>
          <cell r="Z1022">
            <v>1635.1644301632125</v>
          </cell>
          <cell r="AA1022">
            <v>1683.803648649787</v>
          </cell>
          <cell r="AB1022">
            <v>6211.110120575041</v>
          </cell>
          <cell r="AC1022">
            <v>2365.8920482673961</v>
          </cell>
          <cell r="AD1022">
            <v>35523.599999999991</v>
          </cell>
          <cell r="AE1022">
            <v>13561.865711789105</v>
          </cell>
          <cell r="AF1022">
            <v>10514.164542891414</v>
          </cell>
          <cell r="AG1022">
            <v>1662.8316876109816</v>
          </cell>
          <cell r="AH1022">
            <v>1710.5734400377171</v>
          </cell>
          <cell r="AI1022">
            <v>6321.5181168181662</v>
          </cell>
          <cell r="AJ1022">
            <v>2406.1365008526063</v>
          </cell>
          <cell r="AK1022">
            <v>36177.089999999989</v>
          </cell>
        </row>
        <row r="1023">
          <cell r="B1023">
            <v>39488</v>
          </cell>
          <cell r="D1023">
            <v>11242.389999999992</v>
          </cell>
          <cell r="E1023">
            <v>25042</v>
          </cell>
          <cell r="F1023">
            <v>36284.389999999992</v>
          </cell>
          <cell r="G1023">
            <v>34782.47</v>
          </cell>
          <cell r="H1023">
            <v>33500.9</v>
          </cell>
          <cell r="I1023">
            <v>25042</v>
          </cell>
          <cell r="J1023">
            <v>14667</v>
          </cell>
          <cell r="L1023">
            <v>1475</v>
          </cell>
          <cell r="M1023">
            <v>1600</v>
          </cell>
          <cell r="N1023">
            <v>5300</v>
          </cell>
          <cell r="O1023">
            <v>2000</v>
          </cell>
          <cell r="P1023">
            <v>25042</v>
          </cell>
          <cell r="Q1023">
            <v>14667</v>
          </cell>
          <cell r="S1023">
            <v>1475</v>
          </cell>
          <cell r="T1023">
            <v>1600</v>
          </cell>
          <cell r="U1023">
            <v>5300</v>
          </cell>
          <cell r="V1023">
            <v>2000</v>
          </cell>
          <cell r="W1023">
            <v>25042</v>
          </cell>
          <cell r="X1023">
            <v>13737.214878653665</v>
          </cell>
          <cell r="Y1023">
            <v>9135.5539895034417</v>
          </cell>
          <cell r="Z1023">
            <v>1502.1232485441283</v>
          </cell>
          <cell r="AA1023">
            <v>1648.4469215125068</v>
          </cell>
          <cell r="AB1023">
            <v>5161.7272614743606</v>
          </cell>
          <cell r="AC1023">
            <v>2315.8337003118963</v>
          </cell>
          <cell r="AD1023">
            <v>33500.9</v>
          </cell>
          <cell r="AE1023">
            <v>14206.037875880393</v>
          </cell>
          <cell r="AF1023">
            <v>9535.0853631039463</v>
          </cell>
          <cell r="AG1023">
            <v>1560.4864102547967</v>
          </cell>
          <cell r="AH1023">
            <v>1708.296829221548</v>
          </cell>
          <cell r="AI1023">
            <v>5369.6293598875936</v>
          </cell>
          <cell r="AJ1023">
            <v>2402.9341616517245</v>
          </cell>
          <cell r="AK1023">
            <v>34782.47</v>
          </cell>
        </row>
        <row r="1024">
          <cell r="B1024">
            <v>39489</v>
          </cell>
          <cell r="D1024">
            <v>10642.389999999992</v>
          </cell>
          <cell r="E1024">
            <v>25642</v>
          </cell>
          <cell r="F1024">
            <v>36284.389999999992</v>
          </cell>
          <cell r="G1024">
            <v>36284.389999999992</v>
          </cell>
          <cell r="H1024">
            <v>35475.599999999999</v>
          </cell>
          <cell r="I1024">
            <v>25642</v>
          </cell>
          <cell r="J1024">
            <v>14667</v>
          </cell>
          <cell r="L1024">
            <v>1475</v>
          </cell>
          <cell r="M1024">
            <v>1600</v>
          </cell>
          <cell r="N1024">
            <v>5900</v>
          </cell>
          <cell r="O1024">
            <v>2000</v>
          </cell>
          <cell r="P1024">
            <v>25642</v>
          </cell>
          <cell r="Q1024">
            <v>14667</v>
          </cell>
          <cell r="S1024">
            <v>1475</v>
          </cell>
          <cell r="T1024">
            <v>1600</v>
          </cell>
          <cell r="U1024">
            <v>5900</v>
          </cell>
          <cell r="V1024">
            <v>2000</v>
          </cell>
          <cell r="W1024">
            <v>25642</v>
          </cell>
          <cell r="X1024">
            <v>13716.513213956681</v>
          </cell>
          <cell r="Y1024">
            <v>10346.805146556284</v>
          </cell>
          <cell r="Z1024">
            <v>1628.3252417433951</v>
          </cell>
          <cell r="AA1024">
            <v>1675.1933492246908</v>
          </cell>
          <cell r="AB1024">
            <v>5754.9898109430087</v>
          </cell>
          <cell r="AC1024">
            <v>2353.7732375759383</v>
          </cell>
          <cell r="AD1024">
            <v>35475.599999999999</v>
          </cell>
          <cell r="AE1024">
            <v>14017.388326545277</v>
          </cell>
          <cell r="AF1024">
            <v>10600.040567806163</v>
          </cell>
          <cell r="AG1024">
            <v>1663.863296532048</v>
          </cell>
          <cell r="AH1024">
            <v>1711.6346676015346</v>
          </cell>
          <cell r="AI1024">
            <v>5883.8338907357902</v>
          </cell>
          <cell r="AJ1024">
            <v>2407.6292507791786</v>
          </cell>
          <cell r="AK1024">
            <v>36284.389999999992</v>
          </cell>
        </row>
        <row r="1025">
          <cell r="B1025">
            <v>39490</v>
          </cell>
          <cell r="D1025">
            <v>11534.779999999992</v>
          </cell>
          <cell r="E1025">
            <v>24545</v>
          </cell>
          <cell r="F1025">
            <v>36079.779999999992</v>
          </cell>
          <cell r="G1025">
            <v>36079.779999999992</v>
          </cell>
          <cell r="H1025">
            <v>35536.199999999997</v>
          </cell>
          <cell r="I1025">
            <v>24545</v>
          </cell>
          <cell r="J1025">
            <v>13570</v>
          </cell>
          <cell r="L1025">
            <v>1475</v>
          </cell>
          <cell r="M1025">
            <v>1600</v>
          </cell>
          <cell r="N1025">
            <v>5900</v>
          </cell>
          <cell r="O1025">
            <v>2000</v>
          </cell>
          <cell r="P1025">
            <v>24545</v>
          </cell>
          <cell r="Q1025">
            <v>13570</v>
          </cell>
          <cell r="S1025">
            <v>1475</v>
          </cell>
          <cell r="T1025">
            <v>1600</v>
          </cell>
          <cell r="U1025">
            <v>5900</v>
          </cell>
          <cell r="V1025">
            <v>2000</v>
          </cell>
          <cell r="W1025">
            <v>24545</v>
          </cell>
          <cell r="X1025">
            <v>13466.959644064425</v>
          </cell>
          <cell r="Y1025">
            <v>10260.870182741903</v>
          </cell>
          <cell r="Z1025">
            <v>1641.2750120897449</v>
          </cell>
          <cell r="AA1025">
            <v>1688.769258159484</v>
          </cell>
          <cell r="AB1025">
            <v>6105.0923167604406</v>
          </cell>
          <cell r="AC1025">
            <v>2373.2335861840006</v>
          </cell>
          <cell r="AD1025">
            <v>35536.200000000004</v>
          </cell>
          <cell r="AE1025">
            <v>13659.647238399359</v>
          </cell>
          <cell r="AF1025">
            <v>10433.8318727513</v>
          </cell>
          <cell r="AG1025">
            <v>1664.3219322282919</v>
          </cell>
          <cell r="AH1025">
            <v>1712.1064712401667</v>
          </cell>
          <cell r="AI1025">
            <v>6201.5795834952451</v>
          </cell>
          <cell r="AJ1025">
            <v>2408.2929018856298</v>
          </cell>
          <cell r="AK1025">
            <v>36079.779999999992</v>
          </cell>
        </row>
        <row r="1026">
          <cell r="B1026">
            <v>39491</v>
          </cell>
          <cell r="D1026">
            <v>9219.2600000000093</v>
          </cell>
          <cell r="E1026">
            <v>25972</v>
          </cell>
          <cell r="F1026">
            <v>35191.260000000009</v>
          </cell>
          <cell r="G1026">
            <v>35191.260000000009</v>
          </cell>
          <cell r="H1026">
            <v>34564.6</v>
          </cell>
          <cell r="I1026">
            <v>25972</v>
          </cell>
          <cell r="J1026">
            <v>14997</v>
          </cell>
          <cell r="L1026">
            <v>1475</v>
          </cell>
          <cell r="M1026">
            <v>1600</v>
          </cell>
          <cell r="N1026">
            <v>5900</v>
          </cell>
          <cell r="O1026">
            <v>2000</v>
          </cell>
          <cell r="P1026">
            <v>25972</v>
          </cell>
          <cell r="Q1026">
            <v>14997</v>
          </cell>
          <cell r="S1026">
            <v>1475</v>
          </cell>
          <cell r="T1026">
            <v>1600</v>
          </cell>
          <cell r="U1026">
            <v>5900</v>
          </cell>
          <cell r="V1026">
            <v>2000</v>
          </cell>
          <cell r="W1026">
            <v>25972</v>
          </cell>
          <cell r="X1026">
            <v>13201.974342975653</v>
          </cell>
          <cell r="Y1026">
            <v>9972.4711528175285</v>
          </cell>
          <cell r="Z1026">
            <v>1636.2154523505687</v>
          </cell>
          <cell r="AA1026">
            <v>1683.5187601097048</v>
          </cell>
          <cell r="AB1026">
            <v>5704.7146075869887</v>
          </cell>
          <cell r="AC1026">
            <v>2365.705684159549</v>
          </cell>
          <cell r="AD1026">
            <v>34564.599999999991</v>
          </cell>
          <cell r="AE1026">
            <v>13422.425296803422</v>
          </cell>
          <cell r="AF1026">
            <v>10184.936674068163</v>
          </cell>
          <cell r="AG1026">
            <v>1663.7256293864068</v>
          </cell>
          <cell r="AH1026">
            <v>1711.4930478785918</v>
          </cell>
          <cell r="AI1026">
            <v>5801.2493070210548</v>
          </cell>
          <cell r="AJ1026">
            <v>2407.4300448423637</v>
          </cell>
          <cell r="AK1026">
            <v>35191.260000000009</v>
          </cell>
        </row>
        <row r="1027">
          <cell r="B1027">
            <v>39492</v>
          </cell>
          <cell r="D1027">
            <v>11535.80000000001</v>
          </cell>
          <cell r="E1027">
            <v>24215</v>
          </cell>
          <cell r="F1027">
            <v>35750.80000000001</v>
          </cell>
          <cell r="G1027">
            <v>35750.80000000001</v>
          </cell>
          <cell r="H1027">
            <v>35092.300000000003</v>
          </cell>
          <cell r="I1027">
            <v>24215</v>
          </cell>
          <cell r="J1027">
            <v>13240</v>
          </cell>
          <cell r="L1027">
            <v>1475</v>
          </cell>
          <cell r="M1027">
            <v>1600</v>
          </cell>
          <cell r="N1027">
            <v>5900</v>
          </cell>
          <cell r="O1027">
            <v>2000</v>
          </cell>
          <cell r="P1027">
            <v>24215</v>
          </cell>
          <cell r="Q1027">
            <v>13240</v>
          </cell>
          <cell r="S1027">
            <v>1475</v>
          </cell>
          <cell r="T1027">
            <v>1600</v>
          </cell>
          <cell r="U1027">
            <v>5900</v>
          </cell>
          <cell r="V1027">
            <v>2000</v>
          </cell>
          <cell r="W1027">
            <v>24215</v>
          </cell>
          <cell r="X1027">
            <v>13040.975846433335</v>
          </cell>
          <cell r="Y1027">
            <v>10415.389796758354</v>
          </cell>
          <cell r="Z1027">
            <v>1634.9882096205454</v>
          </cell>
          <cell r="AA1027">
            <v>1682.4034441460904</v>
          </cell>
          <cell r="AB1027">
            <v>5954.5132180104602</v>
          </cell>
          <cell r="AC1027">
            <v>2364.0294850312193</v>
          </cell>
          <cell r="AD1027">
            <v>35092.300000000003</v>
          </cell>
          <cell r="AE1027">
            <v>13272.688600763579</v>
          </cell>
          <cell r="AF1027">
            <v>10640.187384928282</v>
          </cell>
          <cell r="AG1027">
            <v>1663.3414962891602</v>
          </cell>
          <cell r="AH1027">
            <v>1711.0978858916724</v>
          </cell>
          <cell r="AI1027">
            <v>6056.6104322771716</v>
          </cell>
          <cell r="AJ1027">
            <v>2406.8741998501396</v>
          </cell>
          <cell r="AK1027">
            <v>35750.80000000001</v>
          </cell>
        </row>
        <row r="1028">
          <cell r="B1028">
            <v>39493</v>
          </cell>
          <cell r="D1028">
            <v>6614.41</v>
          </cell>
          <cell r="E1028">
            <v>17335</v>
          </cell>
          <cell r="F1028">
            <v>23949.41</v>
          </cell>
          <cell r="G1028">
            <v>23949.41</v>
          </cell>
          <cell r="H1028">
            <v>23188</v>
          </cell>
          <cell r="I1028">
            <v>17335</v>
          </cell>
          <cell r="J1028">
            <v>8560</v>
          </cell>
          <cell r="L1028">
            <v>1475</v>
          </cell>
          <cell r="M1028">
            <v>1600</v>
          </cell>
          <cell r="N1028">
            <v>4200</v>
          </cell>
          <cell r="O1028">
            <v>1500</v>
          </cell>
          <cell r="P1028">
            <v>17335</v>
          </cell>
          <cell r="Q1028">
            <v>8560</v>
          </cell>
          <cell r="S1028">
            <v>1475</v>
          </cell>
          <cell r="T1028">
            <v>1600</v>
          </cell>
          <cell r="U1028">
            <v>4200</v>
          </cell>
          <cell r="V1028">
            <v>1500</v>
          </cell>
          <cell r="W1028">
            <v>17335</v>
          </cell>
          <cell r="X1028">
            <v>8558.6503225232045</v>
          </cell>
          <cell r="Y1028">
            <v>6545.314073613451</v>
          </cell>
          <cell r="Z1028">
            <v>1139.4046981918198</v>
          </cell>
          <cell r="AA1028">
            <v>1174.9806152312435</v>
          </cell>
          <cell r="AB1028">
            <v>4117.8400382289001</v>
          </cell>
          <cell r="AC1028">
            <v>1651.8102522113782</v>
          </cell>
          <cell r="AD1028">
            <v>23187.999999999996</v>
          </cell>
          <cell r="AE1028">
            <v>8838.6882628914809</v>
          </cell>
          <cell r="AF1028">
            <v>6763.6435179794489</v>
          </cell>
          <cell r="AG1028">
            <v>1175.8586887834849</v>
          </cell>
          <cell r="AH1028">
            <v>1211.7679428921133</v>
          </cell>
          <cell r="AI1028">
            <v>4254.9477002123003</v>
          </cell>
          <cell r="AJ1028">
            <v>1704.5038872411708</v>
          </cell>
          <cell r="AK1028">
            <v>23949.41</v>
          </cell>
        </row>
        <row r="1029">
          <cell r="B1029">
            <v>39494</v>
          </cell>
          <cell r="D1029">
            <v>16735.229999999996</v>
          </cell>
          <cell r="E1029">
            <v>0</v>
          </cell>
          <cell r="F1029">
            <v>16735.229999999996</v>
          </cell>
          <cell r="G1029">
            <v>0</v>
          </cell>
          <cell r="H1029">
            <v>80.900000000000006</v>
          </cell>
          <cell r="I1029">
            <v>0</v>
          </cell>
          <cell r="J1029">
            <v>0</v>
          </cell>
          <cell r="L1029">
            <v>0</v>
          </cell>
          <cell r="M1029">
            <v>0</v>
          </cell>
          <cell r="N1029">
            <v>0</v>
          </cell>
          <cell r="O1029">
            <v>0</v>
          </cell>
          <cell r="P1029">
            <v>0</v>
          </cell>
          <cell r="Q1029">
            <v>0</v>
          </cell>
          <cell r="S1029">
            <v>0</v>
          </cell>
          <cell r="T1029">
            <v>0</v>
          </cell>
          <cell r="U1029">
            <v>0</v>
          </cell>
          <cell r="V1029">
            <v>0</v>
          </cell>
          <cell r="W1029">
            <v>0</v>
          </cell>
          <cell r="X1029">
            <v>30.7553485</v>
          </cell>
          <cell r="Y1029">
            <v>25.072285300000001</v>
          </cell>
          <cell r="Z1029">
            <v>3.3978000000000006</v>
          </cell>
          <cell r="AA1029">
            <v>3.3429498</v>
          </cell>
          <cell r="AB1029">
            <v>13.3718801</v>
          </cell>
          <cell r="AC1029">
            <v>4.9597363000000003</v>
          </cell>
          <cell r="AD1029">
            <v>80.900000000000006</v>
          </cell>
          <cell r="AK1029">
            <v>0</v>
          </cell>
        </row>
        <row r="1030">
          <cell r="B1030">
            <v>39495</v>
          </cell>
          <cell r="D1030">
            <v>16735.229999999996</v>
          </cell>
          <cell r="E1030">
            <v>0</v>
          </cell>
          <cell r="F1030">
            <v>16735.229999999996</v>
          </cell>
          <cell r="G1030">
            <v>0</v>
          </cell>
          <cell r="H1030">
            <v>77.900000000000006</v>
          </cell>
          <cell r="I1030">
            <v>0</v>
          </cell>
          <cell r="J1030">
            <v>0</v>
          </cell>
          <cell r="L1030">
            <v>0</v>
          </cell>
          <cell r="M1030">
            <v>0</v>
          </cell>
          <cell r="N1030">
            <v>0</v>
          </cell>
          <cell r="O1030">
            <v>0</v>
          </cell>
          <cell r="P1030">
            <v>0</v>
          </cell>
          <cell r="Q1030">
            <v>0</v>
          </cell>
          <cell r="S1030">
            <v>0</v>
          </cell>
          <cell r="T1030">
            <v>0</v>
          </cell>
          <cell r="U1030">
            <v>0</v>
          </cell>
          <cell r="V1030">
            <v>0</v>
          </cell>
          <cell r="W1030">
            <v>0</v>
          </cell>
          <cell r="X1030">
            <v>29.614853499999999</v>
          </cell>
          <cell r="Y1030">
            <v>24.142534300000001</v>
          </cell>
          <cell r="Z1030">
            <v>3.2718000000000003</v>
          </cell>
          <cell r="AA1030">
            <v>3.2189838000000002</v>
          </cell>
          <cell r="AB1030">
            <v>12.8760131</v>
          </cell>
          <cell r="AC1030">
            <v>4.7758153000000005</v>
          </cell>
          <cell r="AD1030">
            <v>77.900000000000006</v>
          </cell>
          <cell r="AK1030">
            <v>0</v>
          </cell>
        </row>
        <row r="1031">
          <cell r="B1031">
            <v>39496</v>
          </cell>
          <cell r="D1031">
            <v>5207.2299999999959</v>
          </cell>
          <cell r="E1031">
            <v>11528</v>
          </cell>
          <cell r="F1031">
            <v>16735.229999999996</v>
          </cell>
          <cell r="G1031">
            <v>16735.229999999996</v>
          </cell>
          <cell r="H1031">
            <v>20586.400000000001</v>
          </cell>
          <cell r="I1031">
            <v>11467</v>
          </cell>
          <cell r="J1031">
            <v>5541</v>
          </cell>
          <cell r="L1031">
            <v>987</v>
          </cell>
          <cell r="M1031">
            <v>800</v>
          </cell>
          <cell r="N1031">
            <v>3200</v>
          </cell>
          <cell r="O1031">
            <v>1000</v>
          </cell>
          <cell r="P1031">
            <v>11528</v>
          </cell>
          <cell r="Q1031">
            <v>5494.8754093886464</v>
          </cell>
          <cell r="S1031">
            <v>978.78397925764193</v>
          </cell>
          <cell r="T1031">
            <v>793.34061135371178</v>
          </cell>
          <cell r="U1031">
            <v>3200</v>
          </cell>
          <cell r="V1031">
            <v>1000</v>
          </cell>
          <cell r="W1031">
            <v>11467</v>
          </cell>
          <cell r="X1031">
            <v>7193.2150328739754</v>
          </cell>
          <cell r="Y1031">
            <v>5860.4131213095288</v>
          </cell>
          <cell r="Z1031">
            <v>1038.3965080725925</v>
          </cell>
          <cell r="AA1031">
            <v>1052.2703934413832</v>
          </cell>
          <cell r="AB1031">
            <v>3962.915892182315</v>
          </cell>
          <cell r="AC1031">
            <v>1479.189052120206</v>
          </cell>
          <cell r="AD1031">
            <v>20586.400000000005</v>
          </cell>
          <cell r="AE1031">
            <v>5851.6311500664233</v>
          </cell>
          <cell r="AF1031">
            <v>4768.5854834501042</v>
          </cell>
          <cell r="AG1031">
            <v>843.01018486693363</v>
          </cell>
          <cell r="AH1031">
            <v>854.33524200751401</v>
          </cell>
          <cell r="AI1031">
            <v>3215.938062572176</v>
          </cell>
          <cell r="AJ1031">
            <v>1201.7298770368484</v>
          </cell>
          <cell r="AK1031">
            <v>16735.229999999996</v>
          </cell>
        </row>
        <row r="1032">
          <cell r="B1032">
            <v>39497</v>
          </cell>
          <cell r="D1032">
            <v>11114.989999999991</v>
          </cell>
          <cell r="E1032">
            <v>24107</v>
          </cell>
          <cell r="F1032">
            <v>35221.989999999991</v>
          </cell>
          <cell r="G1032">
            <v>35221.989999999991</v>
          </cell>
          <cell r="H1032">
            <v>34704.699999999997</v>
          </cell>
          <cell r="I1032">
            <v>22948</v>
          </cell>
          <cell r="J1032">
            <v>12832</v>
          </cell>
          <cell r="L1032">
            <v>1475</v>
          </cell>
          <cell r="M1032">
            <v>1600</v>
          </cell>
          <cell r="N1032">
            <v>6200</v>
          </cell>
          <cell r="O1032">
            <v>2000</v>
          </cell>
          <cell r="P1032">
            <v>24107</v>
          </cell>
          <cell r="Q1032">
            <v>12703.736468221538</v>
          </cell>
          <cell r="S1032">
            <v>1460.2564908530835</v>
          </cell>
          <cell r="T1032">
            <v>1584.0070409253788</v>
          </cell>
          <cell r="U1032">
            <v>6200</v>
          </cell>
          <cell r="V1032">
            <v>1000</v>
          </cell>
          <cell r="W1032">
            <v>22948</v>
          </cell>
          <cell r="X1032">
            <v>13080.055930190651</v>
          </cell>
          <cell r="Y1032">
            <v>9766.9365721276627</v>
          </cell>
          <cell r="Z1032">
            <v>1640.9188704120631</v>
          </cell>
          <cell r="AA1032">
            <v>1688.9754318684654</v>
          </cell>
          <cell r="AB1032">
            <v>6154.9628636676343</v>
          </cell>
          <cell r="AC1032">
            <v>2372.8503317335258</v>
          </cell>
          <cell r="AD1032">
            <v>34704.700000000004</v>
          </cell>
          <cell r="AE1032">
            <v>13255.273496562762</v>
          </cell>
          <cell r="AF1032">
            <v>9958.3303152044864</v>
          </cell>
          <cell r="AG1032">
            <v>1661.9189710317864</v>
          </cell>
          <cell r="AH1032">
            <v>1709.6345183475148</v>
          </cell>
          <cell r="AI1032">
            <v>6232.0169093467284</v>
          </cell>
          <cell r="AJ1032">
            <v>2404.8157895067152</v>
          </cell>
          <cell r="AK1032">
            <v>35221.989999999991</v>
          </cell>
        </row>
        <row r="1033">
          <cell r="B1033">
            <v>39498</v>
          </cell>
          <cell r="D1033">
            <v>12436.69999999999</v>
          </cell>
          <cell r="E1033">
            <v>23822</v>
          </cell>
          <cell r="F1033">
            <v>36258.69999999999</v>
          </cell>
          <cell r="G1033">
            <v>36258.69999999999</v>
          </cell>
          <cell r="H1033">
            <v>32441.200000000001</v>
          </cell>
          <cell r="I1033">
            <v>23822</v>
          </cell>
          <cell r="J1033">
            <v>14247</v>
          </cell>
          <cell r="L1033">
            <v>1475</v>
          </cell>
          <cell r="M1033">
            <v>1600</v>
          </cell>
          <cell r="N1033">
            <v>4500</v>
          </cell>
          <cell r="O1033">
            <v>2000</v>
          </cell>
          <cell r="P1033">
            <v>23822</v>
          </cell>
          <cell r="Q1033">
            <v>14247</v>
          </cell>
          <cell r="S1033">
            <v>1475</v>
          </cell>
          <cell r="T1033">
            <v>1600</v>
          </cell>
          <cell r="U1033">
            <v>4500</v>
          </cell>
          <cell r="V1033">
            <v>2000</v>
          </cell>
          <cell r="W1033">
            <v>23822</v>
          </cell>
          <cell r="X1033">
            <v>12726.440146784927</v>
          </cell>
          <cell r="Y1033">
            <v>8970.3886300141858</v>
          </cell>
          <cell r="Z1033">
            <v>1489.514867406353</v>
          </cell>
          <cell r="AA1033">
            <v>1536.7849706964516</v>
          </cell>
          <cell r="AB1033">
            <v>5558.9462950877296</v>
          </cell>
          <cell r="AC1033">
            <v>2159.1250900103564</v>
          </cell>
          <cell r="AD1033">
            <v>32441.200000000004</v>
          </cell>
          <cell r="AE1033">
            <v>14212.08684578383</v>
          </cell>
          <cell r="AF1033">
            <v>10030.765459002043</v>
          </cell>
          <cell r="AG1033">
            <v>1662.9516177014102</v>
          </cell>
          <cell r="AH1033">
            <v>1710.6968134548083</v>
          </cell>
          <cell r="AI1033">
            <v>6235.8892229905641</v>
          </cell>
          <cell r="AJ1033">
            <v>2406.3100410673378</v>
          </cell>
          <cell r="AK1033">
            <v>36258.69999999999</v>
          </cell>
        </row>
        <row r="1034">
          <cell r="B1034">
            <v>39499</v>
          </cell>
          <cell r="D1034">
            <v>12971.400000000001</v>
          </cell>
          <cell r="E1034">
            <v>23275</v>
          </cell>
          <cell r="F1034">
            <v>36246.400000000001</v>
          </cell>
          <cell r="G1034">
            <v>36246.400000000001</v>
          </cell>
          <cell r="H1034">
            <v>35456.5</v>
          </cell>
          <cell r="I1034">
            <v>23275</v>
          </cell>
          <cell r="J1034">
            <v>13200</v>
          </cell>
          <cell r="L1034">
            <v>1475</v>
          </cell>
          <cell r="M1034">
            <v>1600</v>
          </cell>
          <cell r="N1034">
            <v>5000</v>
          </cell>
          <cell r="O1034">
            <v>2000</v>
          </cell>
          <cell r="P1034">
            <v>23275</v>
          </cell>
          <cell r="Q1034">
            <v>13200</v>
          </cell>
          <cell r="S1034">
            <v>1475</v>
          </cell>
          <cell r="T1034">
            <v>1600</v>
          </cell>
          <cell r="U1034">
            <v>5000</v>
          </cell>
          <cell r="V1034">
            <v>2000</v>
          </cell>
          <cell r="W1034">
            <v>23275</v>
          </cell>
          <cell r="X1034">
            <v>13899.962387416175</v>
          </cell>
          <cell r="Y1034">
            <v>9698.3989136182372</v>
          </cell>
          <cell r="Z1034">
            <v>1629.68766998416</v>
          </cell>
          <cell r="AA1034">
            <v>1677.1427257772521</v>
          </cell>
          <cell r="AB1034">
            <v>6195.9217235067808</v>
          </cell>
          <cell r="AC1034">
            <v>2355.3865796973946</v>
          </cell>
          <cell r="AD1034">
            <v>35456.499999999993</v>
          </cell>
          <cell r="AE1034">
            <v>14178.841942699486</v>
          </cell>
          <cell r="AF1034">
            <v>9969.4482834578157</v>
          </cell>
          <cell r="AG1034">
            <v>1662.4263259193306</v>
          </cell>
          <cell r="AH1034">
            <v>1710.1564399597696</v>
          </cell>
          <cell r="AI1034">
            <v>6319.9770701225034</v>
          </cell>
          <cell r="AJ1034">
            <v>2405.5499378410905</v>
          </cell>
          <cell r="AK1034">
            <v>36246.400000000001</v>
          </cell>
        </row>
        <row r="1035">
          <cell r="B1035">
            <v>39500</v>
          </cell>
          <cell r="D1035">
            <v>12553.679999999993</v>
          </cell>
          <cell r="E1035">
            <v>25307</v>
          </cell>
          <cell r="F1035">
            <v>37860.679999999993</v>
          </cell>
          <cell r="G1035">
            <v>37860.679999999993</v>
          </cell>
          <cell r="H1035">
            <v>37272.6</v>
          </cell>
          <cell r="I1035">
            <v>25307</v>
          </cell>
          <cell r="J1035">
            <v>14032</v>
          </cell>
          <cell r="L1035">
            <v>1475</v>
          </cell>
          <cell r="M1035">
            <v>1600</v>
          </cell>
          <cell r="N1035">
            <v>6200</v>
          </cell>
          <cell r="O1035">
            <v>2000</v>
          </cell>
          <cell r="P1035">
            <v>25307</v>
          </cell>
          <cell r="Q1035">
            <v>14032</v>
          </cell>
          <cell r="S1035">
            <v>1475</v>
          </cell>
          <cell r="T1035">
            <v>1600</v>
          </cell>
          <cell r="U1035">
            <v>6200</v>
          </cell>
          <cell r="V1035">
            <v>2000</v>
          </cell>
          <cell r="W1035">
            <v>25307</v>
          </cell>
          <cell r="X1035">
            <v>14978.742542102173</v>
          </cell>
          <cell r="Y1035">
            <v>10516.668711752329</v>
          </cell>
          <cell r="Z1035">
            <v>1640.2634950003057</v>
          </cell>
          <cell r="AA1035">
            <v>1688.2187775609782</v>
          </cell>
          <cell r="AB1035">
            <v>6077.3289383372439</v>
          </cell>
          <cell r="AC1035">
            <v>2371.3775352469665</v>
          </cell>
          <cell r="AD1035">
            <v>37272.6</v>
          </cell>
          <cell r="AE1035">
            <v>15177.901782957777</v>
          </cell>
          <cell r="AF1035">
            <v>10730.468653052927</v>
          </cell>
          <cell r="AG1035">
            <v>1663.7850648521098</v>
          </cell>
          <cell r="AH1035">
            <v>1711.554189802808</v>
          </cell>
          <cell r="AI1035">
            <v>6169.4542606922641</v>
          </cell>
          <cell r="AJ1035">
            <v>2407.51604864211</v>
          </cell>
          <cell r="AK1035">
            <v>37860.679999999993</v>
          </cell>
        </row>
        <row r="1036">
          <cell r="B1036">
            <v>39501</v>
          </cell>
          <cell r="D1036">
            <v>13861.849999999999</v>
          </cell>
          <cell r="E1036">
            <v>23877</v>
          </cell>
          <cell r="F1036">
            <v>37738.85</v>
          </cell>
          <cell r="G1036">
            <v>35447.33</v>
          </cell>
          <cell r="H1036">
            <v>34846.400000000001</v>
          </cell>
          <cell r="I1036">
            <v>23877</v>
          </cell>
          <cell r="J1036">
            <v>13502</v>
          </cell>
          <cell r="L1036">
            <v>1475</v>
          </cell>
          <cell r="M1036">
            <v>1600</v>
          </cell>
          <cell r="N1036">
            <v>5300</v>
          </cell>
          <cell r="O1036">
            <v>2000</v>
          </cell>
          <cell r="P1036">
            <v>23877</v>
          </cell>
          <cell r="Q1036">
            <v>13502</v>
          </cell>
          <cell r="S1036">
            <v>1475</v>
          </cell>
          <cell r="T1036">
            <v>1600</v>
          </cell>
          <cell r="U1036">
            <v>5300</v>
          </cell>
          <cell r="V1036">
            <v>2000</v>
          </cell>
          <cell r="W1036">
            <v>23877</v>
          </cell>
          <cell r="X1036">
            <v>14421.258147006516</v>
          </cell>
          <cell r="Y1036">
            <v>9450.8417646295802</v>
          </cell>
          <cell r="Z1036">
            <v>1636.9016174711678</v>
          </cell>
          <cell r="AA1036">
            <v>1685.5271036543579</v>
          </cell>
          <cell r="AB1036">
            <v>5284.5284970232242</v>
          </cell>
          <cell r="AC1036">
            <v>2367.3428702151641</v>
          </cell>
          <cell r="AD1036">
            <v>34846.400000000009</v>
          </cell>
          <cell r="AE1036">
            <v>14618.82023900248</v>
          </cell>
          <cell r="AF1036">
            <v>9668.5406411752392</v>
          </cell>
          <cell r="AG1036">
            <v>1660.2994690791979</v>
          </cell>
          <cell r="AH1036">
            <v>1707.9685186875208</v>
          </cell>
          <cell r="AI1036">
            <v>5389.2287804267507</v>
          </cell>
          <cell r="AJ1036">
            <v>2402.4723516288122</v>
          </cell>
          <cell r="AK1036">
            <v>35447.33</v>
          </cell>
        </row>
        <row r="1037">
          <cell r="B1037">
            <v>39502</v>
          </cell>
          <cell r="D1037">
            <v>13761.849999999999</v>
          </cell>
          <cell r="E1037">
            <v>23977</v>
          </cell>
          <cell r="F1037">
            <v>37738.85</v>
          </cell>
          <cell r="G1037">
            <v>35938.89</v>
          </cell>
          <cell r="H1037">
            <v>35477.699999999997</v>
          </cell>
          <cell r="I1037">
            <v>23977</v>
          </cell>
          <cell r="J1037">
            <v>13502</v>
          </cell>
          <cell r="L1037">
            <v>1475</v>
          </cell>
          <cell r="M1037">
            <v>1600</v>
          </cell>
          <cell r="N1037">
            <v>5400</v>
          </cell>
          <cell r="O1037">
            <v>2000</v>
          </cell>
          <cell r="P1037">
            <v>23977</v>
          </cell>
          <cell r="Q1037">
            <v>13502</v>
          </cell>
          <cell r="S1037">
            <v>1475</v>
          </cell>
          <cell r="T1037">
            <v>1600</v>
          </cell>
          <cell r="U1037">
            <v>5400</v>
          </cell>
          <cell r="V1037">
            <v>2000</v>
          </cell>
          <cell r="W1037">
            <v>23977</v>
          </cell>
          <cell r="X1037">
            <v>14742.824719105965</v>
          </cell>
          <cell r="Y1037">
            <v>9813.7168001833543</v>
          </cell>
          <cell r="Z1037">
            <v>1542.623535184309</v>
          </cell>
          <cell r="AA1037">
            <v>1693.2361433650308</v>
          </cell>
          <cell r="AB1037">
            <v>5306.608073899718</v>
          </cell>
          <cell r="AC1037">
            <v>2378.6907282616089</v>
          </cell>
          <cell r="AD1037">
            <v>35477.699999999983</v>
          </cell>
          <cell r="AE1037">
            <v>14884.9724988283</v>
          </cell>
          <cell r="AF1037">
            <v>9985.2383250261755</v>
          </cell>
          <cell r="AG1037">
            <v>1561.3398670411673</v>
          </cell>
          <cell r="AH1037">
            <v>1709.2311260615932</v>
          </cell>
          <cell r="AI1037">
            <v>5393.8598154780693</v>
          </cell>
          <cell r="AJ1037">
            <v>2404.2483675646927</v>
          </cell>
          <cell r="AK1037">
            <v>35938.89</v>
          </cell>
        </row>
        <row r="1038">
          <cell r="B1038">
            <v>39503</v>
          </cell>
          <cell r="D1038">
            <v>12961.849999999999</v>
          </cell>
          <cell r="E1038">
            <v>24777</v>
          </cell>
          <cell r="F1038">
            <v>37738.85</v>
          </cell>
          <cell r="G1038">
            <v>37738.85</v>
          </cell>
          <cell r="H1038">
            <v>37516.9</v>
          </cell>
          <cell r="I1038">
            <v>24777</v>
          </cell>
          <cell r="J1038">
            <v>13502</v>
          </cell>
          <cell r="L1038">
            <v>1475</v>
          </cell>
          <cell r="M1038">
            <v>1600</v>
          </cell>
          <cell r="N1038">
            <v>6200</v>
          </cell>
          <cell r="O1038">
            <v>2000</v>
          </cell>
          <cell r="P1038">
            <v>24777</v>
          </cell>
          <cell r="Q1038">
            <v>13502</v>
          </cell>
          <cell r="S1038">
            <v>1475</v>
          </cell>
          <cell r="T1038">
            <v>1600</v>
          </cell>
          <cell r="U1038">
            <v>6200</v>
          </cell>
          <cell r="V1038">
            <v>2000</v>
          </cell>
          <cell r="W1038">
            <v>24777</v>
          </cell>
          <cell r="X1038">
            <v>14778.304865821485</v>
          </cell>
          <cell r="Y1038">
            <v>10655.298015265118</v>
          </cell>
          <cell r="Z1038">
            <v>1658.8427798934051</v>
          </cell>
          <cell r="AA1038">
            <v>1706.8486446235529</v>
          </cell>
          <cell r="AB1038">
            <v>6318.798099004418</v>
          </cell>
          <cell r="AC1038">
            <v>2398.8075953920229</v>
          </cell>
          <cell r="AD1038">
            <v>37516.9</v>
          </cell>
          <cell r="AE1038">
            <v>14842.514996546759</v>
          </cell>
          <cell r="AF1038">
            <v>10760.512786564828</v>
          </cell>
          <cell r="AG1038">
            <v>1665.4790143930888</v>
          </cell>
          <cell r="AH1038">
            <v>1713.2967745244919</v>
          </cell>
          <cell r="AI1038">
            <v>6347.0792149375684</v>
          </cell>
          <cell r="AJ1038">
            <v>2409.9672130332624</v>
          </cell>
          <cell r="AK1038">
            <v>37738.85</v>
          </cell>
        </row>
        <row r="1039">
          <cell r="B1039">
            <v>39504</v>
          </cell>
          <cell r="D1039">
            <v>11891.679999999993</v>
          </cell>
          <cell r="E1039">
            <v>24826</v>
          </cell>
          <cell r="F1039">
            <v>36717.679999999993</v>
          </cell>
          <cell r="G1039">
            <v>36717.679999999993</v>
          </cell>
          <cell r="H1039">
            <v>35930.800000000003</v>
          </cell>
          <cell r="I1039">
            <v>24826</v>
          </cell>
          <cell r="J1039">
            <v>13251</v>
          </cell>
          <cell r="L1039">
            <v>1475</v>
          </cell>
          <cell r="M1039">
            <v>1600</v>
          </cell>
          <cell r="N1039">
            <v>6500</v>
          </cell>
          <cell r="O1039">
            <v>2000</v>
          </cell>
          <cell r="P1039">
            <v>24826</v>
          </cell>
          <cell r="Q1039">
            <v>13251</v>
          </cell>
          <cell r="S1039">
            <v>1475</v>
          </cell>
          <cell r="T1039">
            <v>1600</v>
          </cell>
          <cell r="U1039">
            <v>6500</v>
          </cell>
          <cell r="V1039">
            <v>2000</v>
          </cell>
          <cell r="W1039">
            <v>24826</v>
          </cell>
          <cell r="X1039">
            <v>13119.064169370102</v>
          </cell>
          <cell r="Y1039">
            <v>10832.335181540489</v>
          </cell>
          <cell r="Z1039">
            <v>1631.0519174509129</v>
          </cell>
          <cell r="AA1039">
            <v>1678.2991299552541</v>
          </cell>
          <cell r="AB1039">
            <v>6310.9783744695069</v>
          </cell>
          <cell r="AC1039">
            <v>2359.0712272137357</v>
          </cell>
          <cell r="AD1039">
            <v>35930.80000000001</v>
          </cell>
          <cell r="AE1039">
            <v>13420.43082813699</v>
          </cell>
          <cell r="AF1039">
            <v>11065.727232284646</v>
          </cell>
          <cell r="AG1039">
            <v>1665.0191237979313</v>
          </cell>
          <cell r="AH1039">
            <v>1712.8236799573983</v>
          </cell>
          <cell r="AI1039">
            <v>6444.3773897493211</v>
          </cell>
          <cell r="AJ1039">
            <v>2409.3017460737069</v>
          </cell>
          <cell r="AK1039">
            <v>36717.679999999993</v>
          </cell>
        </row>
        <row r="1040">
          <cell r="B1040">
            <v>39505</v>
          </cell>
          <cell r="D1040">
            <v>12052.529999999999</v>
          </cell>
          <cell r="E1040">
            <v>23985</v>
          </cell>
          <cell r="F1040">
            <v>36037.53</v>
          </cell>
          <cell r="G1040">
            <v>36037.53</v>
          </cell>
          <cell r="H1040">
            <v>35209.1</v>
          </cell>
          <cell r="I1040">
            <v>23985</v>
          </cell>
          <cell r="J1040">
            <v>12610</v>
          </cell>
          <cell r="L1040">
            <v>1475</v>
          </cell>
          <cell r="M1040">
            <v>1600</v>
          </cell>
          <cell r="N1040">
            <v>6300</v>
          </cell>
          <cell r="O1040">
            <v>2000</v>
          </cell>
          <cell r="P1040">
            <v>23985</v>
          </cell>
          <cell r="Q1040">
            <v>12610</v>
          </cell>
          <cell r="S1040">
            <v>1475</v>
          </cell>
          <cell r="T1040">
            <v>1600</v>
          </cell>
          <cell r="U1040">
            <v>6300</v>
          </cell>
          <cell r="V1040">
            <v>2000</v>
          </cell>
          <cell r="W1040">
            <v>23985</v>
          </cell>
          <cell r="X1040">
            <v>13181.499153810284</v>
          </cell>
          <cell r="Y1040">
            <v>10182.863711976232</v>
          </cell>
          <cell r="Z1040">
            <v>1627.0705251154845</v>
          </cell>
          <cell r="AA1040">
            <v>1673.7191799703457</v>
          </cell>
          <cell r="AB1040">
            <v>6191.842367580889</v>
          </cell>
          <cell r="AC1040">
            <v>2352.1050615467711</v>
          </cell>
          <cell r="AD1040">
            <v>35209.100000000006</v>
          </cell>
          <cell r="AE1040">
            <v>13481.028859433027</v>
          </cell>
          <cell r="AF1040">
            <v>10443.292400558448</v>
          </cell>
          <cell r="AG1040">
            <v>1664.5011061385107</v>
          </cell>
          <cell r="AH1040">
            <v>1712.2907894331936</v>
          </cell>
          <cell r="AI1040">
            <v>6327.8646758505411</v>
          </cell>
          <cell r="AJ1040">
            <v>2408.5521685862768</v>
          </cell>
          <cell r="AK1040">
            <v>36037.53</v>
          </cell>
        </row>
        <row r="1041">
          <cell r="B1041">
            <v>39506</v>
          </cell>
          <cell r="D1041">
            <v>11736.419999999998</v>
          </cell>
          <cell r="E1041">
            <v>23682</v>
          </cell>
          <cell r="F1041">
            <v>35418.42</v>
          </cell>
          <cell r="G1041">
            <v>35418.42</v>
          </cell>
          <cell r="H1041">
            <v>34753.199999999997</v>
          </cell>
          <cell r="I1041">
            <v>23682</v>
          </cell>
          <cell r="J1041">
            <v>12307</v>
          </cell>
          <cell r="L1041">
            <v>1475</v>
          </cell>
          <cell r="M1041">
            <v>1600</v>
          </cell>
          <cell r="N1041">
            <v>6300</v>
          </cell>
          <cell r="O1041">
            <v>2000</v>
          </cell>
          <cell r="P1041">
            <v>23682</v>
          </cell>
          <cell r="Q1041">
            <v>12307</v>
          </cell>
          <cell r="S1041">
            <v>1475</v>
          </cell>
          <cell r="T1041">
            <v>1600</v>
          </cell>
          <cell r="U1041">
            <v>6300</v>
          </cell>
          <cell r="V1041">
            <v>2000</v>
          </cell>
          <cell r="W1041">
            <v>23682</v>
          </cell>
          <cell r="X1041">
            <v>12785.773450265831</v>
          </cell>
          <cell r="Y1041">
            <v>10066.664411486348</v>
          </cell>
          <cell r="Z1041">
            <v>1635.3522966432049</v>
          </cell>
          <cell r="AA1041">
            <v>1682.5374735240457</v>
          </cell>
          <cell r="AB1041">
            <v>6218.405027488986</v>
          </cell>
          <cell r="AC1041">
            <v>2364.4673405915778</v>
          </cell>
          <cell r="AD1041">
            <v>34753.199999999997</v>
          </cell>
          <cell r="AE1041">
            <v>13029.928232120605</v>
          </cell>
          <cell r="AF1041">
            <v>10281.445890043868</v>
          </cell>
          <cell r="AG1041">
            <v>1663.6542544806134</v>
          </cell>
          <cell r="AH1041">
            <v>1711.4196237196436</v>
          </cell>
          <cell r="AI1041">
            <v>6324.6452350992367</v>
          </cell>
          <cell r="AJ1041">
            <v>2407.326764536032</v>
          </cell>
          <cell r="AK1041">
            <v>35418.42</v>
          </cell>
        </row>
        <row r="1042">
          <cell r="B1042">
            <v>39507</v>
          </cell>
          <cell r="D1042">
            <v>10595.880000000005</v>
          </cell>
          <cell r="E1042">
            <v>24149</v>
          </cell>
          <cell r="F1042">
            <v>34744.880000000005</v>
          </cell>
          <cell r="G1042">
            <v>34744.880000000005</v>
          </cell>
          <cell r="H1042">
            <v>33804.9</v>
          </cell>
          <cell r="I1042">
            <v>24149</v>
          </cell>
          <cell r="J1042">
            <v>12274</v>
          </cell>
          <cell r="L1042">
            <v>1475</v>
          </cell>
          <cell r="M1042">
            <v>1600</v>
          </cell>
          <cell r="N1042">
            <v>6800</v>
          </cell>
          <cell r="O1042">
            <v>2000</v>
          </cell>
          <cell r="P1042">
            <v>24149</v>
          </cell>
          <cell r="Q1042">
            <v>12274</v>
          </cell>
          <cell r="S1042">
            <v>1475</v>
          </cell>
          <cell r="T1042">
            <v>1600</v>
          </cell>
          <cell r="U1042">
            <v>6800</v>
          </cell>
          <cell r="V1042">
            <v>2000</v>
          </cell>
          <cell r="W1042">
            <v>24149</v>
          </cell>
          <cell r="X1042">
            <v>12447.299270259569</v>
          </cell>
          <cell r="Y1042">
            <v>9245.0409718131104</v>
          </cell>
          <cell r="Z1042">
            <v>1620.230379784251</v>
          </cell>
          <cell r="AA1042">
            <v>1667.1138303058758</v>
          </cell>
          <cell r="AB1042">
            <v>6617.7484318002762</v>
          </cell>
          <cell r="AC1042">
            <v>2207.4671160369089</v>
          </cell>
          <cell r="AD1042">
            <v>33804.899999999987</v>
          </cell>
          <cell r="AE1042">
            <v>12792.399531064297</v>
          </cell>
          <cell r="AF1042">
            <v>9535.8661692148107</v>
          </cell>
          <cell r="AG1042">
            <v>1660.7546007557085</v>
          </cell>
          <cell r="AH1042">
            <v>1708.4367177021049</v>
          </cell>
          <cell r="AI1042">
            <v>6783.1194478069037</v>
          </cell>
          <cell r="AJ1042">
            <v>2264.3035334561723</v>
          </cell>
          <cell r="AK1042">
            <v>34744.880000000005</v>
          </cell>
        </row>
        <row r="1043">
          <cell r="B1043">
            <v>39508</v>
          </cell>
          <cell r="D1043">
            <v>9976.2699999999968</v>
          </cell>
          <cell r="E1043">
            <v>24206</v>
          </cell>
          <cell r="F1043">
            <v>34182.269999999997</v>
          </cell>
          <cell r="G1043">
            <v>34182.269999999997</v>
          </cell>
          <cell r="H1043">
            <v>33480.300000000003</v>
          </cell>
          <cell r="I1043">
            <v>25681</v>
          </cell>
          <cell r="J1043">
            <v>12931</v>
          </cell>
          <cell r="L1043">
            <v>1600</v>
          </cell>
          <cell r="M1043">
            <v>1475</v>
          </cell>
          <cell r="N1043">
            <v>6200</v>
          </cell>
          <cell r="O1043">
            <v>2000</v>
          </cell>
          <cell r="P1043">
            <v>24206</v>
          </cell>
          <cell r="Q1043">
            <v>12931</v>
          </cell>
          <cell r="R1043">
            <v>1475</v>
          </cell>
          <cell r="S1043">
            <v>1600</v>
          </cell>
          <cell r="T1043">
            <v>1475</v>
          </cell>
          <cell r="U1043">
            <v>6200</v>
          </cell>
          <cell r="V1043">
            <v>2000</v>
          </cell>
          <cell r="W1043">
            <v>25681</v>
          </cell>
          <cell r="X1043">
            <v>12471.715561871391</v>
          </cell>
          <cell r="Y1043">
            <v>9391.1360875292339</v>
          </cell>
          <cell r="Z1043">
            <v>1633.4236679695564</v>
          </cell>
          <cell r="AA1043">
            <v>1633.4236679695564</v>
          </cell>
          <cell r="AB1043">
            <v>6126.154001282539</v>
          </cell>
          <cell r="AC1043">
            <v>2224.447013377739</v>
          </cell>
          <cell r="AD1043">
            <v>33480.300000000017</v>
          </cell>
          <cell r="AE1043">
            <v>12710.721055924238</v>
          </cell>
          <cell r="AF1043">
            <v>9599.1910572004472</v>
          </cell>
          <cell r="AG1043">
            <v>1662.324518763789</v>
          </cell>
          <cell r="AH1043">
            <v>1710.0517098072396</v>
          </cell>
          <cell r="AI1043">
            <v>6233.5376696048643</v>
          </cell>
          <cell r="AJ1043">
            <v>2266.4439886994192</v>
          </cell>
          <cell r="AK1043">
            <v>34182.269999999997</v>
          </cell>
        </row>
        <row r="1044">
          <cell r="B1044">
            <v>39509</v>
          </cell>
          <cell r="D1044">
            <v>10550.349999999991</v>
          </cell>
          <cell r="E1044">
            <v>24106</v>
          </cell>
          <cell r="F1044">
            <v>34656.349999999991</v>
          </cell>
          <cell r="G1044">
            <v>34656.349999999991</v>
          </cell>
          <cell r="H1044">
            <v>33342.699999999997</v>
          </cell>
          <cell r="I1044">
            <v>25581</v>
          </cell>
          <cell r="J1044">
            <v>12931</v>
          </cell>
          <cell r="L1044">
            <v>1600</v>
          </cell>
          <cell r="M1044">
            <v>1475</v>
          </cell>
          <cell r="N1044">
            <v>6100</v>
          </cell>
          <cell r="O1044">
            <v>2000</v>
          </cell>
          <cell r="P1044">
            <v>24106</v>
          </cell>
          <cell r="Q1044">
            <v>12931</v>
          </cell>
          <cell r="R1044">
            <v>1475</v>
          </cell>
          <cell r="S1044">
            <v>1600</v>
          </cell>
          <cell r="T1044">
            <v>1475</v>
          </cell>
          <cell r="U1044">
            <v>6100</v>
          </cell>
          <cell r="V1044">
            <v>2000</v>
          </cell>
          <cell r="W1044">
            <v>25581</v>
          </cell>
          <cell r="X1044">
            <v>12985.985023368408</v>
          </cell>
          <cell r="Y1044">
            <v>9241.7263325469557</v>
          </cell>
          <cell r="Z1044">
            <v>1509.4510391014878</v>
          </cell>
          <cell r="AA1044">
            <v>1509.4510391014878</v>
          </cell>
          <cell r="AB1044">
            <v>5903.655172402342</v>
          </cell>
          <cell r="AC1044">
            <v>2192.4313934793022</v>
          </cell>
          <cell r="AD1044">
            <v>33342.699999999983</v>
          </cell>
          <cell r="AE1044">
            <v>13423.486308029307</v>
          </cell>
          <cell r="AF1044">
            <v>9596.3767197431171</v>
          </cell>
          <cell r="AG1044">
            <v>1562.5409813633526</v>
          </cell>
          <cell r="AH1044">
            <v>1710.5460108146021</v>
          </cell>
          <cell r="AI1044">
            <v>6096.3008617185487</v>
          </cell>
          <cell r="AJ1044">
            <v>2267.0991183310666</v>
          </cell>
          <cell r="AK1044">
            <v>34656.349999999991</v>
          </cell>
        </row>
        <row r="1045">
          <cell r="B1045">
            <v>39510</v>
          </cell>
          <cell r="D1045">
            <v>11172.510000000009</v>
          </cell>
          <cell r="E1045">
            <v>24806</v>
          </cell>
          <cell r="F1045">
            <v>35978.510000000009</v>
          </cell>
          <cell r="G1045">
            <v>35978.510000000009</v>
          </cell>
          <cell r="H1045">
            <v>35318.9</v>
          </cell>
          <cell r="I1045">
            <v>26281</v>
          </cell>
          <cell r="J1045">
            <v>12931</v>
          </cell>
          <cell r="L1045">
            <v>1600</v>
          </cell>
          <cell r="M1045">
            <v>1475</v>
          </cell>
          <cell r="N1045">
            <v>6800</v>
          </cell>
          <cell r="O1045">
            <v>2000</v>
          </cell>
          <cell r="P1045">
            <v>24806</v>
          </cell>
          <cell r="Q1045">
            <v>12931</v>
          </cell>
          <cell r="R1045">
            <v>1475</v>
          </cell>
          <cell r="S1045">
            <v>1600</v>
          </cell>
          <cell r="T1045">
            <v>1475</v>
          </cell>
          <cell r="U1045">
            <v>6800</v>
          </cell>
          <cell r="V1045">
            <v>2000</v>
          </cell>
          <cell r="W1045">
            <v>26281</v>
          </cell>
          <cell r="X1045">
            <v>13340.089345350438</v>
          </cell>
          <cell r="Y1045">
            <v>9784.4281681737339</v>
          </cell>
          <cell r="Z1045">
            <v>1637.339127470053</v>
          </cell>
          <cell r="AA1045">
            <v>1637.339127470053</v>
          </cell>
          <cell r="AB1045">
            <v>6691.764032548851</v>
          </cell>
          <cell r="AC1045">
            <v>2227.9401989868716</v>
          </cell>
          <cell r="AD1045">
            <v>35318.9</v>
          </cell>
          <cell r="AE1045">
            <v>13554.512930767876</v>
          </cell>
          <cell r="AF1045">
            <v>10009.0911144242</v>
          </cell>
          <cell r="AG1045">
            <v>1660.5261051605817</v>
          </cell>
          <cell r="AH1045">
            <v>1708.2016617435845</v>
          </cell>
          <cell r="AI1045">
            <v>6782.1861895673428</v>
          </cell>
          <cell r="AJ1045">
            <v>2263.9919983364207</v>
          </cell>
          <cell r="AK1045">
            <v>35978.510000000009</v>
          </cell>
        </row>
        <row r="1046">
          <cell r="B1046">
            <v>39511</v>
          </cell>
          <cell r="D1046">
            <v>10611.839999999997</v>
          </cell>
          <cell r="E1046">
            <v>26459</v>
          </cell>
          <cell r="F1046">
            <v>37070.839999999997</v>
          </cell>
          <cell r="G1046">
            <v>37070.839999999997</v>
          </cell>
          <cell r="H1046">
            <v>36398.199999999997</v>
          </cell>
          <cell r="I1046">
            <v>27934</v>
          </cell>
          <cell r="J1046">
            <v>14584</v>
          </cell>
          <cell r="L1046">
            <v>1600</v>
          </cell>
          <cell r="M1046">
            <v>1475</v>
          </cell>
          <cell r="N1046">
            <v>6800</v>
          </cell>
          <cell r="O1046">
            <v>2000</v>
          </cell>
          <cell r="P1046">
            <v>26459</v>
          </cell>
          <cell r="Q1046">
            <v>14584</v>
          </cell>
          <cell r="R1046">
            <v>1475</v>
          </cell>
          <cell r="S1046">
            <v>1600</v>
          </cell>
          <cell r="T1046">
            <v>1475</v>
          </cell>
          <cell r="U1046">
            <v>6800</v>
          </cell>
          <cell r="V1046">
            <v>2000</v>
          </cell>
          <cell r="W1046">
            <v>27934</v>
          </cell>
          <cell r="X1046">
            <v>14183.680565609309</v>
          </cell>
          <cell r="Y1046">
            <v>10019.947447396135</v>
          </cell>
          <cell r="Z1046">
            <v>1637.6856881149579</v>
          </cell>
          <cell r="AA1046">
            <v>1637.6856881149579</v>
          </cell>
          <cell r="AB1046">
            <v>6689.1368419321079</v>
          </cell>
          <cell r="AC1046">
            <v>2230.0637688325305</v>
          </cell>
          <cell r="AD1046">
            <v>36398.199999999997</v>
          </cell>
          <cell r="AE1046">
            <v>14387.949814060119</v>
          </cell>
          <cell r="AF1046">
            <v>10255.62710278837</v>
          </cell>
          <cell r="AG1046">
            <v>1662.1789033592966</v>
          </cell>
          <cell r="AH1046">
            <v>1709.9019136220691</v>
          </cell>
          <cell r="AI1046">
            <v>6788.9368122059332</v>
          </cell>
          <cell r="AJ1046">
            <v>2266.2454539642044</v>
          </cell>
          <cell r="AK1046">
            <v>37070.839999999997</v>
          </cell>
        </row>
        <row r="1047">
          <cell r="B1047">
            <v>39512</v>
          </cell>
          <cell r="D1047">
            <v>10495.669999999998</v>
          </cell>
          <cell r="E1047">
            <v>24959</v>
          </cell>
          <cell r="F1047">
            <v>35454.67</v>
          </cell>
          <cell r="G1047">
            <v>35454.67</v>
          </cell>
          <cell r="H1047">
            <v>34781.4</v>
          </cell>
          <cell r="I1047">
            <v>26434</v>
          </cell>
          <cell r="J1047">
            <v>13384</v>
          </cell>
          <cell r="L1047">
            <v>1600</v>
          </cell>
          <cell r="M1047">
            <v>1475</v>
          </cell>
          <cell r="N1047">
            <v>6500</v>
          </cell>
          <cell r="O1047">
            <v>2000</v>
          </cell>
          <cell r="P1047">
            <v>24959</v>
          </cell>
          <cell r="Q1047">
            <v>13384</v>
          </cell>
          <cell r="R1047">
            <v>1475</v>
          </cell>
          <cell r="S1047">
            <v>1600</v>
          </cell>
          <cell r="T1047">
            <v>1475</v>
          </cell>
          <cell r="U1047">
            <v>6500</v>
          </cell>
          <cell r="V1047">
            <v>2000</v>
          </cell>
          <cell r="W1047">
            <v>26434</v>
          </cell>
          <cell r="X1047">
            <v>13448.848681720583</v>
          </cell>
          <cell r="Y1047">
            <v>9432.1062211110038</v>
          </cell>
          <cell r="Z1047">
            <v>1636.0498855957474</v>
          </cell>
          <cell r="AA1047">
            <v>1636.0498855957474</v>
          </cell>
          <cell r="AB1047">
            <v>6401.5030031685501</v>
          </cell>
          <cell r="AC1047">
            <v>2226.8423228083834</v>
          </cell>
          <cell r="AD1047">
            <v>34781.400000000016</v>
          </cell>
          <cell r="AE1047">
            <v>13657.671839912486</v>
          </cell>
          <cell r="AF1047">
            <v>9667.94490288423</v>
          </cell>
          <cell r="AG1047">
            <v>1660.651652163566</v>
          </cell>
          <cell r="AH1047">
            <v>1708.3308133410562</v>
          </cell>
          <cell r="AI1047">
            <v>6495.9076202567448</v>
          </cell>
          <cell r="AJ1047">
            <v>2264.1631714419132</v>
          </cell>
          <cell r="AK1047">
            <v>35454.67</v>
          </cell>
        </row>
        <row r="1048">
          <cell r="B1048">
            <v>39513</v>
          </cell>
          <cell r="D1048">
            <v>11359.709999999992</v>
          </cell>
          <cell r="E1048">
            <v>24066</v>
          </cell>
          <cell r="F1048">
            <v>35425.709999999992</v>
          </cell>
          <cell r="G1048">
            <v>35425.709999999992</v>
          </cell>
          <cell r="H1048">
            <v>34858.9</v>
          </cell>
          <cell r="I1048">
            <v>25541</v>
          </cell>
          <cell r="J1048">
            <v>12991</v>
          </cell>
          <cell r="L1048">
            <v>1600</v>
          </cell>
          <cell r="M1048">
            <v>1475</v>
          </cell>
          <cell r="N1048">
            <v>6000</v>
          </cell>
          <cell r="O1048">
            <v>2000</v>
          </cell>
          <cell r="P1048">
            <v>24066</v>
          </cell>
          <cell r="Q1048">
            <v>12991</v>
          </cell>
          <cell r="R1048">
            <v>1475</v>
          </cell>
          <cell r="S1048">
            <v>1600</v>
          </cell>
          <cell r="T1048">
            <v>1475</v>
          </cell>
          <cell r="U1048">
            <v>6000</v>
          </cell>
          <cell r="V1048">
            <v>2000</v>
          </cell>
          <cell r="W1048">
            <v>25541</v>
          </cell>
          <cell r="X1048">
            <v>13924.208013877756</v>
          </cell>
          <cell r="Y1048">
            <v>9489.0047049392924</v>
          </cell>
          <cell r="Z1048">
            <v>1641.6664033043712</v>
          </cell>
          <cell r="AA1048">
            <v>1641.6664033043712</v>
          </cell>
          <cell r="AB1048">
            <v>5926.6066812068266</v>
          </cell>
          <cell r="AC1048">
            <v>2235.7477933673836</v>
          </cell>
          <cell r="AD1048">
            <v>34858.9</v>
          </cell>
          <cell r="AE1048">
            <v>14088.283388761361</v>
          </cell>
          <cell r="AF1048">
            <v>9697.6696834378763</v>
          </cell>
          <cell r="AG1048">
            <v>1662.0798137294421</v>
          </cell>
          <cell r="AH1048">
            <v>1709.7999790184197</v>
          </cell>
          <cell r="AI1048">
            <v>6001.7667817224119</v>
          </cell>
          <cell r="AJ1048">
            <v>2266.1103533304886</v>
          </cell>
          <cell r="AK1048">
            <v>35425.709999999992</v>
          </cell>
        </row>
        <row r="1049">
          <cell r="B1049">
            <v>39514</v>
          </cell>
          <cell r="D1049">
            <v>11020.700000000004</v>
          </cell>
          <cell r="E1049">
            <v>24648</v>
          </cell>
          <cell r="F1049">
            <v>35668.700000000004</v>
          </cell>
          <cell r="G1049">
            <v>35668.700000000004</v>
          </cell>
          <cell r="H1049">
            <v>34963.4</v>
          </cell>
          <cell r="I1049">
            <v>26123</v>
          </cell>
          <cell r="J1049">
            <v>13973</v>
          </cell>
          <cell r="L1049">
            <v>1600</v>
          </cell>
          <cell r="M1049">
            <v>1475</v>
          </cell>
          <cell r="N1049">
            <v>5600</v>
          </cell>
          <cell r="O1049">
            <v>2000</v>
          </cell>
          <cell r="P1049">
            <v>24648</v>
          </cell>
          <cell r="Q1049">
            <v>13973</v>
          </cell>
          <cell r="R1049">
            <v>1475</v>
          </cell>
          <cell r="S1049">
            <v>1600</v>
          </cell>
          <cell r="T1049">
            <v>1475</v>
          </cell>
          <cell r="U1049">
            <v>5600</v>
          </cell>
          <cell r="V1049">
            <v>2000</v>
          </cell>
          <cell r="W1049">
            <v>26123</v>
          </cell>
          <cell r="X1049">
            <v>14037.141399259908</v>
          </cell>
          <cell r="Y1049">
            <v>9910.4816662295525</v>
          </cell>
          <cell r="Z1049">
            <v>1635.2730607229428</v>
          </cell>
          <cell r="AA1049">
            <v>1635.2730607229428</v>
          </cell>
          <cell r="AB1049">
            <v>5518.1562594218058</v>
          </cell>
          <cell r="AC1049">
            <v>2227.0745536428622</v>
          </cell>
          <cell r="AD1049">
            <v>34963.400000000009</v>
          </cell>
          <cell r="AE1049">
            <v>14272.114693389965</v>
          </cell>
          <cell r="AF1049">
            <v>10122.16039660207</v>
          </cell>
          <cell r="AG1049">
            <v>1663.5459474382797</v>
          </cell>
          <cell r="AH1049">
            <v>1711.308207061322</v>
          </cell>
          <cell r="AI1049">
            <v>5631.4614483674013</v>
          </cell>
          <cell r="AJ1049">
            <v>2268.1093071409609</v>
          </cell>
          <cell r="AK1049">
            <v>35668.700000000004</v>
          </cell>
        </row>
        <row r="1050">
          <cell r="B1050">
            <v>39515</v>
          </cell>
          <cell r="D1050">
            <v>12198.410000000003</v>
          </cell>
          <cell r="E1050">
            <v>23778</v>
          </cell>
          <cell r="F1050">
            <v>35976.410000000003</v>
          </cell>
          <cell r="G1050">
            <v>35976.410000000003</v>
          </cell>
          <cell r="H1050">
            <v>35290.6</v>
          </cell>
          <cell r="I1050">
            <v>25253</v>
          </cell>
          <cell r="J1050">
            <v>13103</v>
          </cell>
          <cell r="L1050">
            <v>1600</v>
          </cell>
          <cell r="M1050">
            <v>1475</v>
          </cell>
          <cell r="N1050">
            <v>5600</v>
          </cell>
          <cell r="O1050">
            <v>2000</v>
          </cell>
          <cell r="P1050">
            <v>23778</v>
          </cell>
          <cell r="Q1050">
            <v>13103</v>
          </cell>
          <cell r="R1050">
            <v>1475</v>
          </cell>
          <cell r="S1050">
            <v>1600</v>
          </cell>
          <cell r="T1050">
            <v>1475</v>
          </cell>
          <cell r="U1050">
            <v>5600</v>
          </cell>
          <cell r="V1050">
            <v>2000</v>
          </cell>
          <cell r="W1050">
            <v>25253</v>
          </cell>
          <cell r="X1050">
            <v>14147.849606572578</v>
          </cell>
          <cell r="Y1050">
            <v>10264.870171920169</v>
          </cell>
          <cell r="Z1050">
            <v>1636.6525883551678</v>
          </cell>
          <cell r="AA1050">
            <v>1636.6525883551678</v>
          </cell>
          <cell r="AB1050">
            <v>5374.5995071483239</v>
          </cell>
          <cell r="AC1050">
            <v>2229.9755376485996</v>
          </cell>
          <cell r="AD1050">
            <v>35290.600000000013</v>
          </cell>
          <cell r="AE1050">
            <v>14366.270726809873</v>
          </cell>
          <cell r="AF1050">
            <v>10472.430001703793</v>
          </cell>
          <cell r="AG1050">
            <v>1663.512131174791</v>
          </cell>
          <cell r="AH1050">
            <v>1711.2734198951907</v>
          </cell>
          <cell r="AI1050">
            <v>5494.8605189943701</v>
          </cell>
          <cell r="AJ1050">
            <v>2268.0632014219877</v>
          </cell>
          <cell r="AK1050">
            <v>35976.410000000003</v>
          </cell>
        </row>
        <row r="1051">
          <cell r="B1051">
            <v>39516</v>
          </cell>
          <cell r="D1051">
            <v>10712.270000000004</v>
          </cell>
          <cell r="E1051">
            <v>23778</v>
          </cell>
          <cell r="F1051">
            <v>34490.270000000004</v>
          </cell>
          <cell r="G1051">
            <v>34490.270000000004</v>
          </cell>
          <cell r="H1051">
            <v>35231.599999999999</v>
          </cell>
          <cell r="I1051">
            <v>25253</v>
          </cell>
          <cell r="J1051">
            <v>13103</v>
          </cell>
          <cell r="L1051">
            <v>1600</v>
          </cell>
          <cell r="M1051">
            <v>1475</v>
          </cell>
          <cell r="N1051">
            <v>5600</v>
          </cell>
          <cell r="O1051">
            <v>2000</v>
          </cell>
          <cell r="P1051">
            <v>23778</v>
          </cell>
          <cell r="Q1051">
            <v>13103</v>
          </cell>
          <cell r="R1051">
            <v>1475</v>
          </cell>
          <cell r="S1051">
            <v>1600</v>
          </cell>
          <cell r="T1051">
            <v>1475</v>
          </cell>
          <cell r="U1051">
            <v>5600</v>
          </cell>
          <cell r="V1051">
            <v>2000</v>
          </cell>
          <cell r="W1051">
            <v>25253</v>
          </cell>
          <cell r="X1051">
            <v>14466.217747703622</v>
          </cell>
          <cell r="Y1051">
            <v>9708.8451572160211</v>
          </cell>
          <cell r="Z1051">
            <v>1536.3474631819352</v>
          </cell>
          <cell r="AA1051">
            <v>1536.3474631819352</v>
          </cell>
          <cell r="AB1051">
            <v>5740.8554671845577</v>
          </cell>
          <cell r="AC1051">
            <v>2242.9867015319296</v>
          </cell>
          <cell r="AD1051">
            <v>35231.599999999999</v>
          </cell>
          <cell r="AE1051">
            <v>14067.732955635893</v>
          </cell>
          <cell r="AF1051">
            <v>9502.6604627432589</v>
          </cell>
          <cell r="AG1051">
            <v>1497.0038704927611</v>
          </cell>
          <cell r="AH1051">
            <v>1638.8011766649142</v>
          </cell>
          <cell r="AI1051">
            <v>5600.4806654255317</v>
          </cell>
          <cell r="AJ1051">
            <v>2183.5908690376464</v>
          </cell>
          <cell r="AK1051">
            <v>34490.270000000004</v>
          </cell>
        </row>
        <row r="1052">
          <cell r="B1052">
            <v>39517</v>
          </cell>
          <cell r="D1052">
            <v>11609.959999999985</v>
          </cell>
          <cell r="E1052">
            <v>23778</v>
          </cell>
          <cell r="F1052">
            <v>35387.959999999985</v>
          </cell>
          <cell r="G1052">
            <v>35387.959999999985</v>
          </cell>
          <cell r="H1052">
            <v>34795.199999999997</v>
          </cell>
          <cell r="I1052">
            <v>25253</v>
          </cell>
          <cell r="J1052">
            <v>13103</v>
          </cell>
          <cell r="L1052">
            <v>1600</v>
          </cell>
          <cell r="M1052">
            <v>1475</v>
          </cell>
          <cell r="N1052">
            <v>5600</v>
          </cell>
          <cell r="O1052">
            <v>2000</v>
          </cell>
          <cell r="P1052">
            <v>23778</v>
          </cell>
          <cell r="Q1052">
            <v>13103</v>
          </cell>
          <cell r="R1052">
            <v>1475</v>
          </cell>
          <cell r="S1052">
            <v>1600</v>
          </cell>
          <cell r="T1052">
            <v>1475</v>
          </cell>
          <cell r="U1052">
            <v>5600</v>
          </cell>
          <cell r="V1052">
            <v>2000</v>
          </cell>
          <cell r="W1052">
            <v>25253</v>
          </cell>
          <cell r="X1052">
            <v>12943.50810716219</v>
          </cell>
          <cell r="Y1052">
            <v>10811.836823658152</v>
          </cell>
          <cell r="Z1052">
            <v>1640.8417663750415</v>
          </cell>
          <cell r="AA1052">
            <v>1640.8417663750415</v>
          </cell>
          <cell r="AB1052">
            <v>5522.2769513726362</v>
          </cell>
          <cell r="AC1052">
            <v>2235.8945850569362</v>
          </cell>
          <cell r="AD1052">
            <v>34795.199999999997</v>
          </cell>
          <cell r="AE1052">
            <v>13141.902945234127</v>
          </cell>
          <cell r="AF1052">
            <v>10987.214636016057</v>
          </cell>
          <cell r="AG1052">
            <v>1664.8585600746851</v>
          </cell>
          <cell r="AH1052">
            <v>1712.6585062705694</v>
          </cell>
          <cell r="AI1052">
            <v>5611.4264049221965</v>
          </cell>
          <cell r="AJ1052">
            <v>2269.898947482357</v>
          </cell>
          <cell r="AK1052">
            <v>35387.959999999985</v>
          </cell>
        </row>
        <row r="1053">
          <cell r="B1053">
            <v>39518</v>
          </cell>
          <cell r="D1053">
            <v>11627.660000000003</v>
          </cell>
          <cell r="E1053">
            <v>24361</v>
          </cell>
          <cell r="F1053">
            <v>35988.660000000003</v>
          </cell>
          <cell r="G1053">
            <v>35988.660000000003</v>
          </cell>
          <cell r="H1053">
            <v>35371.699999999997</v>
          </cell>
          <cell r="I1053">
            <v>25836</v>
          </cell>
          <cell r="J1053">
            <v>13486</v>
          </cell>
          <cell r="L1053">
            <v>1600</v>
          </cell>
          <cell r="M1053">
            <v>1475</v>
          </cell>
          <cell r="N1053">
            <v>5800</v>
          </cell>
          <cell r="O1053">
            <v>2000</v>
          </cell>
          <cell r="P1053">
            <v>24361</v>
          </cell>
          <cell r="Q1053">
            <v>13486</v>
          </cell>
          <cell r="R1053">
            <v>1475</v>
          </cell>
          <cell r="S1053">
            <v>1600</v>
          </cell>
          <cell r="T1053">
            <v>1475</v>
          </cell>
          <cell r="U1053">
            <v>5800</v>
          </cell>
          <cell r="V1053">
            <v>2000</v>
          </cell>
          <cell r="W1053">
            <v>25836</v>
          </cell>
          <cell r="X1053">
            <v>13723.171067480229</v>
          </cell>
          <cell r="Y1053">
            <v>10431.704478146334</v>
          </cell>
          <cell r="Z1053">
            <v>1638.6692833395678</v>
          </cell>
          <cell r="AA1053">
            <v>1638.6692833395678</v>
          </cell>
          <cell r="AB1053">
            <v>5575.840922339502</v>
          </cell>
          <cell r="AC1053">
            <v>2363.6449653547884</v>
          </cell>
          <cell r="AD1053">
            <v>35371.69999999999</v>
          </cell>
          <cell r="AE1053">
            <v>13930.922152183832</v>
          </cell>
          <cell r="AF1053">
            <v>10592.496775394466</v>
          </cell>
          <cell r="AG1053">
            <v>1663.8245779576289</v>
          </cell>
          <cell r="AH1053">
            <v>1711.5948373736583</v>
          </cell>
          <cell r="AI1053">
            <v>5682.2484325319729</v>
          </cell>
          <cell r="AJ1053">
            <v>2407.5732245584459</v>
          </cell>
          <cell r="AK1053">
            <v>35988.660000000003</v>
          </cell>
        </row>
        <row r="1054">
          <cell r="B1054">
            <v>39519</v>
          </cell>
          <cell r="D1054">
            <v>11477.569999999992</v>
          </cell>
          <cell r="E1054">
            <v>23721</v>
          </cell>
          <cell r="F1054">
            <v>35198.569999999992</v>
          </cell>
          <cell r="G1054">
            <v>35198.569999999992</v>
          </cell>
          <cell r="H1054">
            <v>34653.9</v>
          </cell>
          <cell r="I1054">
            <v>25196</v>
          </cell>
          <cell r="J1054">
            <v>12846</v>
          </cell>
          <cell r="L1054">
            <v>1600</v>
          </cell>
          <cell r="M1054">
            <v>1475</v>
          </cell>
          <cell r="N1054">
            <v>5800</v>
          </cell>
          <cell r="O1054">
            <v>2000</v>
          </cell>
          <cell r="P1054">
            <v>23721</v>
          </cell>
          <cell r="Q1054">
            <v>12846</v>
          </cell>
          <cell r="R1054">
            <v>1475</v>
          </cell>
          <cell r="S1054">
            <v>1600</v>
          </cell>
          <cell r="T1054">
            <v>1475</v>
          </cell>
          <cell r="U1054">
            <v>5800</v>
          </cell>
          <cell r="V1054">
            <v>2000</v>
          </cell>
          <cell r="W1054">
            <v>25196</v>
          </cell>
          <cell r="X1054">
            <v>13211.450694272473</v>
          </cell>
          <cell r="Y1054">
            <v>10080.59410494465</v>
          </cell>
          <cell r="Z1054">
            <v>1642.7667054490446</v>
          </cell>
          <cell r="AA1054">
            <v>1642.7667054490446</v>
          </cell>
          <cell r="AB1054">
            <v>5700.8219504945509</v>
          </cell>
          <cell r="AC1054">
            <v>2375.4998393902397</v>
          </cell>
          <cell r="AD1054">
            <v>34653.900000000009</v>
          </cell>
          <cell r="AE1054">
            <v>13387.824259383016</v>
          </cell>
          <cell r="AF1054">
            <v>10242.202880179833</v>
          </cell>
          <cell r="AG1054">
            <v>1664.2843035257222</v>
          </cell>
          <cell r="AH1054">
            <v>1712.0677621755765</v>
          </cell>
          <cell r="AI1054">
            <v>5783.9523420139003</v>
          </cell>
          <cell r="AJ1054">
            <v>2408.2384527219492</v>
          </cell>
          <cell r="AK1054">
            <v>35198.569999999992</v>
          </cell>
        </row>
        <row r="1055">
          <cell r="B1055">
            <v>39520</v>
          </cell>
          <cell r="D1055">
            <v>10810.370000000003</v>
          </cell>
          <cell r="E1055">
            <v>24070</v>
          </cell>
          <cell r="F1055">
            <v>34880.370000000003</v>
          </cell>
          <cell r="G1055">
            <v>34880.370000000003</v>
          </cell>
          <cell r="H1055">
            <v>34053</v>
          </cell>
          <cell r="I1055">
            <v>25545</v>
          </cell>
          <cell r="J1055">
            <v>13195</v>
          </cell>
          <cell r="L1055">
            <v>1600</v>
          </cell>
          <cell r="M1055">
            <v>1475</v>
          </cell>
          <cell r="N1055">
            <v>5800</v>
          </cell>
          <cell r="O1055">
            <v>2000</v>
          </cell>
          <cell r="P1055">
            <v>24070</v>
          </cell>
          <cell r="Q1055">
            <v>13195</v>
          </cell>
          <cell r="R1055">
            <v>1475</v>
          </cell>
          <cell r="S1055">
            <v>1600</v>
          </cell>
          <cell r="T1055">
            <v>1475</v>
          </cell>
          <cell r="U1055">
            <v>5800</v>
          </cell>
          <cell r="V1055">
            <v>2000</v>
          </cell>
          <cell r="W1055">
            <v>25545</v>
          </cell>
          <cell r="X1055">
            <v>13120.244184411034</v>
          </cell>
          <cell r="Y1055">
            <v>9553.7762467349894</v>
          </cell>
          <cell r="Z1055">
            <v>1628.6636985886089</v>
          </cell>
          <cell r="AA1055">
            <v>1628.6636985886089</v>
          </cell>
          <cell r="AB1055">
            <v>5766.8905204698312</v>
          </cell>
          <cell r="AC1055">
            <v>2354.7616512069253</v>
          </cell>
          <cell r="AD1055">
            <v>34053</v>
          </cell>
          <cell r="AE1055">
            <v>13397.796022357497</v>
          </cell>
          <cell r="AF1055">
            <v>9802.3061462287169</v>
          </cell>
          <cell r="AG1055">
            <v>1663.0639042830444</v>
          </cell>
          <cell r="AH1055">
            <v>1710.8123239094425</v>
          </cell>
          <cell r="AI1055">
            <v>5899.9190821840211</v>
          </cell>
          <cell r="AJ1055">
            <v>2406.4725210372826</v>
          </cell>
          <cell r="AK1055">
            <v>34880.370000000003</v>
          </cell>
        </row>
        <row r="1056">
          <cell r="B1056">
            <v>39521</v>
          </cell>
          <cell r="D1056">
            <v>7824.8200000000033</v>
          </cell>
          <cell r="E1056">
            <v>16176</v>
          </cell>
          <cell r="F1056">
            <v>24000.820000000003</v>
          </cell>
          <cell r="G1056">
            <v>24000.820000000003</v>
          </cell>
          <cell r="H1056">
            <v>22237.1</v>
          </cell>
          <cell r="I1056">
            <v>17061</v>
          </cell>
          <cell r="J1056">
            <v>8831</v>
          </cell>
          <cell r="L1056">
            <v>960</v>
          </cell>
          <cell r="M1056">
            <v>885</v>
          </cell>
          <cell r="N1056">
            <v>4000</v>
          </cell>
          <cell r="O1056">
            <v>1500</v>
          </cell>
          <cell r="P1056">
            <v>16176</v>
          </cell>
          <cell r="Q1056">
            <v>8831</v>
          </cell>
          <cell r="R1056">
            <v>885</v>
          </cell>
          <cell r="S1056">
            <v>960</v>
          </cell>
          <cell r="T1056">
            <v>885</v>
          </cell>
          <cell r="U1056">
            <v>4000</v>
          </cell>
          <cell r="V1056">
            <v>1500</v>
          </cell>
          <cell r="W1056">
            <v>17061</v>
          </cell>
          <cell r="X1056">
            <v>8438.0638290398929</v>
          </cell>
          <cell r="Y1056">
            <v>6268.8295473663475</v>
          </cell>
          <cell r="Z1056">
            <v>1092.3170160373509</v>
          </cell>
          <cell r="AA1056">
            <v>1092.3170160373509</v>
          </cell>
          <cell r="AB1056">
            <v>3763.2051613400258</v>
          </cell>
          <cell r="AC1056">
            <v>1582.3674301790288</v>
          </cell>
          <cell r="AD1056">
            <v>22237.1</v>
          </cell>
          <cell r="AE1056">
            <v>9082.468082686155</v>
          </cell>
          <cell r="AF1056">
            <v>6767.72501675689</v>
          </cell>
          <cell r="AG1056">
            <v>1176.5682569013131</v>
          </cell>
          <cell r="AH1056">
            <v>1212.4991803330443</v>
          </cell>
          <cell r="AI1056">
            <v>4056.0269987305637</v>
          </cell>
          <cell r="AJ1056">
            <v>1705.5324645920357</v>
          </cell>
          <cell r="AK1056">
            <v>24000.820000000003</v>
          </cell>
        </row>
        <row r="1057">
          <cell r="B1057">
            <v>39522</v>
          </cell>
          <cell r="D1057">
            <v>0</v>
          </cell>
          <cell r="E1057">
            <v>0</v>
          </cell>
          <cell r="F1057">
            <v>0</v>
          </cell>
          <cell r="G1057">
            <v>0</v>
          </cell>
          <cell r="H1057">
            <v>46.4</v>
          </cell>
          <cell r="I1057">
            <v>0</v>
          </cell>
          <cell r="J1057">
            <v>0</v>
          </cell>
          <cell r="L1057">
            <v>0</v>
          </cell>
          <cell r="M1057">
            <v>0</v>
          </cell>
          <cell r="N1057">
            <v>0</v>
          </cell>
          <cell r="P1057">
            <v>0</v>
          </cell>
          <cell r="Q1057">
            <v>0</v>
          </cell>
          <cell r="R1057">
            <v>0</v>
          </cell>
          <cell r="S1057">
            <v>0</v>
          </cell>
          <cell r="T1057">
            <v>0</v>
          </cell>
          <cell r="U1057">
            <v>0</v>
          </cell>
          <cell r="W1057">
            <v>0</v>
          </cell>
          <cell r="X1057">
            <v>17.639655999999999</v>
          </cell>
          <cell r="Y1057">
            <v>14.380148799999999</v>
          </cell>
          <cell r="Z1057">
            <v>1.9488000000000001</v>
          </cell>
          <cell r="AA1057">
            <v>1.9173407999999998</v>
          </cell>
          <cell r="AB1057">
            <v>7.6694095999999989</v>
          </cell>
          <cell r="AC1057">
            <v>2.8446447999999998</v>
          </cell>
          <cell r="AD1057">
            <v>46.399999999999991</v>
          </cell>
          <cell r="AK1057">
            <v>0</v>
          </cell>
        </row>
        <row r="1058">
          <cell r="B1058">
            <v>39523</v>
          </cell>
          <cell r="D1058">
            <v>0</v>
          </cell>
          <cell r="E1058">
            <v>0</v>
          </cell>
          <cell r="F1058">
            <v>0</v>
          </cell>
          <cell r="G1058">
            <v>0</v>
          </cell>
          <cell r="H1058">
            <v>26.5</v>
          </cell>
          <cell r="I1058">
            <v>0</v>
          </cell>
          <cell r="J1058">
            <v>0</v>
          </cell>
          <cell r="L1058">
            <v>0</v>
          </cell>
          <cell r="M1058">
            <v>0</v>
          </cell>
          <cell r="N1058">
            <v>0</v>
          </cell>
          <cell r="P1058">
            <v>0</v>
          </cell>
          <cell r="Q1058">
            <v>0</v>
          </cell>
          <cell r="R1058">
            <v>0</v>
          </cell>
          <cell r="S1058">
            <v>0</v>
          </cell>
          <cell r="T1058">
            <v>0</v>
          </cell>
          <cell r="U1058">
            <v>0</v>
          </cell>
          <cell r="W1058">
            <v>0</v>
          </cell>
          <cell r="X1058">
            <v>10.074372499999999</v>
          </cell>
          <cell r="Y1058">
            <v>8.2128005000000002</v>
          </cell>
          <cell r="Z1058">
            <v>1.113</v>
          </cell>
          <cell r="AA1058">
            <v>1.0950329999999999</v>
          </cell>
          <cell r="AB1058">
            <v>4.3801584999999994</v>
          </cell>
          <cell r="AC1058">
            <v>1.6246355000000001</v>
          </cell>
          <cell r="AD1058">
            <v>26.5</v>
          </cell>
          <cell r="AK1058">
            <v>0</v>
          </cell>
        </row>
        <row r="1059">
          <cell r="B1059">
            <v>39524</v>
          </cell>
          <cell r="D1059">
            <v>0</v>
          </cell>
          <cell r="E1059">
            <v>0</v>
          </cell>
          <cell r="F1059">
            <v>0</v>
          </cell>
          <cell r="G1059">
            <v>0</v>
          </cell>
          <cell r="H1059">
            <v>38.1</v>
          </cell>
          <cell r="I1059">
            <v>0</v>
          </cell>
          <cell r="J1059">
            <v>0</v>
          </cell>
          <cell r="L1059">
            <v>0</v>
          </cell>
          <cell r="M1059">
            <v>0</v>
          </cell>
          <cell r="N1059">
            <v>0</v>
          </cell>
          <cell r="P1059">
            <v>0</v>
          </cell>
          <cell r="Q1059">
            <v>0</v>
          </cell>
          <cell r="R1059">
            <v>0</v>
          </cell>
          <cell r="S1059">
            <v>0</v>
          </cell>
          <cell r="T1059">
            <v>0</v>
          </cell>
          <cell r="U1059">
            <v>0</v>
          </cell>
          <cell r="W1059">
            <v>0</v>
          </cell>
          <cell r="X1059">
            <v>14.4842865</v>
          </cell>
          <cell r="Y1059">
            <v>11.8078377</v>
          </cell>
          <cell r="Z1059">
            <v>1.6002000000000001</v>
          </cell>
          <cell r="AA1059">
            <v>1.5743681999999999</v>
          </cell>
          <cell r="AB1059">
            <v>6.2975108999999998</v>
          </cell>
          <cell r="AC1059">
            <v>2.3357966999999999</v>
          </cell>
          <cell r="AD1059">
            <v>38.1</v>
          </cell>
          <cell r="AK1059">
            <v>0</v>
          </cell>
        </row>
        <row r="1060">
          <cell r="B1060">
            <v>39525</v>
          </cell>
          <cell r="D1060">
            <v>0</v>
          </cell>
          <cell r="E1060">
            <v>0</v>
          </cell>
          <cell r="F1060">
            <v>0</v>
          </cell>
          <cell r="G1060">
            <v>0</v>
          </cell>
          <cell r="H1060">
            <v>36.9</v>
          </cell>
          <cell r="I1060">
            <v>0</v>
          </cell>
          <cell r="J1060">
            <v>0</v>
          </cell>
          <cell r="L1060">
            <v>0</v>
          </cell>
          <cell r="M1060">
            <v>0</v>
          </cell>
          <cell r="N1060">
            <v>0</v>
          </cell>
          <cell r="P1060">
            <v>0</v>
          </cell>
          <cell r="Q1060">
            <v>0</v>
          </cell>
          <cell r="R1060">
            <v>0</v>
          </cell>
          <cell r="S1060">
            <v>0</v>
          </cell>
          <cell r="T1060">
            <v>0</v>
          </cell>
          <cell r="U1060">
            <v>0</v>
          </cell>
          <cell r="W1060">
            <v>0</v>
          </cell>
          <cell r="X1060">
            <v>14.028088499999999</v>
          </cell>
          <cell r="Y1060">
            <v>11.435937299999999</v>
          </cell>
          <cell r="Z1060">
            <v>1.5498000000000001</v>
          </cell>
          <cell r="AA1060">
            <v>1.5247817999999997</v>
          </cell>
          <cell r="AB1060">
            <v>6.0991640999999994</v>
          </cell>
          <cell r="AC1060">
            <v>2.2622282999999999</v>
          </cell>
          <cell r="AD1060">
            <v>36.9</v>
          </cell>
          <cell r="AK1060">
            <v>0</v>
          </cell>
        </row>
        <row r="1061">
          <cell r="B1061">
            <v>39526</v>
          </cell>
          <cell r="D1061">
            <v>0</v>
          </cell>
          <cell r="E1061">
            <v>0</v>
          </cell>
          <cell r="F1061">
            <v>0</v>
          </cell>
          <cell r="G1061">
            <v>0</v>
          </cell>
          <cell r="H1061">
            <v>36.1</v>
          </cell>
          <cell r="I1061">
            <v>0</v>
          </cell>
          <cell r="J1061">
            <v>0</v>
          </cell>
          <cell r="L1061">
            <v>0</v>
          </cell>
          <cell r="M1061">
            <v>0</v>
          </cell>
          <cell r="N1061">
            <v>0</v>
          </cell>
          <cell r="P1061">
            <v>0</v>
          </cell>
          <cell r="Q1061">
            <v>0</v>
          </cell>
          <cell r="R1061">
            <v>0</v>
          </cell>
          <cell r="S1061">
            <v>0</v>
          </cell>
          <cell r="T1061">
            <v>0</v>
          </cell>
          <cell r="U1061">
            <v>0</v>
          </cell>
          <cell r="W1061">
            <v>0</v>
          </cell>
          <cell r="X1061">
            <v>13.7239565</v>
          </cell>
          <cell r="Y1061">
            <v>11.188003700000001</v>
          </cell>
          <cell r="Z1061">
            <v>1.5162000000000002</v>
          </cell>
          <cell r="AA1061">
            <v>1.4917241999999999</v>
          </cell>
          <cell r="AB1061">
            <v>5.9669328999999998</v>
          </cell>
          <cell r="AC1061">
            <v>2.2131826999999999</v>
          </cell>
          <cell r="AD1061">
            <v>36.1</v>
          </cell>
          <cell r="AK1061">
            <v>0</v>
          </cell>
        </row>
        <row r="1062">
          <cell r="B1062">
            <v>39527</v>
          </cell>
          <cell r="D1062">
            <v>0</v>
          </cell>
          <cell r="E1062">
            <v>0</v>
          </cell>
          <cell r="F1062">
            <v>0</v>
          </cell>
          <cell r="G1062">
            <v>0</v>
          </cell>
          <cell r="H1062">
            <v>34.9</v>
          </cell>
          <cell r="I1062">
            <v>0</v>
          </cell>
          <cell r="J1062">
            <v>0</v>
          </cell>
          <cell r="L1062">
            <v>0</v>
          </cell>
          <cell r="M1062">
            <v>0</v>
          </cell>
          <cell r="N1062">
            <v>0</v>
          </cell>
          <cell r="P1062">
            <v>0</v>
          </cell>
          <cell r="Q1062">
            <v>0</v>
          </cell>
          <cell r="R1062">
            <v>0</v>
          </cell>
          <cell r="S1062">
            <v>0</v>
          </cell>
          <cell r="T1062">
            <v>0</v>
          </cell>
          <cell r="U1062">
            <v>0</v>
          </cell>
          <cell r="W1062">
            <v>0</v>
          </cell>
          <cell r="X1062">
            <v>13.267758499999999</v>
          </cell>
          <cell r="Y1062">
            <v>10.8161033</v>
          </cell>
          <cell r="Z1062">
            <v>1.4658</v>
          </cell>
          <cell r="AA1062">
            <v>1.4421377999999998</v>
          </cell>
          <cell r="AB1062">
            <v>5.7685860999999994</v>
          </cell>
          <cell r="AC1062">
            <v>2.1396142999999999</v>
          </cell>
          <cell r="AD1062">
            <v>34.9</v>
          </cell>
          <cell r="AK1062">
            <v>0</v>
          </cell>
        </row>
        <row r="1063">
          <cell r="B1063">
            <v>39528</v>
          </cell>
          <cell r="D1063">
            <v>0</v>
          </cell>
          <cell r="E1063">
            <v>0</v>
          </cell>
          <cell r="F1063">
            <v>0</v>
          </cell>
          <cell r="G1063">
            <v>0</v>
          </cell>
          <cell r="H1063">
            <v>79.7</v>
          </cell>
          <cell r="I1063">
            <v>0</v>
          </cell>
          <cell r="J1063">
            <v>0</v>
          </cell>
          <cell r="L1063">
            <v>0</v>
          </cell>
          <cell r="M1063">
            <v>0</v>
          </cell>
          <cell r="N1063">
            <v>0</v>
          </cell>
          <cell r="P1063">
            <v>0</v>
          </cell>
          <cell r="Q1063">
            <v>0</v>
          </cell>
          <cell r="R1063">
            <v>0</v>
          </cell>
          <cell r="S1063">
            <v>0</v>
          </cell>
          <cell r="T1063">
            <v>0</v>
          </cell>
          <cell r="U1063">
            <v>0</v>
          </cell>
          <cell r="W1063">
            <v>0</v>
          </cell>
          <cell r="X1063">
            <v>30.2991505</v>
          </cell>
          <cell r="Y1063">
            <v>24.7003849</v>
          </cell>
          <cell r="Z1063">
            <v>3.3474000000000004</v>
          </cell>
          <cell r="AA1063">
            <v>3.2933634000000001</v>
          </cell>
          <cell r="AB1063">
            <v>13.173533299999999</v>
          </cell>
          <cell r="AC1063">
            <v>4.8861679000000002</v>
          </cell>
          <cell r="AD1063">
            <v>79.7</v>
          </cell>
          <cell r="AK1063">
            <v>0</v>
          </cell>
        </row>
        <row r="1064">
          <cell r="B1064">
            <v>39529</v>
          </cell>
          <cell r="D1064">
            <v>0</v>
          </cell>
          <cell r="E1064">
            <v>0</v>
          </cell>
          <cell r="F1064">
            <v>0</v>
          </cell>
          <cell r="G1064">
            <v>0</v>
          </cell>
          <cell r="H1064">
            <v>111.6</v>
          </cell>
          <cell r="I1064">
            <v>0</v>
          </cell>
          <cell r="J1064">
            <v>0</v>
          </cell>
          <cell r="L1064">
            <v>0</v>
          </cell>
          <cell r="M1064">
            <v>0</v>
          </cell>
          <cell r="N1064">
            <v>0</v>
          </cell>
          <cell r="P1064">
            <v>0</v>
          </cell>
          <cell r="Q1064">
            <v>0</v>
          </cell>
          <cell r="R1064">
            <v>0</v>
          </cell>
          <cell r="S1064">
            <v>0</v>
          </cell>
          <cell r="T1064">
            <v>0</v>
          </cell>
          <cell r="U1064">
            <v>0</v>
          </cell>
          <cell r="W1064">
            <v>0</v>
          </cell>
          <cell r="X1064">
            <v>42.426413999999994</v>
          </cell>
          <cell r="Y1064">
            <v>34.586737199999995</v>
          </cell>
          <cell r="Z1064">
            <v>4.6871999999999998</v>
          </cell>
          <cell r="AA1064">
            <v>4.6115351999999996</v>
          </cell>
          <cell r="AB1064">
            <v>18.446252399999999</v>
          </cell>
          <cell r="AC1064">
            <v>6.8418611999999994</v>
          </cell>
          <cell r="AD1064">
            <v>111.59999999999998</v>
          </cell>
          <cell r="AK1064">
            <v>0</v>
          </cell>
        </row>
        <row r="1065">
          <cell r="B1065">
            <v>39530</v>
          </cell>
          <cell r="D1065">
            <v>0</v>
          </cell>
          <cell r="E1065">
            <v>0</v>
          </cell>
          <cell r="F1065">
            <v>0</v>
          </cell>
          <cell r="G1065">
            <v>0</v>
          </cell>
          <cell r="H1065">
            <v>117.5</v>
          </cell>
          <cell r="I1065">
            <v>0</v>
          </cell>
          <cell r="J1065">
            <v>0</v>
          </cell>
          <cell r="L1065">
            <v>0</v>
          </cell>
          <cell r="M1065">
            <v>0</v>
          </cell>
          <cell r="N1065">
            <v>0</v>
          </cell>
          <cell r="P1065">
            <v>0</v>
          </cell>
          <cell r="Q1065">
            <v>0</v>
          </cell>
          <cell r="R1065">
            <v>0</v>
          </cell>
          <cell r="S1065">
            <v>0</v>
          </cell>
          <cell r="T1065">
            <v>0</v>
          </cell>
          <cell r="U1065">
            <v>0</v>
          </cell>
          <cell r="W1065">
            <v>0</v>
          </cell>
          <cell r="X1065">
            <v>44.669387499999999</v>
          </cell>
          <cell r="Y1065">
            <v>36.4152475</v>
          </cell>
          <cell r="Z1065">
            <v>4.9349999999999996</v>
          </cell>
          <cell r="AA1065">
            <v>4.8553349999999993</v>
          </cell>
          <cell r="AB1065">
            <v>19.421457499999999</v>
          </cell>
          <cell r="AC1065">
            <v>7.2035724999999999</v>
          </cell>
          <cell r="AD1065">
            <v>117.5</v>
          </cell>
          <cell r="AK1065">
            <v>0</v>
          </cell>
        </row>
        <row r="1066">
          <cell r="B1066">
            <v>39531</v>
          </cell>
          <cell r="D1066">
            <v>0</v>
          </cell>
          <cell r="E1066">
            <v>0</v>
          </cell>
          <cell r="F1066">
            <v>0</v>
          </cell>
          <cell r="G1066">
            <v>0</v>
          </cell>
          <cell r="H1066">
            <v>117.5</v>
          </cell>
          <cell r="I1066">
            <v>0</v>
          </cell>
          <cell r="J1066">
            <v>0</v>
          </cell>
          <cell r="L1066">
            <v>0</v>
          </cell>
          <cell r="M1066">
            <v>0</v>
          </cell>
          <cell r="N1066">
            <v>0</v>
          </cell>
          <cell r="P1066">
            <v>0</v>
          </cell>
          <cell r="Q1066">
            <v>0</v>
          </cell>
          <cell r="R1066">
            <v>0</v>
          </cell>
          <cell r="S1066">
            <v>0</v>
          </cell>
          <cell r="T1066">
            <v>0</v>
          </cell>
          <cell r="U1066">
            <v>0</v>
          </cell>
          <cell r="W1066">
            <v>0</v>
          </cell>
          <cell r="X1066">
            <v>44.669387499999999</v>
          </cell>
          <cell r="Y1066">
            <v>36.4152475</v>
          </cell>
          <cell r="Z1066">
            <v>4.9349999999999996</v>
          </cell>
          <cell r="AA1066">
            <v>4.8553349999999993</v>
          </cell>
          <cell r="AB1066">
            <v>19.421457499999999</v>
          </cell>
          <cell r="AC1066">
            <v>7.2035724999999999</v>
          </cell>
          <cell r="AD1066">
            <v>117.5</v>
          </cell>
          <cell r="AK1066">
            <v>0</v>
          </cell>
        </row>
        <row r="1067">
          <cell r="B1067">
            <v>39532</v>
          </cell>
          <cell r="D1067">
            <v>0</v>
          </cell>
          <cell r="E1067">
            <v>0</v>
          </cell>
          <cell r="F1067">
            <v>0</v>
          </cell>
          <cell r="G1067">
            <v>0</v>
          </cell>
          <cell r="H1067">
            <v>113.9</v>
          </cell>
          <cell r="I1067">
            <v>0</v>
          </cell>
          <cell r="J1067">
            <v>0</v>
          </cell>
          <cell r="L1067">
            <v>0</v>
          </cell>
          <cell r="M1067">
            <v>0</v>
          </cell>
          <cell r="N1067">
            <v>0</v>
          </cell>
          <cell r="P1067">
            <v>0</v>
          </cell>
          <cell r="Q1067">
            <v>0</v>
          </cell>
          <cell r="R1067">
            <v>0</v>
          </cell>
          <cell r="S1067">
            <v>0</v>
          </cell>
          <cell r="T1067">
            <v>0</v>
          </cell>
          <cell r="U1067">
            <v>0</v>
          </cell>
          <cell r="W1067">
            <v>0</v>
          </cell>
          <cell r="X1067">
            <v>43.300793499999997</v>
          </cell>
          <cell r="Y1067">
            <v>35.299546300000003</v>
          </cell>
          <cell r="Z1067">
            <v>4.7838000000000003</v>
          </cell>
          <cell r="AA1067">
            <v>4.7065757999999995</v>
          </cell>
          <cell r="AB1067">
            <v>18.8264171</v>
          </cell>
          <cell r="AC1067">
            <v>6.9828673000000006</v>
          </cell>
          <cell r="AD1067">
            <v>113.89999999999999</v>
          </cell>
          <cell r="AK1067">
            <v>0</v>
          </cell>
        </row>
        <row r="1068">
          <cell r="B1068">
            <v>39533</v>
          </cell>
          <cell r="D1068">
            <v>30041.919999999998</v>
          </cell>
          <cell r="E1068">
            <v>0</v>
          </cell>
          <cell r="F1068">
            <v>30041.919999999998</v>
          </cell>
          <cell r="G1068">
            <v>30041.919999999998</v>
          </cell>
          <cell r="H1068">
            <v>116.2</v>
          </cell>
          <cell r="I1068">
            <v>0</v>
          </cell>
          <cell r="J1068">
            <v>0</v>
          </cell>
          <cell r="L1068">
            <v>0</v>
          </cell>
          <cell r="M1068">
            <v>0</v>
          </cell>
          <cell r="N1068">
            <v>0</v>
          </cell>
          <cell r="P1068">
            <v>0</v>
          </cell>
          <cell r="Q1068">
            <v>0</v>
          </cell>
          <cell r="R1068">
            <v>0</v>
          </cell>
          <cell r="S1068">
            <v>0</v>
          </cell>
          <cell r="T1068">
            <v>0</v>
          </cell>
          <cell r="U1068">
            <v>0</v>
          </cell>
          <cell r="W1068">
            <v>0</v>
          </cell>
          <cell r="X1068">
            <v>44.175173000000001</v>
          </cell>
          <cell r="Y1068">
            <v>36.012355400000004</v>
          </cell>
          <cell r="Z1068">
            <v>4.8804000000000007</v>
          </cell>
          <cell r="AA1068">
            <v>4.8016163999999995</v>
          </cell>
          <cell r="AB1068">
            <v>19.206581799999999</v>
          </cell>
          <cell r="AC1068">
            <v>7.1238733999999999</v>
          </cell>
          <cell r="AD1068">
            <v>116.19999999999999</v>
          </cell>
          <cell r="AE1068">
            <v>9741.1781886259832</v>
          </cell>
          <cell r="AF1068">
            <v>9392.0739784389916</v>
          </cell>
          <cell r="AG1068">
            <v>967.3849016673629</v>
          </cell>
          <cell r="AH1068">
            <v>1161.1503068338309</v>
          </cell>
          <cell r="AI1068">
            <v>6221.3236477099717</v>
          </cell>
          <cell r="AJ1068">
            <v>2558.8089767238589</v>
          </cell>
          <cell r="AK1068">
            <v>30041.919999999998</v>
          </cell>
        </row>
        <row r="1069">
          <cell r="B1069">
            <v>39534</v>
          </cell>
          <cell r="D1069">
            <v>0</v>
          </cell>
          <cell r="E1069">
            <v>0</v>
          </cell>
          <cell r="F1069">
            <v>0</v>
          </cell>
          <cell r="G1069">
            <v>0</v>
          </cell>
          <cell r="H1069">
            <v>86</v>
          </cell>
          <cell r="I1069">
            <v>0</v>
          </cell>
          <cell r="J1069">
            <v>0</v>
          </cell>
          <cell r="L1069">
            <v>0</v>
          </cell>
          <cell r="M1069">
            <v>0</v>
          </cell>
          <cell r="N1069">
            <v>0</v>
          </cell>
          <cell r="P1069">
            <v>0</v>
          </cell>
          <cell r="Q1069">
            <v>0</v>
          </cell>
          <cell r="R1069">
            <v>0</v>
          </cell>
          <cell r="S1069">
            <v>0</v>
          </cell>
          <cell r="T1069">
            <v>0</v>
          </cell>
          <cell r="U1069">
            <v>0</v>
          </cell>
          <cell r="W1069">
            <v>0</v>
          </cell>
          <cell r="X1069">
            <v>32.694189999999999</v>
          </cell>
          <cell r="Y1069">
            <v>26.652861999999999</v>
          </cell>
          <cell r="Z1069">
            <v>3.6120000000000001</v>
          </cell>
          <cell r="AA1069">
            <v>3.5536919999999999</v>
          </cell>
          <cell r="AB1069">
            <v>14.214853999999999</v>
          </cell>
          <cell r="AC1069">
            <v>5.2724019999999996</v>
          </cell>
          <cell r="AD1069">
            <v>86</v>
          </cell>
          <cell r="AK1069">
            <v>0</v>
          </cell>
        </row>
        <row r="1070">
          <cell r="B1070">
            <v>39535</v>
          </cell>
          <cell r="D1070">
            <v>0</v>
          </cell>
          <cell r="E1070">
            <v>0</v>
          </cell>
          <cell r="F1070">
            <v>0</v>
          </cell>
          <cell r="G1070">
            <v>0</v>
          </cell>
          <cell r="H1070">
            <v>129.9</v>
          </cell>
          <cell r="I1070">
            <v>0</v>
          </cell>
          <cell r="J1070">
            <v>0</v>
          </cell>
          <cell r="L1070">
            <v>0</v>
          </cell>
          <cell r="M1070">
            <v>0</v>
          </cell>
          <cell r="N1070">
            <v>0</v>
          </cell>
          <cell r="P1070">
            <v>0</v>
          </cell>
          <cell r="Q1070">
            <v>0</v>
          </cell>
          <cell r="R1070">
            <v>0</v>
          </cell>
          <cell r="S1070">
            <v>0</v>
          </cell>
          <cell r="T1070">
            <v>0</v>
          </cell>
          <cell r="U1070">
            <v>0</v>
          </cell>
          <cell r="W1070">
            <v>0</v>
          </cell>
          <cell r="X1070">
            <v>49.383433500000002</v>
          </cell>
          <cell r="Y1070">
            <v>40.258218300000003</v>
          </cell>
          <cell r="Z1070">
            <v>5.4558000000000009</v>
          </cell>
          <cell r="AA1070">
            <v>5.3677277999999999</v>
          </cell>
          <cell r="AB1070">
            <v>21.471041100000001</v>
          </cell>
          <cell r="AC1070">
            <v>7.9637793000000006</v>
          </cell>
          <cell r="AD1070">
            <v>129.9</v>
          </cell>
          <cell r="AK1070">
            <v>0</v>
          </cell>
        </row>
        <row r="1071">
          <cell r="B1071">
            <v>39536</v>
          </cell>
          <cell r="D1071">
            <v>-3563.84</v>
          </cell>
          <cell r="E1071">
            <v>16130</v>
          </cell>
          <cell r="F1071">
            <v>12566.16</v>
          </cell>
          <cell r="G1071">
            <v>12566.16</v>
          </cell>
          <cell r="H1071">
            <v>1229.3</v>
          </cell>
          <cell r="I1071">
            <v>17605</v>
          </cell>
          <cell r="J1071">
            <v>9655</v>
          </cell>
          <cell r="L1071">
            <v>1600</v>
          </cell>
          <cell r="M1071">
            <v>1475</v>
          </cell>
          <cell r="N1071">
            <v>3400</v>
          </cell>
          <cell r="P1071">
            <v>16130</v>
          </cell>
          <cell r="Q1071">
            <v>9655</v>
          </cell>
          <cell r="R1071">
            <v>1475</v>
          </cell>
          <cell r="S1071">
            <v>1600</v>
          </cell>
          <cell r="T1071">
            <v>1475</v>
          </cell>
          <cell r="U1071">
            <v>3400</v>
          </cell>
          <cell r="W1071">
            <v>17605</v>
          </cell>
          <cell r="X1071">
            <v>467.33683449999995</v>
          </cell>
          <cell r="Y1071">
            <v>380.98096809999998</v>
          </cell>
          <cell r="Z1071">
            <v>51.630600000000001</v>
          </cell>
          <cell r="AA1071">
            <v>50.797134599999993</v>
          </cell>
          <cell r="AB1071">
            <v>203.18976769999998</v>
          </cell>
          <cell r="AC1071">
            <v>75.364695099999992</v>
          </cell>
          <cell r="AD1071">
            <v>1229.3</v>
          </cell>
          <cell r="AE1071">
            <v>4373.7558197931003</v>
          </cell>
          <cell r="AF1071">
            <v>3577.4686830979385</v>
          </cell>
          <cell r="AG1071">
            <v>585.47889719879367</v>
          </cell>
          <cell r="AH1071">
            <v>583.1495243866791</v>
          </cell>
          <cell r="AI1071">
            <v>2544.7502059731501</v>
          </cell>
          <cell r="AJ1071">
            <v>901.55686955033821</v>
          </cell>
          <cell r="AK1071">
            <v>12566.16</v>
          </cell>
        </row>
        <row r="1072">
          <cell r="B1072">
            <v>39537</v>
          </cell>
          <cell r="D1072">
            <v>10419.329999999998</v>
          </cell>
          <cell r="E1072">
            <v>18930</v>
          </cell>
          <cell r="F1072">
            <v>29349.329999999998</v>
          </cell>
          <cell r="G1072">
            <v>29349.329999999998</v>
          </cell>
          <cell r="H1072">
            <v>33967.4</v>
          </cell>
          <cell r="I1072">
            <v>20405</v>
          </cell>
          <cell r="J1072">
            <v>9655</v>
          </cell>
          <cell r="L1072">
            <v>1600</v>
          </cell>
          <cell r="M1072">
            <v>1475</v>
          </cell>
          <cell r="N1072">
            <v>6200</v>
          </cell>
          <cell r="P1072">
            <v>18930</v>
          </cell>
          <cell r="Q1072">
            <v>9655</v>
          </cell>
          <cell r="R1072">
            <v>1475</v>
          </cell>
          <cell r="S1072">
            <v>1600</v>
          </cell>
          <cell r="T1072">
            <v>1475</v>
          </cell>
          <cell r="U1072">
            <v>6200</v>
          </cell>
          <cell r="W1072">
            <v>20405</v>
          </cell>
          <cell r="X1072">
            <v>13338.673795628252</v>
          </cell>
          <cell r="Y1072">
            <v>9455.7555955665339</v>
          </cell>
          <cell r="Z1072">
            <v>1442.39529918316</v>
          </cell>
          <cell r="AA1072">
            <v>1442.39529918316</v>
          </cell>
          <cell r="AB1072">
            <v>6217.1901700633935</v>
          </cell>
          <cell r="AC1072">
            <v>2070.9898403754978</v>
          </cell>
          <cell r="AD1072">
            <v>33967.4</v>
          </cell>
          <cell r="AE1072">
            <v>11685.500520584776</v>
          </cell>
          <cell r="AF1072">
            <v>8170.6994998843766</v>
          </cell>
          <cell r="AG1072">
            <v>1237.4396577461043</v>
          </cell>
          <cell r="AH1072">
            <v>1232.51640891651</v>
          </cell>
          <cell r="AI1072">
            <v>5169.8298468854318</v>
          </cell>
          <cell r="AJ1072">
            <v>1853.3440659827995</v>
          </cell>
          <cell r="AK1072">
            <v>29349.329999999998</v>
          </cell>
        </row>
        <row r="1073">
          <cell r="B1073">
            <v>39538</v>
          </cell>
          <cell r="D1073">
            <v>18719.400000000001</v>
          </cell>
          <cell r="E1073">
            <v>18830</v>
          </cell>
          <cell r="F1073">
            <v>37549.4</v>
          </cell>
          <cell r="G1073">
            <v>37549.4</v>
          </cell>
          <cell r="H1073">
            <v>37133.5</v>
          </cell>
          <cell r="I1073">
            <v>20305</v>
          </cell>
          <cell r="J1073">
            <v>9655</v>
          </cell>
          <cell r="L1073">
            <v>1600</v>
          </cell>
          <cell r="M1073">
            <v>1475</v>
          </cell>
          <cell r="N1073">
            <v>6100</v>
          </cell>
          <cell r="P1073">
            <v>18830</v>
          </cell>
          <cell r="Q1073">
            <v>9655</v>
          </cell>
          <cell r="R1073">
            <v>1475</v>
          </cell>
          <cell r="S1073">
            <v>1600</v>
          </cell>
          <cell r="T1073">
            <v>1475</v>
          </cell>
          <cell r="U1073">
            <v>6100</v>
          </cell>
          <cell r="W1073">
            <v>20305</v>
          </cell>
          <cell r="X1073">
            <v>15152.896650518293</v>
          </cell>
          <cell r="Y1073">
            <v>10290.206261516814</v>
          </cell>
          <cell r="Z1073">
            <v>1505.0968738773799</v>
          </cell>
          <cell r="AA1073">
            <v>1505.0968738773799</v>
          </cell>
          <cell r="AB1073">
            <v>6531.3976840590649</v>
          </cell>
          <cell r="AC1073">
            <v>2148.805656151068</v>
          </cell>
          <cell r="AD1073">
            <v>37133.5</v>
          </cell>
          <cell r="AE1073">
            <v>14705.203024918357</v>
          </cell>
          <cell r="AF1073">
            <v>10724.801507386754</v>
          </cell>
          <cell r="AG1073">
            <v>1564.0194260616972</v>
          </cell>
          <cell r="AH1073">
            <v>1557.796854511949</v>
          </cell>
          <cell r="AI1073">
            <v>6728.3349854214248</v>
          </cell>
          <cell r="AJ1073">
            <v>2269.2442016998202</v>
          </cell>
          <cell r="AK1073">
            <v>37549.4</v>
          </cell>
        </row>
        <row r="1074">
          <cell r="B1074">
            <v>39539</v>
          </cell>
          <cell r="D1074">
            <v>10593.260000000002</v>
          </cell>
          <cell r="E1074">
            <v>26385</v>
          </cell>
          <cell r="F1074">
            <v>36978.26</v>
          </cell>
          <cell r="G1074">
            <v>36978.26</v>
          </cell>
          <cell r="H1074">
            <v>36520.6</v>
          </cell>
          <cell r="I1074">
            <v>21113</v>
          </cell>
          <cell r="J1074">
            <v>14710</v>
          </cell>
          <cell r="L1074">
            <v>1600</v>
          </cell>
          <cell r="M1074">
            <v>1475</v>
          </cell>
          <cell r="N1074">
            <v>6600</v>
          </cell>
          <cell r="O1074">
            <v>2000</v>
          </cell>
          <cell r="P1074">
            <v>26385</v>
          </cell>
          <cell r="Q1074">
            <v>12003.723924655607</v>
          </cell>
          <cell r="S1074">
            <v>1305.6395839190327</v>
          </cell>
          <cell r="T1074">
            <v>1203.6364914253584</v>
          </cell>
          <cell r="U1074">
            <v>6600</v>
          </cell>
          <cell r="V1074">
            <v>0</v>
          </cell>
          <cell r="W1074">
            <v>21113</v>
          </cell>
          <cell r="X1074">
            <v>14409.46512686915</v>
          </cell>
          <cell r="Y1074">
            <v>11551.695707156026</v>
          </cell>
          <cell r="Z1074">
            <v>1542.6407236383957</v>
          </cell>
          <cell r="AA1074">
            <v>1537.2539992463173</v>
          </cell>
          <cell r="AB1074">
            <v>5528.4873605674175</v>
          </cell>
          <cell r="AC1074">
            <v>1951.0570825226855</v>
          </cell>
          <cell r="AD1074">
            <v>36520.599999999991</v>
          </cell>
          <cell r="AE1074">
            <v>14555.428480337276</v>
          </cell>
          <cell r="AF1074">
            <v>11675.900996966178</v>
          </cell>
          <cell r="AG1074">
            <v>1562.7652435263487</v>
          </cell>
          <cell r="AH1074">
            <v>1556.5476618382561</v>
          </cell>
          <cell r="AI1074">
            <v>5638.2306148995513</v>
          </cell>
          <cell r="AJ1074">
            <v>1989.387002432394</v>
          </cell>
          <cell r="AK1074">
            <v>36978.26</v>
          </cell>
        </row>
        <row r="1075">
          <cell r="B1075">
            <v>39540</v>
          </cell>
          <cell r="D1075">
            <v>11171.800000000003</v>
          </cell>
          <cell r="E1075">
            <v>24985</v>
          </cell>
          <cell r="F1075">
            <v>36156.800000000003</v>
          </cell>
          <cell r="G1075">
            <v>36156.800000000003</v>
          </cell>
          <cell r="H1075">
            <v>36110.1</v>
          </cell>
          <cell r="I1075">
            <v>24157</v>
          </cell>
          <cell r="J1075">
            <v>14710</v>
          </cell>
          <cell r="L1075">
            <v>1600</v>
          </cell>
          <cell r="M1075">
            <v>1475</v>
          </cell>
          <cell r="N1075">
            <v>5200</v>
          </cell>
          <cell r="O1075">
            <v>2000</v>
          </cell>
          <cell r="P1075">
            <v>24985</v>
          </cell>
          <cell r="Q1075">
            <v>14710</v>
          </cell>
          <cell r="S1075">
            <v>1600</v>
          </cell>
          <cell r="T1075">
            <v>1475</v>
          </cell>
          <cell r="U1075">
            <v>5200</v>
          </cell>
          <cell r="V1075">
            <v>1172</v>
          </cell>
          <cell r="W1075">
            <v>24157</v>
          </cell>
          <cell r="X1075">
            <v>14578.600607987402</v>
          </cell>
          <cell r="Y1075">
            <v>11213.066345904801</v>
          </cell>
          <cell r="Z1075">
            <v>1562.4145658308439</v>
          </cell>
          <cell r="AA1075">
            <v>1556.925268871785</v>
          </cell>
          <cell r="AB1075">
            <v>5222.3929730454438</v>
          </cell>
          <cell r="AC1075">
            <v>1976.7002383597278</v>
          </cell>
          <cell r="AD1075">
            <v>36110.100000000006</v>
          </cell>
          <cell r="AE1075">
            <v>14558.00122824591</v>
          </cell>
          <cell r="AF1075">
            <v>11228.219712393375</v>
          </cell>
          <cell r="AG1075">
            <v>1562.6798952303927</v>
          </cell>
          <cell r="AH1075">
            <v>1556.4626531070583</v>
          </cell>
          <cell r="AI1075">
            <v>5262.1581562533156</v>
          </cell>
          <cell r="AJ1075">
            <v>1989.2783547699519</v>
          </cell>
          <cell r="AK1075">
            <v>36156.800000000003</v>
          </cell>
        </row>
        <row r="1076">
          <cell r="B1076">
            <v>39541</v>
          </cell>
          <cell r="D1076">
            <v>12970.770000000004</v>
          </cell>
          <cell r="E1076">
            <v>25114</v>
          </cell>
          <cell r="F1076">
            <v>38084.770000000004</v>
          </cell>
          <cell r="G1076">
            <v>38084.770000000004</v>
          </cell>
          <cell r="H1076">
            <v>37716.1</v>
          </cell>
          <cell r="I1076">
            <v>25108</v>
          </cell>
          <cell r="J1076">
            <v>14739</v>
          </cell>
          <cell r="L1076">
            <v>1600</v>
          </cell>
          <cell r="M1076">
            <v>1475</v>
          </cell>
          <cell r="N1076">
            <v>5300</v>
          </cell>
          <cell r="O1076">
            <v>2000</v>
          </cell>
          <cell r="P1076">
            <v>25114</v>
          </cell>
          <cell r="Q1076">
            <v>14734.035702256651</v>
          </cell>
          <cell r="S1076">
            <v>1599.4610980127989</v>
          </cell>
          <cell r="T1076">
            <v>1474.5031997305491</v>
          </cell>
          <cell r="U1076">
            <v>5300</v>
          </cell>
          <cell r="V1076">
            <v>2000</v>
          </cell>
          <cell r="W1076">
            <v>25108</v>
          </cell>
          <cell r="X1076">
            <v>14531.155623917537</v>
          </cell>
          <cell r="Y1076">
            <v>11510.361240056125</v>
          </cell>
          <cell r="Z1076">
            <v>1548.126302286405</v>
          </cell>
          <cell r="AA1076">
            <v>1542.669926685018</v>
          </cell>
          <cell r="AB1076">
            <v>6625.0006644532023</v>
          </cell>
          <cell r="AC1076">
            <v>1958.78624260171</v>
          </cell>
          <cell r="AD1076">
            <v>37716.1</v>
          </cell>
          <cell r="AE1076">
            <v>14659.008185676532</v>
          </cell>
          <cell r="AF1076">
            <v>11627.999860311687</v>
          </cell>
          <cell r="AG1076">
            <v>1565.192332956527</v>
          </cell>
          <cell r="AH1076">
            <v>1558.9650949065087</v>
          </cell>
          <cell r="AI1076">
            <v>6681.1278592986582</v>
          </cell>
          <cell r="AJ1076">
            <v>1992.4766668500915</v>
          </cell>
          <cell r="AK1076">
            <v>38084.770000000004</v>
          </cell>
        </row>
        <row r="1077">
          <cell r="B1077">
            <v>39542</v>
          </cell>
          <cell r="D1077">
            <v>11485.62000000001</v>
          </cell>
          <cell r="E1077">
            <v>26238</v>
          </cell>
          <cell r="F1077">
            <v>37723.62000000001</v>
          </cell>
          <cell r="G1077">
            <v>37723.62000000001</v>
          </cell>
          <cell r="H1077">
            <v>37120.699999999997</v>
          </cell>
          <cell r="I1077">
            <v>26514</v>
          </cell>
          <cell r="J1077">
            <v>14863</v>
          </cell>
          <cell r="L1077">
            <v>1600</v>
          </cell>
          <cell r="M1077">
            <v>1475</v>
          </cell>
          <cell r="N1077">
            <v>6300</v>
          </cell>
          <cell r="O1077">
            <v>2000</v>
          </cell>
          <cell r="P1077">
            <v>26238</v>
          </cell>
          <cell r="Q1077">
            <v>14452.729776183574</v>
          </cell>
          <cell r="S1077">
            <v>1555.8344642329084</v>
          </cell>
          <cell r="T1077">
            <v>1434.2848967147124</v>
          </cell>
          <cell r="U1077">
            <v>6300</v>
          </cell>
          <cell r="V1077">
            <v>2771.1508628688071</v>
          </cell>
          <cell r="W1077">
            <v>26514</v>
          </cell>
          <cell r="X1077">
            <v>14484.002766429217</v>
          </cell>
          <cell r="Y1077">
            <v>11389.90083688177</v>
          </cell>
          <cell r="Z1077">
            <v>1539.3313183128571</v>
          </cell>
          <cell r="AA1077">
            <v>1533.6237579760848</v>
          </cell>
          <cell r="AB1077">
            <v>6222.0935437977414</v>
          </cell>
          <cell r="AC1077">
            <v>1951.7477766023312</v>
          </cell>
          <cell r="AD1077">
            <v>37120.699999999997</v>
          </cell>
          <cell r="AE1077">
            <v>14707.140547822148</v>
          </cell>
          <cell r="AF1077">
            <v>11575.453362969427</v>
          </cell>
          <cell r="AG1077">
            <v>1566.0382987948024</v>
          </cell>
          <cell r="AH1077">
            <v>1559.807695004647</v>
          </cell>
          <cell r="AI1077">
            <v>6321.6265211666032</v>
          </cell>
          <cell r="AJ1077">
            <v>1993.553574242381</v>
          </cell>
          <cell r="AK1077">
            <v>37723.62000000001</v>
          </cell>
        </row>
        <row r="1078">
          <cell r="B1078">
            <v>39543</v>
          </cell>
          <cell r="D1078">
            <v>10377.469999999994</v>
          </cell>
          <cell r="E1078">
            <v>24445</v>
          </cell>
          <cell r="F1078">
            <v>34822.469999999994</v>
          </cell>
          <cell r="G1078">
            <v>34043.33</v>
          </cell>
          <cell r="H1078">
            <v>33468.800000000003</v>
          </cell>
          <cell r="I1078">
            <v>24445</v>
          </cell>
          <cell r="J1078">
            <v>13770</v>
          </cell>
          <cell r="L1078">
            <v>1600</v>
          </cell>
          <cell r="M1078">
            <v>1475</v>
          </cell>
          <cell r="N1078">
            <v>5600</v>
          </cell>
          <cell r="O1078">
            <v>2000</v>
          </cell>
          <cell r="P1078">
            <v>24445</v>
          </cell>
          <cell r="Q1078">
            <v>13770</v>
          </cell>
          <cell r="S1078">
            <v>1600</v>
          </cell>
          <cell r="T1078">
            <v>1475</v>
          </cell>
          <cell r="U1078">
            <v>5600</v>
          </cell>
          <cell r="V1078">
            <v>2000</v>
          </cell>
          <cell r="W1078">
            <v>24445</v>
          </cell>
          <cell r="X1078">
            <v>12689.39109980912</v>
          </cell>
          <cell r="Y1078">
            <v>10211.982272031973</v>
          </cell>
          <cell r="Z1078">
            <v>1539.8962543928785</v>
          </cell>
          <cell r="AA1078">
            <v>1533.5543905740844</v>
          </cell>
          <cell r="AB1078">
            <v>5532.1725101120155</v>
          </cell>
          <cell r="AC1078">
            <v>1961.8034730799327</v>
          </cell>
          <cell r="AD1078">
            <v>33468.80000000001</v>
          </cell>
          <cell r="AE1078">
            <v>12903.888646526972</v>
          </cell>
          <cell r="AF1078">
            <v>10386.432340316353</v>
          </cell>
          <cell r="AG1078">
            <v>1567.4450754710169</v>
          </cell>
          <cell r="AH1078">
            <v>1561.2088747116832</v>
          </cell>
          <cell r="AI1078">
            <v>5629.0106738625182</v>
          </cell>
          <cell r="AJ1078">
            <v>1995.3443891114598</v>
          </cell>
          <cell r="AK1078">
            <v>34043.33</v>
          </cell>
        </row>
        <row r="1079">
          <cell r="B1079">
            <v>39544</v>
          </cell>
          <cell r="D1079">
            <v>10577.469999999994</v>
          </cell>
          <cell r="E1079">
            <v>24245</v>
          </cell>
          <cell r="F1079">
            <v>34822.469999999994</v>
          </cell>
          <cell r="G1079">
            <v>34822.469999999994</v>
          </cell>
          <cell r="H1079">
            <v>34351.5</v>
          </cell>
          <cell r="I1079">
            <v>24245</v>
          </cell>
          <cell r="J1079">
            <v>13770</v>
          </cell>
          <cell r="L1079">
            <v>1600</v>
          </cell>
          <cell r="M1079">
            <v>1475</v>
          </cell>
          <cell r="N1079">
            <v>5400</v>
          </cell>
          <cell r="O1079">
            <v>2000</v>
          </cell>
          <cell r="P1079">
            <v>24245</v>
          </cell>
          <cell r="Q1079">
            <v>13770</v>
          </cell>
          <cell r="S1079">
            <v>1600</v>
          </cell>
          <cell r="T1079">
            <v>1475</v>
          </cell>
          <cell r="U1079">
            <v>5400</v>
          </cell>
          <cell r="V1079">
            <v>2000</v>
          </cell>
          <cell r="W1079">
            <v>24245</v>
          </cell>
          <cell r="X1079">
            <v>13901.189439790758</v>
          </cell>
          <cell r="Y1079">
            <v>9994.2713708310912</v>
          </cell>
          <cell r="Z1079">
            <v>1543.8510134244686</v>
          </cell>
          <cell r="AA1079">
            <v>1537.7771426237168</v>
          </cell>
          <cell r="AB1079">
            <v>5411.7102323572462</v>
          </cell>
          <cell r="AC1079">
            <v>1962.7008009727144</v>
          </cell>
          <cell r="AD1079">
            <v>34351.5</v>
          </cell>
          <cell r="AE1079">
            <v>14074.412996412655</v>
          </cell>
          <cell r="AF1079">
            <v>10143.486775930469</v>
          </cell>
          <cell r="AG1079">
            <v>1564.6450284248801</v>
          </cell>
          <cell r="AH1079">
            <v>1558.4199678680252</v>
          </cell>
          <cell r="AI1079">
            <v>5489.7252785764294</v>
          </cell>
          <cell r="AJ1079">
            <v>1991.7799527875404</v>
          </cell>
          <cell r="AK1079">
            <v>34822.469999999994</v>
          </cell>
        </row>
        <row r="1080">
          <cell r="B1080">
            <v>39545</v>
          </cell>
          <cell r="D1080">
            <v>10077.469999999994</v>
          </cell>
          <cell r="E1080">
            <v>24745</v>
          </cell>
          <cell r="F1080">
            <v>34822.469999999994</v>
          </cell>
          <cell r="G1080">
            <v>37904.54</v>
          </cell>
          <cell r="H1080">
            <v>37551.800000000003</v>
          </cell>
          <cell r="I1080">
            <v>24745</v>
          </cell>
          <cell r="J1080">
            <v>13770</v>
          </cell>
          <cell r="L1080">
            <v>1600</v>
          </cell>
          <cell r="M1080">
            <v>1475</v>
          </cell>
          <cell r="N1080">
            <v>5900</v>
          </cell>
          <cell r="O1080">
            <v>2000</v>
          </cell>
          <cell r="P1080">
            <v>24745</v>
          </cell>
          <cell r="Q1080">
            <v>13770</v>
          </cell>
          <cell r="S1080">
            <v>1600</v>
          </cell>
          <cell r="T1080">
            <v>1475</v>
          </cell>
          <cell r="U1080">
            <v>5900</v>
          </cell>
          <cell r="V1080">
            <v>2000</v>
          </cell>
          <cell r="W1080">
            <v>24745</v>
          </cell>
          <cell r="X1080">
            <v>14386.584252217019</v>
          </cell>
          <cell r="Y1080">
            <v>11845.23014112821</v>
          </cell>
          <cell r="Z1080">
            <v>1550.4802594217595</v>
          </cell>
          <cell r="AA1080">
            <v>1544.4194006990697</v>
          </cell>
          <cell r="AB1080">
            <v>5836.2572455914378</v>
          </cell>
          <cell r="AC1080">
            <v>2388.8287009425094</v>
          </cell>
          <cell r="AD1080">
            <v>37551.800000000003</v>
          </cell>
          <cell r="AE1080">
            <v>14515.265456508823</v>
          </cell>
          <cell r="AF1080">
            <v>11949.439033466711</v>
          </cell>
          <cell r="AG1080">
            <v>1566.5356738731452</v>
          </cell>
          <cell r="AH1080">
            <v>1560.3030912379957</v>
          </cell>
          <cell r="AI1080">
            <v>5900.7475503937458</v>
          </cell>
          <cell r="AJ1080">
            <v>2412.2491945195807</v>
          </cell>
          <cell r="AK1080">
            <v>37904.54</v>
          </cell>
        </row>
        <row r="1081">
          <cell r="B1081">
            <v>39546</v>
          </cell>
          <cell r="D1081">
            <v>12269.370000000003</v>
          </cell>
          <cell r="E1081">
            <v>25987</v>
          </cell>
          <cell r="F1081">
            <v>38256.370000000003</v>
          </cell>
          <cell r="G1081">
            <v>38256.370000000003</v>
          </cell>
          <cell r="H1081">
            <v>37757.5</v>
          </cell>
          <cell r="I1081">
            <v>25987</v>
          </cell>
          <cell r="J1081">
            <v>14812</v>
          </cell>
          <cell r="L1081">
            <v>1600</v>
          </cell>
          <cell r="M1081">
            <v>1475</v>
          </cell>
          <cell r="N1081">
            <v>6100</v>
          </cell>
          <cell r="O1081">
            <v>2000</v>
          </cell>
          <cell r="P1081">
            <v>25987</v>
          </cell>
          <cell r="Q1081">
            <v>14812</v>
          </cell>
          <cell r="S1081">
            <v>1600</v>
          </cell>
          <cell r="T1081">
            <v>1475</v>
          </cell>
          <cell r="U1081">
            <v>6100</v>
          </cell>
          <cell r="V1081">
            <v>2000</v>
          </cell>
          <cell r="W1081">
            <v>25987</v>
          </cell>
          <cell r="X1081">
            <v>14486.621504836825</v>
          </cell>
          <cell r="Y1081">
            <v>11669.775664976967</v>
          </cell>
          <cell r="Z1081">
            <v>1545.2291023893267</v>
          </cell>
          <cell r="AA1081">
            <v>1539.1871679327628</v>
          </cell>
          <cell r="AB1081">
            <v>6135.954933361726</v>
          </cell>
          <cell r="AC1081">
            <v>2380.7316265023901</v>
          </cell>
          <cell r="AD1081">
            <v>37757.5</v>
          </cell>
          <cell r="AE1081">
            <v>14670.708906460497</v>
          </cell>
          <cell r="AF1081">
            <v>11826.944572169519</v>
          </cell>
          <cell r="AG1081">
            <v>1566.5184434780977</v>
          </cell>
          <cell r="AH1081">
            <v>1560.2859293953998</v>
          </cell>
          <cell r="AI1081">
            <v>6219.6894864123115</v>
          </cell>
          <cell r="AJ1081">
            <v>2412.2226620841766</v>
          </cell>
          <cell r="AK1081">
            <v>38256.370000000003</v>
          </cell>
        </row>
        <row r="1082">
          <cell r="B1082">
            <v>39547</v>
          </cell>
          <cell r="D1082">
            <v>12919.51999999999</v>
          </cell>
          <cell r="E1082">
            <v>25950</v>
          </cell>
          <cell r="F1082">
            <v>38869.51999999999</v>
          </cell>
          <cell r="G1082">
            <v>38869.51999999999</v>
          </cell>
          <cell r="H1082">
            <v>38375</v>
          </cell>
          <cell r="I1082">
            <v>25950</v>
          </cell>
          <cell r="J1082">
            <v>14775</v>
          </cell>
          <cell r="L1082">
            <v>1600</v>
          </cell>
          <cell r="M1082">
            <v>1475</v>
          </cell>
          <cell r="N1082">
            <v>6100</v>
          </cell>
          <cell r="O1082">
            <v>2000</v>
          </cell>
          <cell r="P1082">
            <v>25950</v>
          </cell>
          <cell r="Q1082">
            <v>14775</v>
          </cell>
          <cell r="S1082">
            <v>1600</v>
          </cell>
          <cell r="T1082">
            <v>1475</v>
          </cell>
          <cell r="U1082">
            <v>6100</v>
          </cell>
          <cell r="V1082">
            <v>2000</v>
          </cell>
          <cell r="W1082">
            <v>25950</v>
          </cell>
          <cell r="X1082">
            <v>14443.798653505093</v>
          </cell>
          <cell r="Y1082">
            <v>12426.359599500487</v>
          </cell>
          <cell r="Z1082">
            <v>1545.4078726427501</v>
          </cell>
          <cell r="AA1082">
            <v>1539.4777533147253</v>
          </cell>
          <cell r="AB1082">
            <v>6038.3067704724162</v>
          </cell>
          <cell r="AC1082">
            <v>2381.6493505645335</v>
          </cell>
          <cell r="AD1082">
            <v>38375.000000000007</v>
          </cell>
          <cell r="AE1082">
            <v>14634.579866945358</v>
          </cell>
          <cell r="AF1082">
            <v>12571.153024077947</v>
          </cell>
          <cell r="AG1082">
            <v>1565.7872340075789</v>
          </cell>
          <cell r="AH1082">
            <v>1559.557629097985</v>
          </cell>
          <cell r="AI1082">
            <v>6127.3455456694055</v>
          </cell>
          <cell r="AJ1082">
            <v>2411.0967002017237</v>
          </cell>
          <cell r="AK1082">
            <v>38869.51999999999</v>
          </cell>
        </row>
        <row r="1083">
          <cell r="B1083">
            <v>39548</v>
          </cell>
          <cell r="D1083">
            <v>11718.599999999999</v>
          </cell>
          <cell r="E1083">
            <v>25404</v>
          </cell>
          <cell r="F1083">
            <v>37122.6</v>
          </cell>
          <cell r="G1083">
            <v>37122.6</v>
          </cell>
          <cell r="H1083">
            <v>36624.800000000003</v>
          </cell>
          <cell r="I1083">
            <v>25404</v>
          </cell>
          <cell r="J1083">
            <v>14929</v>
          </cell>
          <cell r="L1083">
            <v>1600</v>
          </cell>
          <cell r="M1083">
            <v>1475</v>
          </cell>
          <cell r="N1083">
            <v>5400</v>
          </cell>
          <cell r="O1083">
            <v>2000</v>
          </cell>
          <cell r="P1083">
            <v>25404</v>
          </cell>
          <cell r="Q1083">
            <v>14929</v>
          </cell>
          <cell r="S1083">
            <v>1600</v>
          </cell>
          <cell r="T1083">
            <v>1475</v>
          </cell>
          <cell r="U1083">
            <v>5400</v>
          </cell>
          <cell r="V1083">
            <v>2000</v>
          </cell>
          <cell r="W1083">
            <v>25404</v>
          </cell>
          <cell r="X1083">
            <v>14589.454228142768</v>
          </cell>
          <cell r="Y1083">
            <v>11289.978910973854</v>
          </cell>
          <cell r="Z1083">
            <v>1542.3409378844328</v>
          </cell>
          <cell r="AA1083">
            <v>1536.670171786041</v>
          </cell>
          <cell r="AB1083">
            <v>5287.8978246252209</v>
          </cell>
          <cell r="AC1083">
            <v>2378.4579265876805</v>
          </cell>
          <cell r="AD1083">
            <v>36624.799999999996</v>
          </cell>
          <cell r="AE1083">
            <v>14763.568341662785</v>
          </cell>
          <cell r="AF1083">
            <v>11443.8815169912</v>
          </cell>
          <cell r="AG1083">
            <v>1563.8196604848658</v>
          </cell>
          <cell r="AH1083">
            <v>1557.5978837178257</v>
          </cell>
          <cell r="AI1083">
            <v>5385.6656891924076</v>
          </cell>
          <cell r="AJ1083">
            <v>2408.0669079509107</v>
          </cell>
          <cell r="AK1083">
            <v>37122.6</v>
          </cell>
        </row>
        <row r="1084">
          <cell r="B1084">
            <v>39549</v>
          </cell>
          <cell r="D1084">
            <v>12982.120000000003</v>
          </cell>
          <cell r="E1084">
            <v>25452</v>
          </cell>
          <cell r="F1084">
            <v>38434.120000000003</v>
          </cell>
          <cell r="G1084">
            <v>38434.120000000003</v>
          </cell>
          <cell r="H1084">
            <v>37889.300000000003</v>
          </cell>
          <cell r="I1084">
            <v>24209</v>
          </cell>
          <cell r="J1084">
            <v>14877</v>
          </cell>
          <cell r="L1084">
            <v>1600</v>
          </cell>
          <cell r="M1084">
            <v>1475</v>
          </cell>
          <cell r="N1084">
            <v>5500</v>
          </cell>
          <cell r="O1084">
            <v>2000</v>
          </cell>
          <cell r="P1084">
            <v>25452</v>
          </cell>
          <cell r="Q1084">
            <v>14877</v>
          </cell>
          <cell r="S1084">
            <v>1600</v>
          </cell>
          <cell r="T1084">
            <v>1475</v>
          </cell>
          <cell r="U1084">
            <v>5500</v>
          </cell>
          <cell r="V1084">
            <v>757</v>
          </cell>
          <cell r="W1084">
            <v>24209</v>
          </cell>
          <cell r="X1084">
            <v>14535.877871471172</v>
          </cell>
          <cell r="Y1084">
            <v>12325.601490638894</v>
          </cell>
          <cell r="Z1084">
            <v>1643.5596303537334</v>
          </cell>
          <cell r="AA1084">
            <v>1642.0716979034621</v>
          </cell>
          <cell r="AB1084">
            <v>5367.7895437856205</v>
          </cell>
          <cell r="AC1084">
            <v>2374.3997658471185</v>
          </cell>
          <cell r="AD1084">
            <v>37889.300000000003</v>
          </cell>
          <cell r="AE1084">
            <v>14725.160126205612</v>
          </cell>
          <cell r="AF1084">
            <v>12478.756666433259</v>
          </cell>
          <cell r="AG1084">
            <v>1664.2196335721862</v>
          </cell>
          <cell r="AH1084">
            <v>1661.7277496427582</v>
          </cell>
          <cell r="AI1084">
            <v>5496.5975715326786</v>
          </cell>
          <cell r="AJ1084">
            <v>2407.6582526135071</v>
          </cell>
          <cell r="AK1084">
            <v>38434.120000000003</v>
          </cell>
        </row>
        <row r="1085">
          <cell r="B1085">
            <v>39550</v>
          </cell>
          <cell r="D1085">
            <v>13014.11</v>
          </cell>
          <cell r="E1085">
            <v>25621</v>
          </cell>
          <cell r="F1085">
            <v>38635.11</v>
          </cell>
          <cell r="G1085">
            <v>38635.11</v>
          </cell>
          <cell r="H1085">
            <v>37931.599999999999</v>
          </cell>
          <cell r="I1085">
            <v>25621</v>
          </cell>
          <cell r="J1085">
            <v>14546</v>
          </cell>
          <cell r="L1085">
            <v>1600</v>
          </cell>
          <cell r="M1085">
            <v>1475</v>
          </cell>
          <cell r="N1085">
            <v>6000</v>
          </cell>
          <cell r="O1085">
            <v>2000</v>
          </cell>
          <cell r="P1085">
            <v>25621</v>
          </cell>
          <cell r="Q1085">
            <v>14546</v>
          </cell>
          <cell r="S1085">
            <v>1600</v>
          </cell>
          <cell r="T1085">
            <v>1475</v>
          </cell>
          <cell r="U1085">
            <v>6000</v>
          </cell>
          <cell r="V1085">
            <v>2000</v>
          </cell>
          <cell r="W1085">
            <v>25621</v>
          </cell>
          <cell r="X1085">
            <v>14017.250962398146</v>
          </cell>
          <cell r="Y1085">
            <v>12394.167495520194</v>
          </cell>
          <cell r="Z1085">
            <v>1637.5523494123993</v>
          </cell>
          <cell r="AA1085">
            <v>1638.5833093450296</v>
          </cell>
          <cell r="AB1085">
            <v>5879.677616333468</v>
          </cell>
          <cell r="AC1085">
            <v>2364.3682669907735</v>
          </cell>
          <cell r="AD1085">
            <v>37931.600000000013</v>
          </cell>
          <cell r="AE1085">
            <v>14277.056186108952</v>
          </cell>
          <cell r="AF1085">
            <v>12603.99194548129</v>
          </cell>
          <cell r="AG1085">
            <v>1666.2331275803758</v>
          </cell>
          <cell r="AH1085">
            <v>1666.0935135910884</v>
          </cell>
          <cell r="AI1085">
            <v>6012.1373861240254</v>
          </cell>
          <cell r="AJ1085">
            <v>2409.5978411142655</v>
          </cell>
          <cell r="AK1085">
            <v>38635.11</v>
          </cell>
        </row>
        <row r="1086">
          <cell r="B1086">
            <v>39551</v>
          </cell>
          <cell r="D1086">
            <v>11988.73000000001</v>
          </cell>
          <cell r="E1086">
            <v>25721</v>
          </cell>
          <cell r="F1086">
            <v>37709.73000000001</v>
          </cell>
          <cell r="G1086">
            <v>37709.73000000001</v>
          </cell>
          <cell r="H1086">
            <v>36850.199999999997</v>
          </cell>
          <cell r="I1086">
            <v>25721</v>
          </cell>
          <cell r="J1086">
            <v>14546</v>
          </cell>
          <cell r="L1086">
            <v>1600</v>
          </cell>
          <cell r="M1086">
            <v>1475</v>
          </cell>
          <cell r="N1086">
            <v>6100</v>
          </cell>
          <cell r="O1086">
            <v>2000</v>
          </cell>
          <cell r="P1086">
            <v>25721</v>
          </cell>
          <cell r="Q1086">
            <v>14546</v>
          </cell>
          <cell r="S1086">
            <v>1600</v>
          </cell>
          <cell r="T1086">
            <v>1475</v>
          </cell>
          <cell r="U1086">
            <v>6100</v>
          </cell>
          <cell r="V1086">
            <v>2000</v>
          </cell>
          <cell r="W1086">
            <v>25721</v>
          </cell>
          <cell r="X1086">
            <v>14024.598938720317</v>
          </cell>
          <cell r="Y1086">
            <v>11409.127899698677</v>
          </cell>
          <cell r="Z1086">
            <v>1519.5672317909634</v>
          </cell>
          <cell r="AA1086">
            <v>1514.3614212430039</v>
          </cell>
          <cell r="AB1086">
            <v>6030.4535260258781</v>
          </cell>
          <cell r="AC1086">
            <v>2352.0909825211697</v>
          </cell>
          <cell r="AD1086">
            <v>36850.200000000012</v>
          </cell>
          <cell r="AE1086">
            <v>14340.623041532916</v>
          </cell>
          <cell r="AF1086">
            <v>11669.449388568528</v>
          </cell>
          <cell r="AG1086">
            <v>1563.3108072453686</v>
          </cell>
          <cell r="AH1086">
            <v>1556.7342656211549</v>
          </cell>
          <cell r="AI1086">
            <v>6168.0974730819435</v>
          </cell>
          <cell r="AJ1086">
            <v>2411.5150239500995</v>
          </cell>
          <cell r="AK1086">
            <v>37709.73000000001</v>
          </cell>
        </row>
        <row r="1087">
          <cell r="B1087">
            <v>39552</v>
          </cell>
          <cell r="D1087">
            <v>12248.529999999999</v>
          </cell>
          <cell r="E1087">
            <v>25921</v>
          </cell>
          <cell r="F1087">
            <v>38169.53</v>
          </cell>
          <cell r="G1087">
            <v>38169.53</v>
          </cell>
          <cell r="H1087">
            <v>37528.699999999997</v>
          </cell>
          <cell r="I1087">
            <v>25921</v>
          </cell>
          <cell r="J1087">
            <v>14546</v>
          </cell>
          <cell r="L1087">
            <v>1600</v>
          </cell>
          <cell r="M1087">
            <v>1475</v>
          </cell>
          <cell r="N1087">
            <v>6300</v>
          </cell>
          <cell r="O1087">
            <v>2000</v>
          </cell>
          <cell r="P1087">
            <v>25921</v>
          </cell>
          <cell r="Q1087">
            <v>14546</v>
          </cell>
          <cell r="S1087">
            <v>1600</v>
          </cell>
          <cell r="T1087">
            <v>1475</v>
          </cell>
          <cell r="U1087">
            <v>6300</v>
          </cell>
          <cell r="V1087">
            <v>2000</v>
          </cell>
          <cell r="W1087">
            <v>25921</v>
          </cell>
          <cell r="X1087">
            <v>14601.25243808296</v>
          </cell>
          <cell r="Y1087">
            <v>10990.822772554176</v>
          </cell>
          <cell r="Z1087">
            <v>1639.137190125992</v>
          </cell>
          <cell r="AA1087">
            <v>1635.847151965364</v>
          </cell>
          <cell r="AB1087">
            <v>6291.4130394029526</v>
          </cell>
          <cell r="AC1087">
            <v>2370.2274078685505</v>
          </cell>
          <cell r="AD1087">
            <v>37528.699999999997</v>
          </cell>
          <cell r="AE1087">
            <v>14829.615081560283</v>
          </cell>
          <cell r="AF1087">
            <v>11209.799094842023</v>
          </cell>
          <cell r="AG1087">
            <v>1665.8122036247212</v>
          </cell>
          <cell r="AH1087">
            <v>1662.1393204647375</v>
          </cell>
          <cell r="AI1087">
            <v>6391.7149578398821</v>
          </cell>
          <cell r="AJ1087">
            <v>2410.4493416683458</v>
          </cell>
          <cell r="AK1087">
            <v>38169.53</v>
          </cell>
        </row>
        <row r="1088">
          <cell r="B1088">
            <v>39553</v>
          </cell>
          <cell r="D1088">
            <v>11320.149999999987</v>
          </cell>
          <cell r="E1088">
            <v>26339</v>
          </cell>
          <cell r="F1088">
            <v>37659.149999999987</v>
          </cell>
          <cell r="G1088">
            <v>37659.149999999987</v>
          </cell>
          <cell r="H1088">
            <v>37280.199999999997</v>
          </cell>
          <cell r="I1088">
            <v>25437.000000000004</v>
          </cell>
          <cell r="J1088">
            <v>15264</v>
          </cell>
          <cell r="L1088">
            <v>1600</v>
          </cell>
          <cell r="M1088">
            <v>1475</v>
          </cell>
          <cell r="N1088">
            <v>6000</v>
          </cell>
          <cell r="O1088">
            <v>2000</v>
          </cell>
          <cell r="P1088">
            <v>26339</v>
          </cell>
          <cell r="Q1088">
            <v>14585.206981808073</v>
          </cell>
          <cell r="S1088">
            <v>1528.8476920134246</v>
          </cell>
          <cell r="T1088">
            <v>1409.4064660748759</v>
          </cell>
          <cell r="U1088">
            <v>6000</v>
          </cell>
          <cell r="V1088">
            <v>1913.538860103627</v>
          </cell>
          <cell r="W1088">
            <v>25437.000000000004</v>
          </cell>
          <cell r="X1088">
            <v>14941.105273604035</v>
          </cell>
          <cell r="Y1088">
            <v>10598.772733558066</v>
          </cell>
          <cell r="Z1088">
            <v>1649.9870541090129</v>
          </cell>
          <cell r="AA1088">
            <v>1647.0887291716524</v>
          </cell>
          <cell r="AB1088">
            <v>6058.9082202283807</v>
          </cell>
          <cell r="AC1088">
            <v>2384.3379893288561</v>
          </cell>
          <cell r="AD1088">
            <v>37280.200000000004</v>
          </cell>
          <cell r="AE1088">
            <v>15053.022708804201</v>
          </cell>
          <cell r="AF1088">
            <v>10760.366468673115</v>
          </cell>
          <cell r="AG1088">
            <v>1663.3000278651705</v>
          </cell>
          <cell r="AH1088">
            <v>1659.6326837017327</v>
          </cell>
          <cell r="AI1088">
            <v>6116.0139163901968</v>
          </cell>
          <cell r="AJ1088">
            <v>2406.8141945655766</v>
          </cell>
          <cell r="AK1088">
            <v>37659.149999999987</v>
          </cell>
        </row>
        <row r="1089">
          <cell r="B1089">
            <v>39554</v>
          </cell>
          <cell r="D1089">
            <v>11648.239999999991</v>
          </cell>
          <cell r="E1089">
            <v>26009</v>
          </cell>
          <cell r="F1089">
            <v>37657.239999999991</v>
          </cell>
          <cell r="G1089">
            <v>37657.239999999991</v>
          </cell>
          <cell r="H1089">
            <v>37330.9</v>
          </cell>
          <cell r="I1089">
            <v>26001</v>
          </cell>
          <cell r="J1089">
            <v>15234</v>
          </cell>
          <cell r="L1089">
            <v>1600</v>
          </cell>
          <cell r="M1089">
            <v>1475</v>
          </cell>
          <cell r="N1089">
            <v>5700</v>
          </cell>
          <cell r="O1089">
            <v>2000</v>
          </cell>
          <cell r="P1089">
            <v>26009</v>
          </cell>
          <cell r="Q1089">
            <v>15227.343601507455</v>
          </cell>
          <cell r="S1089">
            <v>1599.3008902725435</v>
          </cell>
          <cell r="T1089">
            <v>1474.3555082200012</v>
          </cell>
          <cell r="U1089">
            <v>5700</v>
          </cell>
          <cell r="V1089">
            <v>2000</v>
          </cell>
          <cell r="W1089">
            <v>26001</v>
          </cell>
          <cell r="X1089">
            <v>14909.116858146012</v>
          </cell>
          <cell r="Y1089">
            <v>11216.897560181615</v>
          </cell>
          <cell r="Z1089">
            <v>1652.0792122437363</v>
          </cell>
          <cell r="AA1089">
            <v>1649.0945531921107</v>
          </cell>
          <cell r="AB1089">
            <v>5515.4856068309164</v>
          </cell>
          <cell r="AC1089">
            <v>2388.2262094056082</v>
          </cell>
          <cell r="AD1089">
            <v>37330.899999999994</v>
          </cell>
          <cell r="AE1089">
            <v>15002.741107175816</v>
          </cell>
          <cell r="AF1089">
            <v>11325.709492319211</v>
          </cell>
          <cell r="AG1089">
            <v>1663.5889832858793</v>
          </cell>
          <cell r="AH1089">
            <v>1659.9210020161122</v>
          </cell>
          <cell r="AI1089">
            <v>5598.0470988334491</v>
          </cell>
          <cell r="AJ1089">
            <v>2407.2323163695255</v>
          </cell>
          <cell r="AK1089">
            <v>37657.239999999991</v>
          </cell>
        </row>
        <row r="1090">
          <cell r="B1090">
            <v>39555</v>
          </cell>
          <cell r="D1090">
            <v>11796.489999999991</v>
          </cell>
          <cell r="E1090">
            <v>25942</v>
          </cell>
          <cell r="F1090">
            <v>37738.489999999991</v>
          </cell>
          <cell r="G1090">
            <v>37738.489999999991</v>
          </cell>
          <cell r="H1090">
            <v>37060.1</v>
          </cell>
          <cell r="I1090">
            <v>19390</v>
          </cell>
          <cell r="J1090">
            <v>15067</v>
          </cell>
          <cell r="L1090">
            <v>1600</v>
          </cell>
          <cell r="M1090">
            <v>1475</v>
          </cell>
          <cell r="N1090">
            <v>5800</v>
          </cell>
          <cell r="O1090">
            <v>2000</v>
          </cell>
          <cell r="P1090">
            <v>25942</v>
          </cell>
          <cell r="Q1090">
            <v>9625.5390805864845</v>
          </cell>
          <cell r="S1090">
            <v>1022.1585271745122</v>
          </cell>
          <cell r="T1090">
            <v>942.30239223900344</v>
          </cell>
          <cell r="U1090">
            <v>5800</v>
          </cell>
          <cell r="V1090">
            <v>2000</v>
          </cell>
          <cell r="W1090">
            <v>19390</v>
          </cell>
          <cell r="X1090">
            <v>14642.457190413406</v>
          </cell>
          <cell r="Y1090">
            <v>10970.018590864867</v>
          </cell>
          <cell r="Z1090">
            <v>1636.7219804884687</v>
          </cell>
          <cell r="AA1090">
            <v>1633.6892471924236</v>
          </cell>
          <cell r="AB1090">
            <v>5811.6503674865235</v>
          </cell>
          <cell r="AC1090">
            <v>2365.5626235543023</v>
          </cell>
          <cell r="AD1090">
            <v>37060.099999999991</v>
          </cell>
          <cell r="AE1090">
            <v>14877.681707382539</v>
          </cell>
          <cell r="AF1090">
            <v>11196.837597188005</v>
          </cell>
          <cell r="AG1090">
            <v>1664.0283141010482</v>
          </cell>
          <cell r="AH1090">
            <v>1660.3593641682173</v>
          </cell>
          <cell r="AI1090">
            <v>5931.714984068275</v>
          </cell>
          <cell r="AJ1090">
            <v>2407.868033091911</v>
          </cell>
          <cell r="AK1090">
            <v>37738.489999999991</v>
          </cell>
        </row>
        <row r="1091">
          <cell r="B1091">
            <v>39556</v>
          </cell>
          <cell r="D1091">
            <v>11993.079999999994</v>
          </cell>
          <cell r="E1091">
            <v>25555</v>
          </cell>
          <cell r="F1091">
            <v>37548.079999999994</v>
          </cell>
          <cell r="G1091">
            <v>37548.079999999994</v>
          </cell>
          <cell r="H1091">
            <v>37085.199999999997</v>
          </cell>
          <cell r="I1091">
            <v>22377</v>
          </cell>
          <cell r="J1091">
            <v>14680</v>
          </cell>
          <cell r="L1091">
            <v>1600</v>
          </cell>
          <cell r="M1091">
            <v>1475</v>
          </cell>
          <cell r="N1091">
            <v>5800</v>
          </cell>
          <cell r="O1091">
            <v>2000</v>
          </cell>
          <cell r="P1091">
            <v>25555</v>
          </cell>
          <cell r="Q1091">
            <v>12052.399887355674</v>
          </cell>
          <cell r="S1091">
            <v>1313.6130667417629</v>
          </cell>
          <cell r="T1091">
            <v>1210.9870459025626</v>
          </cell>
          <cell r="U1091">
            <v>5800</v>
          </cell>
          <cell r="V1091">
            <v>2000</v>
          </cell>
          <cell r="W1091">
            <v>22377</v>
          </cell>
          <cell r="X1091">
            <v>14399.080531605849</v>
          </cell>
          <cell r="Y1091">
            <v>11106.148449157985</v>
          </cell>
          <cell r="Z1091">
            <v>1646.4348432051822</v>
          </cell>
          <cell r="AA1091">
            <v>1643.0341508827203</v>
          </cell>
          <cell r="AB1091">
            <v>5909.423469023388</v>
          </cell>
          <cell r="AC1091">
            <v>2381.0785561248704</v>
          </cell>
          <cell r="AD1091">
            <v>37085.19999999999</v>
          </cell>
          <cell r="AE1091">
            <v>14564.531027890453</v>
          </cell>
          <cell r="AF1091">
            <v>11255.002426411302</v>
          </cell>
          <cell r="AG1091">
            <v>1665.9585954527049</v>
          </cell>
          <cell r="AH1091">
            <v>1662.2853895191947</v>
          </cell>
          <cell r="AI1091">
            <v>5989.6413884058838</v>
          </cell>
          <cell r="AJ1091">
            <v>2410.6611723204578</v>
          </cell>
          <cell r="AK1091">
            <v>37548.079999999994</v>
          </cell>
        </row>
        <row r="1092">
          <cell r="B1092">
            <v>39557</v>
          </cell>
          <cell r="D1092">
            <v>9910.43</v>
          </cell>
          <cell r="E1092">
            <v>24014</v>
          </cell>
          <cell r="F1092">
            <v>33924.43</v>
          </cell>
          <cell r="G1092">
            <v>33924.43</v>
          </cell>
          <cell r="H1092">
            <v>33339.300000000003</v>
          </cell>
          <cell r="I1092">
            <v>24014</v>
          </cell>
          <cell r="J1092">
            <v>13539</v>
          </cell>
          <cell r="L1092">
            <v>1600</v>
          </cell>
          <cell r="M1092">
            <v>1475</v>
          </cell>
          <cell r="N1092">
            <v>5400</v>
          </cell>
          <cell r="O1092">
            <v>2000</v>
          </cell>
          <cell r="P1092">
            <v>24014</v>
          </cell>
          <cell r="Q1092">
            <v>13539</v>
          </cell>
          <cell r="S1092">
            <v>1600</v>
          </cell>
          <cell r="T1092">
            <v>1475</v>
          </cell>
          <cell r="U1092">
            <v>5400</v>
          </cell>
          <cell r="V1092">
            <v>2000</v>
          </cell>
          <cell r="W1092">
            <v>24014</v>
          </cell>
          <cell r="X1092">
            <v>12444.12200979041</v>
          </cell>
          <cell r="Y1092">
            <v>9905.0589599687955</v>
          </cell>
          <cell r="Z1092">
            <v>1637.1604849753087</v>
          </cell>
          <cell r="AA1092">
            <v>1633.5500468684374</v>
          </cell>
          <cell r="AB1092">
            <v>5350.54668363167</v>
          </cell>
          <cell r="AC1092">
            <v>2368.8618147653738</v>
          </cell>
          <cell r="AD1092">
            <v>33339.299999999996</v>
          </cell>
          <cell r="AE1092">
            <v>12658.616103062088</v>
          </cell>
          <cell r="AF1092">
            <v>10081.194851420711</v>
          </cell>
          <cell r="AG1092">
            <v>1665.906030678249</v>
          </cell>
          <cell r="AH1092">
            <v>1662.232940642722</v>
          </cell>
          <cell r="AI1092">
            <v>5445.8949637065753</v>
          </cell>
          <cell r="AJ1092">
            <v>2410.5851104896542</v>
          </cell>
          <cell r="AK1092">
            <v>33924.43</v>
          </cell>
        </row>
        <row r="1093">
          <cell r="B1093">
            <v>39558</v>
          </cell>
          <cell r="D1093">
            <v>10751.300000000003</v>
          </cell>
          <cell r="E1093">
            <v>24514</v>
          </cell>
          <cell r="F1093">
            <v>35265.300000000003</v>
          </cell>
          <cell r="G1093">
            <v>35265.300000000003</v>
          </cell>
          <cell r="H1093">
            <v>34753.199999999997</v>
          </cell>
          <cell r="I1093">
            <v>23959</v>
          </cell>
          <cell r="J1093">
            <v>13539</v>
          </cell>
          <cell r="L1093">
            <v>1600</v>
          </cell>
          <cell r="M1093">
            <v>1475</v>
          </cell>
          <cell r="N1093">
            <v>5900</v>
          </cell>
          <cell r="O1093">
            <v>2000</v>
          </cell>
          <cell r="P1093">
            <v>24514</v>
          </cell>
          <cell r="Q1093">
            <v>13539</v>
          </cell>
          <cell r="S1093">
            <v>1600</v>
          </cell>
          <cell r="T1093">
            <v>1475</v>
          </cell>
          <cell r="U1093">
            <v>5900</v>
          </cell>
          <cell r="V1093">
            <v>1445</v>
          </cell>
          <cell r="W1093">
            <v>23959</v>
          </cell>
          <cell r="X1093">
            <v>13441.947668321269</v>
          </cell>
          <cell r="Y1093">
            <v>10029.813857245706</v>
          </cell>
          <cell r="Z1093">
            <v>1543.0389996036622</v>
          </cell>
          <cell r="AA1093">
            <v>1536.8721166471569</v>
          </cell>
          <cell r="AB1093">
            <v>5824.9403399699731</v>
          </cell>
          <cell r="AC1093">
            <v>2376.5870182122276</v>
          </cell>
          <cell r="AD1093">
            <v>34753.199999999997</v>
          </cell>
          <cell r="AE1093">
            <v>13634.16784416102</v>
          </cell>
          <cell r="AF1093">
            <v>10184.019487941139</v>
          </cell>
          <cell r="AG1093">
            <v>1565.9120571054375</v>
          </cell>
          <cell r="AH1093">
            <v>1559.6819555775505</v>
          </cell>
          <cell r="AI1093">
            <v>5910.2297446330585</v>
          </cell>
          <cell r="AJ1093">
            <v>2411.2889105817926</v>
          </cell>
          <cell r="AK1093">
            <v>35265.300000000003</v>
          </cell>
        </row>
        <row r="1094">
          <cell r="B1094">
            <v>39559</v>
          </cell>
          <cell r="D1094">
            <v>13790.660000000003</v>
          </cell>
          <cell r="E1094">
            <v>24514</v>
          </cell>
          <cell r="F1094">
            <v>38304.660000000003</v>
          </cell>
          <cell r="G1094">
            <v>38304.660000000003</v>
          </cell>
          <cell r="H1094">
            <v>38050.300000000003</v>
          </cell>
          <cell r="I1094">
            <v>23959</v>
          </cell>
          <cell r="J1094">
            <v>13539</v>
          </cell>
          <cell r="L1094">
            <v>1600</v>
          </cell>
          <cell r="M1094">
            <v>1475</v>
          </cell>
          <cell r="N1094">
            <v>5900</v>
          </cell>
          <cell r="O1094">
            <v>2000</v>
          </cell>
          <cell r="P1094">
            <v>24514</v>
          </cell>
          <cell r="Q1094">
            <v>13539</v>
          </cell>
          <cell r="S1094">
            <v>1600</v>
          </cell>
          <cell r="T1094">
            <v>1475</v>
          </cell>
          <cell r="U1094">
            <v>5900</v>
          </cell>
          <cell r="V1094">
            <v>1445</v>
          </cell>
          <cell r="W1094">
            <v>23959</v>
          </cell>
          <cell r="X1094">
            <v>14573.126775339058</v>
          </cell>
          <cell r="Y1094">
            <v>11838.194059608742</v>
          </cell>
          <cell r="Z1094">
            <v>1656.6309124095824</v>
          </cell>
          <cell r="AA1094">
            <v>1653.1659036193189</v>
          </cell>
          <cell r="AB1094">
            <v>5933.7185468559765</v>
          </cell>
          <cell r="AC1094">
            <v>2395.46380216732</v>
          </cell>
          <cell r="AD1094">
            <v>38050.300000000003</v>
          </cell>
          <cell r="AE1094">
            <v>14664.133835843764</v>
          </cell>
          <cell r="AF1094">
            <v>11913.623333362895</v>
          </cell>
          <cell r="AG1094">
            <v>1667.6155158855404</v>
          </cell>
          <cell r="AH1094">
            <v>1663.9386566739825</v>
          </cell>
          <cell r="AI1094">
            <v>5982.2899030658846</v>
          </cell>
          <cell r="AJ1094">
            <v>2413.0587551679328</v>
          </cell>
          <cell r="AK1094">
            <v>38304.660000000003</v>
          </cell>
        </row>
        <row r="1095">
          <cell r="B1095">
            <v>39560</v>
          </cell>
          <cell r="D1095">
            <v>11253.689999999995</v>
          </cell>
          <cell r="E1095">
            <v>26050</v>
          </cell>
          <cell r="F1095">
            <v>37303.689999999995</v>
          </cell>
          <cell r="G1095">
            <v>37303.689999999995</v>
          </cell>
          <cell r="H1095">
            <v>37050.300000000003</v>
          </cell>
          <cell r="I1095">
            <v>26050</v>
          </cell>
          <cell r="J1095">
            <v>15075</v>
          </cell>
          <cell r="L1095">
            <v>1600</v>
          </cell>
          <cell r="M1095">
            <v>1475</v>
          </cell>
          <cell r="N1095">
            <v>5900</v>
          </cell>
          <cell r="O1095">
            <v>2000</v>
          </cell>
          <cell r="P1095">
            <v>26050</v>
          </cell>
          <cell r="Q1095">
            <v>15075</v>
          </cell>
          <cell r="S1095">
            <v>1600</v>
          </cell>
          <cell r="T1095">
            <v>1475</v>
          </cell>
          <cell r="U1095">
            <v>5900</v>
          </cell>
          <cell r="V1095">
            <v>2000</v>
          </cell>
          <cell r="W1095">
            <v>26050</v>
          </cell>
          <cell r="X1095">
            <v>14817.913451778664</v>
          </cell>
          <cell r="Y1095">
            <v>10677.435234144212</v>
          </cell>
          <cell r="Z1095">
            <v>1655.6867570556442</v>
          </cell>
          <cell r="AA1095">
            <v>1652.5357621033265</v>
          </cell>
          <cell r="AB1095">
            <v>5852.9676935007137</v>
          </cell>
          <cell r="AC1095">
            <v>2393.7611014174377</v>
          </cell>
          <cell r="AD1095">
            <v>37050.300000000003</v>
          </cell>
          <cell r="AE1095">
            <v>14881.359391817579</v>
          </cell>
          <cell r="AF1095">
            <v>10788.394597302746</v>
          </cell>
          <cell r="AG1095">
            <v>1664.0047646697703</v>
          </cell>
          <cell r="AH1095">
            <v>1660.3358666601453</v>
          </cell>
          <cell r="AI1095">
            <v>5901.7614227546774</v>
          </cell>
          <cell r="AJ1095">
            <v>2407.8339567950775</v>
          </cell>
          <cell r="AK1095">
            <v>37303.689999999995</v>
          </cell>
        </row>
        <row r="1096">
          <cell r="B1096">
            <v>39561</v>
          </cell>
          <cell r="D1096">
            <v>11573.209999999992</v>
          </cell>
          <cell r="E1096">
            <v>25940</v>
          </cell>
          <cell r="F1096">
            <v>37513.209999999992</v>
          </cell>
          <cell r="G1096">
            <v>37513.209999999992</v>
          </cell>
          <cell r="H1096">
            <v>37038.9</v>
          </cell>
          <cell r="I1096">
            <v>25940</v>
          </cell>
          <cell r="J1096">
            <v>14965</v>
          </cell>
          <cell r="L1096">
            <v>1600</v>
          </cell>
          <cell r="M1096">
            <v>1475</v>
          </cell>
          <cell r="N1096">
            <v>5900</v>
          </cell>
          <cell r="O1096">
            <v>2000</v>
          </cell>
          <cell r="P1096">
            <v>25940</v>
          </cell>
          <cell r="Q1096">
            <v>14965</v>
          </cell>
          <cell r="S1096">
            <v>1600</v>
          </cell>
          <cell r="T1096">
            <v>1475</v>
          </cell>
          <cell r="U1096">
            <v>5900</v>
          </cell>
          <cell r="V1096">
            <v>2000</v>
          </cell>
          <cell r="W1096">
            <v>25940</v>
          </cell>
          <cell r="X1096">
            <v>15429.153556715861</v>
          </cell>
          <cell r="Y1096">
            <v>10137.870948454796</v>
          </cell>
          <cell r="Z1096">
            <v>1644.7061861178431</v>
          </cell>
          <cell r="AA1096">
            <v>1641.7750649615493</v>
          </cell>
          <cell r="AB1096">
            <v>5806.6168094029026</v>
          </cell>
          <cell r="AC1096">
            <v>2378.7774343470396</v>
          </cell>
          <cell r="AD1096">
            <v>37038.899999999994</v>
          </cell>
          <cell r="AE1096">
            <v>15569.425478122719</v>
          </cell>
          <cell r="AF1096">
            <v>10325.933980395352</v>
          </cell>
          <cell r="AG1096">
            <v>1661.704055976275</v>
          </cell>
          <cell r="AH1096">
            <v>1658.0402307078614</v>
          </cell>
          <cell r="AI1096">
            <v>5893.6014498383965</v>
          </cell>
          <cell r="AJ1096">
            <v>2404.5048049593906</v>
          </cell>
          <cell r="AK1096">
            <v>37513.209999999992</v>
          </cell>
        </row>
        <row r="1097">
          <cell r="B1097">
            <v>39562</v>
          </cell>
          <cell r="D1097">
            <v>11872.500000000007</v>
          </cell>
          <cell r="E1097">
            <v>26362</v>
          </cell>
          <cell r="F1097">
            <v>38234.500000000007</v>
          </cell>
          <cell r="G1097">
            <v>38234.500000000007</v>
          </cell>
          <cell r="H1097">
            <v>38418.9</v>
          </cell>
          <cell r="I1097">
            <v>26362</v>
          </cell>
          <cell r="J1097">
            <v>14987</v>
          </cell>
          <cell r="L1097">
            <v>1600</v>
          </cell>
          <cell r="M1097">
            <v>1475</v>
          </cell>
          <cell r="N1097">
            <v>6300</v>
          </cell>
          <cell r="O1097">
            <v>2000</v>
          </cell>
          <cell r="P1097">
            <v>26362</v>
          </cell>
          <cell r="Q1097">
            <v>14987</v>
          </cell>
          <cell r="S1097">
            <v>1600</v>
          </cell>
          <cell r="T1097">
            <v>1475</v>
          </cell>
          <cell r="U1097">
            <v>6300</v>
          </cell>
          <cell r="V1097">
            <v>2000</v>
          </cell>
          <cell r="W1097">
            <v>26362</v>
          </cell>
          <cell r="X1097">
            <v>14926.011597585884</v>
          </cell>
          <cell r="Y1097">
            <v>11701.881374181849</v>
          </cell>
          <cell r="Z1097">
            <v>1675.7022427182958</v>
          </cell>
          <cell r="AA1097">
            <v>1566.3378858851702</v>
          </cell>
          <cell r="AB1097">
            <v>6126.0184582769043</v>
          </cell>
          <cell r="AC1097">
            <v>2422.9484413519026</v>
          </cell>
          <cell r="AD1097">
            <v>38418.900000000009</v>
          </cell>
          <cell r="AE1097">
            <v>14836.891231345817</v>
          </cell>
          <cell r="AF1097">
            <v>11650.526432439548</v>
          </cell>
          <cell r="AG1097">
            <v>1666.897658634341</v>
          </cell>
          <cell r="AH1097">
            <v>1560.1548473447144</v>
          </cell>
          <cell r="AI1097">
            <v>6108.0098227336794</v>
          </cell>
          <cell r="AJ1097">
            <v>2412.0200075018988</v>
          </cell>
          <cell r="AK1097">
            <v>38234.500000000007</v>
          </cell>
        </row>
        <row r="1098">
          <cell r="B1098">
            <v>39563</v>
          </cell>
          <cell r="D1098">
            <v>12067.29</v>
          </cell>
          <cell r="E1098">
            <v>25952</v>
          </cell>
          <cell r="F1098">
            <v>38019.29</v>
          </cell>
          <cell r="G1098">
            <v>38019.29</v>
          </cell>
          <cell r="H1098">
            <v>37568.5</v>
          </cell>
          <cell r="I1098">
            <v>25662</v>
          </cell>
          <cell r="J1098">
            <v>14877</v>
          </cell>
          <cell r="L1098">
            <v>1600</v>
          </cell>
          <cell r="M1098">
            <v>1475</v>
          </cell>
          <cell r="N1098">
            <v>6000</v>
          </cell>
          <cell r="O1098">
            <v>2000</v>
          </cell>
          <cell r="P1098">
            <v>25952</v>
          </cell>
          <cell r="Q1098">
            <v>15666.760528074865</v>
          </cell>
          <cell r="S1098">
            <v>1684.9376114081995</v>
          </cell>
          <cell r="T1098">
            <v>1553.3018605169339</v>
          </cell>
          <cell r="U1098">
            <v>6000</v>
          </cell>
          <cell r="V1098">
            <v>757</v>
          </cell>
          <cell r="W1098">
            <v>25662</v>
          </cell>
          <cell r="X1098">
            <v>15443.432381505305</v>
          </cell>
          <cell r="Y1098">
            <v>10510.159782682744</v>
          </cell>
          <cell r="Z1098">
            <v>1646.042498872813</v>
          </cell>
          <cell r="AA1098">
            <v>1643.1013242672493</v>
          </cell>
          <cell r="AB1098">
            <v>5944.7728527637737</v>
          </cell>
          <cell r="AC1098">
            <v>2380.9911599081179</v>
          </cell>
          <cell r="AD1098">
            <v>37568.5</v>
          </cell>
          <cell r="AE1098">
            <v>15576.671559064243</v>
          </cell>
          <cell r="AF1098">
            <v>10689.274411820263</v>
          </cell>
          <cell r="AG1098">
            <v>1662.4774205495139</v>
          </cell>
          <cell r="AH1098">
            <v>1658.8118901202718</v>
          </cell>
          <cell r="AI1098">
            <v>6026.4308460894172</v>
          </cell>
          <cell r="AJ1098">
            <v>2405.6238723562897</v>
          </cell>
          <cell r="AK1098">
            <v>38019.29</v>
          </cell>
        </row>
        <row r="1099">
          <cell r="B1099">
            <v>39564</v>
          </cell>
          <cell r="D1099">
            <v>12766.199999999997</v>
          </cell>
          <cell r="E1099">
            <v>24692</v>
          </cell>
          <cell r="F1099">
            <v>37458.199999999997</v>
          </cell>
          <cell r="G1099">
            <v>37458.199999999997</v>
          </cell>
          <cell r="H1099">
            <v>37533</v>
          </cell>
          <cell r="I1099">
            <v>24070</v>
          </cell>
          <cell r="J1099">
            <v>13817</v>
          </cell>
          <cell r="L1099">
            <v>1600</v>
          </cell>
          <cell r="M1099">
            <v>1475</v>
          </cell>
          <cell r="N1099">
            <v>5800</v>
          </cell>
          <cell r="O1099">
            <v>2000</v>
          </cell>
          <cell r="P1099">
            <v>24692</v>
          </cell>
          <cell r="Q1099">
            <v>13817</v>
          </cell>
          <cell r="S1099">
            <v>1600</v>
          </cell>
          <cell r="T1099">
            <v>1475</v>
          </cell>
          <cell r="U1099">
            <v>5800</v>
          </cell>
          <cell r="V1099">
            <v>1378</v>
          </cell>
          <cell r="W1099">
            <v>24070</v>
          </cell>
          <cell r="X1099">
            <v>14674.522874487897</v>
          </cell>
          <cell r="Y1099">
            <v>10808.333671473334</v>
          </cell>
          <cell r="Z1099">
            <v>1671.9604285282915</v>
          </cell>
          <cell r="AA1099">
            <v>1674.4692998864139</v>
          </cell>
          <cell r="AB1099">
            <v>6288.8349393002791</v>
          </cell>
          <cell r="AC1099">
            <v>2414.8787863237858</v>
          </cell>
          <cell r="AD1099">
            <v>37533</v>
          </cell>
          <cell r="AE1099">
            <v>14613.57849785243</v>
          </cell>
          <cell r="AF1099">
            <v>10830.534429304907</v>
          </cell>
          <cell r="AG1099">
            <v>1667.26407549131</v>
          </cell>
          <cell r="AH1099">
            <v>1668.8897113216726</v>
          </cell>
          <cell r="AI1099">
            <v>6267.5741179953748</v>
          </cell>
          <cell r="AJ1099">
            <v>2410.3591680343011</v>
          </cell>
          <cell r="AK1099">
            <v>37458.199999999997</v>
          </cell>
        </row>
        <row r="1100">
          <cell r="B1100">
            <v>39565</v>
          </cell>
          <cell r="D1100">
            <v>13615.850000000006</v>
          </cell>
          <cell r="E1100">
            <v>24892</v>
          </cell>
          <cell r="F1100">
            <v>38507.850000000006</v>
          </cell>
          <cell r="G1100">
            <v>38507.850000000006</v>
          </cell>
          <cell r="H1100">
            <v>37970.1</v>
          </cell>
          <cell r="I1100">
            <v>24819</v>
          </cell>
          <cell r="J1100">
            <v>13817</v>
          </cell>
          <cell r="L1100">
            <v>1600</v>
          </cell>
          <cell r="M1100">
            <v>1475</v>
          </cell>
          <cell r="N1100">
            <v>6000</v>
          </cell>
          <cell r="O1100">
            <v>2000</v>
          </cell>
          <cell r="P1100">
            <v>24892</v>
          </cell>
          <cell r="Q1100">
            <v>13817</v>
          </cell>
          <cell r="S1100">
            <v>1600</v>
          </cell>
          <cell r="T1100">
            <v>1475</v>
          </cell>
          <cell r="U1100">
            <v>6000</v>
          </cell>
          <cell r="V1100">
            <v>1927</v>
          </cell>
          <cell r="W1100">
            <v>24819</v>
          </cell>
          <cell r="X1100">
            <v>14560.45114090875</v>
          </cell>
          <cell r="Y1100">
            <v>11239.787874843116</v>
          </cell>
          <cell r="Z1100">
            <v>1532.3334641389897</v>
          </cell>
          <cell r="AA1100">
            <v>1527.0915837564594</v>
          </cell>
          <cell r="AB1100">
            <v>6735.9695340199296</v>
          </cell>
          <cell r="AC1100">
            <v>2374.466402332745</v>
          </cell>
          <cell r="AD1100">
            <v>37970.099999999991</v>
          </cell>
          <cell r="AE1100">
            <v>14741.146453941286</v>
          </cell>
          <cell r="AF1100">
            <v>11424.340153311596</v>
          </cell>
          <cell r="AG1100">
            <v>1560.8089759845836</v>
          </cell>
          <cell r="AH1100">
            <v>1554.0900307855441</v>
          </cell>
          <cell r="AI1100">
            <v>6817.9948125374722</v>
          </cell>
          <cell r="AJ1100">
            <v>2409.4695734395209</v>
          </cell>
          <cell r="AK1100">
            <v>38507.850000000006</v>
          </cell>
        </row>
        <row r="1101">
          <cell r="B1101">
            <v>39566</v>
          </cell>
          <cell r="D1101">
            <v>13741.29</v>
          </cell>
          <cell r="E1101">
            <v>24892</v>
          </cell>
          <cell r="F1101">
            <v>38633.29</v>
          </cell>
          <cell r="G1101">
            <v>38633.29</v>
          </cell>
          <cell r="H1101">
            <v>38276.400000000001</v>
          </cell>
          <cell r="I1101">
            <v>24892</v>
          </cell>
          <cell r="J1101">
            <v>13817</v>
          </cell>
          <cell r="L1101">
            <v>1600</v>
          </cell>
          <cell r="M1101">
            <v>1475</v>
          </cell>
          <cell r="N1101">
            <v>6000</v>
          </cell>
          <cell r="O1101">
            <v>2000</v>
          </cell>
          <cell r="P1101">
            <v>24892</v>
          </cell>
          <cell r="Q1101">
            <v>13817</v>
          </cell>
          <cell r="S1101">
            <v>1600</v>
          </cell>
          <cell r="T1101">
            <v>1475</v>
          </cell>
          <cell r="U1101">
            <v>6000</v>
          </cell>
          <cell r="V1101">
            <v>2000</v>
          </cell>
          <cell r="W1101">
            <v>24892</v>
          </cell>
          <cell r="X1101">
            <v>14484.515411296463</v>
          </cell>
          <cell r="Y1101">
            <v>11853.394363866682</v>
          </cell>
          <cell r="Z1101">
            <v>1653.4421079689735</v>
          </cell>
          <cell r="AA1101">
            <v>1656.0737110219866</v>
          </cell>
          <cell r="AB1101">
            <v>6244.7215429934859</v>
          </cell>
          <cell r="AC1101">
            <v>2384.2528628524137</v>
          </cell>
          <cell r="AD1101">
            <v>38276.400000000009</v>
          </cell>
          <cell r="AE1101">
            <v>14608.133875260322</v>
          </cell>
          <cell r="AF1101">
            <v>11956.294282812931</v>
          </cell>
          <cell r="AG1101">
            <v>1666.8136162756723</v>
          </cell>
          <cell r="AH1101">
            <v>1667.8507376565933</v>
          </cell>
          <cell r="AI1101">
            <v>6324.2465130049886</v>
          </cell>
          <cell r="AJ1101">
            <v>2409.9509749894942</v>
          </cell>
          <cell r="AK1101">
            <v>38633.29</v>
          </cell>
        </row>
        <row r="1102">
          <cell r="B1102">
            <v>39567</v>
          </cell>
          <cell r="D1102">
            <v>12344.079999999987</v>
          </cell>
          <cell r="E1102">
            <v>24884</v>
          </cell>
          <cell r="F1102">
            <v>37228.079999999987</v>
          </cell>
          <cell r="G1102">
            <v>37228.079999999987</v>
          </cell>
          <cell r="H1102">
            <v>36781.9</v>
          </cell>
          <cell r="I1102">
            <v>24881</v>
          </cell>
          <cell r="J1102">
            <v>14009</v>
          </cell>
          <cell r="L1102">
            <v>1600</v>
          </cell>
          <cell r="M1102">
            <v>1475</v>
          </cell>
          <cell r="N1102">
            <v>5800</v>
          </cell>
          <cell r="O1102">
            <v>2000</v>
          </cell>
          <cell r="P1102">
            <v>24884</v>
          </cell>
          <cell r="Q1102">
            <v>14009</v>
          </cell>
          <cell r="S1102">
            <v>1600</v>
          </cell>
          <cell r="T1102">
            <v>1475</v>
          </cell>
          <cell r="U1102">
            <v>5800</v>
          </cell>
          <cell r="V1102">
            <v>1997</v>
          </cell>
          <cell r="W1102">
            <v>24881</v>
          </cell>
          <cell r="X1102">
            <v>14740.053989483451</v>
          </cell>
          <cell r="Y1102">
            <v>10494.530642661728</v>
          </cell>
          <cell r="Z1102">
            <v>1646.6840340453459</v>
          </cell>
          <cell r="AA1102">
            <v>1643.6499907753062</v>
          </cell>
          <cell r="AB1102">
            <v>5876.3349313511399</v>
          </cell>
          <cell r="AC1102">
            <v>2380.6464116830266</v>
          </cell>
          <cell r="AD1102">
            <v>36781.899999999994</v>
          </cell>
          <cell r="AE1102">
            <v>14877.260627092846</v>
          </cell>
          <cell r="AF1102">
            <v>10666.631143468889</v>
          </cell>
          <cell r="AG1102">
            <v>1662.7766854642341</v>
          </cell>
          <cell r="AH1102">
            <v>1659.1104951976686</v>
          </cell>
          <cell r="AI1102">
            <v>5956.2441366601806</v>
          </cell>
          <cell r="AJ1102">
            <v>2406.0569121161752</v>
          </cell>
          <cell r="AK1102">
            <v>37228.079999999987</v>
          </cell>
        </row>
        <row r="1103">
          <cell r="B1103">
            <v>39568</v>
          </cell>
          <cell r="D1103">
            <v>11165.059999999998</v>
          </cell>
          <cell r="E1103">
            <v>22990</v>
          </cell>
          <cell r="F1103">
            <v>34155.06</v>
          </cell>
          <cell r="G1103">
            <v>34155.06</v>
          </cell>
          <cell r="H1103">
            <v>33741.1</v>
          </cell>
          <cell r="I1103">
            <v>22981</v>
          </cell>
          <cell r="J1103">
            <v>12315</v>
          </cell>
          <cell r="L1103">
            <v>1600</v>
          </cell>
          <cell r="M1103">
            <v>1475</v>
          </cell>
          <cell r="N1103">
            <v>5600</v>
          </cell>
          <cell r="O1103">
            <v>2000</v>
          </cell>
          <cell r="P1103">
            <v>22990</v>
          </cell>
          <cell r="Q1103">
            <v>12307.798245614034</v>
          </cell>
          <cell r="S1103">
            <v>1599.0643274853801</v>
          </cell>
          <cell r="T1103">
            <v>1474.1374269005848</v>
          </cell>
          <cell r="U1103">
            <v>5600</v>
          </cell>
          <cell r="V1103">
            <v>2000</v>
          </cell>
          <cell r="W1103">
            <v>22981</v>
          </cell>
          <cell r="X1103">
            <v>12500.345739082459</v>
          </cell>
          <cell r="Y1103">
            <v>10311.699961307419</v>
          </cell>
          <cell r="Z1103">
            <v>1646.0622535388684</v>
          </cell>
          <cell r="AA1103">
            <v>1642.4818865643297</v>
          </cell>
          <cell r="AB1103">
            <v>5397.7261563562997</v>
          </cell>
          <cell r="AC1103">
            <v>2242.784003150628</v>
          </cell>
          <cell r="AD1103">
            <v>33741.100000000006</v>
          </cell>
          <cell r="AE1103">
            <v>12657.762559695289</v>
          </cell>
          <cell r="AF1103">
            <v>10432.091389689786</v>
          </cell>
          <cell r="AG1103">
            <v>1665.6058977814187</v>
          </cell>
          <cell r="AH1103">
            <v>1661.9334694969941</v>
          </cell>
          <cell r="AI1103">
            <v>5466.7488018049708</v>
          </cell>
          <cell r="AJ1103">
            <v>2270.9178815315368</v>
          </cell>
          <cell r="AK1103">
            <v>34155.06</v>
          </cell>
        </row>
        <row r="1104">
          <cell r="B1104">
            <v>39569</v>
          </cell>
          <cell r="D1104">
            <v>10340.519999999997</v>
          </cell>
          <cell r="E1104">
            <v>25127</v>
          </cell>
          <cell r="F1104">
            <v>35467.519999999997</v>
          </cell>
          <cell r="G1104">
            <v>35467.519999999997</v>
          </cell>
          <cell r="H1104">
            <v>36087.4</v>
          </cell>
          <cell r="I1104">
            <v>24742</v>
          </cell>
          <cell r="J1104">
            <v>14352</v>
          </cell>
          <cell r="L1104">
            <v>1600</v>
          </cell>
          <cell r="M1104">
            <v>1475</v>
          </cell>
          <cell r="N1104">
            <v>5500</v>
          </cell>
          <cell r="O1104">
            <v>2200</v>
          </cell>
          <cell r="P1104">
            <v>25127</v>
          </cell>
          <cell r="Q1104">
            <v>14352</v>
          </cell>
          <cell r="S1104">
            <v>1600</v>
          </cell>
          <cell r="T1104">
            <v>1475</v>
          </cell>
          <cell r="U1104">
            <v>5500</v>
          </cell>
          <cell r="V1104">
            <v>1815</v>
          </cell>
          <cell r="W1104">
            <v>24742</v>
          </cell>
          <cell r="X1104">
            <v>14753.991585183061</v>
          </cell>
          <cell r="Y1104">
            <v>10436.342930615228</v>
          </cell>
          <cell r="Z1104">
            <v>1647.2905671366173</v>
          </cell>
          <cell r="AA1104">
            <v>1644.1012835212759</v>
          </cell>
          <cell r="AB1104">
            <v>5362.4275315592913</v>
          </cell>
          <cell r="AC1104">
            <v>2243.2461019845282</v>
          </cell>
          <cell r="AD1104">
            <v>36087.4</v>
          </cell>
          <cell r="AE1104">
            <v>14288.145016887807</v>
          </cell>
          <cell r="AF1104">
            <v>10066.023378888269</v>
          </cell>
          <cell r="AG1104">
            <v>1663.3989620263119</v>
          </cell>
          <cell r="AH1104">
            <v>1659.7313997268723</v>
          </cell>
          <cell r="AI1104">
            <v>5522.3123379585122</v>
          </cell>
          <cell r="AJ1104">
            <v>2267.90890451222</v>
          </cell>
          <cell r="AK1104">
            <v>35467.519999999997</v>
          </cell>
        </row>
        <row r="1105">
          <cell r="B1105">
            <v>39570</v>
          </cell>
          <cell r="D1105">
            <v>10294.43</v>
          </cell>
          <cell r="E1105">
            <v>25675</v>
          </cell>
          <cell r="F1105">
            <v>35969.43</v>
          </cell>
          <cell r="G1105">
            <v>35969.43</v>
          </cell>
          <cell r="H1105">
            <v>35513.599999999999</v>
          </cell>
          <cell r="I1105">
            <v>25669</v>
          </cell>
          <cell r="J1105">
            <v>14600</v>
          </cell>
          <cell r="L1105">
            <v>1600</v>
          </cell>
          <cell r="M1105">
            <v>1475</v>
          </cell>
          <cell r="N1105">
            <v>5800</v>
          </cell>
          <cell r="O1105">
            <v>2200</v>
          </cell>
          <cell r="P1105">
            <v>25675</v>
          </cell>
          <cell r="Q1105">
            <v>14595.869872701556</v>
          </cell>
          <cell r="S1105">
            <v>1599.5473833097597</v>
          </cell>
          <cell r="T1105">
            <v>1474.5827439886846</v>
          </cell>
          <cell r="U1105">
            <v>5800</v>
          </cell>
          <cell r="V1105">
            <v>2199</v>
          </cell>
          <cell r="W1105">
            <v>25669</v>
          </cell>
          <cell r="X1105">
            <v>14144.478880449387</v>
          </cell>
          <cell r="Y1105">
            <v>10000.227461037164</v>
          </cell>
          <cell r="Z1105">
            <v>1643.8930488828121</v>
          </cell>
          <cell r="AA1105">
            <v>1640.6548232365417</v>
          </cell>
          <cell r="AB1105">
            <v>5845.6105269597592</v>
          </cell>
          <cell r="AC1105">
            <v>2238.735259434337</v>
          </cell>
          <cell r="AD1105">
            <v>35513.599999999999</v>
          </cell>
          <cell r="AE1105">
            <v>14496.255570186007</v>
          </cell>
          <cell r="AF1105">
            <v>10064.124993110463</v>
          </cell>
          <cell r="AG1105">
            <v>1663.0852559267464</v>
          </cell>
          <cell r="AH1105">
            <v>1659.4183853054249</v>
          </cell>
          <cell r="AI1105">
            <v>5819.0646036563567</v>
          </cell>
          <cell r="AJ1105">
            <v>2267.4811918149981</v>
          </cell>
          <cell r="AK1105">
            <v>35969.43</v>
          </cell>
        </row>
        <row r="1106">
          <cell r="B1106">
            <v>39571</v>
          </cell>
          <cell r="D1106">
            <v>10146.279999999999</v>
          </cell>
          <cell r="E1106">
            <v>23285</v>
          </cell>
          <cell r="F1106">
            <v>33431.279999999999</v>
          </cell>
          <cell r="G1106">
            <v>33431.279999999999</v>
          </cell>
          <cell r="H1106">
            <v>33879</v>
          </cell>
          <cell r="I1106">
            <v>23285</v>
          </cell>
          <cell r="J1106">
            <v>12610</v>
          </cell>
          <cell r="L1106">
            <v>1600</v>
          </cell>
          <cell r="M1106">
            <v>1475</v>
          </cell>
          <cell r="N1106">
            <v>5400</v>
          </cell>
          <cell r="O1106">
            <v>2200</v>
          </cell>
          <cell r="P1106">
            <v>23285</v>
          </cell>
          <cell r="Q1106">
            <v>12610</v>
          </cell>
          <cell r="S1106">
            <v>1600</v>
          </cell>
          <cell r="T1106">
            <v>1475</v>
          </cell>
          <cell r="U1106">
            <v>5400</v>
          </cell>
          <cell r="V1106">
            <v>2200</v>
          </cell>
          <cell r="W1106">
            <v>23285</v>
          </cell>
          <cell r="X1106">
            <v>12186.102985925969</v>
          </cell>
          <cell r="Y1106">
            <v>10322.405536172586</v>
          </cell>
          <cell r="Z1106">
            <v>1646.2118509729171</v>
          </cell>
          <cell r="AA1106">
            <v>1642.6242195901573</v>
          </cell>
          <cell r="AB1106">
            <v>5837.6808247972931</v>
          </cell>
          <cell r="AC1106">
            <v>2243.9745825410755</v>
          </cell>
          <cell r="AD1106">
            <v>33879</v>
          </cell>
          <cell r="AE1106">
            <v>12350.250421293342</v>
          </cell>
          <cell r="AF1106">
            <v>10085.534573867912</v>
          </cell>
          <cell r="AG1106">
            <v>1666.6231648972393</v>
          </cell>
          <cell r="AH1106">
            <v>1662.9484936809581</v>
          </cell>
          <cell r="AI1106">
            <v>5393.6185039319271</v>
          </cell>
          <cell r="AJ1106">
            <v>2272.3048423286186</v>
          </cell>
          <cell r="AK1106">
            <v>33431.279999999999</v>
          </cell>
        </row>
        <row r="1107">
          <cell r="B1107">
            <v>39572</v>
          </cell>
          <cell r="D1107">
            <v>10867.440000000002</v>
          </cell>
          <cell r="E1107">
            <v>23785</v>
          </cell>
          <cell r="F1107">
            <v>34652.44</v>
          </cell>
          <cell r="G1107">
            <v>34652.44</v>
          </cell>
          <cell r="H1107">
            <v>34370.199999999997</v>
          </cell>
          <cell r="I1107">
            <v>23785</v>
          </cell>
          <cell r="J1107">
            <v>12610</v>
          </cell>
          <cell r="L1107">
            <v>1600</v>
          </cell>
          <cell r="M1107">
            <v>1475</v>
          </cell>
          <cell r="N1107">
            <v>5900</v>
          </cell>
          <cell r="O1107">
            <v>2200</v>
          </cell>
          <cell r="P1107">
            <v>23785</v>
          </cell>
          <cell r="Q1107">
            <v>12610</v>
          </cell>
          <cell r="S1107">
            <v>1600</v>
          </cell>
          <cell r="T1107">
            <v>1475</v>
          </cell>
          <cell r="U1107">
            <v>5900</v>
          </cell>
          <cell r="V1107">
            <v>2200</v>
          </cell>
          <cell r="W1107">
            <v>23785</v>
          </cell>
          <cell r="X1107">
            <v>13067.307942269112</v>
          </cell>
          <cell r="Y1107">
            <v>9903.383958592789</v>
          </cell>
          <cell r="Z1107">
            <v>1540.0023177030116</v>
          </cell>
          <cell r="AA1107">
            <v>1533.9383715915826</v>
          </cell>
          <cell r="AB1107">
            <v>6090.011023625555</v>
          </cell>
          <cell r="AC1107">
            <v>2235.5563862179556</v>
          </cell>
          <cell r="AD1107">
            <v>34370.199999999997</v>
          </cell>
          <cell r="AE1107">
            <v>13280.742325899591</v>
          </cell>
          <cell r="AF1107">
            <v>10085.831269515273</v>
          </cell>
          <cell r="AG1107">
            <v>1566.1749678329604</v>
          </cell>
          <cell r="AH1107">
            <v>1559.9438202945278</v>
          </cell>
          <cell r="AI1107">
            <v>5887.375927602332</v>
          </cell>
          <cell r="AJ1107">
            <v>2272.3716888553204</v>
          </cell>
          <cell r="AK1107">
            <v>34652.44</v>
          </cell>
        </row>
        <row r="1108">
          <cell r="B1108">
            <v>39573</v>
          </cell>
          <cell r="D1108">
            <v>10867.199999999997</v>
          </cell>
          <cell r="E1108">
            <v>23585</v>
          </cell>
          <cell r="F1108">
            <v>34452.199999999997</v>
          </cell>
          <cell r="G1108">
            <v>34452.199999999997</v>
          </cell>
          <cell r="H1108">
            <v>34391.9</v>
          </cell>
          <cell r="I1108">
            <v>23585</v>
          </cell>
          <cell r="J1108">
            <v>12610</v>
          </cell>
          <cell r="L1108">
            <v>1600</v>
          </cell>
          <cell r="M1108">
            <v>1475</v>
          </cell>
          <cell r="N1108">
            <v>5700</v>
          </cell>
          <cell r="O1108">
            <v>2200</v>
          </cell>
          <cell r="P1108">
            <v>23585</v>
          </cell>
          <cell r="Q1108">
            <v>12610</v>
          </cell>
          <cell r="S1108">
            <v>1600</v>
          </cell>
          <cell r="T1108">
            <v>1475</v>
          </cell>
          <cell r="U1108">
            <v>5700</v>
          </cell>
          <cell r="V1108">
            <v>2200</v>
          </cell>
          <cell r="W1108">
            <v>23585</v>
          </cell>
          <cell r="X1108">
            <v>12918.413013557985</v>
          </cell>
          <cell r="Y1108">
            <v>10287.397125959867</v>
          </cell>
          <cell r="Z1108">
            <v>1648.5452973488004</v>
          </cell>
          <cell r="AA1108">
            <v>1645.01553172377</v>
          </cell>
          <cell r="AB1108">
            <v>5645.1156632372258</v>
          </cell>
          <cell r="AC1108">
            <v>2247.4133681723524</v>
          </cell>
          <cell r="AD1108">
            <v>34391.9</v>
          </cell>
          <cell r="AE1108">
            <v>13063.637663573167</v>
          </cell>
          <cell r="AF1108">
            <v>10080.40425449569</v>
          </cell>
          <cell r="AG1108">
            <v>1665.775385431863</v>
          </cell>
          <cell r="AH1108">
            <v>1662.1025834508503</v>
          </cell>
          <cell r="AI1108">
            <v>5709.1311489200943</v>
          </cell>
          <cell r="AJ1108">
            <v>2271.1489641283297</v>
          </cell>
          <cell r="AK1108">
            <v>34452.199999999997</v>
          </cell>
        </row>
        <row r="1109">
          <cell r="B1109">
            <v>39574</v>
          </cell>
          <cell r="D1109">
            <v>10587.349999999999</v>
          </cell>
          <cell r="E1109">
            <v>24644</v>
          </cell>
          <cell r="F1109">
            <v>35231.35</v>
          </cell>
          <cell r="G1109">
            <v>35231.35</v>
          </cell>
          <cell r="H1109">
            <v>34330.300000000003</v>
          </cell>
          <cell r="I1109">
            <v>24642.000000000004</v>
          </cell>
          <cell r="J1109">
            <v>13512</v>
          </cell>
          <cell r="L1109">
            <v>1600</v>
          </cell>
          <cell r="M1109">
            <v>1475</v>
          </cell>
          <cell r="N1109">
            <v>6000</v>
          </cell>
          <cell r="O1109">
            <v>2057</v>
          </cell>
          <cell r="P1109">
            <v>24644</v>
          </cell>
          <cell r="Q1109">
            <v>13510.370772291555</v>
          </cell>
          <cell r="S1109">
            <v>1599.8070778320373</v>
          </cell>
          <cell r="T1109">
            <v>1474.8221498764092</v>
          </cell>
          <cell r="U1109">
            <v>6000</v>
          </cell>
          <cell r="V1109">
            <v>2057</v>
          </cell>
          <cell r="W1109">
            <v>24642.000000000004</v>
          </cell>
          <cell r="X1109">
            <v>13060.146461719538</v>
          </cell>
          <cell r="Y1109">
            <v>9942.466667272869</v>
          </cell>
          <cell r="Z1109">
            <v>1647.568459859373</v>
          </cell>
          <cell r="AA1109">
            <v>1644.0823556262269</v>
          </cell>
          <cell r="AB1109">
            <v>5790.6603045325828</v>
          </cell>
          <cell r="AC1109">
            <v>2245.3757509894135</v>
          </cell>
          <cell r="AD1109">
            <v>34330.300000000003</v>
          </cell>
          <cell r="AE1109">
            <v>13624.641201967182</v>
          </cell>
          <cell r="AF1109">
            <v>10072.622168855178</v>
          </cell>
          <cell r="AG1109">
            <v>1664.4894045941892</v>
          </cell>
          <cell r="AH1109">
            <v>1660.8194380212451</v>
          </cell>
          <cell r="AI1109">
            <v>5939.3821524884033</v>
          </cell>
          <cell r="AJ1109">
            <v>2269.3956340738009</v>
          </cell>
          <cell r="AK1109">
            <v>35231.35</v>
          </cell>
        </row>
        <row r="1110">
          <cell r="B1110">
            <v>39575</v>
          </cell>
          <cell r="D1110">
            <v>10467.89</v>
          </cell>
          <cell r="E1110">
            <v>24714</v>
          </cell>
          <cell r="F1110">
            <v>35181.89</v>
          </cell>
          <cell r="G1110">
            <v>35181.89</v>
          </cell>
          <cell r="H1110">
            <v>35099.4</v>
          </cell>
          <cell r="I1110">
            <v>24712.000000000004</v>
          </cell>
          <cell r="J1110">
            <v>13739</v>
          </cell>
          <cell r="L1110">
            <v>1600</v>
          </cell>
          <cell r="M1110">
            <v>1475</v>
          </cell>
          <cell r="N1110">
            <v>5700</v>
          </cell>
          <cell r="O1110">
            <v>2200</v>
          </cell>
          <cell r="P1110">
            <v>24714</v>
          </cell>
          <cell r="Q1110">
            <v>13737.365766623054</v>
          </cell>
          <cell r="S1110">
            <v>1599.8096824075174</v>
          </cell>
          <cell r="T1110">
            <v>1474.8245509694302</v>
          </cell>
          <cell r="U1110">
            <v>5700</v>
          </cell>
          <cell r="V1110">
            <v>2200</v>
          </cell>
          <cell r="W1110">
            <v>24712.000000000004</v>
          </cell>
          <cell r="X1110">
            <v>13656.442973039771</v>
          </cell>
          <cell r="Y1110">
            <v>10262.347408024869</v>
          </cell>
          <cell r="Z1110">
            <v>1647.1960616875574</v>
          </cell>
          <cell r="AA1110">
            <v>1643.769296717863</v>
          </cell>
          <cell r="AB1110">
            <v>5645.3210659983206</v>
          </cell>
          <cell r="AC1110">
            <v>2244.3231945316147</v>
          </cell>
          <cell r="AD1110">
            <v>35099.4</v>
          </cell>
          <cell r="AE1110">
            <v>13799.46951326548</v>
          </cell>
          <cell r="AF1110">
            <v>10073.71148544009</v>
          </cell>
          <cell r="AG1110">
            <v>1664.6694129260259</v>
          </cell>
          <cell r="AH1110">
            <v>1660.9990494598608</v>
          </cell>
          <cell r="AI1110">
            <v>5713.3994781463871</v>
          </cell>
          <cell r="AJ1110">
            <v>2269.6410607621533</v>
          </cell>
          <cell r="AK1110">
            <v>35181.89</v>
          </cell>
        </row>
        <row r="1111">
          <cell r="B1111">
            <v>39576</v>
          </cell>
          <cell r="D1111">
            <v>10430.870000000003</v>
          </cell>
          <cell r="E1111">
            <v>24971</v>
          </cell>
          <cell r="F1111">
            <v>35401.870000000003</v>
          </cell>
          <cell r="G1111">
            <v>35401.870000000003</v>
          </cell>
          <cell r="H1111">
            <v>35627</v>
          </cell>
          <cell r="I1111">
            <v>24971</v>
          </cell>
          <cell r="J1111">
            <v>14139</v>
          </cell>
          <cell r="L1111">
            <v>1600</v>
          </cell>
          <cell r="M1111">
            <v>1475</v>
          </cell>
          <cell r="N1111">
            <v>5600</v>
          </cell>
          <cell r="O1111">
            <v>2157</v>
          </cell>
          <cell r="P1111">
            <v>24971</v>
          </cell>
          <cell r="Q1111">
            <v>14139</v>
          </cell>
          <cell r="S1111">
            <v>1600</v>
          </cell>
          <cell r="T1111">
            <v>1475</v>
          </cell>
          <cell r="U1111">
            <v>5600</v>
          </cell>
          <cell r="V1111">
            <v>2157</v>
          </cell>
          <cell r="W1111">
            <v>24971</v>
          </cell>
          <cell r="X1111">
            <v>14003.994916923208</v>
          </cell>
          <cell r="Y1111">
            <v>10422.93551687955</v>
          </cell>
          <cell r="Z1111">
            <v>1653.7363620822846</v>
          </cell>
          <cell r="AA1111">
            <v>1650.4802915998212</v>
          </cell>
          <cell r="AB1111">
            <v>5643.2511687363367</v>
          </cell>
          <cell r="AC1111">
            <v>2252.6017437787955</v>
          </cell>
          <cell r="AD1111">
            <v>35627</v>
          </cell>
          <cell r="AE1111">
            <v>14080.456615695455</v>
          </cell>
          <cell r="AF1111">
            <v>10067.482223872774</v>
          </cell>
          <cell r="AG1111">
            <v>1663.6400345076329</v>
          </cell>
          <cell r="AH1111">
            <v>1659.9719406770548</v>
          </cell>
          <cell r="AI1111">
            <v>5662.0815980559055</v>
          </cell>
          <cell r="AJ1111">
            <v>2268.2375871911813</v>
          </cell>
          <cell r="AK1111">
            <v>35401.870000000003</v>
          </cell>
        </row>
        <row r="1112">
          <cell r="B1112">
            <v>39577</v>
          </cell>
          <cell r="D1112">
            <v>5754.3600000000006</v>
          </cell>
          <cell r="E1112">
            <v>18072</v>
          </cell>
          <cell r="F1112">
            <v>23826.36</v>
          </cell>
          <cell r="G1112">
            <v>23826.36</v>
          </cell>
          <cell r="H1112">
            <v>22809</v>
          </cell>
          <cell r="I1112">
            <v>18072</v>
          </cell>
          <cell r="J1112">
            <v>9140</v>
          </cell>
          <cell r="L1112">
            <v>1600</v>
          </cell>
          <cell r="M1112">
            <v>1475</v>
          </cell>
          <cell r="N1112">
            <v>3800</v>
          </cell>
          <cell r="O1112">
            <v>2057</v>
          </cell>
          <cell r="P1112">
            <v>18072</v>
          </cell>
          <cell r="Q1112">
            <v>9140</v>
          </cell>
          <cell r="S1112">
            <v>1600</v>
          </cell>
          <cell r="T1112">
            <v>1475</v>
          </cell>
          <cell r="U1112">
            <v>3800</v>
          </cell>
          <cell r="V1112">
            <v>2057</v>
          </cell>
          <cell r="W1112">
            <v>18072</v>
          </cell>
          <cell r="X1112">
            <v>8926.0047825984293</v>
          </cell>
          <cell r="Y1112">
            <v>6641.8983204609585</v>
          </cell>
          <cell r="Z1112">
            <v>1098.5537935585362</v>
          </cell>
          <cell r="AA1112">
            <v>1096.1705688355398</v>
          </cell>
          <cell r="AB1112">
            <v>3552.0544757987</v>
          </cell>
          <cell r="AC1112">
            <v>1494.3180587478405</v>
          </cell>
          <cell r="AD1112">
            <v>22809</v>
          </cell>
          <cell r="AE1112">
            <v>8903.6332803387722</v>
          </cell>
          <cell r="AF1112">
            <v>7144.1004253842475</v>
          </cell>
          <cell r="AG1112">
            <v>1178.4608200983141</v>
          </cell>
          <cell r="AH1112">
            <v>1175.8046049192153</v>
          </cell>
          <cell r="AI1112">
            <v>3820.5760900508003</v>
          </cell>
          <cell r="AJ1112">
            <v>1603.7847792086525</v>
          </cell>
          <cell r="AK1112">
            <v>23826.36</v>
          </cell>
        </row>
        <row r="1113">
          <cell r="B1113">
            <v>39578</v>
          </cell>
          <cell r="D1113">
            <v>0</v>
          </cell>
          <cell r="E1113">
            <v>0</v>
          </cell>
          <cell r="F1113">
            <v>0</v>
          </cell>
          <cell r="G1113">
            <v>0</v>
          </cell>
          <cell r="H1113">
            <v>137.4</v>
          </cell>
          <cell r="I1113">
            <v>0</v>
          </cell>
          <cell r="J1113">
            <v>0</v>
          </cell>
          <cell r="L1113">
            <v>0</v>
          </cell>
          <cell r="M1113">
            <v>0</v>
          </cell>
          <cell r="N1113">
            <v>0</v>
          </cell>
          <cell r="O1113">
            <v>0</v>
          </cell>
          <cell r="P1113">
            <v>0</v>
          </cell>
          <cell r="Q1113">
            <v>0</v>
          </cell>
          <cell r="S1113">
            <v>0</v>
          </cell>
          <cell r="T1113">
            <v>0</v>
          </cell>
          <cell r="U1113">
            <v>0</v>
          </cell>
          <cell r="V1113">
            <v>0</v>
          </cell>
          <cell r="W1113">
            <v>0</v>
          </cell>
          <cell r="X1113">
            <v>52.234670999999999</v>
          </cell>
          <cell r="Y1113">
            <v>42.5825958</v>
          </cell>
          <cell r="Z1113">
            <v>5.7708000000000004</v>
          </cell>
          <cell r="AA1113">
            <v>5.6776428000000001</v>
          </cell>
          <cell r="AB1113">
            <v>22.7107086</v>
          </cell>
          <cell r="AC1113">
            <v>8.4235818000000009</v>
          </cell>
          <cell r="AD1113">
            <v>137.4</v>
          </cell>
        </row>
        <row r="1114">
          <cell r="B1114">
            <v>39579</v>
          </cell>
          <cell r="D1114">
            <v>0</v>
          </cell>
          <cell r="E1114">
            <v>0</v>
          </cell>
          <cell r="F1114">
            <v>0</v>
          </cell>
          <cell r="G1114">
            <v>0</v>
          </cell>
          <cell r="H1114">
            <v>158.69999999999999</v>
          </cell>
          <cell r="I1114">
            <v>0</v>
          </cell>
          <cell r="J1114">
            <v>0</v>
          </cell>
          <cell r="L1114">
            <v>0</v>
          </cell>
          <cell r="M1114">
            <v>0</v>
          </cell>
          <cell r="N1114">
            <v>0</v>
          </cell>
          <cell r="O1114">
            <v>0</v>
          </cell>
          <cell r="P1114">
            <v>0</v>
          </cell>
          <cell r="Q1114">
            <v>0</v>
          </cell>
          <cell r="S1114">
            <v>0</v>
          </cell>
          <cell r="T1114">
            <v>0</v>
          </cell>
          <cell r="U1114">
            <v>0</v>
          </cell>
          <cell r="V1114">
            <v>0</v>
          </cell>
          <cell r="W1114">
            <v>0</v>
          </cell>
          <cell r="X1114">
            <v>60.332185499999994</v>
          </cell>
          <cell r="Y1114">
            <v>49.183827899999997</v>
          </cell>
          <cell r="Z1114">
            <v>6.6654</v>
          </cell>
          <cell r="AA1114">
            <v>6.5578013999999989</v>
          </cell>
          <cell r="AB1114">
            <v>26.231364299999996</v>
          </cell>
          <cell r="AC1114">
            <v>9.7294208999999992</v>
          </cell>
          <cell r="AD1114">
            <v>158.69999999999999</v>
          </cell>
        </row>
        <row r="1115">
          <cell r="B1115">
            <v>39580</v>
          </cell>
          <cell r="D1115">
            <v>0</v>
          </cell>
          <cell r="E1115">
            <v>0</v>
          </cell>
          <cell r="F1115">
            <v>0</v>
          </cell>
          <cell r="G1115">
            <v>0</v>
          </cell>
          <cell r="H1115">
            <v>92.7</v>
          </cell>
          <cell r="I1115">
            <v>0</v>
          </cell>
          <cell r="J1115">
            <v>0</v>
          </cell>
          <cell r="L1115">
            <v>0</v>
          </cell>
          <cell r="M1115">
            <v>0</v>
          </cell>
          <cell r="N1115">
            <v>0</v>
          </cell>
          <cell r="O1115">
            <v>0</v>
          </cell>
          <cell r="P1115">
            <v>0</v>
          </cell>
          <cell r="Q1115">
            <v>0</v>
          </cell>
          <cell r="S1115">
            <v>0</v>
          </cell>
          <cell r="T1115">
            <v>0</v>
          </cell>
          <cell r="U1115">
            <v>0</v>
          </cell>
          <cell r="V1115">
            <v>0</v>
          </cell>
          <cell r="W1115">
            <v>0</v>
          </cell>
          <cell r="X1115">
            <v>35.2412955</v>
          </cell>
          <cell r="Y1115">
            <v>28.7293059</v>
          </cell>
          <cell r="Z1115">
            <v>3.8934000000000002</v>
          </cell>
          <cell r="AA1115">
            <v>3.8305493999999998</v>
          </cell>
          <cell r="AB1115">
            <v>15.322290299999999</v>
          </cell>
          <cell r="AC1115">
            <v>5.6831589000000005</v>
          </cell>
          <cell r="AD1115">
            <v>92.7</v>
          </cell>
        </row>
        <row r="1116">
          <cell r="B1116">
            <v>39581</v>
          </cell>
          <cell r="D1116">
            <v>0</v>
          </cell>
          <cell r="E1116">
            <v>0</v>
          </cell>
          <cell r="F1116">
            <v>0</v>
          </cell>
          <cell r="G1116">
            <v>0</v>
          </cell>
          <cell r="H1116">
            <v>129.19999999999999</v>
          </cell>
          <cell r="I1116">
            <v>0</v>
          </cell>
          <cell r="J1116">
            <v>0</v>
          </cell>
          <cell r="L1116">
            <v>0</v>
          </cell>
          <cell r="M1116">
            <v>0</v>
          </cell>
          <cell r="N1116">
            <v>0</v>
          </cell>
          <cell r="P1116">
            <v>0</v>
          </cell>
          <cell r="Q1116">
            <v>0</v>
          </cell>
          <cell r="S1116">
            <v>0</v>
          </cell>
          <cell r="T1116">
            <v>0</v>
          </cell>
          <cell r="U1116">
            <v>0</v>
          </cell>
          <cell r="V1116">
            <v>0</v>
          </cell>
          <cell r="W1116">
            <v>0</v>
          </cell>
          <cell r="X1116">
            <v>49.11731799999999</v>
          </cell>
          <cell r="Y1116">
            <v>40.041276399999994</v>
          </cell>
          <cell r="Z1116">
            <v>5.4264000000000001</v>
          </cell>
          <cell r="AA1116">
            <v>5.3388023999999996</v>
          </cell>
          <cell r="AB1116">
            <v>21.355338799999998</v>
          </cell>
          <cell r="AC1116">
            <v>7.9208643999999993</v>
          </cell>
          <cell r="AD1116">
            <v>129.19999999999999</v>
          </cell>
        </row>
        <row r="1117">
          <cell r="B1117">
            <v>39582</v>
          </cell>
          <cell r="D1117">
            <v>0</v>
          </cell>
          <cell r="E1117">
            <v>0</v>
          </cell>
          <cell r="F1117">
            <v>0</v>
          </cell>
          <cell r="G1117">
            <v>0</v>
          </cell>
          <cell r="H1117">
            <v>125.5</v>
          </cell>
          <cell r="I1117">
            <v>0</v>
          </cell>
          <cell r="J1117">
            <v>0</v>
          </cell>
          <cell r="L1117">
            <v>0</v>
          </cell>
          <cell r="M1117">
            <v>0</v>
          </cell>
          <cell r="N1117">
            <v>0</v>
          </cell>
          <cell r="P1117">
            <v>0</v>
          </cell>
          <cell r="Q1117">
            <v>0</v>
          </cell>
          <cell r="S1117">
            <v>0</v>
          </cell>
          <cell r="T1117">
            <v>0</v>
          </cell>
          <cell r="U1117">
            <v>0</v>
          </cell>
          <cell r="V1117">
            <v>0</v>
          </cell>
          <cell r="W1117">
            <v>0</v>
          </cell>
          <cell r="X1117">
            <v>47.710707499999998</v>
          </cell>
          <cell r="Y1117">
            <v>38.894583500000003</v>
          </cell>
          <cell r="Z1117">
            <v>5.2709999999999999</v>
          </cell>
          <cell r="AA1117">
            <v>5.1859109999999999</v>
          </cell>
          <cell r="AB1117">
            <v>20.743769499999999</v>
          </cell>
          <cell r="AC1117">
            <v>7.6940284999999999</v>
          </cell>
          <cell r="AD1117">
            <v>125.5</v>
          </cell>
        </row>
        <row r="1118">
          <cell r="B1118">
            <v>39583</v>
          </cell>
          <cell r="D1118">
            <v>15341.869999999999</v>
          </cell>
          <cell r="E1118">
            <v>3000</v>
          </cell>
          <cell r="F1118">
            <v>18341.87</v>
          </cell>
          <cell r="G1118">
            <v>18341.87</v>
          </cell>
          <cell r="H1118">
            <v>23287.200000000001</v>
          </cell>
          <cell r="I1118">
            <v>3000</v>
          </cell>
          <cell r="J1118">
            <v>0</v>
          </cell>
          <cell r="L1118">
            <v>0</v>
          </cell>
          <cell r="M1118">
            <v>0</v>
          </cell>
          <cell r="N1118">
            <v>3000</v>
          </cell>
          <cell r="P1118">
            <v>3000</v>
          </cell>
          <cell r="Q1118">
            <v>0</v>
          </cell>
          <cell r="S1118">
            <v>0</v>
          </cell>
          <cell r="T1118">
            <v>0</v>
          </cell>
          <cell r="U1118">
            <v>3000</v>
          </cell>
          <cell r="V1118">
            <v>0</v>
          </cell>
          <cell r="W1118">
            <v>3000</v>
          </cell>
          <cell r="X1118">
            <v>9552.4196407563595</v>
          </cell>
          <cell r="Y1118">
            <v>6366.9420383829583</v>
          </cell>
          <cell r="Z1118">
            <v>1053.6861882057499</v>
          </cell>
          <cell r="AA1118">
            <v>1054.6977194360329</v>
          </cell>
          <cell r="AB1118">
            <v>3758.1627821893171</v>
          </cell>
          <cell r="AC1118">
            <v>1501.2916310295827</v>
          </cell>
          <cell r="AD1118">
            <v>23287.200000000001</v>
          </cell>
          <cell r="AE1118">
            <v>7445.9279199003531</v>
          </cell>
          <cell r="AF1118">
            <v>5013.9144796520141</v>
          </cell>
          <cell r="AG1118">
            <v>844.84817517257329</v>
          </cell>
          <cell r="AH1118">
            <v>845.68475712134739</v>
          </cell>
          <cell r="AI1118">
            <v>2988.0914534601816</v>
          </cell>
          <cell r="AJ1118">
            <v>1203.4032146935328</v>
          </cell>
          <cell r="AK1118">
            <v>18341.87</v>
          </cell>
        </row>
        <row r="1119">
          <cell r="B1119">
            <v>39584</v>
          </cell>
          <cell r="D1119">
            <v>12553.849999999999</v>
          </cell>
          <cell r="E1119">
            <v>24819</v>
          </cell>
          <cell r="F1119">
            <v>37372.85</v>
          </cell>
          <cell r="G1119">
            <v>37372.85</v>
          </cell>
          <cell r="H1119">
            <v>37148.199999999997</v>
          </cell>
          <cell r="I1119">
            <v>19204</v>
          </cell>
          <cell r="J1119">
            <v>15644</v>
          </cell>
          <cell r="L1119">
            <v>1600</v>
          </cell>
          <cell r="M1119">
            <v>1475</v>
          </cell>
          <cell r="N1119">
            <v>6100</v>
          </cell>
          <cell r="P1119">
            <v>24819</v>
          </cell>
          <cell r="Q1119">
            <v>10951.385009883006</v>
          </cell>
          <cell r="S1119">
            <v>1120.0598322559968</v>
          </cell>
          <cell r="T1119">
            <v>1032.5551578609968</v>
          </cell>
          <cell r="U1119">
            <v>6100</v>
          </cell>
          <cell r="V1119">
            <v>0</v>
          </cell>
          <cell r="W1119">
            <v>19204</v>
          </cell>
          <cell r="X1119">
            <v>15675.570632657123</v>
          </cell>
          <cell r="Y1119">
            <v>9789.4138013486299</v>
          </cell>
          <cell r="Z1119">
            <v>1637.6793409321861</v>
          </cell>
          <cell r="AA1119">
            <v>1642.4512394643186</v>
          </cell>
          <cell r="AB1119">
            <v>6049.3832827491906</v>
          </cell>
          <cell r="AC1119">
            <v>2353.7017028485502</v>
          </cell>
          <cell r="AD1119">
            <v>37148.199999999997</v>
          </cell>
          <cell r="AE1119">
            <v>15725.064660280746</v>
          </cell>
          <cell r="AF1119">
            <v>9930.9680357091038</v>
          </cell>
          <cell r="AG1119">
            <v>1647.6222830769559</v>
          </cell>
          <cell r="AH1119">
            <v>1648.0659502905851</v>
          </cell>
          <cell r="AI1119">
            <v>6038.6854298098215</v>
          </cell>
          <cell r="AJ1119">
            <v>2382.4436408327906</v>
          </cell>
          <cell r="AK1119">
            <v>37372.85</v>
          </cell>
        </row>
        <row r="1120">
          <cell r="B1120">
            <v>39585</v>
          </cell>
          <cell r="D1120">
            <v>12611.839999999997</v>
          </cell>
          <cell r="E1120">
            <v>23020</v>
          </cell>
          <cell r="F1120">
            <v>35631.839999999997</v>
          </cell>
          <cell r="G1120">
            <v>35631.839999999997</v>
          </cell>
          <cell r="H1120">
            <v>37103.1</v>
          </cell>
          <cell r="I1120">
            <v>23020</v>
          </cell>
          <cell r="J1120">
            <v>13945</v>
          </cell>
          <cell r="L1120">
            <v>1600</v>
          </cell>
          <cell r="M1120">
            <v>1475</v>
          </cell>
          <cell r="N1120">
            <v>6000</v>
          </cell>
          <cell r="P1120">
            <v>23020</v>
          </cell>
          <cell r="Q1120">
            <v>13945</v>
          </cell>
          <cell r="S1120">
            <v>1600</v>
          </cell>
          <cell r="T1120">
            <v>1475</v>
          </cell>
          <cell r="U1120">
            <v>6000</v>
          </cell>
          <cell r="V1120">
            <v>0</v>
          </cell>
          <cell r="W1120">
            <v>23020</v>
          </cell>
          <cell r="X1120">
            <v>14649.717527273378</v>
          </cell>
          <cell r="Y1120">
            <v>10578.781864057273</v>
          </cell>
          <cell r="Z1120">
            <v>1635.5885188004595</v>
          </cell>
          <cell r="AA1120">
            <v>1639.867829242638</v>
          </cell>
          <cell r="AB1120">
            <v>6245.0750467455364</v>
          </cell>
          <cell r="AC1120">
            <v>2354.0692138807158</v>
          </cell>
          <cell r="AD1120">
            <v>37103.1</v>
          </cell>
          <cell r="AE1120">
            <v>13803.183662483076</v>
          </cell>
          <cell r="AF1120">
            <v>10039.106852769506</v>
          </cell>
          <cell r="AG1120">
            <v>1666.5108809384501</v>
          </cell>
          <cell r="AH1120">
            <v>1667.5478139520048</v>
          </cell>
          <cell r="AI1120">
            <v>6045.9775226675374</v>
          </cell>
          <cell r="AJ1120">
            <v>2409.5132671894266</v>
          </cell>
          <cell r="AK1120">
            <v>35631.839999999997</v>
          </cell>
        </row>
        <row r="1121">
          <cell r="B1121">
            <v>39586</v>
          </cell>
          <cell r="D1121">
            <v>12470.650000000001</v>
          </cell>
          <cell r="E1121">
            <v>23020</v>
          </cell>
          <cell r="F1121">
            <v>35490.65</v>
          </cell>
          <cell r="G1121">
            <v>35490.65</v>
          </cell>
          <cell r="H1121">
            <v>37736.6</v>
          </cell>
          <cell r="I1121">
            <v>23020</v>
          </cell>
          <cell r="J1121">
            <v>13945</v>
          </cell>
          <cell r="L1121">
            <v>1600</v>
          </cell>
          <cell r="M1121">
            <v>1475</v>
          </cell>
          <cell r="N1121">
            <v>6000</v>
          </cell>
          <cell r="P1121">
            <v>23020</v>
          </cell>
          <cell r="Q1121">
            <v>13945</v>
          </cell>
          <cell r="S1121">
            <v>1600</v>
          </cell>
          <cell r="T1121">
            <v>1475</v>
          </cell>
          <cell r="U1121">
            <v>6000</v>
          </cell>
          <cell r="V1121">
            <v>0</v>
          </cell>
          <cell r="W1121">
            <v>23020</v>
          </cell>
          <cell r="X1121">
            <v>15199.346938447419</v>
          </cell>
          <cell r="Y1121">
            <v>11124.257549994227</v>
          </cell>
          <cell r="Z1121">
            <v>1505.958811162792</v>
          </cell>
          <cell r="AA1121">
            <v>1503.4523409812546</v>
          </cell>
          <cell r="AB1121">
            <v>6054.7345559473706</v>
          </cell>
          <cell r="AC1121">
            <v>2348.8498034669506</v>
          </cell>
          <cell r="AD1121">
            <v>37736.6</v>
          </cell>
          <cell r="AE1121">
            <v>13788.063177796657</v>
          </cell>
          <cell r="AF1121">
            <v>10030.903985502266</v>
          </cell>
          <cell r="AG1121">
            <v>1559.6686739235738</v>
          </cell>
          <cell r="AH1121">
            <v>1553.1583577799797</v>
          </cell>
          <cell r="AI1121">
            <v>6153.562764459236</v>
          </cell>
          <cell r="AJ1121">
            <v>2405.2930405382854</v>
          </cell>
          <cell r="AK1121">
            <v>35490.65</v>
          </cell>
        </row>
        <row r="1122">
          <cell r="B1122">
            <v>39587</v>
          </cell>
          <cell r="D1122">
            <v>13149.080000000002</v>
          </cell>
          <cell r="E1122">
            <v>23020</v>
          </cell>
          <cell r="F1122">
            <v>36169.08</v>
          </cell>
          <cell r="G1122">
            <v>36169.08</v>
          </cell>
          <cell r="H1122">
            <v>37655.800000000003</v>
          </cell>
          <cell r="I1122">
            <v>23020</v>
          </cell>
          <cell r="J1122">
            <v>13945</v>
          </cell>
          <cell r="L1122">
            <v>1600</v>
          </cell>
          <cell r="M1122">
            <v>1475</v>
          </cell>
          <cell r="N1122">
            <v>6000</v>
          </cell>
          <cell r="P1122">
            <v>23020</v>
          </cell>
          <cell r="Q1122">
            <v>13945</v>
          </cell>
          <cell r="S1122">
            <v>1600</v>
          </cell>
          <cell r="T1122">
            <v>1475</v>
          </cell>
          <cell r="U1122">
            <v>6000</v>
          </cell>
          <cell r="V1122">
            <v>0</v>
          </cell>
          <cell r="W1122">
            <v>23020</v>
          </cell>
          <cell r="X1122">
            <v>15945.001592132074</v>
          </cell>
          <cell r="Y1122">
            <v>10054.667583934757</v>
          </cell>
          <cell r="Z1122">
            <v>1644.8445261215561</v>
          </cell>
          <cell r="AA1122">
            <v>1647.736578590479</v>
          </cell>
          <cell r="AB1122">
            <v>5998.3147565308764</v>
          </cell>
          <cell r="AC1122">
            <v>2365.2349626902651</v>
          </cell>
          <cell r="AD1122">
            <v>37655.800000000003</v>
          </cell>
          <cell r="AE1122">
            <v>14353.701915574462</v>
          </cell>
          <cell r="AF1122">
            <v>10052.76001643097</v>
          </cell>
          <cell r="AG1122">
            <v>1664.040488267588</v>
          </cell>
          <cell r="AH1122">
            <v>1662.1372358557701</v>
          </cell>
          <cell r="AI1122">
            <v>6029.2844178480445</v>
          </cell>
          <cell r="AJ1122">
            <v>2407.1559260231684</v>
          </cell>
          <cell r="AK1122">
            <v>36169.08</v>
          </cell>
        </row>
        <row r="1123">
          <cell r="B1123">
            <v>39588</v>
          </cell>
          <cell r="D1123">
            <v>10595.620000000003</v>
          </cell>
          <cell r="E1123">
            <v>25295</v>
          </cell>
          <cell r="F1123">
            <v>35890.620000000003</v>
          </cell>
          <cell r="G1123">
            <v>35890.620000000003</v>
          </cell>
          <cell r="H1123">
            <v>34941.5</v>
          </cell>
          <cell r="I1123">
            <v>25295</v>
          </cell>
          <cell r="J1123">
            <v>13863</v>
          </cell>
          <cell r="L1123">
            <v>1600</v>
          </cell>
          <cell r="M1123">
            <v>1475</v>
          </cell>
          <cell r="N1123">
            <v>6200</v>
          </cell>
          <cell r="O1123">
            <v>2157</v>
          </cell>
          <cell r="P1123">
            <v>25295</v>
          </cell>
          <cell r="Q1123">
            <v>13863</v>
          </cell>
          <cell r="S1123">
            <v>1600</v>
          </cell>
          <cell r="T1123">
            <v>1475</v>
          </cell>
          <cell r="U1123">
            <v>6200</v>
          </cell>
          <cell r="V1123">
            <v>2157</v>
          </cell>
          <cell r="W1123">
            <v>25295</v>
          </cell>
          <cell r="X1123">
            <v>12881.442507817881</v>
          </cell>
          <cell r="Y1123">
            <v>10543.601738232062</v>
          </cell>
          <cell r="Z1123">
            <v>1627.7343080791379</v>
          </cell>
          <cell r="AA1123">
            <v>1630.7661772389624</v>
          </cell>
          <cell r="AB1123">
            <v>5905.7317274883699</v>
          </cell>
          <cell r="AC1123">
            <v>2352.2235411435768</v>
          </cell>
          <cell r="AD1123">
            <v>34941.5</v>
          </cell>
          <cell r="AE1123">
            <v>13889.278423503447</v>
          </cell>
          <cell r="AF1123">
            <v>10065.619451754299</v>
          </cell>
          <cell r="AG1123">
            <v>1663.3322135249339</v>
          </cell>
          <cell r="AH1123">
            <v>1659.6647983966134</v>
          </cell>
          <cell r="AI1123">
            <v>6205.8643452367387</v>
          </cell>
          <cell r="AJ1123">
            <v>2406.8607675839635</v>
          </cell>
          <cell r="AK1123">
            <v>35890.620000000003</v>
          </cell>
        </row>
        <row r="1124">
          <cell r="B1124">
            <v>39589</v>
          </cell>
          <cell r="D1124">
            <v>10782.5</v>
          </cell>
          <cell r="E1124">
            <v>24209</v>
          </cell>
          <cell r="F1124">
            <v>34991.5</v>
          </cell>
          <cell r="G1124">
            <v>34991.5</v>
          </cell>
          <cell r="H1124">
            <v>34545.800000000003</v>
          </cell>
          <cell r="I1124">
            <v>24156</v>
          </cell>
          <cell r="J1124">
            <v>13177</v>
          </cell>
          <cell r="L1124">
            <v>1600</v>
          </cell>
          <cell r="M1124">
            <v>1475</v>
          </cell>
          <cell r="N1124">
            <v>5800</v>
          </cell>
          <cell r="O1124">
            <v>2157</v>
          </cell>
          <cell r="P1124">
            <v>24209</v>
          </cell>
          <cell r="Q1124">
            <v>13177</v>
          </cell>
          <cell r="S1124">
            <v>1600</v>
          </cell>
          <cell r="T1124">
            <v>1475</v>
          </cell>
          <cell r="U1124">
            <v>5800</v>
          </cell>
          <cell r="V1124">
            <v>2104</v>
          </cell>
          <cell r="W1124">
            <v>24156</v>
          </cell>
          <cell r="X1124">
            <v>13551.409956193691</v>
          </cell>
          <cell r="Y1124">
            <v>10020.656953919821</v>
          </cell>
          <cell r="Z1124">
            <v>1642.3340187927713</v>
          </cell>
          <cell r="AA1124">
            <v>1645.2985633987671</v>
          </cell>
          <cell r="AB1124">
            <v>5312.1879938003876</v>
          </cell>
          <cell r="AC1124">
            <v>2373.9125138945587</v>
          </cell>
          <cell r="AD1124">
            <v>34545.800000000003</v>
          </cell>
          <cell r="AE1124">
            <v>13331.453844698193</v>
          </cell>
          <cell r="AF1124">
            <v>10072.178448281511</v>
          </cell>
          <cell r="AG1124">
            <v>1665.5329774163824</v>
          </cell>
          <cell r="AH1124">
            <v>1668.4049986448629</v>
          </cell>
          <cell r="AI1124">
            <v>5845.5005957756775</v>
          </cell>
          <cell r="AJ1124">
            <v>2408.4291351833676</v>
          </cell>
          <cell r="AK1124">
            <v>34991.5</v>
          </cell>
        </row>
        <row r="1125">
          <cell r="B1125">
            <v>39590</v>
          </cell>
          <cell r="D1125">
            <v>10338.209999999999</v>
          </cell>
          <cell r="E1125">
            <v>23682</v>
          </cell>
          <cell r="F1125">
            <v>34020.21</v>
          </cell>
          <cell r="G1125">
            <v>34020.21</v>
          </cell>
          <cell r="H1125">
            <v>34517.5</v>
          </cell>
          <cell r="I1125">
            <v>27022</v>
          </cell>
          <cell r="J1125">
            <v>12950</v>
          </cell>
          <cell r="L1125">
            <v>1600</v>
          </cell>
          <cell r="M1125">
            <v>1475</v>
          </cell>
          <cell r="N1125">
            <v>5500</v>
          </cell>
          <cell r="O1125">
            <v>2157</v>
          </cell>
          <cell r="P1125">
            <v>23682</v>
          </cell>
          <cell r="Q1125">
            <v>15653.135725429018</v>
          </cell>
          <cell r="S1125">
            <v>1933.9781591263652</v>
          </cell>
          <cell r="T1125">
            <v>1782.8861154446176</v>
          </cell>
          <cell r="U1125">
            <v>5500</v>
          </cell>
          <cell r="V1125">
            <v>2152</v>
          </cell>
          <cell r="W1125">
            <v>27022</v>
          </cell>
          <cell r="X1125">
            <v>13507.095717607817</v>
          </cell>
          <cell r="Y1125">
            <v>9970.8828120610142</v>
          </cell>
          <cell r="Z1125">
            <v>1623.167894723591</v>
          </cell>
          <cell r="AA1125">
            <v>1626.0941593613816</v>
          </cell>
          <cell r="AB1125">
            <v>5579.1103299432962</v>
          </cell>
          <cell r="AC1125">
            <v>2211.1490863029085</v>
          </cell>
          <cell r="AD1125">
            <v>34517.5</v>
          </cell>
          <cell r="AE1125">
            <v>12841.380716770651</v>
          </cell>
          <cell r="AF1125">
            <v>10080.848863459936</v>
          </cell>
          <cell r="AG1125">
            <v>1666.9667151605763</v>
          </cell>
          <cell r="AH1125">
            <v>1669.8412087059028</v>
          </cell>
          <cell r="AI1125">
            <v>5489.9233598803949</v>
          </cell>
          <cell r="AJ1125">
            <v>2271.2491360225413</v>
          </cell>
          <cell r="AK1125">
            <v>34020.21</v>
          </cell>
        </row>
        <row r="1126">
          <cell r="B1126">
            <v>39591</v>
          </cell>
          <cell r="D1126">
            <v>11525</v>
          </cell>
          <cell r="E1126">
            <v>22906</v>
          </cell>
          <cell r="F1126">
            <v>34431</v>
          </cell>
          <cell r="G1126">
            <v>34431</v>
          </cell>
          <cell r="H1126">
            <v>36034.1</v>
          </cell>
          <cell r="I1126">
            <v>22906</v>
          </cell>
          <cell r="J1126">
            <v>12074</v>
          </cell>
          <cell r="L1126">
            <v>1600</v>
          </cell>
          <cell r="M1126">
            <v>1475</v>
          </cell>
          <cell r="N1126">
            <v>5600</v>
          </cell>
          <cell r="O1126">
            <v>2157</v>
          </cell>
          <cell r="P1126">
            <v>22906</v>
          </cell>
          <cell r="Q1126">
            <v>12074</v>
          </cell>
          <cell r="S1126">
            <v>1600</v>
          </cell>
          <cell r="T1126">
            <v>1475</v>
          </cell>
          <cell r="U1126">
            <v>5600</v>
          </cell>
          <cell r="V1126">
            <v>2157</v>
          </cell>
          <cell r="W1126">
            <v>22906</v>
          </cell>
          <cell r="X1126">
            <v>13697.957768564984</v>
          </cell>
          <cell r="Y1126">
            <v>11323.665662487176</v>
          </cell>
          <cell r="Z1126">
            <v>1642.5355301407872</v>
          </cell>
          <cell r="AA1126">
            <v>1645.5151540322515</v>
          </cell>
          <cell r="AB1126">
            <v>5487.4943216128204</v>
          </cell>
          <cell r="AC1126">
            <v>2236.9315631619884</v>
          </cell>
          <cell r="AD1126">
            <v>36034.1</v>
          </cell>
          <cell r="AE1126">
            <v>13156.249940661513</v>
          </cell>
          <cell r="AF1126">
            <v>10078.373431659888</v>
          </cell>
          <cell r="AG1126">
            <v>1666.5573783604495</v>
          </cell>
          <cell r="AH1126">
            <v>1669.4311660512562</v>
          </cell>
          <cell r="AI1126">
            <v>5589.6966703501448</v>
          </cell>
          <cell r="AJ1126">
            <v>2270.6914129167494</v>
          </cell>
          <cell r="AK1126">
            <v>34431</v>
          </cell>
        </row>
        <row r="1127">
          <cell r="B1127">
            <v>39592</v>
          </cell>
          <cell r="D1127">
            <v>10373.86</v>
          </cell>
          <cell r="E1127">
            <v>22913</v>
          </cell>
          <cell r="F1127">
            <v>33286.86</v>
          </cell>
          <cell r="G1127">
            <v>33286.86</v>
          </cell>
          <cell r="H1127">
            <v>35880.6</v>
          </cell>
          <cell r="I1127">
            <v>22852</v>
          </cell>
          <cell r="J1127">
            <v>12281</v>
          </cell>
          <cell r="L1127">
            <v>1600</v>
          </cell>
          <cell r="M1127">
            <v>1475</v>
          </cell>
          <cell r="N1127">
            <v>5400</v>
          </cell>
          <cell r="O1127">
            <v>2157</v>
          </cell>
          <cell r="P1127">
            <v>22913</v>
          </cell>
          <cell r="Q1127">
            <v>12281</v>
          </cell>
          <cell r="S1127">
            <v>1600</v>
          </cell>
          <cell r="T1127">
            <v>1475</v>
          </cell>
          <cell r="U1127">
            <v>5400</v>
          </cell>
          <cell r="V1127">
            <v>2096</v>
          </cell>
          <cell r="W1127">
            <v>22852</v>
          </cell>
          <cell r="X1127">
            <v>14965.146217205034</v>
          </cell>
          <cell r="Y1127">
            <v>9937.5334154127395</v>
          </cell>
          <cell r="Z1127">
            <v>1647.3560554182293</v>
          </cell>
          <cell r="AA1127">
            <v>1650.4702913704402</v>
          </cell>
          <cell r="AB1127">
            <v>5725.0940624816967</v>
          </cell>
          <cell r="AC1127">
            <v>1954.9999581118605</v>
          </cell>
          <cell r="AD1127">
            <v>35880.6</v>
          </cell>
          <cell r="AE1127">
            <v>12476.883579475816</v>
          </cell>
          <cell r="AF1127">
            <v>10084.950859421917</v>
          </cell>
          <cell r="AG1127">
            <v>1667.6450202147403</v>
          </cell>
          <cell r="AH1127">
            <v>1670.5206834195938</v>
          </cell>
          <cell r="AI1127">
            <v>5393.3063407031095</v>
          </cell>
          <cell r="AJ1127">
            <v>1993.5535167648259</v>
          </cell>
          <cell r="AK1127">
            <v>33286.86</v>
          </cell>
        </row>
        <row r="1128">
          <cell r="B1128">
            <v>39593</v>
          </cell>
          <cell r="D1128">
            <v>10338.599999999999</v>
          </cell>
          <cell r="E1128">
            <v>22913</v>
          </cell>
          <cell r="F1128">
            <v>33251.599999999999</v>
          </cell>
          <cell r="G1128">
            <v>33251.599999999999</v>
          </cell>
          <cell r="H1128">
            <v>34885.5</v>
          </cell>
          <cell r="I1128">
            <v>22881</v>
          </cell>
          <cell r="J1128">
            <v>12281</v>
          </cell>
          <cell r="L1128">
            <v>1600</v>
          </cell>
          <cell r="M1128">
            <v>1475</v>
          </cell>
          <cell r="N1128">
            <v>5400</v>
          </cell>
          <cell r="O1128">
            <v>2157</v>
          </cell>
          <cell r="P1128">
            <v>22913</v>
          </cell>
          <cell r="Q1128">
            <v>12281</v>
          </cell>
          <cell r="S1128">
            <v>1600</v>
          </cell>
          <cell r="T1128">
            <v>1475</v>
          </cell>
          <cell r="U1128">
            <v>5400</v>
          </cell>
          <cell r="V1128">
            <v>2125</v>
          </cell>
          <cell r="W1128">
            <v>22881</v>
          </cell>
          <cell r="X1128">
            <v>14485.443116209604</v>
          </cell>
          <cell r="Y1128">
            <v>9848.7946530775007</v>
          </cell>
          <cell r="Z1128">
            <v>1533.3332927311621</v>
          </cell>
          <cell r="AA1128">
            <v>1527.434204107004</v>
          </cell>
          <cell r="AB1128">
            <v>5267.1725029919726</v>
          </cell>
          <cell r="AC1128">
            <v>2223.3222308827462</v>
          </cell>
          <cell r="AD1128">
            <v>34885.5</v>
          </cell>
          <cell r="AE1128">
            <v>12359.120621037675</v>
          </cell>
          <cell r="AF1128">
            <v>10092.778208866952</v>
          </cell>
          <cell r="AG1128">
            <v>1567.2537210090661</v>
          </cell>
          <cell r="AH1128">
            <v>1561.0182815681733</v>
          </cell>
          <cell r="AI1128">
            <v>5397.4923098745276</v>
          </cell>
          <cell r="AJ1128">
            <v>2273.9368576436054</v>
          </cell>
          <cell r="AK1128">
            <v>33251.599999999999</v>
          </cell>
        </row>
        <row r="1129">
          <cell r="B1129">
            <v>39594</v>
          </cell>
          <cell r="D1129">
            <v>10075.239999999998</v>
          </cell>
          <cell r="E1129">
            <v>22913</v>
          </cell>
          <cell r="F1129">
            <v>32988.239999999998</v>
          </cell>
          <cell r="G1129">
            <v>32988.239999999998</v>
          </cell>
          <cell r="H1129">
            <v>32903.800000000003</v>
          </cell>
          <cell r="I1129">
            <v>22913</v>
          </cell>
          <cell r="J1129">
            <v>12281</v>
          </cell>
          <cell r="L1129">
            <v>1600</v>
          </cell>
          <cell r="M1129">
            <v>1475</v>
          </cell>
          <cell r="N1129">
            <v>5400</v>
          </cell>
          <cell r="O1129">
            <v>2157</v>
          </cell>
          <cell r="P1129">
            <v>22913</v>
          </cell>
          <cell r="Q1129">
            <v>12281</v>
          </cell>
          <cell r="S1129">
            <v>1600</v>
          </cell>
          <cell r="T1129">
            <v>1475</v>
          </cell>
          <cell r="U1129">
            <v>5400</v>
          </cell>
          <cell r="V1129">
            <v>2157</v>
          </cell>
          <cell r="W1129">
            <v>22913</v>
          </cell>
          <cell r="X1129">
            <v>12276.738916317739</v>
          </cell>
          <cell r="Y1129">
            <v>10025.111473076709</v>
          </cell>
          <cell r="Z1129">
            <v>1555.2962549558679</v>
          </cell>
          <cell r="AA1129">
            <v>1548.8779772962787</v>
          </cell>
          <cell r="AB1129">
            <v>5516.1168867255155</v>
          </cell>
          <cell r="AC1129">
            <v>1981.6584916278903</v>
          </cell>
          <cell r="AD1129">
            <v>32903.800000000003</v>
          </cell>
          <cell r="AE1129">
            <v>12364.921484649458</v>
          </cell>
          <cell r="AF1129">
            <v>10097.515344432564</v>
          </cell>
          <cell r="AG1129">
            <v>1567.9893255362326</v>
          </cell>
          <cell r="AH1129">
            <v>1561.750959436165</v>
          </cell>
          <cell r="AI1129">
            <v>5400.0256710816293</v>
          </cell>
          <cell r="AJ1129">
            <v>1996.0372148639506</v>
          </cell>
          <cell r="AK1129">
            <v>32988.239999999998</v>
          </cell>
        </row>
        <row r="1130">
          <cell r="B1130">
            <v>39595</v>
          </cell>
          <cell r="D1130">
            <v>11441.940000000002</v>
          </cell>
          <cell r="E1130">
            <v>23613</v>
          </cell>
          <cell r="F1130">
            <v>35054.94</v>
          </cell>
          <cell r="G1130">
            <v>35054.94</v>
          </cell>
          <cell r="H1130">
            <v>37557.300000000003</v>
          </cell>
          <cell r="I1130">
            <v>23613</v>
          </cell>
          <cell r="J1130">
            <v>12281</v>
          </cell>
          <cell r="L1130">
            <v>1600</v>
          </cell>
          <cell r="M1130">
            <v>1475</v>
          </cell>
          <cell r="N1130">
            <v>6100</v>
          </cell>
          <cell r="O1130">
            <v>2157</v>
          </cell>
          <cell r="P1130">
            <v>23613</v>
          </cell>
          <cell r="Q1130">
            <v>12281</v>
          </cell>
          <cell r="S1130">
            <v>1600</v>
          </cell>
          <cell r="T1130">
            <v>1475</v>
          </cell>
          <cell r="U1130">
            <v>6100</v>
          </cell>
          <cell r="V1130">
            <v>2157</v>
          </cell>
          <cell r="W1130">
            <v>23613</v>
          </cell>
          <cell r="X1130">
            <v>14269.555470422723</v>
          </cell>
          <cell r="Y1130">
            <v>11697.788456634016</v>
          </cell>
          <cell r="Z1130">
            <v>1647.469792626782</v>
          </cell>
          <cell r="AA1130">
            <v>1650.4620278171212</v>
          </cell>
          <cell r="AB1130">
            <v>6049.0019808040825</v>
          </cell>
          <cell r="AC1130">
            <v>2243.0222716952831</v>
          </cell>
          <cell r="AD1130">
            <v>37557.300000000003</v>
          </cell>
          <cell r="AE1130">
            <v>13269.082452201101</v>
          </cell>
          <cell r="AF1130">
            <v>10067.340213698228</v>
          </cell>
          <cell r="AG1130">
            <v>1664.732928122944</v>
          </cell>
          <cell r="AH1130">
            <v>1667.6035697578736</v>
          </cell>
          <cell r="AI1130">
            <v>6117.9752443983689</v>
          </cell>
          <cell r="AJ1130">
            <v>2268.2055918214846</v>
          </cell>
          <cell r="AK1130">
            <v>35054.94</v>
          </cell>
        </row>
        <row r="1131">
          <cell r="B1131">
            <v>39596</v>
          </cell>
          <cell r="D1131">
            <v>10705.830000000002</v>
          </cell>
          <cell r="E1131">
            <v>23327</v>
          </cell>
          <cell r="F1131">
            <v>34032.83</v>
          </cell>
          <cell r="G1131">
            <v>34032.83</v>
          </cell>
          <cell r="H1131">
            <v>34455.300000000003</v>
          </cell>
          <cell r="I1131">
            <v>23327</v>
          </cell>
          <cell r="J1131">
            <v>12695</v>
          </cell>
          <cell r="L1131">
            <v>1600</v>
          </cell>
          <cell r="M1131">
            <v>1475</v>
          </cell>
          <cell r="N1131">
            <v>5400</v>
          </cell>
          <cell r="O1131">
            <v>2157</v>
          </cell>
          <cell r="P1131">
            <v>23327</v>
          </cell>
          <cell r="Q1131">
            <v>12695</v>
          </cell>
          <cell r="S1131">
            <v>1600</v>
          </cell>
          <cell r="T1131">
            <v>1475</v>
          </cell>
          <cell r="U1131">
            <v>5400</v>
          </cell>
          <cell r="V1131">
            <v>2157</v>
          </cell>
          <cell r="W1131">
            <v>23327</v>
          </cell>
          <cell r="X1131">
            <v>13081.786394645516</v>
          </cell>
          <cell r="Y1131">
            <v>10470.088125942242</v>
          </cell>
          <cell r="Z1131">
            <v>1651.3134841981737</v>
          </cell>
          <cell r="AA1131">
            <v>1654.2037772454764</v>
          </cell>
          <cell r="AB1131">
            <v>5348.6561176176565</v>
          </cell>
          <cell r="AC1131">
            <v>2249.2521003509319</v>
          </cell>
          <cell r="AD1131">
            <v>34455.300000000003</v>
          </cell>
          <cell r="AE1131">
            <v>12959.403177333988</v>
          </cell>
          <cell r="AF1131">
            <v>10077.696570955964</v>
          </cell>
          <cell r="AG1131">
            <v>1666.4454528391445</v>
          </cell>
          <cell r="AH1131">
            <v>1669.3190475271842</v>
          </cell>
          <cell r="AI1131">
            <v>5389.4268374188505</v>
          </cell>
          <cell r="AJ1131">
            <v>2270.5389139248678</v>
          </cell>
          <cell r="AK1131">
            <v>34032.83</v>
          </cell>
        </row>
        <row r="1132">
          <cell r="B1132">
            <v>39597</v>
          </cell>
          <cell r="D1132">
            <v>10715.739999999998</v>
          </cell>
          <cell r="E1132">
            <v>23890</v>
          </cell>
          <cell r="F1132">
            <v>34605.74</v>
          </cell>
          <cell r="G1132">
            <v>34605.74</v>
          </cell>
          <cell r="H1132">
            <v>35225.5</v>
          </cell>
          <cell r="I1132">
            <v>23890</v>
          </cell>
          <cell r="J1132">
            <v>12958</v>
          </cell>
          <cell r="L1132">
            <v>1600</v>
          </cell>
          <cell r="M1132">
            <v>1475</v>
          </cell>
          <cell r="N1132">
            <v>5700</v>
          </cell>
          <cell r="O1132">
            <v>2157</v>
          </cell>
          <cell r="P1132">
            <v>23890</v>
          </cell>
          <cell r="Q1132">
            <v>12958</v>
          </cell>
          <cell r="S1132">
            <v>1600</v>
          </cell>
          <cell r="T1132">
            <v>1475</v>
          </cell>
          <cell r="U1132">
            <v>5700</v>
          </cell>
          <cell r="V1132">
            <v>2157</v>
          </cell>
          <cell r="W1132">
            <v>23890</v>
          </cell>
          <cell r="X1132">
            <v>13087.235752751611</v>
          </cell>
          <cell r="Y1132">
            <v>10751.729668222286</v>
          </cell>
          <cell r="Z1132">
            <v>1656.7116992363719</v>
          </cell>
          <cell r="AA1132">
            <v>1659.6584908400878</v>
          </cell>
          <cell r="AB1132">
            <v>5814.1085401405508</v>
          </cell>
          <cell r="AC1132">
            <v>2256.0558488090905</v>
          </cell>
          <cell r="AD1132">
            <v>35225.5</v>
          </cell>
          <cell r="AE1132">
            <v>13172.949280190871</v>
          </cell>
          <cell r="AF1132">
            <v>10076.385421860798</v>
          </cell>
          <cell r="AG1132">
            <v>1666.2286415438002</v>
          </cell>
          <cell r="AH1132">
            <v>1669.1018623655455</v>
          </cell>
          <cell r="AI1132">
            <v>5750.8312864127274</v>
          </cell>
          <cell r="AJ1132">
            <v>2270.2435076262582</v>
          </cell>
          <cell r="AK1132">
            <v>34605.74</v>
          </cell>
        </row>
        <row r="1133">
          <cell r="B1133">
            <v>39598</v>
          </cell>
          <cell r="D1133">
            <v>10866.14</v>
          </cell>
          <cell r="E1133">
            <v>23679</v>
          </cell>
          <cell r="F1133">
            <v>34545.14</v>
          </cell>
          <cell r="G1133">
            <v>34545.14</v>
          </cell>
          <cell r="H1133">
            <v>35108.1</v>
          </cell>
          <cell r="I1133">
            <v>23679</v>
          </cell>
          <cell r="J1133">
            <v>12447</v>
          </cell>
          <cell r="L1133">
            <v>1600</v>
          </cell>
          <cell r="M1133">
            <v>1475</v>
          </cell>
          <cell r="N1133">
            <v>6000</v>
          </cell>
          <cell r="O1133">
            <v>2157</v>
          </cell>
          <cell r="P1133">
            <v>23679</v>
          </cell>
          <cell r="Q1133">
            <v>12447</v>
          </cell>
          <cell r="S1133">
            <v>1600</v>
          </cell>
          <cell r="T1133">
            <v>1475</v>
          </cell>
          <cell r="U1133">
            <v>6000</v>
          </cell>
          <cell r="V1133">
            <v>2157</v>
          </cell>
          <cell r="W1133">
            <v>23679</v>
          </cell>
          <cell r="X1133">
            <v>12751.766670590698</v>
          </cell>
          <cell r="Y1133">
            <v>10868.791133258255</v>
          </cell>
          <cell r="Z1133">
            <v>1651.9684030066803</v>
          </cell>
          <cell r="AA1133">
            <v>1654.8550803162973</v>
          </cell>
          <cell r="AB1133">
            <v>5931.1198905998517</v>
          </cell>
          <cell r="AC1133">
            <v>2249.5988222282172</v>
          </cell>
          <cell r="AD1133">
            <v>35108.1</v>
          </cell>
          <cell r="AE1133">
            <v>12879.671484099412</v>
          </cell>
          <cell r="AF1133">
            <v>10075.363244709237</v>
          </cell>
          <cell r="AG1133">
            <v>1666.0596145787374</v>
          </cell>
          <cell r="AH1133">
            <v>1668.9325439328031</v>
          </cell>
          <cell r="AI1133">
            <v>5985.0999050018836</v>
          </cell>
          <cell r="AJ1133">
            <v>2270.0132076779319</v>
          </cell>
          <cell r="AK1133">
            <v>34545.14</v>
          </cell>
        </row>
        <row r="1134">
          <cell r="B1134">
            <v>39599</v>
          </cell>
          <cell r="D1134">
            <v>10372.470000000001</v>
          </cell>
          <cell r="E1134">
            <v>23079</v>
          </cell>
          <cell r="F1134">
            <v>33451.47</v>
          </cell>
          <cell r="G1134">
            <v>33451.47</v>
          </cell>
          <cell r="H1134">
            <v>33828.199999999997</v>
          </cell>
          <cell r="I1134">
            <v>23079</v>
          </cell>
          <cell r="J1134">
            <v>12447</v>
          </cell>
          <cell r="L1134">
            <v>1600</v>
          </cell>
          <cell r="M1134">
            <v>1475</v>
          </cell>
          <cell r="N1134">
            <v>5400</v>
          </cell>
          <cell r="O1134">
            <v>2157</v>
          </cell>
          <cell r="P1134">
            <v>23079</v>
          </cell>
          <cell r="Q1134">
            <v>12447</v>
          </cell>
          <cell r="S1134">
            <v>1600</v>
          </cell>
          <cell r="T1134">
            <v>1475</v>
          </cell>
          <cell r="U1134">
            <v>5400</v>
          </cell>
          <cell r="V1134">
            <v>2157</v>
          </cell>
          <cell r="W1134">
            <v>23079</v>
          </cell>
          <cell r="X1134">
            <v>12573.816207407892</v>
          </cell>
          <cell r="Y1134">
            <v>10693.022847347831</v>
          </cell>
          <cell r="Z1134">
            <v>1643.7371293602769</v>
          </cell>
          <cell r="AA1134">
            <v>1646.6747377507818</v>
          </cell>
          <cell r="AB1134">
            <v>5308.5758272043704</v>
          </cell>
          <cell r="AC1134">
            <v>1962.3732509288459</v>
          </cell>
          <cell r="AD1134">
            <v>33828.199999999997</v>
          </cell>
          <cell r="AE1134">
            <v>12639.177491085342</v>
          </cell>
          <cell r="AF1134">
            <v>10086.07328441328</v>
          </cell>
          <cell r="AG1134">
            <v>1667.8306241382002</v>
          </cell>
          <cell r="AH1134">
            <v>1670.7066073958028</v>
          </cell>
          <cell r="AI1134">
            <v>5393.9065996341897</v>
          </cell>
          <cell r="AJ1134">
            <v>1993.7753933331924</v>
          </cell>
          <cell r="AK1134">
            <v>33451.47</v>
          </cell>
        </row>
        <row r="1135">
          <cell r="B1135">
            <v>39600</v>
          </cell>
          <cell r="D1135">
            <v>10150.599999999999</v>
          </cell>
          <cell r="E1135">
            <v>23101</v>
          </cell>
          <cell r="F1135">
            <v>33251.599999999999</v>
          </cell>
          <cell r="G1135">
            <v>33251.599999999999</v>
          </cell>
          <cell r="H1135">
            <v>33006.800000000003</v>
          </cell>
          <cell r="I1135">
            <v>23101</v>
          </cell>
          <cell r="J1135">
            <v>12469</v>
          </cell>
          <cell r="L1135">
            <v>1600</v>
          </cell>
          <cell r="M1135">
            <v>1475</v>
          </cell>
          <cell r="N1135">
            <v>5400</v>
          </cell>
          <cell r="O1135">
            <v>2157</v>
          </cell>
          <cell r="P1135">
            <v>23101</v>
          </cell>
          <cell r="Q1135">
            <v>12469</v>
          </cell>
          <cell r="S1135">
            <v>1600</v>
          </cell>
          <cell r="T1135">
            <v>1475</v>
          </cell>
          <cell r="U1135">
            <v>5400</v>
          </cell>
          <cell r="V1135">
            <v>2157</v>
          </cell>
          <cell r="W1135">
            <v>23101</v>
          </cell>
          <cell r="X1135">
            <v>12136.072000348497</v>
          </cell>
          <cell r="Y1135">
            <v>9909.973491006871</v>
          </cell>
          <cell r="Z1135">
            <v>1538.0096368076458</v>
          </cell>
          <cell r="AA1135">
            <v>1531.7024766254576</v>
          </cell>
          <cell r="AB1135">
            <v>5659.3483177041153</v>
          </cell>
          <cell r="AC1135">
            <v>2231.6940775074086</v>
          </cell>
          <cell r="AD1135">
            <v>33006.799999999996</v>
          </cell>
          <cell r="AE1135">
            <v>12359.120621037675</v>
          </cell>
          <cell r="AF1135">
            <v>10092.778208866952</v>
          </cell>
          <cell r="AG1135">
            <v>1567.2537210090661</v>
          </cell>
          <cell r="AH1135">
            <v>1561.0182815681733</v>
          </cell>
          <cell r="AI1135">
            <v>5397.4923098745276</v>
          </cell>
          <cell r="AJ1135">
            <v>2273.9368576436054</v>
          </cell>
          <cell r="AK1135">
            <v>33251.599999999999</v>
          </cell>
        </row>
        <row r="1136">
          <cell r="B1136">
            <v>39601</v>
          </cell>
          <cell r="D1136">
            <v>11183.940000000002</v>
          </cell>
          <cell r="E1136">
            <v>23101</v>
          </cell>
          <cell r="F1136">
            <v>34284.94</v>
          </cell>
          <cell r="G1136">
            <v>34284.94</v>
          </cell>
          <cell r="H1136">
            <v>35007</v>
          </cell>
          <cell r="I1136">
            <v>23101</v>
          </cell>
          <cell r="J1136">
            <v>12469</v>
          </cell>
          <cell r="L1136">
            <v>1600</v>
          </cell>
          <cell r="M1136">
            <v>1475</v>
          </cell>
          <cell r="N1136">
            <v>5400</v>
          </cell>
          <cell r="O1136">
            <v>2157</v>
          </cell>
          <cell r="P1136">
            <v>23101</v>
          </cell>
          <cell r="Q1136">
            <v>12469</v>
          </cell>
          <cell r="S1136">
            <v>1600</v>
          </cell>
          <cell r="T1136">
            <v>1475</v>
          </cell>
          <cell r="U1136">
            <v>5400</v>
          </cell>
          <cell r="V1136">
            <v>2157</v>
          </cell>
          <cell r="W1136">
            <v>23101</v>
          </cell>
          <cell r="X1136">
            <v>13047.268117507674</v>
          </cell>
          <cell r="Y1136">
            <v>11018.977034683778</v>
          </cell>
          <cell r="Z1136">
            <v>1647.5761236533217</v>
          </cell>
          <cell r="AA1136">
            <v>1650.4831537559542</v>
          </cell>
          <cell r="AB1136">
            <v>5398.7559427342276</v>
          </cell>
          <cell r="AC1136">
            <v>2243.9396276650382</v>
          </cell>
          <cell r="AD1136">
            <v>35006.999999999993</v>
          </cell>
          <cell r="AE1136">
            <v>13212.934709064921</v>
          </cell>
          <cell r="AF1136">
            <v>10077.016768588232</v>
          </cell>
          <cell r="AG1136">
            <v>1666.3330408850277</v>
          </cell>
          <cell r="AH1136">
            <v>1669.2064417315028</v>
          </cell>
          <cell r="AI1136">
            <v>5389.0632875640795</v>
          </cell>
          <cell r="AJ1136">
            <v>2270.3857521662408</v>
          </cell>
          <cell r="AK1136">
            <v>34284.94</v>
          </cell>
        </row>
        <row r="1137">
          <cell r="B1137">
            <v>39602</v>
          </cell>
          <cell r="D1137">
            <v>10716.279999999999</v>
          </cell>
          <cell r="E1137">
            <v>23524</v>
          </cell>
          <cell r="F1137">
            <v>34240.28</v>
          </cell>
          <cell r="G1137">
            <v>34240.28</v>
          </cell>
          <cell r="H1137">
            <v>34305.599999999999</v>
          </cell>
          <cell r="I1137">
            <v>23524</v>
          </cell>
          <cell r="J1137">
            <v>12892</v>
          </cell>
          <cell r="L1137">
            <v>1600</v>
          </cell>
          <cell r="M1137">
            <v>1475</v>
          </cell>
          <cell r="N1137">
            <v>5400</v>
          </cell>
          <cell r="O1137">
            <v>2157</v>
          </cell>
          <cell r="P1137">
            <v>23524</v>
          </cell>
          <cell r="Q1137">
            <v>12892</v>
          </cell>
          <cell r="S1137">
            <v>1600</v>
          </cell>
          <cell r="T1137">
            <v>1475</v>
          </cell>
          <cell r="U1137">
            <v>5400</v>
          </cell>
          <cell r="V1137">
            <v>2157</v>
          </cell>
          <cell r="W1137">
            <v>23524</v>
          </cell>
          <cell r="X1137">
            <v>12887.077772886432</v>
          </cell>
          <cell r="Y1137">
            <v>10111.5058188162</v>
          </cell>
          <cell r="Z1137">
            <v>1638.1122174666466</v>
          </cell>
          <cell r="AA1137">
            <v>1641.0856002218288</v>
          </cell>
          <cell r="AB1137">
            <v>5796.839609096106</v>
          </cell>
          <cell r="AC1137">
            <v>2230.9789815127824</v>
          </cell>
          <cell r="AD1137">
            <v>34305.599999999999</v>
          </cell>
          <cell r="AE1137">
            <v>13168.632402803072</v>
          </cell>
          <cell r="AF1137">
            <v>10076.845712927054</v>
          </cell>
          <cell r="AG1137">
            <v>1666.304755162517</v>
          </cell>
          <cell r="AH1137">
            <v>1669.178107233497</v>
          </cell>
          <cell r="AI1137">
            <v>5388.9718091230925</v>
          </cell>
          <cell r="AJ1137">
            <v>2270.3472127507684</v>
          </cell>
          <cell r="AK1137">
            <v>34240.28</v>
          </cell>
        </row>
        <row r="1138">
          <cell r="B1138">
            <v>39603</v>
          </cell>
          <cell r="D1138">
            <v>10639.239999999998</v>
          </cell>
          <cell r="E1138">
            <v>23814</v>
          </cell>
          <cell r="F1138">
            <v>34453.24</v>
          </cell>
          <cell r="G1138">
            <v>34453.24</v>
          </cell>
          <cell r="H1138">
            <v>34518</v>
          </cell>
          <cell r="I1138">
            <v>23814</v>
          </cell>
          <cell r="J1138">
            <v>13082</v>
          </cell>
          <cell r="L1138">
            <v>1600</v>
          </cell>
          <cell r="M1138">
            <v>1475</v>
          </cell>
          <cell r="N1138">
            <v>5500</v>
          </cell>
          <cell r="O1138">
            <v>2157</v>
          </cell>
          <cell r="P1138">
            <v>23814</v>
          </cell>
          <cell r="Q1138">
            <v>13082</v>
          </cell>
          <cell r="S1138">
            <v>1600</v>
          </cell>
          <cell r="T1138">
            <v>1475</v>
          </cell>
          <cell r="U1138">
            <v>5500</v>
          </cell>
          <cell r="V1138">
            <v>2157</v>
          </cell>
          <cell r="W1138">
            <v>23814</v>
          </cell>
          <cell r="X1138">
            <v>13028.146193620352</v>
          </cell>
          <cell r="Y1138">
            <v>10324.300938685879</v>
          </cell>
          <cell r="Z1138">
            <v>1635.917097239884</v>
          </cell>
          <cell r="AA1138">
            <v>1638.8702942200234</v>
          </cell>
          <cell r="AB1138">
            <v>5662.9646432313129</v>
          </cell>
          <cell r="AC1138">
            <v>2227.8008330025441</v>
          </cell>
          <cell r="AD1138">
            <v>34517.999999999993</v>
          </cell>
          <cell r="AE1138">
            <v>13266.197828770362</v>
          </cell>
          <cell r="AF1138">
            <v>10076.922374665859</v>
          </cell>
          <cell r="AG1138">
            <v>1666.3174319289924</v>
          </cell>
          <cell r="AH1138">
            <v>1669.1908058596071</v>
          </cell>
          <cell r="AI1138">
            <v>5504.2470738769543</v>
          </cell>
          <cell r="AJ1138">
            <v>2270.3644848982221</v>
          </cell>
          <cell r="AK1138">
            <v>34453.24</v>
          </cell>
        </row>
        <row r="1139">
          <cell r="B1139">
            <v>39604</v>
          </cell>
          <cell r="D1139">
            <v>10659.839999999997</v>
          </cell>
          <cell r="E1139">
            <v>23941</v>
          </cell>
          <cell r="F1139">
            <v>34600.839999999997</v>
          </cell>
          <cell r="G1139">
            <v>34600.839999999997</v>
          </cell>
          <cell r="H1139">
            <v>34763.1</v>
          </cell>
          <cell r="I1139">
            <v>22862</v>
          </cell>
          <cell r="J1139">
            <v>13009</v>
          </cell>
          <cell r="L1139">
            <v>1600</v>
          </cell>
          <cell r="M1139">
            <v>1475</v>
          </cell>
          <cell r="N1139">
            <v>5700</v>
          </cell>
          <cell r="O1139">
            <v>2157</v>
          </cell>
          <cell r="P1139">
            <v>23941</v>
          </cell>
          <cell r="Q1139">
            <v>12136.287304153197</v>
          </cell>
          <cell r="S1139">
            <v>1492.6635165381747</v>
          </cell>
          <cell r="T1139">
            <v>1376.0491793086298</v>
          </cell>
          <cell r="U1139">
            <v>5700</v>
          </cell>
          <cell r="V1139">
            <v>2157</v>
          </cell>
          <cell r="W1139">
            <v>22862</v>
          </cell>
          <cell r="X1139">
            <v>13190.38883819924</v>
          </cell>
          <cell r="Y1139">
            <v>10400.594069481584</v>
          </cell>
          <cell r="Z1139">
            <v>1651.1687028482136</v>
          </cell>
          <cell r="AA1139">
            <v>1654.0760952589835</v>
          </cell>
          <cell r="AB1139">
            <v>5617.8003602729914</v>
          </cell>
          <cell r="AC1139">
            <v>2249.0719339389748</v>
          </cell>
          <cell r="AD1139">
            <v>34763.099999999984</v>
          </cell>
          <cell r="AE1139">
            <v>13205.928364650998</v>
          </cell>
          <cell r="AF1139">
            <v>10077.692533832709</v>
          </cell>
          <cell r="AG1139">
            <v>1666.4447852614253</v>
          </cell>
          <cell r="AH1139">
            <v>1669.3183787983037</v>
          </cell>
          <cell r="AI1139">
            <v>5710.9179331091364</v>
          </cell>
          <cell r="AJ1139">
            <v>2270.5380043474274</v>
          </cell>
          <cell r="AK1139">
            <v>34600.839999999997</v>
          </cell>
        </row>
        <row r="1140">
          <cell r="B1140">
            <v>39605</v>
          </cell>
          <cell r="D1140">
            <v>10696.759999999995</v>
          </cell>
          <cell r="E1140">
            <v>23906</v>
          </cell>
          <cell r="F1140">
            <v>34602.759999999995</v>
          </cell>
          <cell r="G1140">
            <v>34602.759999999995</v>
          </cell>
          <cell r="H1140">
            <v>35444.9</v>
          </cell>
          <cell r="I1140">
            <v>23906</v>
          </cell>
          <cell r="J1140">
            <v>13074</v>
          </cell>
          <cell r="L1140">
            <v>1600</v>
          </cell>
          <cell r="M1140">
            <v>1475</v>
          </cell>
          <cell r="N1140">
            <v>5600</v>
          </cell>
          <cell r="O1140">
            <v>2157</v>
          </cell>
          <cell r="P1140">
            <v>23906</v>
          </cell>
          <cell r="Q1140">
            <v>13074</v>
          </cell>
          <cell r="S1140">
            <v>1600</v>
          </cell>
          <cell r="T1140">
            <v>1475</v>
          </cell>
          <cell r="U1140">
            <v>5600</v>
          </cell>
          <cell r="V1140">
            <v>2157</v>
          </cell>
          <cell r="W1140">
            <v>23906</v>
          </cell>
          <cell r="X1140">
            <v>13235.762210374831</v>
          </cell>
          <cell r="Y1140">
            <v>10855.088937181148</v>
          </cell>
          <cell r="Z1140">
            <v>1663.7583121883047</v>
          </cell>
          <cell r="AA1140">
            <v>1666.6397046647244</v>
          </cell>
          <cell r="AB1140">
            <v>5757.1141030072713</v>
          </cell>
          <cell r="AC1140">
            <v>2266.5367325837337</v>
          </cell>
          <cell r="AD1140">
            <v>35444.900000000016</v>
          </cell>
          <cell r="AE1140">
            <v>13261.848463509448</v>
          </cell>
          <cell r="AF1140">
            <v>10076.528639406572</v>
          </cell>
          <cell r="AG1140">
            <v>1666.2523239623215</v>
          </cell>
          <cell r="AH1140">
            <v>1669.1255856216901</v>
          </cell>
          <cell r="AI1140">
            <v>5658.7292124792157</v>
          </cell>
          <cell r="AJ1140">
            <v>2270.2757750207516</v>
          </cell>
          <cell r="AK1140">
            <v>34602.759999999995</v>
          </cell>
        </row>
        <row r="1141">
          <cell r="B1141">
            <v>39606</v>
          </cell>
          <cell r="D1141">
            <v>10165.280000000006</v>
          </cell>
          <cell r="E1141">
            <v>23266</v>
          </cell>
          <cell r="F1141">
            <v>33431.280000000006</v>
          </cell>
          <cell r="G1141">
            <v>33431.280000000006</v>
          </cell>
          <cell r="H1141">
            <v>33541</v>
          </cell>
          <cell r="I1141">
            <v>23047</v>
          </cell>
          <cell r="J1141">
            <v>12634</v>
          </cell>
          <cell r="L1141">
            <v>1600</v>
          </cell>
          <cell r="M1141">
            <v>1475</v>
          </cell>
          <cell r="N1141">
            <v>5400</v>
          </cell>
          <cell r="O1141">
            <v>2157</v>
          </cell>
          <cell r="P1141">
            <v>23266</v>
          </cell>
          <cell r="Q1141">
            <v>12457.868737666306</v>
          </cell>
          <cell r="S1141">
            <v>1577.6943153606214</v>
          </cell>
          <cell r="T1141">
            <v>1454.4369469730727</v>
          </cell>
          <cell r="U1141">
            <v>5400</v>
          </cell>
          <cell r="V1141">
            <v>2157</v>
          </cell>
          <cell r="W1141">
            <v>23047</v>
          </cell>
          <cell r="X1141">
            <v>12128.103005423936</v>
          </cell>
          <cell r="Y1141">
            <v>10181.628027262861</v>
          </cell>
          <cell r="Z1141">
            <v>1640.5280176314611</v>
          </cell>
          <cell r="AA1141">
            <v>1643.417392431614</v>
          </cell>
          <cell r="AB1141">
            <v>5711.9122864484143</v>
          </cell>
          <cell r="AC1141">
            <v>2235.4112708017174</v>
          </cell>
          <cell r="AD1141">
            <v>33541.000000000007</v>
          </cell>
          <cell r="AE1141">
            <v>12347.005068142675</v>
          </cell>
          <cell r="AF1141">
            <v>10082.88433437568</v>
          </cell>
          <cell r="AG1141">
            <v>1667.3033001359272</v>
          </cell>
          <cell r="AH1141">
            <v>1670.1783740835676</v>
          </cell>
          <cell r="AI1141">
            <v>5392.2011887999961</v>
          </cell>
          <cell r="AJ1141">
            <v>2271.7077344621566</v>
          </cell>
          <cell r="AK1141">
            <v>33431.280000000006</v>
          </cell>
        </row>
        <row r="1142">
          <cell r="B1142">
            <v>39607</v>
          </cell>
          <cell r="D1142">
            <v>10667</v>
          </cell>
          <cell r="E1142">
            <v>23266</v>
          </cell>
          <cell r="F1142">
            <v>33933</v>
          </cell>
          <cell r="G1142">
            <v>33933</v>
          </cell>
          <cell r="H1142">
            <v>35584.6</v>
          </cell>
          <cell r="I1142">
            <v>23248</v>
          </cell>
          <cell r="J1142">
            <v>12634</v>
          </cell>
          <cell r="L1142">
            <v>1600</v>
          </cell>
          <cell r="M1142">
            <v>1475</v>
          </cell>
          <cell r="N1142">
            <v>5400</v>
          </cell>
          <cell r="O1142">
            <v>2157</v>
          </cell>
          <cell r="P1142">
            <v>23266</v>
          </cell>
          <cell r="Q1142">
            <v>12634</v>
          </cell>
          <cell r="S1142">
            <v>1600</v>
          </cell>
          <cell r="T1142">
            <v>1475</v>
          </cell>
          <cell r="U1142">
            <v>5400</v>
          </cell>
          <cell r="V1142">
            <v>2139</v>
          </cell>
          <cell r="W1142">
            <v>23248</v>
          </cell>
          <cell r="X1142">
            <v>12913.091233438176</v>
          </cell>
          <cell r="Y1142">
            <v>11139.377462774804</v>
          </cell>
          <cell r="Z1142">
            <v>1551.6142837439263</v>
          </cell>
          <cell r="AA1142">
            <v>1545.4872372328689</v>
          </cell>
          <cell r="AB1142">
            <v>6182.1501539769361</v>
          </cell>
          <cell r="AC1142">
            <v>2252.8796288332819</v>
          </cell>
          <cell r="AD1142">
            <v>35584.599999999991</v>
          </cell>
          <cell r="AE1142">
            <v>13047.317901066475</v>
          </cell>
          <cell r="AF1142">
            <v>10089.494566054154</v>
          </cell>
          <cell r="AG1142">
            <v>1566.7438216225621</v>
          </cell>
          <cell r="AH1142">
            <v>1560.5104108555863</v>
          </cell>
          <cell r="AI1142">
            <v>5395.7362585214041</v>
          </cell>
          <cell r="AJ1142">
            <v>2273.1970418798151</v>
          </cell>
          <cell r="AK1142">
            <v>33933</v>
          </cell>
        </row>
        <row r="1143">
          <cell r="B1143">
            <v>39608</v>
          </cell>
          <cell r="D1143">
            <v>11143.739999999998</v>
          </cell>
          <cell r="E1143">
            <v>23466</v>
          </cell>
          <cell r="F1143">
            <v>34609.74</v>
          </cell>
          <cell r="G1143">
            <v>34609.74</v>
          </cell>
          <cell r="H1143">
            <v>36789.800000000003</v>
          </cell>
          <cell r="I1143">
            <v>23466</v>
          </cell>
          <cell r="J1143">
            <v>12634</v>
          </cell>
          <cell r="L1143">
            <v>1600</v>
          </cell>
          <cell r="M1143">
            <v>1475</v>
          </cell>
          <cell r="N1143">
            <v>5600</v>
          </cell>
          <cell r="O1143">
            <v>2157</v>
          </cell>
          <cell r="P1143">
            <v>23466</v>
          </cell>
          <cell r="Q1143">
            <v>12634</v>
          </cell>
          <cell r="S1143">
            <v>1600</v>
          </cell>
          <cell r="T1143">
            <v>1475</v>
          </cell>
          <cell r="U1143">
            <v>5600</v>
          </cell>
          <cell r="V1143">
            <v>2157</v>
          </cell>
          <cell r="W1143">
            <v>23466</v>
          </cell>
          <cell r="X1143">
            <v>14234.030992375909</v>
          </cell>
          <cell r="Y1143">
            <v>10727.901737460774</v>
          </cell>
          <cell r="Z1143">
            <v>1654.874476613858</v>
          </cell>
          <cell r="AA1143">
            <v>1657.8461149663135</v>
          </cell>
          <cell r="AB1143">
            <v>6267.3407441395566</v>
          </cell>
          <cell r="AC1143">
            <v>2247.8059344435974</v>
          </cell>
          <cell r="AD1143">
            <v>36789.80000000001</v>
          </cell>
          <cell r="AE1143">
            <v>13346.379915146665</v>
          </cell>
          <cell r="AF1143">
            <v>10075.293255843177</v>
          </cell>
          <cell r="AG1143">
            <v>1666.0480412368756</v>
          </cell>
          <cell r="AH1143">
            <v>1668.9209506340364</v>
          </cell>
          <cell r="AI1143">
            <v>5583.100398188104</v>
          </cell>
          <cell r="AJ1143">
            <v>2269.9974389511385</v>
          </cell>
          <cell r="AK1143">
            <v>34609.74</v>
          </cell>
        </row>
        <row r="1144">
          <cell r="B1144">
            <v>39609</v>
          </cell>
          <cell r="D1144">
            <v>10476.82</v>
          </cell>
          <cell r="E1144">
            <v>25344</v>
          </cell>
          <cell r="F1144">
            <v>35820.82</v>
          </cell>
          <cell r="G1144">
            <v>35820.82</v>
          </cell>
          <cell r="H1144">
            <v>37247.5</v>
          </cell>
          <cell r="I1144">
            <v>15318</v>
          </cell>
          <cell r="J1144">
            <v>13812</v>
          </cell>
          <cell r="L1144">
            <v>1600</v>
          </cell>
          <cell r="M1144">
            <v>1475</v>
          </cell>
          <cell r="N1144">
            <v>6300</v>
          </cell>
          <cell r="O1144">
            <v>2157</v>
          </cell>
          <cell r="P1144">
            <v>25344</v>
          </cell>
          <cell r="Q1144">
            <v>5611.6617516432752</v>
          </cell>
          <cell r="S1144">
            <v>650.06217800675074</v>
          </cell>
          <cell r="T1144">
            <v>599.27607034997334</v>
          </cell>
          <cell r="U1144">
            <v>6300</v>
          </cell>
          <cell r="V1144">
            <v>2157</v>
          </cell>
          <cell r="W1144">
            <v>15318</v>
          </cell>
          <cell r="X1144">
            <v>13875.1537853592</v>
          </cell>
          <cell r="Y1144">
            <v>11516.821711431339</v>
          </cell>
          <cell r="Z1144">
            <v>1669.8231374991751</v>
          </cell>
          <cell r="AA1144">
            <v>1672.7963995584596</v>
          </cell>
          <cell r="AB1144">
            <v>6244.9262018951267</v>
          </cell>
          <cell r="AC1144">
            <v>2267.9787642566953</v>
          </cell>
          <cell r="AD1144">
            <v>37247.499999999993</v>
          </cell>
          <cell r="AE1144">
            <v>13823.917717897593</v>
          </cell>
          <cell r="AF1144">
            <v>10060.872378212882</v>
          </cell>
          <cell r="AG1144">
            <v>1663.6634084208595</v>
          </cell>
          <cell r="AH1144">
            <v>1666.5322057913222</v>
          </cell>
          <cell r="AI1144">
            <v>6339.0859229325351</v>
          </cell>
          <cell r="AJ1144">
            <v>2266.7483667448073</v>
          </cell>
          <cell r="AK1144">
            <v>35820.82</v>
          </cell>
        </row>
        <row r="1145">
          <cell r="B1145">
            <v>39610</v>
          </cell>
          <cell r="D1145">
            <v>10450.200000000004</v>
          </cell>
          <cell r="E1145">
            <v>25131</v>
          </cell>
          <cell r="F1145">
            <v>35581.200000000004</v>
          </cell>
          <cell r="G1145">
            <v>35581.200000000004</v>
          </cell>
          <cell r="H1145">
            <v>36533.599999999999</v>
          </cell>
          <cell r="I1145">
            <v>14418</v>
          </cell>
          <cell r="J1145">
            <v>14199</v>
          </cell>
          <cell r="L1145">
            <v>1600</v>
          </cell>
          <cell r="M1145">
            <v>1475</v>
          </cell>
          <cell r="N1145">
            <v>5700</v>
          </cell>
          <cell r="O1145">
            <v>2157</v>
          </cell>
          <cell r="P1145">
            <v>25131</v>
          </cell>
          <cell r="Q1145">
            <v>5393.0554011809654</v>
          </cell>
          <cell r="S1145">
            <v>607.71101076762761</v>
          </cell>
          <cell r="T1145">
            <v>560.23358805140674</v>
          </cell>
          <cell r="U1145">
            <v>5700</v>
          </cell>
          <cell r="V1145">
            <v>2157</v>
          </cell>
          <cell r="W1145">
            <v>14418</v>
          </cell>
          <cell r="X1145">
            <v>14326.815918897171</v>
          </cell>
          <cell r="Y1145">
            <v>11040.338840946932</v>
          </cell>
          <cell r="Z1145">
            <v>1650.1561772721527</v>
          </cell>
          <cell r="AA1145">
            <v>1653.0972600241246</v>
          </cell>
          <cell r="AB1145">
            <v>5621.2633065684777</v>
          </cell>
          <cell r="AC1145">
            <v>2241.9284962911365</v>
          </cell>
          <cell r="AD1145">
            <v>36533.599999999991</v>
          </cell>
          <cell r="AE1145">
            <v>14360.688147723733</v>
          </cell>
          <cell r="AF1145">
            <v>9995.5446183970453</v>
          </cell>
          <cell r="AG1145">
            <v>1652.8608259534512</v>
          </cell>
          <cell r="AH1145">
            <v>1655.7109955053179</v>
          </cell>
          <cell r="AI1145">
            <v>5664.3656095634369</v>
          </cell>
          <cell r="AJ1145">
            <v>2252.0298028570155</v>
          </cell>
          <cell r="AK1145">
            <v>35581.200000000004</v>
          </cell>
        </row>
        <row r="1146">
          <cell r="B1146">
            <v>39611</v>
          </cell>
          <cell r="D1146">
            <v>10482.040000000001</v>
          </cell>
          <cell r="E1146">
            <v>25206</v>
          </cell>
          <cell r="F1146">
            <v>35688.04</v>
          </cell>
          <cell r="G1146">
            <v>35688.04</v>
          </cell>
          <cell r="H1146">
            <v>35449.4</v>
          </cell>
          <cell r="I1146">
            <v>25206</v>
          </cell>
          <cell r="J1146">
            <v>14074</v>
          </cell>
          <cell r="L1146">
            <v>1600</v>
          </cell>
          <cell r="M1146">
            <v>1475</v>
          </cell>
          <cell r="N1146">
            <v>5900</v>
          </cell>
          <cell r="O1146">
            <v>2157</v>
          </cell>
          <cell r="P1146">
            <v>25206</v>
          </cell>
          <cell r="Q1146">
            <v>14074</v>
          </cell>
          <cell r="S1146">
            <v>1600</v>
          </cell>
          <cell r="T1146">
            <v>1475</v>
          </cell>
          <cell r="U1146">
            <v>5900</v>
          </cell>
          <cell r="V1146">
            <v>2157</v>
          </cell>
          <cell r="W1146">
            <v>25206</v>
          </cell>
          <cell r="X1146">
            <v>13842.321055944096</v>
          </cell>
          <cell r="Y1146">
            <v>10643.421120706244</v>
          </cell>
          <cell r="Z1146">
            <v>1640.8388818715448</v>
          </cell>
          <cell r="AA1146">
            <v>1643.9358603438955</v>
          </cell>
          <cell r="AB1146">
            <v>5444.1384271038205</v>
          </cell>
          <cell r="AC1146">
            <v>2234.7446540303913</v>
          </cell>
          <cell r="AD1146">
            <v>35449.399999999994</v>
          </cell>
          <cell r="AE1146">
            <v>14046.878689189654</v>
          </cell>
          <cell r="AF1146">
            <v>10071.107675043357</v>
          </cell>
          <cell r="AG1146">
            <v>1665.3559146142647</v>
          </cell>
          <cell r="AH1146">
            <v>1668.2276305181836</v>
          </cell>
          <cell r="AI1146">
            <v>5967.4156771075632</v>
          </cell>
          <cell r="AJ1146">
            <v>2269.0544135269797</v>
          </cell>
          <cell r="AK1146">
            <v>35688.04</v>
          </cell>
        </row>
        <row r="1147">
          <cell r="B1147">
            <v>39612</v>
          </cell>
          <cell r="D1147">
            <v>10479.440000000002</v>
          </cell>
          <cell r="E1147">
            <v>25036</v>
          </cell>
          <cell r="F1147">
            <v>35515.440000000002</v>
          </cell>
          <cell r="G1147">
            <v>35515.440000000002</v>
          </cell>
          <cell r="H1147">
            <v>19072.3</v>
          </cell>
          <cell r="I1147">
            <v>25036</v>
          </cell>
          <cell r="J1147">
            <v>13804</v>
          </cell>
          <cell r="L1147">
            <v>1600</v>
          </cell>
          <cell r="M1147">
            <v>1475</v>
          </cell>
          <cell r="N1147">
            <v>6000</v>
          </cell>
          <cell r="O1147">
            <v>2157</v>
          </cell>
          <cell r="P1147">
            <v>25036</v>
          </cell>
          <cell r="Q1147">
            <v>13804</v>
          </cell>
          <cell r="S1147">
            <v>1600</v>
          </cell>
          <cell r="T1147">
            <v>1475</v>
          </cell>
          <cell r="U1147">
            <v>6000</v>
          </cell>
          <cell r="V1147">
            <v>2157</v>
          </cell>
          <cell r="W1147">
            <v>25036</v>
          </cell>
          <cell r="X1147">
            <v>7273.6673853067987</v>
          </cell>
          <cell r="Y1147">
            <v>5719.5167050466916</v>
          </cell>
          <cell r="Z1147">
            <v>893.63763758411085</v>
          </cell>
          <cell r="AA1147">
            <v>896.33886867891135</v>
          </cell>
          <cell r="AB1147">
            <v>3073.7681634825162</v>
          </cell>
          <cell r="AC1147">
            <v>1215.3712399009623</v>
          </cell>
          <cell r="AD1147">
            <v>19072.299999999992</v>
          </cell>
          <cell r="AE1147">
            <v>13826.709621546997</v>
          </cell>
          <cell r="AF1147">
            <v>10049.954314104965</v>
          </cell>
          <cell r="AG1147">
            <v>1664.4818270667515</v>
          </cell>
          <cell r="AH1147">
            <v>1667.9897758341297</v>
          </cell>
          <cell r="AI1147">
            <v>6037.7379114162213</v>
          </cell>
          <cell r="AJ1147">
            <v>2268.5665500309369</v>
          </cell>
          <cell r="AK1147">
            <v>35515.440000000002</v>
          </cell>
        </row>
        <row r="1148">
          <cell r="B1148">
            <v>39613</v>
          </cell>
          <cell r="D1148">
            <v>10293.099999999991</v>
          </cell>
          <cell r="E1148">
            <v>24712</v>
          </cell>
          <cell r="F1148">
            <v>35005.099999999991</v>
          </cell>
          <cell r="G1148">
            <v>35005.099999999991</v>
          </cell>
          <cell r="H1148">
            <v>129.5</v>
          </cell>
          <cell r="I1148">
            <v>24640</v>
          </cell>
          <cell r="J1148">
            <v>13680</v>
          </cell>
          <cell r="L1148">
            <v>1600</v>
          </cell>
          <cell r="M1148">
            <v>1475</v>
          </cell>
          <cell r="N1148">
            <v>5800</v>
          </cell>
          <cell r="O1148">
            <v>2157</v>
          </cell>
          <cell r="P1148">
            <v>24712</v>
          </cell>
          <cell r="Q1148">
            <v>13621.213965980305</v>
          </cell>
          <cell r="S1148">
            <v>1593.1244404655326</v>
          </cell>
          <cell r="T1148">
            <v>1468.6615935541629</v>
          </cell>
          <cell r="U1148">
            <v>5800</v>
          </cell>
          <cell r="V1148">
            <v>2157</v>
          </cell>
          <cell r="W1148">
            <v>24640</v>
          </cell>
          <cell r="X1148">
            <v>49.231367499999998</v>
          </cell>
          <cell r="Y1148">
            <v>40.134251499999998</v>
          </cell>
          <cell r="Z1148">
            <v>5.4390000000000001</v>
          </cell>
          <cell r="AA1148">
            <v>5.3511989999999994</v>
          </cell>
          <cell r="AB1148">
            <v>21.404925499999997</v>
          </cell>
          <cell r="AC1148">
            <v>7.9392564999999999</v>
          </cell>
          <cell r="AD1148">
            <v>129.5</v>
          </cell>
          <cell r="AE1148">
            <v>13505.63851800416</v>
          </cell>
          <cell r="AF1148">
            <v>10050.301515473009</v>
          </cell>
          <cell r="AG1148">
            <v>1665.1965857212472</v>
          </cell>
          <cell r="AH1148">
            <v>1668.8655395866019</v>
          </cell>
          <cell r="AI1148">
            <v>5845.3812862765499</v>
          </cell>
          <cell r="AJ1148">
            <v>2269.716554938424</v>
          </cell>
          <cell r="AK1148">
            <v>35005.099999999991</v>
          </cell>
        </row>
        <row r="1149">
          <cell r="B1149">
            <v>39614</v>
          </cell>
          <cell r="D1149">
            <v>10134.55000000001</v>
          </cell>
          <cell r="E1149">
            <v>24912</v>
          </cell>
          <cell r="F1149">
            <v>35046.55000000001</v>
          </cell>
          <cell r="G1149">
            <v>35046.55000000001</v>
          </cell>
          <cell r="H1149">
            <v>150.6</v>
          </cell>
          <cell r="I1149">
            <v>24840</v>
          </cell>
          <cell r="J1149">
            <v>13680</v>
          </cell>
          <cell r="L1149">
            <v>1600</v>
          </cell>
          <cell r="M1149">
            <v>1475</v>
          </cell>
          <cell r="N1149">
            <v>6000</v>
          </cell>
          <cell r="O1149">
            <v>2157</v>
          </cell>
          <cell r="P1149">
            <v>24912</v>
          </cell>
          <cell r="Q1149">
            <v>13621.213965980305</v>
          </cell>
          <cell r="S1149">
            <v>1593.1244404655326</v>
          </cell>
          <cell r="T1149">
            <v>1468.6615935541629</v>
          </cell>
          <cell r="U1149">
            <v>6000</v>
          </cell>
          <cell r="V1149">
            <v>2157</v>
          </cell>
          <cell r="W1149">
            <v>24840</v>
          </cell>
          <cell r="X1149">
            <v>57.252848999999991</v>
          </cell>
          <cell r="Y1149">
            <v>46.673500199999999</v>
          </cell>
          <cell r="Z1149">
            <v>6.3251999999999997</v>
          </cell>
          <cell r="AA1149">
            <v>6.2230931999999992</v>
          </cell>
          <cell r="AB1149">
            <v>24.892523399999998</v>
          </cell>
          <cell r="AC1149">
            <v>9.2328341999999992</v>
          </cell>
          <cell r="AD1149">
            <v>150.59999999999997</v>
          </cell>
          <cell r="AE1149">
            <v>13504.336897859173</v>
          </cell>
          <cell r="AF1149">
            <v>10078.350660305294</v>
          </cell>
          <cell r="AG1149">
            <v>1565.013343909683</v>
          </cell>
          <cell r="AH1149">
            <v>1558.7868179813506</v>
          </cell>
          <cell r="AI1149">
            <v>6069.3759974904906</v>
          </cell>
          <cell r="AJ1149">
            <v>2270.6862824540131</v>
          </cell>
          <cell r="AK1149">
            <v>35046.55000000001</v>
          </cell>
        </row>
        <row r="1150">
          <cell r="B1150">
            <v>39615</v>
          </cell>
          <cell r="D1150">
            <v>10854.230000000003</v>
          </cell>
          <cell r="E1150">
            <v>24912</v>
          </cell>
          <cell r="F1150">
            <v>35766.230000000003</v>
          </cell>
          <cell r="G1150">
            <v>35766.230000000003</v>
          </cell>
          <cell r="H1150">
            <v>121.8</v>
          </cell>
          <cell r="I1150">
            <v>24840</v>
          </cell>
          <cell r="J1150">
            <v>13680</v>
          </cell>
          <cell r="L1150">
            <v>1600</v>
          </cell>
          <cell r="M1150">
            <v>1475</v>
          </cell>
          <cell r="N1150">
            <v>6000</v>
          </cell>
          <cell r="O1150">
            <v>2157</v>
          </cell>
          <cell r="P1150">
            <v>24912</v>
          </cell>
          <cell r="Q1150">
            <v>13621.213965980305</v>
          </cell>
          <cell r="S1150">
            <v>1593.1244404655326</v>
          </cell>
          <cell r="T1150">
            <v>1468.6615935541629</v>
          </cell>
          <cell r="U1150">
            <v>6000</v>
          </cell>
          <cell r="V1150">
            <v>2157</v>
          </cell>
          <cell r="W1150">
            <v>24840</v>
          </cell>
          <cell r="X1150">
            <v>46.304096999999999</v>
          </cell>
          <cell r="Y1150">
            <v>37.747890599999998</v>
          </cell>
          <cell r="Z1150">
            <v>5.1156000000000006</v>
          </cell>
          <cell r="AA1150">
            <v>5.0330195999999994</v>
          </cell>
          <cell r="AB1150">
            <v>20.1322002</v>
          </cell>
          <cell r="AC1150">
            <v>7.4671925999999997</v>
          </cell>
          <cell r="AD1150">
            <v>121.8</v>
          </cell>
          <cell r="AE1150">
            <v>14030.599709292685</v>
          </cell>
          <cell r="AF1150">
            <v>10069.657855043281</v>
          </cell>
          <cell r="AG1150">
            <v>1665.1161727318267</v>
          </cell>
          <cell r="AH1150">
            <v>1667.9874752282747</v>
          </cell>
          <cell r="AI1150">
            <v>6064.1410234965897</v>
          </cell>
          <cell r="AJ1150">
            <v>2268.7277642073482</v>
          </cell>
          <cell r="AK1150">
            <v>35766.230000000003</v>
          </cell>
        </row>
        <row r="1151">
          <cell r="B1151">
            <v>39616</v>
          </cell>
          <cell r="D1151">
            <v>0</v>
          </cell>
          <cell r="E1151">
            <v>0</v>
          </cell>
          <cell r="F1151">
            <v>0</v>
          </cell>
          <cell r="G1151">
            <v>0</v>
          </cell>
          <cell r="H1151">
            <v>22759.8</v>
          </cell>
          <cell r="I1151">
            <v>0</v>
          </cell>
          <cell r="J1151">
            <v>0</v>
          </cell>
          <cell r="L1151">
            <v>0</v>
          </cell>
          <cell r="M1151">
            <v>0</v>
          </cell>
          <cell r="N1151">
            <v>0</v>
          </cell>
          <cell r="O1151">
            <v>0</v>
          </cell>
          <cell r="P1151">
            <v>0</v>
          </cell>
          <cell r="U1151">
            <v>0</v>
          </cell>
          <cell r="V1151">
            <v>0</v>
          </cell>
          <cell r="W1151">
            <v>0</v>
          </cell>
          <cell r="X1151">
            <v>8013.423305592135</v>
          </cell>
          <cell r="Y1151">
            <v>7246.2278143682634</v>
          </cell>
          <cell r="Z1151">
            <v>1084.8589684480337</v>
          </cell>
          <cell r="AA1151">
            <v>1089.0790453977083</v>
          </cell>
          <cell r="AB1151">
            <v>3827.1753926073789</v>
          </cell>
          <cell r="AC1151">
            <v>1499.0354735864819</v>
          </cell>
          <cell r="AD1151">
            <v>22759.800000000003</v>
          </cell>
        </row>
        <row r="1152">
          <cell r="B1152">
            <v>39617</v>
          </cell>
          <cell r="D1152">
            <v>12478.669999999998</v>
          </cell>
          <cell r="E1152">
            <v>24230</v>
          </cell>
          <cell r="F1152">
            <v>36708.67</v>
          </cell>
          <cell r="G1152">
            <v>36708.67</v>
          </cell>
          <cell r="H1152">
            <v>38599</v>
          </cell>
          <cell r="I1152">
            <v>24230</v>
          </cell>
          <cell r="J1152">
            <v>15155</v>
          </cell>
          <cell r="L1152">
            <v>1600</v>
          </cell>
          <cell r="M1152">
            <v>1475</v>
          </cell>
          <cell r="N1152">
            <v>6000</v>
          </cell>
          <cell r="O1152">
            <v>0</v>
          </cell>
          <cell r="P1152">
            <v>24230</v>
          </cell>
          <cell r="Q1152">
            <v>15155</v>
          </cell>
          <cell r="S1152">
            <v>1600</v>
          </cell>
          <cell r="T1152">
            <v>1475</v>
          </cell>
          <cell r="U1152">
            <v>6000</v>
          </cell>
          <cell r="V1152">
            <v>0</v>
          </cell>
          <cell r="W1152">
            <v>24230</v>
          </cell>
          <cell r="X1152">
            <v>15613.434026580566</v>
          </cell>
          <cell r="Y1152">
            <v>11520.350297443736</v>
          </cell>
          <cell r="Z1152">
            <v>1642.03642828275</v>
          </cell>
          <cell r="AA1152">
            <v>1646.1748763083776</v>
          </cell>
          <cell r="AB1152">
            <v>5958.0320514177356</v>
          </cell>
          <cell r="AC1152">
            <v>2218.9723199668338</v>
          </cell>
          <cell r="AD1152">
            <v>38599</v>
          </cell>
          <cell r="AE1152">
            <v>15240.758036017209</v>
          </cell>
          <cell r="AF1152">
            <v>9932.5938936082475</v>
          </cell>
          <cell r="AG1152">
            <v>1645.6940534100715</v>
          </cell>
          <cell r="AH1152">
            <v>1649.3200370388063</v>
          </cell>
          <cell r="AI1152">
            <v>5997.1700043832425</v>
          </cell>
          <cell r="AJ1152">
            <v>2243.133975542416</v>
          </cell>
          <cell r="AK1152">
            <v>36708.67</v>
          </cell>
        </row>
        <row r="1153">
          <cell r="B1153">
            <v>39618</v>
          </cell>
          <cell r="D1153">
            <v>10204.550000000003</v>
          </cell>
          <cell r="E1153">
            <v>26976</v>
          </cell>
          <cell r="F1153">
            <v>37180.550000000003</v>
          </cell>
          <cell r="G1153">
            <v>37180.550000000003</v>
          </cell>
          <cell r="H1153">
            <v>37592.6</v>
          </cell>
          <cell r="I1153">
            <v>26976</v>
          </cell>
          <cell r="J1153">
            <v>15644</v>
          </cell>
          <cell r="L1153">
            <v>1600</v>
          </cell>
          <cell r="M1153">
            <v>1475</v>
          </cell>
          <cell r="N1153">
            <v>6100</v>
          </cell>
          <cell r="O1153">
            <v>2157</v>
          </cell>
          <cell r="P1153">
            <v>26976</v>
          </cell>
          <cell r="Q1153">
            <v>15644</v>
          </cell>
          <cell r="S1153">
            <v>1600</v>
          </cell>
          <cell r="T1153">
            <v>1475</v>
          </cell>
          <cell r="U1153">
            <v>6100</v>
          </cell>
          <cell r="V1153">
            <v>2157</v>
          </cell>
          <cell r="W1153">
            <v>26976</v>
          </cell>
          <cell r="X1153">
            <v>15754.75474132915</v>
          </cell>
          <cell r="Y1153">
            <v>10343.510101585371</v>
          </cell>
          <cell r="Z1153">
            <v>1636.4537650908976</v>
          </cell>
          <cell r="AA1153">
            <v>1641.0889725063325</v>
          </cell>
          <cell r="AB1153">
            <v>6001.6685083520315</v>
          </cell>
          <cell r="AC1153">
            <v>2215.123911136227</v>
          </cell>
          <cell r="AD1153">
            <v>37592.600000000013</v>
          </cell>
          <cell r="AE1153">
            <v>15753.928419235552</v>
          </cell>
          <cell r="AF1153">
            <v>9888.9834887201378</v>
          </cell>
          <cell r="AG1153">
            <v>1639.1156181554716</v>
          </cell>
          <cell r="AH1153">
            <v>1642.8841061233541</v>
          </cell>
          <cell r="AI1153">
            <v>6021.2979260995471</v>
          </cell>
          <cell r="AJ1153">
            <v>2234.3404416659409</v>
          </cell>
          <cell r="AK1153">
            <v>37180.550000000003</v>
          </cell>
        </row>
        <row r="1154">
          <cell r="B1154">
            <v>39619</v>
          </cell>
          <cell r="D1154">
            <v>10231.699999999997</v>
          </cell>
          <cell r="E1154">
            <v>26964</v>
          </cell>
          <cell r="F1154">
            <v>37195.699999999997</v>
          </cell>
          <cell r="G1154">
            <v>37195.699999999997</v>
          </cell>
          <cell r="H1154">
            <v>38146.800000000003</v>
          </cell>
          <cell r="I1154">
            <v>26964</v>
          </cell>
          <cell r="J1154">
            <v>15732</v>
          </cell>
          <cell r="L1154">
            <v>1600</v>
          </cell>
          <cell r="M1154">
            <v>1475</v>
          </cell>
          <cell r="N1154">
            <v>6000</v>
          </cell>
          <cell r="O1154">
            <v>2157</v>
          </cell>
          <cell r="P1154">
            <v>26964</v>
          </cell>
          <cell r="Q1154">
            <v>15732</v>
          </cell>
          <cell r="S1154">
            <v>1600</v>
          </cell>
          <cell r="T1154">
            <v>1475</v>
          </cell>
          <cell r="U1154">
            <v>6000</v>
          </cell>
          <cell r="V1154">
            <v>2157</v>
          </cell>
          <cell r="W1154">
            <v>26964</v>
          </cell>
          <cell r="X1154">
            <v>16496.181751202927</v>
          </cell>
          <cell r="Y1154">
            <v>10342.71718009948</v>
          </cell>
          <cell r="Z1154">
            <v>1639.5945214885433</v>
          </cell>
          <cell r="AA1154">
            <v>1645.0356115782581</v>
          </cell>
          <cell r="AB1154">
            <v>5810.7543759997461</v>
          </cell>
          <cell r="AC1154">
            <v>2212.516559631053</v>
          </cell>
          <cell r="AD1154">
            <v>38146.80000000001</v>
          </cell>
          <cell r="AE1154">
            <v>15825.179419379147</v>
          </cell>
          <cell r="AF1154">
            <v>9885.5062016690172</v>
          </cell>
          <cell r="AG1154">
            <v>1639.1867363744495</v>
          </cell>
          <cell r="AH1154">
            <v>1643.1123914911088</v>
          </cell>
          <cell r="AI1154">
            <v>5968.1047748925339</v>
          </cell>
          <cell r="AJ1154">
            <v>2234.6104761937427</v>
          </cell>
          <cell r="AK1154">
            <v>37195.699999999997</v>
          </cell>
        </row>
        <row r="1155">
          <cell r="B1155">
            <v>39620</v>
          </cell>
          <cell r="D1155">
            <v>9927.2099999999991</v>
          </cell>
          <cell r="E1155">
            <v>25309</v>
          </cell>
          <cell r="F1155">
            <v>35236.21</v>
          </cell>
          <cell r="G1155">
            <v>35236.21</v>
          </cell>
          <cell r="H1155">
            <v>38495.9</v>
          </cell>
          <cell r="I1155">
            <v>25295</v>
          </cell>
          <cell r="J1155">
            <v>14377</v>
          </cell>
          <cell r="L1155">
            <v>1600</v>
          </cell>
          <cell r="M1155">
            <v>1475</v>
          </cell>
          <cell r="N1155">
            <v>5700</v>
          </cell>
          <cell r="O1155">
            <v>2157</v>
          </cell>
          <cell r="P1155">
            <v>25309</v>
          </cell>
          <cell r="Q1155">
            <v>14365.466765986706</v>
          </cell>
          <cell r="S1155">
            <v>1598.7164794865919</v>
          </cell>
          <cell r="T1155">
            <v>1473.816754526702</v>
          </cell>
          <cell r="U1155">
            <v>5700</v>
          </cell>
          <cell r="V1155">
            <v>2157</v>
          </cell>
          <cell r="W1155">
            <v>25295</v>
          </cell>
          <cell r="X1155">
            <v>15563.398585059163</v>
          </cell>
          <cell r="Y1155">
            <v>10791.230462239226</v>
          </cell>
          <cell r="Z1155">
            <v>1657.0217866795269</v>
          </cell>
          <cell r="AA1155">
            <v>1662.0690120516688</v>
          </cell>
          <cell r="AB1155">
            <v>6573.6059430230252</v>
          </cell>
          <cell r="AC1155">
            <v>2248.574210947379</v>
          </cell>
          <cell r="AD1155">
            <v>38495.899999999994</v>
          </cell>
          <cell r="AE1155">
            <v>13828.974781924666</v>
          </cell>
          <cell r="AF1155">
            <v>10045.132976498817</v>
          </cell>
          <cell r="AG1155">
            <v>1664.9976579502547</v>
          </cell>
          <cell r="AH1155">
            <v>1668.825651272409</v>
          </cell>
          <cell r="AI1155">
            <v>5758.6577041553783</v>
          </cell>
          <cell r="AJ1155">
            <v>2269.6212281984781</v>
          </cell>
          <cell r="AK1155">
            <v>35236.21</v>
          </cell>
        </row>
        <row r="1156">
          <cell r="B1156">
            <v>39621</v>
          </cell>
          <cell r="D1156">
            <v>9715.7799999999916</v>
          </cell>
          <cell r="E1156">
            <v>25509</v>
          </cell>
          <cell r="F1156">
            <v>35224.779999999992</v>
          </cell>
          <cell r="G1156">
            <v>35224.779999999992</v>
          </cell>
          <cell r="H1156">
            <v>39384.699999999997</v>
          </cell>
          <cell r="I1156">
            <v>25495</v>
          </cell>
          <cell r="J1156">
            <v>14377</v>
          </cell>
          <cell r="L1156">
            <v>1600</v>
          </cell>
          <cell r="M1156">
            <v>1475</v>
          </cell>
          <cell r="N1156">
            <v>5900</v>
          </cell>
          <cell r="O1156">
            <v>2157</v>
          </cell>
          <cell r="P1156">
            <v>25509</v>
          </cell>
          <cell r="Q1156">
            <v>14365.466765986706</v>
          </cell>
          <cell r="S1156">
            <v>1598.7164794865919</v>
          </cell>
          <cell r="T1156">
            <v>1473.816754526702</v>
          </cell>
          <cell r="U1156">
            <v>5900</v>
          </cell>
          <cell r="V1156">
            <v>2157</v>
          </cell>
          <cell r="W1156">
            <v>25495</v>
          </cell>
          <cell r="X1156">
            <v>15929.6318878567</v>
          </cell>
          <cell r="Y1156">
            <v>12180.382687839814</v>
          </cell>
          <cell r="Z1156">
            <v>1512.7458148402311</v>
          </cell>
          <cell r="AA1156">
            <v>1513.0962116167429</v>
          </cell>
          <cell r="AB1156">
            <v>6014.2373977842735</v>
          </cell>
          <cell r="AC1156">
            <v>2234.6060000622288</v>
          </cell>
          <cell r="AD1156">
            <v>39384.69999999999</v>
          </cell>
          <cell r="AE1156">
            <v>14043.828732215932</v>
          </cell>
          <cell r="AF1156">
            <v>10000.971924506617</v>
          </cell>
          <cell r="AG1156">
            <v>1554.677820904602</v>
          </cell>
          <cell r="AH1156">
            <v>1548.2390607771838</v>
          </cell>
          <cell r="AI1156">
            <v>5818.4862877783744</v>
          </cell>
          <cell r="AJ1156">
            <v>2258.5761738172823</v>
          </cell>
          <cell r="AK1156">
            <v>35224.779999999992</v>
          </cell>
        </row>
        <row r="1157">
          <cell r="B1157">
            <v>39622</v>
          </cell>
          <cell r="D1157">
            <v>11320.570000000007</v>
          </cell>
          <cell r="E1157">
            <v>25309</v>
          </cell>
          <cell r="F1157">
            <v>36629.570000000007</v>
          </cell>
          <cell r="G1157">
            <v>36629.570000000007</v>
          </cell>
          <cell r="H1157">
            <v>36950.300000000003</v>
          </cell>
          <cell r="I1157">
            <v>22295</v>
          </cell>
          <cell r="J1157">
            <v>14377</v>
          </cell>
          <cell r="L1157">
            <v>1600</v>
          </cell>
          <cell r="M1157">
            <v>1475</v>
          </cell>
          <cell r="N1157">
            <v>5700</v>
          </cell>
          <cell r="O1157">
            <v>2157</v>
          </cell>
          <cell r="P1157">
            <v>25309</v>
          </cell>
          <cell r="Q1157">
            <v>11894.059477423792</v>
          </cell>
          <cell r="S1157">
            <v>1323.6763694705478</v>
          </cell>
          <cell r="T1157">
            <v>1220.2641531056613</v>
          </cell>
          <cell r="U1157">
            <v>5700</v>
          </cell>
          <cell r="V1157">
            <v>2157</v>
          </cell>
          <cell r="W1157">
            <v>22295</v>
          </cell>
          <cell r="X1157">
            <v>14751.736604593179</v>
          </cell>
          <cell r="Y1157">
            <v>11053.287918074571</v>
          </cell>
          <cell r="Z1157">
            <v>1644.3986359525154</v>
          </cell>
          <cell r="AA1157">
            <v>1648.8381097279303</v>
          </cell>
          <cell r="AB1157">
            <v>5618.540100194562</v>
          </cell>
          <cell r="AC1157">
            <v>2233.4986314572307</v>
          </cell>
          <cell r="AD1157">
            <v>36950.299999999988</v>
          </cell>
          <cell r="AE1157">
            <v>15624.618705114786</v>
          </cell>
          <cell r="AF1157">
            <v>9902.2425840801116</v>
          </cell>
          <cell r="AG1157">
            <v>1637.4324242613225</v>
          </cell>
          <cell r="AH1157">
            <v>1640.2559892981287</v>
          </cell>
          <cell r="AI1157">
            <v>5594.011756357917</v>
          </cell>
          <cell r="AJ1157">
            <v>2231.0085408877385</v>
          </cell>
          <cell r="AK1157">
            <v>36629.570000000007</v>
          </cell>
        </row>
        <row r="1158">
          <cell r="B1158">
            <v>39623</v>
          </cell>
          <cell r="D1158">
            <v>10359.589999999997</v>
          </cell>
          <cell r="E1158">
            <v>25669</v>
          </cell>
          <cell r="F1158">
            <v>36028.589999999997</v>
          </cell>
          <cell r="G1158">
            <v>36028.589999999997</v>
          </cell>
          <cell r="H1158">
            <v>35725</v>
          </cell>
          <cell r="I1158">
            <v>25669</v>
          </cell>
          <cell r="J1158">
            <v>14337</v>
          </cell>
          <cell r="L1158">
            <v>1600</v>
          </cell>
          <cell r="M1158">
            <v>1475</v>
          </cell>
          <cell r="N1158">
            <v>6100</v>
          </cell>
          <cell r="O1158">
            <v>2157</v>
          </cell>
          <cell r="P1158">
            <v>25669</v>
          </cell>
          <cell r="Q1158">
            <v>14337</v>
          </cell>
          <cell r="S1158">
            <v>1600</v>
          </cell>
          <cell r="T1158">
            <v>1475</v>
          </cell>
          <cell r="U1158">
            <v>6100</v>
          </cell>
          <cell r="V1158">
            <v>2157</v>
          </cell>
          <cell r="W1158">
            <v>25669</v>
          </cell>
          <cell r="X1158">
            <v>14600.494505691277</v>
          </cell>
          <cell r="Y1158">
            <v>10337.547640665565</v>
          </cell>
          <cell r="Z1158">
            <v>1630.2336598474626</v>
          </cell>
          <cell r="AA1158">
            <v>1633.1411925025122</v>
          </cell>
          <cell r="AB1158">
            <v>5309.2989721629447</v>
          </cell>
          <cell r="AC1158">
            <v>2214.2840291302346</v>
          </cell>
          <cell r="AD1158">
            <v>35724.999999999993</v>
          </cell>
          <cell r="AE1158">
            <v>14364.458152742882</v>
          </cell>
          <cell r="AF1158">
            <v>10032.217814454383</v>
          </cell>
          <cell r="AG1158">
            <v>1658.9250967300652</v>
          </cell>
          <cell r="AH1158">
            <v>1661.7857234236646</v>
          </cell>
          <cell r="AI1158">
            <v>6050.9108154421829</v>
          </cell>
          <cell r="AJ1158">
            <v>2260.2923972068161</v>
          </cell>
          <cell r="AK1158">
            <v>36028.589999999997</v>
          </cell>
        </row>
        <row r="1159">
          <cell r="B1159">
            <v>39624</v>
          </cell>
          <cell r="D1159">
            <v>10220.799999999996</v>
          </cell>
          <cell r="E1159">
            <v>24006</v>
          </cell>
          <cell r="F1159">
            <v>34226.799999999996</v>
          </cell>
          <cell r="G1159">
            <v>34226.799999999996</v>
          </cell>
          <cell r="H1159">
            <v>34348.800000000003</v>
          </cell>
          <cell r="I1159">
            <v>23989</v>
          </cell>
          <cell r="J1159">
            <v>13374</v>
          </cell>
          <cell r="L1159">
            <v>1600</v>
          </cell>
          <cell r="M1159">
            <v>1475</v>
          </cell>
          <cell r="N1159">
            <v>5400</v>
          </cell>
          <cell r="O1159">
            <v>2157</v>
          </cell>
          <cell r="P1159">
            <v>24006</v>
          </cell>
          <cell r="Q1159">
            <v>13360.178004741929</v>
          </cell>
          <cell r="S1159">
            <v>1598.3464040367196</v>
          </cell>
          <cell r="T1159">
            <v>1473.4755912213509</v>
          </cell>
          <cell r="U1159">
            <v>5400</v>
          </cell>
          <cell r="V1159">
            <v>2157</v>
          </cell>
          <cell r="W1159">
            <v>23989</v>
          </cell>
          <cell r="X1159">
            <v>13267.972379431934</v>
          </cell>
          <cell r="Y1159">
            <v>10346.822988796817</v>
          </cell>
          <cell r="Z1159">
            <v>1599.6520619626212</v>
          </cell>
          <cell r="AA1159">
            <v>1600.2866135745776</v>
          </cell>
          <cell r="AB1159">
            <v>5340.370664860151</v>
          </cell>
          <cell r="AC1159">
            <v>2193.6952913739042</v>
          </cell>
          <cell r="AD1159">
            <v>34348.800000000003</v>
          </cell>
          <cell r="AE1159">
            <v>13496.808490827818</v>
          </cell>
          <cell r="AF1159">
            <v>9954.5105531991303</v>
          </cell>
          <cell r="AG1159">
            <v>1601.8360442204869</v>
          </cell>
          <cell r="AH1159">
            <v>1602.135333484124</v>
          </cell>
          <cell r="AI1159">
            <v>5376.8114317093814</v>
          </cell>
          <cell r="AJ1159">
            <v>2194.6981465590611</v>
          </cell>
          <cell r="AK1159">
            <v>34226.799999999996</v>
          </cell>
        </row>
        <row r="1160">
          <cell r="B1160">
            <v>39625</v>
          </cell>
          <cell r="D1160">
            <v>10413.480000000003</v>
          </cell>
          <cell r="E1160">
            <v>25363</v>
          </cell>
          <cell r="F1160">
            <v>35776.480000000003</v>
          </cell>
          <cell r="G1160">
            <v>35776.480000000003</v>
          </cell>
          <cell r="H1160">
            <v>35465.5</v>
          </cell>
          <cell r="I1160">
            <v>25328</v>
          </cell>
          <cell r="J1160">
            <v>14031</v>
          </cell>
          <cell r="L1160">
            <v>1600</v>
          </cell>
          <cell r="M1160">
            <v>1475</v>
          </cell>
          <cell r="N1160">
            <v>6100</v>
          </cell>
          <cell r="O1160">
            <v>2157</v>
          </cell>
          <cell r="P1160">
            <v>25363</v>
          </cell>
          <cell r="Q1160">
            <v>14002.291652051912</v>
          </cell>
          <cell r="S1160">
            <v>1596.7262948672981</v>
          </cell>
          <cell r="T1160">
            <v>1471.9820530807904</v>
          </cell>
          <cell r="U1160">
            <v>6100</v>
          </cell>
          <cell r="V1160">
            <v>2157</v>
          </cell>
          <cell r="W1160">
            <v>25328</v>
          </cell>
          <cell r="X1160">
            <v>13861.593061790509</v>
          </cell>
          <cell r="Y1160">
            <v>10339.878991517768</v>
          </cell>
          <cell r="Z1160">
            <v>1647.1321471100105</v>
          </cell>
          <cell r="AA1160">
            <v>1649.9689905703669</v>
          </cell>
          <cell r="AB1160">
            <v>5724.783630120075</v>
          </cell>
          <cell r="AC1160">
            <v>2242.1431788912664</v>
          </cell>
          <cell r="AD1160">
            <v>35465.499999999993</v>
          </cell>
          <cell r="AE1160">
            <v>14014.62573273473</v>
          </cell>
          <cell r="AF1160">
            <v>10070.702127742356</v>
          </cell>
          <cell r="AG1160">
            <v>1665.2888534112503</v>
          </cell>
          <cell r="AH1160">
            <v>1668.1604536757902</v>
          </cell>
          <cell r="AI1160">
            <v>6088.7397900790766</v>
          </cell>
          <cell r="AJ1160">
            <v>2268.9630423568046</v>
          </cell>
          <cell r="AK1160">
            <v>35776.480000000003</v>
          </cell>
        </row>
        <row r="1161">
          <cell r="B1161">
            <v>39626</v>
          </cell>
          <cell r="D1161">
            <v>10409.400000000001</v>
          </cell>
          <cell r="E1161">
            <v>25014</v>
          </cell>
          <cell r="F1161">
            <v>35423.4</v>
          </cell>
          <cell r="G1161">
            <v>35423.4</v>
          </cell>
          <cell r="H1161">
            <v>35584.1</v>
          </cell>
          <cell r="I1161">
            <v>25014</v>
          </cell>
          <cell r="J1161">
            <v>13782</v>
          </cell>
          <cell r="L1161">
            <v>1600</v>
          </cell>
          <cell r="M1161">
            <v>1475</v>
          </cell>
          <cell r="N1161">
            <v>6000</v>
          </cell>
          <cell r="O1161">
            <v>2157</v>
          </cell>
          <cell r="P1161">
            <v>25014</v>
          </cell>
          <cell r="Q1161">
            <v>13782</v>
          </cell>
          <cell r="S1161">
            <v>1600</v>
          </cell>
          <cell r="T1161">
            <v>1475</v>
          </cell>
          <cell r="U1161">
            <v>6000</v>
          </cell>
          <cell r="V1161">
            <v>2157</v>
          </cell>
          <cell r="W1161">
            <v>25014</v>
          </cell>
          <cell r="X1161">
            <v>13729.504401754635</v>
          </cell>
          <cell r="Y1161">
            <v>10415.082268322765</v>
          </cell>
          <cell r="Z1161">
            <v>1649.6966219808278</v>
          </cell>
          <cell r="AA1161">
            <v>1652.5372703116657</v>
          </cell>
          <cell r="AB1161">
            <v>5891.4586890003875</v>
          </cell>
          <cell r="AC1161">
            <v>2245.8207486297238</v>
          </cell>
          <cell r="AD1161">
            <v>35584.100000000006</v>
          </cell>
          <cell r="AE1161">
            <v>13814.919780526034</v>
          </cell>
          <cell r="AF1161">
            <v>10071.806973711768</v>
          </cell>
          <cell r="AG1161">
            <v>1665.4715504719181</v>
          </cell>
          <cell r="AH1161">
            <v>1668.3434657766547</v>
          </cell>
          <cell r="AI1161">
            <v>5933.6462616459366</v>
          </cell>
          <cell r="AJ1161">
            <v>2269.2119678676872</v>
          </cell>
          <cell r="AK1161">
            <v>35423.4</v>
          </cell>
        </row>
        <row r="1162">
          <cell r="B1162">
            <v>39627</v>
          </cell>
          <cell r="D1162">
            <v>10617.169999999998</v>
          </cell>
          <cell r="E1162">
            <v>24352</v>
          </cell>
          <cell r="F1162">
            <v>34969.17</v>
          </cell>
          <cell r="G1162">
            <v>34969.17</v>
          </cell>
          <cell r="H1162">
            <v>35098.199999999997</v>
          </cell>
          <cell r="I1162">
            <v>32650</v>
          </cell>
          <cell r="J1162">
            <v>13120</v>
          </cell>
          <cell r="L1162">
            <v>1600</v>
          </cell>
          <cell r="M1162">
            <v>1475</v>
          </cell>
          <cell r="N1162">
            <v>6000</v>
          </cell>
          <cell r="O1162">
            <v>2157</v>
          </cell>
          <cell r="P1162">
            <v>24352</v>
          </cell>
          <cell r="Q1162">
            <v>19842.430379746835</v>
          </cell>
          <cell r="S1162">
            <v>2419.8085828959556</v>
          </cell>
          <cell r="T1162">
            <v>2230.7610373572093</v>
          </cell>
          <cell r="U1162">
            <v>6000</v>
          </cell>
          <cell r="V1162">
            <v>2157</v>
          </cell>
          <cell r="W1162">
            <v>32650</v>
          </cell>
          <cell r="X1162">
            <v>13220.555676366672</v>
          </cell>
          <cell r="Y1162">
            <v>10525.178489173371</v>
          </cell>
          <cell r="Z1162">
            <v>1646.6468228204883</v>
          </cell>
          <cell r="AA1162">
            <v>1649.9412692758408</v>
          </cell>
          <cell r="AB1162">
            <v>5817.2807060098876</v>
          </cell>
          <cell r="AC1162">
            <v>2238.5970363537358</v>
          </cell>
          <cell r="AD1162">
            <v>35098.199999999997</v>
          </cell>
          <cell r="AE1162">
            <v>13392.277951432003</v>
          </cell>
          <cell r="AF1162">
            <v>10054.657471386019</v>
          </cell>
          <cell r="AG1162">
            <v>1665.260767903643</v>
          </cell>
          <cell r="AH1162">
            <v>1668.7703583137859</v>
          </cell>
          <cell r="AI1162">
            <v>5918.5752617505996</v>
          </cell>
          <cell r="AJ1162">
            <v>2269.6281892139486</v>
          </cell>
          <cell r="AK1162">
            <v>34969.17</v>
          </cell>
        </row>
        <row r="1163">
          <cell r="B1163">
            <v>39628</v>
          </cell>
          <cell r="D1163">
            <v>9772.18</v>
          </cell>
          <cell r="E1163">
            <v>24452</v>
          </cell>
          <cell r="F1163">
            <v>34224.18</v>
          </cell>
          <cell r="G1163">
            <v>34224.18</v>
          </cell>
          <cell r="H1163">
            <v>34417.1</v>
          </cell>
          <cell r="I1163">
            <v>32750</v>
          </cell>
          <cell r="J1163">
            <v>13120</v>
          </cell>
          <cell r="L1163">
            <v>1600</v>
          </cell>
          <cell r="M1163">
            <v>1475</v>
          </cell>
          <cell r="N1163">
            <v>6100</v>
          </cell>
          <cell r="O1163">
            <v>2157</v>
          </cell>
          <cell r="P1163">
            <v>24452</v>
          </cell>
          <cell r="Q1163">
            <v>19842.430379746835</v>
          </cell>
          <cell r="S1163">
            <v>2419.8085828959556</v>
          </cell>
          <cell r="T1163">
            <v>2230.7610373572093</v>
          </cell>
          <cell r="U1163">
            <v>6100</v>
          </cell>
          <cell r="V1163">
            <v>2157</v>
          </cell>
          <cell r="W1163">
            <v>32750</v>
          </cell>
          <cell r="X1163">
            <v>12527.180834258912</v>
          </cell>
          <cell r="Y1163">
            <v>10526.864229608398</v>
          </cell>
          <cell r="Z1163">
            <v>1547.9372290834051</v>
          </cell>
          <cell r="AA1163">
            <v>1535.8844704147766</v>
          </cell>
          <cell r="AB1163">
            <v>6029.6252827448634</v>
          </cell>
          <cell r="AC1163">
            <v>2249.6079538896515</v>
          </cell>
          <cell r="AD1163">
            <v>34417.100000000006</v>
          </cell>
          <cell r="AE1163">
            <v>12662.435784938976</v>
          </cell>
          <cell r="AF1163">
            <v>10047.459828958154</v>
          </cell>
          <cell r="AG1163">
            <v>1562.9204555167864</v>
          </cell>
          <cell r="AH1163">
            <v>1556.2945285677674</v>
          </cell>
          <cell r="AI1163">
            <v>6122.7756107306586</v>
          </cell>
          <cell r="AJ1163">
            <v>2272.29379128766</v>
          </cell>
          <cell r="AK1163">
            <v>34224.18</v>
          </cell>
        </row>
        <row r="1164">
          <cell r="B1164">
            <v>39629</v>
          </cell>
          <cell r="D1164">
            <v>11130.379999999997</v>
          </cell>
          <cell r="E1164">
            <v>24152</v>
          </cell>
          <cell r="F1164">
            <v>35282.379999999997</v>
          </cell>
          <cell r="G1164">
            <v>35282.379999999997</v>
          </cell>
          <cell r="H1164">
            <v>37427.800000000003</v>
          </cell>
          <cell r="I1164">
            <v>32450</v>
          </cell>
          <cell r="J1164">
            <v>13120</v>
          </cell>
          <cell r="L1164">
            <v>1600</v>
          </cell>
          <cell r="M1164">
            <v>1475</v>
          </cell>
          <cell r="N1164">
            <v>5800</v>
          </cell>
          <cell r="O1164">
            <v>2157</v>
          </cell>
          <cell r="P1164">
            <v>24152</v>
          </cell>
          <cell r="Q1164">
            <v>20002</v>
          </cell>
          <cell r="S1164">
            <v>2337</v>
          </cell>
          <cell r="T1164">
            <v>2154</v>
          </cell>
          <cell r="U1164">
            <v>5800</v>
          </cell>
          <cell r="V1164">
            <v>2157</v>
          </cell>
          <cell r="W1164">
            <v>32450</v>
          </cell>
          <cell r="X1164">
            <v>15742.048450407583</v>
          </cell>
          <cell r="Y1164">
            <v>10596.830452414513</v>
          </cell>
          <cell r="Z1164">
            <v>1642.4191551316583</v>
          </cell>
          <cell r="AA1164">
            <v>1646.7285831220913</v>
          </cell>
          <cell r="AB1164">
            <v>5572.1732983335523</v>
          </cell>
          <cell r="AC1164">
            <v>2227.6000605905874</v>
          </cell>
          <cell r="AD1164">
            <v>37427.799999999981</v>
          </cell>
          <cell r="AE1164">
            <v>13795.608028675679</v>
          </cell>
          <cell r="AF1164">
            <v>10072.545159581457</v>
          </cell>
          <cell r="AG1164">
            <v>1665.5936167077125</v>
          </cell>
          <cell r="AH1164">
            <v>1668.465742501719</v>
          </cell>
          <cell r="AI1164">
            <v>5810.789168907867</v>
          </cell>
          <cell r="AJ1164">
            <v>2269.3782836255627</v>
          </cell>
          <cell r="AK1164">
            <v>35282.379999999997</v>
          </cell>
        </row>
        <row r="1165">
          <cell r="B1165">
            <v>39630</v>
          </cell>
          <cell r="D1165">
            <v>8666.5299999999988</v>
          </cell>
          <cell r="E1165">
            <v>29192</v>
          </cell>
          <cell r="F1165">
            <v>37858.53</v>
          </cell>
          <cell r="G1165">
            <v>37858.53</v>
          </cell>
          <cell r="H1165">
            <v>37309.9</v>
          </cell>
          <cell r="I1165">
            <v>29192</v>
          </cell>
          <cell r="J1165">
            <v>13877</v>
          </cell>
          <cell r="K1165">
            <v>4000</v>
          </cell>
          <cell r="L1165">
            <v>1600</v>
          </cell>
          <cell r="M1165">
            <v>1439</v>
          </cell>
          <cell r="N1165">
            <v>6100</v>
          </cell>
          <cell r="O1165">
            <v>2176</v>
          </cell>
          <cell r="P1165">
            <v>29192</v>
          </cell>
          <cell r="Q1165">
            <v>13877</v>
          </cell>
          <cell r="R1165">
            <v>4000</v>
          </cell>
          <cell r="S1165">
            <v>1600</v>
          </cell>
          <cell r="T1165">
            <v>1439</v>
          </cell>
          <cell r="U1165">
            <v>6100</v>
          </cell>
          <cell r="V1165">
            <v>2176</v>
          </cell>
          <cell r="W1165">
            <v>29192</v>
          </cell>
          <cell r="X1165">
            <v>15016.751199047803</v>
          </cell>
          <cell r="Y1165">
            <v>10727.418197221394</v>
          </cell>
          <cell r="Z1165">
            <v>1644.7889373829078</v>
          </cell>
          <cell r="AA1165">
            <v>1649.0205848664887</v>
          </cell>
          <cell r="AB1165">
            <v>6038.8737194150754</v>
          </cell>
          <cell r="AC1165">
            <v>2233.0473620663238</v>
          </cell>
          <cell r="AD1165">
            <v>37309.899999999994</v>
          </cell>
          <cell r="AE1165">
            <v>15201.652258118531</v>
          </cell>
          <cell r="AF1165">
            <v>10938.397985668389</v>
          </cell>
          <cell r="AG1165">
            <v>1664.7492181905827</v>
          </cell>
          <cell r="AH1165">
            <v>1668.7360923772292</v>
          </cell>
          <cell r="AI1165">
            <v>6115.5360851951009</v>
          </cell>
          <cell r="AJ1165">
            <v>2269.4583604501677</v>
          </cell>
          <cell r="AK1165">
            <v>37858.53</v>
          </cell>
        </row>
        <row r="1166">
          <cell r="B1166">
            <v>39631</v>
          </cell>
          <cell r="D1166">
            <v>7077.3099999999904</v>
          </cell>
          <cell r="E1166">
            <v>31100</v>
          </cell>
          <cell r="F1166">
            <v>38177.30999999999</v>
          </cell>
          <cell r="G1166">
            <v>38177.30999999999</v>
          </cell>
          <cell r="H1166">
            <v>37477.199999999997</v>
          </cell>
          <cell r="I1166">
            <v>31100</v>
          </cell>
          <cell r="J1166">
            <v>15885</v>
          </cell>
          <cell r="K1166">
            <v>4000</v>
          </cell>
          <cell r="L1166">
            <v>1600</v>
          </cell>
          <cell r="M1166">
            <v>1439</v>
          </cell>
          <cell r="N1166">
            <v>6000</v>
          </cell>
          <cell r="O1166">
            <v>2176</v>
          </cell>
          <cell r="P1166">
            <v>31100</v>
          </cell>
          <cell r="Q1166">
            <v>15885</v>
          </cell>
          <cell r="R1166">
            <v>4000</v>
          </cell>
          <cell r="S1166">
            <v>1600</v>
          </cell>
          <cell r="T1166">
            <v>1439</v>
          </cell>
          <cell r="U1166">
            <v>6000</v>
          </cell>
          <cell r="V1166">
            <v>2176</v>
          </cell>
          <cell r="W1166">
            <v>31100</v>
          </cell>
          <cell r="X1166">
            <v>15190.350039359013</v>
          </cell>
          <cell r="Y1166">
            <v>10954.344696451393</v>
          </cell>
          <cell r="Z1166">
            <v>1637.827034302408</v>
          </cell>
          <cell r="AA1166">
            <v>1641.6869117447309</v>
          </cell>
          <cell r="AB1166">
            <v>5836.4715586160428</v>
          </cell>
          <cell r="AC1166">
            <v>2216.5197595264126</v>
          </cell>
          <cell r="AD1166">
            <v>37477.200000000004</v>
          </cell>
          <cell r="AE1166">
            <v>15425.257158638349</v>
          </cell>
          <cell r="AF1166">
            <v>11187.78103669148</v>
          </cell>
          <cell r="AG1166">
            <v>1661.6950625909819</v>
          </cell>
          <cell r="AH1166">
            <v>1665.3563014952722</v>
          </cell>
          <cell r="AI1166">
            <v>5972.2765743985201</v>
          </cell>
          <cell r="AJ1166">
            <v>2264.9438661853897</v>
          </cell>
          <cell r="AK1166">
            <v>38177.30999999999</v>
          </cell>
        </row>
        <row r="1167">
          <cell r="B1167">
            <v>39632</v>
          </cell>
          <cell r="D1167">
            <v>6571.6500000000015</v>
          </cell>
          <cell r="E1167">
            <v>30560</v>
          </cell>
          <cell r="F1167">
            <v>37131.65</v>
          </cell>
          <cell r="G1167">
            <v>37131.65</v>
          </cell>
          <cell r="H1167">
            <v>36594.699999999997</v>
          </cell>
          <cell r="I1167">
            <v>30560</v>
          </cell>
          <cell r="J1167">
            <v>15345</v>
          </cell>
          <cell r="K1167">
            <v>4000</v>
          </cell>
          <cell r="L1167">
            <v>1600</v>
          </cell>
          <cell r="M1167">
            <v>1439</v>
          </cell>
          <cell r="N1167">
            <v>6000</v>
          </cell>
          <cell r="O1167">
            <v>2176</v>
          </cell>
          <cell r="P1167">
            <v>30560</v>
          </cell>
          <cell r="Q1167">
            <v>15345</v>
          </cell>
          <cell r="R1167">
            <v>4000</v>
          </cell>
          <cell r="S1167">
            <v>1600</v>
          </cell>
          <cell r="T1167">
            <v>1439</v>
          </cell>
          <cell r="U1167">
            <v>6000</v>
          </cell>
          <cell r="V1167">
            <v>2176</v>
          </cell>
          <cell r="W1167">
            <v>30560</v>
          </cell>
          <cell r="X1167">
            <v>14634.605347020804</v>
          </cell>
          <cell r="Y1167">
            <v>10594.966671907689</v>
          </cell>
          <cell r="Z1167">
            <v>1643.9799549036061</v>
          </cell>
          <cell r="AA1167">
            <v>1648.2246048482743</v>
          </cell>
          <cell r="AB1167">
            <v>5840.5496109929072</v>
          </cell>
          <cell r="AC1167">
            <v>2232.3738103267156</v>
          </cell>
          <cell r="AD1167">
            <v>36594.699999999997</v>
          </cell>
          <cell r="AE1167">
            <v>14774.036947364477</v>
          </cell>
          <cell r="AF1167">
            <v>10847.973443647626</v>
          </cell>
          <cell r="AG1167">
            <v>1660.1590544049427</v>
          </cell>
          <cell r="AH1167">
            <v>1664.134935701303</v>
          </cell>
          <cell r="AI1167">
            <v>5922.1447688512699</v>
          </cell>
          <cell r="AJ1167">
            <v>2263.2008500303823</v>
          </cell>
          <cell r="AK1167">
            <v>37131.65</v>
          </cell>
        </row>
        <row r="1168">
          <cell r="B1168">
            <v>39633</v>
          </cell>
          <cell r="D1168">
            <v>6712.1500000000015</v>
          </cell>
          <cell r="E1168">
            <v>28331</v>
          </cell>
          <cell r="F1168">
            <v>35043.15</v>
          </cell>
          <cell r="G1168">
            <v>35043.15</v>
          </cell>
          <cell r="H1168">
            <v>34449.9</v>
          </cell>
          <cell r="I1168">
            <v>28331</v>
          </cell>
          <cell r="J1168">
            <v>13116</v>
          </cell>
          <cell r="K1168">
            <v>4000</v>
          </cell>
          <cell r="L1168">
            <v>1600</v>
          </cell>
          <cell r="M1168">
            <v>1439</v>
          </cell>
          <cell r="N1168">
            <v>6000</v>
          </cell>
          <cell r="O1168">
            <v>2176</v>
          </cell>
          <cell r="P1168">
            <v>28331</v>
          </cell>
          <cell r="Q1168">
            <v>13116</v>
          </cell>
          <cell r="R1168">
            <v>4000</v>
          </cell>
          <cell r="S1168">
            <v>1600</v>
          </cell>
          <cell r="T1168">
            <v>1439</v>
          </cell>
          <cell r="U1168">
            <v>6000</v>
          </cell>
          <cell r="V1168">
            <v>2176</v>
          </cell>
          <cell r="W1168">
            <v>28331</v>
          </cell>
          <cell r="X1168">
            <v>12558.72261315769</v>
          </cell>
          <cell r="Y1168">
            <v>10693.831232292947</v>
          </cell>
          <cell r="Z1168">
            <v>1538.1309285000464</v>
          </cell>
          <cell r="AA1168">
            <v>1531.4824725290305</v>
          </cell>
          <cell r="AB1168">
            <v>5895.5518081303053</v>
          </cell>
          <cell r="AC1168">
            <v>2232.1809453899846</v>
          </cell>
          <cell r="AD1168">
            <v>34449.900000000009</v>
          </cell>
          <cell r="AE1168">
            <v>12786.374750980378</v>
          </cell>
          <cell r="AF1168">
            <v>10865.930621491883</v>
          </cell>
          <cell r="AG1168">
            <v>1564.526730414246</v>
          </cell>
          <cell r="AH1168">
            <v>1557.9961359358197</v>
          </cell>
          <cell r="AI1168">
            <v>5994.8560619708078</v>
          </cell>
          <cell r="AJ1168">
            <v>2273.465699206864</v>
          </cell>
          <cell r="AK1168">
            <v>35043.15</v>
          </cell>
        </row>
        <row r="1169">
          <cell r="B1169">
            <v>39634</v>
          </cell>
          <cell r="D1169">
            <v>7331.1999999999971</v>
          </cell>
          <cell r="E1169">
            <v>28031</v>
          </cell>
          <cell r="F1169">
            <v>35362.199999999997</v>
          </cell>
          <cell r="G1169">
            <v>35362.199999999997</v>
          </cell>
          <cell r="H1169">
            <v>34856.400000000001</v>
          </cell>
          <cell r="I1169">
            <v>28031</v>
          </cell>
          <cell r="J1169">
            <v>13116</v>
          </cell>
          <cell r="K1169">
            <v>4000</v>
          </cell>
          <cell r="L1169">
            <v>1600</v>
          </cell>
          <cell r="M1169">
            <v>1439</v>
          </cell>
          <cell r="N1169">
            <v>5700</v>
          </cell>
          <cell r="O1169">
            <v>2176</v>
          </cell>
          <cell r="P1169">
            <v>28031</v>
          </cell>
          <cell r="Q1169">
            <v>13116</v>
          </cell>
          <cell r="R1169">
            <v>4000</v>
          </cell>
          <cell r="S1169">
            <v>1600</v>
          </cell>
          <cell r="T1169">
            <v>1439</v>
          </cell>
          <cell r="U1169">
            <v>5700</v>
          </cell>
          <cell r="V1169">
            <v>2176</v>
          </cell>
          <cell r="W1169">
            <v>28031</v>
          </cell>
          <cell r="X1169">
            <v>12625.558604043992</v>
          </cell>
          <cell r="Y1169">
            <v>11017.449542852875</v>
          </cell>
          <cell r="Z1169">
            <v>1644.4280166285655</v>
          </cell>
          <cell r="AA1169">
            <v>1648.6201113814384</v>
          </cell>
          <cell r="AB1169">
            <v>5677.5792985164398</v>
          </cell>
          <cell r="AC1169">
            <v>2242.7644265766894</v>
          </cell>
          <cell r="AD1169">
            <v>34856.400000000001</v>
          </cell>
          <cell r="AE1169">
            <v>12812.745186852224</v>
          </cell>
          <cell r="AF1169">
            <v>11176.377005960501</v>
          </cell>
          <cell r="AG1169">
            <v>1667.3547464118126</v>
          </cell>
          <cell r="AH1169">
            <v>1671.3478605252265</v>
          </cell>
          <cell r="AI1169">
            <v>5761.3648706863696</v>
          </cell>
          <cell r="AJ1169">
            <v>2273.0103295638614</v>
          </cell>
          <cell r="AK1169">
            <v>35362.199999999997</v>
          </cell>
        </row>
        <row r="1170">
          <cell r="B1170">
            <v>39635</v>
          </cell>
          <cell r="D1170">
            <v>7324.9599999999919</v>
          </cell>
          <cell r="E1170">
            <v>28331</v>
          </cell>
          <cell r="F1170">
            <v>35655.959999999992</v>
          </cell>
          <cell r="G1170">
            <v>35655.959999999992</v>
          </cell>
          <cell r="H1170">
            <v>35017</v>
          </cell>
          <cell r="I1170">
            <v>28331</v>
          </cell>
          <cell r="J1170">
            <v>13116</v>
          </cell>
          <cell r="K1170">
            <v>4000</v>
          </cell>
          <cell r="L1170">
            <v>1600</v>
          </cell>
          <cell r="M1170">
            <v>1439</v>
          </cell>
          <cell r="N1170">
            <v>6000</v>
          </cell>
          <cell r="O1170">
            <v>2176</v>
          </cell>
          <cell r="P1170">
            <v>28331</v>
          </cell>
          <cell r="Q1170">
            <v>13116</v>
          </cell>
          <cell r="R1170">
            <v>4000</v>
          </cell>
          <cell r="S1170">
            <v>1600</v>
          </cell>
          <cell r="T1170">
            <v>1439</v>
          </cell>
          <cell r="U1170">
            <v>6000</v>
          </cell>
          <cell r="V1170">
            <v>2176</v>
          </cell>
          <cell r="W1170">
            <v>28331</v>
          </cell>
          <cell r="X1170">
            <v>13357.787902670516</v>
          </cell>
          <cell r="Y1170">
            <v>10597.477113027846</v>
          </cell>
          <cell r="Z1170">
            <v>1538.8684360180469</v>
          </cell>
          <cell r="AA1170">
            <v>1532.0167218224192</v>
          </cell>
          <cell r="AB1170">
            <v>5757.6767739091156</v>
          </cell>
          <cell r="AC1170">
            <v>2233.1730525520502</v>
          </cell>
          <cell r="AD1170">
            <v>35016.999999999993</v>
          </cell>
          <cell r="AE1170">
            <v>13595.074373402478</v>
          </cell>
          <cell r="AF1170">
            <v>10795.925883529457</v>
          </cell>
          <cell r="AG1170">
            <v>1566.4951184781903</v>
          </cell>
          <cell r="AH1170">
            <v>1560.007416542117</v>
          </cell>
          <cell r="AI1170">
            <v>5862.7133185920711</v>
          </cell>
          <cell r="AJ1170">
            <v>2275.7438894556808</v>
          </cell>
          <cell r="AK1170">
            <v>35655.959999999992</v>
          </cell>
        </row>
        <row r="1171">
          <cell r="B1171">
            <v>39636</v>
          </cell>
          <cell r="D1171">
            <v>8592.7699999999895</v>
          </cell>
          <cell r="E1171">
            <v>28331</v>
          </cell>
          <cell r="F1171">
            <v>36923.76999999999</v>
          </cell>
          <cell r="G1171">
            <v>36923.76999999999</v>
          </cell>
          <cell r="H1171">
            <v>36547.5</v>
          </cell>
          <cell r="I1171">
            <v>28320</v>
          </cell>
          <cell r="J1171">
            <v>13116</v>
          </cell>
          <cell r="K1171">
            <v>4000</v>
          </cell>
          <cell r="L1171">
            <v>1600</v>
          </cell>
          <cell r="M1171">
            <v>1439</v>
          </cell>
          <cell r="N1171">
            <v>6000</v>
          </cell>
          <cell r="O1171">
            <v>2176</v>
          </cell>
          <cell r="P1171">
            <v>28331</v>
          </cell>
          <cell r="Q1171">
            <v>13116</v>
          </cell>
          <cell r="R1171">
            <v>3989</v>
          </cell>
          <cell r="S1171">
            <v>1600</v>
          </cell>
          <cell r="T1171">
            <v>1439</v>
          </cell>
          <cell r="U1171">
            <v>6000</v>
          </cell>
          <cell r="V1171">
            <v>2176</v>
          </cell>
          <cell r="W1171">
            <v>28320</v>
          </cell>
          <cell r="X1171">
            <v>13912.185871050593</v>
          </cell>
          <cell r="Y1171">
            <v>11112.431525267399</v>
          </cell>
          <cell r="Z1171">
            <v>1650.6281958905872</v>
          </cell>
          <cell r="AA1171">
            <v>1654.5416155608889</v>
          </cell>
          <cell r="AB1171">
            <v>5972.4258955537098</v>
          </cell>
          <cell r="AC1171">
            <v>2245.2868966768287</v>
          </cell>
          <cell r="AD1171">
            <v>36547.5</v>
          </cell>
          <cell r="AE1171">
            <v>14049.501903152657</v>
          </cell>
          <cell r="AF1171">
            <v>11223.315532456489</v>
          </cell>
          <cell r="AG1171">
            <v>1667.5468040415608</v>
          </cell>
          <cell r="AH1171">
            <v>1671.2209361799582</v>
          </cell>
          <cell r="AI1171">
            <v>6039.2648459984293</v>
          </cell>
          <cell r="AJ1171">
            <v>2272.919978170898</v>
          </cell>
          <cell r="AK1171">
            <v>36923.76999999999</v>
          </cell>
        </row>
        <row r="1172">
          <cell r="B1172">
            <v>39637</v>
          </cell>
          <cell r="D1172">
            <v>7119.0199999999968</v>
          </cell>
          <cell r="E1172">
            <v>29000</v>
          </cell>
          <cell r="F1172">
            <v>36119.019999999997</v>
          </cell>
          <cell r="G1172">
            <v>36119.019999999997</v>
          </cell>
          <cell r="H1172">
            <v>35717.699999999997</v>
          </cell>
          <cell r="I1172">
            <v>29000</v>
          </cell>
          <cell r="J1172">
            <v>13885</v>
          </cell>
          <cell r="K1172">
            <v>4000</v>
          </cell>
          <cell r="L1172">
            <v>1600</v>
          </cell>
          <cell r="M1172">
            <v>1439</v>
          </cell>
          <cell r="N1172">
            <v>5900</v>
          </cell>
          <cell r="O1172">
            <v>2176</v>
          </cell>
          <cell r="P1172">
            <v>29000</v>
          </cell>
          <cell r="Q1172">
            <v>13885</v>
          </cell>
          <cell r="R1172">
            <v>4000</v>
          </cell>
          <cell r="S1172">
            <v>1600</v>
          </cell>
          <cell r="T1172">
            <v>1439</v>
          </cell>
          <cell r="U1172">
            <v>5900</v>
          </cell>
          <cell r="V1172">
            <v>2176</v>
          </cell>
          <cell r="W1172">
            <v>29000</v>
          </cell>
          <cell r="X1172">
            <v>13771.033932825094</v>
          </cell>
          <cell r="Y1172">
            <v>10755.018139960694</v>
          </cell>
          <cell r="Z1172">
            <v>1649.2629877157913</v>
          </cell>
          <cell r="AA1172">
            <v>1653.1274223839803</v>
          </cell>
          <cell r="AB1172">
            <v>5642.495733130494</v>
          </cell>
          <cell r="AC1172">
            <v>2246.7617839839404</v>
          </cell>
          <cell r="AD1172">
            <v>35717.699999999997</v>
          </cell>
          <cell r="AE1172">
            <v>13917.99790914828</v>
          </cell>
          <cell r="AF1172">
            <v>10881.881165754116</v>
          </cell>
          <cell r="AG1172">
            <v>1667.6157068390203</v>
          </cell>
          <cell r="AH1172">
            <v>1671.2899907920369</v>
          </cell>
          <cell r="AI1172">
            <v>5707.2213325644825</v>
          </cell>
          <cell r="AJ1172">
            <v>2273.0138949020616</v>
          </cell>
          <cell r="AK1172">
            <v>36119.019999999997</v>
          </cell>
        </row>
        <row r="1173">
          <cell r="B1173">
            <v>39638</v>
          </cell>
          <cell r="D1173">
            <v>6469.0900000000038</v>
          </cell>
          <cell r="E1173">
            <v>29209</v>
          </cell>
          <cell r="F1173">
            <v>35678.090000000004</v>
          </cell>
          <cell r="G1173">
            <v>35678.090000000004</v>
          </cell>
          <cell r="H1173">
            <v>35280.699999999997</v>
          </cell>
          <cell r="I1173">
            <v>29209</v>
          </cell>
          <cell r="J1173">
            <v>13994</v>
          </cell>
          <cell r="K1173">
            <v>4000</v>
          </cell>
          <cell r="L1173">
            <v>1600</v>
          </cell>
          <cell r="M1173">
            <v>1439</v>
          </cell>
          <cell r="N1173">
            <v>6000</v>
          </cell>
          <cell r="O1173">
            <v>2176</v>
          </cell>
          <cell r="P1173">
            <v>29209</v>
          </cell>
          <cell r="Q1173">
            <v>13994</v>
          </cell>
          <cell r="R1173">
            <v>4000</v>
          </cell>
          <cell r="S1173">
            <v>1600</v>
          </cell>
          <cell r="T1173">
            <v>1439</v>
          </cell>
          <cell r="U1173">
            <v>6000</v>
          </cell>
          <cell r="V1173">
            <v>2176</v>
          </cell>
          <cell r="W1173">
            <v>29209</v>
          </cell>
          <cell r="X1173">
            <v>13176.893046144854</v>
          </cell>
          <cell r="Y1173">
            <v>10774.987436075933</v>
          </cell>
          <cell r="Z1173">
            <v>1651.9004766973524</v>
          </cell>
          <cell r="AA1173">
            <v>1654.8975169572377</v>
          </cell>
          <cell r="AB1173">
            <v>5772.0019323452261</v>
          </cell>
          <cell r="AC1173">
            <v>2250.019591779404</v>
          </cell>
          <cell r="AD1173">
            <v>35280.700000000012</v>
          </cell>
          <cell r="AE1173">
            <v>13352.74336355424</v>
          </cell>
          <cell r="AF1173">
            <v>10891.291788150016</v>
          </cell>
          <cell r="AG1173">
            <v>1666.0255325816272</v>
          </cell>
          <cell r="AH1173">
            <v>1668.8984031651848</v>
          </cell>
          <cell r="AI1173">
            <v>5829.1641417349074</v>
          </cell>
          <cell r="AJ1173">
            <v>2269.9667708140241</v>
          </cell>
          <cell r="AK1173">
            <v>35678.090000000004</v>
          </cell>
        </row>
        <row r="1174">
          <cell r="B1174">
            <v>39639</v>
          </cell>
          <cell r="D1174">
            <v>7201.6900000000023</v>
          </cell>
          <cell r="E1174">
            <v>29428</v>
          </cell>
          <cell r="F1174">
            <v>36629.69</v>
          </cell>
          <cell r="G1174">
            <v>36629.69</v>
          </cell>
          <cell r="H1174">
            <v>36170.9</v>
          </cell>
          <cell r="I1174">
            <v>29428</v>
          </cell>
          <cell r="J1174">
            <v>14213</v>
          </cell>
          <cell r="K1174">
            <v>4000</v>
          </cell>
          <cell r="L1174">
            <v>1600</v>
          </cell>
          <cell r="M1174">
            <v>1439</v>
          </cell>
          <cell r="N1174">
            <v>6000</v>
          </cell>
          <cell r="O1174">
            <v>2176</v>
          </cell>
          <cell r="P1174">
            <v>29428</v>
          </cell>
          <cell r="Q1174">
            <v>14213</v>
          </cell>
          <cell r="R1174">
            <v>4000</v>
          </cell>
          <cell r="S1174">
            <v>1600</v>
          </cell>
          <cell r="T1174">
            <v>1439</v>
          </cell>
          <cell r="U1174">
            <v>6000</v>
          </cell>
          <cell r="V1174">
            <v>2176</v>
          </cell>
          <cell r="W1174">
            <v>29428</v>
          </cell>
          <cell r="X1174">
            <v>13825.051185646056</v>
          </cell>
          <cell r="Y1174">
            <v>10835.705253115932</v>
          </cell>
          <cell r="Z1174">
            <v>1647.5514043527116</v>
          </cell>
          <cell r="AA1174">
            <v>1650.9000966639644</v>
          </cell>
          <cell r="AB1174">
            <v>5968.3642978014486</v>
          </cell>
          <cell r="AC1174">
            <v>2243.327762419879</v>
          </cell>
          <cell r="AD1174">
            <v>36170.899999999994</v>
          </cell>
          <cell r="AE1174">
            <v>13995.74076561694</v>
          </cell>
          <cell r="AF1174">
            <v>10987.258820332401</v>
          </cell>
          <cell r="AG1174">
            <v>1667.3269032281098</v>
          </cell>
          <cell r="AH1174">
            <v>1670.5214368055267</v>
          </cell>
          <cell r="AI1174">
            <v>6036.7500329141994</v>
          </cell>
          <cell r="AJ1174">
            <v>2272.0920411028233</v>
          </cell>
          <cell r="AK1174">
            <v>36629.69</v>
          </cell>
        </row>
        <row r="1175">
          <cell r="B1175">
            <v>39640</v>
          </cell>
          <cell r="D1175">
            <v>7045.1399999999994</v>
          </cell>
          <cell r="E1175">
            <v>28538</v>
          </cell>
          <cell r="F1175">
            <v>35583.14</v>
          </cell>
          <cell r="G1175">
            <v>35583.14</v>
          </cell>
          <cell r="H1175">
            <v>35121.5</v>
          </cell>
          <cell r="I1175">
            <v>28538</v>
          </cell>
          <cell r="J1175">
            <v>13323</v>
          </cell>
          <cell r="K1175">
            <v>4000</v>
          </cell>
          <cell r="L1175">
            <v>1600</v>
          </cell>
          <cell r="M1175">
            <v>1439</v>
          </cell>
          <cell r="N1175">
            <v>6000</v>
          </cell>
          <cell r="O1175">
            <v>2176</v>
          </cell>
          <cell r="P1175">
            <v>28538</v>
          </cell>
          <cell r="Q1175">
            <v>13323</v>
          </cell>
          <cell r="R1175">
            <v>4000</v>
          </cell>
          <cell r="S1175">
            <v>1600</v>
          </cell>
          <cell r="T1175">
            <v>1439</v>
          </cell>
          <cell r="U1175">
            <v>6000</v>
          </cell>
          <cell r="V1175">
            <v>2176</v>
          </cell>
          <cell r="W1175">
            <v>28538</v>
          </cell>
          <cell r="X1175">
            <v>13281.692839033432</v>
          </cell>
          <cell r="Y1175">
            <v>10577.258155449819</v>
          </cell>
          <cell r="Z1175">
            <v>1646.9346807029692</v>
          </cell>
          <cell r="AA1175">
            <v>1649.9281326505879</v>
          </cell>
          <cell r="AB1175">
            <v>5723.1766065941265</v>
          </cell>
          <cell r="AC1175">
            <v>2242.5095855690715</v>
          </cell>
          <cell r="AD1175">
            <v>35121.500000000015</v>
          </cell>
          <cell r="AE1175">
            <v>13459.697548596945</v>
          </cell>
          <cell r="AF1175">
            <v>10714.617676280204</v>
          </cell>
          <cell r="AG1175">
            <v>1666.4083363798868</v>
          </cell>
          <cell r="AH1175">
            <v>1669.2818670648355</v>
          </cell>
          <cell r="AI1175">
            <v>5802.646229084562</v>
          </cell>
          <cell r="AJ1175">
            <v>2270.4883425935659</v>
          </cell>
          <cell r="AK1175">
            <v>35583.14</v>
          </cell>
        </row>
        <row r="1176">
          <cell r="B1176">
            <v>39641</v>
          </cell>
          <cell r="D1176">
            <v>6221.4000000000087</v>
          </cell>
          <cell r="E1176">
            <v>27780</v>
          </cell>
          <cell r="F1176">
            <v>34001.400000000009</v>
          </cell>
          <cell r="G1176">
            <v>34001.400000000009</v>
          </cell>
          <cell r="H1176">
            <v>33591.599999999999</v>
          </cell>
          <cell r="I1176">
            <v>27780</v>
          </cell>
          <cell r="J1176">
            <v>12965</v>
          </cell>
          <cell r="K1176">
            <v>4000</v>
          </cell>
          <cell r="L1176">
            <v>1600</v>
          </cell>
          <cell r="M1176">
            <v>1439</v>
          </cell>
          <cell r="N1176">
            <v>5600</v>
          </cell>
          <cell r="O1176">
            <v>2176</v>
          </cell>
          <cell r="P1176">
            <v>27780</v>
          </cell>
          <cell r="Q1176">
            <v>12965</v>
          </cell>
          <cell r="R1176">
            <v>4000</v>
          </cell>
          <cell r="S1176">
            <v>1600</v>
          </cell>
          <cell r="T1176">
            <v>1439</v>
          </cell>
          <cell r="U1176">
            <v>5600</v>
          </cell>
          <cell r="V1176">
            <v>2176</v>
          </cell>
          <cell r="W1176">
            <v>27780</v>
          </cell>
          <cell r="X1176">
            <v>12309.821243489932</v>
          </cell>
          <cell r="Y1176">
            <v>10142.573932132254</v>
          </cell>
          <cell r="Z1176">
            <v>1646.4435485903748</v>
          </cell>
          <cell r="AA1176">
            <v>1649.6111823439039</v>
          </cell>
          <cell r="AB1176">
            <v>5599.818897378409</v>
          </cell>
          <cell r="AC1176">
            <v>2243.3311960651286</v>
          </cell>
          <cell r="AD1176">
            <v>33591.599999999999</v>
          </cell>
          <cell r="AE1176">
            <v>12459.41667909374</v>
          </cell>
          <cell r="AF1176">
            <v>10270.251974495604</v>
          </cell>
          <cell r="AG1176">
            <v>1666.3752317201036</v>
          </cell>
          <cell r="AH1176">
            <v>1669.4083245815661</v>
          </cell>
          <cell r="AI1176">
            <v>5665.3285785339467</v>
          </cell>
          <cell r="AJ1176">
            <v>2270.6192115750459</v>
          </cell>
          <cell r="AK1176">
            <v>34001.400000000009</v>
          </cell>
        </row>
        <row r="1177">
          <cell r="B1177">
            <v>39642</v>
          </cell>
          <cell r="D1177">
            <v>8041.2200000000012</v>
          </cell>
          <cell r="E1177">
            <v>28180</v>
          </cell>
          <cell r="F1177">
            <v>36221.22</v>
          </cell>
          <cell r="G1177">
            <v>36221.22</v>
          </cell>
          <cell r="H1177">
            <v>35808.699999999997</v>
          </cell>
          <cell r="I1177">
            <v>28180</v>
          </cell>
          <cell r="J1177">
            <v>12965</v>
          </cell>
          <cell r="K1177">
            <v>4000</v>
          </cell>
          <cell r="L1177">
            <v>1600</v>
          </cell>
          <cell r="M1177">
            <v>1439</v>
          </cell>
          <cell r="N1177">
            <v>6000</v>
          </cell>
          <cell r="O1177">
            <v>2176</v>
          </cell>
          <cell r="P1177">
            <v>28180</v>
          </cell>
          <cell r="Q1177">
            <v>12965</v>
          </cell>
          <cell r="R1177">
            <v>4000</v>
          </cell>
          <cell r="S1177">
            <v>1600</v>
          </cell>
          <cell r="T1177">
            <v>1439</v>
          </cell>
          <cell r="U1177">
            <v>6000</v>
          </cell>
          <cell r="V1177">
            <v>2176</v>
          </cell>
          <cell r="W1177">
            <v>28180</v>
          </cell>
          <cell r="X1177">
            <v>13497.127043791108</v>
          </cell>
          <cell r="Y1177">
            <v>11053.152457594359</v>
          </cell>
          <cell r="Z1177">
            <v>1548.6704144988882</v>
          </cell>
          <cell r="AA1177">
            <v>1541.840842531499</v>
          </cell>
          <cell r="AB1177">
            <v>5923.313755674003</v>
          </cell>
          <cell r="AC1177">
            <v>2244.5954859101339</v>
          </cell>
          <cell r="AD1177">
            <v>35808.69999999999</v>
          </cell>
          <cell r="AE1177">
            <v>13656.219288772541</v>
          </cell>
          <cell r="AF1177">
            <v>11165.283492330555</v>
          </cell>
          <cell r="AG1177">
            <v>1566.3426904338451</v>
          </cell>
          <cell r="AH1177">
            <v>1559.9067061253479</v>
          </cell>
          <cell r="AI1177">
            <v>5998.5272570440984</v>
          </cell>
          <cell r="AJ1177">
            <v>2274.9405652936143</v>
          </cell>
          <cell r="AK1177">
            <v>36221.22</v>
          </cell>
        </row>
        <row r="1178">
          <cell r="B1178">
            <v>39643</v>
          </cell>
          <cell r="D1178">
            <v>10127.769999999997</v>
          </cell>
          <cell r="E1178">
            <v>28180</v>
          </cell>
          <cell r="F1178">
            <v>38307.769999999997</v>
          </cell>
          <cell r="G1178">
            <v>38307.769999999997</v>
          </cell>
          <cell r="H1178">
            <v>38381</v>
          </cell>
          <cell r="I1178">
            <v>28180</v>
          </cell>
          <cell r="J1178">
            <v>12965</v>
          </cell>
          <cell r="K1178">
            <v>4000</v>
          </cell>
          <cell r="L1178">
            <v>1600</v>
          </cell>
          <cell r="M1178">
            <v>1439</v>
          </cell>
          <cell r="N1178">
            <v>6000</v>
          </cell>
          <cell r="O1178">
            <v>2176</v>
          </cell>
          <cell r="P1178">
            <v>28180</v>
          </cell>
          <cell r="Q1178">
            <v>12965</v>
          </cell>
          <cell r="R1178">
            <v>4000</v>
          </cell>
          <cell r="S1178">
            <v>1600</v>
          </cell>
          <cell r="T1178">
            <v>1439</v>
          </cell>
          <cell r="U1178">
            <v>6000</v>
          </cell>
          <cell r="V1178">
            <v>2176</v>
          </cell>
          <cell r="W1178">
            <v>28180</v>
          </cell>
          <cell r="X1178">
            <v>15908.315117591219</v>
          </cell>
          <cell r="Y1178">
            <v>10823.050554719199</v>
          </cell>
          <cell r="Z1178">
            <v>1673.4173652723998</v>
          </cell>
          <cell r="AA1178">
            <v>1677.4214360041615</v>
          </cell>
          <cell r="AB1178">
            <v>6031.3904780441362</v>
          </cell>
          <cell r="AC1178">
            <v>2267.4050483688729</v>
          </cell>
          <cell r="AD1178">
            <v>38380.999999999985</v>
          </cell>
          <cell r="AE1178">
            <v>15753.593487503964</v>
          </cell>
          <cell r="AF1178">
            <v>10982.647749782156</v>
          </cell>
          <cell r="AG1178">
            <v>1656.3084230887314</v>
          </cell>
          <cell r="AH1178">
            <v>1659.7991461454146</v>
          </cell>
          <cell r="AI1178">
            <v>5997.9943931071575</v>
          </cell>
          <cell r="AJ1178">
            <v>2257.4268003725688</v>
          </cell>
          <cell r="AK1178">
            <v>38307.769999999997</v>
          </cell>
        </row>
        <row r="1179">
          <cell r="B1179">
            <v>39644</v>
          </cell>
          <cell r="D1179">
            <v>7842.9700000000012</v>
          </cell>
          <cell r="E1179">
            <v>31333</v>
          </cell>
          <cell r="F1179">
            <v>39175.97</v>
          </cell>
          <cell r="G1179">
            <v>39175.97</v>
          </cell>
          <cell r="H1179">
            <v>38905.599999999999</v>
          </cell>
          <cell r="I1179">
            <v>31332</v>
          </cell>
          <cell r="J1179">
            <v>16118</v>
          </cell>
          <cell r="K1179">
            <v>4000</v>
          </cell>
          <cell r="L1179">
            <v>1600</v>
          </cell>
          <cell r="M1179">
            <v>1439</v>
          </cell>
          <cell r="N1179">
            <v>6000</v>
          </cell>
          <cell r="O1179">
            <v>2176</v>
          </cell>
          <cell r="P1179">
            <v>31333</v>
          </cell>
          <cell r="Q1179">
            <v>16118</v>
          </cell>
          <cell r="R1179">
            <v>3999</v>
          </cell>
          <cell r="S1179">
            <v>1600</v>
          </cell>
          <cell r="T1179">
            <v>1439</v>
          </cell>
          <cell r="U1179">
            <v>6000</v>
          </cell>
          <cell r="V1179">
            <v>2176</v>
          </cell>
          <cell r="W1179">
            <v>31332</v>
          </cell>
          <cell r="X1179">
            <v>16587.403769473691</v>
          </cell>
          <cell r="Y1179">
            <v>10869.723716904437</v>
          </cell>
          <cell r="Z1179">
            <v>1651.2206495721971</v>
          </cell>
          <cell r="AA1179">
            <v>1656.321217212201</v>
          </cell>
          <cell r="AB1179">
            <v>5922.1401923633257</v>
          </cell>
          <cell r="AC1179">
            <v>2218.79045447414</v>
          </cell>
          <cell r="AD1179">
            <v>38905.599999999991</v>
          </cell>
          <cell r="AE1179">
            <v>16495.702932143424</v>
          </cell>
          <cell r="AF1179">
            <v>11146.005682719864</v>
          </cell>
          <cell r="AG1179">
            <v>1650.8453367624134</v>
          </cell>
          <cell r="AH1179">
            <v>1654.4826702948947</v>
          </cell>
          <cell r="AI1179">
            <v>5978.7780374896147</v>
          </cell>
          <cell r="AJ1179">
            <v>2250.1553405897894</v>
          </cell>
          <cell r="AK1179">
            <v>39175.97</v>
          </cell>
        </row>
        <row r="1180">
          <cell r="B1180">
            <v>39645</v>
          </cell>
          <cell r="D1180">
            <v>10142.69000000001</v>
          </cell>
          <cell r="E1180">
            <v>29185</v>
          </cell>
          <cell r="F1180">
            <v>39327.69000000001</v>
          </cell>
          <cell r="G1180">
            <v>39327.69000000001</v>
          </cell>
          <cell r="H1180">
            <v>39016.699999999997</v>
          </cell>
          <cell r="I1180">
            <v>28812</v>
          </cell>
          <cell r="J1180">
            <v>13870</v>
          </cell>
          <cell r="K1180">
            <v>4000</v>
          </cell>
          <cell r="L1180">
            <v>1600</v>
          </cell>
          <cell r="M1180">
            <v>1439</v>
          </cell>
          <cell r="N1180">
            <v>6100</v>
          </cell>
          <cell r="O1180">
            <v>2176</v>
          </cell>
          <cell r="P1180">
            <v>29185</v>
          </cell>
          <cell r="Q1180">
            <v>13510</v>
          </cell>
          <cell r="R1180">
            <v>3987</v>
          </cell>
          <cell r="S1180">
            <v>1600</v>
          </cell>
          <cell r="T1180">
            <v>1439</v>
          </cell>
          <cell r="U1180">
            <v>6100</v>
          </cell>
          <cell r="V1180">
            <v>2176</v>
          </cell>
          <cell r="W1180">
            <v>28812</v>
          </cell>
          <cell r="X1180">
            <v>15421.339793209485</v>
          </cell>
          <cell r="Y1180">
            <v>11990.660700766346</v>
          </cell>
          <cell r="Z1180">
            <v>1654.8461292511072</v>
          </cell>
          <cell r="AA1180">
            <v>1659.7716480665097</v>
          </cell>
          <cell r="AB1180">
            <v>6057.8065857087577</v>
          </cell>
          <cell r="AC1180">
            <v>2232.2751429977852</v>
          </cell>
          <cell r="AD1180">
            <v>39016.69999999999</v>
          </cell>
          <cell r="AE1180">
            <v>15540.478111223767</v>
          </cell>
          <cell r="AF1180">
            <v>12029.550306710262</v>
          </cell>
          <cell r="AG1180">
            <v>1662.8829490740216</v>
          </cell>
          <cell r="AH1180">
            <v>1666.8653537705579</v>
          </cell>
          <cell r="AI1180">
            <v>6160.9990978002088</v>
          </cell>
          <cell r="AJ1180">
            <v>2266.9141814211885</v>
          </cell>
          <cell r="AK1180">
            <v>39327.69000000001</v>
          </cell>
        </row>
        <row r="1181">
          <cell r="B1181">
            <v>39646</v>
          </cell>
          <cell r="D1181">
            <v>8853.3700000000026</v>
          </cell>
          <cell r="E1181">
            <v>29944</v>
          </cell>
          <cell r="F1181">
            <v>38797.370000000003</v>
          </cell>
          <cell r="G1181">
            <v>38797.370000000003</v>
          </cell>
          <cell r="H1181">
            <v>38563.199999999997</v>
          </cell>
          <cell r="I1181">
            <v>29878</v>
          </cell>
          <cell r="J1181">
            <v>14629</v>
          </cell>
          <cell r="K1181">
            <v>4000</v>
          </cell>
          <cell r="L1181">
            <v>1600</v>
          </cell>
          <cell r="M1181">
            <v>1439</v>
          </cell>
          <cell r="N1181">
            <v>6100</v>
          </cell>
          <cell r="O1181">
            <v>2176</v>
          </cell>
          <cell r="P1181">
            <v>29944</v>
          </cell>
          <cell r="Q1181">
            <v>14629</v>
          </cell>
          <cell r="R1181">
            <v>3934</v>
          </cell>
          <cell r="S1181">
            <v>1600</v>
          </cell>
          <cell r="T1181">
            <v>1439</v>
          </cell>
          <cell r="U1181">
            <v>6100</v>
          </cell>
          <cell r="V1181">
            <v>2176</v>
          </cell>
          <cell r="W1181">
            <v>29878</v>
          </cell>
          <cell r="X1181">
            <v>15465.376059085687</v>
          </cell>
          <cell r="Y1181">
            <v>11529.76589187617</v>
          </cell>
          <cell r="Z1181">
            <v>1658.5663315820977</v>
          </cell>
          <cell r="AA1181">
            <v>1662.5065161921443</v>
          </cell>
          <cell r="AB1181">
            <v>6000.4993590403983</v>
          </cell>
          <cell r="AC1181">
            <v>2246.4858422235034</v>
          </cell>
          <cell r="AD1181">
            <v>38563.200000000004</v>
          </cell>
          <cell r="AE1181">
            <v>15488.430982951229</v>
          </cell>
          <cell r="AF1181">
            <v>11651.026542599358</v>
          </cell>
          <cell r="AG1181">
            <v>1661.9873172371308</v>
          </cell>
          <cell r="AH1181">
            <v>1665.6492000706862</v>
          </cell>
          <cell r="AI1181">
            <v>6064.9337384647897</v>
          </cell>
          <cell r="AJ1181">
            <v>2265.3422186768071</v>
          </cell>
          <cell r="AK1181">
            <v>38797.370000000003</v>
          </cell>
        </row>
        <row r="1182">
          <cell r="B1182">
            <v>39647</v>
          </cell>
          <cell r="D1182">
            <v>7209.4499999999898</v>
          </cell>
          <cell r="E1182">
            <v>30525</v>
          </cell>
          <cell r="F1182">
            <v>37734.44999999999</v>
          </cell>
          <cell r="G1182">
            <v>37734.44999999999</v>
          </cell>
          <cell r="H1182">
            <v>37277.699999999997</v>
          </cell>
          <cell r="I1182">
            <v>30477</v>
          </cell>
          <cell r="J1182">
            <v>15310</v>
          </cell>
          <cell r="K1182">
            <v>4000</v>
          </cell>
          <cell r="L1182">
            <v>1600</v>
          </cell>
          <cell r="M1182">
            <v>1439</v>
          </cell>
          <cell r="N1182">
            <v>6000</v>
          </cell>
          <cell r="O1182">
            <v>2176</v>
          </cell>
          <cell r="P1182">
            <v>30525</v>
          </cell>
          <cell r="Q1182">
            <v>15310</v>
          </cell>
          <cell r="R1182">
            <v>4000</v>
          </cell>
          <cell r="S1182">
            <v>1600</v>
          </cell>
          <cell r="T1182">
            <v>1439</v>
          </cell>
          <cell r="U1182">
            <v>6000</v>
          </cell>
          <cell r="V1182">
            <v>2128</v>
          </cell>
          <cell r="W1182">
            <v>30477</v>
          </cell>
          <cell r="X1182">
            <v>15101.537066348901</v>
          </cell>
          <cell r="Y1182">
            <v>10751.995040430875</v>
          </cell>
          <cell r="Z1182">
            <v>1649.3433998898904</v>
          </cell>
          <cell r="AA1182">
            <v>1652.6810990567976</v>
          </cell>
          <cell r="AB1182">
            <v>5885.2739128488347</v>
          </cell>
          <cell r="AC1182">
            <v>2236.8694814247019</v>
          </cell>
          <cell r="AD1182">
            <v>37277.699999999997</v>
          </cell>
          <cell r="AE1182">
            <v>15226.049136850559</v>
          </cell>
          <cell r="AF1182">
            <v>10950.278013827152</v>
          </cell>
          <cell r="AG1182">
            <v>1661.2018512382836</v>
          </cell>
          <cell r="AH1182">
            <v>1664.3846494540223</v>
          </cell>
          <cell r="AI1182">
            <v>5968.7910101746529</v>
          </cell>
          <cell r="AJ1182">
            <v>2263.7453384553214</v>
          </cell>
          <cell r="AK1182">
            <v>37734.44999999999</v>
          </cell>
        </row>
        <row r="1183">
          <cell r="B1183">
            <v>39648</v>
          </cell>
          <cell r="D1183">
            <v>8628.1299999999901</v>
          </cell>
          <cell r="E1183">
            <v>28006</v>
          </cell>
          <cell r="F1183">
            <v>36634.12999999999</v>
          </cell>
          <cell r="G1183">
            <v>36634.12999999999</v>
          </cell>
          <cell r="H1183">
            <v>34879.4</v>
          </cell>
          <cell r="I1183">
            <v>28006</v>
          </cell>
          <cell r="J1183">
            <v>13191</v>
          </cell>
          <cell r="K1183">
            <v>4000</v>
          </cell>
          <cell r="L1183">
            <v>1600</v>
          </cell>
          <cell r="M1183">
            <v>1439</v>
          </cell>
          <cell r="N1183">
            <v>5600</v>
          </cell>
          <cell r="O1183">
            <v>2176</v>
          </cell>
          <cell r="P1183">
            <v>28006</v>
          </cell>
          <cell r="Q1183">
            <v>13191</v>
          </cell>
          <cell r="R1183">
            <v>4000</v>
          </cell>
          <cell r="S1183">
            <v>1600</v>
          </cell>
          <cell r="T1183">
            <v>1439</v>
          </cell>
          <cell r="U1183">
            <v>5600</v>
          </cell>
          <cell r="V1183">
            <v>2176</v>
          </cell>
          <cell r="W1183">
            <v>28006</v>
          </cell>
          <cell r="X1183">
            <v>14505.572839538945</v>
          </cell>
          <cell r="Y1183">
            <v>9710.9029534099936</v>
          </cell>
          <cell r="Z1183">
            <v>1587.4002598515119</v>
          </cell>
          <cell r="AA1183">
            <v>1591.5631534163706</v>
          </cell>
          <cell r="AB1183">
            <v>5327.3342229996888</v>
          </cell>
          <cell r="AC1183">
            <v>2156.6265707834818</v>
          </cell>
          <cell r="AD1183">
            <v>34879.399999999987</v>
          </cell>
          <cell r="AE1183">
            <v>15157.619527943882</v>
          </cell>
          <cell r="AF1183">
            <v>10313.689934651669</v>
          </cell>
          <cell r="AG1183">
            <v>1656.6224727746883</v>
          </cell>
          <cell r="AH1183">
            <v>1660.1138577011443</v>
          </cell>
          <cell r="AI1183">
            <v>5588.2293798867058</v>
          </cell>
          <cell r="AJ1183">
            <v>2257.8548270419046</v>
          </cell>
          <cell r="AK1183">
            <v>36634.12999999999</v>
          </cell>
        </row>
        <row r="1184">
          <cell r="B1184">
            <v>39649</v>
          </cell>
          <cell r="D1184">
            <v>5936.8499999999913</v>
          </cell>
          <cell r="E1184">
            <v>28406</v>
          </cell>
          <cell r="F1184">
            <v>34342.849999999991</v>
          </cell>
          <cell r="G1184">
            <v>34342.849999999991</v>
          </cell>
          <cell r="H1184">
            <v>33654.800000000003</v>
          </cell>
          <cell r="I1184">
            <v>28406</v>
          </cell>
          <cell r="J1184">
            <v>13191</v>
          </cell>
          <cell r="K1184">
            <v>4000</v>
          </cell>
          <cell r="L1184">
            <v>1600</v>
          </cell>
          <cell r="M1184">
            <v>1439</v>
          </cell>
          <cell r="N1184">
            <v>6000</v>
          </cell>
          <cell r="O1184">
            <v>2176</v>
          </cell>
          <cell r="P1184">
            <v>28406</v>
          </cell>
          <cell r="Q1184">
            <v>13191</v>
          </cell>
          <cell r="R1184">
            <v>4000</v>
          </cell>
          <cell r="S1184">
            <v>1600</v>
          </cell>
          <cell r="T1184">
            <v>1439</v>
          </cell>
          <cell r="U1184">
            <v>6000</v>
          </cell>
          <cell r="V1184">
            <v>2176</v>
          </cell>
          <cell r="W1184">
            <v>28406</v>
          </cell>
          <cell r="X1184">
            <v>12101.175066659789</v>
          </cell>
          <cell r="Y1184">
            <v>10356.527239028625</v>
          </cell>
          <cell r="Z1184">
            <v>1533.8233369594304</v>
          </cell>
          <cell r="AA1184">
            <v>1527.5421821616117</v>
          </cell>
          <cell r="AB1184">
            <v>5911.9833495292132</v>
          </cell>
          <cell r="AC1184">
            <v>2223.7488256613528</v>
          </cell>
          <cell r="AD1184">
            <v>33654.800000000017</v>
          </cell>
          <cell r="AE1184">
            <v>12347.081103952502</v>
          </cell>
          <cell r="AF1184">
            <v>10563.26642647351</v>
          </cell>
          <cell r="AG1184">
            <v>1565.7269960478443</v>
          </cell>
          <cell r="AH1184">
            <v>1559.4976307996048</v>
          </cell>
          <cell r="AI1184">
            <v>6035.5561185448987</v>
          </cell>
          <cell r="AJ1184">
            <v>2271.7217241816334</v>
          </cell>
          <cell r="AK1184">
            <v>34342.849999999991</v>
          </cell>
        </row>
        <row r="1185">
          <cell r="B1185">
            <v>39650</v>
          </cell>
          <cell r="D1185">
            <v>9130.6699999999983</v>
          </cell>
          <cell r="E1185">
            <v>28406</v>
          </cell>
          <cell r="F1185">
            <v>37536.67</v>
          </cell>
          <cell r="G1185">
            <v>37536.67</v>
          </cell>
          <cell r="H1185">
            <v>37045.800000000003</v>
          </cell>
          <cell r="I1185">
            <v>28301</v>
          </cell>
          <cell r="J1185">
            <v>13191</v>
          </cell>
          <cell r="K1185">
            <v>4000</v>
          </cell>
          <cell r="L1185">
            <v>1600</v>
          </cell>
          <cell r="M1185">
            <v>1439</v>
          </cell>
          <cell r="N1185">
            <v>6000</v>
          </cell>
          <cell r="O1185">
            <v>2176</v>
          </cell>
          <cell r="P1185">
            <v>28406</v>
          </cell>
          <cell r="Q1185">
            <v>13191</v>
          </cell>
          <cell r="R1185">
            <v>3895</v>
          </cell>
          <cell r="S1185">
            <v>1600</v>
          </cell>
          <cell r="T1185">
            <v>1439</v>
          </cell>
          <cell r="U1185">
            <v>6000</v>
          </cell>
          <cell r="V1185">
            <v>2176</v>
          </cell>
          <cell r="W1185">
            <v>28301</v>
          </cell>
          <cell r="X1185">
            <v>15155.998696822146</v>
          </cell>
          <cell r="Y1185">
            <v>10591.575026321814</v>
          </cell>
          <cell r="Z1185">
            <v>1648.1462007023783</v>
          </cell>
          <cell r="AA1185">
            <v>1651.1123190108476</v>
          </cell>
          <cell r="AB1185">
            <v>5766.4784508681205</v>
          </cell>
          <cell r="AC1185">
            <v>2232.4893062746892</v>
          </cell>
          <cell r="AD1185">
            <v>37045.799999999996</v>
          </cell>
          <cell r="AE1185">
            <v>15246.792238282069</v>
          </cell>
          <cell r="AF1185">
            <v>10815.830657509372</v>
          </cell>
          <cell r="AG1185">
            <v>1655.9368259133607</v>
          </cell>
          <cell r="AH1185">
            <v>1658.7922996755333</v>
          </cell>
          <cell r="AI1185">
            <v>5903.0971129250893</v>
          </cell>
          <cell r="AJ1185">
            <v>2256.22086569457</v>
          </cell>
          <cell r="AK1185">
            <v>37536.67</v>
          </cell>
        </row>
        <row r="1186">
          <cell r="B1186">
            <v>39651</v>
          </cell>
          <cell r="D1186">
            <v>6806.1999999999971</v>
          </cell>
          <cell r="E1186">
            <v>28983</v>
          </cell>
          <cell r="F1186">
            <v>35789.199999999997</v>
          </cell>
          <cell r="G1186">
            <v>35789.199999999997</v>
          </cell>
          <cell r="H1186">
            <v>35326.9</v>
          </cell>
          <cell r="I1186">
            <v>28947</v>
          </cell>
          <cell r="J1186">
            <v>13768</v>
          </cell>
          <cell r="K1186">
            <v>4000</v>
          </cell>
          <cell r="L1186">
            <v>1600</v>
          </cell>
          <cell r="M1186">
            <v>1439</v>
          </cell>
          <cell r="N1186">
            <v>6000</v>
          </cell>
          <cell r="O1186">
            <v>2176</v>
          </cell>
          <cell r="P1186">
            <v>28983</v>
          </cell>
          <cell r="Q1186">
            <v>13768</v>
          </cell>
          <cell r="R1186">
            <v>3964</v>
          </cell>
          <cell r="S1186">
            <v>1600</v>
          </cell>
          <cell r="T1186">
            <v>1439</v>
          </cell>
          <cell r="U1186">
            <v>6000</v>
          </cell>
          <cell r="V1186">
            <v>2176</v>
          </cell>
          <cell r="W1186">
            <v>28947</v>
          </cell>
          <cell r="X1186">
            <v>12966.695876190643</v>
          </cell>
          <cell r="Y1186">
            <v>10897.898530698047</v>
          </cell>
          <cell r="Z1186">
            <v>1650.1365987339664</v>
          </cell>
          <cell r="AA1186">
            <v>1654.5665111025728</v>
          </cell>
          <cell r="AB1186">
            <v>5912.9027512127223</v>
          </cell>
          <cell r="AC1186">
            <v>2244.6997320620517</v>
          </cell>
          <cell r="AD1186">
            <v>35326.9</v>
          </cell>
          <cell r="AE1186">
            <v>13147.898624709533</v>
          </cell>
          <cell r="AF1186">
            <v>11043.18182822243</v>
          </cell>
          <cell r="AG1186">
            <v>1669.1109796994197</v>
          </cell>
          <cell r="AH1186">
            <v>1673.2592266498748</v>
          </cell>
          <cell r="AI1186">
            <v>5984.9032312638956</v>
          </cell>
          <cell r="AJ1186">
            <v>2270.8461094548434</v>
          </cell>
          <cell r="AK1186">
            <v>35789.199999999997</v>
          </cell>
        </row>
        <row r="1187">
          <cell r="B1187">
            <v>39652</v>
          </cell>
          <cell r="D1187">
            <v>7739.010000000002</v>
          </cell>
          <cell r="E1187">
            <v>29406</v>
          </cell>
          <cell r="F1187">
            <v>37145.01</v>
          </cell>
          <cell r="G1187">
            <v>37145.01</v>
          </cell>
          <cell r="H1187">
            <v>36535</v>
          </cell>
          <cell r="I1187">
            <v>29405</v>
          </cell>
          <cell r="J1187">
            <v>14191</v>
          </cell>
          <cell r="K1187">
            <v>4000</v>
          </cell>
          <cell r="L1187">
            <v>1600</v>
          </cell>
          <cell r="M1187">
            <v>1439</v>
          </cell>
          <cell r="N1187">
            <v>6000</v>
          </cell>
          <cell r="O1187">
            <v>2176</v>
          </cell>
          <cell r="P1187">
            <v>29406</v>
          </cell>
          <cell r="Q1187">
            <v>14191</v>
          </cell>
          <cell r="R1187">
            <v>3999</v>
          </cell>
          <cell r="S1187">
            <v>1600</v>
          </cell>
          <cell r="T1187">
            <v>1439</v>
          </cell>
          <cell r="U1187">
            <v>6000</v>
          </cell>
          <cell r="V1187">
            <v>2176</v>
          </cell>
          <cell r="W1187">
            <v>29405</v>
          </cell>
          <cell r="X1187">
            <v>14933.461241052117</v>
          </cell>
          <cell r="Y1187">
            <v>10587.597583372773</v>
          </cell>
          <cell r="Z1187">
            <v>1645.3992250046906</v>
          </cell>
          <cell r="AA1187">
            <v>1649.8162822759891</v>
          </cell>
          <cell r="AB1187">
            <v>5492.8971525364341</v>
          </cell>
          <cell r="AC1187">
            <v>2225.8285157579994</v>
          </cell>
          <cell r="AD1187">
            <v>36535</v>
          </cell>
          <cell r="AE1187">
            <v>15094.683766317869</v>
          </cell>
          <cell r="AF1187">
            <v>10773.331968250464</v>
          </cell>
          <cell r="AG1187">
            <v>1662.3616743183227</v>
          </cell>
          <cell r="AH1187">
            <v>1666.4931471981465</v>
          </cell>
          <cell r="AI1187">
            <v>5686.4758478178283</v>
          </cell>
          <cell r="AJ1187">
            <v>2261.6635960973754</v>
          </cell>
          <cell r="AK1187">
            <v>37145.01</v>
          </cell>
        </row>
        <row r="1188">
          <cell r="B1188">
            <v>39653</v>
          </cell>
          <cell r="D1188">
            <v>7276.3500000000058</v>
          </cell>
          <cell r="E1188">
            <v>28956</v>
          </cell>
          <cell r="F1188">
            <v>36232.350000000006</v>
          </cell>
          <cell r="G1188">
            <v>36232.350000000006</v>
          </cell>
          <cell r="H1188">
            <v>35890.400000000001</v>
          </cell>
          <cell r="I1188">
            <v>28956</v>
          </cell>
          <cell r="J1188">
            <v>13841</v>
          </cell>
          <cell r="K1188">
            <v>4000</v>
          </cell>
          <cell r="L1188">
            <v>1600</v>
          </cell>
          <cell r="M1188">
            <v>1439</v>
          </cell>
          <cell r="N1188">
            <v>5900</v>
          </cell>
          <cell r="O1188">
            <v>2176</v>
          </cell>
          <cell r="P1188">
            <v>28956</v>
          </cell>
          <cell r="Q1188">
            <v>13841</v>
          </cell>
          <cell r="R1188">
            <v>4000</v>
          </cell>
          <cell r="S1188">
            <v>1600</v>
          </cell>
          <cell r="T1188">
            <v>1439</v>
          </cell>
          <cell r="U1188">
            <v>5900</v>
          </cell>
          <cell r="V1188">
            <v>2176</v>
          </cell>
          <cell r="W1188">
            <v>28956</v>
          </cell>
          <cell r="X1188">
            <v>13724.87993923558</v>
          </cell>
          <cell r="Y1188">
            <v>10878.784133867553</v>
          </cell>
          <cell r="Z1188">
            <v>1655.8839222030322</v>
          </cell>
          <cell r="AA1188">
            <v>1660.3828783534582</v>
          </cell>
          <cell r="AB1188">
            <v>5716.8171427121342</v>
          </cell>
          <cell r="AC1188">
            <v>2253.6519836282337</v>
          </cell>
          <cell r="AD1188">
            <v>35890.399999999987</v>
          </cell>
          <cell r="AE1188">
            <v>13848.11456358442</v>
          </cell>
          <cell r="AF1188">
            <v>10990.79133443948</v>
          </cell>
          <cell r="AG1188">
            <v>1670.9281232891547</v>
          </cell>
          <cell r="AH1188">
            <v>1675.0011715649255</v>
          </cell>
          <cell r="AI1188">
            <v>5773.6557434812576</v>
          </cell>
          <cell r="AJ1188">
            <v>2273.8590636407644</v>
          </cell>
          <cell r="AK1188">
            <v>36232.350000000006</v>
          </cell>
        </row>
        <row r="1189">
          <cell r="B1189">
            <v>39654</v>
          </cell>
          <cell r="D1189">
            <v>8566.1299999999974</v>
          </cell>
          <cell r="E1189">
            <v>28700</v>
          </cell>
          <cell r="F1189">
            <v>37266.129999999997</v>
          </cell>
          <cell r="G1189">
            <v>37266.129999999997</v>
          </cell>
          <cell r="H1189">
            <v>36838.300000000003</v>
          </cell>
          <cell r="I1189">
            <v>28538</v>
          </cell>
          <cell r="J1189">
            <v>13585</v>
          </cell>
          <cell r="K1189">
            <v>4000</v>
          </cell>
          <cell r="L1189">
            <v>1600</v>
          </cell>
          <cell r="M1189">
            <v>1439</v>
          </cell>
          <cell r="N1189">
            <v>5900</v>
          </cell>
          <cell r="O1189">
            <v>2176</v>
          </cell>
          <cell r="P1189">
            <v>28700</v>
          </cell>
          <cell r="Q1189">
            <v>13465</v>
          </cell>
          <cell r="R1189">
            <v>4000</v>
          </cell>
          <cell r="S1189">
            <v>1600</v>
          </cell>
          <cell r="T1189">
            <v>1397</v>
          </cell>
          <cell r="U1189">
            <v>5900</v>
          </cell>
          <cell r="V1189">
            <v>2176</v>
          </cell>
          <cell r="W1189">
            <v>28538</v>
          </cell>
          <cell r="X1189">
            <v>14532.393836483072</v>
          </cell>
          <cell r="Y1189">
            <v>10985.989373119346</v>
          </cell>
          <cell r="Z1189">
            <v>1653.3065813474057</v>
          </cell>
          <cell r="AA1189">
            <v>1657.7827611384953</v>
          </cell>
          <cell r="AB1189">
            <v>5766.6819321109979</v>
          </cell>
          <cell r="AC1189">
            <v>2242.1455158006929</v>
          </cell>
          <cell r="AD1189">
            <v>36838.30000000001</v>
          </cell>
          <cell r="AE1189">
            <v>14654.808995689435</v>
          </cell>
          <cell r="AF1189">
            <v>11157.610601012299</v>
          </cell>
          <cell r="AG1189">
            <v>1667.1100061571842</v>
          </cell>
          <cell r="AH1189">
            <v>1671.1732618861183</v>
          </cell>
          <cell r="AI1189">
            <v>5846.1784823261532</v>
          </cell>
          <cell r="AJ1189">
            <v>2269.2486529288044</v>
          </cell>
          <cell r="AK1189">
            <v>37266.129999999997</v>
          </cell>
        </row>
        <row r="1190">
          <cell r="B1190">
            <v>39655</v>
          </cell>
          <cell r="D1190">
            <v>9250.2699999999895</v>
          </cell>
          <cell r="E1190">
            <v>28007</v>
          </cell>
          <cell r="F1190">
            <v>37257.26999999999</v>
          </cell>
          <cell r="G1190">
            <v>37257.26999999999</v>
          </cell>
          <cell r="H1190">
            <v>36772.199999999997</v>
          </cell>
          <cell r="I1190">
            <v>28007</v>
          </cell>
          <cell r="J1190">
            <v>12792</v>
          </cell>
          <cell r="K1190">
            <v>4000</v>
          </cell>
          <cell r="L1190">
            <v>1600</v>
          </cell>
          <cell r="M1190">
            <v>1439</v>
          </cell>
          <cell r="N1190">
            <v>6000</v>
          </cell>
          <cell r="O1190">
            <v>2176</v>
          </cell>
          <cell r="P1190">
            <v>28007</v>
          </cell>
          <cell r="Q1190">
            <v>12792</v>
          </cell>
          <cell r="R1190">
            <v>4000</v>
          </cell>
          <cell r="S1190">
            <v>1600</v>
          </cell>
          <cell r="T1190">
            <v>1439</v>
          </cell>
          <cell r="U1190">
            <v>6000</v>
          </cell>
          <cell r="V1190">
            <v>2176</v>
          </cell>
          <cell r="W1190">
            <v>28007</v>
          </cell>
          <cell r="X1190">
            <v>14126.712429306261</v>
          </cell>
          <cell r="Y1190">
            <v>11245.271891723694</v>
          </cell>
          <cell r="Z1190">
            <v>1650.5406610832601</v>
          </cell>
          <cell r="AA1190">
            <v>1655.0075697471511</v>
          </cell>
          <cell r="AB1190">
            <v>5863.6309358597719</v>
          </cell>
          <cell r="AC1190">
            <v>2231.0365122798635</v>
          </cell>
          <cell r="AD1190">
            <v>36772.200000000004</v>
          </cell>
          <cell r="AE1190">
            <v>14299.392406796591</v>
          </cell>
          <cell r="AF1190">
            <v>11372.729038105088</v>
          </cell>
          <cell r="AG1190">
            <v>1666.814087308343</v>
          </cell>
          <cell r="AH1190">
            <v>1670.8768644944123</v>
          </cell>
          <cell r="AI1190">
            <v>5978.9143498112117</v>
          </cell>
          <cell r="AJ1190">
            <v>2268.5432534843444</v>
          </cell>
          <cell r="AK1190">
            <v>37257.26999999999</v>
          </cell>
        </row>
        <row r="1191">
          <cell r="B1191">
            <v>39656</v>
          </cell>
          <cell r="D1191">
            <v>9259.6899999999951</v>
          </cell>
          <cell r="E1191">
            <v>28007</v>
          </cell>
          <cell r="F1191">
            <v>37266.689999999995</v>
          </cell>
          <cell r="G1191">
            <v>37266.689999999995</v>
          </cell>
          <cell r="H1191">
            <v>36838.199999999997</v>
          </cell>
          <cell r="I1191">
            <v>28007</v>
          </cell>
          <cell r="J1191">
            <v>12792</v>
          </cell>
          <cell r="K1191">
            <v>4000</v>
          </cell>
          <cell r="L1191">
            <v>1600</v>
          </cell>
          <cell r="M1191">
            <v>1439</v>
          </cell>
          <cell r="N1191">
            <v>6000</v>
          </cell>
          <cell r="O1191">
            <v>2176</v>
          </cell>
          <cell r="P1191">
            <v>28007</v>
          </cell>
          <cell r="Q1191">
            <v>12792</v>
          </cell>
          <cell r="R1191">
            <v>4000</v>
          </cell>
          <cell r="S1191">
            <v>1600</v>
          </cell>
          <cell r="T1191">
            <v>1439</v>
          </cell>
          <cell r="U1191">
            <v>6000</v>
          </cell>
          <cell r="V1191">
            <v>2176</v>
          </cell>
          <cell r="W1191">
            <v>28007</v>
          </cell>
          <cell r="X1191">
            <v>14585.609873825311</v>
          </cell>
          <cell r="Y1191">
            <v>11083.052495640324</v>
          </cell>
          <cell r="Z1191">
            <v>1517.9128184131059</v>
          </cell>
          <cell r="AA1191">
            <v>1519.5768600592478</v>
          </cell>
          <cell r="AB1191">
            <v>5897.9479458704545</v>
          </cell>
          <cell r="AC1191">
            <v>2234.1000061915552</v>
          </cell>
          <cell r="AD1191">
            <v>36838.199999999997</v>
          </cell>
          <cell r="AE1191">
            <v>14675.275799609317</v>
          </cell>
          <cell r="AF1191">
            <v>11224.093173643281</v>
          </cell>
          <cell r="AG1191">
            <v>1559.7733981981598</v>
          </cell>
          <cell r="AH1191">
            <v>1555.2384793663668</v>
          </cell>
          <cell r="AI1191">
            <v>5987.5547725897177</v>
          </cell>
          <cell r="AJ1191">
            <v>2264.7543765931555</v>
          </cell>
          <cell r="AK1191">
            <v>37266.689999999995</v>
          </cell>
        </row>
        <row r="1192">
          <cell r="B1192">
            <v>39657</v>
          </cell>
          <cell r="D1192">
            <v>7740.4399999999951</v>
          </cell>
          <cell r="E1192">
            <v>27407</v>
          </cell>
          <cell r="F1192">
            <v>35147.439999999995</v>
          </cell>
          <cell r="G1192">
            <v>35147.439999999995</v>
          </cell>
          <cell r="H1192">
            <v>34511.300000000003</v>
          </cell>
          <cell r="I1192">
            <v>27407</v>
          </cell>
          <cell r="J1192">
            <v>12792</v>
          </cell>
          <cell r="K1192">
            <v>4000</v>
          </cell>
          <cell r="L1192">
            <v>1600</v>
          </cell>
          <cell r="M1192">
            <v>1439</v>
          </cell>
          <cell r="N1192">
            <v>5400</v>
          </cell>
          <cell r="O1192">
            <v>2176</v>
          </cell>
          <cell r="P1192">
            <v>27407</v>
          </cell>
          <cell r="Q1192">
            <v>12792</v>
          </cell>
          <cell r="R1192">
            <v>4000</v>
          </cell>
          <cell r="S1192">
            <v>1600</v>
          </cell>
          <cell r="T1192">
            <v>1439</v>
          </cell>
          <cell r="U1192">
            <v>5400</v>
          </cell>
          <cell r="V1192">
            <v>2176</v>
          </cell>
          <cell r="W1192">
            <v>27407</v>
          </cell>
          <cell r="X1192">
            <v>13415.263583881951</v>
          </cell>
          <cell r="Y1192">
            <v>10295.135047244463</v>
          </cell>
          <cell r="Z1192">
            <v>1641.1438565491976</v>
          </cell>
          <cell r="AA1192">
            <v>1645.5405434986014</v>
          </cell>
          <cell r="AB1192">
            <v>5281.7009553008484</v>
          </cell>
          <cell r="AC1192">
            <v>2232.5160135249462</v>
          </cell>
          <cell r="AD1192">
            <v>34511.30000000001</v>
          </cell>
          <cell r="AE1192">
            <v>13648.203565876558</v>
          </cell>
          <cell r="AF1192">
            <v>10495.728002787782</v>
          </cell>
          <cell r="AG1192">
            <v>1669.3090837972309</v>
          </cell>
          <cell r="AH1192">
            <v>1673.3784286313046</v>
          </cell>
          <cell r="AI1192">
            <v>5389.4881728924984</v>
          </cell>
          <cell r="AJ1192">
            <v>2271.3327460146252</v>
          </cell>
          <cell r="AK1192">
            <v>35147.439999999995</v>
          </cell>
        </row>
        <row r="1193">
          <cell r="B1193">
            <v>39658</v>
          </cell>
          <cell r="D1193">
            <v>7201.3700000000099</v>
          </cell>
          <cell r="E1193">
            <v>28544</v>
          </cell>
          <cell r="F1193">
            <v>35745.37000000001</v>
          </cell>
          <cell r="G1193">
            <v>35745.37000000001</v>
          </cell>
          <cell r="H1193">
            <v>35229.199999999997</v>
          </cell>
          <cell r="I1193">
            <v>28544</v>
          </cell>
          <cell r="J1193">
            <v>13629</v>
          </cell>
          <cell r="K1193">
            <v>4000</v>
          </cell>
          <cell r="L1193">
            <v>1600</v>
          </cell>
          <cell r="M1193">
            <v>1439</v>
          </cell>
          <cell r="N1193">
            <v>5700</v>
          </cell>
          <cell r="O1193">
            <v>2176</v>
          </cell>
          <cell r="P1193">
            <v>28544</v>
          </cell>
          <cell r="Q1193">
            <v>13629</v>
          </cell>
          <cell r="R1193">
            <v>4000</v>
          </cell>
          <cell r="S1193">
            <v>1600</v>
          </cell>
          <cell r="T1193">
            <v>1439</v>
          </cell>
          <cell r="U1193">
            <v>5700</v>
          </cell>
          <cell r="V1193">
            <v>2176</v>
          </cell>
          <cell r="W1193">
            <v>28544</v>
          </cell>
          <cell r="X1193">
            <v>13506.951865777048</v>
          </cell>
          <cell r="Y1193">
            <v>10560.993527475755</v>
          </cell>
          <cell r="Z1193">
            <v>1647.0299679772588</v>
          </cell>
          <cell r="AA1193">
            <v>1651.4958131461844</v>
          </cell>
          <cell r="AB1193">
            <v>5622.4959153161481</v>
          </cell>
          <cell r="AC1193">
            <v>2240.2329103076017</v>
          </cell>
          <cell r="AD1193">
            <v>35229.199999999997</v>
          </cell>
          <cell r="AE1193">
            <v>13702.373875227615</v>
          </cell>
          <cell r="AF1193">
            <v>10719.991444024301</v>
          </cell>
          <cell r="AG1193">
            <v>1669.7845770157833</v>
          </cell>
          <cell r="AH1193">
            <v>1673.8550809796379</v>
          </cell>
          <cell r="AI1193">
            <v>5707.3853004960274</v>
          </cell>
          <cell r="AJ1193">
            <v>2271.9797222566458</v>
          </cell>
          <cell r="AK1193">
            <v>35745.37000000001</v>
          </cell>
        </row>
        <row r="1194">
          <cell r="B1194">
            <v>39659</v>
          </cell>
          <cell r="D1194">
            <v>6038.25</v>
          </cell>
          <cell r="E1194">
            <v>29997</v>
          </cell>
          <cell r="F1194">
            <v>36035.25</v>
          </cell>
          <cell r="G1194">
            <v>36035.25</v>
          </cell>
          <cell r="H1194">
            <v>35975.599999999999</v>
          </cell>
          <cell r="I1194">
            <v>29997</v>
          </cell>
          <cell r="J1194">
            <v>13476</v>
          </cell>
          <cell r="K1194">
            <v>4232</v>
          </cell>
          <cell r="L1194">
            <v>1600</v>
          </cell>
          <cell r="M1194">
            <v>1439</v>
          </cell>
          <cell r="N1194">
            <v>7074</v>
          </cell>
          <cell r="O1194">
            <v>2176</v>
          </cell>
          <cell r="P1194">
            <v>29997</v>
          </cell>
          <cell r="Q1194">
            <v>13476</v>
          </cell>
          <cell r="R1194">
            <v>4232</v>
          </cell>
          <cell r="S1194">
            <v>1600</v>
          </cell>
          <cell r="T1194">
            <v>1439</v>
          </cell>
          <cell r="U1194">
            <v>7074</v>
          </cell>
          <cell r="V1194">
            <v>2176</v>
          </cell>
          <cell r="W1194">
            <v>29997</v>
          </cell>
          <cell r="X1194">
            <v>13566.289224158936</v>
          </cell>
          <cell r="Y1194">
            <v>11000.210005224108</v>
          </cell>
          <cell r="Z1194">
            <v>1669.5432142431014</v>
          </cell>
          <cell r="AA1194">
            <v>1674.0335545077276</v>
          </cell>
          <cell r="AB1194">
            <v>5794.4391890389197</v>
          </cell>
          <cell r="AC1194">
            <v>2271.0848128272069</v>
          </cell>
          <cell r="AD1194">
            <v>35975.599999999999</v>
          </cell>
          <cell r="AE1194">
            <v>13586.808133069593</v>
          </cell>
          <cell r="AF1194">
            <v>11021.253950075006</v>
          </cell>
          <cell r="AG1194">
            <v>1670.856233143978</v>
          </cell>
          <cell r="AH1194">
            <v>1674.9293495289662</v>
          </cell>
          <cell r="AI1194">
            <v>5807.9644711416586</v>
          </cell>
          <cell r="AJ1194">
            <v>2273.4378630407955</v>
          </cell>
          <cell r="AK1194">
            <v>36035.25</v>
          </cell>
        </row>
        <row r="1195">
          <cell r="B1195">
            <v>39660</v>
          </cell>
          <cell r="D1195">
            <v>7628.010000000002</v>
          </cell>
          <cell r="E1195">
            <v>28711</v>
          </cell>
          <cell r="F1195">
            <v>36339.01</v>
          </cell>
          <cell r="G1195">
            <v>36339.01</v>
          </cell>
          <cell r="H1195">
            <v>36112.9</v>
          </cell>
          <cell r="I1195">
            <v>28711</v>
          </cell>
          <cell r="J1195">
            <v>13696</v>
          </cell>
          <cell r="K1195">
            <v>4000</v>
          </cell>
          <cell r="L1195">
            <v>1600</v>
          </cell>
          <cell r="M1195">
            <v>1439</v>
          </cell>
          <cell r="N1195">
            <v>5800</v>
          </cell>
          <cell r="O1195">
            <v>2176</v>
          </cell>
          <cell r="P1195">
            <v>28711</v>
          </cell>
          <cell r="Q1195">
            <v>13654</v>
          </cell>
          <cell r="R1195">
            <v>4000</v>
          </cell>
          <cell r="S1195">
            <v>1600</v>
          </cell>
          <cell r="T1195">
            <v>1481</v>
          </cell>
          <cell r="U1195">
            <v>5800</v>
          </cell>
          <cell r="V1195">
            <v>2176</v>
          </cell>
          <cell r="W1195">
            <v>28711</v>
          </cell>
          <cell r="X1195">
            <v>13557.437017775308</v>
          </cell>
          <cell r="Y1195">
            <v>11269.526995287511</v>
          </cell>
          <cell r="Z1195">
            <v>1660.7647265152723</v>
          </cell>
          <cell r="AA1195">
            <v>1665.2390467116252</v>
          </cell>
          <cell r="AB1195">
            <v>5700.4089170316001</v>
          </cell>
          <cell r="AC1195">
            <v>2259.5232966786875</v>
          </cell>
          <cell r="AD1195">
            <v>36112.9</v>
          </cell>
          <cell r="AE1195">
            <v>13648.026699467473</v>
          </cell>
          <cell r="AF1195">
            <v>11329.426094272285</v>
          </cell>
          <cell r="AG1195">
            <v>1670.6181892516017</v>
          </cell>
          <cell r="AH1195">
            <v>1674.6907253470001</v>
          </cell>
          <cell r="AI1195">
            <v>5743.1343212378533</v>
          </cell>
          <cell r="AJ1195">
            <v>2273.1139704237894</v>
          </cell>
          <cell r="AK1195">
            <v>36339.01</v>
          </cell>
        </row>
        <row r="1196">
          <cell r="B1196">
            <v>39661</v>
          </cell>
          <cell r="D1196">
            <v>8063.2599999999948</v>
          </cell>
          <cell r="E1196">
            <v>28592</v>
          </cell>
          <cell r="F1196">
            <v>36655.259999999995</v>
          </cell>
          <cell r="G1196">
            <v>36655.259999999995</v>
          </cell>
          <cell r="H1196">
            <v>36193.300000000003</v>
          </cell>
          <cell r="I1196">
            <v>28592</v>
          </cell>
          <cell r="J1196">
            <v>13147</v>
          </cell>
          <cell r="K1196">
            <v>4000</v>
          </cell>
          <cell r="L1196">
            <v>1600</v>
          </cell>
          <cell r="M1196">
            <v>1515</v>
          </cell>
          <cell r="N1196">
            <v>6200</v>
          </cell>
          <cell r="O1196">
            <v>2130</v>
          </cell>
          <cell r="P1196">
            <v>28592</v>
          </cell>
          <cell r="Q1196">
            <v>13147</v>
          </cell>
          <cell r="R1196">
            <v>4000</v>
          </cell>
          <cell r="S1196">
            <v>1600</v>
          </cell>
          <cell r="T1196">
            <v>1515</v>
          </cell>
          <cell r="U1196">
            <v>6200</v>
          </cell>
          <cell r="V1196">
            <v>2130</v>
          </cell>
          <cell r="W1196">
            <v>28592</v>
          </cell>
          <cell r="X1196">
            <v>13137.029989044589</v>
          </cell>
          <cell r="Y1196">
            <v>11403.07121402938</v>
          </cell>
          <cell r="Z1196">
            <v>1648.6241369659074</v>
          </cell>
          <cell r="AA1196">
            <v>1653.0469191279831</v>
          </cell>
          <cell r="AB1196">
            <v>6105.0864676713627</v>
          </cell>
          <cell r="AC1196">
            <v>2246.4412731607686</v>
          </cell>
          <cell r="AD1196">
            <v>36193.299999999988</v>
          </cell>
          <cell r="AE1196">
            <v>13326.101750624146</v>
          </cell>
          <cell r="AF1196">
            <v>11542.44349219305</v>
          </cell>
          <cell r="AG1196">
            <v>1666.6371834108809</v>
          </cell>
          <cell r="AH1196">
            <v>1670.8286256340166</v>
          </cell>
          <cell r="AI1196">
            <v>6175.7308493143219</v>
          </cell>
          <cell r="AJ1196">
            <v>2273.5180988235802</v>
          </cell>
          <cell r="AK1196">
            <v>36655.259999999995</v>
          </cell>
        </row>
        <row r="1197">
          <cell r="B1197">
            <v>39662</v>
          </cell>
          <cell r="D1197">
            <v>8780.4899999999907</v>
          </cell>
          <cell r="E1197">
            <v>28120</v>
          </cell>
          <cell r="F1197">
            <v>36900.489999999991</v>
          </cell>
          <cell r="G1197">
            <v>36900.489999999991</v>
          </cell>
          <cell r="H1197">
            <v>36594.1</v>
          </cell>
          <cell r="I1197">
            <v>28120</v>
          </cell>
          <cell r="J1197">
            <v>12875</v>
          </cell>
          <cell r="K1197">
            <v>4000</v>
          </cell>
          <cell r="L1197">
            <v>1600</v>
          </cell>
          <cell r="M1197">
            <v>1515</v>
          </cell>
          <cell r="N1197">
            <v>6000</v>
          </cell>
          <cell r="O1197">
            <v>2130</v>
          </cell>
          <cell r="P1197">
            <v>28120</v>
          </cell>
          <cell r="Q1197">
            <v>12875</v>
          </cell>
          <cell r="R1197">
            <v>4000</v>
          </cell>
          <cell r="S1197">
            <v>1600</v>
          </cell>
          <cell r="T1197">
            <v>1515</v>
          </cell>
          <cell r="U1197">
            <v>6000</v>
          </cell>
          <cell r="V1197">
            <v>2130</v>
          </cell>
          <cell r="W1197">
            <v>28120</v>
          </cell>
          <cell r="X1197">
            <v>13335.506043548505</v>
          </cell>
          <cell r="Y1197">
            <v>11831.696557366566</v>
          </cell>
          <cell r="Z1197">
            <v>1648.4198432777691</v>
          </cell>
          <cell r="AA1197">
            <v>1653.9828876822137</v>
          </cell>
          <cell r="AB1197">
            <v>5898.8140906728167</v>
          </cell>
          <cell r="AC1197">
            <v>2225.6805774521272</v>
          </cell>
          <cell r="AD1197">
            <v>36594.1</v>
          </cell>
          <cell r="AE1197">
            <v>13463.0804275796</v>
          </cell>
          <cell r="AF1197">
            <v>11871.603796986419</v>
          </cell>
          <cell r="AG1197">
            <v>1661.1846140378493</v>
          </cell>
          <cell r="AH1197">
            <v>1665.3523716096697</v>
          </cell>
          <cell r="AI1197">
            <v>5972.9834684298794</v>
          </cell>
          <cell r="AJ1197">
            <v>2266.2853213565795</v>
          </cell>
          <cell r="AK1197">
            <v>36900.489999999991</v>
          </cell>
        </row>
        <row r="1198">
          <cell r="B1198">
            <v>39663</v>
          </cell>
          <cell r="D1198">
            <v>12459.419999999998</v>
          </cell>
          <cell r="E1198">
            <v>28220</v>
          </cell>
          <cell r="F1198">
            <v>40679.42</v>
          </cell>
          <cell r="G1198">
            <v>40679.42</v>
          </cell>
          <cell r="H1198">
            <v>40139.699999999997</v>
          </cell>
          <cell r="I1198">
            <v>28220</v>
          </cell>
          <cell r="J1198">
            <v>12875</v>
          </cell>
          <cell r="K1198">
            <v>4000</v>
          </cell>
          <cell r="L1198">
            <v>1600</v>
          </cell>
          <cell r="M1198">
            <v>1515</v>
          </cell>
          <cell r="N1198">
            <v>6100</v>
          </cell>
          <cell r="O1198">
            <v>2130</v>
          </cell>
          <cell r="P1198">
            <v>28220</v>
          </cell>
          <cell r="Q1198">
            <v>12875</v>
          </cell>
          <cell r="R1198">
            <v>4000</v>
          </cell>
          <cell r="S1198">
            <v>1600</v>
          </cell>
          <cell r="T1198">
            <v>1515</v>
          </cell>
          <cell r="U1198">
            <v>6100</v>
          </cell>
          <cell r="V1198">
            <v>2130</v>
          </cell>
          <cell r="W1198">
            <v>28220</v>
          </cell>
          <cell r="X1198">
            <v>16738.740989926573</v>
          </cell>
          <cell r="Y1198">
            <v>12248.045328138172</v>
          </cell>
          <cell r="Z1198">
            <v>1506.2110655907027</v>
          </cell>
          <cell r="AA1198">
            <v>1509.3030350155109</v>
          </cell>
          <cell r="AB1198">
            <v>5930.3139824011951</v>
          </cell>
          <cell r="AC1198">
            <v>2207.0855989278489</v>
          </cell>
          <cell r="AD1198">
            <v>40139.700000000004</v>
          </cell>
          <cell r="AE1198">
            <v>16883.04945326758</v>
          </cell>
          <cell r="AF1198">
            <v>12355.385300192969</v>
          </cell>
          <cell r="AG1198">
            <v>1559.2627825066945</v>
          </cell>
          <cell r="AH1198">
            <v>1554.707838415537</v>
          </cell>
          <cell r="AI1198">
            <v>6061.7553995666367</v>
          </cell>
          <cell r="AJ1198">
            <v>2265.2592260505844</v>
          </cell>
          <cell r="AK1198">
            <v>40679.42</v>
          </cell>
        </row>
        <row r="1199">
          <cell r="B1199">
            <v>39664</v>
          </cell>
          <cell r="D1199">
            <v>11501.849999999999</v>
          </cell>
          <cell r="E1199">
            <v>28220</v>
          </cell>
          <cell r="F1199">
            <v>39721.85</v>
          </cell>
          <cell r="G1199">
            <v>39721.85</v>
          </cell>
          <cell r="H1199">
            <v>39830.6</v>
          </cell>
          <cell r="I1199">
            <v>28220</v>
          </cell>
          <cell r="J1199">
            <v>12875</v>
          </cell>
          <cell r="K1199">
            <v>4000</v>
          </cell>
          <cell r="L1199">
            <v>1600</v>
          </cell>
          <cell r="M1199">
            <v>1515</v>
          </cell>
          <cell r="N1199">
            <v>6100</v>
          </cell>
          <cell r="O1199">
            <v>2130</v>
          </cell>
          <cell r="P1199">
            <v>28220</v>
          </cell>
          <cell r="Q1199">
            <v>12875</v>
          </cell>
          <cell r="R1199">
            <v>4000</v>
          </cell>
          <cell r="S1199">
            <v>1600</v>
          </cell>
          <cell r="T1199">
            <v>1515</v>
          </cell>
          <cell r="U1199">
            <v>6100</v>
          </cell>
          <cell r="V1199">
            <v>2130</v>
          </cell>
          <cell r="W1199">
            <v>28220</v>
          </cell>
          <cell r="X1199">
            <v>16113.965343089183</v>
          </cell>
          <cell r="Y1199">
            <v>11640.122757766998</v>
          </cell>
          <cell r="Z1199">
            <v>1675.448657679945</v>
          </cell>
          <cell r="AA1199">
            <v>1679.9829999772371</v>
          </cell>
          <cell r="AB1199">
            <v>6448.8128021389957</v>
          </cell>
          <cell r="AC1199">
            <v>2272.2674393476427</v>
          </cell>
          <cell r="AD1199">
            <v>39830.6</v>
          </cell>
          <cell r="AE1199">
            <v>15986.403117904332</v>
          </cell>
          <cell r="AF1199">
            <v>11708.659455846773</v>
          </cell>
          <cell r="AG1199">
            <v>1661.6301275100423</v>
          </cell>
          <cell r="AH1199">
            <v>1665.7990028336956</v>
          </cell>
          <cell r="AI1199">
            <v>6432.4651789827103</v>
          </cell>
          <cell r="AJ1199">
            <v>2266.8931169224456</v>
          </cell>
          <cell r="AK1199">
            <v>39721.85</v>
          </cell>
        </row>
        <row r="1200">
          <cell r="B1200">
            <v>39665</v>
          </cell>
          <cell r="D1200">
            <v>10544.700000000004</v>
          </cell>
          <cell r="E1200">
            <v>28191</v>
          </cell>
          <cell r="F1200">
            <v>38735.700000000004</v>
          </cell>
          <cell r="G1200">
            <v>38735.700000000004</v>
          </cell>
          <cell r="H1200">
            <v>38547.4</v>
          </cell>
          <cell r="I1200">
            <v>28191</v>
          </cell>
          <cell r="J1200">
            <v>12746</v>
          </cell>
          <cell r="K1200">
            <v>4000</v>
          </cell>
          <cell r="L1200">
            <v>1600</v>
          </cell>
          <cell r="M1200">
            <v>1515</v>
          </cell>
          <cell r="N1200">
            <v>6200</v>
          </cell>
          <cell r="O1200">
            <v>2130</v>
          </cell>
          <cell r="P1200">
            <v>28191</v>
          </cell>
          <cell r="Q1200">
            <v>12746</v>
          </cell>
          <cell r="R1200">
            <v>4000</v>
          </cell>
          <cell r="S1200">
            <v>1600</v>
          </cell>
          <cell r="T1200">
            <v>1515</v>
          </cell>
          <cell r="U1200">
            <v>6200</v>
          </cell>
          <cell r="V1200">
            <v>2130</v>
          </cell>
          <cell r="W1200">
            <v>28191</v>
          </cell>
          <cell r="X1200">
            <v>14720.071497784962</v>
          </cell>
          <cell r="Y1200">
            <v>12156.470609087706</v>
          </cell>
          <cell r="Z1200">
            <v>1661.6225724395565</v>
          </cell>
          <cell r="AA1200">
            <v>1666.0920313869894</v>
          </cell>
          <cell r="AB1200">
            <v>6081.7984621890182</v>
          </cell>
          <cell r="AC1200">
            <v>2261.3448271117768</v>
          </cell>
          <cell r="AD1200">
            <v>38547.400000000009</v>
          </cell>
          <cell r="AE1200">
            <v>14794.20059243829</v>
          </cell>
          <cell r="AF1200">
            <v>12209.277415313938</v>
          </cell>
          <cell r="AG1200">
            <v>1667.7716184418975</v>
          </cell>
          <cell r="AH1200">
            <v>1671.9458908423426</v>
          </cell>
          <cell r="AI1200">
            <v>6117.0267098405857</v>
          </cell>
          <cell r="AJ1200">
            <v>2275.4777731229465</v>
          </cell>
          <cell r="AK1200">
            <v>38735.700000000004</v>
          </cell>
        </row>
        <row r="1201">
          <cell r="B1201">
            <v>39666</v>
          </cell>
          <cell r="D1201">
            <v>7713.6100000000079</v>
          </cell>
          <cell r="E1201">
            <v>28978</v>
          </cell>
          <cell r="F1201">
            <v>36691.610000000008</v>
          </cell>
          <cell r="G1201">
            <v>36691.610000000008</v>
          </cell>
          <cell r="H1201">
            <v>36371.300000000003</v>
          </cell>
          <cell r="I1201">
            <v>28978</v>
          </cell>
          <cell r="J1201">
            <v>13533</v>
          </cell>
          <cell r="K1201">
            <v>4000</v>
          </cell>
          <cell r="L1201">
            <v>1600</v>
          </cell>
          <cell r="M1201">
            <v>1515</v>
          </cell>
          <cell r="N1201">
            <v>6200</v>
          </cell>
          <cell r="O1201">
            <v>2130</v>
          </cell>
          <cell r="P1201">
            <v>28978</v>
          </cell>
          <cell r="Q1201">
            <v>13533</v>
          </cell>
          <cell r="R1201">
            <v>4000</v>
          </cell>
          <cell r="S1201">
            <v>1600</v>
          </cell>
          <cell r="T1201">
            <v>1515</v>
          </cell>
          <cell r="U1201">
            <v>6200</v>
          </cell>
          <cell r="V1201">
            <v>2130</v>
          </cell>
          <cell r="W1201">
            <v>28978</v>
          </cell>
          <cell r="X1201">
            <v>13536.46155656814</v>
          </cell>
          <cell r="Y1201">
            <v>11192.916457799949</v>
          </cell>
          <cell r="Z1201">
            <v>1653.1465277389107</v>
          </cell>
          <cell r="AA1201">
            <v>1657.9686831158278</v>
          </cell>
          <cell r="AB1201">
            <v>6082.6451930989806</v>
          </cell>
          <cell r="AC1201">
            <v>2248.1615816781959</v>
          </cell>
          <cell r="AD1201">
            <v>36371.300000000003</v>
          </cell>
          <cell r="AE1201">
            <v>13657.408632266195</v>
          </cell>
          <cell r="AF1201">
            <v>11305.303244307979</v>
          </cell>
          <cell r="AG1201">
            <v>1664.7343542053177</v>
          </cell>
          <cell r="AH1201">
            <v>1668.901024624691</v>
          </cell>
          <cell r="AI1201">
            <v>6123.9289604849255</v>
          </cell>
          <cell r="AJ1201">
            <v>2271.3337841108923</v>
          </cell>
          <cell r="AK1201">
            <v>36691.610000000008</v>
          </cell>
        </row>
        <row r="1202">
          <cell r="B1202">
            <v>39667</v>
          </cell>
          <cell r="D1202">
            <v>7792.8999999999942</v>
          </cell>
          <cell r="E1202">
            <v>28652</v>
          </cell>
          <cell r="F1202">
            <v>36444.899999999994</v>
          </cell>
          <cell r="G1202">
            <v>36444.899999999994</v>
          </cell>
          <cell r="H1202">
            <v>36189.300000000003</v>
          </cell>
          <cell r="I1202">
            <v>28652</v>
          </cell>
          <cell r="J1202">
            <v>13107</v>
          </cell>
          <cell r="K1202">
            <v>4000</v>
          </cell>
          <cell r="L1202">
            <v>1600</v>
          </cell>
          <cell r="M1202">
            <v>1515</v>
          </cell>
          <cell r="N1202">
            <v>6300</v>
          </cell>
          <cell r="O1202">
            <v>2130</v>
          </cell>
          <cell r="P1202">
            <v>28652</v>
          </cell>
          <cell r="Q1202">
            <v>13107</v>
          </cell>
          <cell r="R1202">
            <v>4000</v>
          </cell>
          <cell r="S1202">
            <v>1600</v>
          </cell>
          <cell r="T1202">
            <v>1515</v>
          </cell>
          <cell r="U1202">
            <v>6300</v>
          </cell>
          <cell r="V1202">
            <v>2130</v>
          </cell>
          <cell r="W1202">
            <v>28652</v>
          </cell>
          <cell r="X1202">
            <v>13884.151575618422</v>
          </cell>
          <cell r="Y1202">
            <v>10493.368383444522</v>
          </cell>
          <cell r="Z1202">
            <v>1656.5961160541599</v>
          </cell>
          <cell r="AA1202">
            <v>1661.0305589724383</v>
          </cell>
          <cell r="AB1202">
            <v>6236.4272437686595</v>
          </cell>
          <cell r="AC1202">
            <v>2257.7261221417948</v>
          </cell>
          <cell r="AD1202">
            <v>36189.299999999996</v>
          </cell>
          <cell r="AE1202">
            <v>13971.527814304414</v>
          </cell>
          <cell r="AF1202">
            <v>10592.549364878254</v>
          </cell>
          <cell r="AG1202">
            <v>1666.6461520157436</v>
          </cell>
          <cell r="AH1202">
            <v>1670.8076030051666</v>
          </cell>
          <cell r="AI1202">
            <v>6269.2209258163448</v>
          </cell>
          <cell r="AJ1202">
            <v>2274.1481399800709</v>
          </cell>
          <cell r="AK1202">
            <v>36444.899999999994</v>
          </cell>
        </row>
        <row r="1203">
          <cell r="B1203">
            <v>39668</v>
          </cell>
          <cell r="D1203">
            <v>8469.1500000000015</v>
          </cell>
          <cell r="E1203">
            <v>28535</v>
          </cell>
          <cell r="F1203">
            <v>37004.15</v>
          </cell>
          <cell r="G1203">
            <v>37004.15</v>
          </cell>
          <cell r="H1203">
            <v>36477.800000000003</v>
          </cell>
          <cell r="I1203">
            <v>27806</v>
          </cell>
          <cell r="J1203">
            <v>13090</v>
          </cell>
          <cell r="K1203">
            <v>4000</v>
          </cell>
          <cell r="L1203">
            <v>1600</v>
          </cell>
          <cell r="M1203">
            <v>1515</v>
          </cell>
          <cell r="N1203">
            <v>6200</v>
          </cell>
          <cell r="O1203">
            <v>2130</v>
          </cell>
          <cell r="P1203">
            <v>28535</v>
          </cell>
          <cell r="Q1203">
            <v>12360</v>
          </cell>
          <cell r="R1203">
            <v>4001</v>
          </cell>
          <cell r="S1203">
            <v>1600</v>
          </cell>
          <cell r="T1203">
            <v>1515</v>
          </cell>
          <cell r="U1203">
            <v>6200</v>
          </cell>
          <cell r="V1203">
            <v>2130</v>
          </cell>
          <cell r="W1203">
            <v>27806</v>
          </cell>
          <cell r="X1203">
            <v>13783.260692389096</v>
          </cell>
          <cell r="Y1203">
            <v>10902.95640837053</v>
          </cell>
          <cell r="Z1203">
            <v>1644.8479811324148</v>
          </cell>
          <cell r="AA1203">
            <v>1649.3396127819424</v>
          </cell>
          <cell r="AB1203">
            <v>6257.3672862974627</v>
          </cell>
          <cell r="AC1203">
            <v>2240.0280190285498</v>
          </cell>
          <cell r="AD1203">
            <v>36477.799999999996</v>
          </cell>
          <cell r="AE1203">
            <v>13971.558246327588</v>
          </cell>
          <cell r="AF1203">
            <v>11089.631884927265</v>
          </cell>
          <cell r="AG1203">
            <v>1666.3358387510541</v>
          </cell>
          <cell r="AH1203">
            <v>1670.5165202661985</v>
          </cell>
          <cell r="AI1203">
            <v>6332.7945859869178</v>
          </cell>
          <cell r="AJ1203">
            <v>2273.3129237409821</v>
          </cell>
          <cell r="AK1203">
            <v>37004.15</v>
          </cell>
        </row>
        <row r="1204">
          <cell r="B1204">
            <v>39669</v>
          </cell>
          <cell r="D1204">
            <v>7267.8799999999974</v>
          </cell>
          <cell r="E1204">
            <v>29421</v>
          </cell>
          <cell r="F1204">
            <v>36688.879999999997</v>
          </cell>
          <cell r="G1204">
            <v>36688.879999999997</v>
          </cell>
          <cell r="H1204">
            <v>36287.599999999999</v>
          </cell>
          <cell r="I1204">
            <v>29414</v>
          </cell>
          <cell r="J1204">
            <v>14076</v>
          </cell>
          <cell r="K1204">
            <v>4000</v>
          </cell>
          <cell r="L1204">
            <v>1600</v>
          </cell>
          <cell r="M1204">
            <v>1515</v>
          </cell>
          <cell r="N1204">
            <v>6100</v>
          </cell>
          <cell r="O1204">
            <v>2130</v>
          </cell>
          <cell r="P1204">
            <v>29421</v>
          </cell>
          <cell r="Q1204">
            <v>14069</v>
          </cell>
          <cell r="R1204">
            <v>4000</v>
          </cell>
          <cell r="S1204">
            <v>1600</v>
          </cell>
          <cell r="T1204">
            <v>1515</v>
          </cell>
          <cell r="U1204">
            <v>6100</v>
          </cell>
          <cell r="V1204">
            <v>2130</v>
          </cell>
          <cell r="W1204">
            <v>29414</v>
          </cell>
          <cell r="X1204">
            <v>14932.408115938133</v>
          </cell>
          <cell r="Y1204">
            <v>9999.9493300568756</v>
          </cell>
          <cell r="Z1204">
            <v>1649.9430982324593</v>
          </cell>
          <cell r="AA1204">
            <v>1654.4906286987816</v>
          </cell>
          <cell r="AB1204">
            <v>5804.872812667656</v>
          </cell>
          <cell r="AC1204">
            <v>2245.9360144060961</v>
          </cell>
          <cell r="AD1204">
            <v>36287.600000000006</v>
          </cell>
          <cell r="AE1204">
            <v>15045.44221090061</v>
          </cell>
          <cell r="AF1204">
            <v>10174.535001339431</v>
          </cell>
          <cell r="AG1204">
            <v>1663.0192344531631</v>
          </cell>
          <cell r="AH1204">
            <v>1667.1915949168372</v>
          </cell>
          <cell r="AI1204">
            <v>5869.9037404363644</v>
          </cell>
          <cell r="AJ1204">
            <v>2268.7882179535932</v>
          </cell>
          <cell r="AK1204">
            <v>36688.879999999997</v>
          </cell>
        </row>
        <row r="1205">
          <cell r="B1205">
            <v>39670</v>
          </cell>
          <cell r="D1205">
            <v>5821.43</v>
          </cell>
          <cell r="E1205">
            <v>29521</v>
          </cell>
          <cell r="F1205">
            <v>35342.43</v>
          </cell>
          <cell r="G1205">
            <v>35342.43</v>
          </cell>
          <cell r="H1205">
            <v>34825.800000000003</v>
          </cell>
          <cell r="I1205">
            <v>29514</v>
          </cell>
          <cell r="J1205">
            <v>14076</v>
          </cell>
          <cell r="K1205">
            <v>4000</v>
          </cell>
          <cell r="L1205">
            <v>1600</v>
          </cell>
          <cell r="M1205">
            <v>1515</v>
          </cell>
          <cell r="N1205">
            <v>6200</v>
          </cell>
          <cell r="O1205">
            <v>2130</v>
          </cell>
          <cell r="P1205">
            <v>29521</v>
          </cell>
          <cell r="Q1205">
            <v>14069</v>
          </cell>
          <cell r="R1205">
            <v>4000</v>
          </cell>
          <cell r="S1205">
            <v>1600</v>
          </cell>
          <cell r="T1205">
            <v>1515</v>
          </cell>
          <cell r="U1205">
            <v>6200</v>
          </cell>
          <cell r="V1205">
            <v>2130</v>
          </cell>
          <cell r="W1205">
            <v>29514</v>
          </cell>
          <cell r="X1205">
            <v>13635.324839031155</v>
          </cell>
          <cell r="Y1205">
            <v>10277.702689475365</v>
          </cell>
          <cell r="Z1205">
            <v>1540.8173316649031</v>
          </cell>
          <cell r="AA1205">
            <v>1536.8520643028573</v>
          </cell>
          <cell r="AB1205">
            <v>5593.9851796874709</v>
          </cell>
          <cell r="AC1205">
            <v>2241.1178958382457</v>
          </cell>
          <cell r="AD1205">
            <v>34825.800000000003</v>
          </cell>
          <cell r="AE1205">
            <v>13813.697151981451</v>
          </cell>
          <cell r="AF1205">
            <v>10446.398766830755</v>
          </cell>
          <cell r="AG1205">
            <v>1562.9332919234676</v>
          </cell>
          <cell r="AH1205">
            <v>1558.3352558827739</v>
          </cell>
          <cell r="AI1205">
            <v>5688.5984283065118</v>
          </cell>
          <cell r="AJ1205">
            <v>2272.4671050750417</v>
          </cell>
          <cell r="AK1205">
            <v>35342.43</v>
          </cell>
        </row>
        <row r="1206">
          <cell r="B1206">
            <v>39671</v>
          </cell>
          <cell r="D1206">
            <v>6211.2199999999939</v>
          </cell>
          <cell r="E1206">
            <v>29521</v>
          </cell>
          <cell r="F1206">
            <v>35732.219999999994</v>
          </cell>
          <cell r="G1206">
            <v>35732.219999999994</v>
          </cell>
          <cell r="H1206">
            <v>35408.699999999997</v>
          </cell>
          <cell r="I1206">
            <v>28454</v>
          </cell>
          <cell r="J1206">
            <v>14076</v>
          </cell>
          <cell r="K1206">
            <v>4000</v>
          </cell>
          <cell r="L1206">
            <v>1600</v>
          </cell>
          <cell r="M1206">
            <v>1515</v>
          </cell>
          <cell r="N1206">
            <v>6200</v>
          </cell>
          <cell r="O1206">
            <v>2130</v>
          </cell>
          <cell r="P1206">
            <v>29521</v>
          </cell>
          <cell r="Q1206">
            <v>13009</v>
          </cell>
          <cell r="R1206">
            <v>4000</v>
          </cell>
          <cell r="S1206">
            <v>1600</v>
          </cell>
          <cell r="T1206">
            <v>1515</v>
          </cell>
          <cell r="U1206">
            <v>6200</v>
          </cell>
          <cell r="V1206">
            <v>2130</v>
          </cell>
          <cell r="W1206">
            <v>28454</v>
          </cell>
          <cell r="X1206">
            <v>13213.003560355566</v>
          </cell>
          <cell r="Y1206">
            <v>10458.165250233958</v>
          </cell>
          <cell r="Z1206">
            <v>1653.3224462404196</v>
          </cell>
          <cell r="AA1206">
            <v>1657.8277591500841</v>
          </cell>
          <cell r="AB1206">
            <v>6174.4982001632961</v>
          </cell>
          <cell r="AC1206">
            <v>2251.8827838566726</v>
          </cell>
          <cell r="AD1206">
            <v>35408.69999999999</v>
          </cell>
          <cell r="AE1206">
            <v>13333.922452082363</v>
          </cell>
          <cell r="AF1206">
            <v>10581.910442190947</v>
          </cell>
          <cell r="AG1206">
            <v>1664.2016971299615</v>
          </cell>
          <cell r="AH1206">
            <v>1668.397004486666</v>
          </cell>
          <cell r="AI1206">
            <v>6213.7982758128319</v>
          </cell>
          <cell r="AJ1206">
            <v>2269.990128297231</v>
          </cell>
          <cell r="AK1206">
            <v>35732.219999999994</v>
          </cell>
        </row>
        <row r="1207">
          <cell r="B1207">
            <v>39672</v>
          </cell>
          <cell r="D1207">
            <v>6965.9599999999919</v>
          </cell>
          <cell r="E1207">
            <v>28371</v>
          </cell>
          <cell r="F1207">
            <v>35336.959999999992</v>
          </cell>
          <cell r="G1207">
            <v>35336.959999999992</v>
          </cell>
          <cell r="H1207">
            <v>34713.9</v>
          </cell>
          <cell r="I1207">
            <v>28371</v>
          </cell>
          <cell r="J1207">
            <v>13026</v>
          </cell>
          <cell r="K1207">
            <v>4000</v>
          </cell>
          <cell r="L1207">
            <v>1600</v>
          </cell>
          <cell r="M1207">
            <v>1515</v>
          </cell>
          <cell r="N1207">
            <v>6100</v>
          </cell>
          <cell r="O1207">
            <v>2130</v>
          </cell>
          <cell r="P1207">
            <v>28371</v>
          </cell>
          <cell r="Q1207">
            <v>13026</v>
          </cell>
          <cell r="R1207">
            <v>4000</v>
          </cell>
          <cell r="S1207">
            <v>1600</v>
          </cell>
          <cell r="T1207">
            <v>1515</v>
          </cell>
          <cell r="U1207">
            <v>6100</v>
          </cell>
          <cell r="V1207">
            <v>2130</v>
          </cell>
          <cell r="W1207">
            <v>28371</v>
          </cell>
          <cell r="X1207">
            <v>13070.875393029899</v>
          </cell>
          <cell r="Y1207">
            <v>10213.318706269558</v>
          </cell>
          <cell r="Z1207">
            <v>1638.7670758414899</v>
          </cell>
          <cell r="AA1207">
            <v>1643.1764325349393</v>
          </cell>
          <cell r="AB1207">
            <v>5914.9175724450306</v>
          </cell>
          <cell r="AC1207">
            <v>2232.8448198790934</v>
          </cell>
          <cell r="AD1207">
            <v>34713.900000000009</v>
          </cell>
          <cell r="AE1207">
            <v>13298.229269709587</v>
          </cell>
          <cell r="AF1207">
            <v>10423.225232560007</v>
          </cell>
          <cell r="AG1207">
            <v>1664.5436931997833</v>
          </cell>
          <cell r="AH1207">
            <v>1668.7398626987572</v>
          </cell>
          <cell r="AI1207">
            <v>6011.7653269881075</v>
          </cell>
          <cell r="AJ1207">
            <v>2270.4566148437543</v>
          </cell>
          <cell r="AK1207">
            <v>35336.959999999992</v>
          </cell>
        </row>
        <row r="1208">
          <cell r="B1208">
            <v>39673</v>
          </cell>
          <cell r="D1208">
            <v>7318.3400000000038</v>
          </cell>
          <cell r="E1208">
            <v>30347</v>
          </cell>
          <cell r="F1208">
            <v>37665.340000000004</v>
          </cell>
          <cell r="G1208">
            <v>37665.340000000004</v>
          </cell>
          <cell r="H1208">
            <v>37422.400000000001</v>
          </cell>
          <cell r="I1208">
            <v>31092</v>
          </cell>
          <cell r="J1208">
            <v>14902</v>
          </cell>
          <cell r="K1208">
            <v>4000</v>
          </cell>
          <cell r="L1208">
            <v>1600</v>
          </cell>
          <cell r="M1208">
            <v>1515</v>
          </cell>
          <cell r="N1208">
            <v>6200</v>
          </cell>
          <cell r="O1208">
            <v>2130</v>
          </cell>
          <cell r="P1208">
            <v>30347</v>
          </cell>
          <cell r="Q1208">
            <v>15647</v>
          </cell>
          <cell r="R1208">
            <v>4000</v>
          </cell>
          <cell r="S1208">
            <v>1600</v>
          </cell>
          <cell r="T1208">
            <v>1515</v>
          </cell>
          <cell r="U1208">
            <v>6200</v>
          </cell>
          <cell r="V1208">
            <v>2130</v>
          </cell>
          <cell r="W1208">
            <v>31092</v>
          </cell>
          <cell r="X1208">
            <v>14084.665898676802</v>
          </cell>
          <cell r="Y1208">
            <v>11525.666317103287</v>
          </cell>
          <cell r="Z1208">
            <v>1658.3949393661567</v>
          </cell>
          <cell r="AA1208">
            <v>1662.87601570984</v>
          </cell>
          <cell r="AB1208">
            <v>6231.20712784844</v>
          </cell>
          <cell r="AC1208">
            <v>2259.5897012954756</v>
          </cell>
          <cell r="AD1208">
            <v>37422.400000000001</v>
          </cell>
          <cell r="AE1208">
            <v>14186.630836165767</v>
          </cell>
          <cell r="AF1208">
            <v>11602.515461049243</v>
          </cell>
          <cell r="AG1208">
            <v>1667.7236649302665</v>
          </cell>
          <cell r="AH1208">
            <v>1671.9078283721144</v>
          </cell>
          <cell r="AI1208">
            <v>6261.355932003602</v>
          </cell>
          <cell r="AJ1208">
            <v>2275.2062774790102</v>
          </cell>
          <cell r="AK1208">
            <v>37665.340000000004</v>
          </cell>
        </row>
        <row r="1209">
          <cell r="B1209">
            <v>39674</v>
          </cell>
          <cell r="D1209">
            <v>8964.3800000000119</v>
          </cell>
          <cell r="E1209">
            <v>28931</v>
          </cell>
          <cell r="F1209">
            <v>37895.380000000012</v>
          </cell>
          <cell r="G1209">
            <v>37895.380000000012</v>
          </cell>
          <cell r="H1209">
            <v>37612.5</v>
          </cell>
          <cell r="I1209">
            <v>26711</v>
          </cell>
          <cell r="J1209">
            <v>13486</v>
          </cell>
          <cell r="K1209">
            <v>4000</v>
          </cell>
          <cell r="L1209">
            <v>1600</v>
          </cell>
          <cell r="M1209">
            <v>1515</v>
          </cell>
          <cell r="N1209">
            <v>6200</v>
          </cell>
          <cell r="O1209">
            <v>2130</v>
          </cell>
          <cell r="P1209">
            <v>28931</v>
          </cell>
          <cell r="Q1209">
            <v>11266</v>
          </cell>
          <cell r="R1209">
            <v>4000</v>
          </cell>
          <cell r="S1209">
            <v>1600</v>
          </cell>
          <cell r="T1209">
            <v>1515</v>
          </cell>
          <cell r="U1209">
            <v>6200</v>
          </cell>
          <cell r="V1209">
            <v>2130</v>
          </cell>
          <cell r="W1209">
            <v>26711</v>
          </cell>
          <cell r="X1209">
            <v>14166.966801709776</v>
          </cell>
          <cell r="Y1209">
            <v>11682.837459839136</v>
          </cell>
          <cell r="Z1209">
            <v>1657.1334340674234</v>
          </cell>
          <cell r="AA1209">
            <v>1661.6667659008735</v>
          </cell>
          <cell r="AB1209">
            <v>6187.0937495028629</v>
          </cell>
          <cell r="AC1209">
            <v>2256.8017889799221</v>
          </cell>
          <cell r="AD1209">
            <v>37612.499999999993</v>
          </cell>
          <cell r="AE1209">
            <v>14279.827927571901</v>
          </cell>
          <cell r="AF1209">
            <v>11772.931412330036</v>
          </cell>
          <cell r="AG1209">
            <v>1666.9224897593876</v>
          </cell>
          <cell r="AH1209">
            <v>1671.104643127306</v>
          </cell>
          <cell r="AI1209">
            <v>6230.4802598133938</v>
          </cell>
          <cell r="AJ1209">
            <v>2274.1132673979787</v>
          </cell>
          <cell r="AK1209">
            <v>37895.380000000012</v>
          </cell>
        </row>
        <row r="1210">
          <cell r="B1210">
            <v>39675</v>
          </cell>
          <cell r="D1210">
            <v>10592.61</v>
          </cell>
          <cell r="E1210">
            <v>28465</v>
          </cell>
          <cell r="F1210">
            <v>39057.61</v>
          </cell>
          <cell r="G1210">
            <v>39057.61</v>
          </cell>
          <cell r="H1210">
            <v>38502.199999999997</v>
          </cell>
          <cell r="I1210">
            <v>28467</v>
          </cell>
          <cell r="J1210">
            <v>12920</v>
          </cell>
          <cell r="K1210">
            <v>4000</v>
          </cell>
          <cell r="L1210">
            <v>1600</v>
          </cell>
          <cell r="M1210">
            <v>1515</v>
          </cell>
          <cell r="N1210">
            <v>6300</v>
          </cell>
          <cell r="O1210">
            <v>2130</v>
          </cell>
          <cell r="P1210">
            <v>28465</v>
          </cell>
          <cell r="Q1210">
            <v>12922</v>
          </cell>
          <cell r="R1210">
            <v>4000</v>
          </cell>
          <cell r="S1210">
            <v>1600</v>
          </cell>
          <cell r="T1210">
            <v>1515</v>
          </cell>
          <cell r="U1210">
            <v>6300</v>
          </cell>
          <cell r="V1210">
            <v>2130</v>
          </cell>
          <cell r="W1210">
            <v>28467</v>
          </cell>
          <cell r="X1210">
            <v>14946.461904444595</v>
          </cell>
          <cell r="Y1210">
            <v>11830.1379603942</v>
          </cell>
          <cell r="Z1210">
            <v>1644.619326869469</v>
          </cell>
          <cell r="AA1210">
            <v>1649.2376606920227</v>
          </cell>
          <cell r="AB1210">
            <v>6193.9427766998679</v>
          </cell>
          <cell r="AC1210">
            <v>2237.8003708998549</v>
          </cell>
          <cell r="AD1210">
            <v>38502.200000000012</v>
          </cell>
          <cell r="AE1210">
            <v>15148.464833036711</v>
          </cell>
          <cell r="AF1210">
            <v>12008.656589833581</v>
          </cell>
          <cell r="AG1210">
            <v>1667.7066988192264</v>
          </cell>
          <cell r="AH1210">
            <v>1671.8908196946809</v>
          </cell>
          <cell r="AI1210">
            <v>6285.7079272989276</v>
          </cell>
          <cell r="AJ1210">
            <v>2275.1831313168764</v>
          </cell>
          <cell r="AK1210">
            <v>39057.61</v>
          </cell>
        </row>
        <row r="1211">
          <cell r="B1211">
            <v>39676</v>
          </cell>
          <cell r="D1211">
            <v>8560.3399999999965</v>
          </cell>
          <cell r="E1211">
            <v>29256</v>
          </cell>
          <cell r="F1211">
            <v>37816.339999999997</v>
          </cell>
          <cell r="G1211">
            <v>37816.339999999997</v>
          </cell>
          <cell r="H1211">
            <v>37274.1</v>
          </cell>
          <cell r="I1211">
            <v>29255</v>
          </cell>
          <cell r="J1211">
            <v>13711</v>
          </cell>
          <cell r="K1211">
            <v>4000</v>
          </cell>
          <cell r="L1211">
            <v>1600</v>
          </cell>
          <cell r="M1211">
            <v>1515</v>
          </cell>
          <cell r="N1211">
            <v>6300</v>
          </cell>
          <cell r="O1211">
            <v>2130</v>
          </cell>
          <cell r="P1211">
            <v>29256</v>
          </cell>
          <cell r="Q1211">
            <v>13710</v>
          </cell>
          <cell r="R1211">
            <v>4000</v>
          </cell>
          <cell r="S1211">
            <v>1600</v>
          </cell>
          <cell r="T1211">
            <v>1515</v>
          </cell>
          <cell r="U1211">
            <v>6300</v>
          </cell>
          <cell r="V1211">
            <v>2130</v>
          </cell>
          <cell r="W1211">
            <v>29255</v>
          </cell>
          <cell r="X1211">
            <v>14504.413525667205</v>
          </cell>
          <cell r="Y1211">
            <v>11093.417857403951</v>
          </cell>
          <cell r="Z1211">
            <v>1644.94778721583</v>
          </cell>
          <cell r="AA1211">
            <v>1649.4418177069642</v>
          </cell>
          <cell r="AB1211">
            <v>6142.6826653454727</v>
          </cell>
          <cell r="AC1211">
            <v>2239.1963466605739</v>
          </cell>
          <cell r="AD1211">
            <v>37274.1</v>
          </cell>
          <cell r="AE1211">
            <v>14714.367931020195</v>
          </cell>
          <cell r="AF1211">
            <v>11262.710071406915</v>
          </cell>
          <cell r="AG1211">
            <v>1666.4903229156798</v>
          </cell>
          <cell r="AH1211">
            <v>1670.6813957979136</v>
          </cell>
          <cell r="AI1211">
            <v>6228.7725175759797</v>
          </cell>
          <cell r="AJ1211">
            <v>2273.3177612833133</v>
          </cell>
          <cell r="AK1211">
            <v>37816.339999999997</v>
          </cell>
        </row>
        <row r="1212">
          <cell r="B1212">
            <v>39677</v>
          </cell>
          <cell r="D1212">
            <v>8438.8800000000047</v>
          </cell>
          <cell r="E1212">
            <v>29256</v>
          </cell>
          <cell r="F1212">
            <v>37694.880000000005</v>
          </cell>
          <cell r="G1212">
            <v>37694.880000000005</v>
          </cell>
          <cell r="H1212">
            <v>38013.699999999997</v>
          </cell>
          <cell r="I1212">
            <v>29255</v>
          </cell>
          <cell r="J1212">
            <v>13711</v>
          </cell>
          <cell r="K1212">
            <v>4000</v>
          </cell>
          <cell r="L1212">
            <v>1600</v>
          </cell>
          <cell r="M1212">
            <v>1515</v>
          </cell>
          <cell r="N1212">
            <v>6300</v>
          </cell>
          <cell r="O1212">
            <v>2130</v>
          </cell>
          <cell r="P1212">
            <v>29256</v>
          </cell>
          <cell r="Q1212">
            <v>13710</v>
          </cell>
          <cell r="R1212">
            <v>4000</v>
          </cell>
          <cell r="S1212">
            <v>1600</v>
          </cell>
          <cell r="T1212">
            <v>1515</v>
          </cell>
          <cell r="U1212">
            <v>6300</v>
          </cell>
          <cell r="V1212">
            <v>2130</v>
          </cell>
          <cell r="W1212">
            <v>29255</v>
          </cell>
          <cell r="X1212">
            <v>15448.473089248751</v>
          </cell>
          <cell r="Y1212">
            <v>10733.136895939959</v>
          </cell>
          <cell r="Z1212">
            <v>1575.7596816704911</v>
          </cell>
          <cell r="AA1212">
            <v>1572.2381109037115</v>
          </cell>
          <cell r="AB1212">
            <v>6393.4188889120041</v>
          </cell>
          <cell r="AC1212">
            <v>2290.6733333250795</v>
          </cell>
          <cell r="AD1212">
            <v>38013.699999999997</v>
          </cell>
          <cell r="AE1212">
            <v>15273.686133474303</v>
          </cell>
          <cell r="AF1212">
            <v>10706.064571460154</v>
          </cell>
          <cell r="AG1212">
            <v>1562.9064324598353</v>
          </cell>
          <cell r="AH1212">
            <v>1558.3408444784941</v>
          </cell>
          <cell r="AI1212">
            <v>6323.3293856249038</v>
          </cell>
          <cell r="AJ1212">
            <v>2270.5526325023061</v>
          </cell>
          <cell r="AK1212">
            <v>37694.880000000005</v>
          </cell>
        </row>
        <row r="1213">
          <cell r="B1213">
            <v>39678</v>
          </cell>
          <cell r="D1213">
            <v>8541.7099999999846</v>
          </cell>
          <cell r="E1213">
            <v>29156</v>
          </cell>
          <cell r="F1213">
            <v>37697.709999999985</v>
          </cell>
          <cell r="G1213">
            <v>37697.709999999985</v>
          </cell>
          <cell r="H1213">
            <v>37221.9</v>
          </cell>
          <cell r="I1213">
            <v>29155</v>
          </cell>
          <cell r="J1213">
            <v>13711</v>
          </cell>
          <cell r="K1213">
            <v>4000</v>
          </cell>
          <cell r="L1213">
            <v>1600</v>
          </cell>
          <cell r="M1213">
            <v>1515</v>
          </cell>
          <cell r="N1213">
            <v>6200</v>
          </cell>
          <cell r="O1213">
            <v>2130</v>
          </cell>
          <cell r="P1213">
            <v>29156</v>
          </cell>
          <cell r="Q1213">
            <v>13710</v>
          </cell>
          <cell r="R1213">
            <v>4000</v>
          </cell>
          <cell r="S1213">
            <v>1600</v>
          </cell>
          <cell r="T1213">
            <v>1515</v>
          </cell>
          <cell r="U1213">
            <v>6200</v>
          </cell>
          <cell r="V1213">
            <v>2130</v>
          </cell>
          <cell r="W1213">
            <v>29155</v>
          </cell>
          <cell r="X1213">
            <v>14913.794092643966</v>
          </cell>
          <cell r="Y1213">
            <v>10652.125875636662</v>
          </cell>
          <cell r="Z1213">
            <v>1647.8858382978692</v>
          </cell>
          <cell r="AA1213">
            <v>1652.4880021525028</v>
          </cell>
          <cell r="AB1213">
            <v>6113.2151600670768</v>
          </cell>
          <cell r="AC1213">
            <v>2242.3910312019375</v>
          </cell>
          <cell r="AD1213">
            <v>37221.900000000016</v>
          </cell>
          <cell r="AE1213">
            <v>15069.962690524388</v>
          </cell>
          <cell r="AF1213">
            <v>10837.30816753165</v>
          </cell>
          <cell r="AG1213">
            <v>1665.1275496574533</v>
          </cell>
          <cell r="AH1213">
            <v>1669.3551788853263</v>
          </cell>
          <cell r="AI1213">
            <v>6185.3206850874485</v>
          </cell>
          <cell r="AJ1213">
            <v>2270.6357283137281</v>
          </cell>
          <cell r="AK1213">
            <v>37697.709999999985</v>
          </cell>
        </row>
        <row r="1214">
          <cell r="B1214">
            <v>39679</v>
          </cell>
          <cell r="D1214">
            <v>7263.7099999999991</v>
          </cell>
          <cell r="E1214">
            <v>28912</v>
          </cell>
          <cell r="F1214">
            <v>36175.71</v>
          </cell>
          <cell r="G1214">
            <v>36175.71</v>
          </cell>
          <cell r="H1214">
            <v>35535.5</v>
          </cell>
          <cell r="I1214">
            <v>28841</v>
          </cell>
          <cell r="J1214">
            <v>13467</v>
          </cell>
          <cell r="K1214">
            <v>4000</v>
          </cell>
          <cell r="L1214">
            <v>1600</v>
          </cell>
          <cell r="M1214">
            <v>1515</v>
          </cell>
          <cell r="N1214">
            <v>6200</v>
          </cell>
          <cell r="O1214">
            <v>2130</v>
          </cell>
          <cell r="P1214">
            <v>28912</v>
          </cell>
          <cell r="Q1214">
            <v>13467</v>
          </cell>
          <cell r="R1214">
            <v>4000</v>
          </cell>
          <cell r="S1214">
            <v>1600</v>
          </cell>
          <cell r="T1214">
            <v>1515</v>
          </cell>
          <cell r="U1214">
            <v>6200</v>
          </cell>
          <cell r="V1214">
            <v>2059</v>
          </cell>
          <cell r="W1214">
            <v>28841</v>
          </cell>
          <cell r="X1214">
            <v>13303.430877990188</v>
          </cell>
          <cell r="Y1214">
            <v>10716.56926044136</v>
          </cell>
          <cell r="Z1214">
            <v>1639.0193904879902</v>
          </cell>
          <cell r="AA1214">
            <v>1643.4694211110307</v>
          </cell>
          <cell r="AB1214">
            <v>6001.0490752255555</v>
          </cell>
          <cell r="AC1214">
            <v>2231.9619747438796</v>
          </cell>
          <cell r="AD1214">
            <v>35535.5</v>
          </cell>
          <cell r="AE1214">
            <v>13549.231732808756</v>
          </cell>
          <cell r="AF1214">
            <v>10917.566868900463</v>
          </cell>
          <cell r="AG1214">
            <v>1666.450656446571</v>
          </cell>
          <cell r="AH1214">
            <v>1670.6816449395851</v>
          </cell>
          <cell r="AI1214">
            <v>6099.339126298245</v>
          </cell>
          <cell r="AJ1214">
            <v>2272.4399706063759</v>
          </cell>
          <cell r="AK1214">
            <v>36175.71</v>
          </cell>
        </row>
        <row r="1215">
          <cell r="B1215">
            <v>39680</v>
          </cell>
          <cell r="D1215">
            <v>6558.0800000000017</v>
          </cell>
          <cell r="E1215">
            <v>28789</v>
          </cell>
          <cell r="F1215">
            <v>35347.08</v>
          </cell>
          <cell r="G1215">
            <v>35347.08</v>
          </cell>
          <cell r="H1215">
            <v>34812</v>
          </cell>
          <cell r="I1215">
            <v>28789</v>
          </cell>
          <cell r="J1215">
            <v>13344</v>
          </cell>
          <cell r="K1215">
            <v>4000</v>
          </cell>
          <cell r="L1215">
            <v>1600</v>
          </cell>
          <cell r="M1215">
            <v>1515</v>
          </cell>
          <cell r="N1215">
            <v>6200</v>
          </cell>
          <cell r="O1215">
            <v>2130</v>
          </cell>
          <cell r="P1215">
            <v>28789</v>
          </cell>
          <cell r="Q1215">
            <v>13344</v>
          </cell>
          <cell r="R1215">
            <v>4000</v>
          </cell>
          <cell r="S1215">
            <v>1600</v>
          </cell>
          <cell r="T1215">
            <v>1515</v>
          </cell>
          <cell r="U1215">
            <v>6200</v>
          </cell>
          <cell r="V1215">
            <v>2130</v>
          </cell>
          <cell r="W1215">
            <v>28789</v>
          </cell>
          <cell r="X1215">
            <v>13099.511160643589</v>
          </cell>
          <cell r="Y1215">
            <v>10143.817237139287</v>
          </cell>
          <cell r="Z1215">
            <v>1644.5132945863393</v>
          </cell>
          <cell r="AA1215">
            <v>1648.9206158443069</v>
          </cell>
          <cell r="AB1215">
            <v>6035.4315103945064</v>
          </cell>
          <cell r="AC1215">
            <v>2239.806181391973</v>
          </cell>
          <cell r="AD1215">
            <v>34812</v>
          </cell>
          <cell r="AE1215">
            <v>13306.449510006752</v>
          </cell>
          <cell r="AF1215">
            <v>10316.156815261109</v>
          </cell>
          <cell r="AG1215">
            <v>1665.1957372071358</v>
          </cell>
          <cell r="AH1215">
            <v>1669.4235395578894</v>
          </cell>
          <cell r="AI1215">
            <v>6119.1256863341359</v>
          </cell>
          <cell r="AJ1215">
            <v>2270.728711632974</v>
          </cell>
          <cell r="AK1215">
            <v>35347.08</v>
          </cell>
        </row>
        <row r="1216">
          <cell r="B1216">
            <v>39681</v>
          </cell>
          <cell r="D1216">
            <v>7259.3099999999977</v>
          </cell>
          <cell r="E1216">
            <v>28801</v>
          </cell>
          <cell r="F1216">
            <v>36060.31</v>
          </cell>
          <cell r="G1216">
            <v>36060.31</v>
          </cell>
          <cell r="H1216">
            <v>35784.400000000001</v>
          </cell>
          <cell r="I1216">
            <v>28801</v>
          </cell>
          <cell r="J1216">
            <v>13356</v>
          </cell>
          <cell r="K1216">
            <v>4000</v>
          </cell>
          <cell r="L1216">
            <v>1600</v>
          </cell>
          <cell r="M1216">
            <v>1515</v>
          </cell>
          <cell r="N1216">
            <v>6200</v>
          </cell>
          <cell r="O1216">
            <v>2130</v>
          </cell>
          <cell r="P1216">
            <v>28801</v>
          </cell>
          <cell r="Q1216">
            <v>13356</v>
          </cell>
          <cell r="R1216">
            <v>4000</v>
          </cell>
          <cell r="S1216">
            <v>1600</v>
          </cell>
          <cell r="T1216">
            <v>1515</v>
          </cell>
          <cell r="U1216">
            <v>6200</v>
          </cell>
          <cell r="V1216">
            <v>2130</v>
          </cell>
          <cell r="W1216">
            <v>28801</v>
          </cell>
          <cell r="X1216">
            <v>13195.890290753585</v>
          </cell>
          <cell r="Y1216">
            <v>10822.820353498575</v>
          </cell>
          <cell r="Z1216">
            <v>1656.3426175468428</v>
          </cell>
          <cell r="AA1216">
            <v>1660.7649492504645</v>
          </cell>
          <cell r="AB1216">
            <v>6192.5550006507156</v>
          </cell>
          <cell r="AC1216">
            <v>2256.0267882998205</v>
          </cell>
          <cell r="AD1216">
            <v>35784.400000000009</v>
          </cell>
          <cell r="AE1216">
            <v>13309.487428725583</v>
          </cell>
          <cell r="AF1216">
            <v>10914.366772993775</v>
          </cell>
          <cell r="AG1216">
            <v>1666.2576526024241</v>
          </cell>
          <cell r="AH1216">
            <v>1670.4881510737021</v>
          </cell>
          <cell r="AI1216">
            <v>6227.5332118988517</v>
          </cell>
          <cell r="AJ1216">
            <v>2272.1767827056578</v>
          </cell>
          <cell r="AK1216">
            <v>36060.31</v>
          </cell>
        </row>
        <row r="1217">
          <cell r="B1217">
            <v>39682</v>
          </cell>
          <cell r="D1217">
            <v>7681.1299999999901</v>
          </cell>
          <cell r="E1217">
            <v>29521</v>
          </cell>
          <cell r="F1217">
            <v>37202.12999999999</v>
          </cell>
          <cell r="G1217">
            <v>37202.12999999999</v>
          </cell>
          <cell r="H1217">
            <v>36693.5</v>
          </cell>
          <cell r="I1217">
            <v>32557</v>
          </cell>
          <cell r="J1217">
            <v>14076</v>
          </cell>
          <cell r="K1217">
            <v>4000</v>
          </cell>
          <cell r="L1217">
            <v>1600</v>
          </cell>
          <cell r="M1217">
            <v>1515</v>
          </cell>
          <cell r="N1217">
            <v>6200</v>
          </cell>
          <cell r="O1217">
            <v>2130</v>
          </cell>
          <cell r="P1217">
            <v>29521</v>
          </cell>
          <cell r="Q1217">
            <v>17112</v>
          </cell>
          <cell r="R1217">
            <v>4000</v>
          </cell>
          <cell r="S1217">
            <v>1600</v>
          </cell>
          <cell r="T1217">
            <v>1515</v>
          </cell>
          <cell r="U1217">
            <v>6200</v>
          </cell>
          <cell r="V1217">
            <v>2130</v>
          </cell>
          <cell r="W1217">
            <v>32557</v>
          </cell>
          <cell r="X1217">
            <v>13799.083381225404</v>
          </cell>
          <cell r="Y1217">
            <v>11365.970018932292</v>
          </cell>
          <cell r="Z1217">
            <v>1646.3047270636932</v>
          </cell>
          <cell r="AA1217">
            <v>1650.7286829610539</v>
          </cell>
          <cell r="AB1217">
            <v>5996.2386180167032</v>
          </cell>
          <cell r="AC1217">
            <v>2235.1745718008574</v>
          </cell>
          <cell r="AD1217">
            <v>36693.500000000007</v>
          </cell>
          <cell r="AE1217">
            <v>14002.897882144836</v>
          </cell>
          <cell r="AF1217">
            <v>11520.676090409775</v>
          </cell>
          <cell r="AG1217">
            <v>1666.0947541830328</v>
          </cell>
          <cell r="AH1217">
            <v>1670.3248390679048</v>
          </cell>
          <cell r="AI1217">
            <v>6070.1817864064597</v>
          </cell>
          <cell r="AJ1217">
            <v>2271.9546477879867</v>
          </cell>
          <cell r="AK1217">
            <v>37202.12999999999</v>
          </cell>
        </row>
        <row r="1218">
          <cell r="B1218">
            <v>39683</v>
          </cell>
          <cell r="D1218">
            <v>6301.2199999999939</v>
          </cell>
          <cell r="E1218">
            <v>28605</v>
          </cell>
          <cell r="F1218">
            <v>34906.219999999994</v>
          </cell>
          <cell r="G1218">
            <v>34906.219999999994</v>
          </cell>
          <cell r="H1218">
            <v>34566</v>
          </cell>
          <cell r="I1218">
            <v>28605</v>
          </cell>
          <cell r="J1218">
            <v>13260</v>
          </cell>
          <cell r="K1218">
            <v>4000</v>
          </cell>
          <cell r="L1218">
            <v>1600</v>
          </cell>
          <cell r="M1218">
            <v>1515</v>
          </cell>
          <cell r="N1218">
            <v>6100</v>
          </cell>
          <cell r="O1218">
            <v>2130</v>
          </cell>
          <cell r="P1218">
            <v>28605</v>
          </cell>
          <cell r="Q1218">
            <v>13260</v>
          </cell>
          <cell r="R1218">
            <v>4000</v>
          </cell>
          <cell r="S1218">
            <v>1600</v>
          </cell>
          <cell r="T1218">
            <v>1515</v>
          </cell>
          <cell r="U1218">
            <v>6100</v>
          </cell>
          <cell r="V1218">
            <v>2130</v>
          </cell>
          <cell r="W1218">
            <v>28605</v>
          </cell>
          <cell r="X1218">
            <v>12255.205197799161</v>
          </cell>
          <cell r="Y1218">
            <v>10895.945357151862</v>
          </cell>
          <cell r="Z1218">
            <v>1652.1343865052429</v>
          </cell>
          <cell r="AA1218">
            <v>1656.521422387068</v>
          </cell>
          <cell r="AB1218">
            <v>5855.452909818252</v>
          </cell>
          <cell r="AC1218">
            <v>2250.7407263384102</v>
          </cell>
          <cell r="AD1218">
            <v>34566</v>
          </cell>
          <cell r="AE1218">
            <v>12403.011430300056</v>
          </cell>
          <cell r="AF1218">
            <v>10992.386186674539</v>
          </cell>
          <cell r="AG1218">
            <v>1664.4215783572404</v>
          </cell>
          <cell r="AH1218">
            <v>1668.6274316168824</v>
          </cell>
          <cell r="AI1218">
            <v>5907.6889923517347</v>
          </cell>
          <cell r="AJ1218">
            <v>2270.0843806995445</v>
          </cell>
          <cell r="AK1218">
            <v>34906.219999999994</v>
          </cell>
        </row>
        <row r="1219">
          <cell r="B1219">
            <v>39684</v>
          </cell>
          <cell r="D1219">
            <v>7913.1999999999898</v>
          </cell>
          <cell r="E1219">
            <v>28705</v>
          </cell>
          <cell r="F1219">
            <v>36618.19999999999</v>
          </cell>
          <cell r="G1219">
            <v>36618.19999999999</v>
          </cell>
          <cell r="H1219">
            <v>36350.1</v>
          </cell>
          <cell r="I1219">
            <v>28705</v>
          </cell>
          <cell r="J1219">
            <v>13260</v>
          </cell>
          <cell r="K1219">
            <v>4000</v>
          </cell>
          <cell r="L1219">
            <v>1600</v>
          </cell>
          <cell r="M1219">
            <v>1515</v>
          </cell>
          <cell r="N1219">
            <v>6200</v>
          </cell>
          <cell r="O1219">
            <v>2130</v>
          </cell>
          <cell r="P1219">
            <v>28705</v>
          </cell>
          <cell r="Q1219">
            <v>13260</v>
          </cell>
          <cell r="R1219">
            <v>4000</v>
          </cell>
          <cell r="S1219">
            <v>1600</v>
          </cell>
          <cell r="T1219">
            <v>1515</v>
          </cell>
          <cell r="U1219">
            <v>6200</v>
          </cell>
          <cell r="V1219">
            <v>2130</v>
          </cell>
          <cell r="W1219">
            <v>28705</v>
          </cell>
          <cell r="X1219">
            <v>13168.335294930852</v>
          </cell>
          <cell r="Y1219">
            <v>11715.388644022976</v>
          </cell>
          <cell r="Z1219">
            <v>1537.456190590226</v>
          </cell>
          <cell r="AA1219">
            <v>1535.9481020073194</v>
          </cell>
          <cell r="AB1219">
            <v>6141.2113751135148</v>
          </cell>
          <cell r="AC1219">
            <v>2251.7603933350988</v>
          </cell>
          <cell r="AD1219">
            <v>36350.099999999984</v>
          </cell>
          <cell r="AE1219">
            <v>13260.434631002096</v>
          </cell>
          <cell r="AF1219">
            <v>11787.105108363392</v>
          </cell>
          <cell r="AG1219">
            <v>1562.864696581682</v>
          </cell>
          <cell r="AH1219">
            <v>1558.2452642732799</v>
          </cell>
          <cell r="AI1219">
            <v>6175.9315669431362</v>
          </cell>
          <cell r="AJ1219">
            <v>2273.6187328364117</v>
          </cell>
          <cell r="AK1219">
            <v>36618.19999999999</v>
          </cell>
        </row>
        <row r="1220">
          <cell r="B1220">
            <v>39685</v>
          </cell>
          <cell r="D1220">
            <v>9243.3099999999904</v>
          </cell>
          <cell r="E1220">
            <v>28605</v>
          </cell>
          <cell r="F1220">
            <v>37848.30999999999</v>
          </cell>
          <cell r="G1220">
            <v>37848.30999999999</v>
          </cell>
          <cell r="H1220">
            <v>37635.199999999997</v>
          </cell>
          <cell r="I1220">
            <v>28605</v>
          </cell>
          <cell r="J1220">
            <v>13260</v>
          </cell>
          <cell r="K1220">
            <v>4000</v>
          </cell>
          <cell r="L1220">
            <v>1600</v>
          </cell>
          <cell r="M1220">
            <v>1515</v>
          </cell>
          <cell r="N1220">
            <v>6100</v>
          </cell>
          <cell r="O1220">
            <v>2130</v>
          </cell>
          <cell r="P1220">
            <v>28605</v>
          </cell>
          <cell r="Q1220">
            <v>13260</v>
          </cell>
          <cell r="R1220">
            <v>4000</v>
          </cell>
          <cell r="S1220">
            <v>1600</v>
          </cell>
          <cell r="T1220">
            <v>1515</v>
          </cell>
          <cell r="U1220">
            <v>6100</v>
          </cell>
          <cell r="V1220">
            <v>2130</v>
          </cell>
          <cell r="W1220">
            <v>28605</v>
          </cell>
          <cell r="X1220">
            <v>14302.132368374485</v>
          </cell>
          <cell r="Y1220">
            <v>11707.035721388875</v>
          </cell>
          <cell r="Z1220">
            <v>1658.9639278215379</v>
          </cell>
          <cell r="AA1220">
            <v>1663.4393162288657</v>
          </cell>
          <cell r="AB1220">
            <v>6056.874805475647</v>
          </cell>
          <cell r="AC1220">
            <v>2246.7538607105953</v>
          </cell>
          <cell r="AD1220">
            <v>37635.200000000004</v>
          </cell>
          <cell r="AE1220">
            <v>14370.966569679276</v>
          </cell>
          <cell r="AF1220">
            <v>11758.792880159692</v>
          </cell>
          <cell r="AG1220">
            <v>1664.3761283028841</v>
          </cell>
          <cell r="AH1220">
            <v>1668.5319112670852</v>
          </cell>
          <cell r="AI1220">
            <v>6114.5918308595628</v>
          </cell>
          <cell r="AJ1220">
            <v>2271.0506797314956</v>
          </cell>
          <cell r="AK1220">
            <v>37848.30999999999</v>
          </cell>
        </row>
        <row r="1221">
          <cell r="B1221">
            <v>39686</v>
          </cell>
          <cell r="D1221">
            <v>8705.4300000000076</v>
          </cell>
          <cell r="E1221">
            <v>29982</v>
          </cell>
          <cell r="F1221">
            <v>38687.430000000008</v>
          </cell>
          <cell r="G1221">
            <v>38687.430000000008</v>
          </cell>
          <cell r="H1221">
            <v>38301.9</v>
          </cell>
          <cell r="I1221">
            <v>30233</v>
          </cell>
          <cell r="J1221">
            <v>14537</v>
          </cell>
          <cell r="K1221">
            <v>4000</v>
          </cell>
          <cell r="L1221">
            <v>1600</v>
          </cell>
          <cell r="M1221">
            <v>1515</v>
          </cell>
          <cell r="N1221">
            <v>6200</v>
          </cell>
          <cell r="O1221">
            <v>2130</v>
          </cell>
          <cell r="P1221">
            <v>29982</v>
          </cell>
          <cell r="Q1221">
            <v>14788</v>
          </cell>
          <cell r="R1221">
            <v>4000</v>
          </cell>
          <cell r="S1221">
            <v>1600</v>
          </cell>
          <cell r="T1221">
            <v>1515</v>
          </cell>
          <cell r="U1221">
            <v>6200</v>
          </cell>
          <cell r="V1221">
            <v>2130</v>
          </cell>
          <cell r="W1221">
            <v>30233</v>
          </cell>
          <cell r="X1221">
            <v>16190.520595970111</v>
          </cell>
          <cell r="Y1221">
            <v>10469.572973828153</v>
          </cell>
          <cell r="Z1221">
            <v>1653.7802829015973</v>
          </cell>
          <cell r="AA1221">
            <v>1658.3430436334577</v>
          </cell>
          <cell r="AB1221">
            <v>6090.2005178259733</v>
          </cell>
          <cell r="AC1221">
            <v>2239.4825858407048</v>
          </cell>
          <cell r="AD1221">
            <v>38301.899999999994</v>
          </cell>
          <cell r="AE1221">
            <v>16240.403661546476</v>
          </cell>
          <cell r="AF1221">
            <v>10756.363484131218</v>
          </cell>
          <cell r="AG1221">
            <v>1656.2570728469216</v>
          </cell>
          <cell r="AH1221">
            <v>1660.4124676765546</v>
          </cell>
          <cell r="AI1221">
            <v>6114.4304326677457</v>
          </cell>
          <cell r="AJ1221">
            <v>2259.5628811310853</v>
          </cell>
          <cell r="AK1221">
            <v>38687.430000000008</v>
          </cell>
        </row>
        <row r="1222">
          <cell r="B1222">
            <v>39687</v>
          </cell>
          <cell r="D1222">
            <v>8470.260000000002</v>
          </cell>
          <cell r="E1222">
            <v>28745</v>
          </cell>
          <cell r="F1222">
            <v>37215.26</v>
          </cell>
          <cell r="G1222">
            <v>37215.26</v>
          </cell>
          <cell r="H1222">
            <v>36834.300000000003</v>
          </cell>
          <cell r="I1222">
            <v>28745</v>
          </cell>
          <cell r="J1222">
            <v>13400</v>
          </cell>
          <cell r="K1222">
            <v>4000</v>
          </cell>
          <cell r="L1222">
            <v>1600</v>
          </cell>
          <cell r="M1222">
            <v>1515</v>
          </cell>
          <cell r="N1222">
            <v>6100</v>
          </cell>
          <cell r="O1222">
            <v>2130</v>
          </cell>
          <cell r="P1222">
            <v>28745</v>
          </cell>
          <cell r="Q1222">
            <v>13400</v>
          </cell>
          <cell r="R1222">
            <v>4000</v>
          </cell>
          <cell r="S1222">
            <v>1600</v>
          </cell>
          <cell r="T1222">
            <v>1515</v>
          </cell>
          <cell r="U1222">
            <v>6100</v>
          </cell>
          <cell r="V1222">
            <v>2130</v>
          </cell>
          <cell r="W1222">
            <v>28745</v>
          </cell>
          <cell r="X1222">
            <v>14519.794048213327</v>
          </cell>
          <cell r="Y1222">
            <v>10685.03118165769</v>
          </cell>
          <cell r="Z1222">
            <v>1657.5709962518069</v>
          </cell>
          <cell r="AA1222">
            <v>1662.0896253605906</v>
          </cell>
          <cell r="AB1222">
            <v>6060.5818939692617</v>
          </cell>
          <cell r="AC1222">
            <v>2249.2322545473266</v>
          </cell>
          <cell r="AD1222">
            <v>36834.300000000003</v>
          </cell>
          <cell r="AE1222">
            <v>14660.517111947924</v>
          </cell>
          <cell r="AF1222">
            <v>10822.903424963211</v>
          </cell>
          <cell r="AG1222">
            <v>1669.4019610539549</v>
          </cell>
          <cell r="AH1222">
            <v>1673.4674514566746</v>
          </cell>
          <cell r="AI1222">
            <v>6118.911811396998</v>
          </cell>
          <cell r="AJ1222">
            <v>2270.0582391812377</v>
          </cell>
          <cell r="AK1222">
            <v>37215.26</v>
          </cell>
        </row>
        <row r="1223">
          <cell r="B1223">
            <v>39688</v>
          </cell>
          <cell r="D1223">
            <v>8123.5999999999913</v>
          </cell>
          <cell r="E1223">
            <v>28662</v>
          </cell>
          <cell r="F1223">
            <v>36785.599999999991</v>
          </cell>
          <cell r="G1223">
            <v>36785.599999999991</v>
          </cell>
          <cell r="H1223">
            <v>36221.1</v>
          </cell>
          <cell r="I1223">
            <v>28662</v>
          </cell>
          <cell r="J1223">
            <v>13217</v>
          </cell>
          <cell r="K1223">
            <v>4000</v>
          </cell>
          <cell r="L1223">
            <v>1600</v>
          </cell>
          <cell r="M1223">
            <v>1515</v>
          </cell>
          <cell r="N1223">
            <v>6200</v>
          </cell>
          <cell r="O1223">
            <v>2130</v>
          </cell>
          <cell r="P1223">
            <v>28662</v>
          </cell>
          <cell r="Q1223">
            <v>13217</v>
          </cell>
          <cell r="R1223">
            <v>4000</v>
          </cell>
          <cell r="S1223">
            <v>1600</v>
          </cell>
          <cell r="T1223">
            <v>1515</v>
          </cell>
          <cell r="U1223">
            <v>6200</v>
          </cell>
          <cell r="V1223">
            <v>2130</v>
          </cell>
          <cell r="W1223">
            <v>28662</v>
          </cell>
          <cell r="X1223">
            <v>14080.672282042315</v>
          </cell>
          <cell r="Y1223">
            <v>10783.899984218559</v>
          </cell>
          <cell r="Z1223">
            <v>1542.8927233505442</v>
          </cell>
          <cell r="AA1223">
            <v>1538.375845305947</v>
          </cell>
          <cell r="AB1223">
            <v>6038.7385765015997</v>
          </cell>
          <cell r="AC1223">
            <v>2236.5205885810333</v>
          </cell>
          <cell r="AD1223">
            <v>36221.1</v>
          </cell>
          <cell r="AE1223">
            <v>14277.303966461834</v>
          </cell>
          <cell r="AF1223">
            <v>10973.996922138775</v>
          </cell>
          <cell r="AG1223">
            <v>1565.3026063427874</v>
          </cell>
          <cell r="AH1223">
            <v>1560.7084100350587</v>
          </cell>
          <cell r="AI1223">
            <v>6133.0023862356893</v>
          </cell>
          <cell r="AJ1223">
            <v>2275.2857087858483</v>
          </cell>
          <cell r="AK1223">
            <v>36785.599999999991</v>
          </cell>
        </row>
        <row r="1224">
          <cell r="B1224">
            <v>39689</v>
          </cell>
          <cell r="D1224">
            <v>7516.6200000000099</v>
          </cell>
          <cell r="E1224">
            <v>28591</v>
          </cell>
          <cell r="F1224">
            <v>36107.62000000001</v>
          </cell>
          <cell r="G1224">
            <v>36107.62000000001</v>
          </cell>
          <cell r="H1224">
            <v>35796.5</v>
          </cell>
          <cell r="I1224">
            <v>28591</v>
          </cell>
          <cell r="J1224">
            <v>13146</v>
          </cell>
          <cell r="K1224">
            <v>4000</v>
          </cell>
          <cell r="L1224">
            <v>1600</v>
          </cell>
          <cell r="M1224">
            <v>1515</v>
          </cell>
          <cell r="N1224">
            <v>6200</v>
          </cell>
          <cell r="O1224">
            <v>2130</v>
          </cell>
          <cell r="P1224">
            <v>28591</v>
          </cell>
          <cell r="Q1224">
            <v>13146</v>
          </cell>
          <cell r="R1224">
            <v>4000</v>
          </cell>
          <cell r="S1224">
            <v>1600</v>
          </cell>
          <cell r="T1224">
            <v>1515</v>
          </cell>
          <cell r="U1224">
            <v>6200</v>
          </cell>
          <cell r="V1224">
            <v>2130</v>
          </cell>
          <cell r="W1224">
            <v>28591</v>
          </cell>
          <cell r="X1224">
            <v>13685.89263837368</v>
          </cell>
          <cell r="Y1224">
            <v>10933.26083156242</v>
          </cell>
          <cell r="Z1224">
            <v>1546.4885786177408</v>
          </cell>
          <cell r="AA1224">
            <v>1543.6895079625533</v>
          </cell>
          <cell r="AB1224">
            <v>5832.015811295294</v>
          </cell>
          <cell r="AC1224">
            <v>2255.1526321883139</v>
          </cell>
          <cell r="AD1224">
            <v>35796.5</v>
          </cell>
          <cell r="AE1224">
            <v>13803.642010760301</v>
          </cell>
          <cell r="AF1224">
            <v>11022.008499705376</v>
          </cell>
          <cell r="AG1224">
            <v>1564.8179903181112</v>
          </cell>
          <cell r="AH1224">
            <v>1560.225216368681</v>
          </cell>
          <cell r="AI1224">
            <v>5882.3450001009296</v>
          </cell>
          <cell r="AJ1224">
            <v>2274.5812827466107</v>
          </cell>
          <cell r="AK1224">
            <v>36107.62000000001</v>
          </cell>
        </row>
        <row r="1225">
          <cell r="B1225">
            <v>39690</v>
          </cell>
          <cell r="D1225">
            <v>7805.3100000000049</v>
          </cell>
          <cell r="E1225">
            <v>28591</v>
          </cell>
          <cell r="F1225">
            <v>36396.310000000005</v>
          </cell>
          <cell r="G1225">
            <v>36396.310000000005</v>
          </cell>
          <cell r="H1225">
            <v>36249.199999999997</v>
          </cell>
          <cell r="I1225">
            <v>28591</v>
          </cell>
          <cell r="J1225">
            <v>13146</v>
          </cell>
          <cell r="K1225">
            <v>4000</v>
          </cell>
          <cell r="L1225">
            <v>1600</v>
          </cell>
          <cell r="M1225">
            <v>1515</v>
          </cell>
          <cell r="N1225">
            <v>6200</v>
          </cell>
          <cell r="O1225">
            <v>2130</v>
          </cell>
          <cell r="P1225">
            <v>28591</v>
          </cell>
          <cell r="Q1225">
            <v>13146</v>
          </cell>
          <cell r="R1225">
            <v>4000</v>
          </cell>
          <cell r="S1225">
            <v>1600</v>
          </cell>
          <cell r="T1225">
            <v>1515</v>
          </cell>
          <cell r="U1225">
            <v>6200</v>
          </cell>
          <cell r="V1225">
            <v>2130</v>
          </cell>
          <cell r="W1225">
            <v>28591</v>
          </cell>
          <cell r="X1225">
            <v>13460.049064260134</v>
          </cell>
          <cell r="Y1225">
            <v>11204.643548019023</v>
          </cell>
          <cell r="Z1225">
            <v>1554.7867109657866</v>
          </cell>
          <cell r="AA1225">
            <v>1551.7246330901337</v>
          </cell>
          <cell r="AB1225">
            <v>6213.4596881704774</v>
          </cell>
          <cell r="AC1225">
            <v>2264.5363554944397</v>
          </cell>
          <cell r="AD1225">
            <v>36249.19999999999</v>
          </cell>
          <cell r="AE1225">
            <v>13521.196068070996</v>
          </cell>
          <cell r="AF1225">
            <v>11241.665671632911</v>
          </cell>
          <cell r="AG1225">
            <v>1564.2553989737298</v>
          </cell>
          <cell r="AH1225">
            <v>1559.6534733902781</v>
          </cell>
          <cell r="AI1225">
            <v>6235.1499712672776</v>
          </cell>
          <cell r="AJ1225">
            <v>2274.3894166648161</v>
          </cell>
          <cell r="AK1225">
            <v>36396.310000000005</v>
          </cell>
        </row>
        <row r="1226">
          <cell r="B1226">
            <v>39691</v>
          </cell>
          <cell r="D1226">
            <v>7935.4599999999991</v>
          </cell>
          <cell r="E1226">
            <v>28491</v>
          </cell>
          <cell r="F1226">
            <v>36426.46</v>
          </cell>
          <cell r="G1226">
            <v>36426.46</v>
          </cell>
          <cell r="H1226">
            <v>35848.9</v>
          </cell>
          <cell r="I1226">
            <v>28491</v>
          </cell>
          <cell r="J1226">
            <v>13146</v>
          </cell>
          <cell r="K1226">
            <v>4000</v>
          </cell>
          <cell r="L1226">
            <v>1600</v>
          </cell>
          <cell r="M1226">
            <v>1515</v>
          </cell>
          <cell r="N1226">
            <v>6100</v>
          </cell>
          <cell r="O1226">
            <v>2130</v>
          </cell>
          <cell r="P1226">
            <v>28491</v>
          </cell>
          <cell r="Q1226">
            <v>13146</v>
          </cell>
          <cell r="R1226">
            <v>4000</v>
          </cell>
          <cell r="S1226">
            <v>1600</v>
          </cell>
          <cell r="T1226">
            <v>1515</v>
          </cell>
          <cell r="U1226">
            <v>6100</v>
          </cell>
          <cell r="V1226">
            <v>2130</v>
          </cell>
          <cell r="W1226">
            <v>28491</v>
          </cell>
          <cell r="X1226">
            <v>14276.127016124314</v>
          </cell>
          <cell r="Y1226">
            <v>10330.61208734036</v>
          </cell>
          <cell r="Z1226">
            <v>1526.7538248795538</v>
          </cell>
          <cell r="AA1226">
            <v>1526.0474555308131</v>
          </cell>
          <cell r="AB1226">
            <v>5955.3257850421714</v>
          </cell>
          <cell r="AC1226">
            <v>2234.0338310827924</v>
          </cell>
          <cell r="AD1226">
            <v>35848.9</v>
          </cell>
          <cell r="AE1226">
            <v>14395.444099985018</v>
          </cell>
          <cell r="AF1226">
            <v>10576.46758202296</v>
          </cell>
          <cell r="AG1226">
            <v>1556.1376568292317</v>
          </cell>
          <cell r="AH1226">
            <v>1551.6133086303403</v>
          </cell>
          <cell r="AI1226">
            <v>6087.3219871001129</v>
          </cell>
          <cell r="AJ1226">
            <v>2259.4753654323345</v>
          </cell>
          <cell r="AK1226">
            <v>36426.46</v>
          </cell>
        </row>
        <row r="1227">
          <cell r="B1227">
            <v>39692</v>
          </cell>
          <cell r="D1227">
            <v>6807.9100000000035</v>
          </cell>
          <cell r="E1227">
            <v>28762</v>
          </cell>
          <cell r="F1227">
            <v>35569.910000000003</v>
          </cell>
          <cell r="G1227">
            <v>35569.910000000003</v>
          </cell>
          <cell r="H1227">
            <v>35404.800000000003</v>
          </cell>
          <cell r="I1227">
            <v>28484</v>
          </cell>
          <cell r="J1227">
            <v>13284</v>
          </cell>
          <cell r="K1227">
            <v>4000</v>
          </cell>
          <cell r="L1227">
            <v>1709</v>
          </cell>
          <cell r="M1227">
            <v>1600</v>
          </cell>
          <cell r="N1227">
            <v>6000</v>
          </cell>
          <cell r="O1227">
            <v>2169</v>
          </cell>
          <cell r="P1227">
            <v>28762</v>
          </cell>
          <cell r="Q1227">
            <v>13284</v>
          </cell>
          <cell r="R1227">
            <v>3722</v>
          </cell>
          <cell r="S1227">
            <v>1600</v>
          </cell>
          <cell r="T1227">
            <v>1709</v>
          </cell>
          <cell r="U1227">
            <v>6000</v>
          </cell>
          <cell r="V1227">
            <v>2169</v>
          </cell>
          <cell r="W1227">
            <v>28484</v>
          </cell>
          <cell r="X1227">
            <v>13567.736744605059</v>
          </cell>
          <cell r="Y1227">
            <v>10498.878285871358</v>
          </cell>
          <cell r="Z1227">
            <v>1558.9358710590025</v>
          </cell>
          <cell r="AA1227">
            <v>1554.7865983915481</v>
          </cell>
          <cell r="AB1227">
            <v>5961.2112626797589</v>
          </cell>
          <cell r="AC1227">
            <v>2263.2512373932686</v>
          </cell>
          <cell r="AD1227">
            <v>35404.799999999996</v>
          </cell>
          <cell r="AE1227">
            <v>13632.455065212731</v>
          </cell>
          <cell r="AF1227">
            <v>10555.502776730846</v>
          </cell>
          <cell r="AG1227">
            <v>1566.3140712597933</v>
          </cell>
          <cell r="AH1227">
            <v>1561.7601359340185</v>
          </cell>
          <cell r="AI1227">
            <v>5979.6266704504114</v>
          </cell>
          <cell r="AJ1227">
            <v>2274.2512804122048</v>
          </cell>
          <cell r="AK1227">
            <v>35569.910000000003</v>
          </cell>
        </row>
        <row r="1228">
          <cell r="B1228">
            <v>39693</v>
          </cell>
          <cell r="D1228">
            <v>8080.8099999999977</v>
          </cell>
          <cell r="E1228">
            <v>28762</v>
          </cell>
          <cell r="F1228">
            <v>36842.81</v>
          </cell>
          <cell r="G1228">
            <v>36842.81</v>
          </cell>
          <cell r="H1228">
            <v>36659.599999999999</v>
          </cell>
          <cell r="I1228">
            <v>28762</v>
          </cell>
          <cell r="J1228">
            <v>13284</v>
          </cell>
          <cell r="K1228">
            <v>4000</v>
          </cell>
          <cell r="L1228">
            <v>1709</v>
          </cell>
          <cell r="M1228">
            <v>1600</v>
          </cell>
          <cell r="N1228">
            <v>6000</v>
          </cell>
          <cell r="O1228">
            <v>2169</v>
          </cell>
          <cell r="P1228">
            <v>28762</v>
          </cell>
          <cell r="Q1228">
            <v>13284</v>
          </cell>
          <cell r="R1228">
            <v>4000</v>
          </cell>
          <cell r="S1228">
            <v>1600</v>
          </cell>
          <cell r="T1228">
            <v>1709</v>
          </cell>
          <cell r="U1228">
            <v>6000</v>
          </cell>
          <cell r="V1228">
            <v>2169</v>
          </cell>
          <cell r="W1228">
            <v>28762</v>
          </cell>
          <cell r="X1228">
            <v>13740.481792888666</v>
          </cell>
          <cell r="Y1228">
            <v>11386.888476649703</v>
          </cell>
          <cell r="Z1228">
            <v>1557.6992322360813</v>
          </cell>
          <cell r="AA1228">
            <v>1553.3670794902851</v>
          </cell>
          <cell r="AB1228">
            <v>6159.6056992569247</v>
          </cell>
          <cell r="AC1228">
            <v>2261.5577194783355</v>
          </cell>
          <cell r="AD1228">
            <v>36659.599999999999</v>
          </cell>
          <cell r="AE1228">
            <v>13802.882707646888</v>
          </cell>
          <cell r="AF1228">
            <v>11449.02036058713</v>
          </cell>
          <cell r="AG1228">
            <v>1566.1975460679712</v>
          </cell>
          <cell r="AH1228">
            <v>1561.6115354932872</v>
          </cell>
          <cell r="AI1228">
            <v>6187.1377350639432</v>
          </cell>
          <cell r="AJ1228">
            <v>2275.960115140776</v>
          </cell>
          <cell r="AK1228">
            <v>36842.81</v>
          </cell>
        </row>
        <row r="1229">
          <cell r="B1229">
            <v>39694</v>
          </cell>
          <cell r="D1229">
            <v>8169.2699999999968</v>
          </cell>
          <cell r="E1229">
            <v>29670</v>
          </cell>
          <cell r="F1229">
            <v>37839.269999999997</v>
          </cell>
          <cell r="G1229">
            <v>37839.269999999997</v>
          </cell>
          <cell r="H1229">
            <v>37204.6</v>
          </cell>
          <cell r="I1229">
            <v>29642</v>
          </cell>
          <cell r="J1229">
            <v>14192</v>
          </cell>
          <cell r="K1229">
            <v>4000</v>
          </cell>
          <cell r="L1229">
            <v>1709</v>
          </cell>
          <cell r="M1229">
            <v>1600</v>
          </cell>
          <cell r="N1229">
            <v>6000</v>
          </cell>
          <cell r="O1229">
            <v>2169</v>
          </cell>
          <cell r="P1229">
            <v>29670</v>
          </cell>
          <cell r="Q1229">
            <v>14192</v>
          </cell>
          <cell r="R1229">
            <v>4000</v>
          </cell>
          <cell r="S1229">
            <v>1600</v>
          </cell>
          <cell r="T1229">
            <v>1709</v>
          </cell>
          <cell r="U1229">
            <v>6000</v>
          </cell>
          <cell r="V1229">
            <v>2141</v>
          </cell>
          <cell r="W1229">
            <v>29642</v>
          </cell>
          <cell r="X1229">
            <v>14173.472633080273</v>
          </cell>
          <cell r="Y1229">
            <v>11531.802588149265</v>
          </cell>
          <cell r="Z1229">
            <v>1525.2859537067768</v>
          </cell>
          <cell r="AA1229">
            <v>1523.9967395634362</v>
          </cell>
          <cell r="AB1229">
            <v>6217.2912147740826</v>
          </cell>
          <cell r="AC1229">
            <v>2232.7508707261627</v>
          </cell>
          <cell r="AD1229">
            <v>37204.6</v>
          </cell>
          <cell r="AE1229">
            <v>14424.478497488908</v>
          </cell>
          <cell r="AF1229">
            <v>11707.04671435401</v>
          </cell>
          <cell r="AG1229">
            <v>1562.1296115400507</v>
          </cell>
          <cell r="AH1229">
            <v>1557.5123519569001</v>
          </cell>
          <cell r="AI1229">
            <v>6315.5534762205443</v>
          </cell>
          <cell r="AJ1229">
            <v>2272.549348439582</v>
          </cell>
          <cell r="AK1229">
            <v>37839.269999999997</v>
          </cell>
        </row>
        <row r="1230">
          <cell r="B1230">
            <v>39695</v>
          </cell>
          <cell r="D1230">
            <v>7989.989999999998</v>
          </cell>
          <cell r="E1230">
            <v>29350</v>
          </cell>
          <cell r="F1230">
            <v>37339.99</v>
          </cell>
          <cell r="G1230">
            <v>37339.99</v>
          </cell>
          <cell r="H1230">
            <v>36915.1</v>
          </cell>
          <cell r="I1230">
            <v>29284</v>
          </cell>
          <cell r="J1230">
            <v>13672</v>
          </cell>
          <cell r="K1230">
            <v>4000</v>
          </cell>
          <cell r="L1230">
            <v>1709</v>
          </cell>
          <cell r="M1230">
            <v>1600</v>
          </cell>
          <cell r="N1230">
            <v>6200</v>
          </cell>
          <cell r="O1230">
            <v>2169</v>
          </cell>
          <cell r="P1230">
            <v>29350</v>
          </cell>
          <cell r="Q1230">
            <v>13672</v>
          </cell>
          <cell r="R1230">
            <v>3934</v>
          </cell>
          <cell r="S1230">
            <v>1600</v>
          </cell>
          <cell r="T1230">
            <v>1709</v>
          </cell>
          <cell r="U1230">
            <v>6200</v>
          </cell>
          <cell r="V1230">
            <v>2169</v>
          </cell>
          <cell r="W1230">
            <v>29284</v>
          </cell>
          <cell r="X1230">
            <v>13947.036689890983</v>
          </cell>
          <cell r="Y1230">
            <v>11463.440497923202</v>
          </cell>
          <cell r="Z1230">
            <v>1546.0564813674871</v>
          </cell>
          <cell r="AA1230">
            <v>1541.8312055103197</v>
          </cell>
          <cell r="AB1230">
            <v>6168.3552017360853</v>
          </cell>
          <cell r="AC1230">
            <v>2248.3799235719216</v>
          </cell>
          <cell r="AD1230">
            <v>36915.099999999991</v>
          </cell>
          <cell r="AE1230">
            <v>14109.502210708893</v>
          </cell>
          <cell r="AF1230">
            <v>11594.672887781982</v>
          </cell>
          <cell r="AG1230">
            <v>1564.8155563530852</v>
          </cell>
          <cell r="AH1230">
            <v>1560.1687172996187</v>
          </cell>
          <cell r="AI1230">
            <v>6233.1200082857422</v>
          </cell>
          <cell r="AJ1230">
            <v>2277.7106195706779</v>
          </cell>
          <cell r="AK1230">
            <v>37339.99</v>
          </cell>
        </row>
        <row r="1231">
          <cell r="B1231">
            <v>39696</v>
          </cell>
          <cell r="D1231">
            <v>8349.8099999999977</v>
          </cell>
          <cell r="E1231">
            <v>29226</v>
          </cell>
          <cell r="F1231">
            <v>37575.81</v>
          </cell>
          <cell r="G1231">
            <v>37575.81</v>
          </cell>
          <cell r="H1231">
            <v>36852.699999999997</v>
          </cell>
          <cell r="I1231">
            <v>29226</v>
          </cell>
          <cell r="J1231">
            <v>13448</v>
          </cell>
          <cell r="K1231">
            <v>4000</v>
          </cell>
          <cell r="L1231">
            <v>1709</v>
          </cell>
          <cell r="M1231">
            <v>1600</v>
          </cell>
          <cell r="N1231">
            <v>6300</v>
          </cell>
          <cell r="O1231">
            <v>2169</v>
          </cell>
          <cell r="P1231">
            <v>29226</v>
          </cell>
          <cell r="Q1231">
            <v>13448</v>
          </cell>
          <cell r="R1231">
            <v>4000</v>
          </cell>
          <cell r="S1231">
            <v>1600</v>
          </cell>
          <cell r="T1231">
            <v>1709</v>
          </cell>
          <cell r="U1231">
            <v>6300</v>
          </cell>
          <cell r="V1231">
            <v>2169</v>
          </cell>
          <cell r="W1231">
            <v>29226</v>
          </cell>
          <cell r="X1231">
            <v>13763.296278197759</v>
          </cell>
          <cell r="Y1231">
            <v>11541.278528877054</v>
          </cell>
          <cell r="Z1231">
            <v>1534.5713129928222</v>
          </cell>
          <cell r="AA1231">
            <v>1530.1153543830885</v>
          </cell>
          <cell r="AB1231">
            <v>6254.6592772596723</v>
          </cell>
          <cell r="AC1231">
            <v>2228.7792482896011</v>
          </cell>
          <cell r="AD1231">
            <v>36852.699999999997</v>
          </cell>
          <cell r="AE1231">
            <v>14039.452795627612</v>
          </cell>
          <cell r="AF1231">
            <v>11773.442961614543</v>
          </cell>
          <cell r="AG1231">
            <v>1562.7213538703104</v>
          </cell>
          <cell r="AH1231">
            <v>1558.0807337107215</v>
          </cell>
          <cell r="AI1231">
            <v>6367.4498100274723</v>
          </cell>
          <cell r="AJ1231">
            <v>2274.6623451493369</v>
          </cell>
          <cell r="AK1231">
            <v>37575.81</v>
          </cell>
        </row>
        <row r="1232">
          <cell r="B1232">
            <v>39697</v>
          </cell>
          <cell r="D1232">
            <v>6084.1499999999942</v>
          </cell>
          <cell r="E1232">
            <v>29285</v>
          </cell>
          <cell r="F1232">
            <v>35369.149999999994</v>
          </cell>
          <cell r="G1232">
            <v>35369.149999999994</v>
          </cell>
          <cell r="H1232">
            <v>35169.800000000003</v>
          </cell>
          <cell r="I1232">
            <v>29263</v>
          </cell>
          <cell r="J1232">
            <v>13607</v>
          </cell>
          <cell r="K1232">
            <v>4000</v>
          </cell>
          <cell r="L1232">
            <v>1709</v>
          </cell>
          <cell r="M1232">
            <v>1600</v>
          </cell>
          <cell r="N1232">
            <v>6200</v>
          </cell>
          <cell r="O1232">
            <v>2169</v>
          </cell>
          <cell r="P1232">
            <v>29285</v>
          </cell>
          <cell r="Q1232">
            <v>13607</v>
          </cell>
          <cell r="R1232">
            <v>3978</v>
          </cell>
          <cell r="S1232">
            <v>1600</v>
          </cell>
          <cell r="T1232">
            <v>1709</v>
          </cell>
          <cell r="U1232">
            <v>6200</v>
          </cell>
          <cell r="V1232">
            <v>2169</v>
          </cell>
          <cell r="W1232">
            <v>29263</v>
          </cell>
          <cell r="X1232">
            <v>12547.491059775144</v>
          </cell>
          <cell r="Y1232">
            <v>11088.302785813001</v>
          </cell>
          <cell r="Z1232">
            <v>1554.753733570459</v>
          </cell>
          <cell r="AA1232">
            <v>1550.6590309309597</v>
          </cell>
          <cell r="AB1232">
            <v>6166.4205929059699</v>
          </cell>
          <cell r="AC1232">
            <v>2262.1727970044749</v>
          </cell>
          <cell r="AD1232">
            <v>35169.80000000001</v>
          </cell>
          <cell r="AE1232">
            <v>12642.684842066681</v>
          </cell>
          <cell r="AF1232">
            <v>11148.499680693592</v>
          </cell>
          <cell r="AG1232">
            <v>1561.8170991471065</v>
          </cell>
          <cell r="AH1232">
            <v>1557.1899656868964</v>
          </cell>
          <cell r="AI1232">
            <v>6186.2381018115175</v>
          </cell>
          <cell r="AJ1232">
            <v>2272.7203105942058</v>
          </cell>
          <cell r="AK1232">
            <v>35369.149999999994</v>
          </cell>
        </row>
        <row r="1233">
          <cell r="B1233">
            <v>39698</v>
          </cell>
          <cell r="D1233">
            <v>7632.9400000000023</v>
          </cell>
          <cell r="E1233">
            <v>29285</v>
          </cell>
          <cell r="F1233">
            <v>36917.94</v>
          </cell>
          <cell r="G1233">
            <v>36917.94</v>
          </cell>
          <cell r="H1233">
            <v>36276.800000000003</v>
          </cell>
          <cell r="I1233">
            <v>29285</v>
          </cell>
          <cell r="J1233">
            <v>13607</v>
          </cell>
          <cell r="K1233">
            <v>4000</v>
          </cell>
          <cell r="L1233">
            <v>1709</v>
          </cell>
          <cell r="M1233">
            <v>1600</v>
          </cell>
          <cell r="N1233">
            <v>6200</v>
          </cell>
          <cell r="O1233">
            <v>2169</v>
          </cell>
          <cell r="P1233">
            <v>29285</v>
          </cell>
          <cell r="Q1233">
            <v>13607</v>
          </cell>
          <cell r="R1233">
            <v>4000</v>
          </cell>
          <cell r="S1233">
            <v>1600</v>
          </cell>
          <cell r="T1233">
            <v>1709</v>
          </cell>
          <cell r="U1233">
            <v>6200</v>
          </cell>
          <cell r="V1233">
            <v>2169</v>
          </cell>
          <cell r="W1233">
            <v>29285</v>
          </cell>
          <cell r="X1233">
            <v>14231.108156884431</v>
          </cell>
          <cell r="Y1233">
            <v>10683.440705400688</v>
          </cell>
          <cell r="Z1233">
            <v>1538.5154133188421</v>
          </cell>
          <cell r="AA1233">
            <v>1534.3538084678485</v>
          </cell>
          <cell r="AB1233">
            <v>6051.5297578055179</v>
          </cell>
          <cell r="AC1233">
            <v>2237.8521581226696</v>
          </cell>
          <cell r="AD1233">
            <v>36276.799999999988</v>
          </cell>
          <cell r="AE1233">
            <v>14485.180080493021</v>
          </cell>
          <cell r="AF1233">
            <v>10885.825343438237</v>
          </cell>
          <cell r="AG1233">
            <v>1564.1432249301165</v>
          </cell>
          <cell r="AH1233">
            <v>1559.5200136156541</v>
          </cell>
          <cell r="AI1233">
            <v>6147.7926317728343</v>
          </cell>
          <cell r="AJ1233">
            <v>2275.4787057501394</v>
          </cell>
          <cell r="AK1233">
            <v>36917.94</v>
          </cell>
        </row>
        <row r="1234">
          <cell r="B1234">
            <v>39699</v>
          </cell>
          <cell r="D1234">
            <v>7442.8800000000047</v>
          </cell>
          <cell r="E1234">
            <v>29285</v>
          </cell>
          <cell r="F1234">
            <v>36727.880000000005</v>
          </cell>
          <cell r="G1234">
            <v>36727.880000000005</v>
          </cell>
          <cell r="H1234">
            <v>36080</v>
          </cell>
          <cell r="I1234">
            <v>29285</v>
          </cell>
          <cell r="J1234">
            <v>13607</v>
          </cell>
          <cell r="K1234">
            <v>4000</v>
          </cell>
          <cell r="L1234">
            <v>1709</v>
          </cell>
          <cell r="M1234">
            <v>1600</v>
          </cell>
          <cell r="N1234">
            <v>6200</v>
          </cell>
          <cell r="O1234">
            <v>2169</v>
          </cell>
          <cell r="P1234">
            <v>29285</v>
          </cell>
          <cell r="Q1234">
            <v>13607</v>
          </cell>
          <cell r="R1234">
            <v>4000</v>
          </cell>
          <cell r="S1234">
            <v>1600</v>
          </cell>
          <cell r="T1234">
            <v>1709</v>
          </cell>
          <cell r="U1234">
            <v>6200</v>
          </cell>
          <cell r="V1234">
            <v>2169</v>
          </cell>
          <cell r="W1234">
            <v>29285</v>
          </cell>
          <cell r="X1234">
            <v>13765.532709816895</v>
          </cell>
          <cell r="Y1234">
            <v>11183.662129512681</v>
          </cell>
          <cell r="Z1234">
            <v>1533.1926696783491</v>
          </cell>
          <cell r="AA1234">
            <v>1530.3481205396231</v>
          </cell>
          <cell r="AB1234">
            <v>5831.1427398045762</v>
          </cell>
          <cell r="AC1234">
            <v>2236.1216306478736</v>
          </cell>
          <cell r="AD1234">
            <v>36080</v>
          </cell>
          <cell r="AE1234">
            <v>14018.273970985314</v>
          </cell>
          <cell r="AF1234">
            <v>11382.383010207783</v>
          </cell>
          <cell r="AG1234">
            <v>1565.0025500897279</v>
          </cell>
          <cell r="AH1234">
            <v>1560.4308388950838</v>
          </cell>
          <cell r="AI1234">
            <v>5928.1918083668543</v>
          </cell>
          <cell r="AJ1234">
            <v>2273.5978214552347</v>
          </cell>
          <cell r="AK1234">
            <v>36727.880000000005</v>
          </cell>
        </row>
        <row r="1235">
          <cell r="B1235">
            <v>39700</v>
          </cell>
          <cell r="D1235">
            <v>7778.7299999999959</v>
          </cell>
          <cell r="E1235">
            <v>29312</v>
          </cell>
          <cell r="F1235">
            <v>37090.729999999996</v>
          </cell>
          <cell r="G1235">
            <v>37090.729999999996</v>
          </cell>
          <cell r="H1235">
            <v>36699.1</v>
          </cell>
          <cell r="I1235">
            <v>29312</v>
          </cell>
          <cell r="J1235">
            <v>13734</v>
          </cell>
          <cell r="K1235">
            <v>4000</v>
          </cell>
          <cell r="L1235">
            <v>1709</v>
          </cell>
          <cell r="M1235">
            <v>1600</v>
          </cell>
          <cell r="N1235">
            <v>6100</v>
          </cell>
          <cell r="O1235">
            <v>2169</v>
          </cell>
          <cell r="P1235">
            <v>29312</v>
          </cell>
          <cell r="Q1235">
            <v>13734</v>
          </cell>
          <cell r="R1235">
            <v>4000</v>
          </cell>
          <cell r="S1235">
            <v>1600</v>
          </cell>
          <cell r="T1235">
            <v>1709</v>
          </cell>
          <cell r="U1235">
            <v>6100</v>
          </cell>
          <cell r="V1235">
            <v>2169</v>
          </cell>
          <cell r="W1235">
            <v>29312</v>
          </cell>
          <cell r="X1235">
            <v>13693.95697371242</v>
          </cell>
          <cell r="Y1235">
            <v>11222.996014002601</v>
          </cell>
          <cell r="Z1235">
            <v>1549.9718327006142</v>
          </cell>
          <cell r="AA1235">
            <v>1545.8664881000827</v>
          </cell>
          <cell r="AB1235">
            <v>6435.5116438129535</v>
          </cell>
          <cell r="AC1235">
            <v>2250.7970476713222</v>
          </cell>
          <cell r="AD1235">
            <v>36699.1</v>
          </cell>
          <cell r="AE1235">
            <v>13841.609245471776</v>
          </cell>
          <cell r="AF1235">
            <v>11345.513395838838</v>
          </cell>
          <cell r="AG1235">
            <v>1566.5585169302908</v>
          </cell>
          <cell r="AH1235">
            <v>1562.0038708978996</v>
          </cell>
          <cell r="AI1235">
            <v>6500.4387610709555</v>
          </cell>
          <cell r="AJ1235">
            <v>2274.60620979024</v>
          </cell>
          <cell r="AK1235">
            <v>37090.729999999996</v>
          </cell>
        </row>
        <row r="1236">
          <cell r="B1236">
            <v>39701</v>
          </cell>
          <cell r="D1236">
            <v>8030.9099999999962</v>
          </cell>
          <cell r="E1236">
            <v>28712</v>
          </cell>
          <cell r="F1236">
            <v>36742.909999999996</v>
          </cell>
          <cell r="G1236">
            <v>36742.909999999996</v>
          </cell>
          <cell r="H1236">
            <v>35768.699999999997</v>
          </cell>
          <cell r="I1236">
            <v>28712</v>
          </cell>
          <cell r="J1236">
            <v>13134</v>
          </cell>
          <cell r="K1236">
            <v>4000</v>
          </cell>
          <cell r="L1236">
            <v>1709</v>
          </cell>
          <cell r="M1236">
            <v>1600</v>
          </cell>
          <cell r="N1236">
            <v>6100</v>
          </cell>
          <cell r="O1236">
            <v>2169</v>
          </cell>
          <cell r="P1236">
            <v>28712</v>
          </cell>
          <cell r="Q1236">
            <v>13134</v>
          </cell>
          <cell r="R1236">
            <v>4000</v>
          </cell>
          <cell r="S1236">
            <v>1600</v>
          </cell>
          <cell r="T1236">
            <v>1709</v>
          </cell>
          <cell r="U1236">
            <v>6100</v>
          </cell>
          <cell r="V1236">
            <v>2169</v>
          </cell>
          <cell r="W1236">
            <v>28712</v>
          </cell>
          <cell r="X1236">
            <v>13687.846129015194</v>
          </cell>
          <cell r="Y1236">
            <v>10935.304211239112</v>
          </cell>
          <cell r="Z1236">
            <v>1524.0574259664122</v>
          </cell>
          <cell r="AA1236">
            <v>1520.0978741011672</v>
          </cell>
          <cell r="AB1236">
            <v>5888.0613312038495</v>
          </cell>
          <cell r="AC1236">
            <v>2213.3330284742542</v>
          </cell>
          <cell r="AD1236">
            <v>35768.69999999999</v>
          </cell>
          <cell r="AE1236">
            <v>14044.746061499476</v>
          </cell>
          <cell r="AF1236">
            <v>11248.349571211846</v>
          </cell>
          <cell r="AG1236">
            <v>1566.493412160555</v>
          </cell>
          <cell r="AH1236">
            <v>1561.938955415176</v>
          </cell>
          <cell r="AI1236">
            <v>6046.870320520783</v>
          </cell>
          <cell r="AJ1236">
            <v>2274.5116791921632</v>
          </cell>
          <cell r="AK1236">
            <v>36742.909999999996</v>
          </cell>
        </row>
        <row r="1237">
          <cell r="B1237">
            <v>39702</v>
          </cell>
          <cell r="D1237">
            <v>7385.57</v>
          </cell>
          <cell r="E1237">
            <v>28921</v>
          </cell>
          <cell r="F1237">
            <v>36306.57</v>
          </cell>
          <cell r="G1237">
            <v>36306.57</v>
          </cell>
          <cell r="H1237">
            <v>35800.699999999997</v>
          </cell>
          <cell r="I1237">
            <v>28921</v>
          </cell>
          <cell r="J1237">
            <v>13343</v>
          </cell>
          <cell r="K1237">
            <v>4000</v>
          </cell>
          <cell r="L1237">
            <v>1709</v>
          </cell>
          <cell r="M1237">
            <v>1600</v>
          </cell>
          <cell r="N1237">
            <v>6100</v>
          </cell>
          <cell r="O1237">
            <v>2169</v>
          </cell>
          <cell r="P1237">
            <v>28921</v>
          </cell>
          <cell r="Q1237">
            <v>13343</v>
          </cell>
          <cell r="R1237">
            <v>4000</v>
          </cell>
          <cell r="S1237">
            <v>1600</v>
          </cell>
          <cell r="T1237">
            <v>1709</v>
          </cell>
          <cell r="U1237">
            <v>6100</v>
          </cell>
          <cell r="V1237">
            <v>2169</v>
          </cell>
          <cell r="W1237">
            <v>28921</v>
          </cell>
          <cell r="X1237">
            <v>13923.108226654647</v>
          </cell>
          <cell r="Y1237">
            <v>10789.986664022914</v>
          </cell>
          <cell r="Z1237">
            <v>1543.9918919030802</v>
          </cell>
          <cell r="AA1237">
            <v>1540.0342487425403</v>
          </cell>
          <cell r="AB1237">
            <v>5760.7543791257776</v>
          </cell>
          <cell r="AC1237">
            <v>2242.8245895510399</v>
          </cell>
          <cell r="AD1237">
            <v>35800.699999999997</v>
          </cell>
          <cell r="AE1237">
            <v>14112.71912203797</v>
          </cell>
          <cell r="AF1237">
            <v>10951.893460005811</v>
          </cell>
          <cell r="AG1237">
            <v>1565.6685537027724</v>
          </cell>
          <cell r="AH1237">
            <v>1561.1164951686708</v>
          </cell>
          <cell r="AI1237">
            <v>5841.858365019325</v>
          </cell>
          <cell r="AJ1237">
            <v>2273.3140040654484</v>
          </cell>
          <cell r="AK1237">
            <v>36306.57</v>
          </cell>
        </row>
        <row r="1238">
          <cell r="B1238">
            <v>39703</v>
          </cell>
          <cell r="D1238">
            <v>6377.1900000000023</v>
          </cell>
          <cell r="E1238">
            <v>29260</v>
          </cell>
          <cell r="F1238">
            <v>35637.19</v>
          </cell>
          <cell r="G1238">
            <v>35637.19</v>
          </cell>
          <cell r="H1238">
            <v>35019.699999999997</v>
          </cell>
          <cell r="I1238">
            <v>29258</v>
          </cell>
          <cell r="J1238">
            <v>13282</v>
          </cell>
          <cell r="K1238">
            <v>4000</v>
          </cell>
          <cell r="L1238">
            <v>1709</v>
          </cell>
          <cell r="M1238">
            <v>1600</v>
          </cell>
          <cell r="N1238">
            <v>6500</v>
          </cell>
          <cell r="O1238">
            <v>2169</v>
          </cell>
          <cell r="P1238">
            <v>29260</v>
          </cell>
          <cell r="Q1238">
            <v>13282</v>
          </cell>
          <cell r="R1238">
            <v>3998</v>
          </cell>
          <cell r="S1238">
            <v>1600</v>
          </cell>
          <cell r="T1238">
            <v>1709</v>
          </cell>
          <cell r="U1238">
            <v>6500</v>
          </cell>
          <cell r="V1238">
            <v>2169</v>
          </cell>
          <cell r="W1238">
            <v>29258</v>
          </cell>
          <cell r="X1238">
            <v>13247.922185732992</v>
          </cell>
          <cell r="Y1238">
            <v>10488.264474302428</v>
          </cell>
          <cell r="Z1238">
            <v>1539.0336558786119</v>
          </cell>
          <cell r="AA1238">
            <v>1535.0237730319436</v>
          </cell>
          <cell r="AB1238">
            <v>5974.6488975768643</v>
          </cell>
          <cell r="AC1238">
            <v>2234.807013477156</v>
          </cell>
          <cell r="AD1238">
            <v>35019.69999999999</v>
          </cell>
          <cell r="AE1238">
            <v>13473.044322101343</v>
          </cell>
          <cell r="AF1238">
            <v>10684.341021290656</v>
          </cell>
          <cell r="AG1238">
            <v>1565.1802353929518</v>
          </cell>
          <cell r="AH1238">
            <v>1560.6295966060402</v>
          </cell>
          <cell r="AI1238">
            <v>6081.389847271811</v>
          </cell>
          <cell r="AJ1238">
            <v>2272.6049773371979</v>
          </cell>
          <cell r="AK1238">
            <v>35637.19</v>
          </cell>
        </row>
        <row r="1239">
          <cell r="B1239">
            <v>39704</v>
          </cell>
          <cell r="D1239">
            <v>6985.0199999999968</v>
          </cell>
          <cell r="E1239">
            <v>28425</v>
          </cell>
          <cell r="F1239">
            <v>35410.019999999997</v>
          </cell>
          <cell r="G1239">
            <v>35410.019999999997</v>
          </cell>
          <cell r="H1239">
            <v>35067.300000000003</v>
          </cell>
          <cell r="I1239">
            <v>20550</v>
          </cell>
          <cell r="J1239">
            <v>13047</v>
          </cell>
          <cell r="K1239">
            <v>4000</v>
          </cell>
          <cell r="L1239">
            <v>1709</v>
          </cell>
          <cell r="M1239">
            <v>1600</v>
          </cell>
          <cell r="N1239">
            <v>5900</v>
          </cell>
          <cell r="O1239">
            <v>2169</v>
          </cell>
          <cell r="P1239">
            <v>28425</v>
          </cell>
          <cell r="Q1239">
            <v>5172</v>
          </cell>
          <cell r="R1239">
            <v>4000</v>
          </cell>
          <cell r="S1239">
            <v>1600</v>
          </cell>
          <cell r="T1239">
            <v>1709</v>
          </cell>
          <cell r="U1239">
            <v>5900</v>
          </cell>
          <cell r="V1239">
            <v>2169</v>
          </cell>
          <cell r="W1239">
            <v>20550</v>
          </cell>
          <cell r="X1239">
            <v>12778.047839781562</v>
          </cell>
          <cell r="Y1239">
            <v>11098.97888809371</v>
          </cell>
          <cell r="Z1239">
            <v>1551.3572319358636</v>
          </cell>
          <cell r="AA1239">
            <v>1547.346651791039</v>
          </cell>
          <cell r="AB1239">
            <v>5840.9457271416486</v>
          </cell>
          <cell r="AC1239">
            <v>2250.6236612561797</v>
          </cell>
          <cell r="AD1239">
            <v>35067.300000000003</v>
          </cell>
          <cell r="AE1239">
            <v>12910.704834500149</v>
          </cell>
          <cell r="AF1239">
            <v>11199.925390005903</v>
          </cell>
          <cell r="AG1239">
            <v>1565.6357105524442</v>
          </cell>
          <cell r="AH1239">
            <v>1561.0837475072265</v>
          </cell>
          <cell r="AI1239">
            <v>5899.4040008524898</v>
          </cell>
          <cell r="AJ1239">
            <v>2273.2663165817839</v>
          </cell>
          <cell r="AK1239">
            <v>35410.019999999997</v>
          </cell>
        </row>
        <row r="1240">
          <cell r="B1240">
            <v>39705</v>
          </cell>
          <cell r="D1240">
            <v>7436.8299999999945</v>
          </cell>
          <cell r="E1240">
            <v>28725</v>
          </cell>
          <cell r="F1240">
            <v>36161.829999999994</v>
          </cell>
          <cell r="G1240">
            <v>36161.829999999994</v>
          </cell>
          <cell r="H1240">
            <v>35698</v>
          </cell>
          <cell r="I1240">
            <v>26854</v>
          </cell>
          <cell r="J1240">
            <v>13047</v>
          </cell>
          <cell r="K1240">
            <v>4000</v>
          </cell>
          <cell r="L1240">
            <v>1709</v>
          </cell>
          <cell r="M1240">
            <v>1600</v>
          </cell>
          <cell r="N1240">
            <v>6200</v>
          </cell>
          <cell r="O1240">
            <v>2169</v>
          </cell>
          <cell r="P1240">
            <v>28725</v>
          </cell>
          <cell r="Q1240">
            <v>11176</v>
          </cell>
          <cell r="R1240">
            <v>4000</v>
          </cell>
          <cell r="S1240">
            <v>1600</v>
          </cell>
          <cell r="T1240">
            <v>1709</v>
          </cell>
          <cell r="U1240">
            <v>6200</v>
          </cell>
          <cell r="V1240">
            <v>2169</v>
          </cell>
          <cell r="W1240">
            <v>26854</v>
          </cell>
          <cell r="X1240">
            <v>13777.755926912443</v>
          </cell>
          <cell r="Y1240">
            <v>10414.449185676955</v>
          </cell>
          <cell r="Z1240">
            <v>1546.7886931717621</v>
          </cell>
          <cell r="AA1240">
            <v>1542.6292565872347</v>
          </cell>
          <cell r="AB1240">
            <v>6169.3888531957946</v>
          </cell>
          <cell r="AC1240">
            <v>2246.9880844558065</v>
          </cell>
          <cell r="AD1240">
            <v>35698</v>
          </cell>
          <cell r="AE1240">
            <v>13957.65394940172</v>
          </cell>
          <cell r="AF1240">
            <v>10559.260911215368</v>
          </cell>
          <cell r="AG1240">
            <v>1566.2997226205127</v>
          </cell>
          <cell r="AH1240">
            <v>1561.7458290122815</v>
          </cell>
          <cell r="AI1240">
            <v>6242.6391412254852</v>
          </cell>
          <cell r="AJ1240">
            <v>2274.2304465246375</v>
          </cell>
          <cell r="AK1240">
            <v>36161.829999999994</v>
          </cell>
        </row>
        <row r="1241">
          <cell r="B1241">
            <v>39706</v>
          </cell>
          <cell r="D1241">
            <v>8983.7900000000009</v>
          </cell>
          <cell r="E1241">
            <v>29025</v>
          </cell>
          <cell r="F1241">
            <v>38008.79</v>
          </cell>
          <cell r="G1241">
            <v>38008.79</v>
          </cell>
          <cell r="H1241">
            <v>37880.300000000003</v>
          </cell>
          <cell r="I1241">
            <v>29025</v>
          </cell>
          <cell r="J1241">
            <v>13047</v>
          </cell>
          <cell r="K1241">
            <v>4000</v>
          </cell>
          <cell r="L1241">
            <v>1709</v>
          </cell>
          <cell r="M1241">
            <v>1600</v>
          </cell>
          <cell r="N1241">
            <v>6500</v>
          </cell>
          <cell r="O1241">
            <v>2169</v>
          </cell>
          <cell r="P1241">
            <v>29025</v>
          </cell>
          <cell r="Q1241">
            <v>13047</v>
          </cell>
          <cell r="R1241">
            <v>4000</v>
          </cell>
          <cell r="S1241">
            <v>1600</v>
          </cell>
          <cell r="T1241">
            <v>1709</v>
          </cell>
          <cell r="U1241">
            <v>6500</v>
          </cell>
          <cell r="V1241">
            <v>2169</v>
          </cell>
          <cell r="W1241">
            <v>29025</v>
          </cell>
          <cell r="X1241">
            <v>14763.081467869293</v>
          </cell>
          <cell r="Y1241">
            <v>11300.999101436186</v>
          </cell>
          <cell r="Z1241">
            <v>1548.5053087898177</v>
          </cell>
          <cell r="AA1241">
            <v>1545.9601727928768</v>
          </cell>
          <cell r="AB1241">
            <v>6482.0208600615997</v>
          </cell>
          <cell r="AC1241">
            <v>2239.7330890502226</v>
          </cell>
          <cell r="AD1241">
            <v>37880.299999999996</v>
          </cell>
          <cell r="AE1241">
            <v>14761.147158016556</v>
          </cell>
          <cell r="AF1241">
            <v>11359.69630702127</v>
          </cell>
          <cell r="AG1241">
            <v>1560.6500953504346</v>
          </cell>
          <cell r="AH1241">
            <v>1556.0372088425104</v>
          </cell>
          <cell r="AI1241">
            <v>6500.8622476185983</v>
          </cell>
          <cell r="AJ1241">
            <v>2270.3969831506329</v>
          </cell>
          <cell r="AK1241">
            <v>38008.79</v>
          </cell>
        </row>
        <row r="1242">
          <cell r="B1242">
            <v>39707</v>
          </cell>
          <cell r="D1242">
            <v>8779.3400000000111</v>
          </cell>
          <cell r="E1242">
            <v>30117</v>
          </cell>
          <cell r="F1242">
            <v>38896.340000000011</v>
          </cell>
          <cell r="G1242">
            <v>38896.340000000011</v>
          </cell>
          <cell r="H1242">
            <v>38130.400000000001</v>
          </cell>
          <cell r="I1242">
            <v>37974</v>
          </cell>
          <cell r="J1242">
            <v>14439</v>
          </cell>
          <cell r="K1242">
            <v>4000</v>
          </cell>
          <cell r="L1242">
            <v>1709</v>
          </cell>
          <cell r="M1242">
            <v>1600</v>
          </cell>
          <cell r="N1242">
            <v>6200</v>
          </cell>
          <cell r="O1242">
            <v>2169</v>
          </cell>
          <cell r="P1242">
            <v>30117</v>
          </cell>
          <cell r="Q1242">
            <v>22301</v>
          </cell>
          <cell r="R1242">
            <v>4000</v>
          </cell>
          <cell r="S1242">
            <v>1600</v>
          </cell>
          <cell r="T1242">
            <v>1709</v>
          </cell>
          <cell r="U1242">
            <v>6200</v>
          </cell>
          <cell r="V1242">
            <v>2164</v>
          </cell>
          <cell r="W1242">
            <v>37974</v>
          </cell>
          <cell r="X1242">
            <v>15952.639241581561</v>
          </cell>
          <cell r="Y1242">
            <v>10821.38566905118</v>
          </cell>
          <cell r="Z1242">
            <v>1515.8983517458769</v>
          </cell>
          <cell r="AA1242">
            <v>1516.2433571703355</v>
          </cell>
          <cell r="AB1242">
            <v>6099.4346284034364</v>
          </cell>
          <cell r="AC1242">
            <v>2224.7987520476154</v>
          </cell>
          <cell r="AD1242">
            <v>38130.400000000009</v>
          </cell>
          <cell r="AE1242">
            <v>16160.917847920391</v>
          </cell>
          <cell r="AF1242">
            <v>11163.340922223515</v>
          </cell>
          <cell r="AG1242">
            <v>1556.6423517723724</v>
          </cell>
          <cell r="AH1242">
            <v>1552.0628232199342</v>
          </cell>
          <cell r="AI1242">
            <v>6200.0558242121415</v>
          </cell>
          <cell r="AJ1242">
            <v>2263.3202306516514</v>
          </cell>
          <cell r="AK1242">
            <v>38896.340000000011</v>
          </cell>
        </row>
        <row r="1243">
          <cell r="B1243">
            <v>39708</v>
          </cell>
          <cell r="D1243">
            <v>7417.3700000000099</v>
          </cell>
          <cell r="E1243">
            <v>28569</v>
          </cell>
          <cell r="F1243">
            <v>35986.37000000001</v>
          </cell>
          <cell r="G1243">
            <v>35986.37000000001</v>
          </cell>
          <cell r="H1243">
            <v>35841.800000000003</v>
          </cell>
          <cell r="I1243">
            <v>30440</v>
          </cell>
          <cell r="J1243">
            <v>13091</v>
          </cell>
          <cell r="K1243">
            <v>4000</v>
          </cell>
          <cell r="L1243">
            <v>1709</v>
          </cell>
          <cell r="M1243">
            <v>1600</v>
          </cell>
          <cell r="N1243">
            <v>6000</v>
          </cell>
          <cell r="O1243">
            <v>2169</v>
          </cell>
          <cell r="P1243">
            <v>28569</v>
          </cell>
          <cell r="Q1243">
            <v>14962</v>
          </cell>
          <cell r="R1243">
            <v>4000</v>
          </cell>
          <cell r="S1243">
            <v>1600</v>
          </cell>
          <cell r="T1243">
            <v>1709</v>
          </cell>
          <cell r="U1243">
            <v>6000</v>
          </cell>
          <cell r="V1243">
            <v>2169</v>
          </cell>
          <cell r="W1243">
            <v>30440</v>
          </cell>
          <cell r="X1243">
            <v>13622.329266609864</v>
          </cell>
          <cell r="Y1243">
            <v>10900.03147274818</v>
          </cell>
          <cell r="Z1243">
            <v>1548.4335501204141</v>
          </cell>
          <cell r="AA1243">
            <v>1544.7444115710459</v>
          </cell>
          <cell r="AB1243">
            <v>5986.9767067073126</v>
          </cell>
          <cell r="AC1243">
            <v>2239.2845922431852</v>
          </cell>
          <cell r="AD1243">
            <v>35841.80000000001</v>
          </cell>
          <cell r="AE1243">
            <v>13674.617878734651</v>
          </cell>
          <cell r="AF1243">
            <v>10952.380859416389</v>
          </cell>
          <cell r="AG1243">
            <v>1555.071830627001</v>
          </cell>
          <cell r="AH1243">
            <v>1550.4382017046914</v>
          </cell>
          <cell r="AI1243">
            <v>6008.5784148507673</v>
          </cell>
          <cell r="AJ1243">
            <v>2245.2828146665061</v>
          </cell>
          <cell r="AK1243">
            <v>35986.37000000001</v>
          </cell>
        </row>
        <row r="1244">
          <cell r="B1244">
            <v>39709</v>
          </cell>
          <cell r="D1244">
            <v>8265.4400000000023</v>
          </cell>
          <cell r="E1244">
            <v>29194</v>
          </cell>
          <cell r="F1244">
            <v>37459.440000000002</v>
          </cell>
          <cell r="G1244">
            <v>37459.440000000002</v>
          </cell>
          <cell r="H1244">
            <v>37165.5</v>
          </cell>
          <cell r="I1244">
            <v>28209</v>
          </cell>
          <cell r="J1244">
            <v>13416</v>
          </cell>
          <cell r="K1244">
            <v>4000</v>
          </cell>
          <cell r="L1244">
            <v>1709</v>
          </cell>
          <cell r="M1244">
            <v>1600</v>
          </cell>
          <cell r="N1244">
            <v>6300</v>
          </cell>
          <cell r="O1244">
            <v>2169</v>
          </cell>
          <cell r="P1244">
            <v>29194</v>
          </cell>
          <cell r="Q1244">
            <v>12431</v>
          </cell>
          <cell r="R1244">
            <v>4000</v>
          </cell>
          <cell r="S1244">
            <v>1600</v>
          </cell>
          <cell r="T1244">
            <v>1709</v>
          </cell>
          <cell r="U1244">
            <v>6300</v>
          </cell>
          <cell r="V1244">
            <v>2169</v>
          </cell>
          <cell r="W1244">
            <v>28209</v>
          </cell>
          <cell r="X1244">
            <v>14121.979253074403</v>
          </cell>
          <cell r="Y1244">
            <v>11399.364414329957</v>
          </cell>
          <cell r="Z1244">
            <v>1554.8322177689959</v>
          </cell>
          <cell r="AA1244">
            <v>1550.8376421441085</v>
          </cell>
          <cell r="AB1244">
            <v>6281.8684039317941</v>
          </cell>
          <cell r="AC1244">
            <v>2256.6180687507435</v>
          </cell>
          <cell r="AD1244">
            <v>37165.500000000007</v>
          </cell>
          <cell r="AE1244">
            <v>14231.485878896448</v>
          </cell>
          <cell r="AF1244">
            <v>11499.700250176926</v>
          </cell>
          <cell r="AG1244">
            <v>1566.642623940508</v>
          </cell>
          <cell r="AH1244">
            <v>1562.0877333735805</v>
          </cell>
          <cell r="AI1244">
            <v>6324.7951824168977</v>
          </cell>
          <cell r="AJ1244">
            <v>2274.7283311956389</v>
          </cell>
          <cell r="AK1244">
            <v>37459.440000000002</v>
          </cell>
        </row>
        <row r="1245">
          <cell r="B1245">
            <v>39710</v>
          </cell>
          <cell r="D1245">
            <v>7861.3699999999953</v>
          </cell>
          <cell r="E1245">
            <v>29571</v>
          </cell>
          <cell r="F1245">
            <v>37432.369999999995</v>
          </cell>
          <cell r="G1245">
            <v>37432.369999999995</v>
          </cell>
          <cell r="H1245">
            <v>37078.1</v>
          </cell>
          <cell r="I1245">
            <v>27469</v>
          </cell>
          <cell r="J1245">
            <v>13893</v>
          </cell>
          <cell r="K1245">
            <v>4000</v>
          </cell>
          <cell r="L1245">
            <v>1709</v>
          </cell>
          <cell r="M1245">
            <v>1600</v>
          </cell>
          <cell r="N1245">
            <v>6200</v>
          </cell>
          <cell r="O1245">
            <v>2169</v>
          </cell>
          <cell r="P1245">
            <v>29571</v>
          </cell>
          <cell r="Q1245">
            <v>11791</v>
          </cell>
          <cell r="R1245">
            <v>4000</v>
          </cell>
          <cell r="S1245">
            <v>1600</v>
          </cell>
          <cell r="T1245">
            <v>1709</v>
          </cell>
          <cell r="U1245">
            <v>6200</v>
          </cell>
          <cell r="V1245">
            <v>2169</v>
          </cell>
          <cell r="W1245">
            <v>27469</v>
          </cell>
          <cell r="X1245">
            <v>13825.393974227289</v>
          </cell>
          <cell r="Y1245">
            <v>11652.52736055236</v>
          </cell>
          <cell r="Z1245">
            <v>1552.707152665399</v>
          </cell>
          <cell r="AA1245">
            <v>1548.3289277049826</v>
          </cell>
          <cell r="AB1245">
            <v>6243.7460750483706</v>
          </cell>
          <cell r="AC1245">
            <v>2255.3965098015988</v>
          </cell>
          <cell r="AD1245">
            <v>37078.1</v>
          </cell>
          <cell r="AE1245">
            <v>13972.259313252822</v>
          </cell>
          <cell r="AF1245">
            <v>11756.707761555872</v>
          </cell>
          <cell r="AG1245">
            <v>1565.6460425640232</v>
          </cell>
          <cell r="AH1245">
            <v>1561.0616468564467</v>
          </cell>
          <cell r="AI1245">
            <v>6301.5365520851756</v>
          </cell>
          <cell r="AJ1245">
            <v>2275.1586836856586</v>
          </cell>
          <cell r="AK1245">
            <v>37432.369999999995</v>
          </cell>
        </row>
        <row r="1246">
          <cell r="B1246">
            <v>39711</v>
          </cell>
          <cell r="D1246">
            <v>7911.9899999999907</v>
          </cell>
          <cell r="E1246">
            <v>28515</v>
          </cell>
          <cell r="F1246">
            <v>36426.989999999991</v>
          </cell>
          <cell r="G1246">
            <v>36426.989999999991</v>
          </cell>
          <cell r="H1246">
            <v>36089.1</v>
          </cell>
          <cell r="I1246">
            <v>26651</v>
          </cell>
          <cell r="J1246">
            <v>12937</v>
          </cell>
          <cell r="K1246">
            <v>4000</v>
          </cell>
          <cell r="L1246">
            <v>1709</v>
          </cell>
          <cell r="M1246">
            <v>1600</v>
          </cell>
          <cell r="N1246">
            <v>6100</v>
          </cell>
          <cell r="O1246">
            <v>2169</v>
          </cell>
          <cell r="P1246">
            <v>28515</v>
          </cell>
          <cell r="Q1246">
            <v>11128</v>
          </cell>
          <cell r="R1246">
            <v>3945</v>
          </cell>
          <cell r="S1246">
            <v>1600</v>
          </cell>
          <cell r="T1246">
            <v>1709</v>
          </cell>
          <cell r="U1246">
            <v>6100</v>
          </cell>
          <cell r="V1246">
            <v>2169</v>
          </cell>
          <cell r="W1246">
            <v>26651</v>
          </cell>
          <cell r="X1246">
            <v>13241.321325295163</v>
          </cell>
          <cell r="Y1246">
            <v>11316.012535262111</v>
          </cell>
          <cell r="Z1246">
            <v>1552.8847672142497</v>
          </cell>
          <cell r="AA1246">
            <v>1548.8370435301997</v>
          </cell>
          <cell r="AB1246">
            <v>6179.5829288456171</v>
          </cell>
          <cell r="AC1246">
            <v>2250.4613998526543</v>
          </cell>
          <cell r="AD1246">
            <v>36089.099999999991</v>
          </cell>
          <cell r="AE1246">
            <v>13379.413925514718</v>
          </cell>
          <cell r="AF1246">
            <v>11423.598897204743</v>
          </cell>
          <cell r="AG1246">
            <v>1566.0419297930146</v>
          </cell>
          <cell r="AH1246">
            <v>1561.4887856972123</v>
          </cell>
          <cell r="AI1246">
            <v>6222.5903244024958</v>
          </cell>
          <cell r="AJ1246">
            <v>2273.8561373878069</v>
          </cell>
          <cell r="AK1246">
            <v>36426.989999999991</v>
          </cell>
        </row>
        <row r="1247">
          <cell r="B1247">
            <v>39712</v>
          </cell>
          <cell r="D1247">
            <v>6163.8299999999945</v>
          </cell>
          <cell r="E1247">
            <v>28515</v>
          </cell>
          <cell r="F1247">
            <v>34678.829999999994</v>
          </cell>
          <cell r="G1247">
            <v>34678.829999999994</v>
          </cell>
          <cell r="H1247">
            <v>34062.800000000003</v>
          </cell>
          <cell r="I1247">
            <v>28297</v>
          </cell>
          <cell r="J1247">
            <v>12937</v>
          </cell>
          <cell r="K1247">
            <v>4000</v>
          </cell>
          <cell r="L1247">
            <v>1709</v>
          </cell>
          <cell r="M1247">
            <v>1600</v>
          </cell>
          <cell r="N1247">
            <v>6100</v>
          </cell>
          <cell r="O1247">
            <v>2169</v>
          </cell>
          <cell r="P1247">
            <v>28515</v>
          </cell>
          <cell r="Q1247">
            <v>12774</v>
          </cell>
          <cell r="R1247">
            <v>3945</v>
          </cell>
          <cell r="S1247">
            <v>1600</v>
          </cell>
          <cell r="T1247">
            <v>1709</v>
          </cell>
          <cell r="U1247">
            <v>6100</v>
          </cell>
          <cell r="V1247">
            <v>2169</v>
          </cell>
          <cell r="W1247">
            <v>28297</v>
          </cell>
          <cell r="X1247">
            <v>12772.998002398923</v>
          </cell>
          <cell r="Y1247">
            <v>9974.1416470563272</v>
          </cell>
          <cell r="Z1247">
            <v>1538.6504024338892</v>
          </cell>
          <cell r="AA1247">
            <v>1534.5462215581483</v>
          </cell>
          <cell r="AB1247">
            <v>6008.9788534513309</v>
          </cell>
          <cell r="AC1247">
            <v>2233.4848731013872</v>
          </cell>
          <cell r="AD1247">
            <v>34062.80000000001</v>
          </cell>
          <cell r="AE1247">
            <v>13009.381471200933</v>
          </cell>
          <cell r="AF1247">
            <v>10158.475804349371</v>
          </cell>
          <cell r="AG1247">
            <v>1565.6298072060056</v>
          </cell>
          <cell r="AH1247">
            <v>1561.0778613243046</v>
          </cell>
          <cell r="AI1247">
            <v>6111.0073108581146</v>
          </cell>
          <cell r="AJ1247">
            <v>2273.2577450612675</v>
          </cell>
          <cell r="AK1247">
            <v>34678.829999999994</v>
          </cell>
        </row>
        <row r="1248">
          <cell r="B1248">
            <v>39713</v>
          </cell>
          <cell r="D1248">
            <v>6665.3900000000067</v>
          </cell>
          <cell r="E1248">
            <v>28315</v>
          </cell>
          <cell r="F1248">
            <v>34980.390000000007</v>
          </cell>
          <cell r="G1248">
            <v>34980.390000000007</v>
          </cell>
          <cell r="H1248">
            <v>34441.1</v>
          </cell>
          <cell r="I1248">
            <v>28260</v>
          </cell>
          <cell r="J1248">
            <v>12937</v>
          </cell>
          <cell r="K1248">
            <v>4000</v>
          </cell>
          <cell r="L1248">
            <v>1709</v>
          </cell>
          <cell r="M1248">
            <v>1600</v>
          </cell>
          <cell r="N1248">
            <v>5900</v>
          </cell>
          <cell r="O1248">
            <v>2169</v>
          </cell>
          <cell r="P1248">
            <v>28315</v>
          </cell>
          <cell r="Q1248">
            <v>12937</v>
          </cell>
          <cell r="R1248">
            <v>3945</v>
          </cell>
          <cell r="S1248">
            <v>1600</v>
          </cell>
          <cell r="T1248">
            <v>1709</v>
          </cell>
          <cell r="U1248">
            <v>5900</v>
          </cell>
          <cell r="V1248">
            <v>2169</v>
          </cell>
          <cell r="W1248">
            <v>28260</v>
          </cell>
          <cell r="X1248">
            <v>13191.496520388548</v>
          </cell>
          <cell r="Y1248">
            <v>10346.775247228446</v>
          </cell>
          <cell r="Z1248">
            <v>1542.3983782493906</v>
          </cell>
          <cell r="AA1248">
            <v>1538.4278445615685</v>
          </cell>
          <cell r="AB1248">
            <v>5582.9886891629567</v>
          </cell>
          <cell r="AC1248">
            <v>2239.0133204090889</v>
          </cell>
          <cell r="AD1248">
            <v>34441.099999999991</v>
          </cell>
          <cell r="AE1248">
            <v>13388.196979725717</v>
          </cell>
          <cell r="AF1248">
            <v>10527.410408871545</v>
          </cell>
          <cell r="AG1248">
            <v>1564.9408839310954</v>
          </cell>
          <cell r="AH1248">
            <v>1560.3909410397885</v>
          </cell>
          <cell r="AI1248">
            <v>5667.1933418012759</v>
          </cell>
          <cell r="AJ1248">
            <v>2272.2574446305821</v>
          </cell>
          <cell r="AK1248">
            <v>34980.390000000007</v>
          </cell>
        </row>
        <row r="1249">
          <cell r="B1249">
            <v>39714</v>
          </cell>
          <cell r="D1249">
            <v>6953.2200000000084</v>
          </cell>
          <cell r="E1249">
            <v>28976</v>
          </cell>
          <cell r="F1249">
            <v>35929.220000000008</v>
          </cell>
          <cell r="G1249">
            <v>35929.220000000008</v>
          </cell>
          <cell r="H1249">
            <v>35710.300000000003</v>
          </cell>
          <cell r="I1249">
            <v>34048</v>
          </cell>
          <cell r="J1249">
            <v>13498</v>
          </cell>
          <cell r="K1249">
            <v>4000</v>
          </cell>
          <cell r="L1249">
            <v>1709</v>
          </cell>
          <cell r="M1249">
            <v>1600</v>
          </cell>
          <cell r="N1249">
            <v>6000</v>
          </cell>
          <cell r="O1249">
            <v>2169</v>
          </cell>
          <cell r="P1249">
            <v>28976</v>
          </cell>
          <cell r="Q1249">
            <v>18570</v>
          </cell>
          <cell r="R1249">
            <v>4000</v>
          </cell>
          <cell r="S1249">
            <v>1600</v>
          </cell>
          <cell r="T1249">
            <v>1709</v>
          </cell>
          <cell r="U1249">
            <v>6000</v>
          </cell>
          <cell r="V1249">
            <v>2169</v>
          </cell>
          <cell r="W1249">
            <v>34048</v>
          </cell>
          <cell r="X1249">
            <v>13732.565495835543</v>
          </cell>
          <cell r="Y1249">
            <v>10667.159805763902</v>
          </cell>
          <cell r="Z1249">
            <v>1555.9112272599709</v>
          </cell>
          <cell r="AA1249">
            <v>1551.6607996938142</v>
          </cell>
          <cell r="AB1249">
            <v>5940.8096668814487</v>
          </cell>
          <cell r="AC1249">
            <v>2262.1930045653294</v>
          </cell>
          <cell r="AD1249">
            <v>35710.300000000003</v>
          </cell>
          <cell r="AE1249">
            <v>13799.732433865083</v>
          </cell>
          <cell r="AF1249">
            <v>10766.73336382209</v>
          </cell>
          <cell r="AG1249">
            <v>1564.7618676501322</v>
          </cell>
          <cell r="AH1249">
            <v>1560.1692584219213</v>
          </cell>
          <cell r="AI1249">
            <v>5963.3233720361568</v>
          </cell>
          <cell r="AJ1249">
            <v>2274.4997042046252</v>
          </cell>
          <cell r="AK1249">
            <v>35929.220000000008</v>
          </cell>
        </row>
        <row r="1250">
          <cell r="B1250">
            <v>39715</v>
          </cell>
          <cell r="D1250">
            <v>12621.540000000008</v>
          </cell>
          <cell r="E1250">
            <v>29235</v>
          </cell>
          <cell r="F1250">
            <v>41856.540000000008</v>
          </cell>
          <cell r="G1250">
            <v>41856.540000000008</v>
          </cell>
          <cell r="H1250">
            <v>41395.699999999997</v>
          </cell>
          <cell r="I1250">
            <v>30460</v>
          </cell>
          <cell r="J1250">
            <v>13657</v>
          </cell>
          <cell r="K1250">
            <v>4000</v>
          </cell>
          <cell r="L1250">
            <v>1709</v>
          </cell>
          <cell r="M1250">
            <v>1600</v>
          </cell>
          <cell r="N1250">
            <v>6100</v>
          </cell>
          <cell r="O1250">
            <v>2169</v>
          </cell>
          <cell r="P1250">
            <v>29235</v>
          </cell>
          <cell r="Q1250">
            <v>14348</v>
          </cell>
          <cell r="R1250">
            <v>4534</v>
          </cell>
          <cell r="S1250">
            <v>1600</v>
          </cell>
          <cell r="T1250">
            <v>1709</v>
          </cell>
          <cell r="U1250">
            <v>6100</v>
          </cell>
          <cell r="V1250">
            <v>2169</v>
          </cell>
          <cell r="W1250">
            <v>30460</v>
          </cell>
          <cell r="X1250">
            <v>16701.482197008434</v>
          </cell>
          <cell r="Y1250">
            <v>13109.357634442114</v>
          </cell>
          <cell r="Z1250">
            <v>1514.13600624013</v>
          </cell>
          <cell r="AA1250">
            <v>1517.3670643610371</v>
          </cell>
          <cell r="AB1250">
            <v>6316.1424834494501</v>
          </cell>
          <cell r="AC1250">
            <v>2237.2146144988305</v>
          </cell>
          <cell r="AD1250">
            <v>41395.69999999999</v>
          </cell>
          <cell r="AE1250">
            <v>16846.25974234804</v>
          </cell>
          <cell r="AF1250">
            <v>13221.240659132925</v>
          </cell>
          <cell r="AG1250">
            <v>1561.6834716143949</v>
          </cell>
          <cell r="AH1250">
            <v>1557.0783235095269</v>
          </cell>
          <cell r="AI1250">
            <v>6399.0028095094422</v>
          </cell>
          <cell r="AJ1250">
            <v>2271.2749938856718</v>
          </cell>
          <cell r="AK1250">
            <v>41856.540000000008</v>
          </cell>
        </row>
        <row r="1251">
          <cell r="B1251">
            <v>39716</v>
          </cell>
          <cell r="D1251">
            <v>7700.2699999999968</v>
          </cell>
          <cell r="E1251">
            <v>31723</v>
          </cell>
          <cell r="F1251">
            <v>39423.269999999997</v>
          </cell>
          <cell r="G1251">
            <v>39423.269999999997</v>
          </cell>
          <cell r="H1251">
            <v>38671.199999999997</v>
          </cell>
          <cell r="I1251">
            <v>31723</v>
          </cell>
          <cell r="J1251">
            <v>15645</v>
          </cell>
          <cell r="K1251">
            <v>4000</v>
          </cell>
          <cell r="L1251">
            <v>1709</v>
          </cell>
          <cell r="M1251">
            <v>1600</v>
          </cell>
          <cell r="N1251">
            <v>6600</v>
          </cell>
          <cell r="O1251">
            <v>2169</v>
          </cell>
          <cell r="P1251">
            <v>31723</v>
          </cell>
          <cell r="Q1251">
            <v>15645</v>
          </cell>
          <cell r="R1251">
            <v>4000</v>
          </cell>
          <cell r="S1251">
            <v>1600</v>
          </cell>
          <cell r="T1251">
            <v>1709</v>
          </cell>
          <cell r="U1251">
            <v>6600</v>
          </cell>
          <cell r="V1251">
            <v>2169</v>
          </cell>
          <cell r="W1251">
            <v>31723</v>
          </cell>
          <cell r="X1251">
            <v>15677.694312971609</v>
          </cell>
          <cell r="Y1251">
            <v>11329.166077021189</v>
          </cell>
          <cell r="Z1251">
            <v>1507.5332870764801</v>
          </cell>
          <cell r="AA1251">
            <v>1509.4045901574545</v>
          </cell>
          <cell r="AB1251">
            <v>6422.0725743209523</v>
          </cell>
          <cell r="AC1251">
            <v>2225.3291584523104</v>
          </cell>
          <cell r="AD1251">
            <v>38671.199999999997</v>
          </cell>
          <cell r="AE1251">
            <v>15936.947943709225</v>
          </cell>
          <cell r="AF1251">
            <v>11565.594655149984</v>
          </cell>
          <cell r="AG1251">
            <v>1559.3496278730345</v>
          </cell>
          <cell r="AH1251">
            <v>1554.7190203107627</v>
          </cell>
          <cell r="AI1251">
            <v>6536.9042169606873</v>
          </cell>
          <cell r="AJ1251">
            <v>2269.7545359963037</v>
          </cell>
          <cell r="AK1251">
            <v>39423.269999999997</v>
          </cell>
        </row>
        <row r="1252">
          <cell r="B1252">
            <v>39717</v>
          </cell>
          <cell r="D1252">
            <v>7858.32</v>
          </cell>
          <cell r="E1252">
            <v>20089</v>
          </cell>
          <cell r="F1252">
            <v>27947.32</v>
          </cell>
          <cell r="G1252">
            <v>27947.32</v>
          </cell>
          <cell r="H1252">
            <v>26013.9</v>
          </cell>
          <cell r="I1252">
            <v>19880</v>
          </cell>
          <cell r="J1252">
            <v>11580</v>
          </cell>
          <cell r="K1252">
            <v>4000</v>
          </cell>
          <cell r="L1252">
            <v>1709</v>
          </cell>
          <cell r="M1252">
            <v>1600</v>
          </cell>
          <cell r="N1252">
            <v>0</v>
          </cell>
          <cell r="O1252">
            <v>1200</v>
          </cell>
          <cell r="P1252">
            <v>20089</v>
          </cell>
          <cell r="Q1252">
            <v>11372</v>
          </cell>
          <cell r="R1252">
            <v>3999</v>
          </cell>
          <cell r="S1252">
            <v>1600</v>
          </cell>
          <cell r="T1252">
            <v>1709</v>
          </cell>
          <cell r="U1252">
            <v>0</v>
          </cell>
          <cell r="V1252">
            <v>1200</v>
          </cell>
          <cell r="W1252">
            <v>19880</v>
          </cell>
          <cell r="X1252">
            <v>11173.362336232374</v>
          </cell>
          <cell r="Y1252">
            <v>7432.7587409417501</v>
          </cell>
          <cell r="Z1252">
            <v>1010.0386166866108</v>
          </cell>
          <cell r="AA1252">
            <v>1011.7143974873094</v>
          </cell>
          <cell r="AB1252">
            <v>3898.0586502709007</v>
          </cell>
          <cell r="AC1252">
            <v>1487.9672583810598</v>
          </cell>
          <cell r="AD1252">
            <v>26013.900000000009</v>
          </cell>
          <cell r="AE1252">
            <v>11930.105162367488</v>
          </cell>
          <cell r="AF1252">
            <v>7993.3730868188441</v>
          </cell>
          <cell r="AG1252">
            <v>1100.9919740507576</v>
          </cell>
          <cell r="AH1252">
            <v>1097.7157736212068</v>
          </cell>
          <cell r="AI1252">
            <v>4227.9167985750792</v>
          </cell>
          <cell r="AJ1252">
            <v>1597.2172045666232</v>
          </cell>
          <cell r="AK1252">
            <v>27947.32</v>
          </cell>
        </row>
        <row r="1253">
          <cell r="B1253">
            <v>39718</v>
          </cell>
          <cell r="D1253">
            <v>0</v>
          </cell>
          <cell r="E1253">
            <v>0</v>
          </cell>
          <cell r="F1253">
            <v>0</v>
          </cell>
          <cell r="G1253">
            <v>0</v>
          </cell>
          <cell r="H1253">
            <v>22.2</v>
          </cell>
          <cell r="I1253">
            <v>0</v>
          </cell>
          <cell r="J1253">
            <v>0</v>
          </cell>
          <cell r="K1253">
            <v>0</v>
          </cell>
          <cell r="L1253">
            <v>0</v>
          </cell>
          <cell r="M1253">
            <v>0</v>
          </cell>
          <cell r="N1253">
            <v>0</v>
          </cell>
          <cell r="O1253">
            <v>0</v>
          </cell>
          <cell r="P1253">
            <v>0</v>
          </cell>
          <cell r="Q1253">
            <v>0</v>
          </cell>
          <cell r="R1253">
            <v>0</v>
          </cell>
          <cell r="S1253">
            <v>0</v>
          </cell>
          <cell r="T1253">
            <v>0</v>
          </cell>
          <cell r="U1253">
            <v>0</v>
          </cell>
          <cell r="V1253">
            <v>0</v>
          </cell>
          <cell r="W1253">
            <v>0</v>
          </cell>
          <cell r="X1253">
            <v>8.4396629999999995</v>
          </cell>
          <cell r="Y1253">
            <v>6.8801573999999999</v>
          </cell>
          <cell r="Z1253">
            <v>0.93240000000000001</v>
          </cell>
          <cell r="AA1253">
            <v>0.91734839999999995</v>
          </cell>
          <cell r="AB1253">
            <v>3.6694157999999999</v>
          </cell>
          <cell r="AC1253">
            <v>1.3610153999999999</v>
          </cell>
          <cell r="AD1253">
            <v>22.2</v>
          </cell>
          <cell r="AE1253">
            <v>0</v>
          </cell>
          <cell r="AF1253">
            <v>0</v>
          </cell>
          <cell r="AG1253">
            <v>0</v>
          </cell>
          <cell r="AH1253">
            <v>0</v>
          </cell>
          <cell r="AI1253">
            <v>0</v>
          </cell>
          <cell r="AJ1253">
            <v>0</v>
          </cell>
          <cell r="AK1253">
            <v>0</v>
          </cell>
        </row>
        <row r="1254">
          <cell r="B1254">
            <v>39719</v>
          </cell>
          <cell r="D1254">
            <v>0</v>
          </cell>
          <cell r="E1254">
            <v>0</v>
          </cell>
          <cell r="F1254">
            <v>0</v>
          </cell>
          <cell r="G1254">
            <v>0</v>
          </cell>
          <cell r="H1254">
            <v>22.7</v>
          </cell>
          <cell r="I1254">
            <v>0</v>
          </cell>
          <cell r="J1254">
            <v>0</v>
          </cell>
          <cell r="K1254">
            <v>0</v>
          </cell>
          <cell r="L1254">
            <v>0</v>
          </cell>
          <cell r="M1254">
            <v>0</v>
          </cell>
          <cell r="N1254">
            <v>0</v>
          </cell>
          <cell r="O1254">
            <v>0</v>
          </cell>
          <cell r="P1254">
            <v>0</v>
          </cell>
          <cell r="Q1254">
            <v>0</v>
          </cell>
          <cell r="R1254">
            <v>0</v>
          </cell>
          <cell r="S1254">
            <v>0</v>
          </cell>
          <cell r="T1254">
            <v>0</v>
          </cell>
          <cell r="U1254">
            <v>0</v>
          </cell>
          <cell r="V1254">
            <v>0</v>
          </cell>
          <cell r="W1254">
            <v>0</v>
          </cell>
          <cell r="X1254">
            <v>8.6297454999999985</v>
          </cell>
          <cell r="Y1254">
            <v>7.0351159000000001</v>
          </cell>
          <cell r="Z1254">
            <v>0.95340000000000003</v>
          </cell>
          <cell r="AA1254">
            <v>0.93800939999999988</v>
          </cell>
          <cell r="AB1254">
            <v>3.7520602999999997</v>
          </cell>
          <cell r="AC1254">
            <v>1.3916689</v>
          </cell>
          <cell r="AD1254">
            <v>22.699999999999996</v>
          </cell>
          <cell r="AE1254">
            <v>0</v>
          </cell>
          <cell r="AF1254">
            <v>0</v>
          </cell>
          <cell r="AG1254">
            <v>0</v>
          </cell>
          <cell r="AH1254">
            <v>0</v>
          </cell>
          <cell r="AI1254">
            <v>0</v>
          </cell>
          <cell r="AJ1254">
            <v>0</v>
          </cell>
          <cell r="AK1254">
            <v>0</v>
          </cell>
        </row>
        <row r="1255">
          <cell r="B1255">
            <v>39720</v>
          </cell>
          <cell r="D1255">
            <v>0</v>
          </cell>
          <cell r="E1255">
            <v>0</v>
          </cell>
          <cell r="F1255">
            <v>0</v>
          </cell>
          <cell r="G1255">
            <v>0</v>
          </cell>
          <cell r="H1255">
            <v>32.200000000000003</v>
          </cell>
          <cell r="I1255">
            <v>11</v>
          </cell>
          <cell r="J1255">
            <v>0</v>
          </cell>
          <cell r="K1255">
            <v>0</v>
          </cell>
          <cell r="L1255">
            <v>0</v>
          </cell>
          <cell r="M1255">
            <v>0</v>
          </cell>
          <cell r="N1255">
            <v>0</v>
          </cell>
          <cell r="O1255">
            <v>0</v>
          </cell>
          <cell r="P1255">
            <v>0</v>
          </cell>
          <cell r="Q1255">
            <v>11</v>
          </cell>
          <cell r="R1255">
            <v>0</v>
          </cell>
          <cell r="S1255">
            <v>0</v>
          </cell>
          <cell r="T1255">
            <v>0</v>
          </cell>
          <cell r="U1255">
            <v>0</v>
          </cell>
          <cell r="V1255">
            <v>0</v>
          </cell>
          <cell r="W1255">
            <v>11</v>
          </cell>
          <cell r="X1255">
            <v>12.241313</v>
          </cell>
          <cell r="Y1255">
            <v>9.9793274000000007</v>
          </cell>
          <cell r="Z1255">
            <v>1.3524000000000003</v>
          </cell>
          <cell r="AA1255">
            <v>1.3305684</v>
          </cell>
          <cell r="AB1255">
            <v>5.3223058000000005</v>
          </cell>
          <cell r="AC1255">
            <v>1.9740854000000001</v>
          </cell>
          <cell r="AD1255">
            <v>32.200000000000003</v>
          </cell>
          <cell r="AE1255">
            <v>0</v>
          </cell>
          <cell r="AF1255">
            <v>0</v>
          </cell>
          <cell r="AG1255">
            <v>0</v>
          </cell>
          <cell r="AH1255">
            <v>0</v>
          </cell>
          <cell r="AI1255">
            <v>0</v>
          </cell>
          <cell r="AJ1255">
            <v>0</v>
          </cell>
          <cell r="AK1255">
            <v>0</v>
          </cell>
        </row>
        <row r="1256">
          <cell r="B1256">
            <v>39721</v>
          </cell>
          <cell r="D1256">
            <v>0</v>
          </cell>
          <cell r="E1256">
            <v>0</v>
          </cell>
          <cell r="F1256">
            <v>0</v>
          </cell>
          <cell r="G1256">
            <v>0</v>
          </cell>
          <cell r="H1256">
            <v>55</v>
          </cell>
          <cell r="I1256">
            <v>198</v>
          </cell>
          <cell r="J1256">
            <v>0</v>
          </cell>
          <cell r="K1256">
            <v>0</v>
          </cell>
          <cell r="L1256">
            <v>0</v>
          </cell>
          <cell r="M1256">
            <v>0</v>
          </cell>
          <cell r="N1256">
            <v>0</v>
          </cell>
          <cell r="O1256">
            <v>0</v>
          </cell>
          <cell r="P1256">
            <v>0</v>
          </cell>
          <cell r="Q1256">
            <v>198</v>
          </cell>
          <cell r="R1256">
            <v>0</v>
          </cell>
          <cell r="S1256">
            <v>0</v>
          </cell>
          <cell r="T1256">
            <v>0</v>
          </cell>
          <cell r="U1256">
            <v>0</v>
          </cell>
          <cell r="V1256">
            <v>0</v>
          </cell>
          <cell r="W1256">
            <v>198</v>
          </cell>
          <cell r="X1256">
            <v>20.909074999999998</v>
          </cell>
          <cell r="Y1256">
            <v>17.045435000000001</v>
          </cell>
          <cell r="Z1256">
            <v>2.31</v>
          </cell>
          <cell r="AA1256">
            <v>2.27271</v>
          </cell>
          <cell r="AB1256">
            <v>9.0908949999999997</v>
          </cell>
          <cell r="AC1256">
            <v>3.3718849999999998</v>
          </cell>
          <cell r="AD1256">
            <v>55.000000000000007</v>
          </cell>
          <cell r="AE1256">
            <v>0</v>
          </cell>
          <cell r="AF1256">
            <v>0</v>
          </cell>
          <cell r="AG1256">
            <v>0</v>
          </cell>
          <cell r="AH1256">
            <v>0</v>
          </cell>
          <cell r="AI1256">
            <v>0</v>
          </cell>
          <cell r="AJ1256">
            <v>0</v>
          </cell>
          <cell r="AK1256">
            <v>0</v>
          </cell>
        </row>
        <row r="1257">
          <cell r="B1257">
            <v>39722</v>
          </cell>
          <cell r="D1257">
            <v>12025.490000000002</v>
          </cell>
          <cell r="E1257">
            <v>7200</v>
          </cell>
          <cell r="F1257">
            <v>19225.490000000002</v>
          </cell>
          <cell r="G1257">
            <v>19225.490000000002</v>
          </cell>
          <cell r="H1257">
            <v>23224.1</v>
          </cell>
          <cell r="I1257">
            <v>7200</v>
          </cell>
          <cell r="K1257">
            <v>4000</v>
          </cell>
          <cell r="N1257">
            <v>3200</v>
          </cell>
          <cell r="O1257">
            <v>0</v>
          </cell>
          <cell r="P1257">
            <v>7200</v>
          </cell>
          <cell r="Q1257">
            <v>0</v>
          </cell>
          <cell r="R1257">
            <v>4000</v>
          </cell>
          <cell r="S1257">
            <v>0</v>
          </cell>
          <cell r="T1257">
            <v>0</v>
          </cell>
          <cell r="U1257">
            <v>3200</v>
          </cell>
          <cell r="V1257">
            <v>0</v>
          </cell>
          <cell r="W1257">
            <v>7200</v>
          </cell>
          <cell r="X1257">
            <v>8889.8505916511021</v>
          </cell>
          <cell r="Y1257">
            <v>7154.2553042439358</v>
          </cell>
          <cell r="Z1257">
            <v>934.30063860186362</v>
          </cell>
          <cell r="AA1257">
            <v>933.17617272317193</v>
          </cell>
          <cell r="AB1257">
            <v>3856.8045945503964</v>
          </cell>
          <cell r="AC1257">
            <v>1455.7126982295279</v>
          </cell>
          <cell r="AD1257">
            <v>23224.099999999995</v>
          </cell>
          <cell r="AE1257">
            <v>7310.5029997904194</v>
          </cell>
          <cell r="AF1257">
            <v>5946.7969252844641</v>
          </cell>
          <cell r="AG1257">
            <v>780.16677738478506</v>
          </cell>
          <cell r="AH1257">
            <v>777.82300574583246</v>
          </cell>
          <cell r="AI1257">
            <v>3203.706440032412</v>
          </cell>
          <cell r="AJ1257">
            <v>1206.4938517620865</v>
          </cell>
          <cell r="AK1257">
            <v>19225.490000000002</v>
          </cell>
        </row>
        <row r="1258">
          <cell r="B1258">
            <v>39723</v>
          </cell>
          <cell r="D1258">
            <v>10713.639999999992</v>
          </cell>
          <cell r="E1258">
            <v>28850</v>
          </cell>
          <cell r="F1258">
            <v>39563.639999999992</v>
          </cell>
          <cell r="G1258">
            <v>39563.639999999992</v>
          </cell>
          <cell r="H1258">
            <v>38490.199999999997</v>
          </cell>
          <cell r="I1258">
            <v>28850</v>
          </cell>
          <cell r="J1258">
            <v>15435</v>
          </cell>
          <cell r="K1258">
            <v>4000</v>
          </cell>
          <cell r="L1258">
            <v>1600</v>
          </cell>
          <cell r="M1258">
            <v>1815</v>
          </cell>
          <cell r="N1258">
            <v>6000</v>
          </cell>
          <cell r="O1258">
            <v>0</v>
          </cell>
          <cell r="P1258">
            <v>28850</v>
          </cell>
          <cell r="Q1258">
            <v>15435</v>
          </cell>
          <cell r="R1258">
            <v>4000</v>
          </cell>
          <cell r="S1258">
            <v>1600</v>
          </cell>
          <cell r="T1258">
            <v>1815</v>
          </cell>
          <cell r="U1258">
            <v>6000</v>
          </cell>
          <cell r="V1258">
            <v>0</v>
          </cell>
          <cell r="W1258">
            <v>28850</v>
          </cell>
          <cell r="X1258">
            <v>16063.425751810788</v>
          </cell>
          <cell r="Y1258">
            <v>11272.776700902627</v>
          </cell>
          <cell r="Z1258">
            <v>1490.6502503777815</v>
          </cell>
          <cell r="AA1258">
            <v>1494.6256042241112</v>
          </cell>
          <cell r="AB1258">
            <v>5821.2934912942301</v>
          </cell>
          <cell r="AC1258">
            <v>2347.4282013904544</v>
          </cell>
          <cell r="AD1258">
            <v>38490.19999999999</v>
          </cell>
          <cell r="AE1258">
            <v>16393.947722064437</v>
          </cell>
          <cell r="AF1258">
            <v>11668.1631718184</v>
          </cell>
          <cell r="AG1258">
            <v>1554.6297823511568</v>
          </cell>
          <cell r="AH1258">
            <v>1550.0776435488197</v>
          </cell>
          <cell r="AI1258">
            <v>5999.7784465629047</v>
          </cell>
          <cell r="AJ1258">
            <v>2397.0432336542772</v>
          </cell>
          <cell r="AK1258">
            <v>39563.639999999992</v>
          </cell>
        </row>
        <row r="1259">
          <cell r="B1259">
            <v>39724</v>
          </cell>
          <cell r="D1259">
            <v>4349.82</v>
          </cell>
          <cell r="E1259">
            <v>30955</v>
          </cell>
          <cell r="F1259">
            <v>35304.82</v>
          </cell>
          <cell r="G1259">
            <v>39151.55000000001</v>
          </cell>
          <cell r="H1259">
            <v>38730</v>
          </cell>
          <cell r="I1259">
            <v>30838</v>
          </cell>
          <cell r="J1259">
            <v>15100</v>
          </cell>
          <cell r="K1259">
            <v>4000</v>
          </cell>
          <cell r="L1259">
            <v>1600</v>
          </cell>
          <cell r="M1259">
            <v>1815</v>
          </cell>
          <cell r="N1259">
            <v>6400</v>
          </cell>
          <cell r="O1259">
            <v>2040</v>
          </cell>
          <cell r="P1259">
            <v>30955</v>
          </cell>
          <cell r="Q1259">
            <v>15040</v>
          </cell>
          <cell r="R1259">
            <v>4000</v>
          </cell>
          <cell r="S1259">
            <v>1600</v>
          </cell>
          <cell r="T1259">
            <v>1803</v>
          </cell>
          <cell r="U1259">
            <v>6400</v>
          </cell>
          <cell r="V1259">
            <v>1995</v>
          </cell>
          <cell r="W1259">
            <v>30838</v>
          </cell>
          <cell r="X1259">
            <v>14946.575188508286</v>
          </cell>
          <cell r="Y1259">
            <v>12077.72763405942</v>
          </cell>
          <cell r="Z1259">
            <v>1533.4957686251455</v>
          </cell>
          <cell r="AA1259">
            <v>1533.882126076935</v>
          </cell>
          <cell r="AB1259">
            <v>6387.7246119890215</v>
          </cell>
          <cell r="AC1259">
            <v>2250.5946707411827</v>
          </cell>
          <cell r="AD1259">
            <v>38729.999999999993</v>
          </cell>
          <cell r="AE1259">
            <v>15105.770427666428</v>
          </cell>
          <cell r="AF1259">
            <v>12201.149199452202</v>
          </cell>
          <cell r="AG1259">
            <v>1564.8395813217069</v>
          </cell>
          <cell r="AH1259">
            <v>1560.2899329597922</v>
          </cell>
          <cell r="AI1259">
            <v>6447.3905029812231</v>
          </cell>
          <cell r="AJ1259">
            <v>2272.110355618654</v>
          </cell>
          <cell r="AK1259">
            <v>39151.55000000001</v>
          </cell>
        </row>
        <row r="1260">
          <cell r="B1260">
            <v>39725</v>
          </cell>
          <cell r="D1260">
            <v>6949.82</v>
          </cell>
          <cell r="E1260">
            <v>28355</v>
          </cell>
          <cell r="F1260">
            <v>35304.82</v>
          </cell>
          <cell r="G1260">
            <v>35338.919999999991</v>
          </cell>
          <cell r="H1260">
            <v>35090.699999999997</v>
          </cell>
          <cell r="I1260">
            <v>28326</v>
          </cell>
          <cell r="J1260">
            <v>13200</v>
          </cell>
          <cell r="K1260">
            <v>4000</v>
          </cell>
          <cell r="L1260">
            <v>1600</v>
          </cell>
          <cell r="M1260">
            <v>1815</v>
          </cell>
          <cell r="N1260">
            <v>5700</v>
          </cell>
          <cell r="O1260">
            <v>2040</v>
          </cell>
          <cell r="P1260">
            <v>28355</v>
          </cell>
          <cell r="Q1260">
            <v>13200</v>
          </cell>
          <cell r="R1260">
            <v>4000</v>
          </cell>
          <cell r="S1260">
            <v>1600</v>
          </cell>
          <cell r="T1260">
            <v>1815</v>
          </cell>
          <cell r="U1260">
            <v>5700</v>
          </cell>
          <cell r="V1260">
            <v>2011</v>
          </cell>
          <cell r="W1260">
            <v>28326</v>
          </cell>
          <cell r="X1260">
            <v>13028.019667620536</v>
          </cell>
          <cell r="Y1260">
            <v>10885.188552670663</v>
          </cell>
          <cell r="Z1260">
            <v>1555.9355201146545</v>
          </cell>
          <cell r="AA1260">
            <v>1551.7571733763314</v>
          </cell>
          <cell r="AB1260">
            <v>5811.363294386967</v>
          </cell>
          <cell r="AC1260">
            <v>2258.4357918308378</v>
          </cell>
          <cell r="AD1260">
            <v>35090.69999999999</v>
          </cell>
          <cell r="AE1260">
            <v>13125.70648507228</v>
          </cell>
          <cell r="AF1260">
            <v>10957.693457808247</v>
          </cell>
          <cell r="AG1260">
            <v>1566.6462247106149</v>
          </cell>
          <cell r="AH1260">
            <v>1562.0913236747308</v>
          </cell>
          <cell r="AI1260">
            <v>5852.0489493047744</v>
          </cell>
          <cell r="AJ1260">
            <v>2274.7335594293481</v>
          </cell>
          <cell r="AK1260">
            <v>35338.919999999991</v>
          </cell>
        </row>
        <row r="1261">
          <cell r="B1261">
            <v>39726</v>
          </cell>
          <cell r="D1261">
            <v>7249.82</v>
          </cell>
          <cell r="E1261">
            <v>28055</v>
          </cell>
          <cell r="F1261">
            <v>35304.82</v>
          </cell>
          <cell r="G1261">
            <v>35304.82</v>
          </cell>
          <cell r="H1261">
            <v>34846.800000000003</v>
          </cell>
          <cell r="I1261">
            <v>28022</v>
          </cell>
          <cell r="J1261">
            <v>13200</v>
          </cell>
          <cell r="K1261">
            <v>4000</v>
          </cell>
          <cell r="L1261">
            <v>1600</v>
          </cell>
          <cell r="M1261">
            <v>1815</v>
          </cell>
          <cell r="N1261">
            <v>5400</v>
          </cell>
          <cell r="O1261">
            <v>2040</v>
          </cell>
          <cell r="P1261">
            <v>28055</v>
          </cell>
          <cell r="Q1261">
            <v>13200</v>
          </cell>
          <cell r="R1261">
            <v>4000</v>
          </cell>
          <cell r="S1261">
            <v>1600</v>
          </cell>
          <cell r="T1261">
            <v>1815</v>
          </cell>
          <cell r="U1261">
            <v>5400</v>
          </cell>
          <cell r="V1261">
            <v>2007</v>
          </cell>
          <cell r="W1261">
            <v>28022</v>
          </cell>
          <cell r="X1261">
            <v>13276.517236223372</v>
          </cell>
          <cell r="Y1261">
            <v>10881.876452590861</v>
          </cell>
          <cell r="Z1261">
            <v>1545.117050537878</v>
          </cell>
          <cell r="AA1261">
            <v>1541.4684233440612</v>
          </cell>
          <cell r="AB1261">
            <v>5355.8866233935669</v>
          </cell>
          <cell r="AC1261">
            <v>2245.9342139102641</v>
          </cell>
          <cell r="AD1261">
            <v>34846.800000000003</v>
          </cell>
          <cell r="AE1261">
            <v>13459.405132016556</v>
          </cell>
          <cell r="AF1261">
            <v>11015.443576921602</v>
          </cell>
          <cell r="AG1261">
            <v>1562.7738967575001</v>
          </cell>
          <cell r="AH1261">
            <v>1558.2302542114569</v>
          </cell>
          <cell r="AI1261">
            <v>5439.856109993475</v>
          </cell>
          <cell r="AJ1261">
            <v>2269.1110300994137</v>
          </cell>
          <cell r="AK1261">
            <v>35304.82</v>
          </cell>
        </row>
        <row r="1262">
          <cell r="B1262">
            <v>39727</v>
          </cell>
          <cell r="D1262">
            <v>10843.459999999992</v>
          </cell>
          <cell r="E1262">
            <v>28655</v>
          </cell>
          <cell r="F1262">
            <v>39498.459999999992</v>
          </cell>
          <cell r="G1262">
            <v>39498.459999999992</v>
          </cell>
          <cell r="H1262">
            <v>38663.300000000003</v>
          </cell>
          <cell r="I1262">
            <v>28621</v>
          </cell>
          <cell r="J1262">
            <v>13200</v>
          </cell>
          <cell r="K1262">
            <v>4000</v>
          </cell>
          <cell r="L1262">
            <v>1600</v>
          </cell>
          <cell r="M1262">
            <v>1815</v>
          </cell>
          <cell r="N1262">
            <v>6000</v>
          </cell>
          <cell r="O1262">
            <v>2040</v>
          </cell>
          <cell r="P1262">
            <v>28655</v>
          </cell>
          <cell r="Q1262">
            <v>13200</v>
          </cell>
          <cell r="R1262">
            <v>4000</v>
          </cell>
          <cell r="S1262">
            <v>1600</v>
          </cell>
          <cell r="T1262">
            <v>1815</v>
          </cell>
          <cell r="U1262">
            <v>6000</v>
          </cell>
          <cell r="V1262">
            <v>2006</v>
          </cell>
          <cell r="W1262">
            <v>28621</v>
          </cell>
          <cell r="X1262">
            <v>15885.027067472254</v>
          </cell>
          <cell r="Y1262">
            <v>11627.650499932091</v>
          </cell>
          <cell r="Z1262">
            <v>1497.3711406179298</v>
          </cell>
          <cell r="AA1262">
            <v>1501.6846999133988</v>
          </cell>
          <cell r="AB1262">
            <v>5941.535880810985</v>
          </cell>
          <cell r="AC1262">
            <v>2210.0307112533369</v>
          </cell>
          <cell r="AD1262">
            <v>38663.299999999988</v>
          </cell>
          <cell r="AE1262">
            <v>16099.653744594953</v>
          </cell>
          <cell r="AF1262">
            <v>11982.019986939953</v>
          </cell>
          <cell r="AG1262">
            <v>1555.6530791004595</v>
          </cell>
          <cell r="AH1262">
            <v>1551.097943964917</v>
          </cell>
          <cell r="AI1262">
            <v>6049.3980927509447</v>
          </cell>
          <cell r="AJ1262">
            <v>2260.6371526487669</v>
          </cell>
          <cell r="AK1262">
            <v>39498.459999999992</v>
          </cell>
        </row>
        <row r="1263">
          <cell r="B1263">
            <v>39728</v>
          </cell>
          <cell r="D1263">
            <v>10225.48000000001</v>
          </cell>
          <cell r="E1263">
            <v>29454</v>
          </cell>
          <cell r="F1263">
            <v>39679.48000000001</v>
          </cell>
          <cell r="G1263">
            <v>39679.48000000001</v>
          </cell>
          <cell r="H1263">
            <v>38726.9</v>
          </cell>
          <cell r="I1263">
            <v>27407</v>
          </cell>
          <cell r="J1263">
            <v>13999</v>
          </cell>
          <cell r="K1263">
            <v>4000</v>
          </cell>
          <cell r="L1263">
            <v>1600</v>
          </cell>
          <cell r="M1263">
            <v>1815</v>
          </cell>
          <cell r="N1263">
            <v>6000</v>
          </cell>
          <cell r="O1263">
            <v>2040</v>
          </cell>
          <cell r="P1263">
            <v>29454</v>
          </cell>
          <cell r="Q1263">
            <v>11963</v>
          </cell>
          <cell r="R1263">
            <v>4000</v>
          </cell>
          <cell r="S1263">
            <v>1600</v>
          </cell>
          <cell r="T1263">
            <v>1815</v>
          </cell>
          <cell r="U1263">
            <v>6000</v>
          </cell>
          <cell r="V1263">
            <v>2029</v>
          </cell>
          <cell r="W1263">
            <v>27407</v>
          </cell>
          <cell r="X1263">
            <v>15409.651079330359</v>
          </cell>
          <cell r="Y1263">
            <v>12190.156811653967</v>
          </cell>
          <cell r="Z1263">
            <v>1496.7472822647965</v>
          </cell>
          <cell r="AA1263">
            <v>1499.7696453970973</v>
          </cell>
          <cell r="AB1263">
            <v>5926.1184090533043</v>
          </cell>
          <cell r="AC1263">
            <v>2204.4567723004816</v>
          </cell>
          <cell r="AD1263">
            <v>38726.9</v>
          </cell>
          <cell r="AE1263">
            <v>15711.152201342213</v>
          </cell>
          <cell r="AF1263">
            <v>12528.404847336691</v>
          </cell>
          <cell r="AG1263">
            <v>1557.5565513475615</v>
          </cell>
          <cell r="AH1263">
            <v>1552.95280857239</v>
          </cell>
          <cell r="AI1263">
            <v>6063.5170231688189</v>
          </cell>
          <cell r="AJ1263">
            <v>2265.8965682323296</v>
          </cell>
          <cell r="AK1263">
            <v>39679.48000000001</v>
          </cell>
        </row>
        <row r="1264">
          <cell r="B1264">
            <v>39729</v>
          </cell>
          <cell r="D1264">
            <v>10407.540000000001</v>
          </cell>
          <cell r="E1264">
            <v>29439</v>
          </cell>
          <cell r="F1264">
            <v>39846.54</v>
          </cell>
          <cell r="G1264">
            <v>39846.54</v>
          </cell>
          <cell r="H1264">
            <v>39052.400000000001</v>
          </cell>
          <cell r="I1264">
            <v>29407</v>
          </cell>
          <cell r="J1264">
            <v>13784</v>
          </cell>
          <cell r="K1264">
            <v>4000</v>
          </cell>
          <cell r="L1264">
            <v>1600</v>
          </cell>
          <cell r="M1264">
            <v>1815</v>
          </cell>
          <cell r="N1264">
            <v>6200</v>
          </cell>
          <cell r="O1264">
            <v>2040</v>
          </cell>
          <cell r="P1264">
            <v>29439</v>
          </cell>
          <cell r="Q1264">
            <v>13784</v>
          </cell>
          <cell r="R1264">
            <v>4000</v>
          </cell>
          <cell r="S1264">
            <v>1600</v>
          </cell>
          <cell r="T1264">
            <v>1815</v>
          </cell>
          <cell r="U1264">
            <v>6200</v>
          </cell>
          <cell r="V1264">
            <v>2008</v>
          </cell>
          <cell r="W1264">
            <v>29407</v>
          </cell>
          <cell r="X1264">
            <v>16317.726920120276</v>
          </cell>
          <cell r="Y1264">
            <v>11117.517452652575</v>
          </cell>
          <cell r="Z1264">
            <v>1510.5460357562299</v>
          </cell>
          <cell r="AA1264">
            <v>1511.9905451821746</v>
          </cell>
          <cell r="AB1264">
            <v>6372.5129682642964</v>
          </cell>
          <cell r="AC1264">
            <v>2222.1060780244566</v>
          </cell>
          <cell r="AD1264">
            <v>39052.400000000016</v>
          </cell>
          <cell r="AE1264">
            <v>16561.532912051181</v>
          </cell>
          <cell r="AF1264">
            <v>11424.322715702849</v>
          </cell>
          <cell r="AG1264">
            <v>1558.7301680092442</v>
          </cell>
          <cell r="AH1264">
            <v>1554.1229563203935</v>
          </cell>
          <cell r="AI1264">
            <v>6480.2273298199989</v>
          </cell>
          <cell r="AJ1264">
            <v>2267.6039180963367</v>
          </cell>
          <cell r="AK1264">
            <v>39846.54</v>
          </cell>
        </row>
        <row r="1265">
          <cell r="B1265">
            <v>39730</v>
          </cell>
          <cell r="D1265">
            <v>8744.9000000000087</v>
          </cell>
          <cell r="E1265">
            <v>30293</v>
          </cell>
          <cell r="F1265">
            <v>39037.900000000009</v>
          </cell>
          <cell r="G1265">
            <v>39037.900000000009</v>
          </cell>
          <cell r="H1265">
            <v>38577.9</v>
          </cell>
          <cell r="I1265">
            <v>28223</v>
          </cell>
          <cell r="J1265">
            <v>14638</v>
          </cell>
          <cell r="K1265">
            <v>4000</v>
          </cell>
          <cell r="L1265">
            <v>1600</v>
          </cell>
          <cell r="M1265">
            <v>1815</v>
          </cell>
          <cell r="N1265">
            <v>6200</v>
          </cell>
          <cell r="O1265">
            <v>2040</v>
          </cell>
          <cell r="P1265">
            <v>30293</v>
          </cell>
          <cell r="Q1265">
            <v>12594</v>
          </cell>
          <cell r="R1265">
            <v>4000</v>
          </cell>
          <cell r="S1265">
            <v>1600</v>
          </cell>
          <cell r="T1265">
            <v>1815</v>
          </cell>
          <cell r="U1265">
            <v>6200</v>
          </cell>
          <cell r="V1265">
            <v>2014</v>
          </cell>
          <cell r="W1265">
            <v>28223</v>
          </cell>
          <cell r="X1265">
            <v>15566.908737641819</v>
          </cell>
          <cell r="Y1265">
            <v>11286.957137956546</v>
          </cell>
          <cell r="Z1265">
            <v>1528.0098256260842</v>
          </cell>
          <cell r="AA1265">
            <v>1528.8847725836877</v>
          </cell>
          <cell r="AB1265">
            <v>6421.7131519249861</v>
          </cell>
          <cell r="AC1265">
            <v>2245.4263742668732</v>
          </cell>
          <cell r="AD1265">
            <v>38577.899999999994</v>
          </cell>
          <cell r="AE1265">
            <v>15701.703016607604</v>
          </cell>
          <cell r="AF1265">
            <v>11470.285171119634</v>
          </cell>
          <cell r="AG1265">
            <v>1561.5976443552904</v>
          </cell>
          <cell r="AH1265">
            <v>1557.0574216708603</v>
          </cell>
          <cell r="AI1265">
            <v>6479.8536070363289</v>
          </cell>
          <cell r="AJ1265">
            <v>2267.4031392102884</v>
          </cell>
          <cell r="AK1265">
            <v>39037.900000000009</v>
          </cell>
        </row>
        <row r="1266">
          <cell r="B1266">
            <v>39731</v>
          </cell>
          <cell r="D1266">
            <v>8268.7899999999936</v>
          </cell>
          <cell r="E1266">
            <v>28223</v>
          </cell>
          <cell r="F1266">
            <v>36491.789999999994</v>
          </cell>
          <cell r="G1266">
            <v>36491.789999999994</v>
          </cell>
          <cell r="H1266">
            <v>35926.800000000003</v>
          </cell>
          <cell r="I1266">
            <v>27457</v>
          </cell>
          <cell r="J1266">
            <v>12768</v>
          </cell>
          <cell r="K1266">
            <v>4000</v>
          </cell>
          <cell r="L1266">
            <v>1600</v>
          </cell>
          <cell r="M1266">
            <v>1815</v>
          </cell>
          <cell r="N1266">
            <v>6000</v>
          </cell>
          <cell r="O1266">
            <v>2040</v>
          </cell>
          <cell r="P1266">
            <v>28223</v>
          </cell>
          <cell r="Q1266">
            <v>12020</v>
          </cell>
          <cell r="R1266">
            <v>4000</v>
          </cell>
          <cell r="S1266">
            <v>1600</v>
          </cell>
          <cell r="T1266">
            <v>1815</v>
          </cell>
          <cell r="U1266">
            <v>6000</v>
          </cell>
          <cell r="V1266">
            <v>2022</v>
          </cell>
          <cell r="W1266">
            <v>27457</v>
          </cell>
          <cell r="X1266">
            <v>14428.947705962777</v>
          </cell>
          <cell r="Y1266">
            <v>10246.0595667179</v>
          </cell>
          <cell r="Z1266">
            <v>1541.5332057733569</v>
          </cell>
          <cell r="AA1266">
            <v>1537.6866691548605</v>
          </cell>
          <cell r="AB1266">
            <v>5899.3724769995597</v>
          </cell>
          <cell r="AC1266">
            <v>2273.200375391551</v>
          </cell>
          <cell r="AD1266">
            <v>35926.800000000003</v>
          </cell>
          <cell r="AE1266">
            <v>14631.571338729535</v>
          </cell>
          <cell r="AF1266">
            <v>10442.466762533035</v>
          </cell>
          <cell r="AG1266">
            <v>1564.5101386126487</v>
          </cell>
          <cell r="AH1266">
            <v>1559.9614480795744</v>
          </cell>
          <cell r="AI1266">
            <v>5986.9745093941028</v>
          </cell>
          <cell r="AJ1266">
            <v>2306.3058026511021</v>
          </cell>
          <cell r="AK1266">
            <v>36491.789999999994</v>
          </cell>
        </row>
        <row r="1267">
          <cell r="B1267">
            <v>39732</v>
          </cell>
          <cell r="D1267">
            <v>6400.0699999999924</v>
          </cell>
          <cell r="E1267">
            <v>29449</v>
          </cell>
          <cell r="F1267">
            <v>35849.069999999992</v>
          </cell>
          <cell r="G1267">
            <v>35849.069999999992</v>
          </cell>
          <cell r="H1267">
            <v>34495.5</v>
          </cell>
          <cell r="I1267">
            <v>29428</v>
          </cell>
          <cell r="J1267">
            <v>13994</v>
          </cell>
          <cell r="K1267">
            <v>4000</v>
          </cell>
          <cell r="L1267">
            <v>1600</v>
          </cell>
          <cell r="M1267">
            <v>1815</v>
          </cell>
          <cell r="N1267">
            <v>6000</v>
          </cell>
          <cell r="O1267">
            <v>2040</v>
          </cell>
          <cell r="P1267">
            <v>29449</v>
          </cell>
          <cell r="Q1267">
            <v>13994</v>
          </cell>
          <cell r="R1267">
            <v>4000</v>
          </cell>
          <cell r="S1267">
            <v>1600</v>
          </cell>
          <cell r="T1267">
            <v>1815</v>
          </cell>
          <cell r="U1267">
            <v>6000</v>
          </cell>
          <cell r="V1267">
            <v>2019</v>
          </cell>
          <cell r="W1267">
            <v>29428</v>
          </cell>
          <cell r="X1267">
            <v>13448.619125568024</v>
          </cell>
          <cell r="Y1267">
            <v>9724.339644687263</v>
          </cell>
          <cell r="Z1267">
            <v>1506.4918860737935</v>
          </cell>
          <cell r="AA1267">
            <v>1502.6997126584331</v>
          </cell>
          <cell r="AB1267">
            <v>5989.8627895843501</v>
          </cell>
          <cell r="AC1267">
            <v>2323.48684142814</v>
          </cell>
          <cell r="AD1267">
            <v>34495.5</v>
          </cell>
          <cell r="AE1267">
            <v>13973.255959799793</v>
          </cell>
          <cell r="AF1267">
            <v>10124.160913854277</v>
          </cell>
          <cell r="AG1267">
            <v>1564.5568076248715</v>
          </cell>
          <cell r="AH1267">
            <v>1560.007981405304</v>
          </cell>
          <cell r="AI1267">
            <v>6216.6892647576469</v>
          </cell>
          <cell r="AJ1267">
            <v>2410.3990725581034</v>
          </cell>
          <cell r="AK1267">
            <v>35849.069999999992</v>
          </cell>
        </row>
        <row r="1268">
          <cell r="B1268">
            <v>39733</v>
          </cell>
          <cell r="D1268">
            <v>4071.6500000000015</v>
          </cell>
          <cell r="E1268">
            <v>29949</v>
          </cell>
          <cell r="F1268">
            <v>34020.65</v>
          </cell>
          <cell r="G1268">
            <v>34020.65</v>
          </cell>
          <cell r="H1268">
            <v>32852.199999999997</v>
          </cell>
          <cell r="I1268">
            <v>29931</v>
          </cell>
          <cell r="J1268">
            <v>13994</v>
          </cell>
          <cell r="K1268">
            <v>4000</v>
          </cell>
          <cell r="L1268">
            <v>1600</v>
          </cell>
          <cell r="M1268">
            <v>1815</v>
          </cell>
          <cell r="N1268">
            <v>6500</v>
          </cell>
          <cell r="O1268">
            <v>2040</v>
          </cell>
          <cell r="P1268">
            <v>29949</v>
          </cell>
          <cell r="Q1268">
            <v>13994</v>
          </cell>
          <cell r="R1268">
            <v>4000</v>
          </cell>
          <cell r="S1268">
            <v>1600</v>
          </cell>
          <cell r="T1268">
            <v>1815</v>
          </cell>
          <cell r="U1268">
            <v>6500</v>
          </cell>
          <cell r="V1268">
            <v>2022</v>
          </cell>
          <cell r="W1268">
            <v>29931</v>
          </cell>
          <cell r="X1268">
            <v>12250.628037655179</v>
          </cell>
          <cell r="Y1268">
            <v>9735.1265995398298</v>
          </cell>
          <cell r="Z1268">
            <v>1512.0394097354406</v>
          </cell>
          <cell r="AA1268">
            <v>1507.8960577841888</v>
          </cell>
          <cell r="AB1268">
            <v>5516.4334941783318</v>
          </cell>
          <cell r="AC1268">
            <v>2330.0764011070291</v>
          </cell>
          <cell r="AD1268">
            <v>32852.199999999997</v>
          </cell>
          <cell r="AE1268">
            <v>12683.985255758678</v>
          </cell>
          <cell r="AF1268">
            <v>10081.668579594472</v>
          </cell>
          <cell r="AG1268">
            <v>1565.7145884562342</v>
          </cell>
          <cell r="AH1268">
            <v>1561.1623960796971</v>
          </cell>
          <cell r="AI1268">
            <v>5715.9363986912767</v>
          </cell>
          <cell r="AJ1268">
            <v>2412.1827814196431</v>
          </cell>
          <cell r="AK1268">
            <v>34020.65</v>
          </cell>
        </row>
        <row r="1269">
          <cell r="B1269">
            <v>39734</v>
          </cell>
          <cell r="D1269">
            <v>6327.669999999991</v>
          </cell>
          <cell r="E1269">
            <v>29449</v>
          </cell>
          <cell r="F1269">
            <v>35776.669999999991</v>
          </cell>
          <cell r="G1269">
            <v>35776.669999999991</v>
          </cell>
          <cell r="H1269">
            <v>34549.599999999999</v>
          </cell>
          <cell r="I1269">
            <v>27985</v>
          </cell>
          <cell r="J1269">
            <v>13994</v>
          </cell>
          <cell r="K1269">
            <v>4000</v>
          </cell>
          <cell r="L1269">
            <v>1600</v>
          </cell>
          <cell r="M1269">
            <v>1815</v>
          </cell>
          <cell r="N1269">
            <v>6000</v>
          </cell>
          <cell r="O1269">
            <v>2040</v>
          </cell>
          <cell r="P1269">
            <v>29449</v>
          </cell>
          <cell r="Q1269">
            <v>12548</v>
          </cell>
          <cell r="R1269">
            <v>4000</v>
          </cell>
          <cell r="S1269">
            <v>1600</v>
          </cell>
          <cell r="T1269">
            <v>1815</v>
          </cell>
          <cell r="U1269">
            <v>6000</v>
          </cell>
          <cell r="V1269">
            <v>2022</v>
          </cell>
          <cell r="W1269">
            <v>27985</v>
          </cell>
          <cell r="X1269">
            <v>13905.39696297099</v>
          </cell>
          <cell r="Y1269">
            <v>9732.3146900548072</v>
          </cell>
          <cell r="Z1269">
            <v>1512.0090269596938</v>
          </cell>
          <cell r="AA1269">
            <v>1508.1788027929047</v>
          </cell>
          <cell r="AB1269">
            <v>5593.2992856313149</v>
          </cell>
          <cell r="AC1269">
            <v>2298.401231590276</v>
          </cell>
          <cell r="AD1269">
            <v>34549.599999999984</v>
          </cell>
          <cell r="AE1269">
            <v>14386.735199115628</v>
          </cell>
          <cell r="AF1269">
            <v>10095.262420265226</v>
          </cell>
          <cell r="AG1269">
            <v>1564.4347638729928</v>
          </cell>
          <cell r="AH1269">
            <v>1559.8862924860628</v>
          </cell>
          <cell r="AI1269">
            <v>5794.8123952564092</v>
          </cell>
          <cell r="AJ1269">
            <v>2375.5389290036755</v>
          </cell>
          <cell r="AK1269">
            <v>35776.669999999991</v>
          </cell>
        </row>
        <row r="1270">
          <cell r="B1270">
            <v>39735</v>
          </cell>
          <cell r="D1270">
            <v>5859.7699999999895</v>
          </cell>
          <cell r="E1270">
            <v>29730</v>
          </cell>
          <cell r="F1270">
            <v>35589.76999999999</v>
          </cell>
          <cell r="G1270">
            <v>35589.76999999999</v>
          </cell>
          <cell r="H1270">
            <v>34658.199999999997</v>
          </cell>
          <cell r="I1270">
            <v>29730</v>
          </cell>
          <cell r="J1270">
            <v>14275</v>
          </cell>
          <cell r="K1270">
            <v>4000</v>
          </cell>
          <cell r="L1270">
            <v>1600</v>
          </cell>
          <cell r="M1270">
            <v>1815</v>
          </cell>
          <cell r="N1270">
            <v>6000</v>
          </cell>
          <cell r="O1270">
            <v>2040</v>
          </cell>
          <cell r="P1270">
            <v>29730</v>
          </cell>
          <cell r="Q1270">
            <v>14275</v>
          </cell>
          <cell r="R1270">
            <v>4000</v>
          </cell>
          <cell r="S1270">
            <v>1600</v>
          </cell>
          <cell r="T1270">
            <v>1815</v>
          </cell>
          <cell r="U1270">
            <v>6000</v>
          </cell>
          <cell r="V1270">
            <v>2040</v>
          </cell>
          <cell r="W1270">
            <v>29730</v>
          </cell>
          <cell r="X1270">
            <v>13022.996420726884</v>
          </cell>
          <cell r="Y1270">
            <v>10662.68098981912</v>
          </cell>
          <cell r="Z1270">
            <v>1526.3661933634751</v>
          </cell>
          <cell r="AA1270">
            <v>1521.9619019033564</v>
          </cell>
          <cell r="AB1270">
            <v>5706.6012550070973</v>
          </cell>
          <cell r="AC1270">
            <v>2217.5932391800693</v>
          </cell>
          <cell r="AD1270">
            <v>34658.200000000004</v>
          </cell>
          <cell r="AE1270">
            <v>13381.207418362543</v>
          </cell>
          <cell r="AF1270">
            <v>10952.185355208239</v>
          </cell>
          <cell r="AG1270">
            <v>1565.0999758792848</v>
          </cell>
          <cell r="AH1270">
            <v>1560.5171791191699</v>
          </cell>
          <cell r="AI1270">
            <v>5856.3949185469992</v>
          </cell>
          <cell r="AJ1270">
            <v>2274.3651528837545</v>
          </cell>
          <cell r="AK1270">
            <v>35589.76999999999</v>
          </cell>
        </row>
        <row r="1271">
          <cell r="B1271">
            <v>39736</v>
          </cell>
          <cell r="D1271">
            <v>6033.7099999999991</v>
          </cell>
          <cell r="E1271">
            <v>29530</v>
          </cell>
          <cell r="F1271">
            <v>35563.71</v>
          </cell>
          <cell r="G1271">
            <v>35563.71</v>
          </cell>
          <cell r="H1271">
            <v>34958.1</v>
          </cell>
          <cell r="I1271">
            <v>29519</v>
          </cell>
          <cell r="J1271">
            <v>14075</v>
          </cell>
          <cell r="K1271">
            <v>4000</v>
          </cell>
          <cell r="L1271">
            <v>1600</v>
          </cell>
          <cell r="M1271">
            <v>1815</v>
          </cell>
          <cell r="N1271">
            <v>6000</v>
          </cell>
          <cell r="O1271">
            <v>2040</v>
          </cell>
          <cell r="P1271">
            <v>29530</v>
          </cell>
          <cell r="Q1271">
            <v>14079</v>
          </cell>
          <cell r="R1271">
            <v>4000</v>
          </cell>
          <cell r="S1271">
            <v>1600</v>
          </cell>
          <cell r="T1271">
            <v>1813</v>
          </cell>
          <cell r="U1271">
            <v>6000</v>
          </cell>
          <cell r="V1271">
            <v>2027</v>
          </cell>
          <cell r="W1271">
            <v>29519</v>
          </cell>
          <cell r="X1271">
            <v>13903.159610521176</v>
          </cell>
          <cell r="Y1271">
            <v>10008.944278538995</v>
          </cell>
          <cell r="Z1271">
            <v>1532.3244276762111</v>
          </cell>
          <cell r="AA1271">
            <v>1529.8336389670312</v>
          </cell>
          <cell r="AB1271">
            <v>5745.4444899355203</v>
          </cell>
          <cell r="AC1271">
            <v>2238.393554361076</v>
          </cell>
          <cell r="AD1271">
            <v>34958.100000000013</v>
          </cell>
          <cell r="AE1271">
            <v>14076.460991992923</v>
          </cell>
          <cell r="AF1271">
            <v>10302.647578051692</v>
          </cell>
          <cell r="AG1271">
            <v>1556.2956756977148</v>
          </cell>
          <cell r="AH1271">
            <v>1551.7171670410676</v>
          </cell>
          <cell r="AI1271">
            <v>5813.7724151705524</v>
          </cell>
          <cell r="AJ1271">
            <v>2262.8161720460494</v>
          </cell>
          <cell r="AK1271">
            <v>35563.71</v>
          </cell>
        </row>
        <row r="1272">
          <cell r="B1272">
            <v>39737</v>
          </cell>
          <cell r="D1272">
            <v>5256</v>
          </cell>
          <cell r="E1272">
            <v>31040</v>
          </cell>
          <cell r="F1272">
            <v>36296</v>
          </cell>
          <cell r="G1272">
            <v>36296</v>
          </cell>
          <cell r="H1272">
            <v>35652.9</v>
          </cell>
          <cell r="I1272">
            <v>31032</v>
          </cell>
          <cell r="J1272">
            <v>15585</v>
          </cell>
          <cell r="K1272">
            <v>4000</v>
          </cell>
          <cell r="L1272">
            <v>1600</v>
          </cell>
          <cell r="M1272">
            <v>1815</v>
          </cell>
          <cell r="N1272">
            <v>6000</v>
          </cell>
          <cell r="O1272">
            <v>2040</v>
          </cell>
          <cell r="P1272">
            <v>31040</v>
          </cell>
          <cell r="Q1272">
            <v>15585</v>
          </cell>
          <cell r="R1272">
            <v>4000</v>
          </cell>
          <cell r="S1272">
            <v>1600</v>
          </cell>
          <cell r="T1272">
            <v>1815</v>
          </cell>
          <cell r="U1272">
            <v>6000</v>
          </cell>
          <cell r="V1272">
            <v>2032</v>
          </cell>
          <cell r="W1272">
            <v>31032</v>
          </cell>
          <cell r="X1272">
            <v>14177.309199242223</v>
          </cell>
          <cell r="Y1272">
            <v>10291.103432582599</v>
          </cell>
          <cell r="Z1272">
            <v>1528.8984462270869</v>
          </cell>
          <cell r="AA1272">
            <v>1526.7984046841889</v>
          </cell>
          <cell r="AB1272">
            <v>5893.9706901577338</v>
          </cell>
          <cell r="AC1272">
            <v>2234.8198271061669</v>
          </cell>
          <cell r="AD1272">
            <v>35652.9</v>
          </cell>
          <cell r="AE1272">
            <v>14411.25684553564</v>
          </cell>
          <cell r="AF1272">
            <v>10504.492438447254</v>
          </cell>
          <cell r="AG1272">
            <v>1562.5541940813648</v>
          </cell>
          <cell r="AH1272">
            <v>1557.9572733189432</v>
          </cell>
          <cell r="AI1272">
            <v>5987.8233426109919</v>
          </cell>
          <cell r="AJ1272">
            <v>2271.9159060058073</v>
          </cell>
          <cell r="AK1272">
            <v>36296</v>
          </cell>
        </row>
        <row r="1273">
          <cell r="B1273">
            <v>39738</v>
          </cell>
          <cell r="D1273">
            <v>2256.0299999999988</v>
          </cell>
          <cell r="E1273">
            <v>22539</v>
          </cell>
          <cell r="F1273">
            <v>24795.03</v>
          </cell>
          <cell r="G1273">
            <v>24795.03</v>
          </cell>
          <cell r="H1273">
            <v>22222.1</v>
          </cell>
          <cell r="I1273">
            <v>22539</v>
          </cell>
          <cell r="J1273">
            <v>9469</v>
          </cell>
          <cell r="K1273">
            <v>4000</v>
          </cell>
          <cell r="L1273">
            <v>1600</v>
          </cell>
          <cell r="M1273">
            <v>1815</v>
          </cell>
          <cell r="N1273">
            <v>4200</v>
          </cell>
          <cell r="O1273">
            <v>1455</v>
          </cell>
          <cell r="P1273">
            <v>22539</v>
          </cell>
          <cell r="Q1273">
            <v>9469</v>
          </cell>
          <cell r="R1273">
            <v>4000</v>
          </cell>
          <cell r="S1273">
            <v>1600</v>
          </cell>
          <cell r="T1273">
            <v>1815</v>
          </cell>
          <cell r="U1273">
            <v>4200</v>
          </cell>
          <cell r="V1273">
            <v>1455</v>
          </cell>
          <cell r="W1273">
            <v>22539</v>
          </cell>
          <cell r="X1273">
            <v>8691.9609692382783</v>
          </cell>
          <cell r="Y1273">
            <v>6349.3297418035527</v>
          </cell>
          <cell r="Z1273">
            <v>991.73225008078441</v>
          </cell>
          <cell r="AA1273">
            <v>989.24536848936543</v>
          </cell>
          <cell r="AB1273">
            <v>3760.7583734250429</v>
          </cell>
          <cell r="AC1273">
            <v>1439.0732969629817</v>
          </cell>
          <cell r="AD1273">
            <v>22222.100000000006</v>
          </cell>
          <cell r="AE1273">
            <v>9682.5746912328668</v>
          </cell>
          <cell r="AF1273">
            <v>7113.012892446729</v>
          </cell>
          <cell r="AG1273">
            <v>1106.3044871534519</v>
          </cell>
          <cell r="AH1273">
            <v>1103.0340813872735</v>
          </cell>
          <cell r="AI1273">
            <v>4186.4284739363438</v>
          </cell>
          <cell r="AJ1273">
            <v>1603.6753738433322</v>
          </cell>
          <cell r="AK1273">
            <v>24795.03</v>
          </cell>
        </row>
        <row r="1274">
          <cell r="B1274">
            <v>39739</v>
          </cell>
          <cell r="D1274">
            <v>0</v>
          </cell>
          <cell r="E1274">
            <v>0</v>
          </cell>
          <cell r="F1274">
            <v>0</v>
          </cell>
          <cell r="G1274">
            <v>0</v>
          </cell>
          <cell r="H1274">
            <v>58.2</v>
          </cell>
          <cell r="I1274">
            <v>0</v>
          </cell>
          <cell r="N1274">
            <v>0</v>
          </cell>
          <cell r="O1274">
            <v>0</v>
          </cell>
          <cell r="P1274">
            <v>0</v>
          </cell>
          <cell r="Q1274">
            <v>0</v>
          </cell>
          <cell r="S1274">
            <v>0</v>
          </cell>
          <cell r="T1274">
            <v>0</v>
          </cell>
          <cell r="U1274">
            <v>0</v>
          </cell>
          <cell r="V1274">
            <v>0</v>
          </cell>
          <cell r="W1274">
            <v>0</v>
          </cell>
          <cell r="X1274">
            <v>22.125602999999998</v>
          </cell>
          <cell r="Y1274">
            <v>18.0371694</v>
          </cell>
          <cell r="Z1274">
            <v>2.4444000000000004</v>
          </cell>
          <cell r="AA1274">
            <v>2.4049404000000001</v>
          </cell>
          <cell r="AB1274">
            <v>9.6198198000000001</v>
          </cell>
          <cell r="AC1274">
            <v>3.5680674000000003</v>
          </cell>
          <cell r="AD1274">
            <v>58.2</v>
          </cell>
          <cell r="AK1274">
            <v>0</v>
          </cell>
        </row>
        <row r="1275">
          <cell r="B1275">
            <v>39740</v>
          </cell>
          <cell r="D1275">
            <v>0</v>
          </cell>
          <cell r="E1275">
            <v>0</v>
          </cell>
          <cell r="F1275">
            <v>0</v>
          </cell>
          <cell r="G1275">
            <v>0</v>
          </cell>
          <cell r="H1275">
            <v>48.7</v>
          </cell>
          <cell r="I1275">
            <v>0</v>
          </cell>
          <cell r="N1275">
            <v>0</v>
          </cell>
          <cell r="O1275">
            <v>0</v>
          </cell>
          <cell r="P1275">
            <v>0</v>
          </cell>
          <cell r="Q1275">
            <v>0</v>
          </cell>
          <cell r="S1275">
            <v>0</v>
          </cell>
          <cell r="T1275">
            <v>0</v>
          </cell>
          <cell r="U1275">
            <v>0</v>
          </cell>
          <cell r="V1275">
            <v>0</v>
          </cell>
          <cell r="W1275">
            <v>0</v>
          </cell>
          <cell r="X1275">
            <v>18.514035499999999</v>
          </cell>
          <cell r="Y1275">
            <v>15.0929579</v>
          </cell>
          <cell r="Z1275">
            <v>2.0454000000000003</v>
          </cell>
          <cell r="AA1275">
            <v>2.0123814000000002</v>
          </cell>
          <cell r="AB1275">
            <v>8.0495742999999997</v>
          </cell>
          <cell r="AC1275">
            <v>2.9856509</v>
          </cell>
          <cell r="AD1275">
            <v>48.70000000000001</v>
          </cell>
          <cell r="AK1275">
            <v>0</v>
          </cell>
        </row>
        <row r="1276">
          <cell r="B1276">
            <v>39741</v>
          </cell>
          <cell r="D1276">
            <v>0</v>
          </cell>
          <cell r="E1276">
            <v>0</v>
          </cell>
          <cell r="F1276">
            <v>0</v>
          </cell>
          <cell r="G1276">
            <v>0</v>
          </cell>
          <cell r="H1276">
            <v>20247.7</v>
          </cell>
          <cell r="I1276">
            <v>0</v>
          </cell>
          <cell r="N1276">
            <v>0</v>
          </cell>
          <cell r="O1276">
            <v>0</v>
          </cell>
          <cell r="P1276">
            <v>0</v>
          </cell>
          <cell r="Q1276">
            <v>0</v>
          </cell>
          <cell r="S1276">
            <v>0</v>
          </cell>
          <cell r="T1276">
            <v>0</v>
          </cell>
          <cell r="U1276">
            <v>0</v>
          </cell>
          <cell r="V1276">
            <v>0</v>
          </cell>
          <cell r="W1276">
            <v>0</v>
          </cell>
          <cell r="X1276">
            <v>7831.5913776246471</v>
          </cell>
          <cell r="Y1276">
            <v>6120.523643761223</v>
          </cell>
          <cell r="Z1276">
            <v>878.18757555038064</v>
          </cell>
          <cell r="AA1276">
            <v>875.80962672781834</v>
          </cell>
          <cell r="AB1276">
            <v>3232.4442099261455</v>
          </cell>
          <cell r="AC1276">
            <v>1309.143566409783</v>
          </cell>
          <cell r="AD1276">
            <v>20247.7</v>
          </cell>
        </row>
        <row r="1277">
          <cell r="B1277">
            <v>39742</v>
          </cell>
          <cell r="D1277">
            <v>10394.289999999994</v>
          </cell>
          <cell r="E1277">
            <v>26001</v>
          </cell>
          <cell r="F1277">
            <v>36395.289999999994</v>
          </cell>
          <cell r="G1277">
            <v>36395.289999999994</v>
          </cell>
          <cell r="H1277">
            <v>34541.5</v>
          </cell>
          <cell r="I1277">
            <v>26001</v>
          </cell>
          <cell r="J1277">
            <v>13586</v>
          </cell>
          <cell r="K1277">
            <v>4000</v>
          </cell>
          <cell r="L1277">
            <v>1600</v>
          </cell>
          <cell r="M1277">
            <v>1815</v>
          </cell>
          <cell r="N1277">
            <v>5000</v>
          </cell>
          <cell r="O1277">
            <v>0</v>
          </cell>
          <cell r="P1277">
            <v>26001</v>
          </cell>
          <cell r="Q1277">
            <v>13586</v>
          </cell>
          <cell r="R1277">
            <v>4000</v>
          </cell>
          <cell r="S1277">
            <v>1600</v>
          </cell>
          <cell r="T1277">
            <v>1815</v>
          </cell>
          <cell r="U1277">
            <v>5000</v>
          </cell>
          <cell r="V1277">
            <v>0</v>
          </cell>
          <cell r="W1277">
            <v>26001</v>
          </cell>
          <cell r="X1277">
            <v>13218.109234301552</v>
          </cell>
          <cell r="Y1277">
            <v>10568.12801893588</v>
          </cell>
          <cell r="Z1277">
            <v>1486.1003647544512</v>
          </cell>
          <cell r="AA1277">
            <v>1482.2064107534184</v>
          </cell>
          <cell r="AB1277">
            <v>5627.7856080936945</v>
          </cell>
          <cell r="AC1277">
            <v>2159.1703631609998</v>
          </cell>
          <cell r="AD1277">
            <v>34541.5</v>
          </cell>
          <cell r="AE1277">
            <v>13921.249539920165</v>
          </cell>
          <cell r="AF1277">
            <v>11134.999938426814</v>
          </cell>
          <cell r="AG1277">
            <v>1564.1913959412364</v>
          </cell>
          <cell r="AH1277">
            <v>1559.6112596100145</v>
          </cell>
          <cell r="AI1277">
            <v>5942.1930394473593</v>
          </cell>
          <cell r="AJ1277">
            <v>2273.0448266544054</v>
          </cell>
          <cell r="AK1277">
            <v>36395.289999999994</v>
          </cell>
        </row>
        <row r="1278">
          <cell r="B1278">
            <v>39743</v>
          </cell>
          <cell r="D1278">
            <v>9021.4800000000032</v>
          </cell>
          <cell r="E1278">
            <v>28216</v>
          </cell>
          <cell r="F1278">
            <v>37237.480000000003</v>
          </cell>
          <cell r="G1278">
            <v>37237.480000000003</v>
          </cell>
          <cell r="H1278">
            <v>35911.699999999997</v>
          </cell>
          <cell r="I1278">
            <v>28198</v>
          </cell>
          <cell r="J1278">
            <v>13761</v>
          </cell>
          <cell r="K1278">
            <v>4000</v>
          </cell>
          <cell r="L1278">
            <v>1600</v>
          </cell>
          <cell r="M1278">
            <v>1815</v>
          </cell>
          <cell r="N1278">
            <v>5000</v>
          </cell>
          <cell r="O1278">
            <v>2040</v>
          </cell>
          <cell r="P1278">
            <v>28216</v>
          </cell>
          <cell r="Q1278">
            <v>13761</v>
          </cell>
          <cell r="R1278">
            <v>4000</v>
          </cell>
          <cell r="S1278">
            <v>1600</v>
          </cell>
          <cell r="T1278">
            <v>1815</v>
          </cell>
          <cell r="U1278">
            <v>5000</v>
          </cell>
          <cell r="V1278">
            <v>2022</v>
          </cell>
          <cell r="W1278">
            <v>28198</v>
          </cell>
          <cell r="X1278">
            <v>14288.479098439595</v>
          </cell>
          <cell r="Y1278">
            <v>10600.805384173964</v>
          </cell>
          <cell r="Z1278">
            <v>1502.1218229927613</v>
          </cell>
          <cell r="AA1278">
            <v>1499.6024333187361</v>
          </cell>
          <cell r="AB1278">
            <v>5829.5592089994625</v>
          </cell>
          <cell r="AC1278">
            <v>2191.1320520754816</v>
          </cell>
          <cell r="AD1278">
            <v>35911.699999999997</v>
          </cell>
          <cell r="AE1278">
            <v>14793.996799307959</v>
          </cell>
          <cell r="AF1278">
            <v>11015.427962119831</v>
          </cell>
          <cell r="AG1278">
            <v>1562.1894161354944</v>
          </cell>
          <cell r="AH1278">
            <v>1557.5719797851029</v>
          </cell>
          <cell r="AI1278">
            <v>6035.6574918958295</v>
          </cell>
          <cell r="AJ1278">
            <v>2272.6363507557821</v>
          </cell>
          <cell r="AK1278">
            <v>37237.480000000003</v>
          </cell>
        </row>
        <row r="1279">
          <cell r="B1279">
            <v>39744</v>
          </cell>
          <cell r="D1279">
            <v>9620.1999999999898</v>
          </cell>
          <cell r="E1279">
            <v>27904</v>
          </cell>
          <cell r="F1279">
            <v>37524.19999999999</v>
          </cell>
          <cell r="G1279">
            <v>37524.19999999999</v>
          </cell>
          <cell r="H1279">
            <v>36548.6</v>
          </cell>
          <cell r="I1279">
            <v>27865</v>
          </cell>
          <cell r="J1279">
            <v>13449</v>
          </cell>
          <cell r="K1279">
            <v>4000</v>
          </cell>
          <cell r="L1279">
            <v>1600</v>
          </cell>
          <cell r="M1279">
            <v>1815</v>
          </cell>
          <cell r="N1279">
            <v>5000</v>
          </cell>
          <cell r="O1279">
            <v>2040</v>
          </cell>
          <cell r="P1279">
            <v>27904</v>
          </cell>
          <cell r="Q1279">
            <v>13449</v>
          </cell>
          <cell r="R1279">
            <v>4000</v>
          </cell>
          <cell r="S1279">
            <v>1600</v>
          </cell>
          <cell r="T1279">
            <v>1815</v>
          </cell>
          <cell r="U1279">
            <v>5000</v>
          </cell>
          <cell r="V1279">
            <v>2001</v>
          </cell>
          <cell r="W1279">
            <v>27865</v>
          </cell>
          <cell r="X1279">
            <v>15277.516358425073</v>
          </cell>
          <cell r="Y1279">
            <v>10348.874847282625</v>
          </cell>
          <cell r="Z1279">
            <v>1505.2828244665025</v>
          </cell>
          <cell r="AA1279">
            <v>1505.9266153791782</v>
          </cell>
          <cell r="AB1279">
            <v>5697.3929519014209</v>
          </cell>
          <cell r="AC1279">
            <v>2213.606402545191</v>
          </cell>
          <cell r="AD1279">
            <v>36548.599999999991</v>
          </cell>
          <cell r="AE1279">
            <v>15621.117082578598</v>
          </cell>
          <cell r="AF1279">
            <v>10679.244364523278</v>
          </cell>
          <cell r="AG1279">
            <v>1559.3224399317901</v>
          </cell>
          <cell r="AH1279">
            <v>1554.7134776371063</v>
          </cell>
          <cell r="AI1279">
            <v>5841.3370939964143</v>
          </cell>
          <cell r="AJ1279">
            <v>2268.4655413328069</v>
          </cell>
          <cell r="AK1279">
            <v>37524.19999999999</v>
          </cell>
        </row>
        <row r="1280">
          <cell r="B1280">
            <v>39745</v>
          </cell>
          <cell r="D1280">
            <v>6999.5300000000061</v>
          </cell>
          <cell r="E1280">
            <v>28932</v>
          </cell>
          <cell r="F1280">
            <v>35931.530000000006</v>
          </cell>
          <cell r="G1280">
            <v>35931.530000000006</v>
          </cell>
          <cell r="H1280">
            <v>35576.6</v>
          </cell>
          <cell r="I1280">
            <v>28896</v>
          </cell>
          <cell r="J1280">
            <v>13477</v>
          </cell>
          <cell r="K1280">
            <v>4000</v>
          </cell>
          <cell r="L1280">
            <v>1600</v>
          </cell>
          <cell r="M1280">
            <v>1815</v>
          </cell>
          <cell r="N1280">
            <v>6000</v>
          </cell>
          <cell r="O1280">
            <v>2040</v>
          </cell>
          <cell r="P1280">
            <v>28932</v>
          </cell>
          <cell r="Q1280">
            <v>13477</v>
          </cell>
          <cell r="R1280">
            <v>4000</v>
          </cell>
          <cell r="S1280">
            <v>1600</v>
          </cell>
          <cell r="T1280">
            <v>1815</v>
          </cell>
          <cell r="U1280">
            <v>6000</v>
          </cell>
          <cell r="V1280">
            <v>2004</v>
          </cell>
          <cell r="W1280">
            <v>28896</v>
          </cell>
          <cell r="X1280">
            <v>14322.681005579576</v>
          </cell>
          <cell r="Y1280">
            <v>9984.1343028867013</v>
          </cell>
          <cell r="Z1280">
            <v>1548.0837686825259</v>
          </cell>
          <cell r="AA1280">
            <v>1544.2746130796934</v>
          </cell>
          <cell r="AB1280">
            <v>5889.4447675902238</v>
          </cell>
          <cell r="AC1280">
            <v>2287.9815421812773</v>
          </cell>
          <cell r="AD1280">
            <v>35576.6</v>
          </cell>
          <cell r="AE1280">
            <v>14442.863530414355</v>
          </cell>
          <cell r="AF1280">
            <v>10120.633535020846</v>
          </cell>
          <cell r="AG1280">
            <v>1562.7316138839626</v>
          </cell>
          <cell r="AH1280">
            <v>1558.1449634935627</v>
          </cell>
          <cell r="AI1280">
            <v>5940.9486569776818</v>
          </cell>
          <cell r="AJ1280">
            <v>2306.2077002095957</v>
          </cell>
          <cell r="AK1280">
            <v>35931.530000000006</v>
          </cell>
        </row>
        <row r="1281">
          <cell r="B1281">
            <v>39746</v>
          </cell>
          <cell r="D1281">
            <v>5591.8000000000102</v>
          </cell>
          <cell r="E1281">
            <v>28842</v>
          </cell>
          <cell r="F1281">
            <v>34433.80000000001</v>
          </cell>
          <cell r="G1281">
            <v>34433.80000000001</v>
          </cell>
          <cell r="H1281">
            <v>33681.300000000003</v>
          </cell>
          <cell r="I1281">
            <v>28796</v>
          </cell>
          <cell r="J1281">
            <v>13387</v>
          </cell>
          <cell r="K1281">
            <v>4000</v>
          </cell>
          <cell r="L1281">
            <v>1600</v>
          </cell>
          <cell r="M1281">
            <v>1815</v>
          </cell>
          <cell r="N1281">
            <v>6000</v>
          </cell>
          <cell r="O1281">
            <v>2040</v>
          </cell>
          <cell r="P1281">
            <v>28842</v>
          </cell>
          <cell r="Q1281">
            <v>13387</v>
          </cell>
          <cell r="R1281">
            <v>4000</v>
          </cell>
          <cell r="S1281">
            <v>1600</v>
          </cell>
          <cell r="T1281">
            <v>1815</v>
          </cell>
          <cell r="U1281">
            <v>6000</v>
          </cell>
          <cell r="V1281">
            <v>1994</v>
          </cell>
          <cell r="W1281">
            <v>28796</v>
          </cell>
          <cell r="X1281">
            <v>12773.138903118966</v>
          </cell>
          <cell r="Y1281">
            <v>9835.5209269052375</v>
          </cell>
          <cell r="Z1281">
            <v>1530.4653025953644</v>
          </cell>
          <cell r="AA1281">
            <v>1526.241947566446</v>
          </cell>
          <cell r="AB1281">
            <v>5775.3065614115822</v>
          </cell>
          <cell r="AC1281">
            <v>2240.6263584024096</v>
          </cell>
          <cell r="AD1281">
            <v>33681.30000000001</v>
          </cell>
          <cell r="AE1281">
            <v>13052.542383759072</v>
          </cell>
          <cell r="AF1281">
            <v>10060.789513278198</v>
          </cell>
          <cell r="AG1281">
            <v>1564.1051576736074</v>
          </cell>
          <cell r="AH1281">
            <v>1559.5036740891308</v>
          </cell>
          <cell r="AI1281">
            <v>5905.3404091829198</v>
          </cell>
          <cell r="AJ1281">
            <v>2291.5188620170784</v>
          </cell>
          <cell r="AK1281">
            <v>34433.80000000001</v>
          </cell>
        </row>
        <row r="1282">
          <cell r="B1282">
            <v>39747</v>
          </cell>
          <cell r="D1282">
            <v>6470.3899999999994</v>
          </cell>
          <cell r="E1282">
            <v>28842</v>
          </cell>
          <cell r="F1282">
            <v>35312.39</v>
          </cell>
          <cell r="G1282">
            <v>35312.39</v>
          </cell>
          <cell r="H1282">
            <v>34629.300000000003</v>
          </cell>
          <cell r="I1282">
            <v>28797</v>
          </cell>
          <cell r="J1282">
            <v>13387</v>
          </cell>
          <cell r="K1282">
            <v>4000</v>
          </cell>
          <cell r="L1282">
            <v>1600</v>
          </cell>
          <cell r="M1282">
            <v>1815</v>
          </cell>
          <cell r="N1282">
            <v>6000</v>
          </cell>
          <cell r="O1282">
            <v>2040</v>
          </cell>
          <cell r="P1282">
            <v>28842</v>
          </cell>
          <cell r="Q1282">
            <v>13387</v>
          </cell>
          <cell r="R1282">
            <v>4000</v>
          </cell>
          <cell r="S1282">
            <v>1600</v>
          </cell>
          <cell r="T1282">
            <v>1815</v>
          </cell>
          <cell r="U1282">
            <v>6000</v>
          </cell>
          <cell r="V1282">
            <v>1995</v>
          </cell>
          <cell r="W1282">
            <v>28797</v>
          </cell>
          <cell r="X1282">
            <v>13473.70586954224</v>
          </cell>
          <cell r="Y1282">
            <v>9957.5589176124031</v>
          </cell>
          <cell r="Z1282">
            <v>1534.1126293304956</v>
          </cell>
          <cell r="AA1282">
            <v>1530.2196213025761</v>
          </cell>
          <cell r="AB1282">
            <v>5884.938604730306</v>
          </cell>
          <cell r="AC1282">
            <v>2248.7643574819763</v>
          </cell>
          <cell r="AD1282">
            <v>34629.299999999996</v>
          </cell>
          <cell r="AE1282">
            <v>13723.131671373505</v>
          </cell>
          <cell r="AF1282">
            <v>10186.277857581174</v>
          </cell>
          <cell r="AG1282">
            <v>1563.6079176343087</v>
          </cell>
          <cell r="AH1282">
            <v>1559.0186952738386</v>
          </cell>
          <cell r="AI1282">
            <v>5990.1922282776368</v>
          </cell>
          <cell r="AJ1282">
            <v>2290.1616298595409</v>
          </cell>
          <cell r="AK1282">
            <v>35312.39</v>
          </cell>
        </row>
        <row r="1283">
          <cell r="B1283">
            <v>39748</v>
          </cell>
          <cell r="D1283">
            <v>8877.25</v>
          </cell>
          <cell r="E1283">
            <v>28842</v>
          </cell>
          <cell r="F1283">
            <v>37719.25</v>
          </cell>
          <cell r="G1283">
            <v>37719.25</v>
          </cell>
          <cell r="H1283">
            <v>36990.400000000001</v>
          </cell>
          <cell r="I1283">
            <v>28797</v>
          </cell>
          <cell r="J1283">
            <v>13387</v>
          </cell>
          <cell r="K1283">
            <v>4000</v>
          </cell>
          <cell r="L1283">
            <v>1600</v>
          </cell>
          <cell r="M1283">
            <v>1815</v>
          </cell>
          <cell r="N1283">
            <v>6000</v>
          </cell>
          <cell r="O1283">
            <v>2040</v>
          </cell>
          <cell r="P1283">
            <v>28842</v>
          </cell>
          <cell r="Q1283">
            <v>13387</v>
          </cell>
          <cell r="R1283">
            <v>4000</v>
          </cell>
          <cell r="S1283">
            <v>1600</v>
          </cell>
          <cell r="T1283">
            <v>1815</v>
          </cell>
          <cell r="U1283">
            <v>6000</v>
          </cell>
          <cell r="V1283">
            <v>1995</v>
          </cell>
          <cell r="W1283">
            <v>28797</v>
          </cell>
          <cell r="X1283">
            <v>14904.321878075763</v>
          </cell>
          <cell r="Y1283">
            <v>10930.899172011263</v>
          </cell>
          <cell r="Z1283">
            <v>1524.7783910169933</v>
          </cell>
          <cell r="AA1283">
            <v>1523.1650361821187</v>
          </cell>
          <cell r="AB1283">
            <v>5877.5179517322513</v>
          </cell>
          <cell r="AC1283">
            <v>2229.7175709816088</v>
          </cell>
          <cell r="AD1283">
            <v>36990.400000000001</v>
          </cell>
          <cell r="AE1283">
            <v>15167.714915922445</v>
          </cell>
          <cell r="AF1283">
            <v>11168.365505857573</v>
          </cell>
          <cell r="AG1283">
            <v>1562.954965601331</v>
          </cell>
          <cell r="AH1283">
            <v>1558.3568657982537</v>
          </cell>
          <cell r="AI1283">
            <v>5989.3591287433364</v>
          </cell>
          <cell r="AJ1283">
            <v>2272.4986180770647</v>
          </cell>
          <cell r="AK1283">
            <v>37719.25</v>
          </cell>
        </row>
        <row r="1284">
          <cell r="B1284">
            <v>39749</v>
          </cell>
          <cell r="D1284">
            <v>9459.0800000000017</v>
          </cell>
          <cell r="E1284">
            <v>29340</v>
          </cell>
          <cell r="F1284">
            <v>38799.08</v>
          </cell>
          <cell r="G1284">
            <v>38799.08</v>
          </cell>
          <cell r="H1284">
            <v>37988.9</v>
          </cell>
          <cell r="I1284">
            <v>35581</v>
          </cell>
          <cell r="J1284">
            <v>13885</v>
          </cell>
          <cell r="K1284">
            <v>4000</v>
          </cell>
          <cell r="L1284">
            <v>1600</v>
          </cell>
          <cell r="M1284">
            <v>1815</v>
          </cell>
          <cell r="N1284">
            <v>6000</v>
          </cell>
          <cell r="O1284">
            <v>2040</v>
          </cell>
          <cell r="P1284">
            <v>29340</v>
          </cell>
          <cell r="Q1284">
            <v>20159</v>
          </cell>
          <cell r="R1284">
            <v>4000</v>
          </cell>
          <cell r="S1284">
            <v>1600</v>
          </cell>
          <cell r="T1284">
            <v>1815</v>
          </cell>
          <cell r="U1284">
            <v>6000</v>
          </cell>
          <cell r="V1284">
            <v>2007</v>
          </cell>
          <cell r="W1284">
            <v>35581</v>
          </cell>
          <cell r="X1284">
            <v>15486.310483968395</v>
          </cell>
          <cell r="Y1284">
            <v>11323.607416214176</v>
          </cell>
          <cell r="Z1284">
            <v>1512.9984696013489</v>
          </cell>
          <cell r="AA1284">
            <v>1513.9301676515263</v>
          </cell>
          <cell r="AB1284">
            <v>5908.724497297354</v>
          </cell>
          <cell r="AC1284">
            <v>2243.3289652671956</v>
          </cell>
          <cell r="AD1284">
            <v>37988.899999999994</v>
          </cell>
          <cell r="AE1284">
            <v>15786.404356259151</v>
          </cell>
          <cell r="AF1284">
            <v>11568.561570526908</v>
          </cell>
          <cell r="AG1284">
            <v>1562.0155263694915</v>
          </cell>
          <cell r="AH1284">
            <v>1557.3986039932172</v>
          </cell>
          <cell r="AI1284">
            <v>6034.9856533478915</v>
          </cell>
          <cell r="AJ1284">
            <v>2289.7142895033489</v>
          </cell>
          <cell r="AK1284">
            <v>38799.08</v>
          </cell>
        </row>
        <row r="1285">
          <cell r="B1285">
            <v>39750</v>
          </cell>
          <cell r="D1285">
            <v>13537.099999999999</v>
          </cell>
          <cell r="E1285">
            <v>23340</v>
          </cell>
          <cell r="F1285">
            <v>36877.1</v>
          </cell>
          <cell r="G1285">
            <v>36877.1</v>
          </cell>
          <cell r="H1285">
            <v>36118.6</v>
          </cell>
          <cell r="I1285">
            <v>23494</v>
          </cell>
          <cell r="J1285">
            <v>13885</v>
          </cell>
          <cell r="K1285">
            <v>4000</v>
          </cell>
          <cell r="L1285">
            <v>1600</v>
          </cell>
          <cell r="M1285">
            <v>1815</v>
          </cell>
          <cell r="O1285">
            <v>2040</v>
          </cell>
          <cell r="P1285">
            <v>23340</v>
          </cell>
          <cell r="Q1285">
            <v>14070</v>
          </cell>
          <cell r="R1285">
            <v>4000</v>
          </cell>
          <cell r="S1285">
            <v>1600</v>
          </cell>
          <cell r="T1285">
            <v>1815</v>
          </cell>
          <cell r="V1285">
            <v>2009</v>
          </cell>
          <cell r="W1285">
            <v>23494</v>
          </cell>
          <cell r="X1285">
            <v>13720.004443507494</v>
          </cell>
          <cell r="Y1285">
            <v>11115.256575726957</v>
          </cell>
          <cell r="Z1285">
            <v>1534.8459327568651</v>
          </cell>
          <cell r="AA1285">
            <v>1530.3896789522739</v>
          </cell>
          <cell r="AB1285">
            <v>5971.0895618617869</v>
          </cell>
          <cell r="AC1285">
            <v>2247.013807194624</v>
          </cell>
          <cell r="AD1285">
            <v>36118.600000000006</v>
          </cell>
          <cell r="AE1285">
            <v>14018.749219019461</v>
          </cell>
          <cell r="AF1285">
            <v>11346.225098508212</v>
          </cell>
          <cell r="AG1285">
            <v>1565.9640281575121</v>
          </cell>
          <cell r="AH1285">
            <v>1561.3678905627464</v>
          </cell>
          <cell r="AI1285">
            <v>6091.1812215153905</v>
          </cell>
          <cell r="AJ1285">
            <v>2293.6125422366745</v>
          </cell>
          <cell r="AK1285">
            <v>36877.1</v>
          </cell>
        </row>
        <row r="1286">
          <cell r="B1286">
            <v>39751</v>
          </cell>
          <cell r="D1286">
            <v>12346.929999999993</v>
          </cell>
          <cell r="E1286">
            <v>23041</v>
          </cell>
          <cell r="F1286">
            <v>35387.929999999993</v>
          </cell>
          <cell r="G1286">
            <v>35387.929999999993</v>
          </cell>
          <cell r="H1286">
            <v>34679.9</v>
          </cell>
          <cell r="I1286">
            <v>23015</v>
          </cell>
          <cell r="J1286">
            <v>13586</v>
          </cell>
          <cell r="K1286">
            <v>4000</v>
          </cell>
          <cell r="L1286">
            <v>1600</v>
          </cell>
          <cell r="M1286">
            <v>1815</v>
          </cell>
          <cell r="O1286">
            <v>2040</v>
          </cell>
          <cell r="P1286">
            <v>23041</v>
          </cell>
          <cell r="Q1286">
            <v>13586</v>
          </cell>
          <cell r="R1286">
            <v>4000</v>
          </cell>
          <cell r="S1286">
            <v>1600</v>
          </cell>
          <cell r="T1286">
            <v>1815</v>
          </cell>
          <cell r="V1286">
            <v>2014</v>
          </cell>
          <cell r="W1286">
            <v>23015</v>
          </cell>
          <cell r="X1286">
            <v>13102.659011024207</v>
          </cell>
          <cell r="Y1286">
            <v>10525.44570165908</v>
          </cell>
          <cell r="Z1286">
            <v>1536.2939964185202</v>
          </cell>
          <cell r="AA1286">
            <v>1532.1227014912406</v>
          </cell>
          <cell r="AB1286">
            <v>5738.0667128235918</v>
          </cell>
          <cell r="AC1286">
            <v>2245.3118765833633</v>
          </cell>
          <cell r="AD1286">
            <v>34679.9</v>
          </cell>
          <cell r="AE1286">
            <v>13369.569863236802</v>
          </cell>
          <cell r="AF1286">
            <v>10742.183961978362</v>
          </cell>
          <cell r="AG1286">
            <v>1566.3824840384141</v>
          </cell>
          <cell r="AH1286">
            <v>1561.8283498078508</v>
          </cell>
          <cell r="AI1286">
            <v>5856.2570835912093</v>
          </cell>
          <cell r="AJ1286">
            <v>2291.7082573473522</v>
          </cell>
          <cell r="AK1286">
            <v>35387.929999999993</v>
          </cell>
        </row>
        <row r="1287">
          <cell r="B1287">
            <v>39752</v>
          </cell>
          <cell r="D1287">
            <v>7202.630000000001</v>
          </cell>
          <cell r="E1287">
            <v>18544</v>
          </cell>
          <cell r="F1287">
            <v>25746.63</v>
          </cell>
          <cell r="G1287">
            <v>25746.63</v>
          </cell>
          <cell r="H1287">
            <v>24072.6</v>
          </cell>
          <cell r="I1287">
            <v>18135</v>
          </cell>
          <cell r="J1287">
            <v>9089</v>
          </cell>
          <cell r="K1287">
            <v>4000</v>
          </cell>
          <cell r="L1287">
            <v>1600</v>
          </cell>
          <cell r="M1287">
            <v>1815</v>
          </cell>
          <cell r="O1287">
            <v>2040</v>
          </cell>
          <cell r="P1287">
            <v>18544</v>
          </cell>
          <cell r="Q1287">
            <v>9089</v>
          </cell>
          <cell r="R1287">
            <v>4000</v>
          </cell>
          <cell r="S1287">
            <v>1600</v>
          </cell>
          <cell r="T1287">
            <v>1815</v>
          </cell>
          <cell r="V1287">
            <v>1631</v>
          </cell>
          <cell r="W1287">
            <v>18135</v>
          </cell>
          <cell r="X1287">
            <v>8358.6030815521117</v>
          </cell>
          <cell r="Y1287">
            <v>8070.674259999204</v>
          </cell>
          <cell r="Z1287">
            <v>1026.2669785431915</v>
          </cell>
          <cell r="AA1287">
            <v>1025.7443055444105</v>
          </cell>
          <cell r="AB1287">
            <v>4093.4556522796288</v>
          </cell>
          <cell r="AC1287">
            <v>1497.8557220814475</v>
          </cell>
          <cell r="AD1287">
            <v>24072.599999999991</v>
          </cell>
          <cell r="AE1287">
            <v>9009.0115669905699</v>
          </cell>
          <cell r="AF1287">
            <v>8558.7126378148732</v>
          </cell>
          <cell r="AG1287">
            <v>1101.1415011065997</v>
          </cell>
          <cell r="AH1287">
            <v>1097.9400185479119</v>
          </cell>
          <cell r="AI1287">
            <v>4386.7348368626854</v>
          </cell>
          <cell r="AJ1287">
            <v>1593.0894386773623</v>
          </cell>
          <cell r="AK1287">
            <v>25746.63</v>
          </cell>
        </row>
        <row r="1288">
          <cell r="B1288">
            <v>39753</v>
          </cell>
          <cell r="D1288">
            <v>0</v>
          </cell>
          <cell r="E1288">
            <v>0</v>
          </cell>
          <cell r="F1288">
            <v>0</v>
          </cell>
          <cell r="G1288">
            <v>0</v>
          </cell>
          <cell r="H1288">
            <v>42.3</v>
          </cell>
          <cell r="I1288">
            <v>0</v>
          </cell>
          <cell r="P1288">
            <v>0</v>
          </cell>
          <cell r="W1288">
            <v>0</v>
          </cell>
          <cell r="X1288">
            <v>16.080979499999998</v>
          </cell>
          <cell r="Y1288">
            <v>13.109489099999999</v>
          </cell>
          <cell r="Z1288">
            <v>1.7766</v>
          </cell>
          <cell r="AA1288">
            <v>1.7479205999999998</v>
          </cell>
          <cell r="AB1288">
            <v>6.9917246999999989</v>
          </cell>
          <cell r="AC1288">
            <v>2.5932860999999998</v>
          </cell>
          <cell r="AD1288">
            <v>42.29999999999999</v>
          </cell>
          <cell r="AK1288">
            <v>0</v>
          </cell>
        </row>
        <row r="1289">
          <cell r="B1289">
            <v>39754</v>
          </cell>
          <cell r="D1289">
            <v>0</v>
          </cell>
          <cell r="E1289">
            <v>0</v>
          </cell>
          <cell r="F1289">
            <v>0</v>
          </cell>
          <cell r="G1289">
            <v>0</v>
          </cell>
          <cell r="H1289">
            <v>27.9</v>
          </cell>
          <cell r="I1289">
            <v>0</v>
          </cell>
          <cell r="P1289">
            <v>0</v>
          </cell>
          <cell r="W1289">
            <v>0</v>
          </cell>
          <cell r="X1289">
            <v>10.606603499999999</v>
          </cell>
          <cell r="Y1289">
            <v>8.6466842999999987</v>
          </cell>
          <cell r="Z1289">
            <v>1.1718</v>
          </cell>
          <cell r="AA1289">
            <v>1.1528837999999999</v>
          </cell>
          <cell r="AB1289">
            <v>4.6115630999999997</v>
          </cell>
          <cell r="AC1289">
            <v>1.7104652999999999</v>
          </cell>
          <cell r="AD1289">
            <v>27.899999999999995</v>
          </cell>
          <cell r="AK1289">
            <v>0</v>
          </cell>
        </row>
        <row r="1290">
          <cell r="B1290">
            <v>39755</v>
          </cell>
          <cell r="D1290">
            <v>0</v>
          </cell>
          <cell r="E1290">
            <v>0</v>
          </cell>
          <cell r="F1290">
            <v>0</v>
          </cell>
          <cell r="G1290">
            <v>0</v>
          </cell>
          <cell r="H1290">
            <v>36.5</v>
          </cell>
          <cell r="I1290">
            <v>0</v>
          </cell>
          <cell r="P1290">
            <v>0</v>
          </cell>
          <cell r="W1290">
            <v>0</v>
          </cell>
          <cell r="X1290">
            <v>13.876022499999999</v>
          </cell>
          <cell r="Y1290">
            <v>11.311970499999999</v>
          </cell>
          <cell r="Z1290">
            <v>1.5330000000000001</v>
          </cell>
          <cell r="AA1290">
            <v>1.5082529999999998</v>
          </cell>
          <cell r="AB1290">
            <v>6.0330484999999996</v>
          </cell>
          <cell r="AC1290">
            <v>2.2377055000000001</v>
          </cell>
          <cell r="AD1290">
            <v>36.499999999999993</v>
          </cell>
          <cell r="AK1290">
            <v>0</v>
          </cell>
        </row>
        <row r="1291">
          <cell r="B1291">
            <v>39756</v>
          </cell>
          <cell r="D1291">
            <v>0</v>
          </cell>
          <cell r="E1291">
            <v>0</v>
          </cell>
          <cell r="F1291">
            <v>0</v>
          </cell>
          <cell r="G1291">
            <v>0</v>
          </cell>
          <cell r="H1291">
            <v>45.3</v>
          </cell>
          <cell r="I1291">
            <v>0</v>
          </cell>
          <cell r="P1291">
            <v>0</v>
          </cell>
          <cell r="W1291">
            <v>0</v>
          </cell>
          <cell r="X1291">
            <v>17.221474499999999</v>
          </cell>
          <cell r="Y1291">
            <v>14.039240099999999</v>
          </cell>
          <cell r="Z1291">
            <v>1.9026000000000001</v>
          </cell>
          <cell r="AA1291">
            <v>1.8718865999999998</v>
          </cell>
          <cell r="AB1291">
            <v>7.4875916999999994</v>
          </cell>
          <cell r="AC1291">
            <v>2.7772071</v>
          </cell>
          <cell r="AD1291">
            <v>45.3</v>
          </cell>
          <cell r="AK1291">
            <v>0</v>
          </cell>
        </row>
        <row r="1292">
          <cell r="B1292">
            <v>39757</v>
          </cell>
          <cell r="D1292">
            <v>0</v>
          </cell>
          <cell r="E1292">
            <v>0</v>
          </cell>
          <cell r="F1292">
            <v>0</v>
          </cell>
          <cell r="G1292">
            <v>0</v>
          </cell>
          <cell r="H1292">
            <v>27.6</v>
          </cell>
          <cell r="I1292">
            <v>0</v>
          </cell>
          <cell r="P1292">
            <v>0</v>
          </cell>
          <cell r="W1292">
            <v>0</v>
          </cell>
          <cell r="X1292">
            <v>10.492554</v>
          </cell>
          <cell r="Y1292">
            <v>8.5537092000000001</v>
          </cell>
          <cell r="Z1292">
            <v>1.1592000000000002</v>
          </cell>
          <cell r="AA1292">
            <v>1.1404871999999999</v>
          </cell>
          <cell r="AB1292">
            <v>4.5619763999999998</v>
          </cell>
          <cell r="AC1292">
            <v>1.6920732000000001</v>
          </cell>
          <cell r="AD1292">
            <v>27.599999999999994</v>
          </cell>
          <cell r="AK1292">
            <v>0</v>
          </cell>
        </row>
        <row r="1293">
          <cell r="B1293">
            <v>39758</v>
          </cell>
          <cell r="D1293">
            <v>0</v>
          </cell>
          <cell r="E1293">
            <v>0</v>
          </cell>
          <cell r="F1293">
            <v>0</v>
          </cell>
          <cell r="G1293">
            <v>0</v>
          </cell>
          <cell r="H1293">
            <v>17.5</v>
          </cell>
          <cell r="I1293">
            <v>0</v>
          </cell>
          <cell r="P1293">
            <v>0</v>
          </cell>
          <cell r="W1293">
            <v>0</v>
          </cell>
          <cell r="X1293">
            <v>6.6528874999999994</v>
          </cell>
          <cell r="Y1293">
            <v>5.4235474999999997</v>
          </cell>
          <cell r="Z1293">
            <v>0.73499999999999999</v>
          </cell>
          <cell r="AA1293">
            <v>0.72313499999999997</v>
          </cell>
          <cell r="AB1293">
            <v>2.8925574999999997</v>
          </cell>
          <cell r="AC1293">
            <v>1.0728724999999999</v>
          </cell>
          <cell r="AD1293">
            <v>17.499999999999996</v>
          </cell>
          <cell r="AK1293">
            <v>0</v>
          </cell>
        </row>
        <row r="1294">
          <cell r="B1294">
            <v>39759</v>
          </cell>
          <cell r="D1294">
            <v>0</v>
          </cell>
          <cell r="E1294">
            <v>0</v>
          </cell>
          <cell r="F1294">
            <v>0</v>
          </cell>
          <cell r="G1294">
            <v>0</v>
          </cell>
          <cell r="H1294">
            <v>25</v>
          </cell>
          <cell r="I1294">
            <v>0</v>
          </cell>
          <cell r="P1294">
            <v>0</v>
          </cell>
          <cell r="W1294">
            <v>0</v>
          </cell>
          <cell r="X1294">
            <v>9.5041250000000002</v>
          </cell>
          <cell r="Y1294">
            <v>7.7479250000000004</v>
          </cell>
          <cell r="Z1294">
            <v>1.05</v>
          </cell>
          <cell r="AA1294">
            <v>1.03305</v>
          </cell>
          <cell r="AB1294">
            <v>4.132225</v>
          </cell>
          <cell r="AC1294">
            <v>1.532675</v>
          </cell>
          <cell r="AD1294">
            <v>25.000000000000004</v>
          </cell>
          <cell r="AK1294">
            <v>0</v>
          </cell>
        </row>
        <row r="1295">
          <cell r="B1295">
            <v>39760</v>
          </cell>
          <cell r="D1295">
            <v>0</v>
          </cell>
          <cell r="E1295">
            <v>0</v>
          </cell>
          <cell r="F1295">
            <v>0</v>
          </cell>
          <cell r="G1295">
            <v>0</v>
          </cell>
          <cell r="H1295">
            <v>44.2</v>
          </cell>
          <cell r="I1295">
            <v>0</v>
          </cell>
          <cell r="P1295">
            <v>0</v>
          </cell>
          <cell r="W1295">
            <v>0</v>
          </cell>
          <cell r="X1295">
            <v>16.803293</v>
          </cell>
          <cell r="Y1295">
            <v>13.698331400000001</v>
          </cell>
          <cell r="Z1295">
            <v>1.8564000000000003</v>
          </cell>
          <cell r="AA1295">
            <v>1.8264324000000001</v>
          </cell>
          <cell r="AB1295">
            <v>7.3057737999999999</v>
          </cell>
          <cell r="AC1295">
            <v>2.7097694000000003</v>
          </cell>
          <cell r="AD1295">
            <v>44.199999999999996</v>
          </cell>
          <cell r="AK1295">
            <v>0</v>
          </cell>
        </row>
        <row r="1296">
          <cell r="B1296">
            <v>39761</v>
          </cell>
          <cell r="D1296">
            <v>0</v>
          </cell>
          <cell r="E1296">
            <v>0</v>
          </cell>
          <cell r="F1296">
            <v>0</v>
          </cell>
          <cell r="G1296">
            <v>0</v>
          </cell>
          <cell r="H1296">
            <v>27.6</v>
          </cell>
          <cell r="I1296">
            <v>0</v>
          </cell>
          <cell r="P1296">
            <v>0</v>
          </cell>
          <cell r="W1296">
            <v>0</v>
          </cell>
          <cell r="X1296">
            <v>10.492554</v>
          </cell>
          <cell r="Y1296">
            <v>8.5537092000000001</v>
          </cell>
          <cell r="Z1296">
            <v>1.1592000000000002</v>
          </cell>
          <cell r="AA1296">
            <v>1.1404871999999999</v>
          </cell>
          <cell r="AB1296">
            <v>4.5619763999999998</v>
          </cell>
          <cell r="AC1296">
            <v>1.6920732000000001</v>
          </cell>
          <cell r="AD1296">
            <v>27.599999999999994</v>
          </cell>
          <cell r="AK1296">
            <v>0</v>
          </cell>
        </row>
        <row r="1297">
          <cell r="B1297">
            <v>39762</v>
          </cell>
          <cell r="D1297">
            <v>0</v>
          </cell>
          <cell r="E1297">
            <v>0</v>
          </cell>
          <cell r="F1297">
            <v>0</v>
          </cell>
          <cell r="G1297">
            <v>0</v>
          </cell>
          <cell r="H1297">
            <v>1.8</v>
          </cell>
          <cell r="I1297">
            <v>0</v>
          </cell>
          <cell r="P1297">
            <v>0</v>
          </cell>
          <cell r="W1297">
            <v>0</v>
          </cell>
          <cell r="X1297">
            <v>0.68429699999999993</v>
          </cell>
          <cell r="Y1297">
            <v>0.55785059999999997</v>
          </cell>
          <cell r="Z1297">
            <v>7.5600000000000001E-2</v>
          </cell>
          <cell r="AA1297">
            <v>7.4379600000000004E-2</v>
          </cell>
          <cell r="AB1297">
            <v>0.29752020000000001</v>
          </cell>
          <cell r="AC1297">
            <v>0.11035260000000001</v>
          </cell>
          <cell r="AD1297">
            <v>1.8</v>
          </cell>
          <cell r="AK1297">
            <v>0</v>
          </cell>
        </row>
        <row r="1298">
          <cell r="B1298">
            <v>39763</v>
          </cell>
          <cell r="D1298">
            <v>0</v>
          </cell>
          <cell r="E1298">
            <v>0</v>
          </cell>
          <cell r="F1298">
            <v>0</v>
          </cell>
          <cell r="G1298">
            <v>0</v>
          </cell>
          <cell r="H1298">
            <v>1.5</v>
          </cell>
          <cell r="I1298">
            <v>0</v>
          </cell>
          <cell r="P1298">
            <v>0</v>
          </cell>
          <cell r="W1298">
            <v>0</v>
          </cell>
          <cell r="X1298">
            <v>0.57024750000000002</v>
          </cell>
          <cell r="Y1298">
            <v>0.4648755</v>
          </cell>
          <cell r="Z1298">
            <v>6.3E-2</v>
          </cell>
          <cell r="AA1298">
            <v>6.1982999999999996E-2</v>
          </cell>
          <cell r="AB1298">
            <v>0.24793349999999997</v>
          </cell>
          <cell r="AC1298">
            <v>9.1960500000000001E-2</v>
          </cell>
          <cell r="AD1298">
            <v>1.5</v>
          </cell>
          <cell r="AK1298">
            <v>0</v>
          </cell>
        </row>
        <row r="1299">
          <cell r="B1299">
            <v>39764</v>
          </cell>
          <cell r="D1299">
            <v>0</v>
          </cell>
          <cell r="E1299">
            <v>0</v>
          </cell>
          <cell r="F1299">
            <v>0</v>
          </cell>
          <cell r="G1299">
            <v>0</v>
          </cell>
          <cell r="H1299">
            <v>20.399999999999999</v>
          </cell>
          <cell r="I1299">
            <v>0</v>
          </cell>
          <cell r="P1299">
            <v>0</v>
          </cell>
          <cell r="W1299">
            <v>0</v>
          </cell>
          <cell r="X1299">
            <v>7.7553659999999986</v>
          </cell>
          <cell r="Y1299">
            <v>6.3223067999999998</v>
          </cell>
          <cell r="Z1299">
            <v>0.85680000000000001</v>
          </cell>
          <cell r="AA1299">
            <v>0.84296879999999985</v>
          </cell>
          <cell r="AB1299">
            <v>3.3718955999999998</v>
          </cell>
          <cell r="AC1299">
            <v>1.2506628</v>
          </cell>
          <cell r="AD1299">
            <v>20.399999999999999</v>
          </cell>
          <cell r="AK1299">
            <v>0</v>
          </cell>
        </row>
        <row r="1300">
          <cell r="B1300">
            <v>39765</v>
          </cell>
          <cell r="D1300">
            <v>0</v>
          </cell>
          <cell r="E1300">
            <v>0</v>
          </cell>
          <cell r="F1300">
            <v>0</v>
          </cell>
          <cell r="G1300">
            <v>0</v>
          </cell>
          <cell r="H1300">
            <v>40.700000000000003</v>
          </cell>
          <cell r="I1300">
            <v>0</v>
          </cell>
          <cell r="P1300">
            <v>0</v>
          </cell>
          <cell r="W1300">
            <v>0</v>
          </cell>
          <cell r="X1300">
            <v>15.4727155</v>
          </cell>
          <cell r="Y1300">
            <v>12.6136219</v>
          </cell>
          <cell r="Z1300">
            <v>1.7094000000000003</v>
          </cell>
          <cell r="AA1300">
            <v>1.6818054</v>
          </cell>
          <cell r="AB1300">
            <v>6.7272623000000005</v>
          </cell>
          <cell r="AC1300">
            <v>2.4951949</v>
          </cell>
          <cell r="AD1300">
            <v>40.699999999999996</v>
          </cell>
          <cell r="AK1300">
            <v>0</v>
          </cell>
        </row>
        <row r="1301">
          <cell r="B1301">
            <v>39766</v>
          </cell>
          <cell r="D1301">
            <v>0</v>
          </cell>
          <cell r="E1301">
            <v>0</v>
          </cell>
          <cell r="F1301">
            <v>0</v>
          </cell>
          <cell r="G1301">
            <v>0</v>
          </cell>
          <cell r="H1301">
            <v>34.4</v>
          </cell>
          <cell r="I1301">
            <v>0</v>
          </cell>
          <cell r="P1301">
            <v>0</v>
          </cell>
          <cell r="W1301">
            <v>0</v>
          </cell>
          <cell r="X1301">
            <v>13.077675999999999</v>
          </cell>
          <cell r="Y1301">
            <v>10.661144799999999</v>
          </cell>
          <cell r="Z1301">
            <v>1.4448000000000001</v>
          </cell>
          <cell r="AA1301">
            <v>1.4214767999999998</v>
          </cell>
          <cell r="AB1301">
            <v>5.6859415999999996</v>
          </cell>
          <cell r="AC1301">
            <v>2.1089607999999997</v>
          </cell>
          <cell r="AD1301">
            <v>34.4</v>
          </cell>
          <cell r="AK1301">
            <v>0</v>
          </cell>
        </row>
        <row r="1302">
          <cell r="B1302">
            <v>39767</v>
          </cell>
          <cell r="D1302">
            <v>0</v>
          </cell>
          <cell r="E1302">
            <v>0</v>
          </cell>
          <cell r="F1302">
            <v>0</v>
          </cell>
          <cell r="G1302">
            <v>0</v>
          </cell>
          <cell r="H1302">
            <v>44</v>
          </cell>
          <cell r="I1302">
            <v>0</v>
          </cell>
          <cell r="P1302">
            <v>0</v>
          </cell>
          <cell r="W1302">
            <v>0</v>
          </cell>
          <cell r="X1302">
            <v>16.727259999999998</v>
          </cell>
          <cell r="Y1302">
            <v>13.636348</v>
          </cell>
          <cell r="Z1302">
            <v>1.8480000000000001</v>
          </cell>
          <cell r="AA1302">
            <v>1.818168</v>
          </cell>
          <cell r="AB1302">
            <v>7.272716</v>
          </cell>
          <cell r="AC1302">
            <v>2.697508</v>
          </cell>
          <cell r="AD1302">
            <v>44</v>
          </cell>
          <cell r="AK1302">
            <v>0</v>
          </cell>
        </row>
        <row r="1303">
          <cell r="B1303">
            <v>39768</v>
          </cell>
          <cell r="D1303">
            <v>0</v>
          </cell>
          <cell r="E1303">
            <v>0</v>
          </cell>
          <cell r="F1303">
            <v>0</v>
          </cell>
          <cell r="G1303">
            <v>0</v>
          </cell>
          <cell r="H1303">
            <v>20702.400000000001</v>
          </cell>
          <cell r="I1303">
            <v>0</v>
          </cell>
          <cell r="P1303">
            <v>0</v>
          </cell>
          <cell r="W1303">
            <v>0</v>
          </cell>
          <cell r="X1303">
            <v>7913.9927886504729</v>
          </cell>
          <cell r="Y1303">
            <v>6322.3079295676398</v>
          </cell>
          <cell r="Z1303">
            <v>951.42273167150063</v>
          </cell>
          <cell r="AA1303">
            <v>948.71331207248716</v>
          </cell>
          <cell r="AB1303">
            <v>3273.3259192897281</v>
          </cell>
          <cell r="AC1303">
            <v>1292.6373187481724</v>
          </cell>
          <cell r="AD1303">
            <v>20702.400000000001</v>
          </cell>
          <cell r="AK1303">
            <v>0</v>
          </cell>
        </row>
        <row r="1304">
          <cell r="B1304">
            <v>39769</v>
          </cell>
          <cell r="D1304">
            <v>0</v>
          </cell>
          <cell r="E1304">
            <v>0</v>
          </cell>
          <cell r="F1304">
            <v>0</v>
          </cell>
          <cell r="G1304">
            <v>0</v>
          </cell>
          <cell r="H1304">
            <v>33234.199999999997</v>
          </cell>
          <cell r="I1304">
            <v>0</v>
          </cell>
          <cell r="P1304">
            <v>0</v>
          </cell>
          <cell r="W1304">
            <v>0</v>
          </cell>
          <cell r="X1304">
            <v>12659.633633634689</v>
          </cell>
          <cell r="Y1304">
            <v>10070.788048461152</v>
          </cell>
          <cell r="Z1304">
            <v>1544.7372044349204</v>
          </cell>
          <cell r="AA1304">
            <v>1540.3763560626608</v>
          </cell>
          <cell r="AB1304">
            <v>5319.3319694329984</v>
          </cell>
          <cell r="AC1304">
            <v>2099.3327879735757</v>
          </cell>
          <cell r="AD1304">
            <v>33234.199999999997</v>
          </cell>
          <cell r="AK1304">
            <v>0</v>
          </cell>
        </row>
        <row r="1305">
          <cell r="B1305">
            <v>39770</v>
          </cell>
          <cell r="D1305">
            <v>12665.900000000001</v>
          </cell>
          <cell r="E1305">
            <v>22339</v>
          </cell>
          <cell r="F1305">
            <v>35004.9</v>
          </cell>
          <cell r="G1305">
            <v>35004.9</v>
          </cell>
          <cell r="H1305">
            <v>34246.199999999997</v>
          </cell>
          <cell r="I1305">
            <v>20447</v>
          </cell>
          <cell r="J1305">
            <v>12900</v>
          </cell>
          <cell r="K1305">
            <v>4000</v>
          </cell>
          <cell r="L1305">
            <v>1600</v>
          </cell>
          <cell r="M1305">
            <v>1947</v>
          </cell>
          <cell r="O1305">
            <v>1892</v>
          </cell>
          <cell r="P1305">
            <v>22339</v>
          </cell>
          <cell r="Q1305">
            <v>12900</v>
          </cell>
          <cell r="R1305">
            <v>4000</v>
          </cell>
          <cell r="S1305">
            <v>1600</v>
          </cell>
          <cell r="T1305">
            <v>1947</v>
          </cell>
          <cell r="V1305">
            <v>0</v>
          </cell>
          <cell r="W1305">
            <v>20447</v>
          </cell>
          <cell r="X1305">
            <v>13125.58802226976</v>
          </cell>
          <cell r="Y1305">
            <v>10064.998217196486</v>
          </cell>
          <cell r="Z1305">
            <v>1531.8424338398211</v>
          </cell>
          <cell r="AA1305">
            <v>1527.7948900296797</v>
          </cell>
          <cell r="AB1305">
            <v>5915.3925369299968</v>
          </cell>
          <cell r="AC1305">
            <v>2080.583899734253</v>
          </cell>
          <cell r="AD1305">
            <v>34246.199999999997</v>
          </cell>
          <cell r="AE1305">
            <v>13414.910677910715</v>
          </cell>
          <cell r="AF1305">
            <v>10298.936147253917</v>
          </cell>
          <cell r="AG1305">
            <v>1565.5234179716574</v>
          </cell>
          <cell r="AH1305">
            <v>1560.9717814083119</v>
          </cell>
          <cell r="AI1305">
            <v>6036.7876620010375</v>
          </cell>
          <cell r="AJ1305">
            <v>2127.7703134543626</v>
          </cell>
          <cell r="AK1305">
            <v>35004.9</v>
          </cell>
        </row>
        <row r="1306">
          <cell r="B1306">
            <v>39771</v>
          </cell>
          <cell r="D1306">
            <v>13111.330000000009</v>
          </cell>
          <cell r="E1306">
            <v>22425</v>
          </cell>
          <cell r="F1306">
            <v>35536.330000000009</v>
          </cell>
          <cell r="G1306">
            <v>35536.330000000009</v>
          </cell>
          <cell r="H1306">
            <v>35019.1</v>
          </cell>
          <cell r="I1306">
            <v>22425</v>
          </cell>
          <cell r="J1306">
            <v>12986</v>
          </cell>
          <cell r="K1306">
            <v>4000</v>
          </cell>
          <cell r="L1306">
            <v>1600</v>
          </cell>
          <cell r="M1306">
            <v>1947</v>
          </cell>
          <cell r="O1306">
            <v>1892</v>
          </cell>
          <cell r="P1306">
            <v>22425</v>
          </cell>
          <cell r="Q1306">
            <v>12986</v>
          </cell>
          <cell r="R1306">
            <v>4000</v>
          </cell>
          <cell r="S1306">
            <v>1600</v>
          </cell>
          <cell r="T1306">
            <v>1947</v>
          </cell>
          <cell r="V1306">
            <v>1892</v>
          </cell>
          <cell r="W1306">
            <v>22425</v>
          </cell>
          <cell r="X1306">
            <v>13831.10980178144</v>
          </cell>
          <cell r="Y1306">
            <v>10022.727861716981</v>
          </cell>
          <cell r="Z1306">
            <v>1541.2304741350126</v>
          </cell>
          <cell r="AA1306">
            <v>1537.4038658236464</v>
          </cell>
          <cell r="AB1306">
            <v>5861.3782914774993</v>
          </cell>
          <cell r="AC1306">
            <v>2225.2497050654151</v>
          </cell>
          <cell r="AD1306">
            <v>35019.099999999991</v>
          </cell>
          <cell r="AE1306">
            <v>14006.524435397088</v>
          </cell>
          <cell r="AF1306">
            <v>10205.849404080718</v>
          </cell>
          <cell r="AG1306">
            <v>1564.7708011089667</v>
          </cell>
          <cell r="AH1306">
            <v>1560.2213527201263</v>
          </cell>
          <cell r="AI1306">
            <v>5942.0584851293215</v>
          </cell>
          <cell r="AJ1306">
            <v>2256.9055215637832</v>
          </cell>
          <cell r="AK1306">
            <v>35536.330000000009</v>
          </cell>
        </row>
        <row r="1307">
          <cell r="B1307">
            <v>39772</v>
          </cell>
          <cell r="D1307">
            <v>7404.8099999999904</v>
          </cell>
          <cell r="E1307">
            <v>27833</v>
          </cell>
          <cell r="F1307">
            <v>35237.80999999999</v>
          </cell>
          <cell r="G1307">
            <v>35237.80999999999</v>
          </cell>
          <cell r="H1307">
            <v>34907.699999999997</v>
          </cell>
          <cell r="I1307">
            <v>27833</v>
          </cell>
          <cell r="J1307">
            <v>12894</v>
          </cell>
          <cell r="K1307">
            <v>4000</v>
          </cell>
          <cell r="L1307">
            <v>1600</v>
          </cell>
          <cell r="M1307">
            <v>1947</v>
          </cell>
          <cell r="N1307">
            <v>5500</v>
          </cell>
          <cell r="O1307">
            <v>1892</v>
          </cell>
          <cell r="P1307">
            <v>27833</v>
          </cell>
          <cell r="Q1307">
            <v>12894</v>
          </cell>
          <cell r="R1307">
            <v>4000</v>
          </cell>
          <cell r="S1307">
            <v>1600</v>
          </cell>
          <cell r="T1307">
            <v>1947</v>
          </cell>
          <cell r="U1307">
            <v>5500</v>
          </cell>
          <cell r="V1307">
            <v>1892</v>
          </cell>
          <cell r="W1307">
            <v>27833</v>
          </cell>
          <cell r="X1307">
            <v>14001.154827910965</v>
          </cell>
          <cell r="Y1307">
            <v>10083.294473361317</v>
          </cell>
          <cell r="Z1307">
            <v>1550.0809221654208</v>
          </cell>
          <cell r="AA1307">
            <v>1546.1926479966535</v>
          </cell>
          <cell r="AB1307">
            <v>5513.3428033450855</v>
          </cell>
          <cell r="AC1307">
            <v>2213.6343252205525</v>
          </cell>
          <cell r="AD1307">
            <v>34907.699999999997</v>
          </cell>
          <cell r="AE1307">
            <v>14104.483847224663</v>
          </cell>
          <cell r="AF1307">
            <v>10203.191004015425</v>
          </cell>
          <cell r="AG1307">
            <v>1564.3632126138659</v>
          </cell>
          <cell r="AH1307">
            <v>1559.8149492566106</v>
          </cell>
          <cell r="AI1307">
            <v>5573.2982886114805</v>
          </cell>
          <cell r="AJ1307">
            <v>2232.6586982779454</v>
          </cell>
          <cell r="AK1307">
            <v>35237.80999999999</v>
          </cell>
        </row>
        <row r="1308">
          <cell r="B1308">
            <v>39773</v>
          </cell>
          <cell r="D1308">
            <v>7252.18</v>
          </cell>
          <cell r="E1308">
            <v>29355</v>
          </cell>
          <cell r="F1308">
            <v>36607.18</v>
          </cell>
          <cell r="G1308">
            <v>36607.18</v>
          </cell>
          <cell r="H1308">
            <v>36080.199999999997</v>
          </cell>
          <cell r="I1308">
            <v>29355</v>
          </cell>
          <cell r="J1308">
            <v>13916</v>
          </cell>
          <cell r="K1308">
            <v>4000</v>
          </cell>
          <cell r="L1308">
            <v>1600</v>
          </cell>
          <cell r="M1308">
            <v>1947</v>
          </cell>
          <cell r="N1308">
            <v>6000</v>
          </cell>
          <cell r="O1308">
            <v>1892</v>
          </cell>
          <cell r="P1308">
            <v>29355</v>
          </cell>
          <cell r="Q1308">
            <v>13916</v>
          </cell>
          <cell r="R1308">
            <v>4000</v>
          </cell>
          <cell r="S1308">
            <v>1600</v>
          </cell>
          <cell r="T1308">
            <v>1947</v>
          </cell>
          <cell r="U1308">
            <v>6000</v>
          </cell>
          <cell r="V1308">
            <v>1892</v>
          </cell>
          <cell r="W1308">
            <v>29355</v>
          </cell>
          <cell r="X1308">
            <v>13664.919290804066</v>
          </cell>
          <cell r="Y1308">
            <v>11199.746006121228</v>
          </cell>
          <cell r="Z1308">
            <v>1535.7005618223445</v>
          </cell>
          <cell r="AA1308">
            <v>1513.6174310025135</v>
          </cell>
          <cell r="AB1308">
            <v>5941.2079956901571</v>
          </cell>
          <cell r="AC1308">
            <v>2225.0087145596731</v>
          </cell>
          <cell r="AD1308">
            <v>36080.199999999975</v>
          </cell>
          <cell r="AE1308">
            <v>13867.17990025063</v>
          </cell>
          <cell r="AF1308">
            <v>11361.355865844467</v>
          </cell>
          <cell r="AG1308">
            <v>1558.6313234972556</v>
          </cell>
          <cell r="AH1308">
            <v>1535.9965525973191</v>
          </cell>
          <cell r="AI1308">
            <v>6026.4253075783045</v>
          </cell>
          <cell r="AJ1308">
            <v>2257.5910502320253</v>
          </cell>
          <cell r="AK1308">
            <v>36607.18</v>
          </cell>
        </row>
        <row r="1309">
          <cell r="B1309">
            <v>39774</v>
          </cell>
          <cell r="D1309">
            <v>5467.7200000000012</v>
          </cell>
          <cell r="E1309">
            <v>28897</v>
          </cell>
          <cell r="F1309">
            <v>34364.720000000001</v>
          </cell>
          <cell r="G1309">
            <v>34364.720000000001</v>
          </cell>
          <cell r="H1309">
            <v>33706.699999999997</v>
          </cell>
          <cell r="I1309">
            <v>28897</v>
          </cell>
          <cell r="J1309">
            <v>13458</v>
          </cell>
          <cell r="K1309">
            <v>4000</v>
          </cell>
          <cell r="L1309">
            <v>1600</v>
          </cell>
          <cell r="M1309">
            <v>1947</v>
          </cell>
          <cell r="N1309">
            <v>6000</v>
          </cell>
          <cell r="O1309">
            <v>1892</v>
          </cell>
          <cell r="P1309">
            <v>28897</v>
          </cell>
          <cell r="Q1309">
            <v>13458</v>
          </cell>
          <cell r="R1309">
            <v>4000</v>
          </cell>
          <cell r="S1309">
            <v>1600</v>
          </cell>
          <cell r="T1309">
            <v>1947</v>
          </cell>
          <cell r="U1309">
            <v>6000</v>
          </cell>
          <cell r="V1309">
            <v>1892</v>
          </cell>
          <cell r="W1309">
            <v>28897</v>
          </cell>
          <cell r="X1309">
            <v>12370.993494717595</v>
          </cell>
          <cell r="Y1309">
            <v>10146.692484565761</v>
          </cell>
          <cell r="Z1309">
            <v>1536.5793161985675</v>
          </cell>
          <cell r="AA1309">
            <v>1532.3803180671866</v>
          </cell>
          <cell r="AB1309">
            <v>5902.8703731318838</v>
          </cell>
          <cell r="AC1309">
            <v>2217.1840133190076</v>
          </cell>
          <cell r="AD1309">
            <v>33706.699999999997</v>
          </cell>
          <cell r="AE1309">
            <v>12615.759198158039</v>
          </cell>
          <cell r="AF1309">
            <v>10347.415491295611</v>
          </cell>
          <cell r="AG1309">
            <v>1566.4827353213525</v>
          </cell>
          <cell r="AH1309">
            <v>1561.9283096180461</v>
          </cell>
          <cell r="AI1309">
            <v>6013.7595812918271</v>
          </cell>
          <cell r="AJ1309">
            <v>2259.3746843151262</v>
          </cell>
          <cell r="AK1309">
            <v>34364.720000000001</v>
          </cell>
        </row>
        <row r="1310">
          <cell r="B1310">
            <v>39775</v>
          </cell>
          <cell r="D1310">
            <v>6892.7999999999956</v>
          </cell>
          <cell r="E1310">
            <v>28397</v>
          </cell>
          <cell r="F1310">
            <v>35289.799999999996</v>
          </cell>
          <cell r="G1310">
            <v>35289.799999999996</v>
          </cell>
          <cell r="H1310">
            <v>34637.699999999997</v>
          </cell>
          <cell r="I1310">
            <v>28397</v>
          </cell>
          <cell r="J1310">
            <v>13458</v>
          </cell>
          <cell r="K1310">
            <v>4000</v>
          </cell>
          <cell r="L1310">
            <v>1600</v>
          </cell>
          <cell r="M1310">
            <v>1947</v>
          </cell>
          <cell r="N1310">
            <v>5500</v>
          </cell>
          <cell r="O1310">
            <v>1892</v>
          </cell>
          <cell r="P1310">
            <v>28397</v>
          </cell>
          <cell r="Q1310">
            <v>13458</v>
          </cell>
          <cell r="R1310">
            <v>4000</v>
          </cell>
          <cell r="S1310">
            <v>1600</v>
          </cell>
          <cell r="T1310">
            <v>1947</v>
          </cell>
          <cell r="U1310">
            <v>5500</v>
          </cell>
          <cell r="V1310">
            <v>1892</v>
          </cell>
          <cell r="W1310">
            <v>28397</v>
          </cell>
          <cell r="X1310">
            <v>13792.85322215439</v>
          </cell>
          <cell r="Y1310">
            <v>10132.022868466558</v>
          </cell>
          <cell r="Z1310">
            <v>1536.8415434343101</v>
          </cell>
          <cell r="AA1310">
            <v>1532.906743521417</v>
          </cell>
          <cell r="AB1310">
            <v>5412.6084693632156</v>
          </cell>
          <cell r="AC1310">
            <v>2230.4671530601013</v>
          </cell>
          <cell r="AD1310">
            <v>34637.699999999997</v>
          </cell>
          <cell r="AE1310">
            <v>14033.675621149978</v>
          </cell>
          <cell r="AF1310">
            <v>10338.506411819664</v>
          </cell>
          <cell r="AG1310">
            <v>1565.1340005384093</v>
          </cell>
          <cell r="AH1310">
            <v>1560.5834961757114</v>
          </cell>
          <cell r="AI1310">
            <v>5522.6357947077549</v>
          </cell>
          <cell r="AJ1310">
            <v>2269.2646756084814</v>
          </cell>
          <cell r="AK1310">
            <v>35289.799999999996</v>
          </cell>
        </row>
        <row r="1311">
          <cell r="B1311">
            <v>39776</v>
          </cell>
          <cell r="D1311">
            <v>6668.2699999999968</v>
          </cell>
          <cell r="E1311">
            <v>28997</v>
          </cell>
          <cell r="F1311">
            <v>35665.269999999997</v>
          </cell>
          <cell r="G1311">
            <v>35665.269999999997</v>
          </cell>
          <cell r="H1311">
            <v>35218</v>
          </cell>
          <cell r="I1311">
            <v>28997</v>
          </cell>
          <cell r="J1311">
            <v>13458</v>
          </cell>
          <cell r="K1311">
            <v>4000</v>
          </cell>
          <cell r="L1311">
            <v>1600</v>
          </cell>
          <cell r="M1311">
            <v>1947</v>
          </cell>
          <cell r="N1311">
            <v>6100</v>
          </cell>
          <cell r="O1311">
            <v>1892</v>
          </cell>
          <cell r="P1311">
            <v>28997</v>
          </cell>
          <cell r="Q1311">
            <v>13458</v>
          </cell>
          <cell r="R1311">
            <v>4000</v>
          </cell>
          <cell r="S1311">
            <v>1600</v>
          </cell>
          <cell r="T1311">
            <v>1947</v>
          </cell>
          <cell r="U1311">
            <v>6100</v>
          </cell>
          <cell r="V1311">
            <v>1892</v>
          </cell>
          <cell r="W1311">
            <v>28997</v>
          </cell>
          <cell r="X1311">
            <v>13623.576442151345</v>
          </cell>
          <cell r="Y1311">
            <v>10186.971332676841</v>
          </cell>
          <cell r="Z1311">
            <v>1545.553937898288</v>
          </cell>
          <cell r="AA1311">
            <v>1541.6426030457965</v>
          </cell>
          <cell r="AB1311">
            <v>6018.639716436468</v>
          </cell>
          <cell r="AC1311">
            <v>2301.6159677912656</v>
          </cell>
          <cell r="AD1311">
            <v>35218</v>
          </cell>
          <cell r="AE1311">
            <v>13778.920917639667</v>
          </cell>
          <cell r="AF1311">
            <v>10340.448807281115</v>
          </cell>
          <cell r="AG1311">
            <v>1565.4280574416125</v>
          </cell>
          <cell r="AH1311">
            <v>1560.8766981315296</v>
          </cell>
          <cell r="AI1311">
            <v>6090.7168620025514</v>
          </cell>
          <cell r="AJ1311">
            <v>2328.878657503516</v>
          </cell>
          <cell r="AK1311">
            <v>35665.269999999997</v>
          </cell>
        </row>
        <row r="1312">
          <cell r="B1312">
            <v>39777</v>
          </cell>
          <cell r="D1312">
            <v>6765.0999999999913</v>
          </cell>
          <cell r="E1312">
            <v>29775</v>
          </cell>
          <cell r="F1312">
            <v>36540.099999999991</v>
          </cell>
          <cell r="G1312">
            <v>36540.099999999991</v>
          </cell>
          <cell r="H1312">
            <v>36221.800000000003</v>
          </cell>
          <cell r="I1312">
            <v>29775</v>
          </cell>
          <cell r="J1312">
            <v>14236</v>
          </cell>
          <cell r="K1312">
            <v>4000</v>
          </cell>
          <cell r="L1312">
            <v>1600</v>
          </cell>
          <cell r="M1312">
            <v>1947</v>
          </cell>
          <cell r="N1312">
            <v>6100</v>
          </cell>
          <cell r="O1312">
            <v>1892</v>
          </cell>
          <cell r="P1312">
            <v>29775</v>
          </cell>
          <cell r="Q1312">
            <v>14236</v>
          </cell>
          <cell r="R1312">
            <v>4000</v>
          </cell>
          <cell r="S1312">
            <v>1600</v>
          </cell>
          <cell r="T1312">
            <v>1947</v>
          </cell>
          <cell r="U1312">
            <v>6100</v>
          </cell>
          <cell r="V1312">
            <v>1892</v>
          </cell>
          <cell r="W1312">
            <v>29775</v>
          </cell>
          <cell r="X1312">
            <v>13978.984479972853</v>
          </cell>
          <cell r="Y1312">
            <v>10746.90082055781</v>
          </cell>
          <cell r="Z1312">
            <v>1583.115720102679</v>
          </cell>
          <cell r="AA1312">
            <v>1548.09076677958</v>
          </cell>
          <cell r="AB1312">
            <v>6066.382566557977</v>
          </cell>
          <cell r="AC1312">
            <v>2298.3256460290986</v>
          </cell>
          <cell r="AD1312">
            <v>36221.800000000003</v>
          </cell>
          <cell r="AE1312">
            <v>14094.931156672765</v>
          </cell>
          <cell r="AF1312">
            <v>10849.456395669198</v>
          </cell>
          <cell r="AG1312">
            <v>1597.7789507116318</v>
          </cell>
          <cell r="AH1312">
            <v>1561.8643794729828</v>
          </cell>
          <cell r="AI1312">
            <v>6117.5618244742827</v>
          </cell>
          <cell r="AJ1312">
            <v>2318.5072929991316</v>
          </cell>
          <cell r="AK1312">
            <v>36540.099999999991</v>
          </cell>
        </row>
        <row r="1313">
          <cell r="B1313">
            <v>39778</v>
          </cell>
          <cell r="D1313">
            <v>9773.0899999999965</v>
          </cell>
          <cell r="E1313">
            <v>29329</v>
          </cell>
          <cell r="F1313">
            <v>39102.089999999997</v>
          </cell>
          <cell r="G1313">
            <v>39102.089999999997</v>
          </cell>
          <cell r="H1313">
            <v>38703.5</v>
          </cell>
          <cell r="I1313">
            <v>29329</v>
          </cell>
          <cell r="J1313">
            <v>13390</v>
          </cell>
          <cell r="K1313">
            <v>4000</v>
          </cell>
          <cell r="L1313">
            <v>1600</v>
          </cell>
          <cell r="M1313">
            <v>1947</v>
          </cell>
          <cell r="N1313">
            <v>6500</v>
          </cell>
          <cell r="O1313">
            <v>1892</v>
          </cell>
          <cell r="P1313">
            <v>29329</v>
          </cell>
          <cell r="Q1313">
            <v>13390</v>
          </cell>
          <cell r="R1313">
            <v>4000</v>
          </cell>
          <cell r="S1313">
            <v>1600</v>
          </cell>
          <cell r="T1313">
            <v>1947</v>
          </cell>
          <cell r="U1313">
            <v>6500</v>
          </cell>
          <cell r="V1313">
            <v>1892</v>
          </cell>
          <cell r="W1313">
            <v>29329</v>
          </cell>
          <cell r="X1313">
            <v>14934.773505255213</v>
          </cell>
          <cell r="Y1313">
            <v>11587.169312572283</v>
          </cell>
          <cell r="Z1313">
            <v>1645.3071260879644</v>
          </cell>
          <cell r="AA1313">
            <v>1626.9362933535831</v>
          </cell>
          <cell r="AB1313">
            <v>6481.5925217039385</v>
          </cell>
          <cell r="AC1313">
            <v>2427.7212410270199</v>
          </cell>
          <cell r="AD1313">
            <v>38703.500000000007</v>
          </cell>
          <cell r="AE1313">
            <v>15093.735548084835</v>
          </cell>
          <cell r="AF1313">
            <v>11720.855458239512</v>
          </cell>
          <cell r="AG1313">
            <v>1659.7136495227612</v>
          </cell>
          <cell r="AH1313">
            <v>1641.7328938808917</v>
          </cell>
          <cell r="AI1313">
            <v>6537.233360788412</v>
          </cell>
          <cell r="AJ1313">
            <v>2448.8190894835825</v>
          </cell>
          <cell r="AK1313">
            <v>39102.089999999997</v>
          </cell>
        </row>
        <row r="1314">
          <cell r="B1314">
            <v>39779</v>
          </cell>
          <cell r="D1314">
            <v>6362.4100000000035</v>
          </cell>
          <cell r="E1314">
            <v>28329</v>
          </cell>
          <cell r="F1314">
            <v>34691.410000000003</v>
          </cell>
          <cell r="G1314">
            <v>34691.410000000003</v>
          </cell>
          <cell r="H1314">
            <v>33835.300000000003</v>
          </cell>
          <cell r="I1314">
            <v>28329</v>
          </cell>
          <cell r="J1314">
            <v>13390</v>
          </cell>
          <cell r="K1314">
            <v>4000</v>
          </cell>
          <cell r="L1314">
            <v>1600</v>
          </cell>
          <cell r="M1314">
            <v>1947</v>
          </cell>
          <cell r="N1314">
            <v>5500</v>
          </cell>
          <cell r="O1314">
            <v>1892</v>
          </cell>
          <cell r="P1314">
            <v>28329</v>
          </cell>
          <cell r="Q1314">
            <v>13390</v>
          </cell>
          <cell r="R1314">
            <v>4000</v>
          </cell>
          <cell r="S1314">
            <v>1600</v>
          </cell>
          <cell r="T1314">
            <v>1947</v>
          </cell>
          <cell r="U1314">
            <v>5500</v>
          </cell>
          <cell r="V1314">
            <v>1892</v>
          </cell>
          <cell r="W1314">
            <v>28329</v>
          </cell>
          <cell r="X1314">
            <v>13049.439293590323</v>
          </cell>
          <cell r="Y1314">
            <v>10085.291937125012</v>
          </cell>
          <cell r="Z1314">
            <v>1527.780230412101</v>
          </cell>
          <cell r="AA1314">
            <v>1523.6613115222247</v>
          </cell>
          <cell r="AB1314">
            <v>5387.5349507380606</v>
          </cell>
          <cell r="AC1314">
            <v>2261.5922766122812</v>
          </cell>
          <cell r="AD1314">
            <v>33835.299999999996</v>
          </cell>
          <cell r="AE1314">
            <v>13373.250636940182</v>
          </cell>
          <cell r="AF1314">
            <v>10345.637254310901</v>
          </cell>
          <cell r="AG1314">
            <v>1566.2135301716992</v>
          </cell>
          <cell r="AH1314">
            <v>1561.6598871612534</v>
          </cell>
          <cell r="AI1314">
            <v>5526.4449567297952</v>
          </cell>
          <cell r="AJ1314">
            <v>2318.2037346861703</v>
          </cell>
          <cell r="AK1314">
            <v>34691.410000000003</v>
          </cell>
        </row>
        <row r="1315">
          <cell r="B1315">
            <v>39780</v>
          </cell>
          <cell r="D1315">
            <v>6021.0900000000038</v>
          </cell>
          <cell r="E1315">
            <v>28329</v>
          </cell>
          <cell r="F1315">
            <v>34350.090000000004</v>
          </cell>
          <cell r="G1315">
            <v>34350.090000000004</v>
          </cell>
          <cell r="H1315">
            <v>33533.599999999999</v>
          </cell>
          <cell r="I1315">
            <v>28329</v>
          </cell>
          <cell r="J1315">
            <v>13390</v>
          </cell>
          <cell r="K1315">
            <v>4000</v>
          </cell>
          <cell r="L1315">
            <v>1600</v>
          </cell>
          <cell r="M1315">
            <v>1947</v>
          </cell>
          <cell r="N1315">
            <v>5500</v>
          </cell>
          <cell r="O1315">
            <v>1892</v>
          </cell>
          <cell r="P1315">
            <v>28329</v>
          </cell>
          <cell r="Q1315">
            <v>13390</v>
          </cell>
          <cell r="R1315">
            <v>4000</v>
          </cell>
          <cell r="S1315">
            <v>1600</v>
          </cell>
          <cell r="T1315">
            <v>1947</v>
          </cell>
          <cell r="U1315">
            <v>5500</v>
          </cell>
          <cell r="V1315">
            <v>1892</v>
          </cell>
          <cell r="W1315">
            <v>28329</v>
          </cell>
          <cell r="X1315">
            <v>12674.397803760367</v>
          </cell>
          <cell r="Y1315">
            <v>10101.109893543879</v>
          </cell>
          <cell r="Z1315">
            <v>1529.4982854595967</v>
          </cell>
          <cell r="AA1315">
            <v>1525.3086349724806</v>
          </cell>
          <cell r="AB1315">
            <v>5439.0855258587544</v>
          </cell>
          <cell r="AC1315">
            <v>2264.199856404925</v>
          </cell>
          <cell r="AD1315">
            <v>33533.600000000006</v>
          </cell>
          <cell r="AE1315">
            <v>12980.237445637995</v>
          </cell>
          <cell r="AF1315">
            <v>10349.354059994143</v>
          </cell>
          <cell r="AG1315">
            <v>1566.7762128955387</v>
          </cell>
          <cell r="AH1315">
            <v>1562.220933929201</v>
          </cell>
          <cell r="AI1315">
            <v>5572.464767803117</v>
          </cell>
          <cell r="AJ1315">
            <v>2319.0365797400023</v>
          </cell>
          <cell r="AK1315">
            <v>34350.090000000004</v>
          </cell>
        </row>
        <row r="1316">
          <cell r="B1316">
            <v>39781</v>
          </cell>
          <cell r="D1316">
            <v>5669.3899999999921</v>
          </cell>
          <cell r="E1316">
            <v>28329</v>
          </cell>
          <cell r="F1316">
            <v>33998.389999999992</v>
          </cell>
          <cell r="G1316">
            <v>33998.389999999992</v>
          </cell>
          <cell r="H1316">
            <v>33382.5</v>
          </cell>
          <cell r="I1316">
            <v>28329</v>
          </cell>
          <cell r="J1316">
            <v>13390</v>
          </cell>
          <cell r="K1316">
            <v>4000</v>
          </cell>
          <cell r="L1316">
            <v>1600</v>
          </cell>
          <cell r="M1316">
            <v>1947</v>
          </cell>
          <cell r="N1316">
            <v>5500</v>
          </cell>
          <cell r="O1316">
            <v>1892</v>
          </cell>
          <cell r="P1316">
            <v>28329</v>
          </cell>
          <cell r="Q1316">
            <v>13390</v>
          </cell>
          <cell r="R1316">
            <v>4000</v>
          </cell>
          <cell r="S1316">
            <v>1600</v>
          </cell>
          <cell r="T1316">
            <v>1947</v>
          </cell>
          <cell r="U1316">
            <v>5500</v>
          </cell>
          <cell r="V1316">
            <v>1892</v>
          </cell>
          <cell r="W1316">
            <v>28329</v>
          </cell>
          <cell r="X1316">
            <v>12415.336543568468</v>
          </cell>
          <cell r="Y1316">
            <v>10165.108670315165</v>
          </cell>
          <cell r="Z1316">
            <v>1538.6712954686291</v>
          </cell>
          <cell r="AA1316">
            <v>1534.391882445512</v>
          </cell>
          <cell r="AB1316">
            <v>5451.6194870855052</v>
          </cell>
          <cell r="AC1316">
            <v>2277.3721211167235</v>
          </cell>
          <cell r="AD1316">
            <v>33382.5</v>
          </cell>
          <cell r="AE1316">
            <v>12644.10102177505</v>
          </cell>
          <cell r="AF1316">
            <v>10352.482744821642</v>
          </cell>
          <cell r="AG1316">
            <v>1567.2498607132632</v>
          </cell>
          <cell r="AH1316">
            <v>1562.6932046530408</v>
          </cell>
          <cell r="AI1316">
            <v>5552.1255267119568</v>
          </cell>
          <cell r="AJ1316">
            <v>2319.7376413250431</v>
          </cell>
          <cell r="AK1316">
            <v>33998.389999999992</v>
          </cell>
        </row>
        <row r="1317">
          <cell r="B1317">
            <v>39782</v>
          </cell>
          <cell r="D1317">
            <v>6353.0699999999924</v>
          </cell>
          <cell r="E1317">
            <v>28329</v>
          </cell>
          <cell r="F1317">
            <v>34682.069999999992</v>
          </cell>
          <cell r="G1317">
            <v>34682.069999999992</v>
          </cell>
          <cell r="H1317">
            <v>33885.300000000003</v>
          </cell>
          <cell r="I1317">
            <v>28329</v>
          </cell>
          <cell r="J1317">
            <v>13390</v>
          </cell>
          <cell r="K1317">
            <v>4000</v>
          </cell>
          <cell r="L1317">
            <v>1600</v>
          </cell>
          <cell r="M1317">
            <v>1947</v>
          </cell>
          <cell r="N1317">
            <v>5500</v>
          </cell>
          <cell r="O1317">
            <v>1892</v>
          </cell>
          <cell r="P1317">
            <v>28329</v>
          </cell>
          <cell r="Q1317">
            <v>13390</v>
          </cell>
          <cell r="R1317">
            <v>4000</v>
          </cell>
          <cell r="S1317">
            <v>1600</v>
          </cell>
          <cell r="T1317">
            <v>1947</v>
          </cell>
          <cell r="U1317">
            <v>5500</v>
          </cell>
          <cell r="V1317">
            <v>1892</v>
          </cell>
          <cell r="W1317">
            <v>28329</v>
          </cell>
          <cell r="X1317">
            <v>13045.838357920284</v>
          </cell>
          <cell r="Y1317">
            <v>10099.800255837965</v>
          </cell>
          <cell r="Z1317">
            <v>1530.1981328991944</v>
          </cell>
          <cell r="AA1317">
            <v>1526.10028458489</v>
          </cell>
          <cell r="AB1317">
            <v>5417.4929631388359</v>
          </cell>
          <cell r="AC1317">
            <v>2265.8700056188391</v>
          </cell>
          <cell r="AD1317">
            <v>33885.300000000003</v>
          </cell>
          <cell r="AE1317">
            <v>13343.064477856109</v>
          </cell>
          <cell r="AF1317">
            <v>10345.073380102371</v>
          </cell>
          <cell r="AG1317">
            <v>1566.1281659362241</v>
          </cell>
          <cell r="AH1317">
            <v>1561.5747711155984</v>
          </cell>
          <cell r="AI1317">
            <v>5548.1518206929659</v>
          </cell>
          <cell r="AJ1317">
            <v>2318.0773842967278</v>
          </cell>
          <cell r="AK1317">
            <v>34682.069999999992</v>
          </cell>
        </row>
        <row r="1318">
          <cell r="B1318">
            <v>39783</v>
          </cell>
          <cell r="D1318">
            <v>7212.179999999993</v>
          </cell>
          <cell r="E1318">
            <v>28530</v>
          </cell>
          <cell r="F1318">
            <v>35742.179999999993</v>
          </cell>
          <cell r="G1318">
            <v>35742.179999999993</v>
          </cell>
          <cell r="H1318">
            <v>35184.800000000003</v>
          </cell>
          <cell r="I1318">
            <v>28030</v>
          </cell>
          <cell r="J1318">
            <v>14238</v>
          </cell>
          <cell r="K1318">
            <v>4000</v>
          </cell>
          <cell r="L1318">
            <v>1600</v>
          </cell>
          <cell r="M1318">
            <v>1531</v>
          </cell>
          <cell r="N1318">
            <v>5600</v>
          </cell>
          <cell r="O1318">
            <v>1561</v>
          </cell>
          <cell r="P1318">
            <v>28530</v>
          </cell>
          <cell r="Q1318">
            <v>14238</v>
          </cell>
          <cell r="R1318">
            <v>4000</v>
          </cell>
          <cell r="S1318">
            <v>1600</v>
          </cell>
          <cell r="T1318">
            <v>1531</v>
          </cell>
          <cell r="U1318">
            <v>5600</v>
          </cell>
          <cell r="V1318">
            <v>1061</v>
          </cell>
          <cell r="W1318">
            <v>28030</v>
          </cell>
          <cell r="X1318">
            <v>14114.736639496516</v>
          </cell>
          <cell r="Y1318">
            <v>10138.065995855941</v>
          </cell>
          <cell r="Z1318">
            <v>1540.0432824298582</v>
          </cell>
          <cell r="AA1318">
            <v>1536.1329692811069</v>
          </cell>
          <cell r="AB1318">
            <v>5574.8743421452573</v>
          </cell>
          <cell r="AC1318">
            <v>2280.946770791325</v>
          </cell>
          <cell r="AD1318">
            <v>35184.80000000001</v>
          </cell>
          <cell r="AE1318">
            <v>14313.184799638939</v>
          </cell>
          <cell r="AF1318">
            <v>10319.212487354187</v>
          </cell>
          <cell r="AG1318">
            <v>1564.6401023554993</v>
          </cell>
          <cell r="AH1318">
            <v>1560.0910339630348</v>
          </cell>
          <cell r="AI1318">
            <v>5669.176723836923</v>
          </cell>
          <cell r="AJ1318">
            <v>2315.8748528514088</v>
          </cell>
          <cell r="AK1318">
            <v>35742.179999999993</v>
          </cell>
        </row>
        <row r="1319">
          <cell r="B1319">
            <v>39784</v>
          </cell>
          <cell r="D1319">
            <v>5305.6299999999901</v>
          </cell>
          <cell r="E1319">
            <v>29396</v>
          </cell>
          <cell r="F1319">
            <v>34701.62999999999</v>
          </cell>
          <cell r="G1319">
            <v>34701.62999999999</v>
          </cell>
          <cell r="H1319">
            <v>34362.800000000003</v>
          </cell>
          <cell r="I1319">
            <v>29396</v>
          </cell>
          <cell r="J1319">
            <v>14204</v>
          </cell>
          <cell r="K1319">
            <v>4000</v>
          </cell>
          <cell r="L1319">
            <v>1600</v>
          </cell>
          <cell r="M1319">
            <v>1531</v>
          </cell>
          <cell r="N1319">
            <v>6000</v>
          </cell>
          <cell r="O1319">
            <v>2061</v>
          </cell>
          <cell r="P1319">
            <v>29396</v>
          </cell>
          <cell r="Q1319">
            <v>14204</v>
          </cell>
          <cell r="R1319">
            <v>4000</v>
          </cell>
          <cell r="S1319">
            <v>1600</v>
          </cell>
          <cell r="T1319">
            <v>1531</v>
          </cell>
          <cell r="U1319">
            <v>6000</v>
          </cell>
          <cell r="V1319">
            <v>2061</v>
          </cell>
          <cell r="W1319">
            <v>29396</v>
          </cell>
          <cell r="X1319">
            <v>12840.828267136882</v>
          </cell>
          <cell r="Y1319">
            <v>10166.194403944872</v>
          </cell>
          <cell r="Z1319">
            <v>1551.0035029195492</v>
          </cell>
          <cell r="AA1319">
            <v>1546.8123958870026</v>
          </cell>
          <cell r="AB1319">
            <v>5950.1702134499901</v>
          </cell>
          <cell r="AC1319">
            <v>2307.791216661712</v>
          </cell>
          <cell r="AD1319">
            <v>34362.800000000003</v>
          </cell>
          <cell r="AE1319">
            <v>12965.314367609606</v>
          </cell>
          <cell r="AF1319">
            <v>10270.655597170306</v>
          </cell>
          <cell r="AG1319">
            <v>1566.0861825056325</v>
          </cell>
          <cell r="AH1319">
            <v>1561.5329097485387</v>
          </cell>
          <cell r="AI1319">
            <v>6008.1831964469147</v>
          </cell>
          <cell r="AJ1319">
            <v>2329.8577465189956</v>
          </cell>
          <cell r="AK1319">
            <v>34701.62999999999</v>
          </cell>
        </row>
        <row r="1320">
          <cell r="B1320">
            <v>39785</v>
          </cell>
          <cell r="D1320">
            <v>6581.3199999999852</v>
          </cell>
          <cell r="E1320">
            <v>29157</v>
          </cell>
          <cell r="F1320">
            <v>35738.319999999985</v>
          </cell>
          <cell r="G1320">
            <v>35738.319999999985</v>
          </cell>
          <cell r="H1320">
            <v>35566.1</v>
          </cell>
          <cell r="I1320">
            <v>29157</v>
          </cell>
          <cell r="J1320">
            <v>13765</v>
          </cell>
          <cell r="K1320">
            <v>4000</v>
          </cell>
          <cell r="L1320">
            <v>1600</v>
          </cell>
          <cell r="M1320">
            <v>1531</v>
          </cell>
          <cell r="N1320">
            <v>6200</v>
          </cell>
          <cell r="O1320">
            <v>2061</v>
          </cell>
          <cell r="P1320">
            <v>29157</v>
          </cell>
          <cell r="Q1320">
            <v>13765</v>
          </cell>
          <cell r="R1320">
            <v>4000</v>
          </cell>
          <cell r="S1320">
            <v>1600</v>
          </cell>
          <cell r="T1320">
            <v>1531</v>
          </cell>
          <cell r="U1320">
            <v>6200</v>
          </cell>
          <cell r="V1320">
            <v>2061</v>
          </cell>
          <cell r="W1320">
            <v>29157</v>
          </cell>
          <cell r="X1320">
            <v>13420.710495879384</v>
          </cell>
          <cell r="Y1320">
            <v>10507.075228552398</v>
          </cell>
          <cell r="Z1320">
            <v>1556.8791659525023</v>
          </cell>
          <cell r="AA1320">
            <v>1552.9855014878419</v>
          </cell>
          <cell r="AB1320">
            <v>6210.3242654735577</v>
          </cell>
          <cell r="AC1320">
            <v>2318.1253426543099</v>
          </cell>
          <cell r="AD1320">
            <v>35566.099999999991</v>
          </cell>
          <cell r="AE1320">
            <v>13480.556664983189</v>
          </cell>
          <cell r="AF1320">
            <v>10573.086512907023</v>
          </cell>
          <cell r="AG1320">
            <v>1564.010586568344</v>
          </cell>
          <cell r="AH1320">
            <v>1559.4633484436615</v>
          </cell>
          <cell r="AI1320">
            <v>6234.4329931677039</v>
          </cell>
          <cell r="AJ1320">
            <v>2326.7698939300672</v>
          </cell>
          <cell r="AK1320">
            <v>35738.319999999985</v>
          </cell>
        </row>
        <row r="1321">
          <cell r="B1321">
            <v>39786</v>
          </cell>
          <cell r="D1321">
            <v>6134.5599999999904</v>
          </cell>
          <cell r="E1321">
            <v>29046</v>
          </cell>
          <cell r="F1321">
            <v>35180.55999999999</v>
          </cell>
          <cell r="G1321">
            <v>35180.55999999999</v>
          </cell>
          <cell r="H1321">
            <v>34701.4</v>
          </cell>
          <cell r="I1321">
            <v>29046</v>
          </cell>
          <cell r="J1321">
            <v>13654</v>
          </cell>
          <cell r="K1321">
            <v>4000</v>
          </cell>
          <cell r="L1321">
            <v>1600</v>
          </cell>
          <cell r="M1321">
            <v>1531</v>
          </cell>
          <cell r="N1321">
            <v>6200</v>
          </cell>
          <cell r="O1321">
            <v>2061</v>
          </cell>
          <cell r="P1321">
            <v>29046</v>
          </cell>
          <cell r="Q1321">
            <v>13654</v>
          </cell>
          <cell r="R1321">
            <v>4000</v>
          </cell>
          <cell r="S1321">
            <v>1600</v>
          </cell>
          <cell r="T1321">
            <v>1531</v>
          </cell>
          <cell r="U1321">
            <v>6200</v>
          </cell>
          <cell r="V1321">
            <v>2061</v>
          </cell>
          <cell r="W1321">
            <v>29046</v>
          </cell>
          <cell r="X1321">
            <v>13011.873123203457</v>
          </cell>
          <cell r="Y1321">
            <v>10164.195959446648</v>
          </cell>
          <cell r="Z1321">
            <v>1544.7551778917186</v>
          </cell>
          <cell r="AA1321">
            <v>1540.6436786087834</v>
          </cell>
          <cell r="AB1321">
            <v>6140.6350160170687</v>
          </cell>
          <cell r="AC1321">
            <v>2299.2970448323294</v>
          </cell>
          <cell r="AD1321">
            <v>34701.400000000009</v>
          </cell>
          <cell r="AE1321">
            <v>13191.864010636889</v>
          </cell>
          <cell r="AF1321">
            <v>10312.046343387039</v>
          </cell>
          <cell r="AG1321">
            <v>1565.6043859584408</v>
          </cell>
          <cell r="AH1321">
            <v>1561.0525139870235</v>
          </cell>
          <cell r="AI1321">
            <v>6220.8517655684545</v>
          </cell>
          <cell r="AJ1321">
            <v>2329.1409804621462</v>
          </cell>
          <cell r="AK1321">
            <v>35180.55999999999</v>
          </cell>
        </row>
        <row r="1322">
          <cell r="B1322">
            <v>39787</v>
          </cell>
          <cell r="D1322">
            <v>5749.1599999999962</v>
          </cell>
          <cell r="E1322">
            <v>29629</v>
          </cell>
          <cell r="F1322">
            <v>35378.159999999996</v>
          </cell>
          <cell r="G1322">
            <v>35378.159999999996</v>
          </cell>
          <cell r="H1322">
            <v>34949.599999999999</v>
          </cell>
          <cell r="I1322">
            <v>29629</v>
          </cell>
          <cell r="J1322">
            <v>14337</v>
          </cell>
          <cell r="K1322">
            <v>4000</v>
          </cell>
          <cell r="L1322">
            <v>1600</v>
          </cell>
          <cell r="M1322">
            <v>1531</v>
          </cell>
          <cell r="N1322">
            <v>6100</v>
          </cell>
          <cell r="O1322">
            <v>2061</v>
          </cell>
          <cell r="P1322">
            <v>29629</v>
          </cell>
          <cell r="Q1322">
            <v>14337</v>
          </cell>
          <cell r="R1322">
            <v>4000</v>
          </cell>
          <cell r="S1322">
            <v>1600</v>
          </cell>
          <cell r="T1322">
            <v>1531</v>
          </cell>
          <cell r="U1322">
            <v>6100</v>
          </cell>
          <cell r="V1322">
            <v>2061</v>
          </cell>
          <cell r="W1322">
            <v>29629</v>
          </cell>
          <cell r="X1322">
            <v>13174.75610926996</v>
          </cell>
          <cell r="Y1322">
            <v>10320.699938403246</v>
          </cell>
          <cell r="Z1322">
            <v>1546.3819866237586</v>
          </cell>
          <cell r="AA1322">
            <v>1542.4136562202034</v>
          </cell>
          <cell r="AB1322">
            <v>6062.0894103747823</v>
          </cell>
          <cell r="AC1322">
            <v>2303.2588991080402</v>
          </cell>
          <cell r="AD1322">
            <v>34949.599999999991</v>
          </cell>
          <cell r="AE1322">
            <v>13331.733662201668</v>
          </cell>
          <cell r="AF1322">
            <v>10466.621293267755</v>
          </cell>
          <cell r="AG1322">
            <v>1564.9329050155484</v>
          </cell>
          <cell r="AH1322">
            <v>1560.3829853223126</v>
          </cell>
          <cell r="AI1322">
            <v>6126.3471322131254</v>
          </cell>
          <cell r="AJ1322">
            <v>2328.1420219795837</v>
          </cell>
          <cell r="AK1322">
            <v>35378.159999999996</v>
          </cell>
        </row>
        <row r="1323">
          <cell r="B1323">
            <v>39788</v>
          </cell>
          <cell r="D1323">
            <v>6249.1299999999974</v>
          </cell>
          <cell r="E1323">
            <v>28846</v>
          </cell>
          <cell r="F1323">
            <v>35095.129999999997</v>
          </cell>
          <cell r="G1323">
            <v>35095.129999999997</v>
          </cell>
          <cell r="H1323">
            <v>34393.1</v>
          </cell>
          <cell r="I1323">
            <v>28846</v>
          </cell>
          <cell r="J1323">
            <v>13654</v>
          </cell>
          <cell r="K1323">
            <v>4000</v>
          </cell>
          <cell r="L1323">
            <v>1600</v>
          </cell>
          <cell r="M1323">
            <v>1531</v>
          </cell>
          <cell r="N1323">
            <v>6000</v>
          </cell>
          <cell r="O1323">
            <v>2061</v>
          </cell>
          <cell r="P1323">
            <v>28846</v>
          </cell>
          <cell r="Q1323">
            <v>13654</v>
          </cell>
          <cell r="R1323">
            <v>4000</v>
          </cell>
          <cell r="S1323">
            <v>1600</v>
          </cell>
          <cell r="T1323">
            <v>1531</v>
          </cell>
          <cell r="U1323">
            <v>6000</v>
          </cell>
          <cell r="V1323">
            <v>2061</v>
          </cell>
          <cell r="W1323">
            <v>28846</v>
          </cell>
          <cell r="X1323">
            <v>13088.623430271866</v>
          </cell>
          <cell r="Y1323">
            <v>10038.272500962146</v>
          </cell>
          <cell r="Z1323">
            <v>1533.3877121985875</v>
          </cell>
          <cell r="AA1323">
            <v>1529.4163747237076</v>
          </cell>
          <cell r="AB1323">
            <v>5920.0483578016574</v>
          </cell>
          <cell r="AC1323">
            <v>2283.3516240420345</v>
          </cell>
          <cell r="AD1323">
            <v>34393.1</v>
          </cell>
          <cell r="AE1323">
            <v>13342.71306838734</v>
          </cell>
          <cell r="AF1323">
            <v>10263.732130586575</v>
          </cell>
          <cell r="AG1323">
            <v>1565.0304811193637</v>
          </cell>
          <cell r="AH1323">
            <v>1560.4802777312584</v>
          </cell>
          <cell r="AI1323">
            <v>6034.8868567662439</v>
          </cell>
          <cell r="AJ1323">
            <v>2328.2871854092141</v>
          </cell>
          <cell r="AK1323">
            <v>35095.129999999997</v>
          </cell>
        </row>
        <row r="1324">
          <cell r="B1324">
            <v>39789</v>
          </cell>
          <cell r="D1324">
            <v>5913.0299999999988</v>
          </cell>
          <cell r="E1324">
            <v>28746</v>
          </cell>
          <cell r="F1324">
            <v>34659.03</v>
          </cell>
          <cell r="G1324">
            <v>34659.03</v>
          </cell>
          <cell r="H1324">
            <v>34763.9</v>
          </cell>
          <cell r="I1324">
            <v>28746</v>
          </cell>
          <cell r="J1324">
            <v>13654</v>
          </cell>
          <cell r="K1324">
            <v>4000</v>
          </cell>
          <cell r="L1324">
            <v>1600</v>
          </cell>
          <cell r="M1324">
            <v>1531</v>
          </cell>
          <cell r="N1324">
            <v>5900</v>
          </cell>
          <cell r="O1324">
            <v>2061</v>
          </cell>
          <cell r="P1324">
            <v>28746</v>
          </cell>
          <cell r="Q1324">
            <v>13654</v>
          </cell>
          <cell r="R1324">
            <v>4000</v>
          </cell>
          <cell r="S1324">
            <v>1600</v>
          </cell>
          <cell r="T1324">
            <v>1531</v>
          </cell>
          <cell r="U1324">
            <v>5900</v>
          </cell>
          <cell r="V1324">
            <v>2061</v>
          </cell>
          <cell r="W1324">
            <v>28746</v>
          </cell>
          <cell r="X1324">
            <v>12818.95622293312</v>
          </cell>
          <cell r="Y1324">
            <v>10557.297386798467</v>
          </cell>
          <cell r="Z1324">
            <v>1570.9607868937749</v>
          </cell>
          <cell r="AA1324">
            <v>1566.685206083466</v>
          </cell>
          <cell r="AB1324">
            <v>5923.8814687873646</v>
          </cell>
          <cell r="AC1324">
            <v>2326.1189285038131</v>
          </cell>
          <cell r="AD1324">
            <v>34763.900000000009</v>
          </cell>
          <cell r="AE1324">
            <v>12783.98993640956</v>
          </cell>
          <cell r="AF1324">
            <v>10526.045964032846</v>
          </cell>
          <cell r="AG1324">
            <v>1566.3978832002579</v>
          </cell>
          <cell r="AH1324">
            <v>1561.8437041978391</v>
          </cell>
          <cell r="AI1324">
            <v>5902.275910542302</v>
          </cell>
          <cell r="AJ1324">
            <v>2318.4766016171934</v>
          </cell>
          <cell r="AK1324">
            <v>34659.03</v>
          </cell>
        </row>
        <row r="1325">
          <cell r="B1325">
            <v>39790</v>
          </cell>
          <cell r="D1325">
            <v>7758.9499999999971</v>
          </cell>
          <cell r="E1325">
            <v>28746</v>
          </cell>
          <cell r="F1325">
            <v>36504.949999999997</v>
          </cell>
          <cell r="G1325">
            <v>36504.949999999997</v>
          </cell>
          <cell r="H1325">
            <v>35863</v>
          </cell>
          <cell r="I1325">
            <v>28746</v>
          </cell>
          <cell r="J1325">
            <v>13654</v>
          </cell>
          <cell r="K1325">
            <v>4000</v>
          </cell>
          <cell r="L1325">
            <v>1600</v>
          </cell>
          <cell r="M1325">
            <v>1531</v>
          </cell>
          <cell r="N1325">
            <v>5900</v>
          </cell>
          <cell r="O1325">
            <v>2061</v>
          </cell>
          <cell r="P1325">
            <v>28746</v>
          </cell>
          <cell r="Q1325">
            <v>13654</v>
          </cell>
          <cell r="R1325">
            <v>4000</v>
          </cell>
          <cell r="S1325">
            <v>1600</v>
          </cell>
          <cell r="T1325">
            <v>1531</v>
          </cell>
          <cell r="U1325">
            <v>5900</v>
          </cell>
          <cell r="V1325">
            <v>2061</v>
          </cell>
          <cell r="W1325">
            <v>28746</v>
          </cell>
          <cell r="X1325">
            <v>13893.761451655313</v>
          </cell>
          <cell r="Y1325">
            <v>10744.252561816829</v>
          </cell>
          <cell r="Z1325">
            <v>1537.0728452004462</v>
          </cell>
          <cell r="AA1325">
            <v>1533.1737545190458</v>
          </cell>
          <cell r="AB1325">
            <v>5865.6609909736235</v>
          </cell>
          <cell r="AC1325">
            <v>2289.078395834752</v>
          </cell>
          <cell r="AD1325">
            <v>35863.000000000015</v>
          </cell>
          <cell r="AE1325">
            <v>14127.122400107843</v>
          </cell>
          <cell r="AF1325">
            <v>10949.187153816663</v>
          </cell>
          <cell r="AG1325">
            <v>1565.569919176264</v>
          </cell>
          <cell r="AH1325">
            <v>1561.0181474143128</v>
          </cell>
          <cell r="AI1325">
            <v>5972.9626750638618</v>
          </cell>
          <cell r="AJ1325">
            <v>2329.089704421051</v>
          </cell>
          <cell r="AK1325">
            <v>36504.949999999997</v>
          </cell>
        </row>
        <row r="1326">
          <cell r="B1326">
            <v>39791</v>
          </cell>
          <cell r="D1326">
            <v>7763.3199999999924</v>
          </cell>
          <cell r="E1326">
            <v>28946</v>
          </cell>
          <cell r="F1326">
            <v>36709.319999999992</v>
          </cell>
          <cell r="G1326">
            <v>36709.319999999992</v>
          </cell>
          <cell r="H1326">
            <v>35951.4</v>
          </cell>
          <cell r="I1326">
            <v>28946</v>
          </cell>
          <cell r="J1326">
            <v>13654</v>
          </cell>
          <cell r="K1326">
            <v>4000</v>
          </cell>
          <cell r="L1326">
            <v>1600</v>
          </cell>
          <cell r="M1326">
            <v>1531</v>
          </cell>
          <cell r="N1326">
            <v>6100</v>
          </cell>
          <cell r="O1326">
            <v>2061</v>
          </cell>
          <cell r="P1326">
            <v>28946</v>
          </cell>
          <cell r="Q1326">
            <v>13654</v>
          </cell>
          <cell r="R1326">
            <v>4000</v>
          </cell>
          <cell r="S1326">
            <v>1600</v>
          </cell>
          <cell r="T1326">
            <v>1531</v>
          </cell>
          <cell r="U1326">
            <v>6100</v>
          </cell>
          <cell r="V1326">
            <v>2061</v>
          </cell>
          <cell r="W1326">
            <v>28946</v>
          </cell>
          <cell r="X1326">
            <v>13498.934689402568</v>
          </cell>
          <cell r="Y1326">
            <v>11080.065679887968</v>
          </cell>
          <cell r="Z1326">
            <v>1533.8151568194373</v>
          </cell>
          <cell r="AA1326">
            <v>1529.7691815112591</v>
          </cell>
          <cell r="AB1326">
            <v>6013.9712564001447</v>
          </cell>
          <cell r="AC1326">
            <v>2294.8440359786159</v>
          </cell>
          <cell r="AD1326">
            <v>35951.399999999994</v>
          </cell>
          <cell r="AE1326">
            <v>13788.589091953543</v>
          </cell>
          <cell r="AF1326">
            <v>11311.398960115737</v>
          </cell>
          <cell r="AG1326">
            <v>1565.9978487516737</v>
          </cell>
          <cell r="AH1326">
            <v>1561.444832818042</v>
          </cell>
          <cell r="AI1326">
            <v>6140.3210981778357</v>
          </cell>
          <cell r="AJ1326">
            <v>2341.5681681831643</v>
          </cell>
          <cell r="AK1326">
            <v>36709.319999999992</v>
          </cell>
        </row>
        <row r="1327">
          <cell r="B1327">
            <v>39792</v>
          </cell>
          <cell r="D1327">
            <v>7522.1599999999962</v>
          </cell>
          <cell r="E1327">
            <v>28846</v>
          </cell>
          <cell r="F1327">
            <v>36368.159999999996</v>
          </cell>
          <cell r="G1327">
            <v>36368.159999999996</v>
          </cell>
          <cell r="H1327">
            <v>35588.1</v>
          </cell>
          <cell r="I1327">
            <v>28828</v>
          </cell>
          <cell r="J1327">
            <v>13654</v>
          </cell>
          <cell r="K1327">
            <v>4000</v>
          </cell>
          <cell r="L1327">
            <v>1600</v>
          </cell>
          <cell r="M1327">
            <v>1531</v>
          </cell>
          <cell r="N1327">
            <v>6000</v>
          </cell>
          <cell r="O1327">
            <v>2061</v>
          </cell>
          <cell r="P1327">
            <v>28846</v>
          </cell>
          <cell r="Q1327">
            <v>13654</v>
          </cell>
          <cell r="R1327">
            <v>4000</v>
          </cell>
          <cell r="S1327">
            <v>1600</v>
          </cell>
          <cell r="T1327">
            <v>1531</v>
          </cell>
          <cell r="U1327">
            <v>6000</v>
          </cell>
          <cell r="V1327">
            <v>2043</v>
          </cell>
          <cell r="W1327">
            <v>28828</v>
          </cell>
          <cell r="X1327">
            <v>14071.355834096386</v>
          </cell>
          <cell r="Y1327">
            <v>10282.790312445975</v>
          </cell>
          <cell r="Z1327">
            <v>1530.0444041880623</v>
          </cell>
          <cell r="AA1327">
            <v>1526.2972267615291</v>
          </cell>
          <cell r="AB1327">
            <v>5898.5817140669333</v>
          </cell>
          <cell r="AC1327">
            <v>2279.0305084411148</v>
          </cell>
          <cell r="AD1327">
            <v>35588.100000000006</v>
          </cell>
          <cell r="AE1327">
            <v>14353.294602683447</v>
          </cell>
          <cell r="AF1327">
            <v>10535.947583287698</v>
          </cell>
          <cell r="AG1327">
            <v>1564.1374345817496</v>
          </cell>
          <cell r="AH1327">
            <v>1559.5898276564162</v>
          </cell>
          <cell r="AI1327">
            <v>6028.2319467730922</v>
          </cell>
          <cell r="AJ1327">
            <v>2326.9586050175953</v>
          </cell>
          <cell r="AK1327">
            <v>36368.159999999996</v>
          </cell>
        </row>
        <row r="1328">
          <cell r="B1328">
            <v>39793</v>
          </cell>
          <cell r="D1328">
            <v>7119.1900000000023</v>
          </cell>
          <cell r="E1328">
            <v>28946</v>
          </cell>
          <cell r="F1328">
            <v>36065.19</v>
          </cell>
          <cell r="G1328">
            <v>36065.19</v>
          </cell>
          <cell r="H1328">
            <v>35714.300000000003</v>
          </cell>
          <cell r="I1328">
            <v>28946</v>
          </cell>
          <cell r="J1328">
            <v>13654</v>
          </cell>
          <cell r="K1328">
            <v>4000</v>
          </cell>
          <cell r="L1328">
            <v>1600</v>
          </cell>
          <cell r="M1328">
            <v>1531</v>
          </cell>
          <cell r="N1328">
            <v>6100</v>
          </cell>
          <cell r="O1328">
            <v>2061</v>
          </cell>
          <cell r="P1328">
            <v>28946</v>
          </cell>
          <cell r="Q1328">
            <v>13654</v>
          </cell>
          <cell r="R1328">
            <v>4000</v>
          </cell>
          <cell r="S1328">
            <v>1600</v>
          </cell>
          <cell r="T1328">
            <v>1531</v>
          </cell>
          <cell r="U1328">
            <v>6100</v>
          </cell>
          <cell r="V1328">
            <v>2061</v>
          </cell>
          <cell r="W1328">
            <v>28946</v>
          </cell>
          <cell r="X1328">
            <v>13846.109407775202</v>
          </cell>
          <cell r="Y1328">
            <v>10414.000281923079</v>
          </cell>
          <cell r="Z1328">
            <v>1552.7119815832018</v>
          </cell>
          <cell r="AA1328">
            <v>1548.6592849307006</v>
          </cell>
          <cell r="AB1328">
            <v>6045.2133586110231</v>
          </cell>
          <cell r="AC1328">
            <v>2307.6056851767798</v>
          </cell>
          <cell r="AD1328">
            <v>35714.299999999988</v>
          </cell>
          <cell r="AE1328">
            <v>14019.962913171115</v>
          </cell>
          <cell r="AF1328">
            <v>10487.945023323344</v>
          </cell>
          <cell r="AG1328">
            <v>1564.3288193688718</v>
          </cell>
          <cell r="AH1328">
            <v>1559.7806560072788</v>
          </cell>
          <cell r="AI1328">
            <v>6105.9292610231732</v>
          </cell>
          <cell r="AJ1328">
            <v>2327.2433271062155</v>
          </cell>
          <cell r="AK1328">
            <v>36065.19</v>
          </cell>
        </row>
        <row r="1329">
          <cell r="B1329">
            <v>39794</v>
          </cell>
          <cell r="D1329">
            <v>6557.6399999999994</v>
          </cell>
          <cell r="E1329">
            <v>29300</v>
          </cell>
          <cell r="F1329">
            <v>35857.64</v>
          </cell>
          <cell r="G1329">
            <v>35857.64</v>
          </cell>
          <cell r="H1329">
            <v>35326.6</v>
          </cell>
          <cell r="I1329">
            <v>29300</v>
          </cell>
          <cell r="J1329">
            <v>14108</v>
          </cell>
          <cell r="K1329">
            <v>4000</v>
          </cell>
          <cell r="L1329">
            <v>1600</v>
          </cell>
          <cell r="M1329">
            <v>1531</v>
          </cell>
          <cell r="N1329">
            <v>6000</v>
          </cell>
          <cell r="O1329">
            <v>2061</v>
          </cell>
          <cell r="P1329">
            <v>29300</v>
          </cell>
          <cell r="Q1329">
            <v>14108</v>
          </cell>
          <cell r="R1329">
            <v>4000</v>
          </cell>
          <cell r="S1329">
            <v>1600</v>
          </cell>
          <cell r="T1329">
            <v>1531</v>
          </cell>
          <cell r="U1329">
            <v>6000</v>
          </cell>
          <cell r="V1329">
            <v>2061</v>
          </cell>
          <cell r="W1329">
            <v>29300</v>
          </cell>
          <cell r="X1329">
            <v>14019.872869110379</v>
          </cell>
          <cell r="Y1329">
            <v>10022.710166152012</v>
          </cell>
          <cell r="Z1329">
            <v>1540.9663269346161</v>
          </cell>
          <cell r="AA1329">
            <v>1537.119626544318</v>
          </cell>
          <cell r="AB1329">
            <v>5905.2403549733817</v>
          </cell>
          <cell r="AC1329">
            <v>2300.6906562852878</v>
          </cell>
          <cell r="AD1329">
            <v>35326.599999999991</v>
          </cell>
          <cell r="AE1329">
            <v>14204.776851853912</v>
          </cell>
          <cell r="AF1329">
            <v>10201.422988196819</v>
          </cell>
          <cell r="AG1329">
            <v>1564.0921387013163</v>
          </cell>
          <cell r="AH1329">
            <v>1559.544663470203</v>
          </cell>
          <cell r="AI1329">
            <v>5995.1679599514973</v>
          </cell>
          <cell r="AJ1329">
            <v>2332.6353978262564</v>
          </cell>
          <cell r="AK1329">
            <v>35857.64</v>
          </cell>
        </row>
        <row r="1330">
          <cell r="B1330">
            <v>39795</v>
          </cell>
          <cell r="D1330">
            <v>5679.8599999999933</v>
          </cell>
          <cell r="E1330">
            <v>28246</v>
          </cell>
          <cell r="F1330">
            <v>33925.859999999993</v>
          </cell>
          <cell r="G1330">
            <v>33925.859999999993</v>
          </cell>
          <cell r="H1330">
            <v>32868.199999999997</v>
          </cell>
          <cell r="I1330">
            <v>28246</v>
          </cell>
          <cell r="J1330">
            <v>13654</v>
          </cell>
          <cell r="K1330">
            <v>4000</v>
          </cell>
          <cell r="L1330">
            <v>1600</v>
          </cell>
          <cell r="M1330">
            <v>1531</v>
          </cell>
          <cell r="N1330">
            <v>5400</v>
          </cell>
          <cell r="O1330">
            <v>2061</v>
          </cell>
          <cell r="P1330">
            <v>28246</v>
          </cell>
          <cell r="Q1330">
            <v>13654</v>
          </cell>
          <cell r="R1330">
            <v>4000</v>
          </cell>
          <cell r="S1330">
            <v>1600</v>
          </cell>
          <cell r="T1330">
            <v>1531</v>
          </cell>
          <cell r="U1330">
            <v>5400</v>
          </cell>
          <cell r="V1330">
            <v>2061</v>
          </cell>
          <cell r="W1330">
            <v>28246</v>
          </cell>
          <cell r="X1330">
            <v>12170.911977278121</v>
          </cell>
          <cell r="Y1330">
            <v>10165.749525308416</v>
          </cell>
          <cell r="Z1330">
            <v>1517.3683605303352</v>
          </cell>
          <cell r="AA1330">
            <v>1513.1613559271243</v>
          </cell>
          <cell r="AB1330">
            <v>5255.3271991646816</v>
          </cell>
          <cell r="AC1330">
            <v>2245.6815817913225</v>
          </cell>
          <cell r="AD1330">
            <v>32868.200000000004</v>
          </cell>
          <cell r="AE1330">
            <v>12563.763778449265</v>
          </cell>
          <cell r="AF1330">
            <v>10489.251050031487</v>
          </cell>
          <cell r="AG1330">
            <v>1566.6198477759513</v>
          </cell>
          <cell r="AH1330">
            <v>1562.0650234289362</v>
          </cell>
          <cell r="AI1330">
            <v>5425.3551616883678</v>
          </cell>
          <cell r="AJ1330">
            <v>2318.8051386259913</v>
          </cell>
          <cell r="AK1330">
            <v>33925.859999999993</v>
          </cell>
        </row>
        <row r="1331">
          <cell r="B1331">
            <v>39796</v>
          </cell>
          <cell r="D1331">
            <v>7100.6399999999921</v>
          </cell>
          <cell r="E1331">
            <v>28546</v>
          </cell>
          <cell r="F1331">
            <v>35646.639999999992</v>
          </cell>
          <cell r="G1331">
            <v>35646.639999999992</v>
          </cell>
          <cell r="H1331">
            <v>34871.699999999997</v>
          </cell>
          <cell r="I1331">
            <v>28546</v>
          </cell>
          <cell r="J1331">
            <v>13654</v>
          </cell>
          <cell r="K1331">
            <v>4000</v>
          </cell>
          <cell r="L1331">
            <v>1600</v>
          </cell>
          <cell r="M1331">
            <v>1531</v>
          </cell>
          <cell r="N1331">
            <v>5700</v>
          </cell>
          <cell r="O1331">
            <v>2061</v>
          </cell>
          <cell r="P1331">
            <v>28546</v>
          </cell>
          <cell r="Q1331">
            <v>13654</v>
          </cell>
          <cell r="R1331">
            <v>4000</v>
          </cell>
          <cell r="S1331">
            <v>1600</v>
          </cell>
          <cell r="T1331">
            <v>1531</v>
          </cell>
          <cell r="U1331">
            <v>5700</v>
          </cell>
          <cell r="V1331">
            <v>2061</v>
          </cell>
          <cell r="W1331">
            <v>28546</v>
          </cell>
          <cell r="X1331">
            <v>13638.698130815164</v>
          </cell>
          <cell r="Y1331">
            <v>10252.246185803695</v>
          </cell>
          <cell r="Z1331">
            <v>1531.4723477974674</v>
          </cell>
          <cell r="AA1331">
            <v>1527.4474114291638</v>
          </cell>
          <cell r="AB1331">
            <v>5642.3899248618873</v>
          </cell>
          <cell r="AC1331">
            <v>2279.4459992926159</v>
          </cell>
          <cell r="AD1331">
            <v>34871.69999999999</v>
          </cell>
          <cell r="AE1331">
            <v>13927.371672862784</v>
          </cell>
          <cell r="AF1331">
            <v>10492.267497219305</v>
          </cell>
          <cell r="AG1331">
            <v>1565.5944012016625</v>
          </cell>
          <cell r="AH1331">
            <v>1561.0425582601426</v>
          </cell>
          <cell r="AI1331">
            <v>5771.2377442613542</v>
          </cell>
          <cell r="AJ1331">
            <v>2329.1261261947457</v>
          </cell>
          <cell r="AK1331">
            <v>35646.639999999992</v>
          </cell>
        </row>
        <row r="1332">
          <cell r="B1332">
            <v>39797</v>
          </cell>
          <cell r="D1332">
            <v>9510.8499999999985</v>
          </cell>
          <cell r="E1332">
            <v>29046</v>
          </cell>
          <cell r="F1332">
            <v>38556.85</v>
          </cell>
          <cell r="G1332">
            <v>38556.85</v>
          </cell>
          <cell r="H1332">
            <v>37924.9</v>
          </cell>
          <cell r="I1332">
            <v>29046</v>
          </cell>
          <cell r="J1332">
            <v>13654</v>
          </cell>
          <cell r="K1332">
            <v>4000</v>
          </cell>
          <cell r="L1332">
            <v>1600</v>
          </cell>
          <cell r="M1332">
            <v>1531</v>
          </cell>
          <cell r="N1332">
            <v>6200</v>
          </cell>
          <cell r="O1332">
            <v>2061</v>
          </cell>
          <cell r="P1332">
            <v>29046</v>
          </cell>
          <cell r="Q1332">
            <v>13654</v>
          </cell>
          <cell r="R1332">
            <v>4000</v>
          </cell>
          <cell r="S1332">
            <v>1600</v>
          </cell>
          <cell r="T1332">
            <v>1531</v>
          </cell>
          <cell r="U1332">
            <v>6200</v>
          </cell>
          <cell r="V1332">
            <v>2061</v>
          </cell>
          <cell r="W1332">
            <v>29046</v>
          </cell>
          <cell r="X1332">
            <v>14725.7275722507</v>
          </cell>
          <cell r="Y1332">
            <v>11649.382738443788</v>
          </cell>
          <cell r="Z1332">
            <v>1537.6537603596144</v>
          </cell>
          <cell r="AA1332">
            <v>1533.9052426410174</v>
          </cell>
          <cell r="AB1332">
            <v>6175.3116872341616</v>
          </cell>
          <cell r="AC1332">
            <v>2302.9189990707255</v>
          </cell>
          <cell r="AD1332">
            <v>37924.9</v>
          </cell>
          <cell r="AE1332">
            <v>14956.036577740091</v>
          </cell>
          <cell r="AF1332">
            <v>11849.225165220219</v>
          </cell>
          <cell r="AG1332">
            <v>1566.5854403104954</v>
          </cell>
          <cell r="AH1332">
            <v>1562.0307160004877</v>
          </cell>
          <cell r="AI1332">
            <v>6280.5253325582325</v>
          </cell>
          <cell r="AJ1332">
            <v>2342.4467681704673</v>
          </cell>
          <cell r="AK1332">
            <v>38556.85</v>
          </cell>
        </row>
        <row r="1333">
          <cell r="B1333">
            <v>39798</v>
          </cell>
          <cell r="D1333">
            <v>8205.07</v>
          </cell>
          <cell r="E1333">
            <v>30692</v>
          </cell>
          <cell r="F1333">
            <v>38897.07</v>
          </cell>
          <cell r="G1333">
            <v>38897.07</v>
          </cell>
          <cell r="H1333">
            <v>38312.1</v>
          </cell>
          <cell r="I1333">
            <v>30692</v>
          </cell>
          <cell r="J1333">
            <v>15000</v>
          </cell>
          <cell r="K1333">
            <v>4000</v>
          </cell>
          <cell r="L1333">
            <v>1600</v>
          </cell>
          <cell r="M1333">
            <v>1531</v>
          </cell>
          <cell r="N1333">
            <v>6500</v>
          </cell>
          <cell r="O1333">
            <v>2061</v>
          </cell>
          <cell r="P1333">
            <v>30692</v>
          </cell>
          <cell r="Q1333">
            <v>15000</v>
          </cell>
          <cell r="R1333">
            <v>4000</v>
          </cell>
          <cell r="S1333">
            <v>1600</v>
          </cell>
          <cell r="T1333">
            <v>1531</v>
          </cell>
          <cell r="U1333">
            <v>6500</v>
          </cell>
          <cell r="V1333">
            <v>2061</v>
          </cell>
          <cell r="W1333">
            <v>30692</v>
          </cell>
          <cell r="X1333">
            <v>14736.599291351058</v>
          </cell>
          <cell r="Y1333">
            <v>11813.986368251271</v>
          </cell>
          <cell r="Z1333">
            <v>1535.7931722947662</v>
          </cell>
          <cell r="AA1333">
            <v>1532.6330362849467</v>
          </cell>
          <cell r="AB1333">
            <v>6390.7569225319039</v>
          </cell>
          <cell r="AC1333">
            <v>2302.3312092860497</v>
          </cell>
          <cell r="AD1333">
            <v>38312.1</v>
          </cell>
          <cell r="AE1333">
            <v>14941.955011838047</v>
          </cell>
          <cell r="AF1333">
            <v>11997.799814361548</v>
          </cell>
          <cell r="AG1333">
            <v>1564.7143976368532</v>
          </cell>
          <cell r="AH1333">
            <v>1560.1651132366846</v>
          </cell>
          <cell r="AI1333">
            <v>6492.7865831244899</v>
          </cell>
          <cell r="AJ1333">
            <v>2339.6490798023733</v>
          </cell>
          <cell r="AK1333">
            <v>38897.07</v>
          </cell>
        </row>
        <row r="1334">
          <cell r="B1334">
            <v>39799</v>
          </cell>
          <cell r="D1334">
            <v>7122.9499999999971</v>
          </cell>
          <cell r="E1334">
            <v>29792</v>
          </cell>
          <cell r="F1334">
            <v>36914.949999999997</v>
          </cell>
          <cell r="G1334">
            <v>36914.949999999997</v>
          </cell>
          <cell r="H1334">
            <v>36168.800000000003</v>
          </cell>
          <cell r="I1334">
            <v>29792</v>
          </cell>
          <cell r="J1334">
            <v>14100</v>
          </cell>
          <cell r="K1334">
            <v>4000</v>
          </cell>
          <cell r="L1334">
            <v>1600</v>
          </cell>
          <cell r="M1334">
            <v>1531</v>
          </cell>
          <cell r="N1334">
            <v>6500</v>
          </cell>
          <cell r="O1334">
            <v>2061</v>
          </cell>
          <cell r="P1334">
            <v>29792</v>
          </cell>
          <cell r="Q1334">
            <v>14100</v>
          </cell>
          <cell r="R1334">
            <v>4000</v>
          </cell>
          <cell r="S1334">
            <v>1600</v>
          </cell>
          <cell r="T1334">
            <v>1531</v>
          </cell>
          <cell r="U1334">
            <v>6500</v>
          </cell>
          <cell r="V1334">
            <v>2061</v>
          </cell>
          <cell r="W1334">
            <v>29792</v>
          </cell>
          <cell r="X1334">
            <v>14000.25684108862</v>
          </cell>
          <cell r="Y1334">
            <v>10447.276853652969</v>
          </cell>
          <cell r="Z1334">
            <v>1532.4722016837552</v>
          </cell>
          <cell r="AA1334">
            <v>1528.6072855980196</v>
          </cell>
          <cell r="AB1334">
            <v>6365.8185524257642</v>
          </cell>
          <cell r="AC1334">
            <v>2294.3682655508669</v>
          </cell>
          <cell r="AD1334">
            <v>36168.799999999996</v>
          </cell>
          <cell r="AE1334">
            <v>14268.367640519042</v>
          </cell>
          <cell r="AF1334">
            <v>10688.584897171038</v>
          </cell>
          <cell r="AG1334">
            <v>1564.8036807776477</v>
          </cell>
          <cell r="AH1334">
            <v>1560.2541367937495</v>
          </cell>
          <cell r="AI1334">
            <v>6493.1570637563082</v>
          </cell>
          <cell r="AJ1334">
            <v>2339.7825809822161</v>
          </cell>
          <cell r="AK1334">
            <v>36914.949999999997</v>
          </cell>
        </row>
        <row r="1335">
          <cell r="B1335">
            <v>39800</v>
          </cell>
          <cell r="D1335">
            <v>7402.3499999999985</v>
          </cell>
          <cell r="E1335">
            <v>30378</v>
          </cell>
          <cell r="F1335">
            <v>37780.35</v>
          </cell>
          <cell r="G1335">
            <v>37780.35</v>
          </cell>
          <cell r="H1335">
            <v>36882</v>
          </cell>
          <cell r="I1335">
            <v>30378</v>
          </cell>
          <cell r="J1335">
            <v>14686</v>
          </cell>
          <cell r="K1335">
            <v>4000</v>
          </cell>
          <cell r="L1335">
            <v>1600</v>
          </cell>
          <cell r="M1335">
            <v>1531</v>
          </cell>
          <cell r="N1335">
            <v>6500</v>
          </cell>
          <cell r="O1335">
            <v>2061</v>
          </cell>
          <cell r="P1335">
            <v>30378</v>
          </cell>
          <cell r="Q1335">
            <v>14686</v>
          </cell>
          <cell r="R1335">
            <v>4000</v>
          </cell>
          <cell r="S1335">
            <v>1600</v>
          </cell>
          <cell r="T1335">
            <v>1531</v>
          </cell>
          <cell r="U1335">
            <v>6500</v>
          </cell>
          <cell r="V1335">
            <v>2061</v>
          </cell>
          <cell r="W1335">
            <v>30378</v>
          </cell>
          <cell r="X1335">
            <v>14302.971390866664</v>
          </cell>
          <cell r="Y1335">
            <v>10906.559591723806</v>
          </cell>
          <cell r="Z1335">
            <v>1525.5768637436399</v>
          </cell>
          <cell r="AA1335">
            <v>1521.902643622893</v>
          </cell>
          <cell r="AB1335">
            <v>6339.8897448441348</v>
          </cell>
          <cell r="AC1335">
            <v>2285.0997651988655</v>
          </cell>
          <cell r="AD1335">
            <v>36882.000000000007</v>
          </cell>
          <cell r="AE1335">
            <v>14631.594759716543</v>
          </cell>
          <cell r="AF1335">
            <v>11192.851429233026</v>
          </cell>
          <cell r="AG1335">
            <v>1564.5297090522449</v>
          </cell>
          <cell r="AH1335">
            <v>1559.9809616196521</v>
          </cell>
          <cell r="AI1335">
            <v>6492.020217348083</v>
          </cell>
          <cell r="AJ1335">
            <v>2339.372923030453</v>
          </cell>
          <cell r="AK1335">
            <v>37780.35</v>
          </cell>
        </row>
        <row r="1336">
          <cell r="B1336">
            <v>39801</v>
          </cell>
          <cell r="D1336">
            <v>6699.2000000000044</v>
          </cell>
          <cell r="E1336">
            <v>30094</v>
          </cell>
          <cell r="F1336">
            <v>36793.200000000004</v>
          </cell>
          <cell r="G1336">
            <v>36793.200000000004</v>
          </cell>
          <cell r="H1336">
            <v>36036.400000000001</v>
          </cell>
          <cell r="I1336">
            <v>30094</v>
          </cell>
          <cell r="J1336">
            <v>14402</v>
          </cell>
          <cell r="K1336">
            <v>4000</v>
          </cell>
          <cell r="L1336">
            <v>1600</v>
          </cell>
          <cell r="M1336">
            <v>1531</v>
          </cell>
          <cell r="N1336">
            <v>6500</v>
          </cell>
          <cell r="O1336">
            <v>2061</v>
          </cell>
          <cell r="P1336">
            <v>30094</v>
          </cell>
          <cell r="Q1336">
            <v>14402</v>
          </cell>
          <cell r="R1336">
            <v>4000</v>
          </cell>
          <cell r="S1336">
            <v>1600</v>
          </cell>
          <cell r="T1336">
            <v>1531</v>
          </cell>
          <cell r="U1336">
            <v>6500</v>
          </cell>
          <cell r="V1336">
            <v>2061</v>
          </cell>
          <cell r="W1336">
            <v>30094</v>
          </cell>
          <cell r="X1336">
            <v>13865.438607979058</v>
          </cell>
          <cell r="Y1336">
            <v>10454.095946255709</v>
          </cell>
          <cell r="Z1336">
            <v>1531.9747194004904</v>
          </cell>
          <cell r="AA1336">
            <v>1528.1258064272322</v>
          </cell>
          <cell r="AB1336">
            <v>6363.9479786336724</v>
          </cell>
          <cell r="AC1336">
            <v>2292.8169413038386</v>
          </cell>
          <cell r="AD1336">
            <v>36036.400000000009</v>
          </cell>
          <cell r="AE1336">
            <v>14141.824843137369</v>
          </cell>
          <cell r="AF1336">
            <v>10696.492964502486</v>
          </cell>
          <cell r="AG1336">
            <v>1564.3960217277624</v>
          </cell>
          <cell r="AH1336">
            <v>1559.8476629805812</v>
          </cell>
          <cell r="AI1336">
            <v>6491.4654814371424</v>
          </cell>
          <cell r="AJ1336">
            <v>2339.1730262146639</v>
          </cell>
          <cell r="AK1336">
            <v>36793.200000000004</v>
          </cell>
        </row>
        <row r="1337">
          <cell r="B1337">
            <v>39802</v>
          </cell>
          <cell r="D1337">
            <v>6876.4399999999951</v>
          </cell>
          <cell r="E1337">
            <v>28446</v>
          </cell>
          <cell r="F1337">
            <v>35322.439999999995</v>
          </cell>
          <cell r="G1337">
            <v>35322.439999999995</v>
          </cell>
          <cell r="H1337">
            <v>34895.800000000003</v>
          </cell>
          <cell r="I1337">
            <v>28446</v>
          </cell>
          <cell r="J1337">
            <v>13654</v>
          </cell>
          <cell r="K1337">
            <v>4000</v>
          </cell>
          <cell r="L1337">
            <v>1600</v>
          </cell>
          <cell r="M1337">
            <v>1531</v>
          </cell>
          <cell r="N1337">
            <v>5600</v>
          </cell>
          <cell r="O1337">
            <v>2061</v>
          </cell>
          <cell r="P1337">
            <v>28446</v>
          </cell>
          <cell r="Q1337">
            <v>13654</v>
          </cell>
          <cell r="R1337">
            <v>4000</v>
          </cell>
          <cell r="S1337">
            <v>1600</v>
          </cell>
          <cell r="T1337">
            <v>1531</v>
          </cell>
          <cell r="U1337">
            <v>5600</v>
          </cell>
          <cell r="V1337">
            <v>2061</v>
          </cell>
          <cell r="W1337">
            <v>28446</v>
          </cell>
          <cell r="X1337">
            <v>13791.867653717765</v>
          </cell>
          <cell r="Y1337">
            <v>10141.154846053816</v>
          </cell>
          <cell r="Z1337">
            <v>1546.6361383329295</v>
          </cell>
          <cell r="AA1337">
            <v>1542.6372507921394</v>
          </cell>
          <cell r="AB1337">
            <v>5571.4515635422376</v>
          </cell>
          <cell r="AC1337">
            <v>2302.052547561113</v>
          </cell>
          <cell r="AD1337">
            <v>34895.800000000003</v>
          </cell>
          <cell r="AE1337">
            <v>13947.841626747466</v>
          </cell>
          <cell r="AF1337">
            <v>10279.147695145433</v>
          </cell>
          <cell r="AG1337">
            <v>1564.8783808114415</v>
          </cell>
          <cell r="AH1337">
            <v>1560.3286196430531</v>
          </cell>
          <cell r="AI1337">
            <v>5642.1827710297148</v>
          </cell>
          <cell r="AJ1337">
            <v>2328.0609066228876</v>
          </cell>
          <cell r="AK1337">
            <v>35322.439999999995</v>
          </cell>
        </row>
        <row r="1338">
          <cell r="B1338">
            <v>39803</v>
          </cell>
          <cell r="D1338">
            <v>6675.6999999999898</v>
          </cell>
          <cell r="E1338">
            <v>28946</v>
          </cell>
          <cell r="F1338">
            <v>35621.69999999999</v>
          </cell>
          <cell r="G1338">
            <v>35621.69999999999</v>
          </cell>
          <cell r="H1338">
            <v>34470.199999999997</v>
          </cell>
          <cell r="I1338">
            <v>28946</v>
          </cell>
          <cell r="J1338">
            <v>13654</v>
          </cell>
          <cell r="K1338">
            <v>4000</v>
          </cell>
          <cell r="L1338">
            <v>1600</v>
          </cell>
          <cell r="M1338">
            <v>1531</v>
          </cell>
          <cell r="N1338">
            <v>6100</v>
          </cell>
          <cell r="O1338">
            <v>2061</v>
          </cell>
          <cell r="P1338">
            <v>28946</v>
          </cell>
          <cell r="Q1338">
            <v>13654</v>
          </cell>
          <cell r="R1338">
            <v>4000</v>
          </cell>
          <cell r="S1338">
            <v>1600</v>
          </cell>
          <cell r="T1338">
            <v>1531</v>
          </cell>
          <cell r="U1338">
            <v>6100</v>
          </cell>
          <cell r="V1338">
            <v>2061</v>
          </cell>
          <cell r="W1338">
            <v>28946</v>
          </cell>
          <cell r="X1338">
            <v>13270.313879729623</v>
          </cell>
          <cell r="Y1338">
            <v>9975.364757460773</v>
          </cell>
          <cell r="Z1338">
            <v>1514.5209317835493</v>
          </cell>
          <cell r="AA1338">
            <v>1510.5305279630138</v>
          </cell>
          <cell r="AB1338">
            <v>5933.1934825542548</v>
          </cell>
          <cell r="AC1338">
            <v>2266.2764205087783</v>
          </cell>
          <cell r="AD1338">
            <v>34470.199999999997</v>
          </cell>
          <cell r="AE1338">
            <v>13704.920921031504</v>
          </cell>
          <cell r="AF1338">
            <v>10322.038774348875</v>
          </cell>
          <cell r="AG1338">
            <v>1565.3516210077196</v>
          </cell>
          <cell r="AH1338">
            <v>1560.8004839305738</v>
          </cell>
          <cell r="AI1338">
            <v>6127.9863076113979</v>
          </cell>
          <cell r="AJ1338">
            <v>2340.6018920699203</v>
          </cell>
          <cell r="AK1338">
            <v>35621.69999999999</v>
          </cell>
        </row>
        <row r="1339">
          <cell r="B1339">
            <v>39804</v>
          </cell>
          <cell r="D1339">
            <v>8296.3500000000058</v>
          </cell>
          <cell r="E1339">
            <v>29346</v>
          </cell>
          <cell r="F1339">
            <v>37642.350000000006</v>
          </cell>
          <cell r="G1339">
            <v>37642.350000000006</v>
          </cell>
          <cell r="H1339">
            <v>36091.800000000003</v>
          </cell>
          <cell r="I1339">
            <v>29346</v>
          </cell>
          <cell r="J1339">
            <v>13654</v>
          </cell>
          <cell r="K1339">
            <v>4000</v>
          </cell>
          <cell r="L1339">
            <v>1600</v>
          </cell>
          <cell r="M1339">
            <v>1531</v>
          </cell>
          <cell r="N1339">
            <v>6500</v>
          </cell>
          <cell r="O1339">
            <v>2061</v>
          </cell>
          <cell r="P1339">
            <v>29346</v>
          </cell>
          <cell r="Q1339">
            <v>13654</v>
          </cell>
          <cell r="R1339">
            <v>4000</v>
          </cell>
          <cell r="S1339">
            <v>1600</v>
          </cell>
          <cell r="T1339">
            <v>1531</v>
          </cell>
          <cell r="U1339">
            <v>6500</v>
          </cell>
          <cell r="V1339">
            <v>2061</v>
          </cell>
          <cell r="W1339">
            <v>29346</v>
          </cell>
          <cell r="X1339">
            <v>14223.663759596962</v>
          </cell>
          <cell r="Y1339">
            <v>10396.114235910612</v>
          </cell>
          <cell r="Z1339">
            <v>1499.0554343756812</v>
          </cell>
          <cell r="AA1339">
            <v>1495.320504449887</v>
          </cell>
          <cell r="AB1339">
            <v>6227.7834727446025</v>
          </cell>
          <cell r="AC1339">
            <v>2249.862592922253</v>
          </cell>
          <cell r="AD1339">
            <v>36091.799999999996</v>
          </cell>
          <cell r="AE1339">
            <v>14813.663294679487</v>
          </cell>
          <cell r="AF1339">
            <v>10864.951408204694</v>
          </cell>
          <cell r="AG1339">
            <v>1564.8025091647276</v>
          </cell>
          <cell r="AH1339">
            <v>1560.2529685872018</v>
          </cell>
          <cell r="AI1339">
            <v>6493.1522021453584</v>
          </cell>
          <cell r="AJ1339">
            <v>2345.5276172185295</v>
          </cell>
          <cell r="AK1339">
            <v>37642.350000000006</v>
          </cell>
        </row>
        <row r="1340">
          <cell r="B1340">
            <v>39805</v>
          </cell>
          <cell r="D1340">
            <v>9674.82</v>
          </cell>
          <cell r="E1340">
            <v>28946</v>
          </cell>
          <cell r="F1340">
            <v>38620.82</v>
          </cell>
          <cell r="G1340">
            <v>38620.82</v>
          </cell>
          <cell r="H1340">
            <v>37890.800000000003</v>
          </cell>
          <cell r="I1340">
            <v>28946</v>
          </cell>
          <cell r="J1340">
            <v>13654</v>
          </cell>
          <cell r="K1340">
            <v>4000</v>
          </cell>
          <cell r="L1340">
            <v>1600</v>
          </cell>
          <cell r="M1340">
            <v>1531</v>
          </cell>
          <cell r="N1340">
            <v>6100</v>
          </cell>
          <cell r="O1340">
            <v>2061</v>
          </cell>
          <cell r="P1340">
            <v>28946</v>
          </cell>
          <cell r="Q1340">
            <v>13654</v>
          </cell>
          <cell r="R1340">
            <v>4000</v>
          </cell>
          <cell r="S1340">
            <v>1600</v>
          </cell>
          <cell r="T1340">
            <v>1531</v>
          </cell>
          <cell r="U1340">
            <v>6100</v>
          </cell>
          <cell r="V1340">
            <v>2061</v>
          </cell>
          <cell r="W1340">
            <v>28946</v>
          </cell>
          <cell r="X1340">
            <v>14651.983751471866</v>
          </cell>
          <cell r="Y1340">
            <v>11861.540487955854</v>
          </cell>
          <cell r="Z1340">
            <v>1537.9681156349059</v>
          </cell>
          <cell r="AA1340">
            <v>1534.174797163025</v>
          </cell>
          <cell r="AB1340">
            <v>6005.7267576965569</v>
          </cell>
          <cell r="AC1340">
            <v>2299.4060900777863</v>
          </cell>
          <cell r="AD1340">
            <v>37890.799999999988</v>
          </cell>
          <cell r="AE1340">
            <v>14924.579498820196</v>
          </cell>
          <cell r="AF1340">
            <v>12095.477220380422</v>
          </cell>
          <cell r="AG1340">
            <v>1566.1647548320739</v>
          </cell>
          <cell r="AH1340">
            <v>1561.6112536321029</v>
          </cell>
          <cell r="AI1340">
            <v>6131.169536781782</v>
          </cell>
          <cell r="AJ1340">
            <v>2341.8177355534212</v>
          </cell>
          <cell r="AK1340">
            <v>38620.82</v>
          </cell>
        </row>
        <row r="1341">
          <cell r="B1341">
            <v>39806</v>
          </cell>
          <cell r="D1341">
            <v>9796.0999999999913</v>
          </cell>
          <cell r="E1341">
            <v>27192</v>
          </cell>
          <cell r="F1341">
            <v>36988.099999999991</v>
          </cell>
          <cell r="G1341">
            <v>36988.099999999991</v>
          </cell>
          <cell r="H1341">
            <v>35886</v>
          </cell>
          <cell r="I1341">
            <v>27192</v>
          </cell>
          <cell r="J1341">
            <v>12600</v>
          </cell>
          <cell r="K1341">
            <v>4000</v>
          </cell>
          <cell r="L1341">
            <v>1600</v>
          </cell>
          <cell r="M1341">
            <v>1531</v>
          </cell>
          <cell r="N1341">
            <v>5400</v>
          </cell>
          <cell r="O1341">
            <v>2061</v>
          </cell>
          <cell r="P1341">
            <v>27192</v>
          </cell>
          <cell r="Q1341">
            <v>12600</v>
          </cell>
          <cell r="R1341">
            <v>4000</v>
          </cell>
          <cell r="S1341">
            <v>1600</v>
          </cell>
          <cell r="T1341">
            <v>1531</v>
          </cell>
          <cell r="U1341">
            <v>5400</v>
          </cell>
          <cell r="V1341">
            <v>2061</v>
          </cell>
          <cell r="W1341">
            <v>27192</v>
          </cell>
          <cell r="X1341">
            <v>14321.925709721214</v>
          </cell>
          <cell r="Y1341">
            <v>11113.977712355176</v>
          </cell>
          <cell r="Z1341">
            <v>1513.43851577896</v>
          </cell>
          <cell r="AA1341">
            <v>1510.0998103756856</v>
          </cell>
          <cell r="AB1341">
            <v>5181.5078981246115</v>
          </cell>
          <cell r="AC1341">
            <v>2245.0503536443525</v>
          </cell>
          <cell r="AD1341">
            <v>35885.999999999993</v>
          </cell>
          <cell r="AE1341">
            <v>14720.230386937152</v>
          </cell>
          <cell r="AF1341">
            <v>11445.848568135532</v>
          </cell>
          <cell r="AG1341">
            <v>1563.3066299168843</v>
          </cell>
          <cell r="AH1341">
            <v>1558.7614384909589</v>
          </cell>
          <cell r="AI1341">
            <v>5386.0518397212927</v>
          </cell>
          <cell r="AJ1341">
            <v>2313.9011367981711</v>
          </cell>
          <cell r="AK1341">
            <v>36988.099999999991</v>
          </cell>
        </row>
        <row r="1342">
          <cell r="B1342">
            <v>39807</v>
          </cell>
          <cell r="D1342">
            <v>6558.8199999999924</v>
          </cell>
          <cell r="E1342">
            <v>28042</v>
          </cell>
          <cell r="F1342">
            <v>34600.819999999992</v>
          </cell>
          <cell r="G1342">
            <v>34600.819999999992</v>
          </cell>
          <cell r="H1342">
            <v>33065.4</v>
          </cell>
          <cell r="I1342">
            <v>28042</v>
          </cell>
          <cell r="J1342">
            <v>13250</v>
          </cell>
          <cell r="K1342">
            <v>4000</v>
          </cell>
          <cell r="L1342">
            <v>1600</v>
          </cell>
          <cell r="M1342">
            <v>1531</v>
          </cell>
          <cell r="N1342">
            <v>5600</v>
          </cell>
          <cell r="O1342">
            <v>2061</v>
          </cell>
          <cell r="P1342">
            <v>28042</v>
          </cell>
          <cell r="Q1342">
            <v>13250</v>
          </cell>
          <cell r="R1342">
            <v>4000</v>
          </cell>
          <cell r="S1342">
            <v>1600</v>
          </cell>
          <cell r="T1342">
            <v>1531</v>
          </cell>
          <cell r="U1342">
            <v>5600</v>
          </cell>
          <cell r="V1342">
            <v>2061</v>
          </cell>
          <cell r="W1342">
            <v>28042</v>
          </cell>
          <cell r="X1342">
            <v>12625.302309340064</v>
          </cell>
          <cell r="Y1342">
            <v>9796.4731140166259</v>
          </cell>
          <cell r="Z1342">
            <v>1495.2510408953947</v>
          </cell>
          <cell r="AA1342">
            <v>1491.2787629922641</v>
          </cell>
          <cell r="AB1342">
            <v>5420.0291621043525</v>
          </cell>
          <cell r="AC1342">
            <v>2237.0656106513024</v>
          </cell>
          <cell r="AD1342">
            <v>33065.4</v>
          </cell>
          <cell r="AE1342">
            <v>13197.236813676021</v>
          </cell>
          <cell r="AF1342">
            <v>10266.946387758526</v>
          </cell>
          <cell r="AG1342">
            <v>1565.5205962533382</v>
          </cell>
          <cell r="AH1342">
            <v>1560.9689678939176</v>
          </cell>
          <cell r="AI1342">
            <v>5669.2926810456584</v>
          </cell>
          <cell r="AJ1342">
            <v>2340.8545533725314</v>
          </cell>
          <cell r="AK1342">
            <v>34600.819999999992</v>
          </cell>
        </row>
        <row r="1343">
          <cell r="B1343">
            <v>39808</v>
          </cell>
          <cell r="D1343">
            <v>7880.6499999999942</v>
          </cell>
          <cell r="E1343">
            <v>28542</v>
          </cell>
          <cell r="F1343">
            <v>36422.649999999994</v>
          </cell>
          <cell r="G1343">
            <v>36422.649999999994</v>
          </cell>
          <cell r="H1343">
            <v>34946.300000000003</v>
          </cell>
          <cell r="I1343">
            <v>28542</v>
          </cell>
          <cell r="J1343">
            <v>13250</v>
          </cell>
          <cell r="K1343">
            <v>4000</v>
          </cell>
          <cell r="L1343">
            <v>1600</v>
          </cell>
          <cell r="M1343">
            <v>1531</v>
          </cell>
          <cell r="N1343">
            <v>6100</v>
          </cell>
          <cell r="O1343">
            <v>2061</v>
          </cell>
          <cell r="P1343">
            <v>28542</v>
          </cell>
          <cell r="Q1343">
            <v>13250</v>
          </cell>
          <cell r="R1343">
            <v>4000</v>
          </cell>
          <cell r="S1343">
            <v>1600</v>
          </cell>
          <cell r="T1343">
            <v>1531</v>
          </cell>
          <cell r="U1343">
            <v>6100</v>
          </cell>
          <cell r="V1343">
            <v>2061</v>
          </cell>
          <cell r="W1343">
            <v>28542</v>
          </cell>
          <cell r="X1343">
            <v>12889.801434042485</v>
          </cell>
          <cell r="Y1343">
            <v>10926.264197835022</v>
          </cell>
          <cell r="Z1343">
            <v>1501.3881638330686</v>
          </cell>
          <cell r="AA1343">
            <v>1497.4662789157019</v>
          </cell>
          <cell r="AB1343">
            <v>5884.0716610285053</v>
          </cell>
          <cell r="AC1343">
            <v>2247.3082643452208</v>
          </cell>
          <cell r="AD1343">
            <v>34946.300000000003</v>
          </cell>
          <cell r="AE1343">
            <v>13442.113355097161</v>
          </cell>
          <cell r="AF1343">
            <v>11382.290900074144</v>
          </cell>
          <cell r="AG1343">
            <v>1565.8248740836373</v>
          </cell>
          <cell r="AH1343">
            <v>1561.2723610602875</v>
          </cell>
          <cell r="AI1343">
            <v>6129.838982965829</v>
          </cell>
          <cell r="AJ1343">
            <v>2341.3095267189378</v>
          </cell>
          <cell r="AK1343">
            <v>36422.649999999994</v>
          </cell>
        </row>
        <row r="1344">
          <cell r="B1344">
            <v>39809</v>
          </cell>
          <cell r="D1344">
            <v>7836.4699999999866</v>
          </cell>
          <cell r="E1344">
            <v>28142</v>
          </cell>
          <cell r="F1344">
            <v>35978.469999999987</v>
          </cell>
          <cell r="G1344">
            <v>35978.469999999987</v>
          </cell>
          <cell r="H1344">
            <v>34807.199999999997</v>
          </cell>
          <cell r="I1344">
            <v>28142</v>
          </cell>
          <cell r="J1344">
            <v>13250</v>
          </cell>
          <cell r="K1344">
            <v>4000</v>
          </cell>
          <cell r="L1344">
            <v>1600</v>
          </cell>
          <cell r="M1344">
            <v>1531</v>
          </cell>
          <cell r="N1344">
            <v>5700</v>
          </cell>
          <cell r="O1344">
            <v>2061</v>
          </cell>
          <cell r="P1344">
            <v>28142</v>
          </cell>
          <cell r="Q1344">
            <v>13250</v>
          </cell>
          <cell r="R1344">
            <v>4000</v>
          </cell>
          <cell r="S1344">
            <v>1600</v>
          </cell>
          <cell r="T1344">
            <v>1531</v>
          </cell>
          <cell r="U1344">
            <v>5700</v>
          </cell>
          <cell r="V1344">
            <v>2061</v>
          </cell>
          <cell r="W1344">
            <v>28142</v>
          </cell>
          <cell r="X1344">
            <v>12951.933173390235</v>
          </cell>
          <cell r="Y1344">
            <v>11036.536632169364</v>
          </cell>
          <cell r="Z1344">
            <v>1514.3457150848574</v>
          </cell>
          <cell r="AA1344">
            <v>1510.3206255899813</v>
          </cell>
          <cell r="AB1344">
            <v>5528.7924837165438</v>
          </cell>
          <cell r="AC1344">
            <v>2265.2713700490131</v>
          </cell>
          <cell r="AD1344">
            <v>34807.199999999997</v>
          </cell>
          <cell r="AE1344">
            <v>13389.675936462849</v>
          </cell>
          <cell r="AF1344">
            <v>11401.75748939641</v>
          </cell>
          <cell r="AG1344">
            <v>1566.1455773008574</v>
          </cell>
          <cell r="AH1344">
            <v>1561.5921318580545</v>
          </cell>
          <cell r="AI1344">
            <v>5717.5098047530037</v>
          </cell>
          <cell r="AJ1344">
            <v>2341.789060228818</v>
          </cell>
          <cell r="AK1344">
            <v>35978.469999999987</v>
          </cell>
        </row>
        <row r="1345">
          <cell r="B1345">
            <v>39810</v>
          </cell>
          <cell r="D1345">
            <v>7660.0199999999895</v>
          </cell>
          <cell r="E1345">
            <v>27842</v>
          </cell>
          <cell r="F1345">
            <v>35502.01999999999</v>
          </cell>
          <cell r="G1345">
            <v>35502.01999999999</v>
          </cell>
          <cell r="H1345">
            <v>34432.400000000001</v>
          </cell>
          <cell r="I1345">
            <v>27842</v>
          </cell>
          <cell r="J1345">
            <v>13250</v>
          </cell>
          <cell r="K1345">
            <v>4000</v>
          </cell>
          <cell r="L1345">
            <v>1600</v>
          </cell>
          <cell r="M1345">
            <v>1531</v>
          </cell>
          <cell r="N1345">
            <v>5400</v>
          </cell>
          <cell r="O1345">
            <v>2061</v>
          </cell>
          <cell r="P1345">
            <v>27842</v>
          </cell>
          <cell r="Q1345">
            <v>13250</v>
          </cell>
          <cell r="R1345">
            <v>4000</v>
          </cell>
          <cell r="S1345">
            <v>1600</v>
          </cell>
          <cell r="T1345">
            <v>1531</v>
          </cell>
          <cell r="U1345">
            <v>5400</v>
          </cell>
          <cell r="V1345">
            <v>2061</v>
          </cell>
          <cell r="W1345">
            <v>27842</v>
          </cell>
          <cell r="X1345">
            <v>12833.126555076755</v>
          </cell>
          <cell r="Y1345">
            <v>11087.853199983341</v>
          </cell>
          <cell r="Z1345">
            <v>1516.8890692159987</v>
          </cell>
          <cell r="AA1345">
            <v>1513.0695321251217</v>
          </cell>
          <cell r="AB1345">
            <v>5211.5663002305082</v>
          </cell>
          <cell r="AC1345">
            <v>2269.8953433682786</v>
          </cell>
          <cell r="AD1345">
            <v>34432.400000000001</v>
          </cell>
          <cell r="AE1345">
            <v>13225.392672564587</v>
          </cell>
          <cell r="AF1345">
            <v>11419.74352860862</v>
          </cell>
          <cell r="AG1345">
            <v>1564.9238627037889</v>
          </cell>
          <cell r="AH1345">
            <v>1560.3739693003654</v>
          </cell>
          <cell r="AI1345">
            <v>5391.6236830567414</v>
          </cell>
          <cell r="AJ1345">
            <v>2339.9622837658872</v>
          </cell>
          <cell r="AK1345">
            <v>35502.01999999999</v>
          </cell>
        </row>
        <row r="1346">
          <cell r="B1346">
            <v>39811</v>
          </cell>
          <cell r="D1346">
            <v>8500.8599999999933</v>
          </cell>
          <cell r="E1346">
            <v>27842</v>
          </cell>
          <cell r="F1346">
            <v>36342.859999999993</v>
          </cell>
          <cell r="G1346">
            <v>36342.859999999993</v>
          </cell>
          <cell r="H1346">
            <v>35475.800000000003</v>
          </cell>
          <cell r="I1346">
            <v>27842</v>
          </cell>
          <cell r="J1346">
            <v>13250</v>
          </cell>
          <cell r="K1346">
            <v>4000</v>
          </cell>
          <cell r="L1346">
            <v>1600</v>
          </cell>
          <cell r="M1346">
            <v>1531</v>
          </cell>
          <cell r="N1346">
            <v>5400</v>
          </cell>
          <cell r="O1346">
            <v>2061</v>
          </cell>
          <cell r="P1346">
            <v>27842</v>
          </cell>
          <cell r="Q1346">
            <v>13250</v>
          </cell>
          <cell r="R1346">
            <v>4000</v>
          </cell>
          <cell r="S1346">
            <v>1600</v>
          </cell>
          <cell r="T1346">
            <v>1531</v>
          </cell>
          <cell r="U1346">
            <v>5400</v>
          </cell>
          <cell r="V1346">
            <v>2061</v>
          </cell>
          <cell r="W1346">
            <v>27842</v>
          </cell>
          <cell r="X1346">
            <v>14344.271805594984</v>
          </cell>
          <cell r="Y1346">
            <v>10569.019864169546</v>
          </cell>
          <cell r="Z1346">
            <v>1525.1446242282941</v>
          </cell>
          <cell r="AA1346">
            <v>1521.5085709701998</v>
          </cell>
          <cell r="AB1346">
            <v>5232.0830483926293</v>
          </cell>
          <cell r="AC1346">
            <v>2283.7720866443506</v>
          </cell>
          <cell r="AD1346">
            <v>35475.800000000003</v>
          </cell>
          <cell r="AE1346">
            <v>14655.617491934176</v>
          </cell>
          <cell r="AF1346">
            <v>10846.550363021644</v>
          </cell>
          <cell r="AG1346">
            <v>1562.5899788886393</v>
          </cell>
          <cell r="AH1346">
            <v>1558.046871069376</v>
          </cell>
          <cell r="AI1346">
            <v>5383.5827658267353</v>
          </cell>
          <cell r="AJ1346">
            <v>2336.4725292594239</v>
          </cell>
          <cell r="AK1346">
            <v>36342.859999999993</v>
          </cell>
        </row>
        <row r="1347">
          <cell r="B1347">
            <v>39812</v>
          </cell>
          <cell r="D1347">
            <v>6260.32</v>
          </cell>
          <cell r="E1347">
            <v>29711</v>
          </cell>
          <cell r="F1347">
            <v>35971.32</v>
          </cell>
          <cell r="G1347">
            <v>35971.32</v>
          </cell>
          <cell r="H1347">
            <v>34615.800000000003</v>
          </cell>
          <cell r="I1347">
            <v>29711</v>
          </cell>
          <cell r="J1347">
            <v>14419</v>
          </cell>
          <cell r="K1347">
            <v>4000</v>
          </cell>
          <cell r="L1347">
            <v>1600</v>
          </cell>
          <cell r="M1347">
            <v>1531</v>
          </cell>
          <cell r="N1347">
            <v>6100</v>
          </cell>
          <cell r="O1347">
            <v>2061</v>
          </cell>
          <cell r="P1347">
            <v>29711</v>
          </cell>
          <cell r="Q1347">
            <v>14419</v>
          </cell>
          <cell r="R1347">
            <v>4000</v>
          </cell>
          <cell r="S1347">
            <v>1600</v>
          </cell>
          <cell r="T1347">
            <v>1531</v>
          </cell>
          <cell r="U1347">
            <v>6100</v>
          </cell>
          <cell r="V1347">
            <v>2061</v>
          </cell>
          <cell r="W1347">
            <v>29711</v>
          </cell>
          <cell r="X1347">
            <v>13303.832832449236</v>
          </cell>
          <cell r="Y1347">
            <v>10171.550600073142</v>
          </cell>
          <cell r="Z1347">
            <v>1505.7382221892428</v>
          </cell>
          <cell r="AA1347">
            <v>1501.8563725250249</v>
          </cell>
          <cell r="AB1347">
            <v>5879.5243747687518</v>
          </cell>
          <cell r="AC1347">
            <v>2253.2975979946109</v>
          </cell>
          <cell r="AD1347">
            <v>34615.80000000001</v>
          </cell>
          <cell r="AE1347">
            <v>13810.684174571034</v>
          </cell>
          <cell r="AF1347">
            <v>10585.617248872501</v>
          </cell>
          <cell r="AG1347">
            <v>1565.1275806020719</v>
          </cell>
          <cell r="AH1347">
            <v>1560.5770949048356</v>
          </cell>
          <cell r="AI1347">
            <v>6109.0470068103641</v>
          </cell>
          <cell r="AJ1347">
            <v>2340.2668942391961</v>
          </cell>
          <cell r="AK1347">
            <v>35971.32</v>
          </cell>
        </row>
        <row r="1348">
          <cell r="B1348">
            <v>39813</v>
          </cell>
          <cell r="D1348">
            <v>7435.7900000000009</v>
          </cell>
          <cell r="E1348">
            <v>27828</v>
          </cell>
          <cell r="F1348">
            <v>35263.79</v>
          </cell>
          <cell r="G1348">
            <v>35263.79</v>
          </cell>
          <cell r="H1348">
            <v>33887</v>
          </cell>
          <cell r="I1348">
            <v>27828</v>
          </cell>
          <cell r="J1348">
            <v>13036</v>
          </cell>
          <cell r="K1348">
            <v>4000</v>
          </cell>
          <cell r="L1348">
            <v>1600</v>
          </cell>
          <cell r="M1348">
            <v>1531</v>
          </cell>
          <cell r="N1348">
            <v>6100</v>
          </cell>
          <cell r="O1348">
            <v>1561</v>
          </cell>
          <cell r="P1348">
            <v>27828</v>
          </cell>
          <cell r="Q1348">
            <v>13036</v>
          </cell>
          <cell r="R1348">
            <v>4000</v>
          </cell>
          <cell r="S1348">
            <v>1600</v>
          </cell>
          <cell r="T1348">
            <v>1531</v>
          </cell>
          <cell r="U1348">
            <v>6100</v>
          </cell>
          <cell r="V1348">
            <v>1561</v>
          </cell>
          <cell r="W1348">
            <v>27828</v>
          </cell>
          <cell r="X1348">
            <v>12628.216551570695</v>
          </cell>
          <cell r="Y1348">
            <v>10149.801042077979</v>
          </cell>
          <cell r="Z1348">
            <v>1504.1540977955115</v>
          </cell>
          <cell r="AA1348">
            <v>1500.0953369119236</v>
          </cell>
          <cell r="AB1348">
            <v>5877.1548027557847</v>
          </cell>
          <cell r="AC1348">
            <v>2227.5781688881066</v>
          </cell>
          <cell r="AD1348">
            <v>33887</v>
          </cell>
          <cell r="AE1348">
            <v>13140.251920440867</v>
          </cell>
          <cell r="AF1348">
            <v>10566.26030253637</v>
          </cell>
          <cell r="AG1348">
            <v>1565.9310151166258</v>
          </cell>
          <cell r="AH1348">
            <v>1561.3781934965466</v>
          </cell>
          <cell r="AI1348">
            <v>6112.1829934718571</v>
          </cell>
          <cell r="AJ1348">
            <v>2317.7855749377327</v>
          </cell>
          <cell r="AK1348">
            <v>35263.79</v>
          </cell>
        </row>
        <row r="1349">
          <cell r="B1349">
            <v>39814</v>
          </cell>
          <cell r="D1349">
            <v>6049.9599999999919</v>
          </cell>
          <cell r="E1349">
            <v>28628</v>
          </cell>
          <cell r="F1349">
            <v>34677.959999999992</v>
          </cell>
          <cell r="G1349">
            <v>34677.959999999992</v>
          </cell>
          <cell r="H1349">
            <v>32955.699999999997</v>
          </cell>
          <cell r="I1349">
            <v>28628</v>
          </cell>
          <cell r="J1349">
            <v>13455</v>
          </cell>
          <cell r="K1349">
            <v>4000</v>
          </cell>
          <cell r="L1349">
            <v>1600</v>
          </cell>
          <cell r="M1349">
            <v>1491</v>
          </cell>
          <cell r="N1349">
            <v>6000</v>
          </cell>
          <cell r="O1349">
            <v>2082</v>
          </cell>
          <cell r="P1349">
            <v>28628</v>
          </cell>
          <cell r="Q1349">
            <v>13455</v>
          </cell>
          <cell r="R1349">
            <v>4000</v>
          </cell>
          <cell r="S1349">
            <v>1600</v>
          </cell>
          <cell r="T1349">
            <v>1491</v>
          </cell>
          <cell r="U1349">
            <v>6000</v>
          </cell>
          <cell r="V1349">
            <v>2082</v>
          </cell>
          <cell r="W1349">
            <v>28628</v>
          </cell>
          <cell r="X1349">
            <v>12319.237037055676</v>
          </cell>
          <cell r="Y1349">
            <v>9695.7339978478049</v>
          </cell>
          <cell r="Z1349">
            <v>1487.3702166007793</v>
          </cell>
          <cell r="AA1349">
            <v>1483.3480791901875</v>
          </cell>
          <cell r="AB1349">
            <v>5767.0502962225419</v>
          </cell>
          <cell r="AC1349">
            <v>2202.9603730830031</v>
          </cell>
          <cell r="AD1349">
            <v>32955.699999999997</v>
          </cell>
          <cell r="AE1349">
            <v>12958.049370378034</v>
          </cell>
          <cell r="AF1349">
            <v>10211.142983773632</v>
          </cell>
          <cell r="AG1349">
            <v>1565.5824179189799</v>
          </cell>
          <cell r="AH1349">
            <v>1561.0306098179146</v>
          </cell>
          <cell r="AI1349">
            <v>6064.8850132569105</v>
          </cell>
          <cell r="AJ1349">
            <v>2317.2696048545249</v>
          </cell>
          <cell r="AK1349">
            <v>34677.959999999992</v>
          </cell>
        </row>
        <row r="1350">
          <cell r="B1350">
            <v>39815</v>
          </cell>
          <cell r="D1350">
            <v>6720.6299999999974</v>
          </cell>
          <cell r="E1350">
            <v>28528</v>
          </cell>
          <cell r="F1350">
            <v>35248.629999999997</v>
          </cell>
          <cell r="G1350">
            <v>35248.629999999997</v>
          </cell>
          <cell r="H1350">
            <v>32820.699999999997</v>
          </cell>
          <cell r="I1350">
            <v>28528</v>
          </cell>
          <cell r="J1350">
            <v>13455</v>
          </cell>
          <cell r="K1350">
            <v>4000</v>
          </cell>
          <cell r="L1350">
            <v>1600</v>
          </cell>
          <cell r="M1350">
            <v>1491</v>
          </cell>
          <cell r="N1350">
            <v>5900</v>
          </cell>
          <cell r="O1350">
            <v>2082</v>
          </cell>
          <cell r="P1350">
            <v>28528</v>
          </cell>
          <cell r="Q1350">
            <v>13455</v>
          </cell>
          <cell r="R1350">
            <v>4000</v>
          </cell>
          <cell r="S1350">
            <v>1600</v>
          </cell>
          <cell r="T1350">
            <v>1491</v>
          </cell>
          <cell r="U1350">
            <v>5900</v>
          </cell>
          <cell r="V1350">
            <v>2082</v>
          </cell>
          <cell r="W1350">
            <v>28528</v>
          </cell>
          <cell r="X1350">
            <v>12530.097506423223</v>
          </cell>
          <cell r="Y1350">
            <v>9712.8721531042811</v>
          </cell>
          <cell r="Z1350">
            <v>1457.8608097709221</v>
          </cell>
          <cell r="AA1350">
            <v>1453.9203492321046</v>
          </cell>
          <cell r="AB1350">
            <v>5495.5082574285134</v>
          </cell>
          <cell r="AC1350">
            <v>2170.4409240409609</v>
          </cell>
          <cell r="AD1350">
            <v>32820.699999999997</v>
          </cell>
          <cell r="AE1350">
            <v>13450.635832057878</v>
          </cell>
          <cell r="AF1350">
            <v>10438.039689129633</v>
          </cell>
          <cell r="AG1350">
            <v>1566.0639193953971</v>
          </cell>
          <cell r="AH1350">
            <v>1561.5107113665504</v>
          </cell>
          <cell r="AI1350">
            <v>5902.5552222374226</v>
          </cell>
          <cell r="AJ1350">
            <v>2329.8246258131089</v>
          </cell>
          <cell r="AK1350">
            <v>35248.629999999997</v>
          </cell>
        </row>
        <row r="1351">
          <cell r="B1351">
            <v>39816</v>
          </cell>
          <cell r="D1351">
            <v>6869.9899999999907</v>
          </cell>
          <cell r="E1351">
            <v>28628</v>
          </cell>
          <cell r="F1351">
            <v>35497.989999999991</v>
          </cell>
          <cell r="G1351">
            <v>35497.989999999991</v>
          </cell>
          <cell r="H1351">
            <v>34022.199999999997</v>
          </cell>
          <cell r="I1351">
            <v>28628</v>
          </cell>
          <cell r="J1351">
            <v>13455</v>
          </cell>
          <cell r="K1351">
            <v>4000</v>
          </cell>
          <cell r="L1351">
            <v>1600</v>
          </cell>
          <cell r="M1351">
            <v>1491</v>
          </cell>
          <cell r="N1351">
            <v>6000</v>
          </cell>
          <cell r="O1351">
            <v>2082</v>
          </cell>
          <cell r="P1351">
            <v>28628</v>
          </cell>
          <cell r="Q1351">
            <v>13455</v>
          </cell>
          <cell r="R1351">
            <v>4000</v>
          </cell>
          <cell r="S1351">
            <v>1600</v>
          </cell>
          <cell r="T1351">
            <v>1491</v>
          </cell>
          <cell r="U1351">
            <v>6000</v>
          </cell>
          <cell r="V1351">
            <v>2082</v>
          </cell>
          <cell r="W1351">
            <v>28628</v>
          </cell>
          <cell r="X1351">
            <v>13200.402880873169</v>
          </cell>
          <cell r="Y1351">
            <v>9897.7839169331091</v>
          </cell>
          <cell r="Z1351">
            <v>1499.4020016548234</v>
          </cell>
          <cell r="AA1351">
            <v>1495.5210126892021</v>
          </cell>
          <cell r="AB1351">
            <v>5696.8000792529192</v>
          </cell>
          <cell r="AC1351">
            <v>2232.2901085967842</v>
          </cell>
          <cell r="AD1351">
            <v>34022.200000000012</v>
          </cell>
          <cell r="AE1351">
            <v>13754.768097843453</v>
          </cell>
          <cell r="AF1351">
            <v>10346.20509599712</v>
          </cell>
          <cell r="AG1351">
            <v>1564.8434164627286</v>
          </cell>
          <cell r="AH1351">
            <v>1560.293756950442</v>
          </cell>
          <cell r="AI1351">
            <v>5943.8707423914375</v>
          </cell>
          <cell r="AJ1351">
            <v>2328.0088903548103</v>
          </cell>
          <cell r="AK1351">
            <v>35497.989999999991</v>
          </cell>
        </row>
        <row r="1352">
          <cell r="B1352">
            <v>39817</v>
          </cell>
          <cell r="D1352">
            <v>8014.5799999999945</v>
          </cell>
          <cell r="E1352">
            <v>28828</v>
          </cell>
          <cell r="F1352">
            <v>36842.579999999994</v>
          </cell>
          <cell r="G1352">
            <v>36842.579999999994</v>
          </cell>
          <cell r="H1352">
            <v>35391.599999999999</v>
          </cell>
          <cell r="I1352">
            <v>28828</v>
          </cell>
          <cell r="J1352">
            <v>13455</v>
          </cell>
          <cell r="K1352">
            <v>4000</v>
          </cell>
          <cell r="L1352">
            <v>1600</v>
          </cell>
          <cell r="M1352">
            <v>1491</v>
          </cell>
          <cell r="N1352">
            <v>6200</v>
          </cell>
          <cell r="O1352">
            <v>2082</v>
          </cell>
          <cell r="P1352">
            <v>28828</v>
          </cell>
          <cell r="Q1352">
            <v>13455</v>
          </cell>
          <cell r="R1352">
            <v>4000</v>
          </cell>
          <cell r="S1352">
            <v>1600</v>
          </cell>
          <cell r="T1352">
            <v>1491</v>
          </cell>
          <cell r="U1352">
            <v>6200</v>
          </cell>
          <cell r="V1352">
            <v>2082</v>
          </cell>
          <cell r="W1352">
            <v>28828</v>
          </cell>
          <cell r="X1352">
            <v>13298.608137615329</v>
          </cell>
          <cell r="Y1352">
            <v>10822.330682161679</v>
          </cell>
          <cell r="Z1352">
            <v>1503.6899614083272</v>
          </cell>
          <cell r="AA1352">
            <v>1499.759140489452</v>
          </cell>
          <cell r="AB1352">
            <v>6040.8549075971205</v>
          </cell>
          <cell r="AC1352">
            <v>2226.3571707280839</v>
          </cell>
          <cell r="AD1352">
            <v>35391.599999999999</v>
          </cell>
          <cell r="AE1352">
            <v>13846.283704532125</v>
          </cell>
          <cell r="AF1352">
            <v>11263.880213848182</v>
          </cell>
          <cell r="AG1352">
            <v>1565.8796373518096</v>
          </cell>
          <cell r="AH1352">
            <v>1561.3269651085525</v>
          </cell>
          <cell r="AI1352">
            <v>6287.4999501272014</v>
          </cell>
          <cell r="AJ1352">
            <v>2317.7095290321249</v>
          </cell>
          <cell r="AK1352">
            <v>36842.579999999994</v>
          </cell>
        </row>
        <row r="1353">
          <cell r="B1353">
            <v>39818</v>
          </cell>
          <cell r="D1353">
            <v>8137.9099999999889</v>
          </cell>
          <cell r="E1353">
            <v>28728</v>
          </cell>
          <cell r="F1353">
            <v>36865.909999999989</v>
          </cell>
          <cell r="G1353">
            <v>36865.909999999989</v>
          </cell>
          <cell r="H1353">
            <v>35997.9</v>
          </cell>
          <cell r="I1353">
            <v>28728</v>
          </cell>
          <cell r="J1353">
            <v>13455</v>
          </cell>
          <cell r="K1353">
            <v>4000</v>
          </cell>
          <cell r="L1353">
            <v>1600</v>
          </cell>
          <cell r="M1353">
            <v>1491</v>
          </cell>
          <cell r="N1353">
            <v>6100</v>
          </cell>
          <cell r="O1353">
            <v>2082</v>
          </cell>
          <cell r="P1353">
            <v>28728</v>
          </cell>
          <cell r="Q1353">
            <v>13455</v>
          </cell>
          <cell r="R1353">
            <v>4000</v>
          </cell>
          <cell r="S1353">
            <v>1600</v>
          </cell>
          <cell r="T1353">
            <v>1491</v>
          </cell>
          <cell r="U1353">
            <v>6100</v>
          </cell>
          <cell r="V1353">
            <v>2082</v>
          </cell>
          <cell r="W1353">
            <v>28728</v>
          </cell>
          <cell r="X1353">
            <v>13503.1111923318</v>
          </cell>
          <cell r="Y1353">
            <v>11124.039803166437</v>
          </cell>
          <cell r="Z1353">
            <v>1528.4060042581896</v>
          </cell>
          <cell r="AA1353">
            <v>1524.4325627943754</v>
          </cell>
          <cell r="AB1353">
            <v>6031.1227204900588</v>
          </cell>
          <cell r="AC1353">
            <v>2286.7877169591416</v>
          </cell>
          <cell r="AD1353">
            <v>35997.900000000009</v>
          </cell>
          <cell r="AE1353">
            <v>13823.260014625133</v>
          </cell>
          <cell r="AF1353">
            <v>11399.41550581282</v>
          </cell>
          <cell r="AG1353">
            <v>1565.6963577967465</v>
          </cell>
          <cell r="AH1353">
            <v>1561.1442184244222</v>
          </cell>
          <cell r="AI1353">
            <v>6175.2765414111227</v>
          </cell>
          <cell r="AJ1353">
            <v>2341.1173619297488</v>
          </cell>
          <cell r="AK1353">
            <v>36865.909999999989</v>
          </cell>
        </row>
        <row r="1354">
          <cell r="B1354">
            <v>39819</v>
          </cell>
          <cell r="D1354">
            <v>8447.8699999999953</v>
          </cell>
          <cell r="E1354">
            <v>29823</v>
          </cell>
          <cell r="F1354">
            <v>38270.869999999995</v>
          </cell>
          <cell r="G1354">
            <v>38270.869999999995</v>
          </cell>
          <cell r="H1354">
            <v>37379.4</v>
          </cell>
          <cell r="I1354">
            <v>29823</v>
          </cell>
          <cell r="J1354">
            <v>14150</v>
          </cell>
          <cell r="K1354">
            <v>4000</v>
          </cell>
          <cell r="L1354">
            <v>1600</v>
          </cell>
          <cell r="M1354">
            <v>1491</v>
          </cell>
          <cell r="N1354">
            <v>6500</v>
          </cell>
          <cell r="O1354">
            <v>2082</v>
          </cell>
          <cell r="P1354">
            <v>29823</v>
          </cell>
          <cell r="Q1354">
            <v>14150</v>
          </cell>
          <cell r="R1354">
            <v>4000</v>
          </cell>
          <cell r="S1354">
            <v>1600</v>
          </cell>
          <cell r="T1354">
            <v>1491</v>
          </cell>
          <cell r="U1354">
            <v>6500</v>
          </cell>
          <cell r="V1354">
            <v>2082</v>
          </cell>
          <cell r="W1354">
            <v>29823</v>
          </cell>
          <cell r="X1354">
            <v>14527.645250864774</v>
          </cell>
          <cell r="Y1354">
            <v>11145.775142289973</v>
          </cell>
          <cell r="Z1354">
            <v>1527.3362150575131</v>
          </cell>
          <cell r="AA1354">
            <v>1523.5584685096624</v>
          </cell>
          <cell r="AB1354">
            <v>6299.1050386284132</v>
          </cell>
          <cell r="AC1354">
            <v>2355.9798846496747</v>
          </cell>
          <cell r="AD1354">
            <v>37379.400000000009</v>
          </cell>
          <cell r="AE1354">
            <v>14859.428358750109</v>
          </cell>
          <cell r="AF1354">
            <v>11424.169197445013</v>
          </cell>
          <cell r="AG1354">
            <v>1565.3511726175311</v>
          </cell>
          <cell r="AH1354">
            <v>1560.8000368440446</v>
          </cell>
          <cell r="AI1354">
            <v>6449.4983413190785</v>
          </cell>
          <cell r="AJ1354">
            <v>2411.6228930242237</v>
          </cell>
          <cell r="AK1354">
            <v>38270.869999999995</v>
          </cell>
        </row>
        <row r="1355">
          <cell r="B1355">
            <v>39820</v>
          </cell>
          <cell r="D1355">
            <v>6779.2900000000081</v>
          </cell>
          <cell r="E1355">
            <v>29850</v>
          </cell>
          <cell r="F1355">
            <v>36629.290000000008</v>
          </cell>
          <cell r="G1355">
            <v>36629.290000000008</v>
          </cell>
          <cell r="H1355">
            <v>35236.9</v>
          </cell>
          <cell r="I1355">
            <v>29850</v>
          </cell>
          <cell r="J1355">
            <v>14177</v>
          </cell>
          <cell r="K1355">
            <v>4000</v>
          </cell>
          <cell r="L1355">
            <v>1600</v>
          </cell>
          <cell r="M1355">
            <v>1491</v>
          </cell>
          <cell r="N1355">
            <v>6500</v>
          </cell>
          <cell r="O1355">
            <v>2082</v>
          </cell>
          <cell r="P1355">
            <v>29850</v>
          </cell>
          <cell r="Q1355">
            <v>14177</v>
          </cell>
          <cell r="R1355">
            <v>4000</v>
          </cell>
          <cell r="S1355">
            <v>1600</v>
          </cell>
          <cell r="T1355">
            <v>1491</v>
          </cell>
          <cell r="U1355">
            <v>6500</v>
          </cell>
          <cell r="V1355">
            <v>2082</v>
          </cell>
          <cell r="W1355">
            <v>29850</v>
          </cell>
          <cell r="X1355">
            <v>13218.482117823747</v>
          </cell>
          <cell r="Y1355">
            <v>10569.752111582729</v>
          </cell>
          <cell r="Z1355">
            <v>1505.4408869402334</v>
          </cell>
          <cell r="AA1355">
            <v>1501.5862627639292</v>
          </cell>
          <cell r="AB1355">
            <v>6120.2023990437801</v>
          </cell>
          <cell r="AC1355">
            <v>2321.4362218455826</v>
          </cell>
          <cell r="AD1355">
            <v>35236.899999999994</v>
          </cell>
          <cell r="AE1355">
            <v>13736.09600846952</v>
          </cell>
          <cell r="AF1355">
            <v>10996.620146539866</v>
          </cell>
          <cell r="AG1355">
            <v>1565.0327430730549</v>
          </cell>
          <cell r="AH1355">
            <v>1560.4825331084965</v>
          </cell>
          <cell r="AI1355">
            <v>6359.9262570631554</v>
          </cell>
          <cell r="AJ1355">
            <v>2411.1323117459092</v>
          </cell>
          <cell r="AK1355">
            <v>36629.290000000008</v>
          </cell>
        </row>
        <row r="1356">
          <cell r="B1356">
            <v>39821</v>
          </cell>
          <cell r="D1356">
            <v>6809.0199999999895</v>
          </cell>
          <cell r="E1356">
            <v>29649</v>
          </cell>
          <cell r="F1356">
            <v>36458.01999999999</v>
          </cell>
          <cell r="G1356">
            <v>36458.01999999999</v>
          </cell>
          <cell r="H1356">
            <v>34622.400000000001</v>
          </cell>
          <cell r="I1356">
            <v>29649</v>
          </cell>
          <cell r="J1356">
            <v>13976</v>
          </cell>
          <cell r="K1356">
            <v>4000</v>
          </cell>
          <cell r="L1356">
            <v>1600</v>
          </cell>
          <cell r="M1356">
            <v>1491</v>
          </cell>
          <cell r="N1356">
            <v>6500</v>
          </cell>
          <cell r="O1356">
            <v>2082</v>
          </cell>
          <cell r="P1356">
            <v>29649</v>
          </cell>
          <cell r="Q1356">
            <v>13976</v>
          </cell>
          <cell r="R1356">
            <v>4000</v>
          </cell>
          <cell r="S1356">
            <v>1600</v>
          </cell>
          <cell r="T1356">
            <v>1491</v>
          </cell>
          <cell r="U1356">
            <v>6500</v>
          </cell>
          <cell r="V1356">
            <v>2082</v>
          </cell>
          <cell r="W1356">
            <v>29649</v>
          </cell>
          <cell r="X1356">
            <v>13176.505946565416</v>
          </cell>
          <cell r="Y1356">
            <v>9874.0437930172066</v>
          </cell>
          <cell r="Z1356">
            <v>1583.5807042264782</v>
          </cell>
          <cell r="AA1356">
            <v>1581.4067084796447</v>
          </cell>
          <cell r="AB1356">
            <v>6115.4374526092606</v>
          </cell>
          <cell r="AC1356">
            <v>2291.4253951019987</v>
          </cell>
          <cell r="AD1356">
            <v>34622.400000000009</v>
          </cell>
          <cell r="AE1356">
            <v>13868.741482352998</v>
          </cell>
          <cell r="AF1356">
            <v>10421.701931706551</v>
          </cell>
          <cell r="AG1356">
            <v>1664.4037616078533</v>
          </cell>
          <cell r="AH1356">
            <v>1661.6112717149297</v>
          </cell>
          <cell r="AI1356">
            <v>6431.7225604502883</v>
          </cell>
          <cell r="AJ1356">
            <v>2409.8389921673747</v>
          </cell>
          <cell r="AK1356">
            <v>36458.01999999999</v>
          </cell>
        </row>
        <row r="1357">
          <cell r="B1357">
            <v>39822</v>
          </cell>
          <cell r="D1357">
            <v>8054.0400000000009</v>
          </cell>
          <cell r="E1357">
            <v>29128</v>
          </cell>
          <cell r="F1357">
            <v>37182.04</v>
          </cell>
          <cell r="G1357">
            <v>37182.04</v>
          </cell>
          <cell r="H1357">
            <v>35883.9</v>
          </cell>
          <cell r="I1357">
            <v>29128</v>
          </cell>
          <cell r="J1357">
            <v>13555</v>
          </cell>
          <cell r="K1357">
            <v>4000</v>
          </cell>
          <cell r="L1357">
            <v>1600</v>
          </cell>
          <cell r="M1357">
            <v>1491</v>
          </cell>
          <cell r="N1357">
            <v>6400</v>
          </cell>
          <cell r="O1357">
            <v>2082</v>
          </cell>
          <cell r="P1357">
            <v>29128</v>
          </cell>
          <cell r="Q1357">
            <v>13555</v>
          </cell>
          <cell r="R1357">
            <v>4000</v>
          </cell>
          <cell r="S1357">
            <v>1600</v>
          </cell>
          <cell r="T1357">
            <v>1491</v>
          </cell>
          <cell r="U1357">
            <v>6400</v>
          </cell>
          <cell r="V1357">
            <v>2082</v>
          </cell>
          <cell r="W1357">
            <v>29128</v>
          </cell>
          <cell r="X1357">
            <v>13367.093108570589</v>
          </cell>
          <cell r="Y1357">
            <v>10881.069898755986</v>
          </cell>
          <cell r="Z1357">
            <v>1609.0662662416719</v>
          </cell>
          <cell r="AA1357">
            <v>1606.7677649542061</v>
          </cell>
          <cell r="AB1357">
            <v>6090.9443321963017</v>
          </cell>
          <cell r="AC1357">
            <v>2328.9586292812432</v>
          </cell>
          <cell r="AD1357">
            <v>35883.9</v>
          </cell>
          <cell r="AE1357">
            <v>13851.761686368978</v>
          </cell>
          <cell r="AF1357">
            <v>11277.941229587452</v>
          </cell>
          <cell r="AG1357">
            <v>1665.709144037955</v>
          </cell>
          <cell r="AH1357">
            <v>1662.9144640110467</v>
          </cell>
          <cell r="AI1357">
            <v>6311.9844607737077</v>
          </cell>
          <cell r="AJ1357">
            <v>2411.7290152208616</v>
          </cell>
          <cell r="AK1357">
            <v>37182.04</v>
          </cell>
        </row>
        <row r="1358">
          <cell r="B1358">
            <v>39823</v>
          </cell>
          <cell r="D1358">
            <v>5978.4999999999927</v>
          </cell>
          <cell r="E1358">
            <v>28228</v>
          </cell>
          <cell r="F1358">
            <v>34206.499999999993</v>
          </cell>
          <cell r="G1358">
            <v>34206.499999999993</v>
          </cell>
          <cell r="H1358">
            <v>33460.800000000003</v>
          </cell>
          <cell r="I1358">
            <v>28228</v>
          </cell>
          <cell r="J1358">
            <v>13455</v>
          </cell>
          <cell r="K1358">
            <v>4000</v>
          </cell>
          <cell r="L1358">
            <v>1600</v>
          </cell>
          <cell r="M1358">
            <v>1491</v>
          </cell>
          <cell r="N1358">
            <v>5600</v>
          </cell>
          <cell r="O1358">
            <v>2082</v>
          </cell>
          <cell r="P1358">
            <v>28228</v>
          </cell>
          <cell r="Q1358">
            <v>13455</v>
          </cell>
          <cell r="R1358">
            <v>4000</v>
          </cell>
          <cell r="S1358">
            <v>1600</v>
          </cell>
          <cell r="T1358">
            <v>1491</v>
          </cell>
          <cell r="U1358">
            <v>5600</v>
          </cell>
          <cell r="V1358">
            <v>2082</v>
          </cell>
          <cell r="W1358">
            <v>28228</v>
          </cell>
          <cell r="X1358">
            <v>12315.33472742155</v>
          </cell>
          <cell r="Y1358">
            <v>10011.364551730774</v>
          </cell>
          <cell r="Z1358">
            <v>1630.1178188491485</v>
          </cell>
          <cell r="AA1358">
            <v>1627.593551921404</v>
          </cell>
          <cell r="AB1358">
            <v>5545.8414217298632</v>
          </cell>
          <cell r="AC1358">
            <v>2330.5479283472623</v>
          </cell>
          <cell r="AD1358">
            <v>33460.799999999996</v>
          </cell>
          <cell r="AE1358">
            <v>12592.115450776253</v>
          </cell>
          <cell r="AF1358">
            <v>10236.472340390768</v>
          </cell>
          <cell r="AG1358">
            <v>1665.5237795703802</v>
          </cell>
          <cell r="AH1358">
            <v>1662.7294105427704</v>
          </cell>
          <cell r="AI1358">
            <v>5668.2977333909439</v>
          </cell>
          <cell r="AJ1358">
            <v>2381.3612853288778</v>
          </cell>
          <cell r="AK1358">
            <v>34206.499999999993</v>
          </cell>
        </row>
        <row r="1359">
          <cell r="B1359">
            <v>39824</v>
          </cell>
          <cell r="D1359">
            <v>5684.8399999999892</v>
          </cell>
          <cell r="E1359">
            <v>28528</v>
          </cell>
          <cell r="F1359">
            <v>34212.839999999989</v>
          </cell>
          <cell r="G1359">
            <v>34212.839999999989</v>
          </cell>
          <cell r="H1359">
            <v>33641.599999999999</v>
          </cell>
          <cell r="I1359">
            <v>28528</v>
          </cell>
          <cell r="J1359">
            <v>13455</v>
          </cell>
          <cell r="K1359">
            <v>4000</v>
          </cell>
          <cell r="L1359">
            <v>1600</v>
          </cell>
          <cell r="M1359">
            <v>1491</v>
          </cell>
          <cell r="N1359">
            <v>5900</v>
          </cell>
          <cell r="O1359">
            <v>2082</v>
          </cell>
          <cell r="P1359">
            <v>28528</v>
          </cell>
          <cell r="Q1359">
            <v>13455</v>
          </cell>
          <cell r="R1359">
            <v>4000</v>
          </cell>
          <cell r="S1359">
            <v>1600</v>
          </cell>
          <cell r="T1359">
            <v>1491</v>
          </cell>
          <cell r="U1359">
            <v>5900</v>
          </cell>
          <cell r="V1359">
            <v>2082</v>
          </cell>
          <cell r="W1359">
            <v>28528</v>
          </cell>
          <cell r="X1359">
            <v>12374.45019849798</v>
          </cell>
          <cell r="Y1359">
            <v>10140.673031736678</v>
          </cell>
          <cell r="Z1359">
            <v>1539.7020481598424</v>
          </cell>
          <cell r="AA1359">
            <v>1636.5071377848694</v>
          </cell>
          <cell r="AB1359">
            <v>5577.5224538179691</v>
          </cell>
          <cell r="AC1359">
            <v>2372.745130002661</v>
          </cell>
          <cell r="AD1359">
            <v>33641.599999999999</v>
          </cell>
          <cell r="AE1359">
            <v>12586.707285255192</v>
          </cell>
          <cell r="AF1359">
            <v>10314.389113287769</v>
          </cell>
          <cell r="AG1359">
            <v>1565.8009221576069</v>
          </cell>
          <cell r="AH1359">
            <v>1663.3190515100391</v>
          </cell>
          <cell r="AI1359">
            <v>5670.3078383046432</v>
          </cell>
          <cell r="AJ1359">
            <v>2412.3157894847418</v>
          </cell>
          <cell r="AK1359">
            <v>34212.839999999989</v>
          </cell>
        </row>
        <row r="1360">
          <cell r="B1360">
            <v>39825</v>
          </cell>
          <cell r="D1360">
            <v>7472.5800000000017</v>
          </cell>
          <cell r="E1360">
            <v>28628</v>
          </cell>
          <cell r="F1360">
            <v>36100.58</v>
          </cell>
          <cell r="G1360">
            <v>36100.58</v>
          </cell>
          <cell r="H1360">
            <v>35519.699999999997</v>
          </cell>
          <cell r="I1360">
            <v>28628</v>
          </cell>
          <cell r="J1360">
            <v>13455</v>
          </cell>
          <cell r="K1360">
            <v>4000</v>
          </cell>
          <cell r="L1360">
            <v>1600</v>
          </cell>
          <cell r="M1360">
            <v>1491</v>
          </cell>
          <cell r="N1360">
            <v>6000</v>
          </cell>
          <cell r="O1360">
            <v>2082</v>
          </cell>
          <cell r="P1360">
            <v>28628</v>
          </cell>
          <cell r="Q1360">
            <v>13455</v>
          </cell>
          <cell r="R1360">
            <v>4000</v>
          </cell>
          <cell r="S1360">
            <v>1600</v>
          </cell>
          <cell r="T1360">
            <v>1491</v>
          </cell>
          <cell r="U1360">
            <v>6000</v>
          </cell>
          <cell r="V1360">
            <v>2082</v>
          </cell>
          <cell r="W1360">
            <v>28628</v>
          </cell>
          <cell r="X1360">
            <v>13810.826101079989</v>
          </cell>
          <cell r="Y1360">
            <v>10305.865027638456</v>
          </cell>
          <cell r="Z1360">
            <v>1639.6491924199809</v>
          </cell>
          <cell r="AA1360">
            <v>1637.4406151172971</v>
          </cell>
          <cell r="AB1360">
            <v>5753.557315853076</v>
          </cell>
          <cell r="AC1360">
            <v>2372.3617478911979</v>
          </cell>
          <cell r="AD1360">
            <v>35519.699999999997</v>
          </cell>
          <cell r="AE1360">
            <v>14011.927184404649</v>
          </cell>
          <cell r="AF1360">
            <v>10504.330142160428</v>
          </cell>
          <cell r="AG1360">
            <v>1664.4607203086052</v>
          </cell>
          <cell r="AH1360">
            <v>1661.6681348519728</v>
          </cell>
          <cell r="AI1360">
            <v>5848.2723573567891</v>
          </cell>
          <cell r="AJ1360">
            <v>2409.9214609175547</v>
          </cell>
          <cell r="AK1360">
            <v>36100.58</v>
          </cell>
        </row>
        <row r="1361">
          <cell r="B1361">
            <v>39826</v>
          </cell>
          <cell r="D1361">
            <v>6402.9599999999991</v>
          </cell>
          <cell r="E1361">
            <v>29661</v>
          </cell>
          <cell r="F1361">
            <v>36063.96</v>
          </cell>
          <cell r="G1361">
            <v>36063.96</v>
          </cell>
          <cell r="H1361">
            <v>35476.9</v>
          </cell>
          <cell r="I1361">
            <v>29661</v>
          </cell>
          <cell r="J1361">
            <v>14488</v>
          </cell>
          <cell r="K1361">
            <v>4000</v>
          </cell>
          <cell r="L1361">
            <v>1600</v>
          </cell>
          <cell r="M1361">
            <v>1491</v>
          </cell>
          <cell r="N1361">
            <v>6000</v>
          </cell>
          <cell r="O1361">
            <v>2082</v>
          </cell>
          <cell r="P1361">
            <v>29661</v>
          </cell>
          <cell r="Q1361">
            <v>14488</v>
          </cell>
          <cell r="R1361">
            <v>4000</v>
          </cell>
          <cell r="S1361">
            <v>1600</v>
          </cell>
          <cell r="T1361">
            <v>1491</v>
          </cell>
          <cell r="U1361">
            <v>6000</v>
          </cell>
          <cell r="V1361">
            <v>2082</v>
          </cell>
          <cell r="W1361">
            <v>29661</v>
          </cell>
          <cell r="X1361">
            <v>14046.394351883544</v>
          </cell>
          <cell r="Y1361">
            <v>10071.868648373815</v>
          </cell>
          <cell r="Z1361">
            <v>1639.7533521404539</v>
          </cell>
          <cell r="AA1361">
            <v>1638.5335647616548</v>
          </cell>
          <cell r="AB1361">
            <v>5796.0444280398297</v>
          </cell>
          <cell r="AC1361">
            <v>2284.3056548006994</v>
          </cell>
          <cell r="AD1361">
            <v>35476.899999999994</v>
          </cell>
          <cell r="AE1361">
            <v>14243.646392100853</v>
          </cell>
          <cell r="AF1361">
            <v>10283.10674131443</v>
          </cell>
          <cell r="AG1361">
            <v>1663.934161821084</v>
          </cell>
          <cell r="AH1361">
            <v>1661.9806727363573</v>
          </cell>
          <cell r="AI1361">
            <v>5891.3842089798409</v>
          </cell>
          <cell r="AJ1361">
            <v>2319.9078230474324</v>
          </cell>
          <cell r="AK1361">
            <v>36063.96</v>
          </cell>
        </row>
        <row r="1362">
          <cell r="B1362">
            <v>39827</v>
          </cell>
          <cell r="D1362">
            <v>7450.1100000000006</v>
          </cell>
          <cell r="E1362">
            <v>29316</v>
          </cell>
          <cell r="F1362">
            <v>36766.11</v>
          </cell>
          <cell r="G1362">
            <v>36766.11</v>
          </cell>
          <cell r="H1362">
            <v>35781.5</v>
          </cell>
          <cell r="I1362">
            <v>29316</v>
          </cell>
          <cell r="J1362">
            <v>14243</v>
          </cell>
          <cell r="K1362">
            <v>4000</v>
          </cell>
          <cell r="L1362">
            <v>1600</v>
          </cell>
          <cell r="M1362">
            <v>1491</v>
          </cell>
          <cell r="N1362">
            <v>5900</v>
          </cell>
          <cell r="O1362">
            <v>2082</v>
          </cell>
          <cell r="P1362">
            <v>29316</v>
          </cell>
          <cell r="Q1362">
            <v>14243</v>
          </cell>
          <cell r="R1362">
            <v>4000</v>
          </cell>
          <cell r="S1362">
            <v>1600</v>
          </cell>
          <cell r="T1362">
            <v>1491</v>
          </cell>
          <cell r="U1362">
            <v>5900</v>
          </cell>
          <cell r="V1362">
            <v>2082</v>
          </cell>
          <cell r="W1362">
            <v>29316</v>
          </cell>
          <cell r="X1362">
            <v>14432.987474046171</v>
          </cell>
          <cell r="Y1362">
            <v>10107.354876926829</v>
          </cell>
          <cell r="Z1362">
            <v>1621.373853271725</v>
          </cell>
          <cell r="AA1362">
            <v>1619.5160493758174</v>
          </cell>
          <cell r="AB1362">
            <v>5724.2392340628949</v>
          </cell>
          <cell r="AC1362">
            <v>2276.028512316555</v>
          </cell>
          <cell r="AD1362">
            <v>35781.499999999985</v>
          </cell>
          <cell r="AE1362">
            <v>14781.546721728042</v>
          </cell>
          <cell r="AF1362">
            <v>10437.255787362965</v>
          </cell>
          <cell r="AG1362">
            <v>1662.7411811819732</v>
          </cell>
          <cell r="AH1362">
            <v>1659.9514807198011</v>
          </cell>
          <cell r="AI1362">
            <v>5888.0812804832267</v>
          </cell>
          <cell r="AJ1362">
            <v>2336.5335485239898</v>
          </cell>
          <cell r="AK1362">
            <v>36766.11</v>
          </cell>
        </row>
        <row r="1363">
          <cell r="B1363">
            <v>39828</v>
          </cell>
          <cell r="D1363">
            <v>7291.6200000000026</v>
          </cell>
          <cell r="E1363">
            <v>29216</v>
          </cell>
          <cell r="F1363">
            <v>36507.620000000003</v>
          </cell>
          <cell r="G1363">
            <v>36507.620000000003</v>
          </cell>
          <cell r="H1363">
            <v>35902.5</v>
          </cell>
          <cell r="I1363">
            <v>29216</v>
          </cell>
          <cell r="J1363">
            <v>14243</v>
          </cell>
          <cell r="K1363">
            <v>4000</v>
          </cell>
          <cell r="L1363">
            <v>1600</v>
          </cell>
          <cell r="M1363">
            <v>1491</v>
          </cell>
          <cell r="N1363">
            <v>5800</v>
          </cell>
          <cell r="O1363">
            <v>2082</v>
          </cell>
          <cell r="P1363">
            <v>29216</v>
          </cell>
          <cell r="Q1363">
            <v>14243</v>
          </cell>
          <cell r="R1363">
            <v>4000</v>
          </cell>
          <cell r="S1363">
            <v>1600</v>
          </cell>
          <cell r="T1363">
            <v>1491</v>
          </cell>
          <cell r="U1363">
            <v>5800</v>
          </cell>
          <cell r="V1363">
            <v>2082</v>
          </cell>
          <cell r="W1363">
            <v>29216</v>
          </cell>
          <cell r="X1363">
            <v>14631.614389869432</v>
          </cell>
          <cell r="Y1363">
            <v>9958.4322928915353</v>
          </cell>
          <cell r="Z1363">
            <v>1638.5027443278659</v>
          </cell>
          <cell r="AA1363">
            <v>1636.661779607299</v>
          </cell>
          <cell r="AB1363">
            <v>5737.4081865438775</v>
          </cell>
          <cell r="AC1363">
            <v>2299.8806067599962</v>
          </cell>
          <cell r="AD1363">
            <v>35902.500000000007</v>
          </cell>
          <cell r="AE1363">
            <v>14824.807118873568</v>
          </cell>
          <cell r="AF1363">
            <v>10186.941889923708</v>
          </cell>
          <cell r="AG1363">
            <v>1661.9336568339352</v>
          </cell>
          <cell r="AH1363">
            <v>1659.1453112134379</v>
          </cell>
          <cell r="AI1363">
            <v>5839.3932319536625</v>
          </cell>
          <cell r="AJ1363">
            <v>2335.3987912016869</v>
          </cell>
          <cell r="AK1363">
            <v>36507.620000000003</v>
          </cell>
        </row>
        <row r="1364">
          <cell r="B1364">
            <v>39829</v>
          </cell>
          <cell r="D1364">
            <v>8494.6200000000026</v>
          </cell>
          <cell r="E1364">
            <v>28828</v>
          </cell>
          <cell r="F1364">
            <v>37322.620000000003</v>
          </cell>
          <cell r="G1364">
            <v>37322.620000000003</v>
          </cell>
          <cell r="H1364">
            <v>36784.800000000003</v>
          </cell>
          <cell r="I1364">
            <v>28828</v>
          </cell>
          <cell r="J1364">
            <v>13555</v>
          </cell>
          <cell r="K1364">
            <v>4000</v>
          </cell>
          <cell r="L1364">
            <v>1600</v>
          </cell>
          <cell r="M1364">
            <v>1491</v>
          </cell>
          <cell r="N1364">
            <v>6100</v>
          </cell>
          <cell r="O1364">
            <v>2082</v>
          </cell>
          <cell r="P1364">
            <v>28828</v>
          </cell>
          <cell r="Q1364">
            <v>13555</v>
          </cell>
          <cell r="R1364">
            <v>4000</v>
          </cell>
          <cell r="S1364">
            <v>1600</v>
          </cell>
          <cell r="T1364">
            <v>1491</v>
          </cell>
          <cell r="U1364">
            <v>6100</v>
          </cell>
          <cell r="V1364">
            <v>2082</v>
          </cell>
          <cell r="W1364">
            <v>28828</v>
          </cell>
          <cell r="X1364">
            <v>14779.87758032459</v>
          </cell>
          <cell r="Y1364">
            <v>10380.922541975671</v>
          </cell>
          <cell r="Z1364">
            <v>1642.3230524517553</v>
          </cell>
          <cell r="AA1364">
            <v>1640.3820258658545</v>
          </cell>
          <cell r="AB1364">
            <v>6035.3971295303836</v>
          </cell>
          <cell r="AC1364">
            <v>2305.8976698517458</v>
          </cell>
          <cell r="AD1364">
            <v>36784.800000000003</v>
          </cell>
          <cell r="AE1364">
            <v>14951.924468264024</v>
          </cell>
          <cell r="AF1364">
            <v>10586.473011930209</v>
          </cell>
          <cell r="AG1364">
            <v>1663.8229040556087</v>
          </cell>
          <cell r="AH1364">
            <v>1661.0313887091752</v>
          </cell>
          <cell r="AI1364">
            <v>6121.3146092403958</v>
          </cell>
          <cell r="AJ1364">
            <v>2338.0536178005914</v>
          </cell>
          <cell r="AK1364">
            <v>37322.620000000003</v>
          </cell>
        </row>
        <row r="1365">
          <cell r="B1365">
            <v>39830</v>
          </cell>
          <cell r="D1365">
            <v>6756.0200000000041</v>
          </cell>
          <cell r="E1365">
            <v>28988</v>
          </cell>
          <cell r="F1365">
            <v>35744.020000000004</v>
          </cell>
          <cell r="G1365">
            <v>35744.020000000004</v>
          </cell>
          <cell r="H1365">
            <v>34544.199999999997</v>
          </cell>
          <cell r="I1365">
            <v>28988</v>
          </cell>
          <cell r="J1365">
            <v>13715</v>
          </cell>
          <cell r="K1365">
            <v>4000</v>
          </cell>
          <cell r="L1365">
            <v>1600</v>
          </cell>
          <cell r="M1365">
            <v>1491</v>
          </cell>
          <cell r="N1365">
            <v>6100</v>
          </cell>
          <cell r="O1365">
            <v>2082</v>
          </cell>
          <cell r="P1365">
            <v>28988</v>
          </cell>
          <cell r="Q1365">
            <v>13715</v>
          </cell>
          <cell r="R1365">
            <v>4000</v>
          </cell>
          <cell r="S1365">
            <v>1600</v>
          </cell>
          <cell r="T1365">
            <v>1491</v>
          </cell>
          <cell r="U1365">
            <v>6100</v>
          </cell>
          <cell r="V1365">
            <v>2082</v>
          </cell>
          <cell r="W1365">
            <v>28988</v>
          </cell>
          <cell r="X1365">
            <v>13101.647797162082</v>
          </cell>
          <cell r="Y1365">
            <v>10038.130578747596</v>
          </cell>
          <cell r="Z1365">
            <v>1610.8336327490449</v>
          </cell>
          <cell r="AA1365">
            <v>1608.5592627640565</v>
          </cell>
          <cell r="AB1365">
            <v>5922.8054763954124</v>
          </cell>
          <cell r="AC1365">
            <v>2262.2232521818037</v>
          </cell>
          <cell r="AD1365">
            <v>34544.199999999997</v>
          </cell>
          <cell r="AE1365">
            <v>13547.724287546398</v>
          </cell>
          <cell r="AF1365">
            <v>10404.313778208589</v>
          </cell>
          <cell r="AG1365">
            <v>1664.9184613946165</v>
          </cell>
          <cell r="AH1365">
            <v>1662.125107952844</v>
          </cell>
          <cell r="AI1365">
            <v>6125.3452372165957</v>
          </cell>
          <cell r="AJ1365">
            <v>2339.5931276809588</v>
          </cell>
          <cell r="AK1365">
            <v>35744.020000000004</v>
          </cell>
        </row>
        <row r="1366">
          <cell r="B1366">
            <v>39831</v>
          </cell>
          <cell r="D1366">
            <v>6973.9100000000035</v>
          </cell>
          <cell r="E1366">
            <v>28988</v>
          </cell>
          <cell r="F1366">
            <v>35961.910000000003</v>
          </cell>
          <cell r="G1366">
            <v>35961.910000000003</v>
          </cell>
          <cell r="H1366">
            <v>35195.699999999997</v>
          </cell>
          <cell r="I1366">
            <v>28988</v>
          </cell>
          <cell r="J1366">
            <v>13715</v>
          </cell>
          <cell r="K1366">
            <v>4000</v>
          </cell>
          <cell r="L1366">
            <v>1600</v>
          </cell>
          <cell r="M1366">
            <v>1491</v>
          </cell>
          <cell r="N1366">
            <v>6100</v>
          </cell>
          <cell r="O1366">
            <v>2082</v>
          </cell>
          <cell r="P1366">
            <v>28988</v>
          </cell>
          <cell r="Q1366">
            <v>13715</v>
          </cell>
          <cell r="R1366">
            <v>4000</v>
          </cell>
          <cell r="S1366">
            <v>1600</v>
          </cell>
          <cell r="T1366">
            <v>1491</v>
          </cell>
          <cell r="U1366">
            <v>6100</v>
          </cell>
          <cell r="V1366">
            <v>2082</v>
          </cell>
          <cell r="W1366">
            <v>28988</v>
          </cell>
          <cell r="X1366">
            <v>13785.122731049149</v>
          </cell>
          <cell r="Y1366">
            <v>10227.476150265762</v>
          </cell>
          <cell r="Z1366">
            <v>1530.5985282386193</v>
          </cell>
          <cell r="AA1366">
            <v>1526.6949052591158</v>
          </cell>
          <cell r="AB1366">
            <v>5835.447718899446</v>
          </cell>
          <cell r="AC1366">
            <v>2290.3599662879055</v>
          </cell>
          <cell r="AD1366">
            <v>35195.699999999997</v>
          </cell>
          <cell r="AE1366">
            <v>14062.080374007423</v>
          </cell>
          <cell r="AF1366">
            <v>10469.50063336357</v>
          </cell>
          <cell r="AG1366">
            <v>1564.1809373605581</v>
          </cell>
          <cell r="AH1366">
            <v>1559.633203954307</v>
          </cell>
          <cell r="AI1366">
            <v>5967.6634313571876</v>
          </cell>
          <cell r="AJ1366">
            <v>2338.8514199569536</v>
          </cell>
          <cell r="AK1366">
            <v>35961.910000000003</v>
          </cell>
        </row>
        <row r="1367">
          <cell r="B1367">
            <v>39832</v>
          </cell>
          <cell r="D1367">
            <v>7427.6299999999901</v>
          </cell>
          <cell r="E1367">
            <v>28988</v>
          </cell>
          <cell r="F1367">
            <v>36415.62999999999</v>
          </cell>
          <cell r="G1367">
            <v>36415.62999999999</v>
          </cell>
          <cell r="H1367">
            <v>35886.5</v>
          </cell>
          <cell r="I1367">
            <v>28988</v>
          </cell>
          <cell r="J1367">
            <v>13715</v>
          </cell>
          <cell r="K1367">
            <v>4000</v>
          </cell>
          <cell r="L1367">
            <v>1600</v>
          </cell>
          <cell r="M1367">
            <v>1491</v>
          </cell>
          <cell r="N1367">
            <v>6100</v>
          </cell>
          <cell r="O1367">
            <v>2082</v>
          </cell>
          <cell r="P1367">
            <v>28988</v>
          </cell>
          <cell r="Q1367">
            <v>13715</v>
          </cell>
          <cell r="R1367">
            <v>4000</v>
          </cell>
          <cell r="S1367">
            <v>1600</v>
          </cell>
          <cell r="T1367">
            <v>1491</v>
          </cell>
          <cell r="U1367">
            <v>6100</v>
          </cell>
          <cell r="V1367">
            <v>2082</v>
          </cell>
          <cell r="W1367">
            <v>28988</v>
          </cell>
          <cell r="X1367">
            <v>14513.506090622734</v>
          </cell>
          <cell r="Y1367">
            <v>9985.492440573129</v>
          </cell>
          <cell r="Z1367">
            <v>1641.998548168189</v>
          </cell>
          <cell r="AA1367">
            <v>1640.1001901430982</v>
          </cell>
          <cell r="AB1367">
            <v>5800.8331535978832</v>
          </cell>
          <cell r="AC1367">
            <v>2304.5695768949681</v>
          </cell>
          <cell r="AD1367">
            <v>35886.5</v>
          </cell>
          <cell r="AE1367">
            <v>14680.726652110519</v>
          </cell>
          <cell r="AF1367">
            <v>10189.877682367132</v>
          </cell>
          <cell r="AG1367">
            <v>1662.4126123756403</v>
          </cell>
          <cell r="AH1367">
            <v>1659.6234631769848</v>
          </cell>
          <cell r="AI1367">
            <v>5886.9177561417264</v>
          </cell>
          <cell r="AJ1367">
            <v>2336.0718338279898</v>
          </cell>
          <cell r="AK1367">
            <v>36415.62999999999</v>
          </cell>
        </row>
        <row r="1368">
          <cell r="B1368">
            <v>39833</v>
          </cell>
          <cell r="D1368">
            <v>7474.6399999999994</v>
          </cell>
          <cell r="E1368">
            <v>28888</v>
          </cell>
          <cell r="F1368">
            <v>36362.639999999999</v>
          </cell>
          <cell r="G1368">
            <v>36362.639999999999</v>
          </cell>
          <cell r="H1368">
            <v>35792</v>
          </cell>
          <cell r="I1368">
            <v>28888</v>
          </cell>
          <cell r="J1368">
            <v>13715</v>
          </cell>
          <cell r="K1368">
            <v>4000</v>
          </cell>
          <cell r="L1368">
            <v>1600</v>
          </cell>
          <cell r="M1368">
            <v>1491</v>
          </cell>
          <cell r="N1368">
            <v>6000</v>
          </cell>
          <cell r="O1368">
            <v>2082</v>
          </cell>
          <cell r="P1368">
            <v>28888</v>
          </cell>
          <cell r="Q1368">
            <v>13715</v>
          </cell>
          <cell r="R1368">
            <v>4000</v>
          </cell>
          <cell r="S1368">
            <v>1600</v>
          </cell>
          <cell r="T1368">
            <v>1491</v>
          </cell>
          <cell r="U1368">
            <v>6000</v>
          </cell>
          <cell r="V1368">
            <v>2082</v>
          </cell>
          <cell r="W1368">
            <v>28888</v>
          </cell>
          <cell r="X1368">
            <v>14280.730215500667</v>
          </cell>
          <cell r="Y1368">
            <v>10038.847391290101</v>
          </cell>
          <cell r="Z1368">
            <v>1640.0785649300456</v>
          </cell>
          <cell r="AA1368">
            <v>1638.0992623504367</v>
          </cell>
          <cell r="AB1368">
            <v>5891.5183354523779</v>
          </cell>
          <cell r="AC1368">
            <v>2302.7262304763713</v>
          </cell>
          <cell r="AD1368">
            <v>35792</v>
          </cell>
          <cell r="AE1368">
            <v>14469.429093880308</v>
          </cell>
          <cell r="AF1368">
            <v>10249.888668420708</v>
          </cell>
          <cell r="AG1368">
            <v>1663.3573774352535</v>
          </cell>
          <cell r="AH1368">
            <v>1660.5666431363113</v>
          </cell>
          <cell r="AI1368">
            <v>5981.9987712319344</v>
          </cell>
          <cell r="AJ1368">
            <v>2337.3994458954862</v>
          </cell>
          <cell r="AK1368">
            <v>36362.639999999999</v>
          </cell>
        </row>
        <row r="1369">
          <cell r="B1369">
            <v>39834</v>
          </cell>
          <cell r="D1369">
            <v>6885.330000000009</v>
          </cell>
          <cell r="E1369">
            <v>29028</v>
          </cell>
          <cell r="F1369">
            <v>35913.330000000009</v>
          </cell>
          <cell r="G1369">
            <v>35913.330000000009</v>
          </cell>
          <cell r="H1369">
            <v>35350.1</v>
          </cell>
          <cell r="I1369">
            <v>29028</v>
          </cell>
          <cell r="J1369">
            <v>13455</v>
          </cell>
          <cell r="K1369">
            <v>4000</v>
          </cell>
          <cell r="L1369">
            <v>1600</v>
          </cell>
          <cell r="M1369">
            <v>1491</v>
          </cell>
          <cell r="N1369">
            <v>6400</v>
          </cell>
          <cell r="O1369">
            <v>2082</v>
          </cell>
          <cell r="P1369">
            <v>29028</v>
          </cell>
          <cell r="Q1369">
            <v>13455</v>
          </cell>
          <cell r="R1369">
            <v>4000</v>
          </cell>
          <cell r="S1369">
            <v>1600</v>
          </cell>
          <cell r="T1369">
            <v>1491</v>
          </cell>
          <cell r="U1369">
            <v>6400</v>
          </cell>
          <cell r="V1369">
            <v>2082</v>
          </cell>
          <cell r="W1369">
            <v>29028</v>
          </cell>
          <cell r="X1369">
            <v>13030.564183852417</v>
          </cell>
          <cell r="Y1369">
            <v>10636.897211396195</v>
          </cell>
          <cell r="Z1369">
            <v>1641.0701056480757</v>
          </cell>
          <cell r="AA1369">
            <v>1638.5508234025031</v>
          </cell>
          <cell r="AB1369">
            <v>6097.1596525749283</v>
          </cell>
          <cell r="AC1369">
            <v>2305.8580231258766</v>
          </cell>
          <cell r="AD1369">
            <v>35350.099999999991</v>
          </cell>
          <cell r="AE1369">
            <v>13240.65776414957</v>
          </cell>
          <cell r="AF1369">
            <v>10809.48607575903</v>
          </cell>
          <cell r="AG1369">
            <v>1666.1603880356781</v>
          </cell>
          <cell r="AH1369">
            <v>1663.3649509242621</v>
          </cell>
          <cell r="AI1369">
            <v>6192.322501057075</v>
          </cell>
          <cell r="AJ1369">
            <v>2341.3383200743915</v>
          </cell>
          <cell r="AK1369">
            <v>35913.330000000009</v>
          </cell>
        </row>
        <row r="1370">
          <cell r="B1370">
            <v>39835</v>
          </cell>
          <cell r="D1370">
            <v>6811.82</v>
          </cell>
          <cell r="E1370">
            <v>29669</v>
          </cell>
          <cell r="F1370">
            <v>36480.82</v>
          </cell>
          <cell r="G1370">
            <v>36480.82</v>
          </cell>
          <cell r="H1370">
            <v>36289.4</v>
          </cell>
          <cell r="I1370">
            <v>29645</v>
          </cell>
          <cell r="J1370">
            <v>14496</v>
          </cell>
          <cell r="K1370">
            <v>4000</v>
          </cell>
          <cell r="L1370">
            <v>1600</v>
          </cell>
          <cell r="M1370">
            <v>1491</v>
          </cell>
          <cell r="N1370">
            <v>6000</v>
          </cell>
          <cell r="O1370">
            <v>2082</v>
          </cell>
          <cell r="P1370">
            <v>29669</v>
          </cell>
          <cell r="Q1370">
            <v>14496</v>
          </cell>
          <cell r="R1370">
            <v>4000</v>
          </cell>
          <cell r="S1370">
            <v>1600</v>
          </cell>
          <cell r="T1370">
            <v>1491</v>
          </cell>
          <cell r="U1370">
            <v>6000</v>
          </cell>
          <cell r="V1370">
            <v>2058</v>
          </cell>
          <cell r="W1370">
            <v>29645</v>
          </cell>
          <cell r="X1370">
            <v>14680.625789909842</v>
          </cell>
          <cell r="Y1370">
            <v>10083.833953051053</v>
          </cell>
          <cell r="Z1370">
            <v>1657.2367578538303</v>
          </cell>
          <cell r="AA1370">
            <v>1655.310063807095</v>
          </cell>
          <cell r="AB1370">
            <v>5909.8500545008237</v>
          </cell>
          <cell r="AC1370">
            <v>2302.5433808773646</v>
          </cell>
          <cell r="AD1370">
            <v>36289.400000000009</v>
          </cell>
          <cell r="AE1370">
            <v>14708.422774449991</v>
          </cell>
          <cell r="AF1370">
            <v>10195.333796995898</v>
          </cell>
          <cell r="AG1370">
            <v>1662.4186774672805</v>
          </cell>
          <cell r="AH1370">
            <v>1659.6295180927846</v>
          </cell>
          <cell r="AI1370">
            <v>5942.5630407335793</v>
          </cell>
          <cell r="AJ1370">
            <v>2312.452192260464</v>
          </cell>
          <cell r="AK1370">
            <v>36480.82</v>
          </cell>
        </row>
        <row r="1371">
          <cell r="B1371">
            <v>39836</v>
          </cell>
          <cell r="D1371">
            <v>3117.5600000000049</v>
          </cell>
          <cell r="E1371">
            <v>29662</v>
          </cell>
          <cell r="F1371">
            <v>32779.560000000005</v>
          </cell>
          <cell r="G1371">
            <v>32779.560000000005</v>
          </cell>
          <cell r="H1371">
            <v>23189.5</v>
          </cell>
          <cell r="I1371">
            <v>29654</v>
          </cell>
          <cell r="J1371">
            <v>14789</v>
          </cell>
          <cell r="K1371">
            <v>4000</v>
          </cell>
          <cell r="L1371">
            <v>1600</v>
          </cell>
          <cell r="M1371">
            <v>1491</v>
          </cell>
          <cell r="N1371">
            <v>5700</v>
          </cell>
          <cell r="O1371">
            <v>2082</v>
          </cell>
          <cell r="P1371">
            <v>29662</v>
          </cell>
          <cell r="Q1371">
            <v>14789</v>
          </cell>
          <cell r="R1371">
            <v>4000</v>
          </cell>
          <cell r="S1371">
            <v>1600</v>
          </cell>
          <cell r="T1371">
            <v>1491</v>
          </cell>
          <cell r="U1371">
            <v>5700</v>
          </cell>
          <cell r="V1371">
            <v>2074</v>
          </cell>
          <cell r="W1371">
            <v>29654</v>
          </cell>
          <cell r="X1371">
            <v>9005.2879542060455</v>
          </cell>
          <cell r="Y1371">
            <v>6725.5266600041778</v>
          </cell>
          <cell r="Z1371">
            <v>1088.8789687178821</v>
          </cell>
          <cell r="AA1371">
            <v>1087.1569610524414</v>
          </cell>
          <cell r="AB1371">
            <v>3773.578510078928</v>
          </cell>
          <cell r="AC1371">
            <v>1509.0709459405216</v>
          </cell>
          <cell r="AD1371">
            <v>23189.5</v>
          </cell>
          <cell r="AE1371">
            <v>12497.557485930802</v>
          </cell>
          <cell r="AF1371">
            <v>9551.2212451659452</v>
          </cell>
          <cell r="AG1371">
            <v>1564.9263733933556</v>
          </cell>
          <cell r="AH1371">
            <v>1562.4642936474143</v>
          </cell>
          <cell r="AI1371">
            <v>5422.31351122246</v>
          </cell>
          <cell r="AJ1371">
            <v>2181.0770906400262</v>
          </cell>
          <cell r="AK1371">
            <v>32779.560000000005</v>
          </cell>
        </row>
        <row r="1372">
          <cell r="B1372">
            <v>39837</v>
          </cell>
          <cell r="D1372">
            <v>8066.989999999998</v>
          </cell>
          <cell r="E1372">
            <v>28604</v>
          </cell>
          <cell r="F1372">
            <v>36670.99</v>
          </cell>
          <cell r="G1372">
            <v>10238.450000000001</v>
          </cell>
          <cell r="H1372">
            <v>13708.6</v>
          </cell>
          <cell r="I1372">
            <v>28604</v>
          </cell>
          <cell r="J1372">
            <v>13931</v>
          </cell>
          <cell r="K1372">
            <v>4000</v>
          </cell>
          <cell r="L1372">
            <v>1600</v>
          </cell>
          <cell r="M1372">
            <v>1491</v>
          </cell>
          <cell r="N1372">
            <v>5500</v>
          </cell>
          <cell r="O1372">
            <v>2082</v>
          </cell>
          <cell r="P1372">
            <v>28604</v>
          </cell>
          <cell r="Q1372">
            <v>13931</v>
          </cell>
          <cell r="R1372">
            <v>4000</v>
          </cell>
          <cell r="S1372">
            <v>1600</v>
          </cell>
          <cell r="T1372">
            <v>1491</v>
          </cell>
          <cell r="U1372">
            <v>5500</v>
          </cell>
          <cell r="V1372">
            <v>2082</v>
          </cell>
          <cell r="W1372">
            <v>28604</v>
          </cell>
          <cell r="X1372">
            <v>5320.3704004645024</v>
          </cell>
          <cell r="Y1372">
            <v>3979.0222566953694</v>
          </cell>
          <cell r="Z1372">
            <v>653.84033354311509</v>
          </cell>
          <cell r="AA1372">
            <v>652.94215254019912</v>
          </cell>
          <cell r="AB1372">
            <v>2191.9037464046282</v>
          </cell>
          <cell r="AC1372">
            <v>910.52111035218491</v>
          </cell>
          <cell r="AD1372">
            <v>13708.6</v>
          </cell>
          <cell r="AE1372">
            <v>3969.3572256095485</v>
          </cell>
          <cell r="AF1372">
            <v>2976.7310820581733</v>
          </cell>
          <cell r="AG1372">
            <v>487.72292272252002</v>
          </cell>
          <cell r="AH1372">
            <v>486.94472106613551</v>
          </cell>
          <cell r="AI1372">
            <v>1638.2242330768233</v>
          </cell>
          <cell r="AJ1372">
            <v>679.46981546679967</v>
          </cell>
          <cell r="AK1372">
            <v>10238.450000000001</v>
          </cell>
        </row>
        <row r="1373">
          <cell r="B1373">
            <v>39838</v>
          </cell>
          <cell r="D1373">
            <v>8166.989999999998</v>
          </cell>
          <cell r="E1373">
            <v>28504</v>
          </cell>
          <cell r="F1373">
            <v>36670.99</v>
          </cell>
          <cell r="G1373">
            <v>34448.769999999997</v>
          </cell>
          <cell r="H1373">
            <v>33699.199999999997</v>
          </cell>
          <cell r="I1373">
            <v>28504</v>
          </cell>
          <cell r="J1373">
            <v>13931</v>
          </cell>
          <cell r="K1373">
            <v>4000</v>
          </cell>
          <cell r="L1373">
            <v>1600</v>
          </cell>
          <cell r="M1373">
            <v>1491</v>
          </cell>
          <cell r="N1373">
            <v>5400</v>
          </cell>
          <cell r="O1373">
            <v>2082</v>
          </cell>
          <cell r="P1373">
            <v>28504</v>
          </cell>
          <cell r="Q1373">
            <v>13931</v>
          </cell>
          <cell r="R1373">
            <v>4000</v>
          </cell>
          <cell r="S1373">
            <v>1600</v>
          </cell>
          <cell r="T1373">
            <v>1491</v>
          </cell>
          <cell r="U1373">
            <v>5400</v>
          </cell>
          <cell r="V1373">
            <v>2082</v>
          </cell>
          <cell r="W1373">
            <v>28504</v>
          </cell>
          <cell r="X1373">
            <v>13063.694703455396</v>
          </cell>
          <cell r="Y1373">
            <v>10044.548333561528</v>
          </cell>
          <cell r="Z1373">
            <v>1530.8042141430583</v>
          </cell>
          <cell r="AA1373">
            <v>1526.7707232437549</v>
          </cell>
          <cell r="AB1373">
            <v>5266.480209726381</v>
          </cell>
          <cell r="AC1373">
            <v>2266.9018158698818</v>
          </cell>
          <cell r="AD1373">
            <v>33699.199999999997</v>
          </cell>
          <cell r="AE1373">
            <v>13335.500172201513</v>
          </cell>
          <cell r="AF1373">
            <v>10280.586713933068</v>
          </cell>
          <cell r="AG1373">
            <v>1564.8468304940566</v>
          </cell>
          <cell r="AH1373">
            <v>1560.2971610557418</v>
          </cell>
          <cell r="AI1373">
            <v>5391.3582844030125</v>
          </cell>
          <cell r="AJ1373">
            <v>2316.1808379126005</v>
          </cell>
          <cell r="AK1373">
            <v>34448.769999999997</v>
          </cell>
        </row>
        <row r="1374">
          <cell r="B1374">
            <v>39839</v>
          </cell>
          <cell r="D1374">
            <v>8166.989999999998</v>
          </cell>
          <cell r="E1374">
            <v>28504</v>
          </cell>
          <cell r="F1374">
            <v>36670.99</v>
          </cell>
          <cell r="G1374">
            <v>36670.99</v>
          </cell>
          <cell r="H1374">
            <v>36104.300000000003</v>
          </cell>
          <cell r="I1374">
            <v>28504</v>
          </cell>
          <cell r="J1374">
            <v>13931</v>
          </cell>
          <cell r="K1374">
            <v>4000</v>
          </cell>
          <cell r="L1374">
            <v>1600</v>
          </cell>
          <cell r="M1374">
            <v>1491</v>
          </cell>
          <cell r="N1374">
            <v>5400</v>
          </cell>
          <cell r="O1374">
            <v>2082</v>
          </cell>
          <cell r="P1374">
            <v>28504</v>
          </cell>
          <cell r="Q1374">
            <v>13931</v>
          </cell>
          <cell r="R1374">
            <v>4000</v>
          </cell>
          <cell r="S1374">
            <v>1600</v>
          </cell>
          <cell r="T1374">
            <v>1491</v>
          </cell>
          <cell r="U1374">
            <v>5400</v>
          </cell>
          <cell r="V1374">
            <v>2082</v>
          </cell>
          <cell r="W1374">
            <v>28504</v>
          </cell>
          <cell r="X1374">
            <v>14777.758418532503</v>
          </cell>
          <cell r="Y1374">
            <v>10468.438525043784</v>
          </cell>
          <cell r="Z1374">
            <v>1640.5570302445003</v>
          </cell>
          <cell r="AA1374">
            <v>1638.6868781507308</v>
          </cell>
          <cell r="AB1374">
            <v>5299.9851147895306</v>
          </cell>
          <cell r="AC1374">
            <v>2278.8740332389621</v>
          </cell>
          <cell r="AD1374">
            <v>36104.30000000001</v>
          </cell>
          <cell r="AE1374">
            <v>14957.213310856632</v>
          </cell>
          <cell r="AF1374">
            <v>10665.689376480048</v>
          </cell>
          <cell r="AG1374">
            <v>1662.1770790684232</v>
          </cell>
          <cell r="AH1374">
            <v>1659.3883250409365</v>
          </cell>
          <cell r="AI1374">
            <v>5414.40578370819</v>
          </cell>
          <cell r="AJ1374">
            <v>2312.1161248457652</v>
          </cell>
          <cell r="AK1374">
            <v>36670.99</v>
          </cell>
        </row>
        <row r="1375">
          <cell r="B1375">
            <v>39840</v>
          </cell>
          <cell r="D1375">
            <v>6865.5999999999985</v>
          </cell>
          <cell r="E1375">
            <v>29814</v>
          </cell>
          <cell r="F1375">
            <v>36679.599999999999</v>
          </cell>
          <cell r="G1375">
            <v>36679.599999999999</v>
          </cell>
          <cell r="H1375">
            <v>35957.300000000003</v>
          </cell>
          <cell r="I1375">
            <v>29814</v>
          </cell>
          <cell r="J1375">
            <v>15241</v>
          </cell>
          <cell r="K1375">
            <v>4000</v>
          </cell>
          <cell r="L1375">
            <v>1600</v>
          </cell>
          <cell r="M1375">
            <v>1491</v>
          </cell>
          <cell r="N1375">
            <v>5400</v>
          </cell>
          <cell r="O1375">
            <v>2082</v>
          </cell>
          <cell r="P1375">
            <v>29814</v>
          </cell>
          <cell r="Q1375">
            <v>15241</v>
          </cell>
          <cell r="R1375">
            <v>4000</v>
          </cell>
          <cell r="S1375">
            <v>1600</v>
          </cell>
          <cell r="T1375">
            <v>1491</v>
          </cell>
          <cell r="U1375">
            <v>5400</v>
          </cell>
          <cell r="V1375">
            <v>2082</v>
          </cell>
          <cell r="W1375">
            <v>29814</v>
          </cell>
          <cell r="X1375">
            <v>14791.174424128092</v>
          </cell>
          <cell r="Y1375">
            <v>10340.956142939671</v>
          </cell>
          <cell r="Z1375">
            <v>1632.9574689944138</v>
          </cell>
          <cell r="AA1375">
            <v>1631.202494961492</v>
          </cell>
          <cell r="AB1375">
            <v>5287.2162518500982</v>
          </cell>
          <cell r="AC1375">
            <v>2273.7932171262364</v>
          </cell>
          <cell r="AD1375">
            <v>35957.300000000003</v>
          </cell>
          <cell r="AE1375">
            <v>15029.750071504626</v>
          </cell>
          <cell r="AF1375">
            <v>10584.147631797723</v>
          </cell>
          <cell r="AG1375">
            <v>1661.4437352095078</v>
          </cell>
          <cell r="AH1375">
            <v>1658.6562115657546</v>
          </cell>
          <cell r="AI1375">
            <v>5428.7719843001951</v>
          </cell>
          <cell r="AJ1375">
            <v>2316.8303656221933</v>
          </cell>
          <cell r="AK1375">
            <v>36679.599999999999</v>
          </cell>
        </row>
        <row r="1376">
          <cell r="B1376">
            <v>39841</v>
          </cell>
          <cell r="D1376">
            <v>8312.0600000000049</v>
          </cell>
          <cell r="E1376">
            <v>28028</v>
          </cell>
          <cell r="F1376">
            <v>36340.060000000005</v>
          </cell>
          <cell r="G1376">
            <v>36340.060000000005</v>
          </cell>
          <cell r="H1376">
            <v>35095.4</v>
          </cell>
          <cell r="I1376">
            <v>28028</v>
          </cell>
          <cell r="J1376">
            <v>13455</v>
          </cell>
          <cell r="K1376">
            <v>4000</v>
          </cell>
          <cell r="L1376">
            <v>1600</v>
          </cell>
          <cell r="M1376">
            <v>1491</v>
          </cell>
          <cell r="N1376">
            <v>5400</v>
          </cell>
          <cell r="O1376">
            <v>2082</v>
          </cell>
          <cell r="P1376">
            <v>28028</v>
          </cell>
          <cell r="Q1376">
            <v>13455</v>
          </cell>
          <cell r="R1376">
            <v>4000</v>
          </cell>
          <cell r="S1376">
            <v>1600</v>
          </cell>
          <cell r="T1376">
            <v>1491</v>
          </cell>
          <cell r="U1376">
            <v>5400</v>
          </cell>
          <cell r="V1376">
            <v>2082</v>
          </cell>
          <cell r="W1376">
            <v>28028</v>
          </cell>
          <cell r="X1376">
            <v>13933.442250130694</v>
          </cell>
          <cell r="Y1376">
            <v>10472.555493367765</v>
          </cell>
          <cell r="Z1376">
            <v>1609.4643878993516</v>
          </cell>
          <cell r="AA1376">
            <v>1607.4983394879182</v>
          </cell>
          <cell r="AB1376">
            <v>5213.1887500766252</v>
          </cell>
          <cell r="AC1376">
            <v>2259.2507790376485</v>
          </cell>
          <cell r="AD1376">
            <v>35095.4</v>
          </cell>
          <cell r="AE1376">
            <v>14398.652374199271</v>
          </cell>
          <cell r="AF1376">
            <v>10858.862935118699</v>
          </cell>
          <cell r="AG1376">
            <v>1662.8714340261968</v>
          </cell>
          <cell r="AH1376">
            <v>1660.0815150294602</v>
          </cell>
          <cell r="AI1376">
            <v>5422.8751579170194</v>
          </cell>
          <cell r="AJ1376">
            <v>2336.7165837093589</v>
          </cell>
          <cell r="AK1376">
            <v>36340.060000000005</v>
          </cell>
        </row>
        <row r="1377">
          <cell r="B1377">
            <v>39842</v>
          </cell>
          <cell r="D1377">
            <v>7907.919999999991</v>
          </cell>
          <cell r="E1377">
            <v>28228</v>
          </cell>
          <cell r="F1377">
            <v>36135.919999999991</v>
          </cell>
          <cell r="G1377">
            <v>36135.919999999991</v>
          </cell>
          <cell r="H1377">
            <v>34202.400000000001</v>
          </cell>
          <cell r="I1377">
            <v>28228</v>
          </cell>
          <cell r="J1377">
            <v>13555</v>
          </cell>
          <cell r="K1377">
            <v>4000</v>
          </cell>
          <cell r="L1377">
            <v>1600</v>
          </cell>
          <cell r="M1377">
            <v>1491</v>
          </cell>
          <cell r="N1377">
            <v>5500</v>
          </cell>
          <cell r="O1377">
            <v>2082</v>
          </cell>
          <cell r="P1377">
            <v>28228</v>
          </cell>
          <cell r="Q1377">
            <v>13555</v>
          </cell>
          <cell r="R1377">
            <v>4000</v>
          </cell>
          <cell r="S1377">
            <v>1600</v>
          </cell>
          <cell r="T1377">
            <v>1491</v>
          </cell>
          <cell r="U1377">
            <v>5500</v>
          </cell>
          <cell r="V1377">
            <v>2082</v>
          </cell>
          <cell r="W1377">
            <v>28228</v>
          </cell>
          <cell r="X1377">
            <v>13928.460218063423</v>
          </cell>
          <cell r="Y1377">
            <v>9664.8589077586348</v>
          </cell>
          <cell r="Z1377">
            <v>1577.0192388229127</v>
          </cell>
          <cell r="AA1377">
            <v>1575.1379937103804</v>
          </cell>
          <cell r="AB1377">
            <v>5265.8526022283158</v>
          </cell>
          <cell r="AC1377">
            <v>2191.0710394163407</v>
          </cell>
          <cell r="AD1377">
            <v>34202.400000000009</v>
          </cell>
          <cell r="AE1377">
            <v>14665.324030814112</v>
          </cell>
          <cell r="AF1377">
            <v>10255.226423193315</v>
          </cell>
          <cell r="AG1377">
            <v>1661.9788356105678</v>
          </cell>
          <cell r="AH1377">
            <v>1659.1904141903879</v>
          </cell>
          <cell r="AI1377">
            <v>5582.3599313122941</v>
          </cell>
          <cell r="AJ1377">
            <v>2311.8403648793183</v>
          </cell>
          <cell r="AK1377">
            <v>36135.919999999991</v>
          </cell>
        </row>
        <row r="1378">
          <cell r="B1378">
            <v>39843</v>
          </cell>
          <cell r="D1378">
            <v>8903.6900000000096</v>
          </cell>
          <cell r="E1378">
            <v>28328</v>
          </cell>
          <cell r="F1378">
            <v>37231.69000000001</v>
          </cell>
          <cell r="G1378">
            <v>37231.69000000001</v>
          </cell>
          <cell r="H1378">
            <v>36360.5</v>
          </cell>
          <cell r="I1378">
            <v>28328</v>
          </cell>
          <cell r="J1378">
            <v>13455</v>
          </cell>
          <cell r="K1378">
            <v>4000</v>
          </cell>
          <cell r="L1378">
            <v>1600</v>
          </cell>
          <cell r="M1378">
            <v>1491</v>
          </cell>
          <cell r="N1378">
            <v>5700</v>
          </cell>
          <cell r="O1378">
            <v>2082</v>
          </cell>
          <cell r="P1378">
            <v>28328</v>
          </cell>
          <cell r="Q1378">
            <v>13455</v>
          </cell>
          <cell r="R1378">
            <v>4000</v>
          </cell>
          <cell r="S1378">
            <v>1600</v>
          </cell>
          <cell r="T1378">
            <v>1491</v>
          </cell>
          <cell r="U1378">
            <v>5700</v>
          </cell>
          <cell r="V1378">
            <v>2082</v>
          </cell>
          <cell r="W1378">
            <v>28328</v>
          </cell>
          <cell r="X1378">
            <v>14250.459005958312</v>
          </cell>
          <cell r="Y1378">
            <v>10727.102497730193</v>
          </cell>
          <cell r="Z1378">
            <v>1628.1344303931269</v>
          </cell>
          <cell r="AA1378">
            <v>1625.9276361856973</v>
          </cell>
          <cell r="AB1378">
            <v>5865.5904755368856</v>
          </cell>
          <cell r="AC1378">
            <v>2263.2859541957832</v>
          </cell>
          <cell r="AD1378">
            <v>36360.499999999993</v>
          </cell>
          <cell r="AE1378">
            <v>14568.657939266504</v>
          </cell>
          <cell r="AF1378">
            <v>11007.582793727503</v>
          </cell>
          <cell r="AG1378">
            <v>1665.4262872183315</v>
          </cell>
          <cell r="AH1378">
            <v>1662.6320817606522</v>
          </cell>
          <cell r="AI1378">
            <v>6010.755070286179</v>
          </cell>
          <cell r="AJ1378">
            <v>2316.635827740834</v>
          </cell>
          <cell r="AK1378">
            <v>37231.69000000001</v>
          </cell>
        </row>
        <row r="1379">
          <cell r="B1379">
            <v>39844</v>
          </cell>
          <cell r="D1379">
            <v>6377.1800000000076</v>
          </cell>
          <cell r="E1379">
            <v>28328</v>
          </cell>
          <cell r="F1379">
            <v>34705.180000000008</v>
          </cell>
          <cell r="G1379">
            <v>34705.180000000008</v>
          </cell>
          <cell r="H1379">
            <v>34243.699999999997</v>
          </cell>
          <cell r="I1379">
            <v>28328</v>
          </cell>
          <cell r="J1379">
            <v>13455</v>
          </cell>
          <cell r="K1379">
            <v>4000</v>
          </cell>
          <cell r="L1379">
            <v>1600</v>
          </cell>
          <cell r="M1379">
            <v>1491</v>
          </cell>
          <cell r="N1379">
            <v>5700</v>
          </cell>
          <cell r="O1379">
            <v>2082</v>
          </cell>
          <cell r="P1379">
            <v>28328</v>
          </cell>
          <cell r="Q1379">
            <v>13455</v>
          </cell>
          <cell r="R1379">
            <v>4000</v>
          </cell>
          <cell r="S1379">
            <v>1600</v>
          </cell>
          <cell r="T1379">
            <v>1491</v>
          </cell>
          <cell r="U1379">
            <v>5700</v>
          </cell>
          <cell r="V1379">
            <v>2082</v>
          </cell>
          <cell r="W1379">
            <v>28328</v>
          </cell>
          <cell r="X1379">
            <v>12655.645609260037</v>
          </cell>
          <cell r="Y1379">
            <v>10407.242935004726</v>
          </cell>
          <cell r="Z1379">
            <v>1645.0771723906862</v>
          </cell>
          <cell r="AA1379">
            <v>1642.5654493908603</v>
          </cell>
          <cell r="AB1379">
            <v>5605.3455606747375</v>
          </cell>
          <cell r="AC1379">
            <v>2287.8232732789565</v>
          </cell>
          <cell r="AD1379">
            <v>34243.700000000004</v>
          </cell>
          <cell r="AE1379">
            <v>12824.830710534497</v>
          </cell>
          <cell r="AF1379">
            <v>10552.568683237379</v>
          </cell>
          <cell r="AG1379">
            <v>1665.8756313217675</v>
          </cell>
          <cell r="AH1379">
            <v>1663.0806719671696</v>
          </cell>
          <cell r="AI1379">
            <v>5681.5634300330457</v>
          </cell>
          <cell r="AJ1379">
            <v>2317.260872906143</v>
          </cell>
          <cell r="AK1379">
            <v>34705.180000000008</v>
          </cell>
        </row>
        <row r="1380">
          <cell r="B1380">
            <v>39845</v>
          </cell>
          <cell r="D1380">
            <v>4594.6100000000006</v>
          </cell>
          <cell r="E1380">
            <v>30018</v>
          </cell>
          <cell r="F1380">
            <v>34612.61</v>
          </cell>
          <cell r="G1380">
            <v>34612.61</v>
          </cell>
          <cell r="H1380">
            <v>33950.1</v>
          </cell>
          <cell r="I1380">
            <v>30018</v>
          </cell>
          <cell r="J1380">
            <v>14858</v>
          </cell>
          <cell r="K1380">
            <v>4000</v>
          </cell>
          <cell r="L1380">
            <v>1600</v>
          </cell>
          <cell r="M1380">
            <v>1620</v>
          </cell>
          <cell r="N1380">
            <v>5700</v>
          </cell>
          <cell r="O1380">
            <v>2240</v>
          </cell>
          <cell r="P1380">
            <v>30018</v>
          </cell>
          <cell r="Q1380">
            <v>14858</v>
          </cell>
          <cell r="R1380">
            <v>4000</v>
          </cell>
          <cell r="S1380">
            <v>1600</v>
          </cell>
          <cell r="T1380">
            <v>1620</v>
          </cell>
          <cell r="U1380">
            <v>5700</v>
          </cell>
          <cell r="V1380">
            <v>2240</v>
          </cell>
          <cell r="W1380">
            <v>30018</v>
          </cell>
          <cell r="X1380">
            <v>13005.465873860076</v>
          </cell>
          <cell r="Y1380">
            <v>10009.386472640648</v>
          </cell>
          <cell r="Z1380">
            <v>1535.5512246786225</v>
          </cell>
          <cell r="AA1380">
            <v>1531.4002032334333</v>
          </cell>
          <cell r="AB1380">
            <v>5594.3412225904376</v>
          </cell>
          <cell r="AC1380">
            <v>2273.9550029967841</v>
          </cell>
          <cell r="AD1380">
            <v>33950.100000000006</v>
          </cell>
          <cell r="AE1380">
            <v>13247.268809572644</v>
          </cell>
          <cell r="AF1380">
            <v>10214.298567114938</v>
          </cell>
          <cell r="AG1380">
            <v>1566.0662350396763</v>
          </cell>
          <cell r="AH1380">
            <v>1561.5130202782755</v>
          </cell>
          <cell r="AI1380">
            <v>5705.4776496378527</v>
          </cell>
          <cell r="AJ1380">
            <v>2317.9857183566096</v>
          </cell>
          <cell r="AK1380">
            <v>34612.61</v>
          </cell>
        </row>
        <row r="1381">
          <cell r="B1381">
            <v>39846</v>
          </cell>
          <cell r="D1381">
            <v>6209.0999999999985</v>
          </cell>
          <cell r="E1381">
            <v>30018</v>
          </cell>
          <cell r="F1381">
            <v>36227.1</v>
          </cell>
          <cell r="G1381">
            <v>36227.1</v>
          </cell>
          <cell r="H1381">
            <v>35704.400000000001</v>
          </cell>
          <cell r="I1381">
            <v>30018</v>
          </cell>
          <cell r="J1381">
            <v>14858</v>
          </cell>
          <cell r="K1381">
            <v>4000</v>
          </cell>
          <cell r="L1381">
            <v>1600</v>
          </cell>
          <cell r="M1381">
            <v>1620</v>
          </cell>
          <cell r="N1381">
            <v>5700</v>
          </cell>
          <cell r="O1381">
            <v>2240</v>
          </cell>
          <cell r="P1381">
            <v>30018</v>
          </cell>
          <cell r="Q1381">
            <v>14858</v>
          </cell>
          <cell r="R1381">
            <v>4000</v>
          </cell>
          <cell r="S1381">
            <v>1600</v>
          </cell>
          <cell r="T1381">
            <v>1620</v>
          </cell>
          <cell r="U1381">
            <v>5700</v>
          </cell>
          <cell r="V1381">
            <v>2240</v>
          </cell>
          <cell r="W1381">
            <v>30018</v>
          </cell>
          <cell r="X1381">
            <v>14066.795627784717</v>
          </cell>
          <cell r="Y1381">
            <v>10666.783264549655</v>
          </cell>
          <cell r="Z1381">
            <v>1643.2466736506276</v>
          </cell>
          <cell r="AA1381">
            <v>1641.0831924140462</v>
          </cell>
          <cell r="AB1381">
            <v>5402.5742240274767</v>
          </cell>
          <cell r="AC1381">
            <v>2283.9170175734748</v>
          </cell>
          <cell r="AD1381">
            <v>35704.400000000001</v>
          </cell>
          <cell r="AE1381">
            <v>14247.148024499995</v>
          </cell>
          <cell r="AF1381">
            <v>10836.174632267395</v>
          </cell>
          <cell r="AG1381">
            <v>1664.8354541126271</v>
          </cell>
          <cell r="AH1381">
            <v>1662.0422399381414</v>
          </cell>
          <cell r="AI1381">
            <v>5501.0856801755517</v>
          </cell>
          <cell r="AJ1381">
            <v>2315.8139690062894</v>
          </cell>
          <cell r="AK1381">
            <v>36227.100000000006</v>
          </cell>
        </row>
        <row r="1382">
          <cell r="B1382">
            <v>39847</v>
          </cell>
          <cell r="D1382">
            <v>7243.5899999999965</v>
          </cell>
          <cell r="E1382">
            <v>29525</v>
          </cell>
          <cell r="F1382">
            <v>36768.589999999997</v>
          </cell>
          <cell r="G1382">
            <v>36768.589999999997</v>
          </cell>
          <cell r="H1382">
            <v>36177.300000000003</v>
          </cell>
          <cell r="I1382">
            <v>29525</v>
          </cell>
          <cell r="J1382">
            <v>14365</v>
          </cell>
          <cell r="K1382">
            <v>4000</v>
          </cell>
          <cell r="L1382">
            <v>1600</v>
          </cell>
          <cell r="M1382">
            <v>1620</v>
          </cell>
          <cell r="N1382">
            <v>5700</v>
          </cell>
          <cell r="O1382">
            <v>2240</v>
          </cell>
          <cell r="P1382">
            <v>29525</v>
          </cell>
          <cell r="Q1382">
            <v>14365</v>
          </cell>
          <cell r="R1382">
            <v>4000</v>
          </cell>
          <cell r="S1382">
            <v>1600</v>
          </cell>
          <cell r="T1382">
            <v>1620</v>
          </cell>
          <cell r="U1382">
            <v>5700</v>
          </cell>
          <cell r="V1382">
            <v>2240</v>
          </cell>
          <cell r="W1382">
            <v>29525</v>
          </cell>
          <cell r="X1382">
            <v>14267.218291924948</v>
          </cell>
          <cell r="Y1382">
            <v>10714.159035679815</v>
          </cell>
          <cell r="Z1382">
            <v>1640.5561124725318</v>
          </cell>
          <cell r="AA1382">
            <v>1638.3630394651989</v>
          </cell>
          <cell r="AB1382">
            <v>5636.8114102968584</v>
          </cell>
          <cell r="AC1382">
            <v>2280.1921101606486</v>
          </cell>
          <cell r="AD1382">
            <v>36177.300000000003</v>
          </cell>
          <cell r="AE1382">
            <v>14479.818828336251</v>
          </cell>
          <cell r="AF1382">
            <v>10905.827103891097</v>
          </cell>
          <cell r="AG1382">
            <v>1665.2744090403328</v>
          </cell>
          <cell r="AH1382">
            <v>1662.4804583995956</v>
          </cell>
          <cell r="AI1382">
            <v>5738.764637678365</v>
          </cell>
          <cell r="AJ1382">
            <v>2316.4245626543488</v>
          </cell>
          <cell r="AK1382">
            <v>36768.589999999989</v>
          </cell>
        </row>
        <row r="1383">
          <cell r="B1383">
            <v>39848</v>
          </cell>
          <cell r="D1383">
            <v>7254.0299999999988</v>
          </cell>
          <cell r="E1383">
            <v>29490</v>
          </cell>
          <cell r="F1383">
            <v>36744.03</v>
          </cell>
          <cell r="G1383">
            <v>36744.03</v>
          </cell>
          <cell r="H1383">
            <v>35509.1</v>
          </cell>
          <cell r="I1383">
            <v>29490</v>
          </cell>
          <cell r="J1383">
            <v>14430</v>
          </cell>
          <cell r="K1383">
            <v>4000</v>
          </cell>
          <cell r="L1383">
            <v>1600</v>
          </cell>
          <cell r="M1383">
            <v>1620</v>
          </cell>
          <cell r="N1383">
            <v>5600</v>
          </cell>
          <cell r="O1383">
            <v>2240</v>
          </cell>
          <cell r="P1383">
            <v>29490</v>
          </cell>
          <cell r="Q1383">
            <v>14430</v>
          </cell>
          <cell r="R1383">
            <v>4000</v>
          </cell>
          <cell r="S1383">
            <v>1600</v>
          </cell>
          <cell r="T1383">
            <v>1620</v>
          </cell>
          <cell r="U1383">
            <v>5600</v>
          </cell>
          <cell r="V1383">
            <v>2240</v>
          </cell>
          <cell r="W1383">
            <v>29490</v>
          </cell>
          <cell r="X1383">
            <v>14048.691757221681</v>
          </cell>
          <cell r="Y1383">
            <v>10725.327450622855</v>
          </cell>
          <cell r="Z1383">
            <v>1611.0102968478432</v>
          </cell>
          <cell r="AA1383">
            <v>1609.0737552882636</v>
          </cell>
          <cell r="AB1383">
            <v>5276.5469778677716</v>
          </cell>
          <cell r="AC1383">
            <v>2238.4497621515725</v>
          </cell>
          <cell r="AD1383">
            <v>35509.099999999984</v>
          </cell>
          <cell r="AE1383">
            <v>14509.614932675335</v>
          </cell>
          <cell r="AF1383">
            <v>11105.873096885685</v>
          </cell>
          <cell r="AG1383">
            <v>1664.3919795695858</v>
          </cell>
          <cell r="AH1383">
            <v>1661.5995094442351</v>
          </cell>
          <cell r="AI1383">
            <v>5487.353392927469</v>
          </cell>
          <cell r="AJ1383">
            <v>2315.1970884976863</v>
          </cell>
          <cell r="AK1383">
            <v>36744.03</v>
          </cell>
        </row>
        <row r="1384">
          <cell r="B1384">
            <v>39849</v>
          </cell>
          <cell r="D1384">
            <v>6681.2200000000012</v>
          </cell>
          <cell r="E1384">
            <v>28959</v>
          </cell>
          <cell r="F1384">
            <v>35640.22</v>
          </cell>
          <cell r="G1384">
            <v>35640.22</v>
          </cell>
          <cell r="H1384">
            <v>35116.199999999997</v>
          </cell>
          <cell r="I1384">
            <v>28959</v>
          </cell>
          <cell r="J1384">
            <v>14099</v>
          </cell>
          <cell r="K1384">
            <v>4000</v>
          </cell>
          <cell r="L1384">
            <v>1600</v>
          </cell>
          <cell r="M1384">
            <v>1620</v>
          </cell>
          <cell r="N1384">
            <v>5400</v>
          </cell>
          <cell r="O1384">
            <v>2240</v>
          </cell>
          <cell r="P1384">
            <v>28959</v>
          </cell>
          <cell r="Q1384">
            <v>14099</v>
          </cell>
          <cell r="R1384">
            <v>4000</v>
          </cell>
          <cell r="S1384">
            <v>1600</v>
          </cell>
          <cell r="T1384">
            <v>1620</v>
          </cell>
          <cell r="U1384">
            <v>5400</v>
          </cell>
          <cell r="V1384">
            <v>2240</v>
          </cell>
          <cell r="W1384">
            <v>28959</v>
          </cell>
          <cell r="X1384">
            <v>14221.845241888817</v>
          </cell>
          <cell r="Y1384">
            <v>10010.652557654632</v>
          </cell>
          <cell r="Z1384">
            <v>1642.159734813403</v>
          </cell>
          <cell r="AA1384">
            <v>1640.0315425473409</v>
          </cell>
          <cell r="AB1384">
            <v>5319.3141079094485</v>
          </cell>
          <cell r="AC1384">
            <v>2282.1968151863589</v>
          </cell>
          <cell r="AD1384">
            <v>35116.200000000004</v>
          </cell>
          <cell r="AE1384">
            <v>14394.272940515684</v>
          </cell>
          <cell r="AF1384">
            <v>10192.855689303582</v>
          </cell>
          <cell r="AG1384">
            <v>1662.8984549387424</v>
          </cell>
          <cell r="AH1384">
            <v>1660.1084906070776</v>
          </cell>
          <cell r="AI1384">
            <v>5416.9648538850752</v>
          </cell>
          <cell r="AJ1384">
            <v>2313.1195707498405</v>
          </cell>
          <cell r="AK1384">
            <v>35640.22</v>
          </cell>
        </row>
        <row r="1385">
          <cell r="B1385">
            <v>39850</v>
          </cell>
          <cell r="D1385">
            <v>6399.9800000000032</v>
          </cell>
          <cell r="E1385">
            <v>30821</v>
          </cell>
          <cell r="F1385">
            <v>37220.980000000003</v>
          </cell>
          <cell r="G1385">
            <v>37220.980000000003</v>
          </cell>
          <cell r="H1385">
            <v>36694.5</v>
          </cell>
          <cell r="I1385">
            <v>30821</v>
          </cell>
          <cell r="J1385">
            <v>15161</v>
          </cell>
          <cell r="K1385">
            <v>4000</v>
          </cell>
          <cell r="L1385">
            <v>1600</v>
          </cell>
          <cell r="M1385">
            <v>1620</v>
          </cell>
          <cell r="N1385">
            <v>6200</v>
          </cell>
          <cell r="O1385">
            <v>2240</v>
          </cell>
          <cell r="P1385">
            <v>30821</v>
          </cell>
          <cell r="Q1385">
            <v>15161</v>
          </cell>
          <cell r="R1385">
            <v>4000</v>
          </cell>
          <cell r="S1385">
            <v>1600</v>
          </cell>
          <cell r="T1385">
            <v>1620</v>
          </cell>
          <cell r="U1385">
            <v>6200</v>
          </cell>
          <cell r="V1385">
            <v>2240</v>
          </cell>
          <cell r="W1385">
            <v>30821</v>
          </cell>
          <cell r="X1385">
            <v>14819.01404814474</v>
          </cell>
          <cell r="Y1385">
            <v>10366.090951151622</v>
          </cell>
          <cell r="Z1385">
            <v>1642.8485279534955</v>
          </cell>
          <cell r="AA1385">
            <v>1640.8938398554908</v>
          </cell>
          <cell r="AB1385">
            <v>5919.4846880425621</v>
          </cell>
          <cell r="AC1385">
            <v>2306.1679448520963</v>
          </cell>
          <cell r="AD1385">
            <v>36694.5</v>
          </cell>
          <cell r="AE1385">
            <v>14994.340582125848</v>
          </cell>
          <cell r="AF1385">
            <v>10558.925188232335</v>
          </cell>
          <cell r="AG1385">
            <v>1663.9263507696792</v>
          </cell>
          <cell r="AH1385">
            <v>1661.1346618632535</v>
          </cell>
          <cell r="AI1385">
            <v>6004.4542327973013</v>
          </cell>
          <cell r="AJ1385">
            <v>2338.198984211579</v>
          </cell>
          <cell r="AK1385">
            <v>37220.979999999996</v>
          </cell>
        </row>
        <row r="1386">
          <cell r="B1386">
            <v>39851</v>
          </cell>
          <cell r="D1386">
            <v>7346.57</v>
          </cell>
          <cell r="E1386">
            <v>29159</v>
          </cell>
          <cell r="F1386">
            <v>36505.57</v>
          </cell>
          <cell r="G1386">
            <v>36505.57</v>
          </cell>
          <cell r="H1386">
            <v>36264.400000000001</v>
          </cell>
          <cell r="I1386">
            <v>29159</v>
          </cell>
          <cell r="J1386">
            <v>14199</v>
          </cell>
          <cell r="K1386">
            <v>4000</v>
          </cell>
          <cell r="L1386">
            <v>1600</v>
          </cell>
          <cell r="M1386">
            <v>1620</v>
          </cell>
          <cell r="N1386">
            <v>5500</v>
          </cell>
          <cell r="O1386">
            <v>2240</v>
          </cell>
          <cell r="P1386">
            <v>29159</v>
          </cell>
          <cell r="Q1386">
            <v>14199</v>
          </cell>
          <cell r="R1386">
            <v>4000</v>
          </cell>
          <cell r="S1386">
            <v>1600</v>
          </cell>
          <cell r="T1386">
            <v>1620</v>
          </cell>
          <cell r="U1386">
            <v>5500</v>
          </cell>
          <cell r="V1386">
            <v>2240</v>
          </cell>
          <cell r="W1386">
            <v>29159</v>
          </cell>
          <cell r="X1386">
            <v>14297.782011926736</v>
          </cell>
          <cell r="Y1386">
            <v>10881.704160470032</v>
          </cell>
          <cell r="Z1386">
            <v>1656.1322119390672</v>
          </cell>
          <cell r="AA1386">
            <v>1653.9821734447432</v>
          </cell>
          <cell r="AB1386">
            <v>5425.150693437432</v>
          </cell>
          <cell r="AC1386">
            <v>2349.6487487819836</v>
          </cell>
          <cell r="AD1386">
            <v>36264.399999999994</v>
          </cell>
          <cell r="AE1386">
            <v>14370.222790398979</v>
          </cell>
          <cell r="AF1386">
            <v>10970.737189321637</v>
          </cell>
          <cell r="AG1386">
            <v>1664.1831608310617</v>
          </cell>
          <cell r="AH1386">
            <v>1661.3910410559267</v>
          </cell>
          <cell r="AI1386">
            <v>5476.8227137776366</v>
          </cell>
          <cell r="AJ1386">
            <v>2362.2131046147629</v>
          </cell>
          <cell r="AK1386">
            <v>36505.57</v>
          </cell>
        </row>
        <row r="1387">
          <cell r="B1387">
            <v>39852</v>
          </cell>
          <cell r="D1387">
            <v>6683.4100000000035</v>
          </cell>
          <cell r="E1387">
            <v>29259</v>
          </cell>
          <cell r="F1387">
            <v>35942.410000000003</v>
          </cell>
          <cell r="G1387">
            <v>35942.410000000003</v>
          </cell>
          <cell r="H1387">
            <v>35359.599999999999</v>
          </cell>
          <cell r="I1387">
            <v>29259</v>
          </cell>
          <cell r="J1387">
            <v>14199</v>
          </cell>
          <cell r="K1387">
            <v>4000</v>
          </cell>
          <cell r="L1387">
            <v>1600</v>
          </cell>
          <cell r="M1387">
            <v>1620</v>
          </cell>
          <cell r="N1387">
            <v>5600</v>
          </cell>
          <cell r="O1387">
            <v>2240</v>
          </cell>
          <cell r="P1387">
            <v>29259</v>
          </cell>
          <cell r="Q1387">
            <v>14199</v>
          </cell>
          <cell r="R1387">
            <v>4000</v>
          </cell>
          <cell r="S1387">
            <v>1600</v>
          </cell>
          <cell r="T1387">
            <v>1620</v>
          </cell>
          <cell r="U1387">
            <v>5600</v>
          </cell>
          <cell r="V1387">
            <v>2240</v>
          </cell>
          <cell r="W1387">
            <v>29259</v>
          </cell>
          <cell r="X1387">
            <v>13830.155847669083</v>
          </cell>
          <cell r="Y1387">
            <v>10538.273652433101</v>
          </cell>
          <cell r="Z1387">
            <v>1540.1696995002299</v>
          </cell>
          <cell r="AA1387">
            <v>1536.1155922758194</v>
          </cell>
          <cell r="AB1387">
            <v>5587.0834772578964</v>
          </cell>
          <cell r="AC1387">
            <v>2327.8017308638709</v>
          </cell>
          <cell r="AD1387">
            <v>35359.599999999999</v>
          </cell>
          <cell r="AE1387">
            <v>14047.705501916091</v>
          </cell>
          <cell r="AF1387">
            <v>10717.373199949323</v>
          </cell>
          <cell r="AG1387">
            <v>1566.2142448844306</v>
          </cell>
          <cell r="AH1387">
            <v>1561.6605997960135</v>
          </cell>
          <cell r="AI1387">
            <v>5683.877774276747</v>
          </cell>
          <cell r="AJ1387">
            <v>2365.5786791773971</v>
          </cell>
          <cell r="AK1387">
            <v>35942.410000000003</v>
          </cell>
        </row>
        <row r="1388">
          <cell r="B1388">
            <v>39853</v>
          </cell>
          <cell r="D1388">
            <v>8043.6999999999971</v>
          </cell>
          <cell r="E1388">
            <v>29859</v>
          </cell>
          <cell r="F1388">
            <v>37902.699999999997</v>
          </cell>
          <cell r="G1388">
            <v>37902.699999999997</v>
          </cell>
          <cell r="H1388">
            <v>37658.1</v>
          </cell>
          <cell r="I1388">
            <v>29859</v>
          </cell>
          <cell r="J1388">
            <v>14199</v>
          </cell>
          <cell r="K1388">
            <v>4000</v>
          </cell>
          <cell r="L1388">
            <v>1600</v>
          </cell>
          <cell r="M1388">
            <v>1620</v>
          </cell>
          <cell r="N1388">
            <v>6200</v>
          </cell>
          <cell r="O1388">
            <v>2240</v>
          </cell>
          <cell r="P1388">
            <v>29859</v>
          </cell>
          <cell r="Q1388">
            <v>14199</v>
          </cell>
          <cell r="R1388">
            <v>4000</v>
          </cell>
          <cell r="S1388">
            <v>1600</v>
          </cell>
          <cell r="T1388">
            <v>1620</v>
          </cell>
          <cell r="U1388">
            <v>6200</v>
          </cell>
          <cell r="V1388">
            <v>2240</v>
          </cell>
          <cell r="W1388">
            <v>29859</v>
          </cell>
          <cell r="X1388">
            <v>14757.445284402815</v>
          </cell>
          <cell r="Y1388">
            <v>11095.205740150286</v>
          </cell>
          <cell r="Z1388">
            <v>1655.1512771476516</v>
          </cell>
          <cell r="AA1388">
            <v>1653.2714134018584</v>
          </cell>
          <cell r="AB1388">
            <v>6151.5254079605284</v>
          </cell>
          <cell r="AC1388">
            <v>2345.500876936866</v>
          </cell>
          <cell r="AD1388">
            <v>37658.100000000006</v>
          </cell>
          <cell r="AE1388">
            <v>14829.647855663112</v>
          </cell>
          <cell r="AF1388">
            <v>11194.606199503647</v>
          </cell>
          <cell r="AG1388">
            <v>1662.9700761881729</v>
          </cell>
          <cell r="AH1388">
            <v>1660.1799916923869</v>
          </cell>
          <cell r="AI1388">
            <v>6194.8046768180793</v>
          </cell>
          <cell r="AJ1388">
            <v>2360.4912001346047</v>
          </cell>
          <cell r="AK1388">
            <v>37902.700000000004</v>
          </cell>
        </row>
        <row r="1389">
          <cell r="B1389">
            <v>39854</v>
          </cell>
          <cell r="D1389">
            <v>7400.5400000000009</v>
          </cell>
          <cell r="E1389">
            <v>30540</v>
          </cell>
          <cell r="F1389">
            <v>37940.54</v>
          </cell>
          <cell r="G1389">
            <v>37940.54</v>
          </cell>
          <cell r="H1389">
            <v>37636.800000000003</v>
          </cell>
          <cell r="I1389">
            <v>30540</v>
          </cell>
          <cell r="J1389">
            <v>14680</v>
          </cell>
          <cell r="K1389">
            <v>4000</v>
          </cell>
          <cell r="L1389">
            <v>1600</v>
          </cell>
          <cell r="M1389">
            <v>1620</v>
          </cell>
          <cell r="N1389">
            <v>6400</v>
          </cell>
          <cell r="O1389">
            <v>2240</v>
          </cell>
          <cell r="P1389">
            <v>30540</v>
          </cell>
          <cell r="Q1389">
            <v>14680</v>
          </cell>
          <cell r="R1389">
            <v>4000</v>
          </cell>
          <cell r="S1389">
            <v>1600</v>
          </cell>
          <cell r="T1389">
            <v>1620</v>
          </cell>
          <cell r="U1389">
            <v>6400</v>
          </cell>
          <cell r="V1389">
            <v>2240</v>
          </cell>
          <cell r="W1389">
            <v>30540</v>
          </cell>
          <cell r="X1389">
            <v>15130.200540572654</v>
          </cell>
          <cell r="Y1389">
            <v>10343.327687416551</v>
          </cell>
          <cell r="Z1389">
            <v>1652.0674772213381</v>
          </cell>
          <cell r="AA1389">
            <v>1650.4391822461891</v>
          </cell>
          <cell r="AB1389">
            <v>6471.1374452511509</v>
          </cell>
          <cell r="AC1389">
            <v>2389.6276672921208</v>
          </cell>
          <cell r="AD1389">
            <v>37636.800000000003</v>
          </cell>
          <cell r="AE1389">
            <v>15199.334236594232</v>
          </cell>
          <cell r="AF1389">
            <v>10503.390140461517</v>
          </cell>
          <cell r="AG1389">
            <v>1662.1386648018267</v>
          </cell>
          <cell r="AH1389">
            <v>1659.349975224718</v>
          </cell>
          <cell r="AI1389">
            <v>6509.7675547179879</v>
          </cell>
          <cell r="AJ1389">
            <v>2406.559428199721</v>
          </cell>
          <cell r="AK1389">
            <v>37940.54</v>
          </cell>
        </row>
        <row r="1390">
          <cell r="B1390">
            <v>39855</v>
          </cell>
          <cell r="D1390">
            <v>6669.3399999999965</v>
          </cell>
          <cell r="E1390">
            <v>30434</v>
          </cell>
          <cell r="F1390">
            <v>37103.339999999997</v>
          </cell>
          <cell r="G1390">
            <v>37103.339999999997</v>
          </cell>
          <cell r="H1390">
            <v>37244.800000000003</v>
          </cell>
          <cell r="I1390">
            <v>30434</v>
          </cell>
          <cell r="J1390">
            <v>14974</v>
          </cell>
          <cell r="K1390">
            <v>4000</v>
          </cell>
          <cell r="L1390">
            <v>1600</v>
          </cell>
          <cell r="M1390">
            <v>1620</v>
          </cell>
          <cell r="N1390">
            <v>6000</v>
          </cell>
          <cell r="O1390">
            <v>2240</v>
          </cell>
          <cell r="P1390">
            <v>30434</v>
          </cell>
          <cell r="Q1390">
            <v>14974</v>
          </cell>
          <cell r="R1390">
            <v>4000</v>
          </cell>
          <cell r="S1390">
            <v>1600</v>
          </cell>
          <cell r="T1390">
            <v>1620</v>
          </cell>
          <cell r="U1390">
            <v>6000</v>
          </cell>
          <cell r="V1390">
            <v>2240</v>
          </cell>
          <cell r="W1390">
            <v>30434</v>
          </cell>
          <cell r="X1390">
            <v>14973.493872802981</v>
          </cell>
          <cell r="Y1390">
            <v>10676.226392101789</v>
          </cell>
          <cell r="Z1390">
            <v>1673.1199836128544</v>
          </cell>
          <cell r="AA1390">
            <v>1671.0676127834729</v>
          </cell>
          <cell r="AB1390">
            <v>5830.4455005499431</v>
          </cell>
          <cell r="AC1390">
            <v>2420.4466381489724</v>
          </cell>
          <cell r="AD1390">
            <v>37244.80000000001</v>
          </cell>
          <cell r="AE1390">
            <v>14878.664027660756</v>
          </cell>
          <cell r="AF1390">
            <v>10670.237335002481</v>
          </cell>
          <cell r="AG1390">
            <v>1663.0892947430648</v>
          </cell>
          <cell r="AH1390">
            <v>1660.2990102257352</v>
          </cell>
          <cell r="AI1390">
            <v>5823.1145163275232</v>
          </cell>
          <cell r="AJ1390">
            <v>2407.9358160404354</v>
          </cell>
          <cell r="AK1390">
            <v>37103.339999999997</v>
          </cell>
        </row>
        <row r="1391">
          <cell r="B1391">
            <v>39856</v>
          </cell>
          <cell r="D1391">
            <v>7873.9100000000035</v>
          </cell>
          <cell r="E1391">
            <v>29532</v>
          </cell>
          <cell r="F1391">
            <v>37405.910000000003</v>
          </cell>
          <cell r="G1391">
            <v>37405.910000000003</v>
          </cell>
          <cell r="H1391">
            <v>37555</v>
          </cell>
          <cell r="I1391">
            <v>29532</v>
          </cell>
          <cell r="J1391">
            <v>13472</v>
          </cell>
          <cell r="K1391">
            <v>4000</v>
          </cell>
          <cell r="L1391">
            <v>1600</v>
          </cell>
          <cell r="M1391">
            <v>1620</v>
          </cell>
          <cell r="N1391">
            <v>6600</v>
          </cell>
          <cell r="O1391">
            <v>2240</v>
          </cell>
          <cell r="P1391">
            <v>29532</v>
          </cell>
          <cell r="Q1391">
            <v>13472</v>
          </cell>
          <cell r="R1391">
            <v>4000</v>
          </cell>
          <cell r="S1391">
            <v>1600</v>
          </cell>
          <cell r="T1391">
            <v>1620</v>
          </cell>
          <cell r="U1391">
            <v>6600</v>
          </cell>
          <cell r="V1391">
            <v>2240</v>
          </cell>
          <cell r="W1391">
            <v>29532</v>
          </cell>
          <cell r="X1391">
            <v>14715.05918438869</v>
          </cell>
          <cell r="Y1391">
            <v>10523.441201985834</v>
          </cell>
          <cell r="Z1391">
            <v>1672.7905935383624</v>
          </cell>
          <cell r="AA1391">
            <v>1670.8870038849736</v>
          </cell>
          <cell r="AB1391">
            <v>6552.4392950375568</v>
          </cell>
          <cell r="AC1391">
            <v>2420.3827211645862</v>
          </cell>
          <cell r="AD1391">
            <v>37555</v>
          </cell>
          <cell r="AE1391">
            <v>14626.971992597801</v>
          </cell>
          <cell r="AF1391">
            <v>10531.015685488006</v>
          </cell>
          <cell r="AG1391">
            <v>1662.9104722378872</v>
          </cell>
          <cell r="AH1391">
            <v>1660.1204877439352</v>
          </cell>
          <cell r="AI1391">
            <v>6517.2144574947542</v>
          </cell>
          <cell r="AJ1391">
            <v>2407.6769044376178</v>
          </cell>
          <cell r="AK1391">
            <v>37405.910000000003</v>
          </cell>
        </row>
        <row r="1392">
          <cell r="B1392">
            <v>39857</v>
          </cell>
          <cell r="D1392">
            <v>8404.3499999999985</v>
          </cell>
          <cell r="E1392">
            <v>29915</v>
          </cell>
          <cell r="F1392">
            <v>38319.35</v>
          </cell>
          <cell r="G1392">
            <v>38319.35</v>
          </cell>
          <cell r="H1392">
            <v>39155.599999999999</v>
          </cell>
          <cell r="I1392">
            <v>29915</v>
          </cell>
          <cell r="J1392">
            <v>14755</v>
          </cell>
          <cell r="K1392">
            <v>4000</v>
          </cell>
          <cell r="L1392">
            <v>1600</v>
          </cell>
          <cell r="M1392">
            <v>1620</v>
          </cell>
          <cell r="N1392">
            <v>5700</v>
          </cell>
          <cell r="O1392">
            <v>2240</v>
          </cell>
          <cell r="P1392">
            <v>29915</v>
          </cell>
          <cell r="Q1392">
            <v>14755</v>
          </cell>
          <cell r="R1392">
            <v>4000</v>
          </cell>
          <cell r="S1392">
            <v>1600</v>
          </cell>
          <cell r="T1392">
            <v>1620</v>
          </cell>
          <cell r="U1392">
            <v>5700</v>
          </cell>
          <cell r="V1392">
            <v>2240</v>
          </cell>
          <cell r="W1392">
            <v>29915</v>
          </cell>
          <cell r="X1392">
            <v>15218.459032506462</v>
          </cell>
          <cell r="Y1392">
            <v>11171.755077675867</v>
          </cell>
          <cell r="Z1392">
            <v>1702.5359576259373</v>
          </cell>
          <cell r="AA1392">
            <v>1700.5041374898021</v>
          </cell>
          <cell r="AB1392">
            <v>6898.7142221203512</v>
          </cell>
          <cell r="AC1392">
            <v>2463.6315725815662</v>
          </cell>
          <cell r="AD1392">
            <v>39155.599999999984</v>
          </cell>
          <cell r="AE1392">
            <v>14875.921101456383</v>
          </cell>
          <cell r="AF1392">
            <v>10965.88695215183</v>
          </cell>
          <cell r="AG1392">
            <v>1664.5140515348053</v>
          </cell>
          <cell r="AH1392">
            <v>1661.7213766005393</v>
          </cell>
          <cell r="AI1392">
            <v>6741.3078406974928</v>
          </cell>
          <cell r="AJ1392">
            <v>2409.99867755895</v>
          </cell>
          <cell r="AK1392">
            <v>38319.350000000006</v>
          </cell>
        </row>
        <row r="1393">
          <cell r="B1393">
            <v>39858</v>
          </cell>
          <cell r="D1393">
            <v>7169.760000000002</v>
          </cell>
          <cell r="E1393">
            <v>29369</v>
          </cell>
          <cell r="F1393">
            <v>36538.76</v>
          </cell>
          <cell r="G1393">
            <v>36538.76</v>
          </cell>
          <cell r="H1393">
            <v>36376</v>
          </cell>
          <cell r="I1393">
            <v>29369</v>
          </cell>
          <cell r="J1393">
            <v>14209</v>
          </cell>
          <cell r="K1393">
            <v>4000</v>
          </cell>
          <cell r="L1393">
            <v>1600</v>
          </cell>
          <cell r="M1393">
            <v>1620</v>
          </cell>
          <cell r="N1393">
            <v>5700</v>
          </cell>
          <cell r="O1393">
            <v>2240</v>
          </cell>
          <cell r="P1393">
            <v>29369</v>
          </cell>
          <cell r="Q1393">
            <v>14209</v>
          </cell>
          <cell r="R1393">
            <v>4000</v>
          </cell>
          <cell r="S1393">
            <v>1600</v>
          </cell>
          <cell r="T1393">
            <v>1620</v>
          </cell>
          <cell r="U1393">
            <v>5700</v>
          </cell>
          <cell r="V1393">
            <v>2240</v>
          </cell>
          <cell r="W1393">
            <v>29369</v>
          </cell>
          <cell r="X1393">
            <v>14819.606596573067</v>
          </cell>
          <cell r="Y1393">
            <v>10114.218649158234</v>
          </cell>
          <cell r="Z1393">
            <v>1658.5022739330532</v>
          </cell>
          <cell r="AA1393">
            <v>1656.6175192875517</v>
          </cell>
          <cell r="AB1393">
            <v>5765.0129679172578</v>
          </cell>
          <cell r="AC1393">
            <v>2362.0419931308447</v>
          </cell>
          <cell r="AD1393">
            <v>36376.000000000007</v>
          </cell>
          <cell r="AE1393">
            <v>14836.322028909641</v>
          </cell>
          <cell r="AF1393">
            <v>10207.454997607341</v>
          </cell>
          <cell r="AG1393">
            <v>1660.802516930413</v>
          </cell>
          <cell r="AH1393">
            <v>1658.0160691046824</v>
          </cell>
          <cell r="AI1393">
            <v>5806.9473172230328</v>
          </cell>
          <cell r="AJ1393">
            <v>2369.2170702248877</v>
          </cell>
          <cell r="AK1393">
            <v>36538.759999999995</v>
          </cell>
        </row>
        <row r="1394">
          <cell r="B1394">
            <v>39859</v>
          </cell>
          <cell r="D1394">
            <v>6418.5</v>
          </cell>
          <cell r="E1394">
            <v>29569</v>
          </cell>
          <cell r="F1394">
            <v>35987.5</v>
          </cell>
          <cell r="G1394">
            <v>35987.5</v>
          </cell>
          <cell r="H1394">
            <v>36602.6</v>
          </cell>
          <cell r="I1394">
            <v>29569</v>
          </cell>
          <cell r="J1394">
            <v>14209</v>
          </cell>
          <cell r="K1394">
            <v>4000</v>
          </cell>
          <cell r="L1394">
            <v>1600</v>
          </cell>
          <cell r="M1394">
            <v>1620</v>
          </cell>
          <cell r="N1394">
            <v>5900</v>
          </cell>
          <cell r="O1394">
            <v>2240</v>
          </cell>
          <cell r="P1394">
            <v>29569</v>
          </cell>
          <cell r="Q1394">
            <v>14209</v>
          </cell>
          <cell r="R1394">
            <v>4000</v>
          </cell>
          <cell r="S1394">
            <v>1600</v>
          </cell>
          <cell r="T1394">
            <v>1620</v>
          </cell>
          <cell r="U1394">
            <v>5900</v>
          </cell>
          <cell r="V1394">
            <v>2240</v>
          </cell>
          <cell r="W1394">
            <v>29569</v>
          </cell>
          <cell r="X1394">
            <v>13786.294063717209</v>
          </cell>
          <cell r="Y1394">
            <v>10588.039615780104</v>
          </cell>
          <cell r="Z1394">
            <v>1591.3057695465097</v>
          </cell>
          <cell r="AA1394">
            <v>1587.298678389189</v>
          </cell>
          <cell r="AB1394">
            <v>6595.4112954478896</v>
          </cell>
          <cell r="AC1394">
            <v>2454.250577119089</v>
          </cell>
          <cell r="AD1394">
            <v>36602.6</v>
          </cell>
          <cell r="AE1394">
            <v>13547.506076074951</v>
          </cell>
          <cell r="AF1394">
            <v>10431.634232065879</v>
          </cell>
          <cell r="AG1394">
            <v>1564.1991012674539</v>
          </cell>
          <cell r="AH1394">
            <v>1559.651315051068</v>
          </cell>
          <cell r="AI1394">
            <v>6474.6612951947045</v>
          </cell>
          <cell r="AJ1394">
            <v>2409.8479803459413</v>
          </cell>
          <cell r="AK1394">
            <v>35987.5</v>
          </cell>
        </row>
        <row r="1395">
          <cell r="B1395">
            <v>39860</v>
          </cell>
          <cell r="D1395">
            <v>7757.2300000000032</v>
          </cell>
          <cell r="E1395">
            <v>29569</v>
          </cell>
          <cell r="F1395">
            <v>37326.230000000003</v>
          </cell>
          <cell r="G1395">
            <v>37326.230000000003</v>
          </cell>
          <cell r="H1395">
            <v>36845.199999999997</v>
          </cell>
          <cell r="I1395">
            <v>29569</v>
          </cell>
          <cell r="J1395">
            <v>14209</v>
          </cell>
          <cell r="K1395">
            <v>4000</v>
          </cell>
          <cell r="L1395">
            <v>1600</v>
          </cell>
          <cell r="M1395">
            <v>1620</v>
          </cell>
          <cell r="N1395">
            <v>5900</v>
          </cell>
          <cell r="O1395">
            <v>2240</v>
          </cell>
          <cell r="P1395">
            <v>29569</v>
          </cell>
          <cell r="Q1395">
            <v>14209</v>
          </cell>
          <cell r="R1395">
            <v>4000</v>
          </cell>
          <cell r="S1395">
            <v>1600</v>
          </cell>
          <cell r="T1395">
            <v>1620</v>
          </cell>
          <cell r="U1395">
            <v>5900</v>
          </cell>
          <cell r="V1395">
            <v>2240</v>
          </cell>
          <cell r="W1395">
            <v>29569</v>
          </cell>
          <cell r="X1395">
            <v>14907.806970598083</v>
          </cell>
          <cell r="Y1395">
            <v>10230.075138704466</v>
          </cell>
          <cell r="Z1395">
            <v>1645.1026085484029</v>
          </cell>
          <cell r="AA1395">
            <v>1643.2012373921539</v>
          </cell>
          <cell r="AB1395">
            <v>6042.2494232420513</v>
          </cell>
          <cell r="AC1395">
            <v>2376.7646215148384</v>
          </cell>
          <cell r="AD1395">
            <v>36845.199999999997</v>
          </cell>
          <cell r="AE1395">
            <v>15038.748583091972</v>
          </cell>
          <cell r="AF1395">
            <v>10413.261764377194</v>
          </cell>
          <cell r="AG1395">
            <v>1662.2556895934301</v>
          </cell>
          <cell r="AH1395">
            <v>1659.4668036754122</v>
          </cell>
          <cell r="AI1395">
            <v>6145.7682944674025</v>
          </cell>
          <cell r="AJ1395">
            <v>2406.7288647945911</v>
          </cell>
          <cell r="AK1395">
            <v>37326.229999999996</v>
          </cell>
        </row>
        <row r="1396">
          <cell r="B1396">
            <v>39861</v>
          </cell>
          <cell r="D1396">
            <v>7598.1200000000026</v>
          </cell>
          <cell r="E1396">
            <v>29769</v>
          </cell>
          <cell r="F1396">
            <v>37367.120000000003</v>
          </cell>
          <cell r="G1396">
            <v>37367.120000000003</v>
          </cell>
          <cell r="H1396">
            <v>36468.699999999997</v>
          </cell>
          <cell r="I1396">
            <v>29769</v>
          </cell>
          <cell r="J1396">
            <v>14209</v>
          </cell>
          <cell r="K1396">
            <v>4000</v>
          </cell>
          <cell r="L1396">
            <v>1600</v>
          </cell>
          <cell r="M1396">
            <v>1620</v>
          </cell>
          <cell r="N1396">
            <v>6100</v>
          </cell>
          <cell r="O1396">
            <v>2240</v>
          </cell>
          <cell r="P1396">
            <v>29769</v>
          </cell>
          <cell r="Q1396">
            <v>14209</v>
          </cell>
          <cell r="R1396">
            <v>4000</v>
          </cell>
          <cell r="S1396">
            <v>1600</v>
          </cell>
          <cell r="T1396">
            <v>1620</v>
          </cell>
          <cell r="U1396">
            <v>6100</v>
          </cell>
          <cell r="V1396">
            <v>2240</v>
          </cell>
          <cell r="W1396">
            <v>29769</v>
          </cell>
          <cell r="X1396">
            <v>14804.557789995073</v>
          </cell>
          <cell r="Y1396">
            <v>10191.863864167748</v>
          </cell>
          <cell r="Z1396">
            <v>1626.1449381339132</v>
          </cell>
          <cell r="AA1396">
            <v>1624.184862355336</v>
          </cell>
          <cell r="AB1396">
            <v>5870.2040383833619</v>
          </cell>
          <cell r="AC1396">
            <v>2351.7445069645601</v>
          </cell>
          <cell r="AD1396">
            <v>36468.69999999999</v>
          </cell>
          <cell r="AE1396">
            <v>15125.940564690223</v>
          </cell>
          <cell r="AF1396">
            <v>10479.710864761897</v>
          </cell>
          <cell r="AG1396">
            <v>1662.8315791359851</v>
          </cell>
          <cell r="AH1396">
            <v>1660.0417270066641</v>
          </cell>
          <cell r="AI1396">
            <v>6031.0325868622922</v>
          </cell>
          <cell r="AJ1396">
            <v>2407.5626775429409</v>
          </cell>
          <cell r="AK1396">
            <v>37367.120000000003</v>
          </cell>
        </row>
        <row r="1397">
          <cell r="B1397">
            <v>39862</v>
          </cell>
          <cell r="D1397">
            <v>7572.4000000000015</v>
          </cell>
          <cell r="E1397">
            <v>29648</v>
          </cell>
          <cell r="F1397">
            <v>37220.400000000001</v>
          </cell>
          <cell r="G1397">
            <v>37220.400000000001</v>
          </cell>
          <cell r="H1397">
            <v>36728.5</v>
          </cell>
          <cell r="I1397">
            <v>29648</v>
          </cell>
          <cell r="J1397">
            <v>14588</v>
          </cell>
          <cell r="K1397">
            <v>4000</v>
          </cell>
          <cell r="L1397">
            <v>1600</v>
          </cell>
          <cell r="M1397">
            <v>1620</v>
          </cell>
          <cell r="N1397">
            <v>5600</v>
          </cell>
          <cell r="O1397">
            <v>2240</v>
          </cell>
          <cell r="P1397">
            <v>29648</v>
          </cell>
          <cell r="Q1397">
            <v>14588</v>
          </cell>
          <cell r="R1397">
            <v>4000</v>
          </cell>
          <cell r="S1397">
            <v>1600</v>
          </cell>
          <cell r="T1397">
            <v>1620</v>
          </cell>
          <cell r="U1397">
            <v>5600</v>
          </cell>
          <cell r="V1397">
            <v>2240</v>
          </cell>
          <cell r="W1397">
            <v>29648</v>
          </cell>
          <cell r="X1397">
            <v>14858.550423981338</v>
          </cell>
          <cell r="Y1397">
            <v>10066.525083118759</v>
          </cell>
          <cell r="Z1397">
            <v>1643.7995110851034</v>
          </cell>
          <cell r="AA1397">
            <v>1642.1024219716617</v>
          </cell>
          <cell r="AB1397">
            <v>6140.3084149761335</v>
          </cell>
          <cell r="AC1397">
            <v>2377.2141448670086</v>
          </cell>
          <cell r="AD1397">
            <v>36728.5</v>
          </cell>
          <cell r="AE1397">
            <v>15002.300961626946</v>
          </cell>
          <cell r="AF1397">
            <v>10271.700838788654</v>
          </cell>
          <cell r="AG1397">
            <v>1661.6442020968116</v>
          </cell>
          <cell r="AH1397">
            <v>1658.856342115344</v>
          </cell>
          <cell r="AI1397">
            <v>6220.0541445083381</v>
          </cell>
          <cell r="AJ1397">
            <v>2405.8435108639133</v>
          </cell>
          <cell r="AK1397">
            <v>37220.400000000009</v>
          </cell>
        </row>
        <row r="1398">
          <cell r="B1398">
            <v>39863</v>
          </cell>
          <cell r="D1398">
            <v>7567.4700000000012</v>
          </cell>
          <cell r="E1398">
            <v>30217</v>
          </cell>
          <cell r="F1398">
            <v>37784.47</v>
          </cell>
          <cell r="G1398">
            <v>37784.47</v>
          </cell>
          <cell r="H1398">
            <v>37514.199999999997</v>
          </cell>
          <cell r="I1398">
            <v>30217</v>
          </cell>
          <cell r="J1398">
            <v>14757</v>
          </cell>
          <cell r="K1398">
            <v>4000</v>
          </cell>
          <cell r="L1398">
            <v>1600</v>
          </cell>
          <cell r="M1398">
            <v>1620</v>
          </cell>
          <cell r="N1398">
            <v>6000</v>
          </cell>
          <cell r="O1398">
            <v>2240</v>
          </cell>
          <cell r="P1398">
            <v>30217</v>
          </cell>
          <cell r="Q1398">
            <v>14757</v>
          </cell>
          <cell r="R1398">
            <v>4000</v>
          </cell>
          <cell r="S1398">
            <v>1600</v>
          </cell>
          <cell r="T1398">
            <v>1620</v>
          </cell>
          <cell r="U1398">
            <v>6000</v>
          </cell>
          <cell r="V1398">
            <v>2240</v>
          </cell>
          <cell r="W1398">
            <v>30217</v>
          </cell>
          <cell r="X1398">
            <v>14685.066353424867</v>
          </cell>
          <cell r="Y1398">
            <v>11079.797027185959</v>
          </cell>
          <cell r="Z1398">
            <v>1655.1808705991405</v>
          </cell>
          <cell r="AA1398">
            <v>1652.8885524719622</v>
          </cell>
          <cell r="AB1398">
            <v>6063.8880173656498</v>
          </cell>
          <cell r="AC1398">
            <v>2377.3791789524244</v>
          </cell>
          <cell r="AD1398">
            <v>37514.200000000004</v>
          </cell>
          <cell r="AE1398">
            <v>14774.804316761465</v>
          </cell>
          <cell r="AF1398">
            <v>11174.091118516024</v>
          </cell>
          <cell r="AG1398">
            <v>1666.2437832325918</v>
          </cell>
          <cell r="AH1398">
            <v>1663.4482062030561</v>
          </cell>
          <cell r="AI1398">
            <v>6111.311102230854</v>
          </cell>
          <cell r="AJ1398">
            <v>2394.5714730560126</v>
          </cell>
          <cell r="AK1398">
            <v>37784.47</v>
          </cell>
        </row>
        <row r="1399">
          <cell r="B1399">
            <v>39864</v>
          </cell>
          <cell r="D1399">
            <v>5641.3499999999985</v>
          </cell>
          <cell r="E1399">
            <v>30698</v>
          </cell>
          <cell r="F1399">
            <v>36339.35</v>
          </cell>
          <cell r="G1399">
            <v>36339.35</v>
          </cell>
          <cell r="H1399">
            <v>35962.6</v>
          </cell>
          <cell r="I1399">
            <v>30698</v>
          </cell>
          <cell r="J1399">
            <v>15338</v>
          </cell>
          <cell r="K1399">
            <v>4000</v>
          </cell>
          <cell r="L1399">
            <v>1600</v>
          </cell>
          <cell r="M1399">
            <v>1620</v>
          </cell>
          <cell r="N1399">
            <v>5900</v>
          </cell>
          <cell r="O1399">
            <v>2240</v>
          </cell>
          <cell r="P1399">
            <v>30698</v>
          </cell>
          <cell r="Q1399">
            <v>15338</v>
          </cell>
          <cell r="R1399">
            <v>4000</v>
          </cell>
          <cell r="S1399">
            <v>1600</v>
          </cell>
          <cell r="T1399">
            <v>1620</v>
          </cell>
          <cell r="U1399">
            <v>5900</v>
          </cell>
          <cell r="V1399">
            <v>2240</v>
          </cell>
          <cell r="W1399">
            <v>30698</v>
          </cell>
          <cell r="X1399">
            <v>14292.734416906193</v>
          </cell>
          <cell r="Y1399">
            <v>10162.004183663066</v>
          </cell>
          <cell r="Z1399">
            <v>1649.4013502393761</v>
          </cell>
          <cell r="AA1399">
            <v>1647.3630057754904</v>
          </cell>
          <cell r="AB1399">
            <v>5854.1907609455402</v>
          </cell>
          <cell r="AC1399">
            <v>2356.9062824703324</v>
          </cell>
          <cell r="AD1399">
            <v>35962.599999999991</v>
          </cell>
          <cell r="AE1399">
            <v>14410.515401976823</v>
          </cell>
          <cell r="AF1399">
            <v>10305.487329786691</v>
          </cell>
          <cell r="AG1399">
            <v>1663.1504038718163</v>
          </cell>
          <cell r="AH1399">
            <v>1660.3600168273065</v>
          </cell>
          <cell r="AI1399">
            <v>5921.5301754937809</v>
          </cell>
          <cell r="AJ1399">
            <v>2378.3066720435795</v>
          </cell>
          <cell r="AK1399">
            <v>36339.35</v>
          </cell>
        </row>
        <row r="1400">
          <cell r="B1400">
            <v>39865</v>
          </cell>
          <cell r="D1400">
            <v>6032.5800000000017</v>
          </cell>
          <cell r="E1400">
            <v>29059</v>
          </cell>
          <cell r="F1400">
            <v>35091.58</v>
          </cell>
          <cell r="G1400">
            <v>35091.58</v>
          </cell>
          <cell r="H1400">
            <v>34861.599999999999</v>
          </cell>
          <cell r="I1400">
            <v>29059</v>
          </cell>
          <cell r="J1400">
            <v>14099</v>
          </cell>
          <cell r="K1400">
            <v>4000</v>
          </cell>
          <cell r="L1400">
            <v>1600</v>
          </cell>
          <cell r="M1400">
            <v>1620</v>
          </cell>
          <cell r="N1400">
            <v>5500</v>
          </cell>
          <cell r="O1400">
            <v>2240</v>
          </cell>
          <cell r="P1400">
            <v>29059</v>
          </cell>
          <cell r="Q1400">
            <v>14099</v>
          </cell>
          <cell r="R1400">
            <v>4000</v>
          </cell>
          <cell r="S1400">
            <v>1600</v>
          </cell>
          <cell r="T1400">
            <v>1620</v>
          </cell>
          <cell r="U1400">
            <v>5500</v>
          </cell>
          <cell r="V1400">
            <v>2240</v>
          </cell>
          <cell r="W1400">
            <v>29059</v>
          </cell>
          <cell r="X1400">
            <v>13656.590890302186</v>
          </cell>
          <cell r="Y1400">
            <v>10117.721810644547</v>
          </cell>
          <cell r="Z1400">
            <v>1655.1524733252429</v>
          </cell>
          <cell r="AA1400">
            <v>1652.7877511445324</v>
          </cell>
          <cell r="AB1400">
            <v>5460.3208947622752</v>
          </cell>
          <cell r="AC1400">
            <v>2319.0261798212123</v>
          </cell>
          <cell r="AD1400">
            <v>34861.600000000006</v>
          </cell>
          <cell r="AE1400">
            <v>13727.054744274999</v>
          </cell>
          <cell r="AF1400">
            <v>10203.589104999441</v>
          </cell>
          <cell r="AG1400">
            <v>1664.6495422611683</v>
          </cell>
          <cell r="AH1400">
            <v>1661.8566400043665</v>
          </cell>
          <cell r="AI1400">
            <v>5501.2992710333729</v>
          </cell>
          <cell r="AJ1400">
            <v>2333.1306974266622</v>
          </cell>
          <cell r="AK1400">
            <v>35091.580000000016</v>
          </cell>
        </row>
        <row r="1401">
          <cell r="B1401">
            <v>39866</v>
          </cell>
          <cell r="D1401">
            <v>5677.3799999999974</v>
          </cell>
          <cell r="E1401">
            <v>29159</v>
          </cell>
          <cell r="F1401">
            <v>34836.379999999997</v>
          </cell>
          <cell r="G1401">
            <v>34836.379999999997</v>
          </cell>
          <cell r="H1401">
            <v>34133.599999999999</v>
          </cell>
          <cell r="I1401">
            <v>29159</v>
          </cell>
          <cell r="J1401">
            <v>14099</v>
          </cell>
          <cell r="K1401">
            <v>4000</v>
          </cell>
          <cell r="L1401">
            <v>1600</v>
          </cell>
          <cell r="M1401">
            <v>1620</v>
          </cell>
          <cell r="N1401">
            <v>5600</v>
          </cell>
          <cell r="O1401">
            <v>2240</v>
          </cell>
          <cell r="P1401">
            <v>29159</v>
          </cell>
          <cell r="Q1401">
            <v>14099</v>
          </cell>
          <cell r="R1401">
            <v>4000</v>
          </cell>
          <cell r="S1401">
            <v>1600</v>
          </cell>
          <cell r="T1401">
            <v>1620</v>
          </cell>
          <cell r="U1401">
            <v>5600</v>
          </cell>
          <cell r="V1401">
            <v>2240</v>
          </cell>
          <cell r="W1401">
            <v>29159</v>
          </cell>
          <cell r="X1401">
            <v>13156.624832651602</v>
          </cell>
          <cell r="Y1401">
            <v>9978.1649366369547</v>
          </cell>
          <cell r="Z1401">
            <v>1532.4033528573987</v>
          </cell>
          <cell r="AA1401">
            <v>1528.4178213251505</v>
          </cell>
          <cell r="AB1401">
            <v>5668.7096543117395</v>
          </cell>
          <cell r="AC1401">
            <v>2269.2794022171552</v>
          </cell>
          <cell r="AD1401">
            <v>34133.600000000006</v>
          </cell>
          <cell r="AE1401">
            <v>13402.43338271619</v>
          </cell>
          <cell r="AF1401">
            <v>10205.711035467735</v>
          </cell>
          <cell r="AG1401">
            <v>1564.7495862980468</v>
          </cell>
          <cell r="AH1401">
            <v>1560.2001995896055</v>
          </cell>
          <cell r="AI1401">
            <v>5787.2488923223636</v>
          </cell>
          <cell r="AJ1401">
            <v>2316.0369036060556</v>
          </cell>
          <cell r="AK1401">
            <v>34836.379999999997</v>
          </cell>
        </row>
        <row r="1402">
          <cell r="B1402">
            <v>39867</v>
          </cell>
          <cell r="D1402">
            <v>6841.8799999999974</v>
          </cell>
          <cell r="E1402">
            <v>29759</v>
          </cell>
          <cell r="F1402">
            <v>36600.879999999997</v>
          </cell>
          <cell r="G1402">
            <v>36600.879999999997</v>
          </cell>
          <cell r="H1402">
            <v>36005.5</v>
          </cell>
          <cell r="I1402">
            <v>29759</v>
          </cell>
          <cell r="J1402">
            <v>14099</v>
          </cell>
          <cell r="K1402">
            <v>4000</v>
          </cell>
          <cell r="L1402">
            <v>1600</v>
          </cell>
          <cell r="M1402">
            <v>1620</v>
          </cell>
          <cell r="N1402">
            <v>6200</v>
          </cell>
          <cell r="O1402">
            <v>2240</v>
          </cell>
          <cell r="P1402">
            <v>29759</v>
          </cell>
          <cell r="Q1402">
            <v>14099</v>
          </cell>
          <cell r="R1402">
            <v>4000</v>
          </cell>
          <cell r="S1402">
            <v>1600</v>
          </cell>
          <cell r="T1402">
            <v>1620</v>
          </cell>
          <cell r="U1402">
            <v>6200</v>
          </cell>
          <cell r="V1402">
            <v>2240</v>
          </cell>
          <cell r="W1402">
            <v>29759</v>
          </cell>
          <cell r="X1402">
            <v>14281.003207172618</v>
          </cell>
          <cell r="Y1402">
            <v>9965.9782245952574</v>
          </cell>
          <cell r="Z1402">
            <v>1638.6589658721227</v>
          </cell>
          <cell r="AA1402">
            <v>1636.8669341184664</v>
          </cell>
          <cell r="AB1402">
            <v>6183.5137660176524</v>
          </cell>
          <cell r="AC1402">
            <v>2299.4789022238888</v>
          </cell>
          <cell r="AD1402">
            <v>36005.500000000007</v>
          </cell>
          <cell r="AE1402">
            <v>14463.872108333719</v>
          </cell>
          <cell r="AF1402">
            <v>10206.405791334126</v>
          </cell>
          <cell r="AG1402">
            <v>1662.4357183401569</v>
          </cell>
          <cell r="AH1402">
            <v>1659.646530374963</v>
          </cell>
          <cell r="AI1402">
            <v>6272.4155485978708</v>
          </cell>
          <cell r="AJ1402">
            <v>2336.1043030191518</v>
          </cell>
          <cell r="AK1402">
            <v>36600.87999999999</v>
          </cell>
        </row>
        <row r="1403">
          <cell r="B1403">
            <v>39868</v>
          </cell>
          <cell r="D1403">
            <v>4822.260000000002</v>
          </cell>
          <cell r="E1403">
            <v>29914</v>
          </cell>
          <cell r="F1403">
            <v>34736.26</v>
          </cell>
          <cell r="G1403">
            <v>34736.26</v>
          </cell>
          <cell r="H1403">
            <v>34052.699999999997</v>
          </cell>
          <cell r="I1403">
            <v>29914</v>
          </cell>
          <cell r="J1403">
            <v>14954</v>
          </cell>
          <cell r="K1403">
            <v>4000</v>
          </cell>
          <cell r="L1403">
            <v>1600</v>
          </cell>
          <cell r="M1403">
            <v>1620</v>
          </cell>
          <cell r="N1403">
            <v>5500</v>
          </cell>
          <cell r="O1403">
            <v>2240</v>
          </cell>
          <cell r="P1403">
            <v>29914</v>
          </cell>
          <cell r="Q1403">
            <v>14954</v>
          </cell>
          <cell r="R1403">
            <v>4000</v>
          </cell>
          <cell r="S1403">
            <v>1600</v>
          </cell>
          <cell r="T1403">
            <v>1620</v>
          </cell>
          <cell r="U1403">
            <v>5500</v>
          </cell>
          <cell r="V1403">
            <v>2240</v>
          </cell>
          <cell r="W1403">
            <v>29914</v>
          </cell>
          <cell r="X1403">
            <v>13025.132196207862</v>
          </cell>
          <cell r="Y1403">
            <v>10130.245414434728</v>
          </cell>
          <cell r="Z1403">
            <v>1634.3339796321911</v>
          </cell>
          <cell r="AA1403">
            <v>1631.9481953158704</v>
          </cell>
          <cell r="AB1403">
            <v>5358.5064397810029</v>
          </cell>
          <cell r="AC1403">
            <v>2272.5337746283476</v>
          </cell>
          <cell r="AD1403">
            <v>34052.700000000004</v>
          </cell>
          <cell r="AE1403">
            <v>13272.231673466644</v>
          </cell>
          <cell r="AF1403">
            <v>10345.883781620614</v>
          </cell>
          <cell r="AG1403">
            <v>1665.0438512776634</v>
          </cell>
          <cell r="AH1403">
            <v>1662.2502874602665</v>
          </cell>
          <cell r="AI1403">
            <v>5474.7465532255155</v>
          </cell>
          <cell r="AJ1403">
            <v>2316.1038529492948</v>
          </cell>
          <cell r="AK1403">
            <v>34736.26</v>
          </cell>
        </row>
        <row r="1404">
          <cell r="B1404">
            <v>39869</v>
          </cell>
          <cell r="D1404">
            <v>5464.5299999999988</v>
          </cell>
          <cell r="E1404">
            <v>29909</v>
          </cell>
          <cell r="F1404">
            <v>35373.53</v>
          </cell>
          <cell r="G1404">
            <v>35373.53</v>
          </cell>
          <cell r="H1404">
            <v>34574.400000000001</v>
          </cell>
          <cell r="I1404">
            <v>29909</v>
          </cell>
          <cell r="J1404">
            <v>14949</v>
          </cell>
          <cell r="K1404">
            <v>4000</v>
          </cell>
          <cell r="L1404">
            <v>1600</v>
          </cell>
          <cell r="M1404">
            <v>1620</v>
          </cell>
          <cell r="N1404">
            <v>5500</v>
          </cell>
          <cell r="O1404">
            <v>2240</v>
          </cell>
          <cell r="P1404">
            <v>29909</v>
          </cell>
          <cell r="Q1404">
            <v>14949</v>
          </cell>
          <cell r="R1404">
            <v>4000</v>
          </cell>
          <cell r="S1404">
            <v>1600</v>
          </cell>
          <cell r="T1404">
            <v>1620</v>
          </cell>
          <cell r="U1404">
            <v>5500</v>
          </cell>
          <cell r="V1404">
            <v>2240</v>
          </cell>
          <cell r="W1404">
            <v>29909</v>
          </cell>
          <cell r="X1404">
            <v>13631.154123016728</v>
          </cell>
          <cell r="Y1404">
            <v>10058.342519174719</v>
          </cell>
          <cell r="Z1404">
            <v>1629.4207940092972</v>
          </cell>
          <cell r="AA1404">
            <v>1627.1693494464541</v>
          </cell>
          <cell r="AB1404">
            <v>5362.9847433714885</v>
          </cell>
          <cell r="AC1404">
            <v>2265.3284709813124</v>
          </cell>
          <cell r="AD1404">
            <v>34574.399999999994</v>
          </cell>
          <cell r="AE1404">
            <v>13922.352280114197</v>
          </cell>
          <cell r="AF1404">
            <v>10312.424407018259</v>
          </cell>
          <cell r="AG1404">
            <v>1664.0848842100991</v>
          </cell>
          <cell r="AH1404">
            <v>1661.2929293207192</v>
          </cell>
          <cell r="AI1404">
            <v>5498.6055856217226</v>
          </cell>
          <cell r="AJ1404">
            <v>2314.7699137150021</v>
          </cell>
          <cell r="AK1404">
            <v>35373.530000000006</v>
          </cell>
        </row>
        <row r="1405">
          <cell r="B1405">
            <v>39870</v>
          </cell>
          <cell r="D1405">
            <v>4971.1200000000026</v>
          </cell>
          <cell r="E1405">
            <v>29694</v>
          </cell>
          <cell r="F1405">
            <v>34665.120000000003</v>
          </cell>
          <cell r="G1405">
            <v>34665.120000000003</v>
          </cell>
          <cell r="H1405">
            <v>33947.599999999999</v>
          </cell>
          <cell r="I1405">
            <v>29694</v>
          </cell>
          <cell r="J1405">
            <v>14834</v>
          </cell>
          <cell r="K1405">
            <v>4000</v>
          </cell>
          <cell r="L1405">
            <v>1600</v>
          </cell>
          <cell r="M1405">
            <v>1620</v>
          </cell>
          <cell r="N1405">
            <v>5400</v>
          </cell>
          <cell r="O1405">
            <v>2240</v>
          </cell>
          <cell r="P1405">
            <v>29694</v>
          </cell>
          <cell r="Q1405">
            <v>14834</v>
          </cell>
          <cell r="R1405">
            <v>4000</v>
          </cell>
          <cell r="S1405">
            <v>1600</v>
          </cell>
          <cell r="T1405">
            <v>1620</v>
          </cell>
          <cell r="U1405">
            <v>5400</v>
          </cell>
          <cell r="V1405">
            <v>2240</v>
          </cell>
          <cell r="W1405">
            <v>29694</v>
          </cell>
          <cell r="X1405">
            <v>13030.388921607484</v>
          </cell>
          <cell r="Y1405">
            <v>10117.243912729344</v>
          </cell>
          <cell r="Z1405">
            <v>1632.8101149713909</v>
          </cell>
          <cell r="AA1405">
            <v>1630.4987661307707</v>
          </cell>
          <cell r="AB1405">
            <v>5266.391901963515</v>
          </cell>
          <cell r="AC1405">
            <v>2270.2663825974973</v>
          </cell>
          <cell r="AD1405">
            <v>33947.600000000006</v>
          </cell>
          <cell r="AE1405">
            <v>13289.078147884557</v>
          </cell>
          <cell r="AF1405">
            <v>10346.859187606691</v>
          </cell>
          <cell r="AG1405">
            <v>1664.2298702663084</v>
          </cell>
          <cell r="AH1405">
            <v>1661.4376721233946</v>
          </cell>
          <cell r="AI1405">
            <v>5388.543530374277</v>
          </cell>
          <cell r="AJ1405">
            <v>2314.9715917447743</v>
          </cell>
          <cell r="AK1405">
            <v>34665.120000000003</v>
          </cell>
        </row>
        <row r="1406">
          <cell r="B1406">
            <v>39871</v>
          </cell>
          <cell r="D1406">
            <v>6724.2699999999968</v>
          </cell>
          <cell r="E1406">
            <v>29709</v>
          </cell>
          <cell r="F1406">
            <v>36433.269999999997</v>
          </cell>
          <cell r="G1406">
            <v>36433.269999999997</v>
          </cell>
          <cell r="H1406">
            <v>35837.5</v>
          </cell>
          <cell r="I1406">
            <v>29709</v>
          </cell>
          <cell r="J1406">
            <v>14149</v>
          </cell>
          <cell r="K1406">
            <v>4000</v>
          </cell>
          <cell r="L1406">
            <v>1600</v>
          </cell>
          <cell r="M1406">
            <v>1620</v>
          </cell>
          <cell r="N1406">
            <v>6100</v>
          </cell>
          <cell r="O1406">
            <v>2240</v>
          </cell>
          <cell r="P1406">
            <v>29709</v>
          </cell>
          <cell r="Q1406">
            <v>14149</v>
          </cell>
          <cell r="R1406">
            <v>4000</v>
          </cell>
          <cell r="S1406">
            <v>1600</v>
          </cell>
          <cell r="T1406">
            <v>1620</v>
          </cell>
          <cell r="U1406">
            <v>6100</v>
          </cell>
          <cell r="V1406">
            <v>2240</v>
          </cell>
          <cell r="W1406">
            <v>29709</v>
          </cell>
          <cell r="X1406">
            <v>14188.415592935899</v>
          </cell>
          <cell r="Y1406">
            <v>10017.986320198977</v>
          </cell>
          <cell r="Z1406">
            <v>1639.1873085204459</v>
          </cell>
          <cell r="AA1406">
            <v>1637.1812677513337</v>
          </cell>
          <cell r="AB1406">
            <v>6077.1371581439416</v>
          </cell>
          <cell r="AC1406">
            <v>2277.592352449396</v>
          </cell>
          <cell r="AD1406">
            <v>35837.5</v>
          </cell>
          <cell r="AE1406">
            <v>14390.651391002433</v>
          </cell>
          <cell r="AF1406">
            <v>10234.183982446282</v>
          </cell>
          <cell r="AG1406">
            <v>1663.3125347788907</v>
          </cell>
          <cell r="AH1406">
            <v>1660.5218757156979</v>
          </cell>
          <cell r="AI1406">
            <v>6170.9046533217415</v>
          </cell>
          <cell r="AJ1406">
            <v>2313.6955627349525</v>
          </cell>
          <cell r="AK1406">
            <v>36433.270000000004</v>
          </cell>
        </row>
        <row r="1407">
          <cell r="B1407">
            <v>39872</v>
          </cell>
          <cell r="D1407">
            <v>7053.4599999999991</v>
          </cell>
          <cell r="E1407">
            <v>29609</v>
          </cell>
          <cell r="F1407">
            <v>36662.46</v>
          </cell>
          <cell r="G1407">
            <v>36662.46</v>
          </cell>
          <cell r="H1407">
            <v>35922.6</v>
          </cell>
          <cell r="I1407">
            <v>29609</v>
          </cell>
          <cell r="J1407">
            <v>14149</v>
          </cell>
          <cell r="K1407">
            <v>4000</v>
          </cell>
          <cell r="L1407">
            <v>1600</v>
          </cell>
          <cell r="M1407">
            <v>1620</v>
          </cell>
          <cell r="N1407">
            <v>6000</v>
          </cell>
          <cell r="O1407">
            <v>2240</v>
          </cell>
          <cell r="P1407">
            <v>29609</v>
          </cell>
          <cell r="Q1407">
            <v>14149</v>
          </cell>
          <cell r="R1407">
            <v>4000</v>
          </cell>
          <cell r="S1407">
            <v>1600</v>
          </cell>
          <cell r="T1407">
            <v>1620</v>
          </cell>
          <cell r="U1407">
            <v>6000</v>
          </cell>
          <cell r="V1407">
            <v>2240</v>
          </cell>
          <cell r="W1407">
            <v>29609</v>
          </cell>
          <cell r="X1407">
            <v>14683.005745109545</v>
          </cell>
          <cell r="Y1407">
            <v>10167.123053712181</v>
          </cell>
          <cell r="Z1407">
            <v>1632.715861576462</v>
          </cell>
          <cell r="AA1407">
            <v>1630.7740470403694</v>
          </cell>
          <cell r="AB1407">
            <v>5540.3082382483408</v>
          </cell>
          <cell r="AC1407">
            <v>2268.6730543131066</v>
          </cell>
          <cell r="AD1407">
            <v>35922.6</v>
          </cell>
          <cell r="AE1407">
            <v>14935.663700863854</v>
          </cell>
          <cell r="AF1407">
            <v>10417.793056936556</v>
          </cell>
          <cell r="AG1407">
            <v>1662.6863872444465</v>
          </cell>
          <cell r="AH1407">
            <v>1659.8967787140041</v>
          </cell>
          <cell r="AI1407">
            <v>5673.595495201911</v>
          </cell>
          <cell r="AJ1407">
            <v>2312.8245810392286</v>
          </cell>
          <cell r="AK1407">
            <v>36662.46</v>
          </cell>
        </row>
        <row r="1408">
          <cell r="B1408">
            <v>39873</v>
          </cell>
          <cell r="D1408">
            <v>8435.4499999999971</v>
          </cell>
          <cell r="E1408">
            <v>26326</v>
          </cell>
          <cell r="F1408">
            <v>34761.449999999997</v>
          </cell>
          <cell r="G1408">
            <v>34761.449999999997</v>
          </cell>
          <cell r="H1408">
            <v>34770.400000000001</v>
          </cell>
          <cell r="I1408">
            <v>26326</v>
          </cell>
          <cell r="J1408">
            <v>11047</v>
          </cell>
          <cell r="K1408">
            <v>4000</v>
          </cell>
          <cell r="L1408">
            <v>1600</v>
          </cell>
          <cell r="M1408">
            <v>1539</v>
          </cell>
          <cell r="N1408">
            <v>5900</v>
          </cell>
          <cell r="O1408">
            <v>2240</v>
          </cell>
          <cell r="P1408">
            <v>26326</v>
          </cell>
          <cell r="Q1408">
            <v>11047</v>
          </cell>
          <cell r="R1408">
            <v>4000</v>
          </cell>
          <cell r="S1408">
            <v>1600</v>
          </cell>
          <cell r="T1408">
            <v>1539</v>
          </cell>
          <cell r="U1408">
            <v>5900</v>
          </cell>
          <cell r="V1408">
            <v>2240</v>
          </cell>
          <cell r="W1408">
            <v>26326</v>
          </cell>
          <cell r="X1408">
            <v>13482.862093270485</v>
          </cell>
          <cell r="Y1408">
            <v>10165.418307374028</v>
          </cell>
          <cell r="Z1408">
            <v>1526.9048869839721</v>
          </cell>
          <cell r="AA1408">
            <v>1522.9604343141832</v>
          </cell>
          <cell r="AB1408">
            <v>5810.0564816965125</v>
          </cell>
          <cell r="AC1408">
            <v>2262.197796360821</v>
          </cell>
          <cell r="AD1408">
            <v>34770.400000000001</v>
          </cell>
          <cell r="AE1408">
            <v>13180.720745920742</v>
          </cell>
          <cell r="AF1408">
            <v>10210.495081119912</v>
          </cell>
          <cell r="AG1408">
            <v>1565.4830808511513</v>
          </cell>
          <cell r="AH1408">
            <v>1560.9315615648204</v>
          </cell>
          <cell r="AI1408">
            <v>5926.6969577232303</v>
          </cell>
          <cell r="AJ1408">
            <v>2317.122572820133</v>
          </cell>
          <cell r="AK1408">
            <v>34761.44999999999</v>
          </cell>
        </row>
        <row r="1409">
          <cell r="B1409">
            <v>39874</v>
          </cell>
          <cell r="D1409">
            <v>402.38999999999942</v>
          </cell>
          <cell r="E1409">
            <v>23486</v>
          </cell>
          <cell r="F1409">
            <v>23888.39</v>
          </cell>
          <cell r="G1409">
            <v>23888.39</v>
          </cell>
          <cell r="H1409">
            <v>23393.9</v>
          </cell>
          <cell r="I1409">
            <v>23486</v>
          </cell>
          <cell r="J1409">
            <v>11047</v>
          </cell>
          <cell r="K1409">
            <v>4000</v>
          </cell>
          <cell r="L1409">
            <v>1600</v>
          </cell>
          <cell r="M1409">
            <v>1539</v>
          </cell>
          <cell r="N1409">
            <v>3800</v>
          </cell>
          <cell r="O1409">
            <v>1500</v>
          </cell>
          <cell r="P1409">
            <v>23486</v>
          </cell>
          <cell r="Q1409">
            <v>11047</v>
          </cell>
          <cell r="R1409">
            <v>4000</v>
          </cell>
          <cell r="S1409">
            <v>1600</v>
          </cell>
          <cell r="T1409">
            <v>1539</v>
          </cell>
          <cell r="U1409">
            <v>3800</v>
          </cell>
          <cell r="V1409">
            <v>1500</v>
          </cell>
          <cell r="W1409">
            <v>23486</v>
          </cell>
          <cell r="X1409">
            <v>8656.2620462919203</v>
          </cell>
          <cell r="Y1409">
            <v>7083.9914755263389</v>
          </cell>
          <cell r="Z1409">
            <v>1154.4307179581858</v>
          </cell>
          <cell r="AA1409">
            <v>1152.5727023598513</v>
          </cell>
          <cell r="AB1409">
            <v>3741.9186155024972</v>
          </cell>
          <cell r="AC1409">
            <v>1604.7244423612065</v>
          </cell>
          <cell r="AD1409">
            <v>23393.9</v>
          </cell>
          <cell r="AE1409">
            <v>8840.2951833180232</v>
          </cell>
          <cell r="AF1409">
            <v>7234.4655095339076</v>
          </cell>
          <cell r="AG1409">
            <v>1178.1662117270705</v>
          </cell>
          <cell r="AH1409">
            <v>1176.149402198763</v>
          </cell>
          <cell r="AI1409">
            <v>3821.5046089471866</v>
          </cell>
          <cell r="AJ1409">
            <v>1637.8090842750494</v>
          </cell>
          <cell r="AK1409">
            <v>23888.390000000003</v>
          </cell>
        </row>
        <row r="1410">
          <cell r="B1410">
            <v>39875</v>
          </cell>
          <cell r="D1410">
            <v>0</v>
          </cell>
          <cell r="E1410">
            <v>0</v>
          </cell>
          <cell r="F1410">
            <v>0</v>
          </cell>
          <cell r="G1410">
            <v>0</v>
          </cell>
          <cell r="H1410">
            <v>31.8</v>
          </cell>
          <cell r="I1410">
            <v>0</v>
          </cell>
          <cell r="J1410">
            <v>0</v>
          </cell>
          <cell r="K1410">
            <v>0</v>
          </cell>
          <cell r="L1410">
            <v>0</v>
          </cell>
          <cell r="M1410">
            <v>0</v>
          </cell>
          <cell r="N1410">
            <v>0</v>
          </cell>
          <cell r="O1410">
            <v>0</v>
          </cell>
          <cell r="P1410">
            <v>0</v>
          </cell>
          <cell r="Q1410">
            <v>0</v>
          </cell>
          <cell r="R1410">
            <v>0</v>
          </cell>
          <cell r="S1410">
            <v>0</v>
          </cell>
          <cell r="T1410">
            <v>0</v>
          </cell>
          <cell r="U1410">
            <v>0</v>
          </cell>
          <cell r="V1410">
            <v>0</v>
          </cell>
          <cell r="W1410">
            <v>0</v>
          </cell>
          <cell r="X1410">
            <v>12.089247</v>
          </cell>
          <cell r="Y1410">
            <v>9.8553606000000009</v>
          </cell>
          <cell r="Z1410">
            <v>1.3356000000000001</v>
          </cell>
          <cell r="AA1410">
            <v>1.3140395999999999</v>
          </cell>
          <cell r="AB1410">
            <v>5.2561901999999998</v>
          </cell>
          <cell r="AC1410">
            <v>1.9495626000000001</v>
          </cell>
          <cell r="AD1410">
            <v>31.8</v>
          </cell>
          <cell r="AE1410">
            <v>0</v>
          </cell>
          <cell r="AF1410">
            <v>0</v>
          </cell>
          <cell r="AG1410">
            <v>0</v>
          </cell>
          <cell r="AH1410">
            <v>0</v>
          </cell>
          <cell r="AI1410">
            <v>0</v>
          </cell>
          <cell r="AJ1410">
            <v>0</v>
          </cell>
          <cell r="AK1410">
            <v>0</v>
          </cell>
        </row>
        <row r="1411">
          <cell r="B1411">
            <v>39876</v>
          </cell>
          <cell r="D1411">
            <v>0</v>
          </cell>
          <cell r="E1411">
            <v>0</v>
          </cell>
          <cell r="F1411">
            <v>0</v>
          </cell>
          <cell r="G1411">
            <v>0</v>
          </cell>
          <cell r="H1411">
            <v>63.4</v>
          </cell>
          <cell r="I1411">
            <v>0</v>
          </cell>
          <cell r="J1411">
            <v>0</v>
          </cell>
          <cell r="K1411">
            <v>0</v>
          </cell>
          <cell r="L1411">
            <v>0</v>
          </cell>
          <cell r="M1411">
            <v>0</v>
          </cell>
          <cell r="N1411">
            <v>0</v>
          </cell>
          <cell r="O1411">
            <v>0</v>
          </cell>
          <cell r="P1411">
            <v>0</v>
          </cell>
          <cell r="Q1411">
            <v>0</v>
          </cell>
          <cell r="R1411">
            <v>0</v>
          </cell>
          <cell r="S1411">
            <v>0</v>
          </cell>
          <cell r="T1411">
            <v>0</v>
          </cell>
          <cell r="U1411">
            <v>0</v>
          </cell>
          <cell r="V1411">
            <v>0</v>
          </cell>
          <cell r="W1411">
            <v>0</v>
          </cell>
          <cell r="X1411">
            <v>24.102460999999998</v>
          </cell>
          <cell r="Y1411">
            <v>19.648737799999999</v>
          </cell>
          <cell r="Z1411">
            <v>2.6628000000000003</v>
          </cell>
          <cell r="AA1411">
            <v>2.6198147999999999</v>
          </cell>
          <cell r="AB1411">
            <v>10.4793226</v>
          </cell>
          <cell r="AC1411">
            <v>3.8868638</v>
          </cell>
          <cell r="AD1411">
            <v>63.399999999999991</v>
          </cell>
          <cell r="AE1411">
            <v>0</v>
          </cell>
          <cell r="AF1411">
            <v>0</v>
          </cell>
          <cell r="AG1411">
            <v>0</v>
          </cell>
          <cell r="AH1411">
            <v>0</v>
          </cell>
          <cell r="AI1411">
            <v>0</v>
          </cell>
          <cell r="AJ1411">
            <v>0</v>
          </cell>
          <cell r="AK1411">
            <v>0</v>
          </cell>
        </row>
        <row r="1412">
          <cell r="B1412">
            <v>39877</v>
          </cell>
          <cell r="D1412">
            <v>0</v>
          </cell>
          <cell r="E1412">
            <v>0</v>
          </cell>
          <cell r="F1412">
            <v>0</v>
          </cell>
          <cell r="G1412">
            <v>0</v>
          </cell>
          <cell r="H1412">
            <v>53.6</v>
          </cell>
          <cell r="I1412">
            <v>0</v>
          </cell>
          <cell r="J1412">
            <v>0</v>
          </cell>
          <cell r="K1412">
            <v>0</v>
          </cell>
          <cell r="L1412">
            <v>0</v>
          </cell>
          <cell r="M1412">
            <v>0</v>
          </cell>
          <cell r="N1412">
            <v>0</v>
          </cell>
          <cell r="O1412">
            <v>0</v>
          </cell>
          <cell r="P1412">
            <v>0</v>
          </cell>
          <cell r="Q1412">
            <v>0</v>
          </cell>
          <cell r="R1412">
            <v>0</v>
          </cell>
          <cell r="S1412">
            <v>0</v>
          </cell>
          <cell r="T1412">
            <v>0</v>
          </cell>
          <cell r="U1412">
            <v>0</v>
          </cell>
          <cell r="V1412">
            <v>0</v>
          </cell>
          <cell r="W1412">
            <v>0</v>
          </cell>
          <cell r="X1412">
            <v>20.376843999999998</v>
          </cell>
          <cell r="Y1412">
            <v>16.611551200000001</v>
          </cell>
          <cell r="Z1412">
            <v>2.2512000000000003</v>
          </cell>
          <cell r="AA1412">
            <v>2.2148591999999998</v>
          </cell>
          <cell r="AB1412">
            <v>8.8594904000000003</v>
          </cell>
          <cell r="AC1412">
            <v>3.2860552000000003</v>
          </cell>
          <cell r="AD1412">
            <v>53.599999999999994</v>
          </cell>
          <cell r="AE1412">
            <v>0</v>
          </cell>
          <cell r="AF1412">
            <v>0</v>
          </cell>
          <cell r="AG1412">
            <v>0</v>
          </cell>
          <cell r="AH1412">
            <v>0</v>
          </cell>
          <cell r="AI1412">
            <v>0</v>
          </cell>
          <cell r="AJ1412">
            <v>0</v>
          </cell>
          <cell r="AK1412">
            <v>0</v>
          </cell>
        </row>
        <row r="1413">
          <cell r="B1413">
            <v>39878</v>
          </cell>
          <cell r="D1413">
            <v>0</v>
          </cell>
          <cell r="E1413">
            <v>0</v>
          </cell>
          <cell r="F1413">
            <v>0</v>
          </cell>
          <cell r="G1413">
            <v>0</v>
          </cell>
          <cell r="H1413">
            <v>34.299999999999997</v>
          </cell>
          <cell r="I1413">
            <v>0</v>
          </cell>
          <cell r="J1413">
            <v>0</v>
          </cell>
          <cell r="K1413">
            <v>0</v>
          </cell>
          <cell r="L1413">
            <v>0</v>
          </cell>
          <cell r="M1413">
            <v>0</v>
          </cell>
          <cell r="N1413">
            <v>0</v>
          </cell>
          <cell r="O1413">
            <v>0</v>
          </cell>
          <cell r="P1413">
            <v>0</v>
          </cell>
          <cell r="Q1413">
            <v>0</v>
          </cell>
          <cell r="R1413">
            <v>0</v>
          </cell>
          <cell r="S1413">
            <v>0</v>
          </cell>
          <cell r="T1413">
            <v>0</v>
          </cell>
          <cell r="U1413">
            <v>0</v>
          </cell>
          <cell r="V1413">
            <v>0</v>
          </cell>
          <cell r="W1413">
            <v>0</v>
          </cell>
          <cell r="X1413">
            <v>13.039659499999997</v>
          </cell>
          <cell r="Y1413">
            <v>10.630153099999999</v>
          </cell>
          <cell r="Z1413">
            <v>1.4405999999999999</v>
          </cell>
          <cell r="AA1413">
            <v>1.4173445999999998</v>
          </cell>
          <cell r="AB1413">
            <v>5.6694126999999996</v>
          </cell>
          <cell r="AC1413">
            <v>2.1028300999999998</v>
          </cell>
          <cell r="AD1413">
            <v>34.299999999999997</v>
          </cell>
          <cell r="AE1413">
            <v>0</v>
          </cell>
          <cell r="AF1413">
            <v>0</v>
          </cell>
          <cell r="AG1413">
            <v>0</v>
          </cell>
          <cell r="AH1413">
            <v>0</v>
          </cell>
          <cell r="AI1413">
            <v>0</v>
          </cell>
          <cell r="AJ1413">
            <v>0</v>
          </cell>
          <cell r="AK1413">
            <v>0</v>
          </cell>
        </row>
        <row r="1414">
          <cell r="B1414">
            <v>39879</v>
          </cell>
          <cell r="D1414">
            <v>0</v>
          </cell>
          <cell r="E1414">
            <v>0</v>
          </cell>
          <cell r="F1414">
            <v>0</v>
          </cell>
          <cell r="G1414">
            <v>0</v>
          </cell>
          <cell r="H1414">
            <v>18.5</v>
          </cell>
          <cell r="I1414">
            <v>0</v>
          </cell>
          <cell r="J1414">
            <v>0</v>
          </cell>
          <cell r="K1414">
            <v>0</v>
          </cell>
          <cell r="L1414">
            <v>0</v>
          </cell>
          <cell r="M1414">
            <v>0</v>
          </cell>
          <cell r="N1414">
            <v>0</v>
          </cell>
          <cell r="O1414">
            <v>0</v>
          </cell>
          <cell r="P1414">
            <v>0</v>
          </cell>
          <cell r="Q1414">
            <v>0</v>
          </cell>
          <cell r="R1414">
            <v>0</v>
          </cell>
          <cell r="S1414">
            <v>0</v>
          </cell>
          <cell r="T1414">
            <v>0</v>
          </cell>
          <cell r="U1414">
            <v>0</v>
          </cell>
          <cell r="V1414">
            <v>0</v>
          </cell>
          <cell r="W1414">
            <v>0</v>
          </cell>
          <cell r="X1414">
            <v>7.0330524999999993</v>
          </cell>
          <cell r="Y1414">
            <v>5.7334645000000002</v>
          </cell>
          <cell r="Z1414">
            <v>0.77700000000000002</v>
          </cell>
          <cell r="AA1414">
            <v>0.76445699999999994</v>
          </cell>
          <cell r="AB1414">
            <v>3.0578464999999997</v>
          </cell>
          <cell r="AC1414">
            <v>1.1341795000000001</v>
          </cell>
          <cell r="AD1414">
            <v>18.5</v>
          </cell>
          <cell r="AE1414">
            <v>0</v>
          </cell>
          <cell r="AF1414">
            <v>0</v>
          </cell>
          <cell r="AG1414">
            <v>0</v>
          </cell>
          <cell r="AH1414">
            <v>0</v>
          </cell>
          <cell r="AI1414">
            <v>0</v>
          </cell>
          <cell r="AJ1414">
            <v>0</v>
          </cell>
          <cell r="AK1414">
            <v>0</v>
          </cell>
        </row>
        <row r="1415">
          <cell r="B1415">
            <v>39880</v>
          </cell>
          <cell r="D1415">
            <v>0</v>
          </cell>
          <cell r="E1415">
            <v>0</v>
          </cell>
          <cell r="F1415">
            <v>0</v>
          </cell>
          <cell r="G1415">
            <v>0</v>
          </cell>
          <cell r="H1415">
            <v>29.9</v>
          </cell>
          <cell r="I1415">
            <v>0</v>
          </cell>
          <cell r="J1415">
            <v>0</v>
          </cell>
          <cell r="K1415">
            <v>0</v>
          </cell>
          <cell r="L1415">
            <v>0</v>
          </cell>
          <cell r="M1415">
            <v>0</v>
          </cell>
          <cell r="N1415">
            <v>0</v>
          </cell>
          <cell r="O1415">
            <v>0</v>
          </cell>
          <cell r="P1415">
            <v>0</v>
          </cell>
          <cell r="Q1415">
            <v>0</v>
          </cell>
          <cell r="R1415">
            <v>0</v>
          </cell>
          <cell r="S1415">
            <v>0</v>
          </cell>
          <cell r="T1415">
            <v>0</v>
          </cell>
          <cell r="U1415">
            <v>0</v>
          </cell>
          <cell r="V1415">
            <v>0</v>
          </cell>
          <cell r="W1415">
            <v>0</v>
          </cell>
          <cell r="X1415">
            <v>11.366933499999998</v>
          </cell>
          <cell r="Y1415">
            <v>9.2665182999999995</v>
          </cell>
          <cell r="Z1415">
            <v>1.2558</v>
          </cell>
          <cell r="AA1415">
            <v>1.2355277999999998</v>
          </cell>
          <cell r="AB1415">
            <v>4.9421410999999997</v>
          </cell>
          <cell r="AC1415">
            <v>1.8330792999999999</v>
          </cell>
          <cell r="AD1415">
            <v>29.9</v>
          </cell>
          <cell r="AE1415">
            <v>0</v>
          </cell>
          <cell r="AF1415">
            <v>0</v>
          </cell>
          <cell r="AG1415">
            <v>0</v>
          </cell>
          <cell r="AH1415">
            <v>0</v>
          </cell>
          <cell r="AI1415">
            <v>0</v>
          </cell>
          <cell r="AJ1415">
            <v>0</v>
          </cell>
          <cell r="AK1415">
            <v>0</v>
          </cell>
        </row>
        <row r="1416">
          <cell r="B1416">
            <v>39881</v>
          </cell>
          <cell r="D1416">
            <v>0</v>
          </cell>
          <cell r="E1416">
            <v>0</v>
          </cell>
          <cell r="F1416">
            <v>0</v>
          </cell>
          <cell r="G1416">
            <v>0</v>
          </cell>
          <cell r="H1416">
            <v>49.6</v>
          </cell>
          <cell r="I1416">
            <v>0</v>
          </cell>
          <cell r="J1416">
            <v>0</v>
          </cell>
          <cell r="K1416">
            <v>0</v>
          </cell>
          <cell r="L1416">
            <v>0</v>
          </cell>
          <cell r="M1416">
            <v>0</v>
          </cell>
          <cell r="N1416">
            <v>0</v>
          </cell>
          <cell r="O1416">
            <v>0</v>
          </cell>
          <cell r="P1416">
            <v>0</v>
          </cell>
          <cell r="Q1416">
            <v>0</v>
          </cell>
          <cell r="R1416">
            <v>0</v>
          </cell>
          <cell r="S1416">
            <v>0</v>
          </cell>
          <cell r="T1416">
            <v>0</v>
          </cell>
          <cell r="U1416">
            <v>0</v>
          </cell>
          <cell r="V1416">
            <v>0</v>
          </cell>
          <cell r="W1416">
            <v>0</v>
          </cell>
          <cell r="X1416">
            <v>18.856183999999999</v>
          </cell>
          <cell r="Y1416">
            <v>15.371883200000001</v>
          </cell>
          <cell r="Z1416">
            <v>2.0832000000000002</v>
          </cell>
          <cell r="AA1416">
            <v>2.0495711999999999</v>
          </cell>
          <cell r="AB1416">
            <v>8.1983344000000002</v>
          </cell>
          <cell r="AC1416">
            <v>3.0408272000000003</v>
          </cell>
          <cell r="AD1416">
            <v>49.6</v>
          </cell>
          <cell r="AE1416">
            <v>0</v>
          </cell>
          <cell r="AF1416">
            <v>0</v>
          </cell>
          <cell r="AG1416">
            <v>0</v>
          </cell>
          <cell r="AH1416">
            <v>0</v>
          </cell>
          <cell r="AI1416">
            <v>0</v>
          </cell>
          <cell r="AJ1416">
            <v>0</v>
          </cell>
          <cell r="AK1416">
            <v>0</v>
          </cell>
        </row>
        <row r="1417">
          <cell r="B1417">
            <v>39882</v>
          </cell>
          <cell r="D1417">
            <v>0</v>
          </cell>
          <cell r="E1417">
            <v>0</v>
          </cell>
          <cell r="F1417">
            <v>0</v>
          </cell>
          <cell r="G1417">
            <v>0</v>
          </cell>
          <cell r="H1417">
            <v>34.4</v>
          </cell>
          <cell r="I1417">
            <v>0</v>
          </cell>
          <cell r="J1417">
            <v>0</v>
          </cell>
          <cell r="K1417">
            <v>0</v>
          </cell>
          <cell r="L1417">
            <v>0</v>
          </cell>
          <cell r="M1417">
            <v>0</v>
          </cell>
          <cell r="N1417">
            <v>0</v>
          </cell>
          <cell r="O1417">
            <v>0</v>
          </cell>
          <cell r="P1417">
            <v>0</v>
          </cell>
          <cell r="Q1417">
            <v>0</v>
          </cell>
          <cell r="R1417">
            <v>0</v>
          </cell>
          <cell r="S1417">
            <v>0</v>
          </cell>
          <cell r="T1417">
            <v>0</v>
          </cell>
          <cell r="U1417">
            <v>0</v>
          </cell>
          <cell r="V1417">
            <v>0</v>
          </cell>
          <cell r="W1417">
            <v>0</v>
          </cell>
          <cell r="X1417">
            <v>13.077675999999999</v>
          </cell>
          <cell r="Y1417">
            <v>10.661144799999999</v>
          </cell>
          <cell r="Z1417">
            <v>1.4448000000000001</v>
          </cell>
          <cell r="AA1417">
            <v>1.4214767999999998</v>
          </cell>
          <cell r="AB1417">
            <v>5.6859415999999996</v>
          </cell>
          <cell r="AC1417">
            <v>2.1089607999999997</v>
          </cell>
          <cell r="AD1417">
            <v>34.4</v>
          </cell>
          <cell r="AE1417">
            <v>0</v>
          </cell>
          <cell r="AF1417">
            <v>0</v>
          </cell>
          <cell r="AG1417">
            <v>0</v>
          </cell>
          <cell r="AH1417">
            <v>0</v>
          </cell>
          <cell r="AI1417">
            <v>0</v>
          </cell>
          <cell r="AJ1417">
            <v>0</v>
          </cell>
          <cell r="AK1417">
            <v>0</v>
          </cell>
        </row>
        <row r="1418">
          <cell r="B1418">
            <v>39883</v>
          </cell>
          <cell r="D1418">
            <v>0</v>
          </cell>
          <cell r="E1418">
            <v>0</v>
          </cell>
          <cell r="F1418">
            <v>0</v>
          </cell>
          <cell r="G1418">
            <v>0</v>
          </cell>
          <cell r="H1418">
            <v>0.2</v>
          </cell>
          <cell r="I1418">
            <v>0</v>
          </cell>
          <cell r="J1418">
            <v>0</v>
          </cell>
          <cell r="K1418">
            <v>0</v>
          </cell>
          <cell r="L1418">
            <v>0</v>
          </cell>
          <cell r="M1418">
            <v>0</v>
          </cell>
          <cell r="N1418">
            <v>0</v>
          </cell>
          <cell r="O1418">
            <v>0</v>
          </cell>
          <cell r="P1418">
            <v>0</v>
          </cell>
          <cell r="Q1418">
            <v>0</v>
          </cell>
          <cell r="R1418">
            <v>0</v>
          </cell>
          <cell r="S1418">
            <v>0</v>
          </cell>
          <cell r="T1418">
            <v>0</v>
          </cell>
          <cell r="U1418">
            <v>0</v>
          </cell>
          <cell r="V1418">
            <v>0</v>
          </cell>
          <cell r="W1418">
            <v>0</v>
          </cell>
          <cell r="X1418">
            <v>7.6033000000000003E-2</v>
          </cell>
          <cell r="Y1418">
            <v>6.1983400000000001E-2</v>
          </cell>
          <cell r="Z1418">
            <v>8.4000000000000012E-3</v>
          </cell>
          <cell r="AA1418">
            <v>8.2643999999999999E-3</v>
          </cell>
          <cell r="AB1418">
            <v>3.3057799999999998E-2</v>
          </cell>
          <cell r="AC1418">
            <v>1.22614E-2</v>
          </cell>
          <cell r="AD1418">
            <v>0.2</v>
          </cell>
          <cell r="AE1418">
            <v>0</v>
          </cell>
          <cell r="AF1418">
            <v>0</v>
          </cell>
          <cell r="AG1418">
            <v>0</v>
          </cell>
          <cell r="AH1418">
            <v>0</v>
          </cell>
          <cell r="AI1418">
            <v>0</v>
          </cell>
          <cell r="AJ1418">
            <v>0</v>
          </cell>
          <cell r="AK1418">
            <v>0</v>
          </cell>
        </row>
        <row r="1419">
          <cell r="B1419">
            <v>39884</v>
          </cell>
          <cell r="D1419">
            <v>0</v>
          </cell>
          <cell r="E1419">
            <v>0</v>
          </cell>
          <cell r="F1419">
            <v>0</v>
          </cell>
          <cell r="G1419">
            <v>0</v>
          </cell>
          <cell r="H1419">
            <v>0</v>
          </cell>
          <cell r="I1419">
            <v>0</v>
          </cell>
          <cell r="J1419">
            <v>0</v>
          </cell>
          <cell r="K1419">
            <v>0</v>
          </cell>
          <cell r="L1419">
            <v>0</v>
          </cell>
          <cell r="M1419">
            <v>0</v>
          </cell>
          <cell r="N1419">
            <v>0</v>
          </cell>
          <cell r="O1419">
            <v>0</v>
          </cell>
          <cell r="P1419">
            <v>0</v>
          </cell>
          <cell r="Q1419">
            <v>0</v>
          </cell>
          <cell r="R1419">
            <v>0</v>
          </cell>
          <cell r="S1419">
            <v>0</v>
          </cell>
          <cell r="T1419">
            <v>0</v>
          </cell>
          <cell r="U1419">
            <v>0</v>
          </cell>
          <cell r="V1419">
            <v>0</v>
          </cell>
          <cell r="W1419">
            <v>0</v>
          </cell>
          <cell r="X1419">
            <v>0</v>
          </cell>
          <cell r="Y1419">
            <v>0</v>
          </cell>
          <cell r="Z1419">
            <v>0</v>
          </cell>
          <cell r="AA1419">
            <v>0</v>
          </cell>
          <cell r="AB1419">
            <v>0</v>
          </cell>
          <cell r="AC1419">
            <v>0</v>
          </cell>
          <cell r="AD1419">
            <v>0</v>
          </cell>
          <cell r="AE1419">
            <v>0</v>
          </cell>
          <cell r="AF1419">
            <v>0</v>
          </cell>
          <cell r="AG1419">
            <v>0</v>
          </cell>
          <cell r="AH1419">
            <v>0</v>
          </cell>
          <cell r="AI1419">
            <v>0</v>
          </cell>
          <cell r="AJ1419">
            <v>0</v>
          </cell>
          <cell r="AK1419">
            <v>0</v>
          </cell>
        </row>
        <row r="1420">
          <cell r="B1420">
            <v>39885</v>
          </cell>
          <cell r="D1420">
            <v>0</v>
          </cell>
          <cell r="E1420">
            <v>0</v>
          </cell>
          <cell r="F1420">
            <v>0</v>
          </cell>
          <cell r="G1420">
            <v>0</v>
          </cell>
          <cell r="H1420">
            <v>0</v>
          </cell>
          <cell r="I1420">
            <v>0</v>
          </cell>
          <cell r="J1420">
            <v>0</v>
          </cell>
          <cell r="K1420">
            <v>0</v>
          </cell>
          <cell r="L1420">
            <v>0</v>
          </cell>
          <cell r="M1420">
            <v>0</v>
          </cell>
          <cell r="N1420">
            <v>0</v>
          </cell>
          <cell r="O1420">
            <v>0</v>
          </cell>
          <cell r="P1420">
            <v>0</v>
          </cell>
          <cell r="Q1420">
            <v>0</v>
          </cell>
          <cell r="R1420">
            <v>0</v>
          </cell>
          <cell r="S1420">
            <v>0</v>
          </cell>
          <cell r="T1420">
            <v>0</v>
          </cell>
          <cell r="U1420">
            <v>0</v>
          </cell>
          <cell r="V1420">
            <v>0</v>
          </cell>
          <cell r="W1420">
            <v>0</v>
          </cell>
          <cell r="X1420">
            <v>0</v>
          </cell>
          <cell r="Y1420">
            <v>0</v>
          </cell>
          <cell r="Z1420">
            <v>0</v>
          </cell>
          <cell r="AA1420">
            <v>0</v>
          </cell>
          <cell r="AB1420">
            <v>0</v>
          </cell>
          <cell r="AC1420">
            <v>0</v>
          </cell>
          <cell r="AD1420">
            <v>0</v>
          </cell>
          <cell r="AE1420">
            <v>0</v>
          </cell>
          <cell r="AF1420">
            <v>0</v>
          </cell>
          <cell r="AG1420">
            <v>0</v>
          </cell>
          <cell r="AH1420">
            <v>0</v>
          </cell>
          <cell r="AI1420">
            <v>0</v>
          </cell>
          <cell r="AJ1420">
            <v>0</v>
          </cell>
          <cell r="AK1420">
            <v>0</v>
          </cell>
        </row>
        <row r="1421">
          <cell r="B1421">
            <v>39886</v>
          </cell>
          <cell r="D1421">
            <v>0</v>
          </cell>
          <cell r="E1421">
            <v>0</v>
          </cell>
          <cell r="F1421">
            <v>0</v>
          </cell>
          <cell r="G1421">
            <v>0</v>
          </cell>
          <cell r="H1421">
            <v>0</v>
          </cell>
          <cell r="I1421">
            <v>0</v>
          </cell>
          <cell r="J1421">
            <v>0</v>
          </cell>
          <cell r="K1421">
            <v>0</v>
          </cell>
          <cell r="L1421">
            <v>0</v>
          </cell>
          <cell r="M1421">
            <v>0</v>
          </cell>
          <cell r="N1421">
            <v>0</v>
          </cell>
          <cell r="O1421">
            <v>0</v>
          </cell>
          <cell r="P1421">
            <v>0</v>
          </cell>
          <cell r="Q1421">
            <v>0</v>
          </cell>
          <cell r="R1421">
            <v>0</v>
          </cell>
          <cell r="S1421">
            <v>0</v>
          </cell>
          <cell r="T1421">
            <v>0</v>
          </cell>
          <cell r="U1421">
            <v>0</v>
          </cell>
          <cell r="V1421">
            <v>0</v>
          </cell>
          <cell r="W1421">
            <v>0</v>
          </cell>
          <cell r="X1421">
            <v>0</v>
          </cell>
          <cell r="Y1421">
            <v>0</v>
          </cell>
          <cell r="Z1421">
            <v>0</v>
          </cell>
          <cell r="AA1421">
            <v>0</v>
          </cell>
          <cell r="AB1421">
            <v>0</v>
          </cell>
          <cell r="AC1421">
            <v>0</v>
          </cell>
          <cell r="AD1421">
            <v>0</v>
          </cell>
          <cell r="AE1421">
            <v>0</v>
          </cell>
          <cell r="AF1421">
            <v>0</v>
          </cell>
          <cell r="AG1421">
            <v>0</v>
          </cell>
          <cell r="AH1421">
            <v>0</v>
          </cell>
          <cell r="AI1421">
            <v>0</v>
          </cell>
          <cell r="AJ1421">
            <v>0</v>
          </cell>
          <cell r="AK1421">
            <v>0</v>
          </cell>
        </row>
        <row r="1422">
          <cell r="B1422">
            <v>39887</v>
          </cell>
          <cell r="D1422">
            <v>0</v>
          </cell>
          <cell r="E1422">
            <v>0</v>
          </cell>
          <cell r="F1422">
            <v>0</v>
          </cell>
          <cell r="G1422">
            <v>0</v>
          </cell>
          <cell r="H1422">
            <v>0</v>
          </cell>
          <cell r="I1422">
            <v>0</v>
          </cell>
          <cell r="J1422">
            <v>0</v>
          </cell>
          <cell r="K1422">
            <v>0</v>
          </cell>
          <cell r="L1422">
            <v>0</v>
          </cell>
          <cell r="M1422">
            <v>0</v>
          </cell>
          <cell r="N1422">
            <v>0</v>
          </cell>
          <cell r="O1422">
            <v>0</v>
          </cell>
          <cell r="P1422">
            <v>0</v>
          </cell>
          <cell r="Q1422">
            <v>0</v>
          </cell>
          <cell r="R1422">
            <v>0</v>
          </cell>
          <cell r="S1422">
            <v>0</v>
          </cell>
          <cell r="T1422">
            <v>0</v>
          </cell>
          <cell r="U1422">
            <v>0</v>
          </cell>
          <cell r="V1422">
            <v>0</v>
          </cell>
          <cell r="W1422">
            <v>0</v>
          </cell>
          <cell r="X1422">
            <v>0</v>
          </cell>
          <cell r="Y1422">
            <v>0</v>
          </cell>
          <cell r="Z1422">
            <v>0</v>
          </cell>
          <cell r="AA1422">
            <v>0</v>
          </cell>
          <cell r="AB1422">
            <v>0</v>
          </cell>
          <cell r="AC1422">
            <v>0</v>
          </cell>
          <cell r="AD1422">
            <v>0</v>
          </cell>
          <cell r="AE1422">
            <v>0</v>
          </cell>
          <cell r="AF1422">
            <v>0</v>
          </cell>
          <cell r="AG1422">
            <v>0</v>
          </cell>
          <cell r="AH1422">
            <v>0</v>
          </cell>
          <cell r="AI1422">
            <v>0</v>
          </cell>
          <cell r="AJ1422">
            <v>0</v>
          </cell>
          <cell r="AK1422">
            <v>0</v>
          </cell>
        </row>
        <row r="1423">
          <cell r="B1423">
            <v>39888</v>
          </cell>
          <cell r="D1423">
            <v>0</v>
          </cell>
          <cell r="E1423">
            <v>0</v>
          </cell>
          <cell r="F1423">
            <v>0</v>
          </cell>
          <cell r="G1423">
            <v>0</v>
          </cell>
          <cell r="H1423">
            <v>0</v>
          </cell>
          <cell r="I1423">
            <v>0</v>
          </cell>
          <cell r="J1423">
            <v>0</v>
          </cell>
          <cell r="K1423">
            <v>0</v>
          </cell>
          <cell r="L1423">
            <v>0</v>
          </cell>
          <cell r="M1423">
            <v>0</v>
          </cell>
          <cell r="N1423">
            <v>0</v>
          </cell>
          <cell r="O1423">
            <v>0</v>
          </cell>
          <cell r="P1423">
            <v>0</v>
          </cell>
          <cell r="Q1423">
            <v>0</v>
          </cell>
          <cell r="R1423">
            <v>0</v>
          </cell>
          <cell r="S1423">
            <v>0</v>
          </cell>
          <cell r="T1423">
            <v>0</v>
          </cell>
          <cell r="U1423">
            <v>0</v>
          </cell>
          <cell r="V1423">
            <v>0</v>
          </cell>
          <cell r="W1423">
            <v>0</v>
          </cell>
          <cell r="X1423">
            <v>0</v>
          </cell>
          <cell r="Y1423">
            <v>0</v>
          </cell>
          <cell r="Z1423">
            <v>0</v>
          </cell>
          <cell r="AA1423">
            <v>0</v>
          </cell>
          <cell r="AB1423">
            <v>0</v>
          </cell>
          <cell r="AC1423">
            <v>0</v>
          </cell>
          <cell r="AD1423">
            <v>0</v>
          </cell>
          <cell r="AE1423">
            <v>0</v>
          </cell>
          <cell r="AF1423">
            <v>0</v>
          </cell>
          <cell r="AG1423">
            <v>0</v>
          </cell>
          <cell r="AH1423">
            <v>0</v>
          </cell>
          <cell r="AI1423">
            <v>0</v>
          </cell>
          <cell r="AJ1423">
            <v>0</v>
          </cell>
          <cell r="AK1423">
            <v>0</v>
          </cell>
        </row>
        <row r="1424">
          <cell r="B1424">
            <v>39889</v>
          </cell>
          <cell r="D1424">
            <v>0</v>
          </cell>
          <cell r="E1424">
            <v>0</v>
          </cell>
          <cell r="F1424">
            <v>0</v>
          </cell>
          <cell r="G1424">
            <v>0</v>
          </cell>
          <cell r="H1424">
            <v>0</v>
          </cell>
          <cell r="I1424">
            <v>0</v>
          </cell>
          <cell r="J1424">
            <v>0</v>
          </cell>
          <cell r="K1424">
            <v>0</v>
          </cell>
          <cell r="L1424">
            <v>0</v>
          </cell>
          <cell r="M1424">
            <v>0</v>
          </cell>
          <cell r="N1424">
            <v>0</v>
          </cell>
          <cell r="O1424">
            <v>0</v>
          </cell>
          <cell r="P1424">
            <v>0</v>
          </cell>
          <cell r="Q1424">
            <v>0</v>
          </cell>
          <cell r="R1424">
            <v>0</v>
          </cell>
          <cell r="S1424">
            <v>0</v>
          </cell>
          <cell r="T1424">
            <v>0</v>
          </cell>
          <cell r="U1424">
            <v>0</v>
          </cell>
          <cell r="V1424">
            <v>0</v>
          </cell>
          <cell r="W1424">
            <v>0</v>
          </cell>
          <cell r="X1424">
            <v>0</v>
          </cell>
          <cell r="Y1424">
            <v>0</v>
          </cell>
          <cell r="Z1424">
            <v>0</v>
          </cell>
          <cell r="AA1424">
            <v>0</v>
          </cell>
          <cell r="AB1424">
            <v>0</v>
          </cell>
          <cell r="AC1424">
            <v>0</v>
          </cell>
          <cell r="AD1424">
            <v>0</v>
          </cell>
          <cell r="AE1424">
            <v>0</v>
          </cell>
          <cell r="AF1424">
            <v>0</v>
          </cell>
          <cell r="AG1424">
            <v>0</v>
          </cell>
          <cell r="AH1424">
            <v>0</v>
          </cell>
          <cell r="AI1424">
            <v>0</v>
          </cell>
          <cell r="AJ1424">
            <v>0</v>
          </cell>
          <cell r="AK1424">
            <v>0</v>
          </cell>
        </row>
        <row r="1425">
          <cell r="B1425">
            <v>39890</v>
          </cell>
          <cell r="D1425">
            <v>0</v>
          </cell>
          <cell r="E1425">
            <v>0</v>
          </cell>
          <cell r="F1425">
            <v>0</v>
          </cell>
          <cell r="G1425">
            <v>0</v>
          </cell>
          <cell r="H1425">
            <v>0</v>
          </cell>
          <cell r="I1425">
            <v>0</v>
          </cell>
          <cell r="J1425">
            <v>0</v>
          </cell>
          <cell r="K1425">
            <v>0</v>
          </cell>
          <cell r="L1425">
            <v>0</v>
          </cell>
          <cell r="M1425">
            <v>0</v>
          </cell>
          <cell r="N1425">
            <v>0</v>
          </cell>
          <cell r="O1425">
            <v>0</v>
          </cell>
          <cell r="P1425">
            <v>0</v>
          </cell>
          <cell r="Q1425">
            <v>0</v>
          </cell>
          <cell r="R1425">
            <v>0</v>
          </cell>
          <cell r="S1425">
            <v>0</v>
          </cell>
          <cell r="T1425">
            <v>0</v>
          </cell>
          <cell r="U1425">
            <v>0</v>
          </cell>
          <cell r="V1425">
            <v>0</v>
          </cell>
          <cell r="W1425">
            <v>0</v>
          </cell>
          <cell r="X1425">
            <v>0</v>
          </cell>
          <cell r="Y1425">
            <v>0</v>
          </cell>
          <cell r="Z1425">
            <v>0</v>
          </cell>
          <cell r="AA1425">
            <v>0</v>
          </cell>
          <cell r="AB1425">
            <v>0</v>
          </cell>
          <cell r="AC1425">
            <v>0</v>
          </cell>
          <cell r="AD1425">
            <v>0</v>
          </cell>
          <cell r="AE1425">
            <v>0</v>
          </cell>
          <cell r="AF1425">
            <v>0</v>
          </cell>
          <cell r="AG1425">
            <v>0</v>
          </cell>
          <cell r="AH1425">
            <v>0</v>
          </cell>
          <cell r="AI1425">
            <v>0</v>
          </cell>
          <cell r="AJ1425">
            <v>0</v>
          </cell>
          <cell r="AK1425">
            <v>0</v>
          </cell>
        </row>
        <row r="1426">
          <cell r="B1426">
            <v>39891</v>
          </cell>
          <cell r="D1426">
            <v>0</v>
          </cell>
          <cell r="E1426">
            <v>0</v>
          </cell>
          <cell r="F1426">
            <v>0</v>
          </cell>
          <cell r="G1426">
            <v>0</v>
          </cell>
          <cell r="H1426">
            <v>0</v>
          </cell>
          <cell r="I1426">
            <v>0</v>
          </cell>
          <cell r="J1426">
            <v>0</v>
          </cell>
          <cell r="K1426">
            <v>0</v>
          </cell>
          <cell r="L1426">
            <v>0</v>
          </cell>
          <cell r="M1426">
            <v>0</v>
          </cell>
          <cell r="N1426">
            <v>0</v>
          </cell>
          <cell r="O1426">
            <v>0</v>
          </cell>
          <cell r="P1426">
            <v>0</v>
          </cell>
          <cell r="Q1426">
            <v>0</v>
          </cell>
          <cell r="R1426">
            <v>0</v>
          </cell>
          <cell r="S1426">
            <v>0</v>
          </cell>
          <cell r="T1426">
            <v>0</v>
          </cell>
          <cell r="U1426">
            <v>0</v>
          </cell>
          <cell r="V1426">
            <v>0</v>
          </cell>
          <cell r="W1426">
            <v>0</v>
          </cell>
          <cell r="X1426">
            <v>0</v>
          </cell>
          <cell r="Y1426">
            <v>0</v>
          </cell>
          <cell r="Z1426">
            <v>0</v>
          </cell>
          <cell r="AA1426">
            <v>0</v>
          </cell>
          <cell r="AB1426">
            <v>0</v>
          </cell>
          <cell r="AC1426">
            <v>0</v>
          </cell>
          <cell r="AD1426">
            <v>0</v>
          </cell>
          <cell r="AE1426">
            <v>0</v>
          </cell>
          <cell r="AF1426">
            <v>0</v>
          </cell>
          <cell r="AG1426">
            <v>0</v>
          </cell>
          <cell r="AH1426">
            <v>0</v>
          </cell>
          <cell r="AI1426">
            <v>0</v>
          </cell>
          <cell r="AJ1426">
            <v>0</v>
          </cell>
          <cell r="AK1426">
            <v>0</v>
          </cell>
        </row>
        <row r="1427">
          <cell r="B1427">
            <v>39892</v>
          </cell>
          <cell r="D1427">
            <v>0</v>
          </cell>
          <cell r="E1427">
            <v>0</v>
          </cell>
          <cell r="F1427">
            <v>0</v>
          </cell>
          <cell r="G1427">
            <v>0</v>
          </cell>
          <cell r="H1427">
            <v>0</v>
          </cell>
          <cell r="I1427">
            <v>0</v>
          </cell>
          <cell r="J1427">
            <v>0</v>
          </cell>
          <cell r="K1427">
            <v>0</v>
          </cell>
          <cell r="L1427">
            <v>0</v>
          </cell>
          <cell r="M1427">
            <v>0</v>
          </cell>
          <cell r="N1427">
            <v>0</v>
          </cell>
          <cell r="O1427">
            <v>0</v>
          </cell>
          <cell r="P1427">
            <v>0</v>
          </cell>
          <cell r="Q1427">
            <v>0</v>
          </cell>
          <cell r="R1427">
            <v>0</v>
          </cell>
          <cell r="S1427">
            <v>0</v>
          </cell>
          <cell r="T1427">
            <v>0</v>
          </cell>
          <cell r="U1427">
            <v>0</v>
          </cell>
          <cell r="V1427">
            <v>0</v>
          </cell>
          <cell r="W1427">
            <v>0</v>
          </cell>
          <cell r="X1427">
            <v>0</v>
          </cell>
          <cell r="Y1427">
            <v>0</v>
          </cell>
          <cell r="Z1427">
            <v>0</v>
          </cell>
          <cell r="AA1427">
            <v>0</v>
          </cell>
          <cell r="AB1427">
            <v>0</v>
          </cell>
          <cell r="AC1427">
            <v>0</v>
          </cell>
          <cell r="AD1427">
            <v>0</v>
          </cell>
          <cell r="AE1427">
            <v>0</v>
          </cell>
          <cell r="AF1427">
            <v>0</v>
          </cell>
          <cell r="AG1427">
            <v>0</v>
          </cell>
          <cell r="AH1427">
            <v>0</v>
          </cell>
          <cell r="AI1427">
            <v>0</v>
          </cell>
          <cell r="AJ1427">
            <v>0</v>
          </cell>
          <cell r="AK1427">
            <v>0</v>
          </cell>
        </row>
        <row r="1428">
          <cell r="B1428">
            <v>39893</v>
          </cell>
          <cell r="D1428">
            <v>0</v>
          </cell>
          <cell r="E1428">
            <v>0</v>
          </cell>
          <cell r="F1428">
            <v>0</v>
          </cell>
          <cell r="G1428">
            <v>0</v>
          </cell>
          <cell r="H1428">
            <v>0</v>
          </cell>
          <cell r="I1428">
            <v>0</v>
          </cell>
          <cell r="J1428">
            <v>0</v>
          </cell>
          <cell r="K1428">
            <v>0</v>
          </cell>
          <cell r="L1428">
            <v>0</v>
          </cell>
          <cell r="M1428">
            <v>0</v>
          </cell>
          <cell r="N1428">
            <v>0</v>
          </cell>
          <cell r="O1428">
            <v>0</v>
          </cell>
          <cell r="P1428">
            <v>0</v>
          </cell>
          <cell r="Q1428">
            <v>0</v>
          </cell>
          <cell r="R1428">
            <v>0</v>
          </cell>
          <cell r="S1428">
            <v>0</v>
          </cell>
          <cell r="T1428">
            <v>0</v>
          </cell>
          <cell r="U1428">
            <v>0</v>
          </cell>
          <cell r="V1428">
            <v>0</v>
          </cell>
          <cell r="W1428">
            <v>0</v>
          </cell>
          <cell r="X1428">
            <v>0</v>
          </cell>
          <cell r="Y1428">
            <v>0</v>
          </cell>
          <cell r="Z1428">
            <v>0</v>
          </cell>
          <cell r="AA1428">
            <v>0</v>
          </cell>
          <cell r="AB1428">
            <v>0</v>
          </cell>
          <cell r="AC1428">
            <v>0</v>
          </cell>
          <cell r="AD1428">
            <v>0</v>
          </cell>
          <cell r="AE1428">
            <v>0</v>
          </cell>
          <cell r="AF1428">
            <v>0</v>
          </cell>
          <cell r="AG1428">
            <v>0</v>
          </cell>
          <cell r="AH1428">
            <v>0</v>
          </cell>
          <cell r="AI1428">
            <v>0</v>
          </cell>
          <cell r="AJ1428">
            <v>0</v>
          </cell>
          <cell r="AK1428">
            <v>0</v>
          </cell>
        </row>
        <row r="1429">
          <cell r="B1429">
            <v>39894</v>
          </cell>
          <cell r="D1429">
            <v>0</v>
          </cell>
          <cell r="E1429">
            <v>0</v>
          </cell>
          <cell r="F1429">
            <v>0</v>
          </cell>
          <cell r="G1429">
            <v>0</v>
          </cell>
          <cell r="H1429">
            <v>0</v>
          </cell>
          <cell r="I1429">
            <v>0</v>
          </cell>
          <cell r="J1429">
            <v>0</v>
          </cell>
          <cell r="K1429">
            <v>0</v>
          </cell>
          <cell r="L1429">
            <v>0</v>
          </cell>
          <cell r="M1429">
            <v>0</v>
          </cell>
          <cell r="N1429">
            <v>0</v>
          </cell>
          <cell r="O1429">
            <v>0</v>
          </cell>
          <cell r="P1429">
            <v>0</v>
          </cell>
          <cell r="Q1429">
            <v>0</v>
          </cell>
          <cell r="R1429">
            <v>0</v>
          </cell>
          <cell r="S1429">
            <v>0</v>
          </cell>
          <cell r="T1429">
            <v>0</v>
          </cell>
          <cell r="U1429">
            <v>0</v>
          </cell>
          <cell r="V1429">
            <v>0</v>
          </cell>
          <cell r="W1429">
            <v>0</v>
          </cell>
          <cell r="X1429">
            <v>0</v>
          </cell>
          <cell r="Y1429">
            <v>0</v>
          </cell>
          <cell r="Z1429">
            <v>0</v>
          </cell>
          <cell r="AA1429">
            <v>0</v>
          </cell>
          <cell r="AB1429">
            <v>0</v>
          </cell>
          <cell r="AC1429">
            <v>0</v>
          </cell>
          <cell r="AD1429">
            <v>0</v>
          </cell>
          <cell r="AE1429">
            <v>0</v>
          </cell>
          <cell r="AF1429">
            <v>0</v>
          </cell>
          <cell r="AG1429">
            <v>0</v>
          </cell>
          <cell r="AH1429">
            <v>0</v>
          </cell>
          <cell r="AI1429">
            <v>0</v>
          </cell>
          <cell r="AJ1429">
            <v>0</v>
          </cell>
          <cell r="AK1429">
            <v>0</v>
          </cell>
        </row>
        <row r="1430">
          <cell r="B1430">
            <v>39895</v>
          </cell>
          <cell r="D1430">
            <v>0</v>
          </cell>
          <cell r="E1430">
            <v>0</v>
          </cell>
          <cell r="F1430">
            <v>0</v>
          </cell>
          <cell r="G1430">
            <v>0</v>
          </cell>
          <cell r="H1430">
            <v>0</v>
          </cell>
          <cell r="I1430">
            <v>0</v>
          </cell>
          <cell r="J1430">
            <v>0</v>
          </cell>
          <cell r="K1430">
            <v>0</v>
          </cell>
          <cell r="L1430">
            <v>0</v>
          </cell>
          <cell r="M1430">
            <v>0</v>
          </cell>
          <cell r="N1430">
            <v>0</v>
          </cell>
          <cell r="O1430">
            <v>0</v>
          </cell>
          <cell r="P1430">
            <v>0</v>
          </cell>
          <cell r="Q1430">
            <v>0</v>
          </cell>
          <cell r="R1430">
            <v>0</v>
          </cell>
          <cell r="S1430">
            <v>0</v>
          </cell>
          <cell r="T1430">
            <v>0</v>
          </cell>
          <cell r="U1430">
            <v>0</v>
          </cell>
          <cell r="V1430">
            <v>0</v>
          </cell>
          <cell r="W1430">
            <v>0</v>
          </cell>
          <cell r="X1430">
            <v>0</v>
          </cell>
          <cell r="Y1430">
            <v>0</v>
          </cell>
          <cell r="Z1430">
            <v>0</v>
          </cell>
          <cell r="AA1430">
            <v>0</v>
          </cell>
          <cell r="AB1430">
            <v>0</v>
          </cell>
          <cell r="AC1430">
            <v>0</v>
          </cell>
          <cell r="AD1430">
            <v>0</v>
          </cell>
          <cell r="AE1430">
            <v>0</v>
          </cell>
          <cell r="AF1430">
            <v>0</v>
          </cell>
          <cell r="AG1430">
            <v>0</v>
          </cell>
          <cell r="AH1430">
            <v>0</v>
          </cell>
          <cell r="AI1430">
            <v>0</v>
          </cell>
          <cell r="AJ1430">
            <v>0</v>
          </cell>
          <cell r="AK1430">
            <v>0</v>
          </cell>
        </row>
        <row r="1431">
          <cell r="B1431">
            <v>39896</v>
          </cell>
          <cell r="D1431">
            <v>0</v>
          </cell>
          <cell r="E1431">
            <v>0</v>
          </cell>
          <cell r="F1431">
            <v>0</v>
          </cell>
          <cell r="G1431">
            <v>0</v>
          </cell>
          <cell r="H1431">
            <v>0</v>
          </cell>
          <cell r="I1431">
            <v>0</v>
          </cell>
          <cell r="J1431">
            <v>0</v>
          </cell>
          <cell r="K1431">
            <v>0</v>
          </cell>
          <cell r="L1431">
            <v>0</v>
          </cell>
          <cell r="M1431">
            <v>0</v>
          </cell>
          <cell r="N1431">
            <v>0</v>
          </cell>
          <cell r="O1431">
            <v>0</v>
          </cell>
          <cell r="P1431">
            <v>0</v>
          </cell>
          <cell r="Q1431">
            <v>0</v>
          </cell>
          <cell r="R1431">
            <v>0</v>
          </cell>
          <cell r="S1431">
            <v>0</v>
          </cell>
          <cell r="T1431">
            <v>0</v>
          </cell>
          <cell r="U1431">
            <v>0</v>
          </cell>
          <cell r="V1431">
            <v>0</v>
          </cell>
          <cell r="W1431">
            <v>0</v>
          </cell>
          <cell r="X1431">
            <v>0</v>
          </cell>
          <cell r="Y1431">
            <v>0</v>
          </cell>
          <cell r="Z1431">
            <v>0</v>
          </cell>
          <cell r="AA1431">
            <v>0</v>
          </cell>
          <cell r="AB1431">
            <v>0</v>
          </cell>
          <cell r="AC1431">
            <v>0</v>
          </cell>
          <cell r="AD1431">
            <v>0</v>
          </cell>
          <cell r="AE1431">
            <v>0</v>
          </cell>
          <cell r="AF1431">
            <v>0</v>
          </cell>
          <cell r="AG1431">
            <v>0</v>
          </cell>
          <cell r="AH1431">
            <v>0</v>
          </cell>
          <cell r="AI1431">
            <v>0</v>
          </cell>
          <cell r="AJ1431">
            <v>0</v>
          </cell>
          <cell r="AK1431">
            <v>0</v>
          </cell>
        </row>
        <row r="1432">
          <cell r="B1432">
            <v>39897</v>
          </cell>
          <cell r="D1432">
            <v>0</v>
          </cell>
          <cell r="E1432">
            <v>0</v>
          </cell>
          <cell r="F1432">
            <v>0</v>
          </cell>
          <cell r="G1432">
            <v>0</v>
          </cell>
          <cell r="H1432">
            <v>0</v>
          </cell>
          <cell r="I1432">
            <v>0</v>
          </cell>
          <cell r="J1432">
            <v>0</v>
          </cell>
          <cell r="K1432">
            <v>0</v>
          </cell>
          <cell r="L1432">
            <v>0</v>
          </cell>
          <cell r="M1432">
            <v>0</v>
          </cell>
          <cell r="N1432">
            <v>0</v>
          </cell>
          <cell r="O1432">
            <v>0</v>
          </cell>
          <cell r="P1432">
            <v>0</v>
          </cell>
          <cell r="Q1432">
            <v>0</v>
          </cell>
          <cell r="R1432">
            <v>0</v>
          </cell>
          <cell r="S1432">
            <v>0</v>
          </cell>
          <cell r="T1432">
            <v>0</v>
          </cell>
          <cell r="U1432">
            <v>0</v>
          </cell>
          <cell r="V1432">
            <v>0</v>
          </cell>
          <cell r="W1432">
            <v>0</v>
          </cell>
          <cell r="X1432">
            <v>0</v>
          </cell>
          <cell r="Y1432">
            <v>0</v>
          </cell>
          <cell r="Z1432">
            <v>0</v>
          </cell>
          <cell r="AA1432">
            <v>0</v>
          </cell>
          <cell r="AB1432">
            <v>0</v>
          </cell>
          <cell r="AC1432">
            <v>0</v>
          </cell>
          <cell r="AD1432">
            <v>0</v>
          </cell>
          <cell r="AE1432">
            <v>0</v>
          </cell>
          <cell r="AF1432">
            <v>0</v>
          </cell>
          <cell r="AG1432">
            <v>0</v>
          </cell>
          <cell r="AH1432">
            <v>0</v>
          </cell>
          <cell r="AI1432">
            <v>0</v>
          </cell>
          <cell r="AJ1432">
            <v>0</v>
          </cell>
          <cell r="AK1432">
            <v>0</v>
          </cell>
        </row>
        <row r="1433">
          <cell r="B1433">
            <v>39898</v>
          </cell>
          <cell r="D1433">
            <v>0</v>
          </cell>
          <cell r="E1433">
            <v>0</v>
          </cell>
          <cell r="F1433">
            <v>0</v>
          </cell>
          <cell r="G1433">
            <v>0</v>
          </cell>
          <cell r="H1433">
            <v>0</v>
          </cell>
          <cell r="I1433">
            <v>0</v>
          </cell>
          <cell r="J1433">
            <v>0</v>
          </cell>
          <cell r="K1433">
            <v>0</v>
          </cell>
          <cell r="L1433">
            <v>0</v>
          </cell>
          <cell r="M1433">
            <v>0</v>
          </cell>
          <cell r="N1433">
            <v>0</v>
          </cell>
          <cell r="O1433">
            <v>0</v>
          </cell>
          <cell r="P1433">
            <v>0</v>
          </cell>
          <cell r="Q1433">
            <v>0</v>
          </cell>
          <cell r="R1433">
            <v>0</v>
          </cell>
          <cell r="S1433">
            <v>0</v>
          </cell>
          <cell r="T1433">
            <v>0</v>
          </cell>
          <cell r="U1433">
            <v>0</v>
          </cell>
          <cell r="V1433">
            <v>0</v>
          </cell>
          <cell r="W1433">
            <v>0</v>
          </cell>
          <cell r="X1433">
            <v>0</v>
          </cell>
          <cell r="Y1433">
            <v>0</v>
          </cell>
          <cell r="Z1433">
            <v>0</v>
          </cell>
          <cell r="AA1433">
            <v>0</v>
          </cell>
          <cell r="AB1433">
            <v>0</v>
          </cell>
          <cell r="AC1433">
            <v>0</v>
          </cell>
          <cell r="AD1433">
            <v>0</v>
          </cell>
          <cell r="AE1433">
            <v>0</v>
          </cell>
          <cell r="AF1433">
            <v>0</v>
          </cell>
          <cell r="AG1433">
            <v>0</v>
          </cell>
          <cell r="AH1433">
            <v>0</v>
          </cell>
          <cell r="AI1433">
            <v>0</v>
          </cell>
          <cell r="AJ1433">
            <v>0</v>
          </cell>
          <cell r="AK1433">
            <v>0</v>
          </cell>
        </row>
        <row r="1434">
          <cell r="B1434">
            <v>39899</v>
          </cell>
          <cell r="D1434">
            <v>0</v>
          </cell>
          <cell r="E1434">
            <v>0</v>
          </cell>
          <cell r="F1434">
            <v>0</v>
          </cell>
          <cell r="G1434">
            <v>0</v>
          </cell>
          <cell r="H1434">
            <v>0</v>
          </cell>
          <cell r="I1434">
            <v>0</v>
          </cell>
          <cell r="J1434">
            <v>0</v>
          </cell>
          <cell r="K1434">
            <v>0</v>
          </cell>
          <cell r="L1434">
            <v>0</v>
          </cell>
          <cell r="M1434">
            <v>0</v>
          </cell>
          <cell r="N1434">
            <v>0</v>
          </cell>
          <cell r="O1434">
            <v>0</v>
          </cell>
          <cell r="P1434">
            <v>0</v>
          </cell>
          <cell r="Q1434">
            <v>0</v>
          </cell>
          <cell r="R1434">
            <v>0</v>
          </cell>
          <cell r="S1434">
            <v>0</v>
          </cell>
          <cell r="T1434">
            <v>0</v>
          </cell>
          <cell r="U1434">
            <v>0</v>
          </cell>
          <cell r="V1434">
            <v>0</v>
          </cell>
          <cell r="W1434">
            <v>0</v>
          </cell>
          <cell r="X1434">
            <v>0</v>
          </cell>
          <cell r="Y1434">
            <v>0</v>
          </cell>
          <cell r="Z1434">
            <v>0</v>
          </cell>
          <cell r="AA1434">
            <v>0</v>
          </cell>
          <cell r="AB1434">
            <v>0</v>
          </cell>
          <cell r="AC1434">
            <v>0</v>
          </cell>
          <cell r="AD1434">
            <v>0</v>
          </cell>
          <cell r="AE1434">
            <v>0</v>
          </cell>
          <cell r="AF1434">
            <v>0</v>
          </cell>
          <cell r="AG1434">
            <v>0</v>
          </cell>
          <cell r="AH1434">
            <v>0</v>
          </cell>
          <cell r="AI1434">
            <v>0</v>
          </cell>
          <cell r="AJ1434">
            <v>0</v>
          </cell>
          <cell r="AK1434">
            <v>0</v>
          </cell>
        </row>
        <row r="1435">
          <cell r="B1435">
            <v>39900</v>
          </cell>
          <cell r="D1435">
            <v>0</v>
          </cell>
          <cell r="E1435">
            <v>0</v>
          </cell>
          <cell r="F1435">
            <v>0</v>
          </cell>
          <cell r="G1435">
            <v>0</v>
          </cell>
          <cell r="H1435">
            <v>0</v>
          </cell>
          <cell r="I1435">
            <v>0</v>
          </cell>
          <cell r="J1435">
            <v>0</v>
          </cell>
          <cell r="K1435">
            <v>0</v>
          </cell>
          <cell r="L1435">
            <v>0</v>
          </cell>
          <cell r="M1435">
            <v>0</v>
          </cell>
          <cell r="N1435">
            <v>0</v>
          </cell>
          <cell r="O1435">
            <v>0</v>
          </cell>
          <cell r="P1435">
            <v>0</v>
          </cell>
          <cell r="Q1435">
            <v>0</v>
          </cell>
          <cell r="R1435">
            <v>0</v>
          </cell>
          <cell r="S1435">
            <v>0</v>
          </cell>
          <cell r="T1435">
            <v>0</v>
          </cell>
          <cell r="U1435">
            <v>0</v>
          </cell>
          <cell r="V1435">
            <v>0</v>
          </cell>
          <cell r="W1435">
            <v>0</v>
          </cell>
          <cell r="X1435">
            <v>0</v>
          </cell>
          <cell r="Y1435">
            <v>0</v>
          </cell>
          <cell r="Z1435">
            <v>0</v>
          </cell>
          <cell r="AA1435">
            <v>0</v>
          </cell>
          <cell r="AB1435">
            <v>0</v>
          </cell>
          <cell r="AC1435">
            <v>0</v>
          </cell>
          <cell r="AD1435">
            <v>0</v>
          </cell>
          <cell r="AE1435">
            <v>0</v>
          </cell>
          <cell r="AF1435">
            <v>0</v>
          </cell>
          <cell r="AG1435">
            <v>0</v>
          </cell>
          <cell r="AH1435">
            <v>0</v>
          </cell>
          <cell r="AI1435">
            <v>0</v>
          </cell>
          <cell r="AJ1435">
            <v>0</v>
          </cell>
          <cell r="AK1435">
            <v>0</v>
          </cell>
        </row>
        <row r="1436">
          <cell r="B1436">
            <v>39901</v>
          </cell>
          <cell r="D1436">
            <v>0</v>
          </cell>
          <cell r="E1436">
            <v>0</v>
          </cell>
          <cell r="F1436">
            <v>0</v>
          </cell>
          <cell r="G1436">
            <v>0</v>
          </cell>
          <cell r="H1436">
            <v>0</v>
          </cell>
          <cell r="I1436">
            <v>0</v>
          </cell>
          <cell r="J1436">
            <v>0</v>
          </cell>
          <cell r="K1436">
            <v>0</v>
          </cell>
          <cell r="L1436">
            <v>0</v>
          </cell>
          <cell r="M1436">
            <v>0</v>
          </cell>
          <cell r="N1436">
            <v>0</v>
          </cell>
          <cell r="O1436">
            <v>0</v>
          </cell>
          <cell r="P1436">
            <v>0</v>
          </cell>
          <cell r="Q1436">
            <v>0</v>
          </cell>
          <cell r="R1436">
            <v>0</v>
          </cell>
          <cell r="S1436">
            <v>0</v>
          </cell>
          <cell r="T1436">
            <v>0</v>
          </cell>
          <cell r="U1436">
            <v>0</v>
          </cell>
          <cell r="V1436">
            <v>0</v>
          </cell>
          <cell r="W1436">
            <v>0</v>
          </cell>
          <cell r="X1436">
            <v>0</v>
          </cell>
          <cell r="Y1436">
            <v>0</v>
          </cell>
          <cell r="Z1436">
            <v>0</v>
          </cell>
          <cell r="AA1436">
            <v>0</v>
          </cell>
          <cell r="AB1436">
            <v>0</v>
          </cell>
          <cell r="AC1436">
            <v>0</v>
          </cell>
          <cell r="AD1436">
            <v>0</v>
          </cell>
          <cell r="AE1436">
            <v>0</v>
          </cell>
          <cell r="AF1436">
            <v>0</v>
          </cell>
          <cell r="AG1436">
            <v>0</v>
          </cell>
          <cell r="AH1436">
            <v>0</v>
          </cell>
          <cell r="AI1436">
            <v>0</v>
          </cell>
          <cell r="AJ1436">
            <v>0</v>
          </cell>
          <cell r="AK1436">
            <v>0</v>
          </cell>
        </row>
        <row r="1437">
          <cell r="B1437">
            <v>39902</v>
          </cell>
          <cell r="D1437">
            <v>18075.11</v>
          </cell>
          <cell r="E1437">
            <v>0</v>
          </cell>
          <cell r="F1437">
            <v>18075.11</v>
          </cell>
          <cell r="G1437">
            <v>18075.11</v>
          </cell>
          <cell r="H1437">
            <v>0</v>
          </cell>
          <cell r="I1437">
            <v>0</v>
          </cell>
          <cell r="J1437">
            <v>0</v>
          </cell>
          <cell r="K1437">
            <v>0</v>
          </cell>
          <cell r="L1437">
            <v>0</v>
          </cell>
          <cell r="M1437">
            <v>0</v>
          </cell>
          <cell r="N1437">
            <v>0</v>
          </cell>
          <cell r="O1437">
            <v>0</v>
          </cell>
          <cell r="P1437">
            <v>0</v>
          </cell>
          <cell r="Q1437">
            <v>0</v>
          </cell>
          <cell r="R1437">
            <v>0</v>
          </cell>
          <cell r="S1437">
            <v>0</v>
          </cell>
          <cell r="T1437">
            <v>0</v>
          </cell>
          <cell r="U1437">
            <v>0</v>
          </cell>
          <cell r="V1437">
            <v>0</v>
          </cell>
          <cell r="W1437">
            <v>0</v>
          </cell>
          <cell r="X1437">
            <v>0</v>
          </cell>
          <cell r="Y1437">
            <v>0</v>
          </cell>
          <cell r="Z1437">
            <v>0</v>
          </cell>
          <cell r="AA1437">
            <v>0</v>
          </cell>
          <cell r="AB1437">
            <v>0</v>
          </cell>
          <cell r="AC1437">
            <v>0</v>
          </cell>
          <cell r="AD1437">
            <v>0</v>
          </cell>
          <cell r="AE1437">
            <v>6862.4373464619412</v>
          </cell>
          <cell r="AF1437">
            <v>5541.3084530309452</v>
          </cell>
          <cell r="AG1437">
            <v>791.74972301073149</v>
          </cell>
          <cell r="AH1437">
            <v>783.42319640650032</v>
          </cell>
          <cell r="AI1437">
            <v>2947.5704262373056</v>
          </cell>
          <cell r="AJ1437">
            <v>1148.6208548525799</v>
          </cell>
          <cell r="AK1437">
            <v>18075.110000000004</v>
          </cell>
        </row>
        <row r="1438">
          <cell r="B1438">
            <v>39903</v>
          </cell>
          <cell r="D1438">
            <v>6162.9400000000023</v>
          </cell>
          <cell r="E1438">
            <v>30240</v>
          </cell>
          <cell r="F1438">
            <v>36402.94</v>
          </cell>
          <cell r="G1438">
            <v>36402.94</v>
          </cell>
          <cell r="H1438">
            <v>0</v>
          </cell>
          <cell r="I1438">
            <v>30240</v>
          </cell>
          <cell r="J1438">
            <v>15324</v>
          </cell>
          <cell r="K1438">
            <v>4000</v>
          </cell>
          <cell r="L1438">
            <v>1600</v>
          </cell>
          <cell r="M1438">
            <v>1539</v>
          </cell>
          <cell r="N1438">
            <v>5500</v>
          </cell>
          <cell r="O1438">
            <v>2277</v>
          </cell>
          <cell r="P1438">
            <v>30240</v>
          </cell>
          <cell r="Q1438">
            <v>15324</v>
          </cell>
          <cell r="R1438">
            <v>4000</v>
          </cell>
          <cell r="S1438">
            <v>1600</v>
          </cell>
          <cell r="T1438">
            <v>1539</v>
          </cell>
          <cell r="U1438">
            <v>5500</v>
          </cell>
          <cell r="V1438">
            <v>2277</v>
          </cell>
          <cell r="W1438">
            <v>30240</v>
          </cell>
          <cell r="X1438">
            <v>0</v>
          </cell>
          <cell r="Y1438">
            <v>0</v>
          </cell>
          <cell r="Z1438">
            <v>0</v>
          </cell>
          <cell r="AA1438">
            <v>0</v>
          </cell>
          <cell r="AB1438">
            <v>0</v>
          </cell>
          <cell r="AC1438">
            <v>0</v>
          </cell>
          <cell r="AD1438">
            <v>0</v>
          </cell>
          <cell r="AE1438">
            <v>14460.858813672558</v>
          </cell>
          <cell r="AF1438">
            <v>10491.55559221737</v>
          </cell>
          <cell r="AG1438">
            <v>1598.8948969430933</v>
          </cell>
          <cell r="AH1438">
            <v>1596.292441310195</v>
          </cell>
          <cell r="AI1438">
            <v>5936.6400267937843</v>
          </cell>
          <cell r="AJ1438">
            <v>2318.6982290630099</v>
          </cell>
          <cell r="AK1438">
            <v>36402.94000000001</v>
          </cell>
        </row>
        <row r="1439">
          <cell r="B1439">
            <v>39904</v>
          </cell>
          <cell r="D1439">
            <v>6786</v>
          </cell>
          <cell r="E1439">
            <v>7000</v>
          </cell>
          <cell r="F1439">
            <v>13786</v>
          </cell>
          <cell r="H1439">
            <v>21976.799999999999</v>
          </cell>
          <cell r="I1439">
            <v>7000</v>
          </cell>
          <cell r="J1439">
            <v>0</v>
          </cell>
          <cell r="K1439">
            <v>4000</v>
          </cell>
          <cell r="L1439">
            <v>0</v>
          </cell>
          <cell r="M1439">
            <v>0</v>
          </cell>
          <cell r="N1439">
            <v>3000</v>
          </cell>
          <cell r="O1439">
            <v>0</v>
          </cell>
          <cell r="P1439">
            <v>7000</v>
          </cell>
          <cell r="Q1439">
            <v>0</v>
          </cell>
          <cell r="R1439">
            <v>4000</v>
          </cell>
          <cell r="S1439">
            <v>0</v>
          </cell>
          <cell r="T1439">
            <v>0</v>
          </cell>
          <cell r="U1439">
            <v>3000</v>
          </cell>
          <cell r="V1439">
            <v>0</v>
          </cell>
          <cell r="W1439">
            <v>7000</v>
          </cell>
          <cell r="X1439">
            <v>8288.433516865487</v>
          </cell>
          <cell r="Y1439">
            <v>6764.7975861709001</v>
          </cell>
          <cell r="Z1439">
            <v>966.56352204051632</v>
          </cell>
          <cell r="AA1439">
            <v>956.39854610551276</v>
          </cell>
          <cell r="AB1439">
            <v>3598.3770752866812</v>
          </cell>
          <cell r="AC1439">
            <v>1402.2297535309024</v>
          </cell>
          <cell r="AD1439">
            <v>21976.799999999999</v>
          </cell>
          <cell r="AE1439">
            <v>5199.3167551011802</v>
          </cell>
          <cell r="AF1439">
            <v>4243.5431692945313</v>
          </cell>
          <cell r="AG1439">
            <v>606.32324609818352</v>
          </cell>
          <cell r="AH1439">
            <v>599.94677826665395</v>
          </cell>
          <cell r="AI1439">
            <v>2257.2543027147808</v>
          </cell>
          <cell r="AJ1439">
            <v>879.61574852467254</v>
          </cell>
          <cell r="AK1439">
            <v>13786.000000000002</v>
          </cell>
        </row>
        <row r="1440">
          <cell r="B1440">
            <v>39905</v>
          </cell>
          <cell r="D1440">
            <v>8855.25</v>
          </cell>
          <cell r="E1440">
            <v>27323</v>
          </cell>
          <cell r="F1440">
            <v>36178.25</v>
          </cell>
          <cell r="H1440">
            <v>36926.800000000003</v>
          </cell>
          <cell r="I1440">
            <v>27323</v>
          </cell>
          <cell r="J1440">
            <v>14019</v>
          </cell>
          <cell r="K1440">
            <v>4000</v>
          </cell>
          <cell r="L1440">
            <v>1600</v>
          </cell>
          <cell r="M1440">
            <v>1604</v>
          </cell>
          <cell r="N1440">
            <v>6100</v>
          </cell>
          <cell r="O1440">
            <v>0</v>
          </cell>
          <cell r="P1440">
            <v>27323</v>
          </cell>
          <cell r="Q1440">
            <v>14019</v>
          </cell>
          <cell r="R1440">
            <v>4000</v>
          </cell>
          <cell r="S1440">
            <v>1600</v>
          </cell>
          <cell r="T1440">
            <v>1604</v>
          </cell>
          <cell r="U1440">
            <v>6100</v>
          </cell>
          <cell r="V1440">
            <v>0</v>
          </cell>
          <cell r="W1440">
            <v>27323</v>
          </cell>
          <cell r="X1440">
            <v>13663.254915913907</v>
          </cell>
          <cell r="Y1440">
            <v>11159.456266536012</v>
          </cell>
          <cell r="Z1440">
            <v>1701.0826778919477</v>
          </cell>
          <cell r="AA1440">
            <v>1698.2286491432671</v>
          </cell>
          <cell r="AB1440">
            <v>6231.863509381621</v>
          </cell>
          <cell r="AC1440">
            <v>2472.9139811332475</v>
          </cell>
          <cell r="AD1440">
            <v>36926.800000000003</v>
          </cell>
          <cell r="AE1440">
            <v>13386.284545686663</v>
          </cell>
          <cell r="AF1440">
            <v>10933.240862322391</v>
          </cell>
          <cell r="AG1440">
            <v>1666.5997159635915</v>
          </cell>
          <cell r="AH1440">
            <v>1663.8035417601147</v>
          </cell>
          <cell r="AI1440">
            <v>6105.5362503191618</v>
          </cell>
          <cell r="AJ1440">
            <v>2422.7850839480784</v>
          </cell>
          <cell r="AK1440">
            <v>36178.25</v>
          </cell>
        </row>
        <row r="1441">
          <cell r="B1441">
            <v>39906</v>
          </cell>
          <cell r="D1441">
            <v>6727</v>
          </cell>
          <cell r="E1441">
            <v>27164</v>
          </cell>
          <cell r="F1441">
            <v>33891</v>
          </cell>
          <cell r="H1441">
            <v>36337.4</v>
          </cell>
          <cell r="I1441">
            <v>27164</v>
          </cell>
          <cell r="J1441">
            <v>14560</v>
          </cell>
          <cell r="K1441">
            <v>4000</v>
          </cell>
          <cell r="L1441">
            <v>1600</v>
          </cell>
          <cell r="M1441">
            <v>1604</v>
          </cell>
          <cell r="N1441">
            <v>5400</v>
          </cell>
          <cell r="O1441">
            <v>0</v>
          </cell>
          <cell r="P1441">
            <v>27164</v>
          </cell>
          <cell r="Q1441">
            <v>14560</v>
          </cell>
          <cell r="R1441">
            <v>4000</v>
          </cell>
          <cell r="S1441">
            <v>1600</v>
          </cell>
          <cell r="T1441">
            <v>1604</v>
          </cell>
          <cell r="U1441">
            <v>5400</v>
          </cell>
          <cell r="V1441">
            <v>0</v>
          </cell>
          <cell r="W1441">
            <v>27164</v>
          </cell>
          <cell r="X1441">
            <v>13378.979585113866</v>
          </cell>
          <cell r="Y1441">
            <v>10948.702996242768</v>
          </cell>
          <cell r="Z1441">
            <v>1786.2100525117144</v>
          </cell>
          <cell r="AA1441">
            <v>1783.213199444368</v>
          </cell>
          <cell r="AB1441">
            <v>5854.0955939408304</v>
          </cell>
          <cell r="AC1441">
            <v>2586.1985727464562</v>
          </cell>
          <cell r="AD1441">
            <v>36337.4</v>
          </cell>
          <cell r="AE1441">
            <v>12478.245474885214</v>
          </cell>
          <cell r="AF1441">
            <v>10211.58622371616</v>
          </cell>
          <cell r="AG1441">
            <v>1665.9542204360935</v>
          </cell>
          <cell r="AH1441">
            <v>1663.1591292268865</v>
          </cell>
          <cell r="AI1441">
            <v>5459.9710979390011</v>
          </cell>
          <cell r="AJ1441">
            <v>2412.0838537966429</v>
          </cell>
          <cell r="AK1441">
            <v>33891</v>
          </cell>
        </row>
        <row r="1442">
          <cell r="B1442">
            <v>39907</v>
          </cell>
          <cell r="D1442">
            <v>7335.1999999999971</v>
          </cell>
          <cell r="E1442">
            <v>26823</v>
          </cell>
          <cell r="F1442">
            <v>34158.199999999997</v>
          </cell>
          <cell r="H1442">
            <v>35754.199999999997</v>
          </cell>
          <cell r="I1442">
            <v>26823</v>
          </cell>
          <cell r="J1442">
            <v>14019</v>
          </cell>
          <cell r="K1442">
            <v>4000</v>
          </cell>
          <cell r="L1442">
            <v>1600</v>
          </cell>
          <cell r="M1442">
            <v>1604</v>
          </cell>
          <cell r="N1442">
            <v>5600</v>
          </cell>
          <cell r="O1442">
            <v>0</v>
          </cell>
          <cell r="P1442">
            <v>26823</v>
          </cell>
          <cell r="Q1442">
            <v>14019</v>
          </cell>
          <cell r="R1442">
            <v>4000</v>
          </cell>
          <cell r="S1442">
            <v>1600</v>
          </cell>
          <cell r="T1442">
            <v>1604</v>
          </cell>
          <cell r="U1442">
            <v>5600</v>
          </cell>
          <cell r="V1442">
            <v>0</v>
          </cell>
          <cell r="W1442">
            <v>26823</v>
          </cell>
          <cell r="X1442">
            <v>13208.733153317977</v>
          </cell>
          <cell r="Y1442">
            <v>10686.04911146879</v>
          </cell>
          <cell r="Z1442">
            <v>1743.3597706586465</v>
          </cell>
          <cell r="AA1442">
            <v>1740.4348105909096</v>
          </cell>
          <cell r="AB1442">
            <v>5851.4661857946612</v>
          </cell>
          <cell r="AC1442">
            <v>2524.1569681690121</v>
          </cell>
          <cell r="AD1442">
            <v>35754.19999999999</v>
          </cell>
          <cell r="AE1442">
            <v>12619.120237557159</v>
          </cell>
          <cell r="AF1442">
            <v>10209.044049632581</v>
          </cell>
          <cell r="AG1442">
            <v>1665.539481182971</v>
          </cell>
          <cell r="AH1442">
            <v>1662.7450858116365</v>
          </cell>
          <cell r="AI1442">
            <v>5590.2677802219368</v>
          </cell>
          <cell r="AJ1442">
            <v>2411.4833655937132</v>
          </cell>
          <cell r="AK1442">
            <v>34158.199999999997</v>
          </cell>
        </row>
        <row r="1443">
          <cell r="B1443">
            <v>39908</v>
          </cell>
          <cell r="D1443">
            <v>6435</v>
          </cell>
          <cell r="E1443">
            <v>27723</v>
          </cell>
          <cell r="F1443">
            <v>34158</v>
          </cell>
          <cell r="H1443">
            <v>37232.1</v>
          </cell>
          <cell r="I1443">
            <v>27723</v>
          </cell>
          <cell r="J1443">
            <v>14019</v>
          </cell>
          <cell r="K1443">
            <v>4000</v>
          </cell>
          <cell r="L1443">
            <v>1600</v>
          </cell>
          <cell r="M1443">
            <v>1604</v>
          </cell>
          <cell r="N1443">
            <v>6500</v>
          </cell>
          <cell r="O1443">
            <v>0</v>
          </cell>
          <cell r="P1443">
            <v>27723</v>
          </cell>
          <cell r="Q1443">
            <v>14019</v>
          </cell>
          <cell r="R1443">
            <v>4000</v>
          </cell>
          <cell r="S1443">
            <v>1600</v>
          </cell>
          <cell r="T1443">
            <v>1604</v>
          </cell>
          <cell r="U1443">
            <v>6500</v>
          </cell>
          <cell r="V1443">
            <v>0</v>
          </cell>
          <cell r="W1443">
            <v>27723</v>
          </cell>
          <cell r="X1443">
            <v>13484.051900569804</v>
          </cell>
          <cell r="Y1443">
            <v>10908.785813035211</v>
          </cell>
          <cell r="Z1443">
            <v>1672.5456980546915</v>
          </cell>
          <cell r="AA1443">
            <v>1667.6829026051062</v>
          </cell>
          <cell r="AB1443">
            <v>6922.2639706602613</v>
          </cell>
          <cell r="AC1443">
            <v>2576.7697150749245</v>
          </cell>
          <cell r="AD1443">
            <v>37232.1</v>
          </cell>
          <cell r="AE1443">
            <v>12370.729688082687</v>
          </cell>
          <cell r="AF1443">
            <v>10008.092635163119</v>
          </cell>
          <cell r="AG1443">
            <v>1534.4505401025499</v>
          </cell>
          <cell r="AH1443">
            <v>1529.9892454947537</v>
          </cell>
          <cell r="AI1443">
            <v>6350.7213589835974</v>
          </cell>
          <cell r="AJ1443">
            <v>2364.0165321732934</v>
          </cell>
          <cell r="AK1443">
            <v>34158</v>
          </cell>
        </row>
        <row r="1444">
          <cell r="B1444">
            <v>39909</v>
          </cell>
          <cell r="D1444">
            <v>5835</v>
          </cell>
          <cell r="E1444">
            <v>28323</v>
          </cell>
          <cell r="F1444">
            <v>34158</v>
          </cell>
          <cell r="H1444">
            <v>40353.800000000003</v>
          </cell>
          <cell r="I1444">
            <v>28323</v>
          </cell>
          <cell r="J1444">
            <v>14019</v>
          </cell>
          <cell r="K1444">
            <v>4000</v>
          </cell>
          <cell r="L1444">
            <v>1600</v>
          </cell>
          <cell r="M1444">
            <v>1604</v>
          </cell>
          <cell r="N1444">
            <v>7100</v>
          </cell>
          <cell r="O1444">
            <v>0</v>
          </cell>
          <cell r="P1444">
            <v>28323</v>
          </cell>
          <cell r="Q1444">
            <v>14019</v>
          </cell>
          <cell r="R1444">
            <v>4000</v>
          </cell>
          <cell r="S1444">
            <v>1600</v>
          </cell>
          <cell r="T1444">
            <v>1604</v>
          </cell>
          <cell r="U1444">
            <v>7100</v>
          </cell>
          <cell r="V1444">
            <v>0</v>
          </cell>
          <cell r="W1444">
            <v>28323</v>
          </cell>
          <cell r="X1444">
            <v>14882.001543176737</v>
          </cell>
          <cell r="Y1444">
            <v>12142.210182562616</v>
          </cell>
          <cell r="Z1444">
            <v>1798.6191992701833</v>
          </cell>
          <cell r="AA1444">
            <v>1799.4143096540172</v>
          </cell>
          <cell r="AB1444">
            <v>7133.3725640831144</v>
          </cell>
          <cell r="AC1444">
            <v>2598.1822012533389</v>
          </cell>
          <cell r="AD1444">
            <v>40353.800000000003</v>
          </cell>
          <cell r="AE1444">
            <v>12597.064185078752</v>
          </cell>
          <cell r="AF1444">
            <v>10277.932076185485</v>
          </cell>
          <cell r="AG1444">
            <v>1522.4646652526137</v>
          </cell>
          <cell r="AH1444">
            <v>1523.1376968008442</v>
          </cell>
          <cell r="AI1444">
            <v>6038.1361865289273</v>
          </cell>
          <cell r="AJ1444">
            <v>2199.2651901533818</v>
          </cell>
          <cell r="AK1444">
            <v>34158.000000000007</v>
          </cell>
        </row>
        <row r="1445">
          <cell r="B1445">
            <v>39910</v>
          </cell>
          <cell r="D1445">
            <v>5035.9000000000015</v>
          </cell>
          <cell r="E1445">
            <v>29231</v>
          </cell>
          <cell r="F1445">
            <v>34266.9</v>
          </cell>
          <cell r="H1445">
            <v>34228.699999999997</v>
          </cell>
          <cell r="I1445">
            <v>29231</v>
          </cell>
          <cell r="J1445">
            <v>14019</v>
          </cell>
          <cell r="K1445">
            <v>4000</v>
          </cell>
          <cell r="L1445">
            <v>1600</v>
          </cell>
          <cell r="M1445">
            <v>1604</v>
          </cell>
          <cell r="N1445">
            <v>5800</v>
          </cell>
          <cell r="O1445">
            <v>2208</v>
          </cell>
          <cell r="P1445">
            <v>29231</v>
          </cell>
          <cell r="Q1445">
            <v>14019</v>
          </cell>
          <cell r="R1445">
            <v>4000</v>
          </cell>
          <cell r="S1445">
            <v>1600</v>
          </cell>
          <cell r="T1445">
            <v>1604</v>
          </cell>
          <cell r="U1445">
            <v>5800</v>
          </cell>
          <cell r="V1445">
            <v>2208</v>
          </cell>
          <cell r="W1445">
            <v>29231</v>
          </cell>
          <cell r="X1445">
            <v>12461.463556331308</v>
          </cell>
          <cell r="Y1445">
            <v>10197.852721786141</v>
          </cell>
          <cell r="Z1445">
            <v>1663.7136884560036</v>
          </cell>
          <cell r="AA1445">
            <v>1660.9223563484361</v>
          </cell>
          <cell r="AB1445">
            <v>5835.9078205935102</v>
          </cell>
          <cell r="AC1445">
            <v>2408.8398564845947</v>
          </cell>
          <cell r="AD1445">
            <v>34228.69999999999</v>
          </cell>
          <cell r="AE1445">
            <v>12475.370830281294</v>
          </cell>
          <cell r="AF1445">
            <v>10209.233755070265</v>
          </cell>
          <cell r="AG1445">
            <v>1665.5704303976788</v>
          </cell>
          <cell r="AH1445">
            <v>1662.775983100621</v>
          </cell>
          <cell r="AI1445">
            <v>5842.4208251407672</v>
          </cell>
          <cell r="AJ1445">
            <v>2411.5281760093712</v>
          </cell>
          <cell r="AK1445">
            <v>34266.9</v>
          </cell>
        </row>
        <row r="1446">
          <cell r="B1446">
            <v>39911</v>
          </cell>
          <cell r="D1446">
            <v>4854.1200000000026</v>
          </cell>
          <cell r="E1446">
            <v>29473</v>
          </cell>
          <cell r="F1446">
            <v>34327.120000000003</v>
          </cell>
          <cell r="H1446">
            <v>34945.699999999997</v>
          </cell>
          <cell r="I1446">
            <v>29473</v>
          </cell>
          <cell r="J1446">
            <v>14019</v>
          </cell>
          <cell r="K1446">
            <v>4000</v>
          </cell>
          <cell r="L1446">
            <v>1600</v>
          </cell>
          <cell r="M1446">
            <v>1604</v>
          </cell>
          <cell r="N1446">
            <v>5900</v>
          </cell>
          <cell r="O1446">
            <v>2350</v>
          </cell>
          <cell r="P1446">
            <v>29473</v>
          </cell>
          <cell r="Q1446">
            <v>14019</v>
          </cell>
          <cell r="R1446">
            <v>4000</v>
          </cell>
          <cell r="S1446">
            <v>1600</v>
          </cell>
          <cell r="T1446">
            <v>1604</v>
          </cell>
          <cell r="U1446">
            <v>5900</v>
          </cell>
          <cell r="V1446">
            <v>2350</v>
          </cell>
          <cell r="W1446">
            <v>29473</v>
          </cell>
          <cell r="X1446">
            <v>12700.326510680497</v>
          </cell>
          <cell r="Y1446">
            <v>10393.326489223848</v>
          </cell>
          <cell r="Z1446">
            <v>1695.6039688407564</v>
          </cell>
          <cell r="AA1446">
            <v>1692.7591321162738</v>
          </cell>
          <cell r="AB1446">
            <v>6008.6710869596182</v>
          </cell>
          <cell r="AC1446">
            <v>2455.012812179004</v>
          </cell>
          <cell r="AD1446">
            <v>34945.699999999997</v>
          </cell>
          <cell r="AE1446">
            <v>12475.515790821497</v>
          </cell>
          <cell r="AF1446">
            <v>10209.352383691436</v>
          </cell>
          <cell r="AG1446">
            <v>1665.5897838896608</v>
          </cell>
          <cell r="AH1446">
            <v>1662.7953041218575</v>
          </cell>
          <cell r="AI1446">
            <v>5902.3105401406556</v>
          </cell>
          <cell r="AJ1446">
            <v>2411.5561973348981</v>
          </cell>
          <cell r="AK1446">
            <v>34327.120000000003</v>
          </cell>
        </row>
        <row r="1447">
          <cell r="B1447">
            <v>39912</v>
          </cell>
          <cell r="D1447">
            <v>6072.0299999999988</v>
          </cell>
          <cell r="E1447">
            <v>29613</v>
          </cell>
          <cell r="F1447">
            <v>35685.03</v>
          </cell>
          <cell r="H1447">
            <v>35470.6</v>
          </cell>
          <cell r="I1447">
            <v>29613</v>
          </cell>
          <cell r="J1447">
            <v>14019</v>
          </cell>
          <cell r="K1447">
            <v>4000</v>
          </cell>
          <cell r="L1447">
            <v>1600</v>
          </cell>
          <cell r="M1447">
            <v>1604</v>
          </cell>
          <cell r="N1447">
            <v>6000</v>
          </cell>
          <cell r="O1447">
            <v>2390</v>
          </cell>
          <cell r="P1447">
            <v>29613</v>
          </cell>
          <cell r="Q1447">
            <v>14019</v>
          </cell>
          <cell r="R1447">
            <v>4000</v>
          </cell>
          <cell r="S1447">
            <v>1600</v>
          </cell>
          <cell r="T1447">
            <v>1604</v>
          </cell>
          <cell r="U1447">
            <v>6000</v>
          </cell>
          <cell r="V1447">
            <v>2390</v>
          </cell>
          <cell r="W1447">
            <v>29613</v>
          </cell>
          <cell r="X1447">
            <v>13018.566665584867</v>
          </cell>
          <cell r="Y1447">
            <v>10644.649368377703</v>
          </cell>
          <cell r="Z1447">
            <v>1691.0987600327674</v>
          </cell>
          <cell r="AA1447">
            <v>1689.2132337405378</v>
          </cell>
          <cell r="AB1447">
            <v>5980.0756454991861</v>
          </cell>
          <cell r="AC1447">
            <v>2446.9963267649391</v>
          </cell>
          <cell r="AD1447">
            <v>35470.6</v>
          </cell>
          <cell r="AE1447">
            <v>13097.267653166171</v>
          </cell>
          <cell r="AF1447">
            <v>10708.999341709454</v>
          </cell>
          <cell r="AG1447">
            <v>1701.3219394296152</v>
          </cell>
          <cell r="AH1447">
            <v>1699.4250145875208</v>
          </cell>
          <cell r="AI1447">
            <v>6016.2269262969285</v>
          </cell>
          <cell r="AJ1447">
            <v>2461.7891248103119</v>
          </cell>
          <cell r="AK1447">
            <v>35685.03</v>
          </cell>
        </row>
        <row r="1448">
          <cell r="B1448">
            <v>39913</v>
          </cell>
          <cell r="D1448">
            <v>4930.3000000000029</v>
          </cell>
          <cell r="E1448">
            <v>29473</v>
          </cell>
          <cell r="F1448">
            <v>34403.300000000003</v>
          </cell>
          <cell r="H1448">
            <v>34706.699999999997</v>
          </cell>
          <cell r="I1448">
            <v>29473</v>
          </cell>
          <cell r="J1448">
            <v>14019</v>
          </cell>
          <cell r="K1448">
            <v>4000</v>
          </cell>
          <cell r="L1448">
            <v>1600</v>
          </cell>
          <cell r="M1448">
            <v>1604</v>
          </cell>
          <cell r="N1448">
            <v>5900</v>
          </cell>
          <cell r="O1448">
            <v>2350</v>
          </cell>
          <cell r="P1448">
            <v>29473</v>
          </cell>
          <cell r="Q1448">
            <v>14019</v>
          </cell>
          <cell r="R1448">
            <v>4000</v>
          </cell>
          <cell r="S1448">
            <v>1600</v>
          </cell>
          <cell r="T1448">
            <v>1604</v>
          </cell>
          <cell r="U1448">
            <v>5900</v>
          </cell>
          <cell r="V1448">
            <v>2350</v>
          </cell>
          <cell r="W1448">
            <v>29473</v>
          </cell>
          <cell r="X1448">
            <v>12585.675302516207</v>
          </cell>
          <cell r="Y1448">
            <v>10299.501544027884</v>
          </cell>
          <cell r="Z1448">
            <v>1680.2970361069979</v>
          </cell>
          <cell r="AA1448">
            <v>1677.4778809244203</v>
          </cell>
          <cell r="AB1448">
            <v>6030.8978611512075</v>
          </cell>
          <cell r="AC1448">
            <v>2432.8503752732736</v>
          </cell>
          <cell r="AD1448">
            <v>34706.69999999999</v>
          </cell>
          <cell r="AE1448">
            <v>12475.653494427759</v>
          </cell>
          <cell r="AF1448">
            <v>10209.465073592552</v>
          </cell>
          <cell r="AG1448">
            <v>1665.608168517891</v>
          </cell>
          <cell r="AH1448">
            <v>1662.8136579048748</v>
          </cell>
          <cell r="AI1448">
            <v>5978.1767896845104</v>
          </cell>
          <cell r="AJ1448">
            <v>2411.5828158724116</v>
          </cell>
          <cell r="AK1448">
            <v>34403.299999999996</v>
          </cell>
        </row>
        <row r="1449">
          <cell r="B1449">
            <v>39914</v>
          </cell>
          <cell r="D1449">
            <v>4875.739999999998</v>
          </cell>
          <cell r="E1449">
            <v>29473</v>
          </cell>
          <cell r="F1449">
            <v>34348.74</v>
          </cell>
          <cell r="H1449">
            <v>34258.699999999997</v>
          </cell>
          <cell r="I1449">
            <v>29473</v>
          </cell>
          <cell r="J1449">
            <v>14019</v>
          </cell>
          <cell r="K1449">
            <v>4000</v>
          </cell>
          <cell r="L1449">
            <v>1600</v>
          </cell>
          <cell r="M1449">
            <v>1604</v>
          </cell>
          <cell r="N1449">
            <v>5900</v>
          </cell>
          <cell r="O1449">
            <v>2350</v>
          </cell>
          <cell r="P1449">
            <v>29473</v>
          </cell>
          <cell r="Q1449">
            <v>14019</v>
          </cell>
          <cell r="R1449">
            <v>4000</v>
          </cell>
          <cell r="S1449">
            <v>1600</v>
          </cell>
          <cell r="T1449">
            <v>1604</v>
          </cell>
          <cell r="U1449">
            <v>5900</v>
          </cell>
          <cell r="V1449">
            <v>2350</v>
          </cell>
          <cell r="W1449">
            <v>29473</v>
          </cell>
          <cell r="X1449">
            <v>12443.374506959746</v>
          </cell>
          <cell r="Y1449">
            <v>10183.049527880834</v>
          </cell>
          <cell r="Z1449">
            <v>1661.2986431513664</v>
          </cell>
          <cell r="AA1449">
            <v>1658.5113629389939</v>
          </cell>
          <cell r="AB1449">
            <v>5907.1227723692891</v>
          </cell>
          <cell r="AC1449">
            <v>2405.3431866997685</v>
          </cell>
          <cell r="AD1449">
            <v>34258.699999999997</v>
          </cell>
          <cell r="AE1449">
            <v>12476.078650450499</v>
          </cell>
          <cell r="AF1449">
            <v>10209.813000502107</v>
          </cell>
          <cell r="AG1449">
            <v>1665.6649305419955</v>
          </cell>
          <cell r="AH1449">
            <v>1662.8703246952493</v>
          </cell>
          <cell r="AI1449">
            <v>5922.6480939496214</v>
          </cell>
          <cell r="AJ1449">
            <v>2411.6649998605262</v>
          </cell>
          <cell r="AK1449">
            <v>34348.74</v>
          </cell>
        </row>
        <row r="1450">
          <cell r="B1450">
            <v>39915</v>
          </cell>
          <cell r="D1450">
            <v>4975.739999999998</v>
          </cell>
          <cell r="E1450">
            <v>29373</v>
          </cell>
          <cell r="F1450">
            <v>34348.74</v>
          </cell>
          <cell r="H1450">
            <v>34249.4</v>
          </cell>
          <cell r="I1450">
            <v>29373</v>
          </cell>
          <cell r="J1450">
            <v>14019</v>
          </cell>
          <cell r="K1450">
            <v>4000</v>
          </cell>
          <cell r="L1450">
            <v>1600</v>
          </cell>
          <cell r="M1450">
            <v>1604</v>
          </cell>
          <cell r="N1450">
            <v>5800</v>
          </cell>
          <cell r="O1450">
            <v>2350</v>
          </cell>
          <cell r="P1450">
            <v>29373</v>
          </cell>
          <cell r="Q1450">
            <v>14019</v>
          </cell>
          <cell r="R1450">
            <v>4000</v>
          </cell>
          <cell r="S1450">
            <v>1600</v>
          </cell>
          <cell r="T1450">
            <v>1604</v>
          </cell>
          <cell r="U1450">
            <v>5800</v>
          </cell>
          <cell r="V1450">
            <v>2350</v>
          </cell>
          <cell r="W1450">
            <v>29373</v>
          </cell>
          <cell r="X1450">
            <v>12554.690466337288</v>
          </cell>
          <cell r="Y1450">
            <v>10274.145068479653</v>
          </cell>
          <cell r="Z1450">
            <v>1575.2419590951961</v>
          </cell>
          <cell r="AA1450">
            <v>1570.6620666356994</v>
          </cell>
          <cell r="AB1450">
            <v>5847.7995298621963</v>
          </cell>
          <cell r="AC1450">
            <v>2426.8609095899669</v>
          </cell>
          <cell r="AD1450">
            <v>34249.4</v>
          </cell>
          <cell r="AE1450">
            <v>12591.10520501668</v>
          </cell>
          <cell r="AF1450">
            <v>10303.945110848359</v>
          </cell>
          <cell r="AG1450">
            <v>1579.8109307039401</v>
          </cell>
          <cell r="AH1450">
            <v>1575.2177543178075</v>
          </cell>
          <cell r="AI1450">
            <v>5864.7610067142432</v>
          </cell>
          <cell r="AJ1450">
            <v>2433.89999239897</v>
          </cell>
          <cell r="AK1450">
            <v>34348.74</v>
          </cell>
        </row>
        <row r="1451">
          <cell r="B1451">
            <v>39916</v>
          </cell>
          <cell r="D1451">
            <v>4775.739999999998</v>
          </cell>
          <cell r="E1451">
            <v>29573</v>
          </cell>
          <cell r="F1451">
            <v>34348.74</v>
          </cell>
          <cell r="H1451">
            <v>36441.9</v>
          </cell>
          <cell r="I1451">
            <v>29573</v>
          </cell>
          <cell r="J1451">
            <v>14019</v>
          </cell>
          <cell r="K1451">
            <v>4000</v>
          </cell>
          <cell r="L1451">
            <v>1600</v>
          </cell>
          <cell r="M1451">
            <v>1604</v>
          </cell>
          <cell r="N1451">
            <v>6000</v>
          </cell>
          <cell r="O1451">
            <v>2350</v>
          </cell>
          <cell r="P1451">
            <v>29573</v>
          </cell>
          <cell r="Q1451">
            <v>14019</v>
          </cell>
          <cell r="R1451">
            <v>4000</v>
          </cell>
          <cell r="S1451">
            <v>1600</v>
          </cell>
          <cell r="T1451">
            <v>1604</v>
          </cell>
          <cell r="U1451">
            <v>6000</v>
          </cell>
          <cell r="V1451">
            <v>2350</v>
          </cell>
          <cell r="W1451">
            <v>29573</v>
          </cell>
          <cell r="X1451">
            <v>13672.023915647091</v>
          </cell>
          <cell r="Y1451">
            <v>11107.91242105022</v>
          </cell>
          <cell r="Z1451">
            <v>1598.2086625899954</v>
          </cell>
          <cell r="AA1451">
            <v>1594.327776342672</v>
          </cell>
          <cell r="AB1451">
            <v>6064.9495174130525</v>
          </cell>
          <cell r="AC1451">
            <v>2404.477706956975</v>
          </cell>
          <cell r="AD1451">
            <v>36441.9</v>
          </cell>
          <cell r="AE1451">
            <v>12886.726398797644</v>
          </cell>
          <cell r="AF1451">
            <v>10469.893054243179</v>
          </cell>
          <cell r="AG1451">
            <v>1506.410308382699</v>
          </cell>
          <cell r="AH1451">
            <v>1502.752333560341</v>
          </cell>
          <cell r="AI1451">
            <v>5716.5892581546632</v>
          </cell>
          <cell r="AJ1451">
            <v>2266.3686468614787</v>
          </cell>
          <cell r="AK1451">
            <v>34348.740000000005</v>
          </cell>
        </row>
        <row r="1452">
          <cell r="B1452">
            <v>39917</v>
          </cell>
          <cell r="D1452">
            <v>5031.4199999999983</v>
          </cell>
          <cell r="E1452">
            <v>29131</v>
          </cell>
          <cell r="F1452">
            <v>34162.42</v>
          </cell>
          <cell r="H1452">
            <v>36399.5</v>
          </cell>
          <cell r="I1452">
            <v>29131</v>
          </cell>
          <cell r="J1452">
            <v>14019</v>
          </cell>
          <cell r="K1452">
            <v>4000</v>
          </cell>
          <cell r="L1452">
            <v>1600</v>
          </cell>
          <cell r="M1452">
            <v>1604</v>
          </cell>
          <cell r="N1452">
            <v>5700</v>
          </cell>
          <cell r="O1452">
            <v>2208</v>
          </cell>
          <cell r="P1452">
            <v>29131</v>
          </cell>
          <cell r="Q1452">
            <v>14019</v>
          </cell>
          <cell r="R1452">
            <v>4000</v>
          </cell>
          <cell r="S1452">
            <v>1600</v>
          </cell>
          <cell r="T1452">
            <v>1604</v>
          </cell>
          <cell r="U1452">
            <v>5700</v>
          </cell>
          <cell r="V1452">
            <v>2208</v>
          </cell>
          <cell r="W1452">
            <v>29131</v>
          </cell>
          <cell r="X1452">
            <v>13291.986178658482</v>
          </cell>
          <cell r="Y1452">
            <v>10877.511844193235</v>
          </cell>
          <cell r="Z1452">
            <v>1774.5956766825041</v>
          </cell>
          <cell r="AA1452">
            <v>1771.6183098887793</v>
          </cell>
          <cell r="AB1452">
            <v>6114.4055152153942</v>
          </cell>
          <cell r="AC1452">
            <v>2569.3824753616009</v>
          </cell>
          <cell r="AD1452">
            <v>36399.499999999993</v>
          </cell>
          <cell r="AE1452">
            <v>12475.072857306448</v>
          </cell>
          <cell r="AF1452">
            <v>10208.989908551048</v>
          </cell>
          <cell r="AG1452">
            <v>1665.5306484158273</v>
          </cell>
          <cell r="AH1452">
            <v>1662.7362678638615</v>
          </cell>
          <cell r="AI1452">
            <v>5738.6197409608558</v>
          </cell>
          <cell r="AJ1452">
            <v>2411.4705769019533</v>
          </cell>
          <cell r="AK1452">
            <v>34162.42</v>
          </cell>
        </row>
        <row r="1453">
          <cell r="B1453">
            <v>39918</v>
          </cell>
          <cell r="D1453">
            <v>4939.1299999999974</v>
          </cell>
          <cell r="E1453">
            <v>29383</v>
          </cell>
          <cell r="F1453">
            <v>34322.129999999997</v>
          </cell>
          <cell r="H1453">
            <v>36943.300000000003</v>
          </cell>
          <cell r="I1453">
            <v>29383</v>
          </cell>
          <cell r="J1453">
            <v>14019</v>
          </cell>
          <cell r="K1453">
            <v>4000</v>
          </cell>
          <cell r="L1453">
            <v>1600</v>
          </cell>
          <cell r="M1453">
            <v>1604</v>
          </cell>
          <cell r="N1453">
            <v>5900</v>
          </cell>
          <cell r="O1453">
            <v>2260</v>
          </cell>
          <cell r="P1453">
            <v>29383</v>
          </cell>
          <cell r="Q1453">
            <v>14019</v>
          </cell>
          <cell r="R1453">
            <v>4000</v>
          </cell>
          <cell r="S1453">
            <v>1600</v>
          </cell>
          <cell r="T1453">
            <v>1604</v>
          </cell>
          <cell r="U1453">
            <v>5900</v>
          </cell>
          <cell r="V1453">
            <v>2260</v>
          </cell>
          <cell r="W1453">
            <v>29383</v>
          </cell>
          <cell r="X1453">
            <v>13427.798415696141</v>
          </cell>
          <cell r="Y1453">
            <v>10988.653941176113</v>
          </cell>
          <cell r="Z1453">
            <v>1792.7277906832373</v>
          </cell>
          <cell r="AA1453">
            <v>1789.720002337812</v>
          </cell>
          <cell r="AB1453">
            <v>6425.2052371934278</v>
          </cell>
          <cell r="AC1453">
            <v>2519.1946129132716</v>
          </cell>
          <cell r="AD1453">
            <v>36943.300000000003</v>
          </cell>
          <cell r="AE1453">
            <v>12475.08053794103</v>
          </cell>
          <cell r="AF1453">
            <v>10208.996194007001</v>
          </cell>
          <cell r="AG1453">
            <v>1665.531673847297</v>
          </cell>
          <cell r="AH1453">
            <v>1662.7372915748911</v>
          </cell>
          <cell r="AI1453">
            <v>5969.3294705030039</v>
          </cell>
          <cell r="AJ1453">
            <v>2340.4548321267716</v>
          </cell>
          <cell r="AK1453">
            <v>34322.129999999997</v>
          </cell>
        </row>
        <row r="1454">
          <cell r="B1454">
            <v>39919</v>
          </cell>
          <cell r="D1454">
            <v>4886.9700000000012</v>
          </cell>
          <cell r="E1454">
            <v>29683</v>
          </cell>
          <cell r="F1454">
            <v>34569.97</v>
          </cell>
          <cell r="H1454">
            <v>35780.9</v>
          </cell>
          <cell r="I1454">
            <v>29683</v>
          </cell>
          <cell r="J1454">
            <v>14019</v>
          </cell>
          <cell r="K1454">
            <v>4000</v>
          </cell>
          <cell r="L1454">
            <v>1600</v>
          </cell>
          <cell r="M1454">
            <v>1604</v>
          </cell>
          <cell r="N1454">
            <v>6200</v>
          </cell>
          <cell r="O1454">
            <v>2260</v>
          </cell>
          <cell r="P1454">
            <v>29683</v>
          </cell>
          <cell r="Q1454">
            <v>14019</v>
          </cell>
          <cell r="R1454">
            <v>4000</v>
          </cell>
          <cell r="S1454">
            <v>1600</v>
          </cell>
          <cell r="T1454">
            <v>1604</v>
          </cell>
          <cell r="U1454">
            <v>6200</v>
          </cell>
          <cell r="V1454">
            <v>2260</v>
          </cell>
          <cell r="W1454">
            <v>29683</v>
          </cell>
          <cell r="X1454">
            <v>12909.58338030348</v>
          </cell>
          <cell r="Y1454">
            <v>10564.572083915889</v>
          </cell>
          <cell r="Z1454">
            <v>1723.541579605451</v>
          </cell>
          <cell r="AA1454">
            <v>1720.6498699421466</v>
          </cell>
          <cell r="AB1454">
            <v>6440.5810026635017</v>
          </cell>
          <cell r="AC1454">
            <v>2421.9720835695307</v>
          </cell>
          <cell r="AD1454">
            <v>35780.9</v>
          </cell>
          <cell r="AE1454">
            <v>12472.685431880971</v>
          </cell>
          <cell r="AF1454">
            <v>10207.036156268003</v>
          </cell>
          <cell r="AG1454">
            <v>1665.2119063721998</v>
          </cell>
          <cell r="AH1454">
            <v>1662.4180605966842</v>
          </cell>
          <cell r="AI1454">
            <v>6222.6129595579523</v>
          </cell>
          <cell r="AJ1454">
            <v>2340.0054853241859</v>
          </cell>
          <cell r="AK1454">
            <v>34569.969999999994</v>
          </cell>
        </row>
        <row r="1455">
          <cell r="B1455">
            <v>39920</v>
          </cell>
          <cell r="D1455">
            <v>4904.4400000000023</v>
          </cell>
          <cell r="E1455">
            <v>29483</v>
          </cell>
          <cell r="F1455">
            <v>34387.440000000002</v>
          </cell>
          <cell r="H1455">
            <v>37383</v>
          </cell>
          <cell r="I1455">
            <v>29483</v>
          </cell>
          <cell r="J1455">
            <v>14019</v>
          </cell>
          <cell r="K1455">
            <v>4000</v>
          </cell>
          <cell r="L1455">
            <v>1600</v>
          </cell>
          <cell r="M1455">
            <v>1604</v>
          </cell>
          <cell r="N1455">
            <v>6000</v>
          </cell>
          <cell r="O1455">
            <v>2260</v>
          </cell>
          <cell r="P1455">
            <v>29483</v>
          </cell>
          <cell r="Q1455">
            <v>14019</v>
          </cell>
          <cell r="R1455">
            <v>4000</v>
          </cell>
          <cell r="S1455">
            <v>1600</v>
          </cell>
          <cell r="T1455">
            <v>1604</v>
          </cell>
          <cell r="U1455">
            <v>6000</v>
          </cell>
          <cell r="V1455">
            <v>2260</v>
          </cell>
          <cell r="W1455">
            <v>29483</v>
          </cell>
          <cell r="X1455">
            <v>13560.901610267078</v>
          </cell>
          <cell r="Y1455">
            <v>11097.579090208388</v>
          </cell>
          <cell r="Z1455">
            <v>1810.4982239701349</v>
          </cell>
          <cell r="AA1455">
            <v>1807.4606208907544</v>
          </cell>
          <cell r="AB1455">
            <v>6562.3942983637307</v>
          </cell>
          <cell r="AC1455">
            <v>2544.1661562999147</v>
          </cell>
          <cell r="AD1455">
            <v>37383</v>
          </cell>
          <cell r="AE1455">
            <v>12474.244722707183</v>
          </cell>
          <cell r="AF1455">
            <v>10208.312203669999</v>
          </cell>
          <cell r="AG1455">
            <v>1665.4200852494339</v>
          </cell>
          <cell r="AH1455">
            <v>1662.625890197244</v>
          </cell>
          <cell r="AI1455">
            <v>6036.5390736785412</v>
          </cell>
          <cell r="AJ1455">
            <v>2340.2980244976043</v>
          </cell>
          <cell r="AK1455">
            <v>34387.440000000002</v>
          </cell>
        </row>
        <row r="1456">
          <cell r="B1456">
            <v>39921</v>
          </cell>
          <cell r="D1456">
            <v>4939.989999999998</v>
          </cell>
          <cell r="E1456">
            <v>29331</v>
          </cell>
          <cell r="F1456">
            <v>34270.99</v>
          </cell>
          <cell r="H1456">
            <v>36427.4</v>
          </cell>
          <cell r="I1456">
            <v>29331</v>
          </cell>
          <cell r="J1456">
            <v>14019</v>
          </cell>
          <cell r="K1456">
            <v>4000</v>
          </cell>
          <cell r="L1456">
            <v>1600</v>
          </cell>
          <cell r="M1456">
            <v>1604</v>
          </cell>
          <cell r="N1456">
            <v>5900</v>
          </cell>
          <cell r="O1456">
            <v>2208</v>
          </cell>
          <cell r="P1456">
            <v>29331</v>
          </cell>
          <cell r="Q1456">
            <v>14019</v>
          </cell>
          <cell r="R1456">
            <v>4000</v>
          </cell>
          <cell r="S1456">
            <v>1600</v>
          </cell>
          <cell r="T1456">
            <v>1604</v>
          </cell>
          <cell r="U1456">
            <v>5900</v>
          </cell>
          <cell r="V1456">
            <v>2208</v>
          </cell>
          <cell r="W1456">
            <v>29331</v>
          </cell>
          <cell r="X1456">
            <v>13261.666242928641</v>
          </cell>
          <cell r="Y1456">
            <v>10852.69949067559</v>
          </cell>
          <cell r="Z1456">
            <v>1770.5477017493176</v>
          </cell>
          <cell r="AA1456">
            <v>1767.5771265342642</v>
          </cell>
          <cell r="AB1456">
            <v>6286.8829483499385</v>
          </cell>
          <cell r="AC1456">
            <v>2488.0264897622533</v>
          </cell>
          <cell r="AD1456">
            <v>36427.4</v>
          </cell>
          <cell r="AE1456">
            <v>12476.609123756978</v>
          </cell>
          <cell r="AF1456">
            <v>10210.247113929299</v>
          </cell>
          <cell r="AG1456">
            <v>1665.735753338801</v>
          </cell>
          <cell r="AH1456">
            <v>1662.941028667555</v>
          </cell>
          <cell r="AI1456">
            <v>5914.715369586389</v>
          </cell>
          <cell r="AJ1456">
            <v>2340.7416107209756</v>
          </cell>
          <cell r="AK1456">
            <v>34270.99</v>
          </cell>
        </row>
        <row r="1457">
          <cell r="B1457">
            <v>39922</v>
          </cell>
          <cell r="D1457">
            <v>4839.989999999998</v>
          </cell>
          <cell r="E1457">
            <v>29431</v>
          </cell>
          <cell r="F1457">
            <v>34270.99</v>
          </cell>
          <cell r="H1457">
            <v>34638.300000000003</v>
          </cell>
          <cell r="I1457">
            <v>29431</v>
          </cell>
          <cell r="J1457">
            <v>14019</v>
          </cell>
          <cell r="K1457">
            <v>4000</v>
          </cell>
          <cell r="L1457">
            <v>1600</v>
          </cell>
          <cell r="M1457">
            <v>1604</v>
          </cell>
          <cell r="N1457">
            <v>6000</v>
          </cell>
          <cell r="O1457">
            <v>2208</v>
          </cell>
          <cell r="P1457">
            <v>29431</v>
          </cell>
          <cell r="Q1457">
            <v>14019</v>
          </cell>
          <cell r="R1457">
            <v>4000</v>
          </cell>
          <cell r="S1457">
            <v>1600</v>
          </cell>
          <cell r="T1457">
            <v>1604</v>
          </cell>
          <cell r="U1457">
            <v>6000</v>
          </cell>
          <cell r="V1457">
            <v>2208</v>
          </cell>
          <cell r="W1457">
            <v>29431</v>
          </cell>
          <cell r="X1457">
            <v>12643.683190531152</v>
          </cell>
          <cell r="Y1457">
            <v>10347.078926446578</v>
          </cell>
          <cell r="Z1457">
            <v>1586.7009788018286</v>
          </cell>
          <cell r="AA1457">
            <v>1582.0768279249032</v>
          </cell>
          <cell r="AB1457">
            <v>6129.590245896683</v>
          </cell>
          <cell r="AC1457">
            <v>2349.1698303988555</v>
          </cell>
          <cell r="AD1457">
            <v>34638.299999999996</v>
          </cell>
          <cell r="AE1457">
            <v>12509.607578485697</v>
          </cell>
          <cell r="AF1457">
            <v>10237.356868479728</v>
          </cell>
          <cell r="AG1457">
            <v>1569.8753512010599</v>
          </cell>
          <cell r="AH1457">
            <v>1565.3002355498413</v>
          </cell>
          <cell r="AI1457">
            <v>6064.59110352479</v>
          </cell>
          <cell r="AJ1457">
            <v>2324.2588627588784</v>
          </cell>
          <cell r="AK1457">
            <v>34270.989999999991</v>
          </cell>
        </row>
        <row r="1458">
          <cell r="B1458">
            <v>39923</v>
          </cell>
          <cell r="D1458">
            <v>7839.989999999998</v>
          </cell>
          <cell r="E1458">
            <v>26431</v>
          </cell>
          <cell r="F1458">
            <v>34270.99</v>
          </cell>
          <cell r="H1458">
            <v>36540.1</v>
          </cell>
          <cell r="I1458">
            <v>26431</v>
          </cell>
          <cell r="J1458">
            <v>14019</v>
          </cell>
          <cell r="K1458">
            <v>4000</v>
          </cell>
          <cell r="L1458">
            <v>1600</v>
          </cell>
          <cell r="M1458">
            <v>1604</v>
          </cell>
          <cell r="N1458">
            <v>3000</v>
          </cell>
          <cell r="O1458">
            <v>2208</v>
          </cell>
          <cell r="P1458">
            <v>26431</v>
          </cell>
          <cell r="Q1458">
            <v>14019</v>
          </cell>
          <cell r="R1458">
            <v>4000</v>
          </cell>
          <cell r="S1458">
            <v>1600</v>
          </cell>
          <cell r="T1458">
            <v>1604</v>
          </cell>
          <cell r="U1458">
            <v>3000</v>
          </cell>
          <cell r="V1458">
            <v>2208</v>
          </cell>
          <cell r="W1458">
            <v>26431</v>
          </cell>
          <cell r="X1458">
            <v>13205.65810549243</v>
          </cell>
          <cell r="Y1458">
            <v>10807.087846028946</v>
          </cell>
          <cell r="Z1458">
            <v>1764.9860615701366</v>
          </cell>
          <cell r="AA1458">
            <v>1762.9139357101817</v>
          </cell>
          <cell r="AB1458">
            <v>6519.6691445094548</v>
          </cell>
          <cell r="AC1458">
            <v>2479.7849066888566</v>
          </cell>
          <cell r="AD1458">
            <v>36540.100000000006</v>
          </cell>
          <cell r="AE1458">
            <v>12385.597655089887</v>
          </cell>
          <cell r="AF1458">
            <v>10135.97662569012</v>
          </cell>
          <cell r="AG1458">
            <v>1655.3818863716722</v>
          </cell>
          <cell r="AH1458">
            <v>1653.4384378144634</v>
          </cell>
          <cell r="AI1458">
            <v>6114.8030808561571</v>
          </cell>
          <cell r="AJ1458">
            <v>2325.7923141777042</v>
          </cell>
          <cell r="AK1458">
            <v>34270.990000000005</v>
          </cell>
        </row>
        <row r="1459">
          <cell r="B1459">
            <v>39924</v>
          </cell>
          <cell r="D1459">
            <v>4975.18</v>
          </cell>
          <cell r="E1459">
            <v>29431</v>
          </cell>
          <cell r="F1459">
            <v>34406.18</v>
          </cell>
          <cell r="H1459">
            <v>38844.699999999997</v>
          </cell>
          <cell r="I1459">
            <v>29431</v>
          </cell>
          <cell r="J1459">
            <v>14019</v>
          </cell>
          <cell r="K1459">
            <v>4000</v>
          </cell>
          <cell r="L1459">
            <v>1600</v>
          </cell>
          <cell r="M1459">
            <v>1604</v>
          </cell>
          <cell r="N1459">
            <v>6000</v>
          </cell>
          <cell r="O1459">
            <v>2208</v>
          </cell>
          <cell r="P1459">
            <v>29431</v>
          </cell>
          <cell r="Q1459">
            <v>14019</v>
          </cell>
          <cell r="R1459">
            <v>4000</v>
          </cell>
          <cell r="S1459">
            <v>1600</v>
          </cell>
          <cell r="T1459">
            <v>1604</v>
          </cell>
          <cell r="U1459">
            <v>6000</v>
          </cell>
          <cell r="V1459">
            <v>2208</v>
          </cell>
          <cell r="W1459">
            <v>29431</v>
          </cell>
          <cell r="X1459">
            <v>14069.816519264024</v>
          </cell>
          <cell r="Y1459">
            <v>11514.28742789836</v>
          </cell>
          <cell r="Z1459">
            <v>1880.4840960574188</v>
          </cell>
          <cell r="AA1459">
            <v>1878.2763733963072</v>
          </cell>
          <cell r="AB1459">
            <v>6779.6234311042945</v>
          </cell>
          <cell r="AC1459">
            <v>2722.2121522795887</v>
          </cell>
          <cell r="AD1459">
            <v>38844.69999999999</v>
          </cell>
          <cell r="AE1459">
            <v>12462.154160767661</v>
          </cell>
          <cell r="AF1459">
            <v>10198.628019163696</v>
          </cell>
          <cell r="AG1459">
            <v>1665.6139523818913</v>
          </cell>
          <cell r="AH1459">
            <v>1663.6584911923781</v>
          </cell>
          <cell r="AI1459">
            <v>6004.96191508216</v>
          </cell>
          <cell r="AJ1459">
            <v>2411.1634614122122</v>
          </cell>
          <cell r="AK1459">
            <v>34406.18</v>
          </cell>
        </row>
        <row r="1460">
          <cell r="B1460">
            <v>39925</v>
          </cell>
          <cell r="D1460">
            <v>4107.2099999999991</v>
          </cell>
          <cell r="E1460">
            <v>30370</v>
          </cell>
          <cell r="F1460">
            <v>34477.21</v>
          </cell>
          <cell r="H1460">
            <v>37370</v>
          </cell>
          <cell r="I1460">
            <v>30370</v>
          </cell>
          <cell r="J1460">
            <v>14814</v>
          </cell>
          <cell r="K1460">
            <v>4000</v>
          </cell>
          <cell r="L1460">
            <v>1600</v>
          </cell>
          <cell r="M1460">
            <v>1604</v>
          </cell>
          <cell r="N1460">
            <v>6000</v>
          </cell>
          <cell r="O1460">
            <v>2352</v>
          </cell>
          <cell r="P1460">
            <v>30370</v>
          </cell>
          <cell r="Q1460">
            <v>14814</v>
          </cell>
          <cell r="R1460">
            <v>4000</v>
          </cell>
          <cell r="S1460">
            <v>1600</v>
          </cell>
          <cell r="T1460">
            <v>1604</v>
          </cell>
          <cell r="U1460">
            <v>6000</v>
          </cell>
          <cell r="V1460">
            <v>2352</v>
          </cell>
          <cell r="W1460">
            <v>30370</v>
          </cell>
          <cell r="X1460">
            <v>13507.527791772009</v>
          </cell>
          <cell r="Y1460">
            <v>11054.128333645369</v>
          </cell>
          <cell r="Z1460">
            <v>1805.3320848003164</v>
          </cell>
          <cell r="AA1460">
            <v>1803.2125919724842</v>
          </cell>
          <cell r="AB1460">
            <v>6586.37803118188</v>
          </cell>
          <cell r="AC1460">
            <v>2613.4211666279393</v>
          </cell>
          <cell r="AD1460">
            <v>37370</v>
          </cell>
          <cell r="AE1460">
            <v>12461.917908957983</v>
          </cell>
          <cell r="AF1460">
            <v>10198.434678245691</v>
          </cell>
          <cell r="AG1460">
            <v>1665.5823764355985</v>
          </cell>
          <cell r="AH1460">
            <v>1663.6269523168226</v>
          </cell>
          <cell r="AI1460">
            <v>6076.5303323640419</v>
          </cell>
          <cell r="AJ1460">
            <v>2411.1177516798625</v>
          </cell>
          <cell r="AK1460">
            <v>34477.21</v>
          </cell>
        </row>
        <row r="1461">
          <cell r="B1461">
            <v>39926</v>
          </cell>
          <cell r="D1461">
            <v>4803.1600000000035</v>
          </cell>
          <cell r="E1461">
            <v>29643</v>
          </cell>
          <cell r="F1461">
            <v>34446.160000000003</v>
          </cell>
          <cell r="H1461">
            <v>35597.199999999997</v>
          </cell>
          <cell r="I1461">
            <v>29643</v>
          </cell>
          <cell r="J1461">
            <v>14019</v>
          </cell>
          <cell r="K1461">
            <v>4000</v>
          </cell>
          <cell r="L1461">
            <v>1600</v>
          </cell>
          <cell r="M1461">
            <v>1604</v>
          </cell>
          <cell r="N1461">
            <v>5900</v>
          </cell>
          <cell r="O1461">
            <v>2520</v>
          </cell>
          <cell r="P1461">
            <v>29643</v>
          </cell>
          <cell r="Q1461">
            <v>14019</v>
          </cell>
          <cell r="R1461">
            <v>4000</v>
          </cell>
          <cell r="S1461">
            <v>1600</v>
          </cell>
          <cell r="T1461">
            <v>1604</v>
          </cell>
          <cell r="U1461">
            <v>5900</v>
          </cell>
          <cell r="V1461">
            <v>2520</v>
          </cell>
          <cell r="W1461">
            <v>29643</v>
          </cell>
          <cell r="X1461">
            <v>12869.222686891319</v>
          </cell>
          <cell r="Y1461">
            <v>10531.759869619689</v>
          </cell>
          <cell r="Z1461">
            <v>1720.020197717997</v>
          </cell>
          <cell r="AA1461">
            <v>1718.0008626031545</v>
          </cell>
          <cell r="AB1461">
            <v>6102.5440470860212</v>
          </cell>
          <cell r="AC1461">
            <v>2655.6523360818119</v>
          </cell>
          <cell r="AD1461">
            <v>35597.19999999999</v>
          </cell>
          <cell r="AE1461">
            <v>12453.094730717256</v>
          </cell>
          <cell r="AF1461">
            <v>10191.214071626393</v>
          </cell>
          <cell r="AG1461">
            <v>1664.4031253532796</v>
          </cell>
          <cell r="AH1461">
            <v>1662.4490856968043</v>
          </cell>
          <cell r="AI1461">
            <v>5905.2175073593617</v>
          </cell>
          <cell r="AJ1461">
            <v>2569.7814792469039</v>
          </cell>
          <cell r="AK1461">
            <v>34446.160000000003</v>
          </cell>
        </row>
        <row r="1462">
          <cell r="B1462">
            <v>39927</v>
          </cell>
          <cell r="D1462">
            <v>4845.6600000000035</v>
          </cell>
          <cell r="E1462">
            <v>29417</v>
          </cell>
          <cell r="F1462">
            <v>34262.660000000003</v>
          </cell>
          <cell r="H1462">
            <v>35809.199999999997</v>
          </cell>
          <cell r="I1462">
            <v>29417</v>
          </cell>
          <cell r="J1462">
            <v>14019</v>
          </cell>
          <cell r="K1462">
            <v>4000</v>
          </cell>
          <cell r="L1462">
            <v>1600</v>
          </cell>
          <cell r="M1462">
            <v>1604</v>
          </cell>
          <cell r="N1462">
            <v>5800</v>
          </cell>
          <cell r="O1462">
            <v>2394</v>
          </cell>
          <cell r="P1462">
            <v>29417</v>
          </cell>
          <cell r="Q1462">
            <v>14019</v>
          </cell>
          <cell r="R1462">
            <v>4000</v>
          </cell>
          <cell r="S1462">
            <v>1600</v>
          </cell>
          <cell r="T1462">
            <v>1604</v>
          </cell>
          <cell r="U1462">
            <v>5800</v>
          </cell>
          <cell r="V1462">
            <v>2394</v>
          </cell>
          <cell r="W1462">
            <v>29417</v>
          </cell>
          <cell r="X1462">
            <v>13023.252308745839</v>
          </cell>
          <cell r="Y1462">
            <v>10657.812781256111</v>
          </cell>
          <cell r="Z1462">
            <v>1740.6068381921341</v>
          </cell>
          <cell r="AA1462">
            <v>1738.5633339855208</v>
          </cell>
          <cell r="AB1462">
            <v>6077.0061729602803</v>
          </cell>
          <cell r="AC1462">
            <v>2571.9585648601055</v>
          </cell>
          <cell r="AD1462">
            <v>35809.19999999999</v>
          </cell>
          <cell r="AE1462">
            <v>12460.799625480988</v>
          </cell>
          <cell r="AF1462">
            <v>10197.519510847285</v>
          </cell>
          <cell r="AG1462">
            <v>1665.4329136270042</v>
          </cell>
          <cell r="AH1462">
            <v>1663.4776649802943</v>
          </cell>
          <cell r="AI1462">
            <v>5814.5503480122243</v>
          </cell>
          <cell r="AJ1462">
            <v>2460.8799370522033</v>
          </cell>
          <cell r="AK1462">
            <v>34262.660000000003</v>
          </cell>
        </row>
        <row r="1463">
          <cell r="B1463">
            <v>39928</v>
          </cell>
          <cell r="D1463">
            <v>5021.3399999999965</v>
          </cell>
          <cell r="E1463">
            <v>28817</v>
          </cell>
          <cell r="F1463">
            <v>33838.339999999997</v>
          </cell>
          <cell r="H1463">
            <v>33710.300000000003</v>
          </cell>
          <cell r="I1463">
            <v>28817</v>
          </cell>
          <cell r="J1463">
            <v>13819</v>
          </cell>
          <cell r="K1463">
            <v>4000</v>
          </cell>
          <cell r="L1463">
            <v>1600</v>
          </cell>
          <cell r="M1463">
            <v>1604</v>
          </cell>
          <cell r="N1463">
            <v>5400</v>
          </cell>
          <cell r="O1463">
            <v>2394</v>
          </cell>
          <cell r="P1463">
            <v>28817</v>
          </cell>
          <cell r="Q1463">
            <v>13819</v>
          </cell>
          <cell r="R1463">
            <v>4000</v>
          </cell>
          <cell r="S1463">
            <v>1600</v>
          </cell>
          <cell r="T1463">
            <v>1604</v>
          </cell>
          <cell r="U1463">
            <v>5400</v>
          </cell>
          <cell r="V1463">
            <v>2394</v>
          </cell>
          <cell r="W1463">
            <v>28817</v>
          </cell>
          <cell r="X1463">
            <v>12415.050919516441</v>
          </cell>
          <cell r="Y1463">
            <v>10160.080234421115</v>
          </cell>
          <cell r="Z1463">
            <v>1659.3184263581938</v>
          </cell>
          <cell r="AA1463">
            <v>1657.3703562311709</v>
          </cell>
          <cell r="AB1463">
            <v>5366.635025948839</v>
          </cell>
          <cell r="AC1463">
            <v>2451.8450375242437</v>
          </cell>
          <cell r="AD1463">
            <v>33710.300000000003</v>
          </cell>
          <cell r="AE1463">
            <v>12462.206332542573</v>
          </cell>
          <cell r="AF1463">
            <v>10198.670714874128</v>
          </cell>
          <cell r="AG1463">
            <v>1665.6209253365741</v>
          </cell>
          <cell r="AH1463">
            <v>1663.6654559606848</v>
          </cell>
          <cell r="AI1463">
            <v>5387.018824037923</v>
          </cell>
          <cell r="AJ1463">
            <v>2461.157747248114</v>
          </cell>
          <cell r="AK1463">
            <v>33838.339999999997</v>
          </cell>
        </row>
        <row r="1464">
          <cell r="B1464">
            <v>39929</v>
          </cell>
          <cell r="D1464">
            <v>5021.3399999999965</v>
          </cell>
          <cell r="E1464">
            <v>28817</v>
          </cell>
          <cell r="F1464">
            <v>33838.339999999997</v>
          </cell>
          <cell r="H1464">
            <v>33195.300000000003</v>
          </cell>
          <cell r="I1464">
            <v>28817</v>
          </cell>
          <cell r="J1464">
            <v>13819</v>
          </cell>
          <cell r="K1464">
            <v>4000</v>
          </cell>
          <cell r="L1464">
            <v>1600</v>
          </cell>
          <cell r="M1464">
            <v>1604</v>
          </cell>
          <cell r="N1464">
            <v>5400</v>
          </cell>
          <cell r="O1464">
            <v>2394</v>
          </cell>
          <cell r="P1464">
            <v>28817</v>
          </cell>
          <cell r="Q1464">
            <v>13819</v>
          </cell>
          <cell r="R1464">
            <v>4000</v>
          </cell>
          <cell r="S1464">
            <v>1600</v>
          </cell>
          <cell r="T1464">
            <v>1604</v>
          </cell>
          <cell r="U1464">
            <v>5400</v>
          </cell>
          <cell r="V1464">
            <v>2394</v>
          </cell>
          <cell r="W1464">
            <v>28817</v>
          </cell>
          <cell r="X1464">
            <v>12300.053867658</v>
          </cell>
          <cell r="Y1464">
            <v>10065.970328535273</v>
          </cell>
          <cell r="Z1464">
            <v>1543.8630171185293</v>
          </cell>
          <cell r="AA1464">
            <v>1539.3530590753599</v>
          </cell>
          <cell r="AB1464">
            <v>5316.9254266580137</v>
          </cell>
          <cell r="AC1464">
            <v>2429.1343009548268</v>
          </cell>
          <cell r="AD1464">
            <v>33195.300000000003</v>
          </cell>
          <cell r="AE1464">
            <v>12538.323340717701</v>
          </cell>
          <cell r="AF1464">
            <v>10260.962437661001</v>
          </cell>
          <cell r="AG1464">
            <v>1573.7698314726063</v>
          </cell>
          <cell r="AH1464">
            <v>1569.1725091513588</v>
          </cell>
          <cell r="AI1464">
            <v>5419.921806457507</v>
          </cell>
          <cell r="AJ1464">
            <v>2476.1900745398216</v>
          </cell>
          <cell r="AK1464">
            <v>33838.339999999997</v>
          </cell>
        </row>
        <row r="1465">
          <cell r="B1465">
            <v>39930</v>
          </cell>
          <cell r="D1465">
            <v>4805.3399999999965</v>
          </cell>
          <cell r="E1465">
            <v>29033</v>
          </cell>
          <cell r="F1465">
            <v>33838.339999999997</v>
          </cell>
          <cell r="H1465">
            <v>34703.599999999999</v>
          </cell>
          <cell r="I1465">
            <v>29033</v>
          </cell>
          <cell r="J1465">
            <v>13819</v>
          </cell>
          <cell r="K1465">
            <v>4000</v>
          </cell>
          <cell r="L1465">
            <v>1600</v>
          </cell>
          <cell r="M1465">
            <v>1604</v>
          </cell>
          <cell r="N1465">
            <v>5700</v>
          </cell>
          <cell r="O1465">
            <v>2310</v>
          </cell>
          <cell r="P1465">
            <v>29033</v>
          </cell>
          <cell r="Q1465">
            <v>13819</v>
          </cell>
          <cell r="R1465">
            <v>4000</v>
          </cell>
          <cell r="S1465">
            <v>1600</v>
          </cell>
          <cell r="T1465">
            <v>1604</v>
          </cell>
          <cell r="U1465">
            <v>5700</v>
          </cell>
          <cell r="V1465">
            <v>2310</v>
          </cell>
          <cell r="W1465">
            <v>29033</v>
          </cell>
          <cell r="X1465">
            <v>12682.444446628961</v>
          </cell>
          <cell r="Y1465">
            <v>10378.906537046854</v>
          </cell>
          <cell r="Z1465">
            <v>1695.0565807566772</v>
          </cell>
          <cell r="AA1465">
            <v>1693.0665533839128</v>
          </cell>
          <cell r="AB1465">
            <v>5824.4446048503278</v>
          </cell>
          <cell r="AC1465">
            <v>2429.6812773332676</v>
          </cell>
          <cell r="AD1465">
            <v>34703.600000000006</v>
          </cell>
          <cell r="AE1465">
            <v>12366.234834891555</v>
          </cell>
          <cell r="AF1465">
            <v>10120.130713494103</v>
          </cell>
          <cell r="AG1465">
            <v>1652.7939723510499</v>
          </cell>
          <cell r="AH1465">
            <v>1650.8535620521498</v>
          </cell>
          <cell r="AI1465">
            <v>5679.2245429895174</v>
          </cell>
          <cell r="AJ1465">
            <v>2369.1023742216194</v>
          </cell>
          <cell r="AK1465">
            <v>33838.339999999997</v>
          </cell>
        </row>
        <row r="1466">
          <cell r="B1466">
            <v>39931</v>
          </cell>
          <cell r="D1466">
            <v>5980.5500000000029</v>
          </cell>
          <cell r="E1466">
            <v>28392</v>
          </cell>
          <cell r="F1466">
            <v>34372.550000000003</v>
          </cell>
          <cell r="H1466">
            <v>36935.5</v>
          </cell>
          <cell r="I1466">
            <v>28392</v>
          </cell>
          <cell r="J1466">
            <v>12963</v>
          </cell>
          <cell r="K1466">
            <v>4000</v>
          </cell>
          <cell r="L1466">
            <v>1600</v>
          </cell>
          <cell r="M1466">
            <v>1604</v>
          </cell>
          <cell r="N1466">
            <v>5900</v>
          </cell>
          <cell r="O1466">
            <v>2325</v>
          </cell>
          <cell r="P1466">
            <v>28392</v>
          </cell>
          <cell r="Q1466">
            <v>12963</v>
          </cell>
          <cell r="R1466">
            <v>4000</v>
          </cell>
          <cell r="S1466">
            <v>1600</v>
          </cell>
          <cell r="T1466">
            <v>1604</v>
          </cell>
          <cell r="U1466">
            <v>5900</v>
          </cell>
          <cell r="V1466">
            <v>2325</v>
          </cell>
          <cell r="W1466">
            <v>28392</v>
          </cell>
          <cell r="X1466">
            <v>13399.781623740128</v>
          </cell>
          <cell r="Y1466">
            <v>10965.726367957059</v>
          </cell>
          <cell r="Z1466">
            <v>1788.987305460684</v>
          </cell>
          <cell r="AA1466">
            <v>1785.9857927963283</v>
          </cell>
          <cell r="AB1466">
            <v>6420.1712709282874</v>
          </cell>
          <cell r="AC1466">
            <v>2574.8476391175236</v>
          </cell>
          <cell r="AD1466">
            <v>36935.500000000007</v>
          </cell>
          <cell r="AE1466">
            <v>12469.972353185654</v>
          </cell>
          <cell r="AF1466">
            <v>10204.815905265188</v>
          </cell>
          <cell r="AG1466">
            <v>1664.8496867867671</v>
          </cell>
          <cell r="AH1466">
            <v>1662.0564487331005</v>
          </cell>
          <cell r="AI1466">
            <v>5974.6763416914919</v>
          </cell>
          <cell r="AJ1466">
            <v>2396.1792643378062</v>
          </cell>
          <cell r="AK1466">
            <v>34372.550000000003</v>
          </cell>
        </row>
        <row r="1467">
          <cell r="B1467">
            <v>39932</v>
          </cell>
          <cell r="D1467">
            <v>4924.07</v>
          </cell>
          <cell r="E1467">
            <v>29348</v>
          </cell>
          <cell r="F1467">
            <v>34272.07</v>
          </cell>
          <cell r="H1467">
            <v>35999.4</v>
          </cell>
          <cell r="I1467">
            <v>29348</v>
          </cell>
          <cell r="J1467">
            <v>14019</v>
          </cell>
          <cell r="K1467">
            <v>4000</v>
          </cell>
          <cell r="L1467">
            <v>1600</v>
          </cell>
          <cell r="M1467">
            <v>1604</v>
          </cell>
          <cell r="N1467">
            <v>5800</v>
          </cell>
          <cell r="O1467">
            <v>2325</v>
          </cell>
          <cell r="P1467">
            <v>29348</v>
          </cell>
          <cell r="Q1467">
            <v>14019</v>
          </cell>
          <cell r="R1467">
            <v>4000</v>
          </cell>
          <cell r="S1467">
            <v>1600</v>
          </cell>
          <cell r="T1467">
            <v>1604</v>
          </cell>
          <cell r="U1467">
            <v>5800</v>
          </cell>
          <cell r="V1467">
            <v>2325</v>
          </cell>
          <cell r="W1467">
            <v>29348</v>
          </cell>
          <cell r="X1467">
            <v>13102.346607439949</v>
          </cell>
          <cell r="Y1467">
            <v>10722.320087722008</v>
          </cell>
          <cell r="Z1467">
            <v>1749.2771457504853</v>
          </cell>
          <cell r="AA1467">
            <v>1746.3422576769858</v>
          </cell>
          <cell r="AB1467">
            <v>6161.4201675592794</v>
          </cell>
          <cell r="AC1467">
            <v>2517.6937338512957</v>
          </cell>
          <cell r="AD1467">
            <v>35999.4</v>
          </cell>
          <cell r="AE1467">
            <v>12473.667341523593</v>
          </cell>
          <cell r="AF1467">
            <v>10207.839703128795</v>
          </cell>
          <cell r="AG1467">
            <v>1665.3429998433537</v>
          </cell>
          <cell r="AH1467">
            <v>1662.5489341228933</v>
          </cell>
          <cell r="AI1467">
            <v>5865.7817430846999</v>
          </cell>
          <cell r="AJ1467">
            <v>2396.889278296665</v>
          </cell>
          <cell r="AK1467">
            <v>34272.07</v>
          </cell>
        </row>
        <row r="1468">
          <cell r="B1468">
            <v>39933</v>
          </cell>
          <cell r="D1468">
            <v>4885.1100000000006</v>
          </cell>
          <cell r="E1468">
            <v>29548</v>
          </cell>
          <cell r="F1468">
            <v>34433.11</v>
          </cell>
          <cell r="H1468">
            <v>36810</v>
          </cell>
          <cell r="I1468">
            <v>29548</v>
          </cell>
          <cell r="J1468">
            <v>14019</v>
          </cell>
          <cell r="K1468">
            <v>4000</v>
          </cell>
          <cell r="L1468">
            <v>1600</v>
          </cell>
          <cell r="M1468">
            <v>1604</v>
          </cell>
          <cell r="N1468">
            <v>6000</v>
          </cell>
          <cell r="O1468">
            <v>2325</v>
          </cell>
          <cell r="P1468">
            <v>29548</v>
          </cell>
          <cell r="Q1468">
            <v>14019</v>
          </cell>
          <cell r="R1468">
            <v>4000</v>
          </cell>
          <cell r="S1468">
            <v>1600</v>
          </cell>
          <cell r="T1468">
            <v>1604</v>
          </cell>
          <cell r="U1468">
            <v>6000</v>
          </cell>
          <cell r="V1468">
            <v>2325</v>
          </cell>
          <cell r="W1468">
            <v>29548</v>
          </cell>
          <cell r="X1468">
            <v>13331.041324612675</v>
          </cell>
          <cell r="Y1468">
            <v>10909.472666826014</v>
          </cell>
          <cell r="Z1468">
            <v>1779.8098780991288</v>
          </cell>
          <cell r="AA1468">
            <v>1776.8237630646877</v>
          </cell>
          <cell r="AB1468">
            <v>6463.8619152126203</v>
          </cell>
          <cell r="AC1468">
            <v>2548.9904521848721</v>
          </cell>
          <cell r="AD1468">
            <v>36810</v>
          </cell>
          <cell r="AE1468">
            <v>12470.231250881119</v>
          </cell>
          <cell r="AF1468">
            <v>10205.027774485561</v>
          </cell>
          <cell r="AG1468">
            <v>1664.8842518792148</v>
          </cell>
          <cell r="AH1468">
            <v>1662.0909558332066</v>
          </cell>
          <cell r="AI1468">
            <v>6046.4783578192564</v>
          </cell>
          <cell r="AJ1468">
            <v>2384.3974091016421</v>
          </cell>
          <cell r="AK1468">
            <v>34433.11</v>
          </cell>
        </row>
        <row r="1469">
          <cell r="B1469">
            <v>39934</v>
          </cell>
          <cell r="D1469">
            <v>3715.1600000000035</v>
          </cell>
          <cell r="E1469">
            <v>30364</v>
          </cell>
          <cell r="F1469">
            <v>34079.160000000003</v>
          </cell>
          <cell r="G1469">
            <v>34079.160000000003</v>
          </cell>
          <cell r="H1469">
            <v>35457.199999999997</v>
          </cell>
          <cell r="I1469">
            <v>30364</v>
          </cell>
          <cell r="J1469">
            <v>14896</v>
          </cell>
          <cell r="K1469">
            <v>4000</v>
          </cell>
          <cell r="L1469">
            <v>1600</v>
          </cell>
          <cell r="M1469">
            <v>1879</v>
          </cell>
          <cell r="N1469">
            <v>5700</v>
          </cell>
          <cell r="O1469">
            <v>2289</v>
          </cell>
          <cell r="P1469">
            <v>30364</v>
          </cell>
          <cell r="Q1469">
            <v>14896</v>
          </cell>
          <cell r="R1469">
            <v>4000</v>
          </cell>
          <cell r="S1469">
            <v>1600</v>
          </cell>
          <cell r="T1469">
            <v>1879</v>
          </cell>
          <cell r="U1469">
            <v>5700</v>
          </cell>
          <cell r="V1469">
            <v>2289</v>
          </cell>
          <cell r="W1469">
            <v>30364</v>
          </cell>
          <cell r="X1469">
            <v>13733.595813572654</v>
          </cell>
          <cell r="Y1469">
            <v>10739.8621253323</v>
          </cell>
          <cell r="Z1469">
            <v>1626.3326656925499</v>
          </cell>
          <cell r="AA1469">
            <v>1624.3230588191689</v>
          </cell>
          <cell r="AB1469">
            <v>5422.3043949818157</v>
          </cell>
          <cell r="AC1469">
            <v>2310.7819416014991</v>
          </cell>
          <cell r="AD1469">
            <v>35457.199999999983</v>
          </cell>
          <cell r="AE1469">
            <v>12475.318568519302</v>
          </cell>
          <cell r="AF1469">
            <v>10209.190986598538</v>
          </cell>
          <cell r="AG1469">
            <v>1665.5634529982412</v>
          </cell>
          <cell r="AH1469">
            <v>1662.7690174076683</v>
          </cell>
          <cell r="AI1469">
            <v>5699.3711484984633</v>
          </cell>
          <cell r="AJ1469">
            <v>2366.9468259777864</v>
          </cell>
          <cell r="AK1469">
            <v>34079.159999999996</v>
          </cell>
        </row>
        <row r="1470">
          <cell r="B1470">
            <v>39935</v>
          </cell>
          <cell r="D1470">
            <v>3067.3600000000006</v>
          </cell>
          <cell r="E1470">
            <v>30899</v>
          </cell>
          <cell r="F1470">
            <v>33966.36</v>
          </cell>
          <cell r="G1470">
            <v>33966.36</v>
          </cell>
          <cell r="H1470">
            <v>34990.400000000001</v>
          </cell>
          <cell r="I1470">
            <v>30899</v>
          </cell>
          <cell r="J1470">
            <v>15396</v>
          </cell>
          <cell r="K1470">
            <v>4000</v>
          </cell>
          <cell r="L1470">
            <v>1600</v>
          </cell>
          <cell r="M1470">
            <v>1879</v>
          </cell>
          <cell r="N1470">
            <v>5700</v>
          </cell>
          <cell r="O1470">
            <v>2324</v>
          </cell>
          <cell r="P1470">
            <v>30899</v>
          </cell>
          <cell r="Q1470">
            <v>15396</v>
          </cell>
          <cell r="R1470">
            <v>4000</v>
          </cell>
          <cell r="S1470">
            <v>1600</v>
          </cell>
          <cell r="T1470">
            <v>1879</v>
          </cell>
          <cell r="U1470">
            <v>5700</v>
          </cell>
          <cell r="V1470">
            <v>2324</v>
          </cell>
          <cell r="W1470">
            <v>30899</v>
          </cell>
          <cell r="X1470">
            <v>13627.154377423829</v>
          </cell>
          <cell r="Y1470">
            <v>10178.486510048897</v>
          </cell>
          <cell r="Z1470">
            <v>1662.4850078691384</v>
          </cell>
          <cell r="AA1470">
            <v>1660.2377365522634</v>
          </cell>
          <cell r="AB1470">
            <v>5719.4829981369685</v>
          </cell>
          <cell r="AC1470">
            <v>2142.5533699689067</v>
          </cell>
          <cell r="AD1470">
            <v>34990.400000000001</v>
          </cell>
          <cell r="AE1470">
            <v>12482.586221910979</v>
          </cell>
          <cell r="AF1470">
            <v>10215.138478928495</v>
          </cell>
          <cell r="AG1470">
            <v>1666.5337478898507</v>
          </cell>
          <cell r="AH1470">
            <v>1663.7376843657557</v>
          </cell>
          <cell r="AI1470">
            <v>5786.3336318206111</v>
          </cell>
          <cell r="AJ1470">
            <v>2152.030235084309</v>
          </cell>
          <cell r="AK1470">
            <v>33966.36</v>
          </cell>
        </row>
        <row r="1471">
          <cell r="B1471">
            <v>39936</v>
          </cell>
          <cell r="D1471">
            <v>3039.6999999999971</v>
          </cell>
          <cell r="E1471">
            <v>30799</v>
          </cell>
          <cell r="F1471">
            <v>33838.699999999997</v>
          </cell>
          <cell r="G1471">
            <v>33838.699999999997</v>
          </cell>
          <cell r="H1471">
            <v>35526.199999999997</v>
          </cell>
          <cell r="I1471">
            <v>30799</v>
          </cell>
          <cell r="J1471">
            <v>15396</v>
          </cell>
          <cell r="K1471">
            <v>4000</v>
          </cell>
          <cell r="L1471">
            <v>1600</v>
          </cell>
          <cell r="M1471">
            <v>1879</v>
          </cell>
          <cell r="N1471">
            <v>5600</v>
          </cell>
          <cell r="O1471">
            <v>2324</v>
          </cell>
          <cell r="P1471">
            <v>30799</v>
          </cell>
          <cell r="Q1471">
            <v>15396</v>
          </cell>
          <cell r="R1471">
            <v>4000</v>
          </cell>
          <cell r="S1471">
            <v>1600</v>
          </cell>
          <cell r="T1471">
            <v>1879</v>
          </cell>
          <cell r="U1471">
            <v>5600</v>
          </cell>
          <cell r="V1471">
            <v>2324</v>
          </cell>
          <cell r="W1471">
            <v>30799</v>
          </cell>
          <cell r="X1471">
            <v>14201.989041211809</v>
          </cell>
          <cell r="Y1471">
            <v>10157.50024540479</v>
          </cell>
          <cell r="Z1471">
            <v>1541.6470771794482</v>
          </cell>
          <cell r="AA1471">
            <v>1537.9642541102683</v>
          </cell>
          <cell r="AB1471">
            <v>5788.1971414344298</v>
          </cell>
          <cell r="AC1471">
            <v>2298.9022406592467</v>
          </cell>
          <cell r="AD1471">
            <v>35526.19999999999</v>
          </cell>
          <cell r="AE1471">
            <v>12485.121197091097</v>
          </cell>
          <cell r="AF1471">
            <v>10217.212978719259</v>
          </cell>
          <cell r="AG1471">
            <v>1566.5130754740483</v>
          </cell>
          <cell r="AH1471">
            <v>1561.9585615591275</v>
          </cell>
          <cell r="AI1471">
            <v>5675.9630867788328</v>
          </cell>
          <cell r="AJ1471">
            <v>2331.9311003776324</v>
          </cell>
          <cell r="AK1471">
            <v>33838.699999999997</v>
          </cell>
        </row>
        <row r="1472">
          <cell r="B1472">
            <v>39937</v>
          </cell>
          <cell r="D1472">
            <v>3280.0500000000029</v>
          </cell>
          <cell r="E1472">
            <v>30999</v>
          </cell>
          <cell r="F1472">
            <v>34279.050000000003</v>
          </cell>
          <cell r="G1472">
            <v>34279.050000000003</v>
          </cell>
          <cell r="H1472">
            <v>38124.6</v>
          </cell>
          <cell r="I1472">
            <v>30999</v>
          </cell>
          <cell r="J1472">
            <v>15396</v>
          </cell>
          <cell r="K1472">
            <v>4000</v>
          </cell>
          <cell r="L1472">
            <v>1600</v>
          </cell>
          <cell r="M1472">
            <v>1879</v>
          </cell>
          <cell r="N1472">
            <v>5800</v>
          </cell>
          <cell r="O1472">
            <v>2324</v>
          </cell>
          <cell r="P1472">
            <v>30999</v>
          </cell>
          <cell r="Q1472">
            <v>15396</v>
          </cell>
          <cell r="R1472">
            <v>4000</v>
          </cell>
          <cell r="S1472">
            <v>1600</v>
          </cell>
          <cell r="T1472">
            <v>1879</v>
          </cell>
          <cell r="U1472">
            <v>5800</v>
          </cell>
          <cell r="V1472">
            <v>2324</v>
          </cell>
          <cell r="W1472">
            <v>30999</v>
          </cell>
          <cell r="X1472">
            <v>15018.399906097869</v>
          </cell>
          <cell r="Y1472">
            <v>11289.091214334792</v>
          </cell>
          <cell r="Z1472">
            <v>1674.7111367305561</v>
          </cell>
          <cell r="AA1472">
            <v>1635.8420714416341</v>
          </cell>
          <cell r="AB1472">
            <v>6093.6828331447468</v>
          </cell>
          <cell r="AC1472">
            <v>2412.8728382504014</v>
          </cell>
          <cell r="AD1472">
            <v>38124.600000000006</v>
          </cell>
          <cell r="AE1472">
            <v>12471.853783102935</v>
          </cell>
          <cell r="AF1472">
            <v>10206.355575554804</v>
          </cell>
          <cell r="AG1472">
            <v>1665.1008740323985</v>
          </cell>
          <cell r="AH1472">
            <v>1662.3072145438248</v>
          </cell>
          <cell r="AI1472">
            <v>5876.8917604931776</v>
          </cell>
          <cell r="AJ1472">
            <v>2396.5407922728659</v>
          </cell>
          <cell r="AK1472">
            <v>34279.050000000003</v>
          </cell>
        </row>
        <row r="1473">
          <cell r="B1473">
            <v>39938</v>
          </cell>
          <cell r="D1473">
            <v>3661.0899999999965</v>
          </cell>
          <cell r="E1473">
            <v>30706</v>
          </cell>
          <cell r="F1473">
            <v>34367.089999999997</v>
          </cell>
          <cell r="G1473">
            <v>34367.089999999997</v>
          </cell>
          <cell r="H1473">
            <v>36462.6</v>
          </cell>
          <cell r="I1473">
            <v>30706</v>
          </cell>
          <cell r="J1473">
            <v>14968</v>
          </cell>
          <cell r="K1473">
            <v>4000</v>
          </cell>
          <cell r="L1473">
            <v>1600</v>
          </cell>
          <cell r="M1473">
            <v>1879</v>
          </cell>
          <cell r="N1473">
            <v>5900</v>
          </cell>
          <cell r="O1473">
            <v>2359</v>
          </cell>
          <cell r="P1473">
            <v>30706</v>
          </cell>
          <cell r="Q1473">
            <v>14968</v>
          </cell>
          <cell r="R1473">
            <v>4000</v>
          </cell>
          <cell r="S1473">
            <v>1600</v>
          </cell>
          <cell r="T1473">
            <v>1879</v>
          </cell>
          <cell r="U1473">
            <v>5900</v>
          </cell>
          <cell r="V1473">
            <v>2359</v>
          </cell>
          <cell r="W1473">
            <v>30706</v>
          </cell>
          <cell r="X1473">
            <v>14533.263538555466</v>
          </cell>
          <cell r="Y1473">
            <v>10587.444061071394</v>
          </cell>
          <cell r="Z1473">
            <v>1635.8093220460091</v>
          </cell>
          <cell r="AA1473">
            <v>1633.8737589914147</v>
          </cell>
          <cell r="AB1473">
            <v>5704.7431874683698</v>
          </cell>
          <cell r="AC1473">
            <v>2367.4661318673411</v>
          </cell>
          <cell r="AD1473">
            <v>36462.6</v>
          </cell>
          <cell r="AE1473">
            <v>12470.503307062476</v>
          </cell>
          <cell r="AF1473">
            <v>10205.250411967667</v>
          </cell>
          <cell r="AG1473">
            <v>1664.9205737438901</v>
          </cell>
          <cell r="AH1473">
            <v>1662.1272167580773</v>
          </cell>
          <cell r="AI1473">
            <v>5956.5145314469401</v>
          </cell>
          <cell r="AJ1473">
            <v>2407.7739590209471</v>
          </cell>
          <cell r="AK1473">
            <v>34367.089999999997</v>
          </cell>
        </row>
        <row r="1474">
          <cell r="B1474">
            <v>39939</v>
          </cell>
          <cell r="D1474">
            <v>3671.4800000000032</v>
          </cell>
          <cell r="E1474">
            <v>30806</v>
          </cell>
          <cell r="F1474">
            <v>34477.480000000003</v>
          </cell>
          <cell r="G1474">
            <v>34477.480000000003</v>
          </cell>
          <cell r="H1474">
            <v>38075.5</v>
          </cell>
          <cell r="I1474">
            <v>30806</v>
          </cell>
          <cell r="J1474">
            <v>14968</v>
          </cell>
          <cell r="K1474">
            <v>4000</v>
          </cell>
          <cell r="L1474">
            <v>1600</v>
          </cell>
          <cell r="M1474">
            <v>1879</v>
          </cell>
          <cell r="N1474">
            <v>6000</v>
          </cell>
          <cell r="O1474">
            <v>2359</v>
          </cell>
          <cell r="P1474">
            <v>30806</v>
          </cell>
          <cell r="Q1474">
            <v>14968</v>
          </cell>
          <cell r="R1474">
            <v>4000</v>
          </cell>
          <cell r="S1474">
            <v>1600</v>
          </cell>
          <cell r="T1474">
            <v>1879</v>
          </cell>
          <cell r="U1474">
            <v>6000</v>
          </cell>
          <cell r="V1474">
            <v>2359</v>
          </cell>
          <cell r="W1474">
            <v>30806</v>
          </cell>
          <cell r="X1474">
            <v>14747.054908458818</v>
          </cell>
          <cell r="Y1474">
            <v>11684.893245229632</v>
          </cell>
          <cell r="Z1474">
            <v>1644.2223692200403</v>
          </cell>
          <cell r="AA1474">
            <v>1642.1682572216951</v>
          </cell>
          <cell r="AB1474">
            <v>5959.8733585201944</v>
          </cell>
          <cell r="AC1474">
            <v>2397.2878613496127</v>
          </cell>
          <cell r="AD1474">
            <v>38075.499999999993</v>
          </cell>
          <cell r="AE1474">
            <v>12468.364792445625</v>
          </cell>
          <cell r="AF1474">
            <v>10203.500356124912</v>
          </cell>
          <cell r="AG1474">
            <v>1664.6350634565204</v>
          </cell>
          <cell r="AH1474">
            <v>1661.8421854918504</v>
          </cell>
          <cell r="AI1474">
            <v>6053.3634971387582</v>
          </cell>
          <cell r="AJ1474">
            <v>2425.774105342337</v>
          </cell>
          <cell r="AK1474">
            <v>34477.480000000003</v>
          </cell>
        </row>
        <row r="1475">
          <cell r="B1475">
            <v>39940</v>
          </cell>
          <cell r="D1475">
            <v>3753.2099999999991</v>
          </cell>
          <cell r="E1475">
            <v>30680</v>
          </cell>
          <cell r="F1475">
            <v>34433.21</v>
          </cell>
          <cell r="G1475">
            <v>34433.21</v>
          </cell>
          <cell r="H1475">
            <v>37277.599999999999</v>
          </cell>
          <cell r="I1475">
            <v>30680</v>
          </cell>
          <cell r="J1475">
            <v>14814</v>
          </cell>
          <cell r="K1475">
            <v>4000</v>
          </cell>
          <cell r="L1475">
            <v>1600</v>
          </cell>
          <cell r="M1475">
            <v>1879</v>
          </cell>
          <cell r="N1475">
            <v>6000</v>
          </cell>
          <cell r="O1475">
            <v>2387</v>
          </cell>
          <cell r="P1475">
            <v>30680</v>
          </cell>
          <cell r="Q1475">
            <v>14814</v>
          </cell>
          <cell r="R1475">
            <v>4000</v>
          </cell>
          <cell r="S1475">
            <v>1600</v>
          </cell>
          <cell r="T1475">
            <v>1879</v>
          </cell>
          <cell r="U1475">
            <v>6000</v>
          </cell>
          <cell r="V1475">
            <v>2387</v>
          </cell>
          <cell r="W1475">
            <v>30680</v>
          </cell>
          <cell r="X1475">
            <v>14202.209448630158</v>
          </cell>
          <cell r="Y1475">
            <v>11582.140165174909</v>
          </cell>
          <cell r="Z1475">
            <v>1650.0138302496493</v>
          </cell>
          <cell r="AA1475">
            <v>1653.9945825870261</v>
          </cell>
          <cell r="AB1475">
            <v>5841.0288249312716</v>
          </cell>
          <cell r="AC1475">
            <v>2348.2131484269721</v>
          </cell>
          <cell r="AD1475">
            <v>37277.599999999984</v>
          </cell>
          <cell r="AE1475">
            <v>12468.797181259924</v>
          </cell>
          <cell r="AF1475">
            <v>10203.854201997578</v>
          </cell>
          <cell r="AG1475">
            <v>1664.6927911211587</v>
          </cell>
          <cell r="AH1475">
            <v>1661.899816302634</v>
          </cell>
          <cell r="AI1475">
            <v>5982.2927136178578</v>
          </cell>
          <cell r="AJ1475">
            <v>2451.6732957008467</v>
          </cell>
          <cell r="AK1475">
            <v>34433.21</v>
          </cell>
        </row>
        <row r="1476">
          <cell r="B1476">
            <v>39941</v>
          </cell>
          <cell r="D1476">
            <v>9558.8000000000029</v>
          </cell>
          <cell r="E1476">
            <v>24996</v>
          </cell>
          <cell r="F1476">
            <v>34554.800000000003</v>
          </cell>
          <cell r="G1476">
            <v>34554.800000000003</v>
          </cell>
          <cell r="H1476">
            <v>36643.1</v>
          </cell>
          <cell r="I1476">
            <v>24996</v>
          </cell>
          <cell r="J1476">
            <v>15123</v>
          </cell>
          <cell r="K1476">
            <v>4000</v>
          </cell>
          <cell r="L1476">
            <v>1600</v>
          </cell>
          <cell r="M1476">
            <v>1879</v>
          </cell>
          <cell r="N1476">
            <v>0</v>
          </cell>
          <cell r="O1476">
            <v>2394</v>
          </cell>
          <cell r="P1476">
            <v>24996</v>
          </cell>
          <cell r="Q1476">
            <v>15123</v>
          </cell>
          <cell r="R1476">
            <v>4000</v>
          </cell>
          <cell r="S1476">
            <v>1600</v>
          </cell>
          <cell r="T1476">
            <v>1879</v>
          </cell>
          <cell r="U1476">
            <v>0</v>
          </cell>
          <cell r="V1476">
            <v>2394</v>
          </cell>
          <cell r="W1476">
            <v>24996</v>
          </cell>
          <cell r="X1476">
            <v>14777.261546336769</v>
          </cell>
          <cell r="Y1476">
            <v>10378.945222136259</v>
          </cell>
          <cell r="Z1476">
            <v>1663.1262348261691</v>
          </cell>
          <cell r="AA1476">
            <v>1667.1842659638287</v>
          </cell>
          <cell r="AB1476">
            <v>5822.6436586999471</v>
          </cell>
          <cell r="AC1476">
            <v>2333.939072037027</v>
          </cell>
          <cell r="AD1476">
            <v>36643.1</v>
          </cell>
          <cell r="AE1476">
            <v>12583.046701636527</v>
          </cell>
          <cell r="AF1476">
            <v>10196.132672857786</v>
          </cell>
          <cell r="AG1476">
            <v>1662.6855214686768</v>
          </cell>
          <cell r="AH1476">
            <v>1666.5229557559651</v>
          </cell>
          <cell r="AI1476">
            <v>5981.4636440862541</v>
          </cell>
          <cell r="AJ1476">
            <v>2464.9485041947969</v>
          </cell>
          <cell r="AK1476">
            <v>34554.80000000001</v>
          </cell>
        </row>
        <row r="1477">
          <cell r="B1477">
            <v>39942</v>
          </cell>
          <cell r="D1477">
            <v>10224.230000000003</v>
          </cell>
          <cell r="E1477">
            <v>24331</v>
          </cell>
          <cell r="F1477">
            <v>34555.230000000003</v>
          </cell>
          <cell r="G1477">
            <v>34555.230000000003</v>
          </cell>
          <cell r="H1477">
            <v>36459.4</v>
          </cell>
          <cell r="I1477">
            <v>24331</v>
          </cell>
          <cell r="J1477">
            <v>14500</v>
          </cell>
          <cell r="K1477">
            <v>4000</v>
          </cell>
          <cell r="L1477">
            <v>1600</v>
          </cell>
          <cell r="M1477">
            <v>1879</v>
          </cell>
          <cell r="N1477">
            <v>0</v>
          </cell>
          <cell r="O1477">
            <v>2352</v>
          </cell>
          <cell r="P1477">
            <v>24331</v>
          </cell>
          <cell r="Q1477">
            <v>14500</v>
          </cell>
          <cell r="R1477">
            <v>4000</v>
          </cell>
          <cell r="S1477">
            <v>1600</v>
          </cell>
          <cell r="T1477">
            <v>1879</v>
          </cell>
          <cell r="U1477">
            <v>0</v>
          </cell>
          <cell r="V1477">
            <v>2352</v>
          </cell>
          <cell r="W1477">
            <v>24331</v>
          </cell>
          <cell r="X1477">
            <v>14485.993804498296</v>
          </cell>
          <cell r="Y1477">
            <v>10395.250144962665</v>
          </cell>
          <cell r="Z1477">
            <v>1678.8107198948121</v>
          </cell>
          <cell r="AA1477">
            <v>1682.9365257160132</v>
          </cell>
          <cell r="AB1477">
            <v>5759.5859068290974</v>
          </cell>
          <cell r="AC1477">
            <v>2456.822898099118</v>
          </cell>
          <cell r="AD1477">
            <v>36459.4</v>
          </cell>
          <cell r="AE1477">
            <v>12584.611741422748</v>
          </cell>
          <cell r="AF1477">
            <v>10197.400835781835</v>
          </cell>
          <cell r="AG1477">
            <v>1662.8923210661646</v>
          </cell>
          <cell r="AH1477">
            <v>1666.7302326414645</v>
          </cell>
          <cell r="AI1477">
            <v>6010.0399350999469</v>
          </cell>
          <cell r="AJ1477">
            <v>2433.5549339878439</v>
          </cell>
          <cell r="AK1477">
            <v>34555.230000000003</v>
          </cell>
        </row>
        <row r="1478">
          <cell r="B1478">
            <v>39943</v>
          </cell>
          <cell r="D1478">
            <v>3947.4199999999983</v>
          </cell>
          <cell r="E1478">
            <v>30240</v>
          </cell>
          <cell r="F1478">
            <v>34187.42</v>
          </cell>
          <cell r="G1478">
            <v>34187.42</v>
          </cell>
          <cell r="H1478">
            <v>34827.800000000003</v>
          </cell>
          <cell r="I1478">
            <v>30240</v>
          </cell>
          <cell r="J1478">
            <v>14500</v>
          </cell>
          <cell r="K1478">
            <v>4000</v>
          </cell>
          <cell r="L1478">
            <v>1600</v>
          </cell>
          <cell r="M1478">
            <v>1879</v>
          </cell>
          <cell r="N1478">
            <v>6000</v>
          </cell>
          <cell r="O1478">
            <v>2261</v>
          </cell>
          <cell r="P1478">
            <v>30240</v>
          </cell>
          <cell r="Q1478">
            <v>14500</v>
          </cell>
          <cell r="R1478">
            <v>4000</v>
          </cell>
          <cell r="S1478">
            <v>1600</v>
          </cell>
          <cell r="T1478">
            <v>1879</v>
          </cell>
          <cell r="U1478">
            <v>6000</v>
          </cell>
          <cell r="V1478">
            <v>2261</v>
          </cell>
          <cell r="W1478">
            <v>30240</v>
          </cell>
          <cell r="X1478">
            <v>13656.779924089968</v>
          </cell>
          <cell r="Y1478">
            <v>10001.46486133699</v>
          </cell>
          <cell r="Z1478">
            <v>1537.1647058894737</v>
          </cell>
          <cell r="AA1478">
            <v>1533.2810757331001</v>
          </cell>
          <cell r="AB1478">
            <v>5805.7831649032814</v>
          </cell>
          <cell r="AC1478">
            <v>2293.3262680471948</v>
          </cell>
          <cell r="AD1478">
            <v>34827.800000000003</v>
          </cell>
          <cell r="AE1478">
            <v>12481.533036762188</v>
          </cell>
          <cell r="AF1478">
            <v>10214.276603677035</v>
          </cell>
          <cell r="AG1478">
            <v>1566.0628675839203</v>
          </cell>
          <cell r="AH1478">
            <v>1561.5096626131328</v>
          </cell>
          <cell r="AI1478">
            <v>6028.4633515195201</v>
          </cell>
          <cell r="AJ1478">
            <v>2335.5744778442004</v>
          </cell>
          <cell r="AK1478">
            <v>34187.42</v>
          </cell>
        </row>
        <row r="1479">
          <cell r="B1479">
            <v>39944</v>
          </cell>
          <cell r="D1479">
            <v>4130.8099999999977</v>
          </cell>
          <cell r="E1479">
            <v>29947</v>
          </cell>
          <cell r="F1479">
            <v>34077.81</v>
          </cell>
          <cell r="G1479">
            <v>34077.81</v>
          </cell>
          <cell r="H1479">
            <v>35746.800000000003</v>
          </cell>
          <cell r="I1479">
            <v>29947</v>
          </cell>
          <cell r="J1479">
            <v>14500</v>
          </cell>
          <cell r="K1479">
            <v>4000</v>
          </cell>
          <cell r="L1479">
            <v>1600</v>
          </cell>
          <cell r="M1479">
            <v>1879</v>
          </cell>
          <cell r="N1479">
            <v>5700</v>
          </cell>
          <cell r="O1479">
            <v>2268</v>
          </cell>
          <cell r="P1479">
            <v>29947</v>
          </cell>
          <cell r="Q1479">
            <v>14500</v>
          </cell>
          <cell r="R1479">
            <v>4000</v>
          </cell>
          <cell r="S1479">
            <v>1600</v>
          </cell>
          <cell r="T1479">
            <v>1879</v>
          </cell>
          <cell r="U1479">
            <v>5700</v>
          </cell>
          <cell r="V1479">
            <v>2268</v>
          </cell>
          <cell r="W1479">
            <v>29947</v>
          </cell>
          <cell r="X1479">
            <v>14347.812595419971</v>
          </cell>
          <cell r="Y1479">
            <v>10415.441066783933</v>
          </cell>
          <cell r="Z1479">
            <v>1640.7092911478758</v>
          </cell>
          <cell r="AA1479">
            <v>1644.6392475145051</v>
          </cell>
          <cell r="AB1479">
            <v>5394.78032207054</v>
          </cell>
          <cell r="AC1479">
            <v>2303.4174770631685</v>
          </cell>
          <cell r="AD1479">
            <v>35746.799999999988</v>
          </cell>
          <cell r="AE1479">
            <v>12477.557619393816</v>
          </cell>
          <cell r="AF1479">
            <v>10211.023316400866</v>
          </cell>
          <cell r="AG1479">
            <v>1665.1137418752567</v>
          </cell>
          <cell r="AH1479">
            <v>1668.9567804311364</v>
          </cell>
          <cell r="AI1479">
            <v>5714.2389835334625</v>
          </cell>
          <cell r="AJ1479">
            <v>2340.9195583654609</v>
          </cell>
          <cell r="AK1479">
            <v>34077.81</v>
          </cell>
        </row>
        <row r="1480">
          <cell r="B1480">
            <v>39945</v>
          </cell>
          <cell r="D1480">
            <v>3912.6600000000035</v>
          </cell>
          <cell r="E1480">
            <v>29867</v>
          </cell>
          <cell r="F1480">
            <v>33779.660000000003</v>
          </cell>
          <cell r="G1480">
            <v>33779.660000000003</v>
          </cell>
          <cell r="H1480">
            <v>35407</v>
          </cell>
          <cell r="I1480">
            <v>29867</v>
          </cell>
          <cell r="J1480">
            <v>14629</v>
          </cell>
          <cell r="K1480">
            <v>4000</v>
          </cell>
          <cell r="L1480">
            <v>1600</v>
          </cell>
          <cell r="M1480">
            <v>1879</v>
          </cell>
          <cell r="N1480">
            <v>5500</v>
          </cell>
          <cell r="O1480">
            <v>2259</v>
          </cell>
          <cell r="P1480">
            <v>29867</v>
          </cell>
          <cell r="Q1480">
            <v>14629</v>
          </cell>
          <cell r="R1480">
            <v>4000</v>
          </cell>
          <cell r="S1480">
            <v>1600</v>
          </cell>
          <cell r="T1480">
            <v>1879</v>
          </cell>
          <cell r="U1480">
            <v>5500</v>
          </cell>
          <cell r="V1480">
            <v>2259</v>
          </cell>
          <cell r="W1480">
            <v>29867</v>
          </cell>
          <cell r="X1480">
            <v>13820.083858698523</v>
          </cell>
          <cell r="Y1480">
            <v>10785.058748304715</v>
          </cell>
          <cell r="Z1480">
            <v>1638.1537323040097</v>
          </cell>
          <cell r="AA1480">
            <v>1642.0770144899136</v>
          </cell>
          <cell r="AB1480">
            <v>5267.2427310684398</v>
          </cell>
          <cell r="AC1480">
            <v>2254.3839151343991</v>
          </cell>
          <cell r="AD1480">
            <v>35407</v>
          </cell>
          <cell r="AE1480">
            <v>12478.951479711453</v>
          </cell>
          <cell r="AF1480">
            <v>10212.163983560044</v>
          </cell>
          <cell r="AG1480">
            <v>1665.2997507112764</v>
          </cell>
          <cell r="AH1480">
            <v>1669.1432185706387</v>
          </cell>
          <cell r="AI1480">
            <v>5460.2800168454314</v>
          </cell>
          <cell r="AJ1480">
            <v>2293.8215506011602</v>
          </cell>
          <cell r="AK1480">
            <v>33779.660000000003</v>
          </cell>
        </row>
        <row r="1481">
          <cell r="B1481">
            <v>39946</v>
          </cell>
          <cell r="D1481">
            <v>4452.93</v>
          </cell>
          <cell r="E1481">
            <v>29630</v>
          </cell>
          <cell r="F1481">
            <v>34082.93</v>
          </cell>
          <cell r="G1481">
            <v>34082.93</v>
          </cell>
          <cell r="H1481">
            <v>36006.800000000003</v>
          </cell>
          <cell r="I1481">
            <v>29630</v>
          </cell>
          <cell r="J1481">
            <v>14092</v>
          </cell>
          <cell r="K1481">
            <v>4000</v>
          </cell>
          <cell r="L1481">
            <v>1600</v>
          </cell>
          <cell r="M1481">
            <v>1879</v>
          </cell>
          <cell r="N1481">
            <v>5800</v>
          </cell>
          <cell r="O1481">
            <v>2259</v>
          </cell>
          <cell r="P1481">
            <v>29630</v>
          </cell>
          <cell r="Q1481">
            <v>14092</v>
          </cell>
          <cell r="R1481">
            <v>4000</v>
          </cell>
          <cell r="S1481">
            <v>1600</v>
          </cell>
          <cell r="T1481">
            <v>1879</v>
          </cell>
          <cell r="U1481">
            <v>5800</v>
          </cell>
          <cell r="V1481">
            <v>2259</v>
          </cell>
          <cell r="W1481">
            <v>29630</v>
          </cell>
          <cell r="X1481">
            <v>13938.099833224713</v>
          </cell>
          <cell r="Y1481">
            <v>10877.832411559011</v>
          </cell>
          <cell r="Z1481">
            <v>1656.5163197446304</v>
          </cell>
          <cell r="AA1481">
            <v>1660.4939010326443</v>
          </cell>
          <cell r="AB1481">
            <v>5639.8822602095361</v>
          </cell>
          <cell r="AC1481">
            <v>2233.9752742294609</v>
          </cell>
          <cell r="AD1481">
            <v>36006.799999999996</v>
          </cell>
          <cell r="AE1481">
            <v>12478.361356656385</v>
          </cell>
          <cell r="AF1481">
            <v>10211.681055693978</v>
          </cell>
          <cell r="AG1481">
            <v>1665.2209995615431</v>
          </cell>
          <cell r="AH1481">
            <v>1669.064285665331</v>
          </cell>
          <cell r="AI1481">
            <v>5812.2464962845388</v>
          </cell>
          <cell r="AJ1481">
            <v>2246.3558061382205</v>
          </cell>
          <cell r="AK1481">
            <v>34082.929999999993</v>
          </cell>
        </row>
        <row r="1482">
          <cell r="B1482">
            <v>39947</v>
          </cell>
          <cell r="D1482">
            <v>4547.32</v>
          </cell>
          <cell r="E1482">
            <v>29630</v>
          </cell>
          <cell r="F1482">
            <v>34177.32</v>
          </cell>
          <cell r="G1482">
            <v>34177.32</v>
          </cell>
          <cell r="H1482">
            <v>35894</v>
          </cell>
          <cell r="I1482">
            <v>29630</v>
          </cell>
          <cell r="J1482">
            <v>14092</v>
          </cell>
          <cell r="K1482">
            <v>4000</v>
          </cell>
          <cell r="L1482">
            <v>1600</v>
          </cell>
          <cell r="M1482">
            <v>1879</v>
          </cell>
          <cell r="N1482">
            <v>5800</v>
          </cell>
          <cell r="O1482">
            <v>2259</v>
          </cell>
          <cell r="P1482">
            <v>29630</v>
          </cell>
          <cell r="Q1482">
            <v>14092</v>
          </cell>
          <cell r="R1482">
            <v>4000</v>
          </cell>
          <cell r="S1482">
            <v>1600</v>
          </cell>
          <cell r="T1482">
            <v>1879</v>
          </cell>
          <cell r="U1482">
            <v>5800</v>
          </cell>
          <cell r="V1482">
            <v>2259</v>
          </cell>
          <cell r="W1482">
            <v>29630</v>
          </cell>
          <cell r="X1482">
            <v>13888.987298427688</v>
          </cell>
          <cell r="Y1482">
            <v>10585.205508873078</v>
          </cell>
          <cell r="Z1482">
            <v>1668.9584653989141</v>
          </cell>
          <cell r="AA1482">
            <v>1672.9494650836834</v>
          </cell>
          <cell r="AB1482">
            <v>5769.1603673005102</v>
          </cell>
          <cell r="AC1482">
            <v>2308.7388949161223</v>
          </cell>
          <cell r="AD1482">
            <v>35894</v>
          </cell>
          <cell r="AE1482">
            <v>12476.209494082428</v>
          </cell>
          <cell r="AF1482">
            <v>10209.920076535507</v>
          </cell>
          <cell r="AG1482">
            <v>1664.9338363159929</v>
          </cell>
          <cell r="AH1482">
            <v>1668.7764596545915</v>
          </cell>
          <cell r="AI1482">
            <v>5852.3253255255904</v>
          </cell>
          <cell r="AJ1482">
            <v>2305.1548078858905</v>
          </cell>
          <cell r="AK1482">
            <v>34177.320000000007</v>
          </cell>
        </row>
        <row r="1483">
          <cell r="B1483">
            <v>39948</v>
          </cell>
          <cell r="D1483">
            <v>4550.1399999999994</v>
          </cell>
          <cell r="E1483">
            <v>29738</v>
          </cell>
          <cell r="F1483">
            <v>34288.14</v>
          </cell>
          <cell r="G1483">
            <v>34288.14</v>
          </cell>
          <cell r="H1483">
            <v>36815.300000000003</v>
          </cell>
          <cell r="I1483">
            <v>29738</v>
          </cell>
          <cell r="J1483">
            <v>14000</v>
          </cell>
          <cell r="K1483">
            <v>4000</v>
          </cell>
          <cell r="L1483">
            <v>1600</v>
          </cell>
          <cell r="M1483">
            <v>1879</v>
          </cell>
          <cell r="N1483">
            <v>5900</v>
          </cell>
          <cell r="O1483">
            <v>2359</v>
          </cell>
          <cell r="P1483">
            <v>29738</v>
          </cell>
          <cell r="Q1483">
            <v>14000</v>
          </cell>
          <cell r="R1483">
            <v>4000</v>
          </cell>
          <cell r="S1483">
            <v>1600</v>
          </cell>
          <cell r="T1483">
            <v>1879</v>
          </cell>
          <cell r="U1483">
            <v>5900</v>
          </cell>
          <cell r="V1483">
            <v>2359</v>
          </cell>
          <cell r="W1483">
            <v>29738</v>
          </cell>
          <cell r="X1483">
            <v>14282.212291738644</v>
          </cell>
          <cell r="Y1483">
            <v>11088.196381775268</v>
          </cell>
          <cell r="Z1483">
            <v>1669.2289796100167</v>
          </cell>
          <cell r="AA1483">
            <v>1673.2899079607409</v>
          </cell>
          <cell r="AB1483">
            <v>5768.382290714042</v>
          </cell>
          <cell r="AC1483">
            <v>2333.9901482012883</v>
          </cell>
          <cell r="AD1483">
            <v>36815.299999999996</v>
          </cell>
          <cell r="AE1483">
            <v>12474.732576413722</v>
          </cell>
          <cell r="AF1483">
            <v>10208.711439299634</v>
          </cell>
          <cell r="AG1483">
            <v>1664.736743585124</v>
          </cell>
          <cell r="AH1483">
            <v>1668.5789120389034</v>
          </cell>
          <cell r="AI1483">
            <v>5942.826652505978</v>
          </cell>
          <cell r="AJ1483">
            <v>2328.5536761566364</v>
          </cell>
          <cell r="AK1483">
            <v>34288.14</v>
          </cell>
        </row>
        <row r="1484">
          <cell r="B1484">
            <v>39949</v>
          </cell>
          <cell r="D1484">
            <v>4169.6299999999974</v>
          </cell>
          <cell r="E1484">
            <v>30019</v>
          </cell>
          <cell r="F1484">
            <v>34188.629999999997</v>
          </cell>
          <cell r="G1484">
            <v>34188.629999999997</v>
          </cell>
          <cell r="H1484">
            <v>36389.9</v>
          </cell>
          <cell r="I1484">
            <v>30019</v>
          </cell>
          <cell r="J1484">
            <v>14500</v>
          </cell>
          <cell r="K1484">
            <v>4000</v>
          </cell>
          <cell r="L1484">
            <v>1600</v>
          </cell>
          <cell r="M1484">
            <v>1879</v>
          </cell>
          <cell r="N1484">
            <v>5800</v>
          </cell>
          <cell r="O1484">
            <v>2240</v>
          </cell>
          <cell r="P1484">
            <v>30019</v>
          </cell>
          <cell r="Q1484">
            <v>14500</v>
          </cell>
          <cell r="R1484">
            <v>4000</v>
          </cell>
          <cell r="S1484">
            <v>1600</v>
          </cell>
          <cell r="T1484">
            <v>1879</v>
          </cell>
          <cell r="U1484">
            <v>5800</v>
          </cell>
          <cell r="V1484">
            <v>2240</v>
          </cell>
          <cell r="W1484">
            <v>30019</v>
          </cell>
          <cell r="X1484">
            <v>14649.567886597488</v>
          </cell>
          <cell r="Y1484">
            <v>10410.483300256843</v>
          </cell>
          <cell r="Z1484">
            <v>1673.2863434517144</v>
          </cell>
          <cell r="AA1484">
            <v>1677.4311403105489</v>
          </cell>
          <cell r="AB1484">
            <v>5654.0313847318248</v>
          </cell>
          <cell r="AC1484">
            <v>2325.0999446515816</v>
          </cell>
          <cell r="AD1484">
            <v>36389.899999999994</v>
          </cell>
          <cell r="AE1484">
            <v>12475.827694474225</v>
          </cell>
          <cell r="AF1484">
            <v>10209.607630396569</v>
          </cell>
          <cell r="AG1484">
            <v>1664.882885657727</v>
          </cell>
          <cell r="AH1484">
            <v>1668.7253914035514</v>
          </cell>
          <cell r="AI1484">
            <v>5852.6652192141873</v>
          </cell>
          <cell r="AJ1484">
            <v>2316.9211788537305</v>
          </cell>
          <cell r="AK1484">
            <v>34188.62999999999</v>
          </cell>
        </row>
        <row r="1485">
          <cell r="B1485">
            <v>39950</v>
          </cell>
          <cell r="D1485">
            <v>3930.0899999999965</v>
          </cell>
          <cell r="E1485">
            <v>30154</v>
          </cell>
          <cell r="F1485">
            <v>34084.089999999997</v>
          </cell>
          <cell r="G1485">
            <v>34084.089999999997</v>
          </cell>
          <cell r="H1485">
            <v>35679.5</v>
          </cell>
          <cell r="I1485">
            <v>30154</v>
          </cell>
          <cell r="J1485">
            <v>14500</v>
          </cell>
          <cell r="K1485">
            <v>4000</v>
          </cell>
          <cell r="L1485">
            <v>1600</v>
          </cell>
          <cell r="M1485">
            <v>1879</v>
          </cell>
          <cell r="N1485">
            <v>5900</v>
          </cell>
          <cell r="O1485">
            <v>2275</v>
          </cell>
          <cell r="P1485">
            <v>30154</v>
          </cell>
          <cell r="Q1485">
            <v>14500</v>
          </cell>
          <cell r="R1485">
            <v>4000</v>
          </cell>
          <cell r="S1485">
            <v>1600</v>
          </cell>
          <cell r="T1485">
            <v>1879</v>
          </cell>
          <cell r="U1485">
            <v>5900</v>
          </cell>
          <cell r="V1485">
            <v>2275</v>
          </cell>
          <cell r="W1485">
            <v>30154</v>
          </cell>
          <cell r="X1485">
            <v>13884.071295945298</v>
          </cell>
          <cell r="Y1485">
            <v>10396.883391184534</v>
          </cell>
          <cell r="Z1485">
            <v>1551.354659217516</v>
          </cell>
          <cell r="AA1485">
            <v>1547.8343150714272</v>
          </cell>
          <cell r="AB1485">
            <v>5966.6422942816598</v>
          </cell>
          <cell r="AC1485">
            <v>2332.7140442995715</v>
          </cell>
          <cell r="AD1485">
            <v>35679.500000000007</v>
          </cell>
          <cell r="AE1485">
            <v>12456.368320866068</v>
          </cell>
          <cell r="AF1485">
            <v>10194.314076241642</v>
          </cell>
          <cell r="AG1485">
            <v>1564.6409482035713</v>
          </cell>
          <cell r="AH1485">
            <v>1560.0270789859057</v>
          </cell>
          <cell r="AI1485">
            <v>5959.6210197372466</v>
          </cell>
          <cell r="AJ1485">
            <v>2349.1185559655637</v>
          </cell>
          <cell r="AK1485">
            <v>34084.089999999997</v>
          </cell>
        </row>
        <row r="1486">
          <cell r="B1486">
            <v>39951</v>
          </cell>
          <cell r="D1486">
            <v>4174.9400000000023</v>
          </cell>
          <cell r="E1486">
            <v>30147</v>
          </cell>
          <cell r="F1486">
            <v>34321.94</v>
          </cell>
          <cell r="G1486">
            <v>34321.94</v>
          </cell>
          <cell r="H1486">
            <v>35881</v>
          </cell>
          <cell r="I1486">
            <v>30147</v>
          </cell>
          <cell r="J1486">
            <v>14500</v>
          </cell>
          <cell r="K1486">
            <v>4000</v>
          </cell>
          <cell r="L1486">
            <v>1600</v>
          </cell>
          <cell r="M1486">
            <v>1879</v>
          </cell>
          <cell r="N1486">
            <v>5900</v>
          </cell>
          <cell r="O1486">
            <v>2268</v>
          </cell>
          <cell r="P1486">
            <v>30147</v>
          </cell>
          <cell r="Q1486">
            <v>14500</v>
          </cell>
          <cell r="R1486">
            <v>4000</v>
          </cell>
          <cell r="S1486">
            <v>1600</v>
          </cell>
          <cell r="T1486">
            <v>1879</v>
          </cell>
          <cell r="U1486">
            <v>5900</v>
          </cell>
          <cell r="V1486">
            <v>2268</v>
          </cell>
          <cell r="W1486">
            <v>30147</v>
          </cell>
          <cell r="X1486">
            <v>14368.332326253176</v>
          </cell>
          <cell r="Y1486">
            <v>10005.137740054039</v>
          </cell>
          <cell r="Z1486">
            <v>1637.0061507565129</v>
          </cell>
          <cell r="AA1486">
            <v>1640.9498549406608</v>
          </cell>
          <cell r="AB1486">
            <v>5931.8511527898299</v>
          </cell>
          <cell r="AC1486">
            <v>2297.7227752057743</v>
          </cell>
          <cell r="AD1486">
            <v>35880.999999999993</v>
          </cell>
          <cell r="AE1486">
            <v>12473.067499340774</v>
          </cell>
          <cell r="AF1486">
            <v>10207.348821603598</v>
          </cell>
          <cell r="AG1486">
            <v>1664.5145412278985</v>
          </cell>
          <cell r="AH1486">
            <v>1668.3561968445035</v>
          </cell>
          <cell r="AI1486">
            <v>5968.5757758306145</v>
          </cell>
          <cell r="AJ1486">
            <v>2340.077165152607</v>
          </cell>
          <cell r="AK1486">
            <v>34321.939999999995</v>
          </cell>
        </row>
        <row r="1487">
          <cell r="B1487">
            <v>39952</v>
          </cell>
          <cell r="D1487">
            <v>3753.739999999998</v>
          </cell>
          <cell r="E1487">
            <v>30330</v>
          </cell>
          <cell r="F1487">
            <v>34083.74</v>
          </cell>
          <cell r="G1487">
            <v>34083.74</v>
          </cell>
          <cell r="H1487">
            <v>36604.9</v>
          </cell>
          <cell r="I1487">
            <v>30330</v>
          </cell>
          <cell r="J1487">
            <v>14792</v>
          </cell>
          <cell r="K1487">
            <v>4000</v>
          </cell>
          <cell r="L1487">
            <v>1600</v>
          </cell>
          <cell r="M1487">
            <v>1879</v>
          </cell>
          <cell r="N1487">
            <v>5700</v>
          </cell>
          <cell r="O1487">
            <v>2359</v>
          </cell>
          <cell r="P1487">
            <v>30330</v>
          </cell>
          <cell r="Q1487">
            <v>14792</v>
          </cell>
          <cell r="R1487">
            <v>4000</v>
          </cell>
          <cell r="S1487">
            <v>1600</v>
          </cell>
          <cell r="T1487">
            <v>1879</v>
          </cell>
          <cell r="U1487">
            <v>5700</v>
          </cell>
          <cell r="V1487">
            <v>2359</v>
          </cell>
          <cell r="W1487">
            <v>30330</v>
          </cell>
          <cell r="X1487">
            <v>14358.583703480148</v>
          </cell>
          <cell r="Y1487">
            <v>10701.57982698227</v>
          </cell>
          <cell r="Z1487">
            <v>1677.7021841952585</v>
          </cell>
          <cell r="AA1487">
            <v>1681.7660339136489</v>
          </cell>
          <cell r="AB1487">
            <v>5805.4233712571813</v>
          </cell>
          <cell r="AC1487">
            <v>2379.8448801715008</v>
          </cell>
          <cell r="AD1487">
            <v>36604.900000000009</v>
          </cell>
          <cell r="AE1487">
            <v>12476.129248528303</v>
          </cell>
          <cell r="AF1487">
            <v>10209.854407496005</v>
          </cell>
          <cell r="AG1487">
            <v>1664.9231276517678</v>
          </cell>
          <cell r="AH1487">
            <v>1668.765726275052</v>
          </cell>
          <cell r="AI1487">
            <v>5699.7415090811282</v>
          </cell>
          <cell r="AJ1487">
            <v>2364.325980967742</v>
          </cell>
          <cell r="AK1487">
            <v>34083.739999999991</v>
          </cell>
        </row>
        <row r="1488">
          <cell r="B1488">
            <v>39953</v>
          </cell>
          <cell r="D1488">
            <v>4114.6900000000023</v>
          </cell>
          <cell r="E1488">
            <v>30057</v>
          </cell>
          <cell r="F1488">
            <v>34171.69</v>
          </cell>
          <cell r="G1488">
            <v>34171.69</v>
          </cell>
          <cell r="H1488">
            <v>35212.9</v>
          </cell>
          <cell r="I1488">
            <v>30057</v>
          </cell>
          <cell r="J1488">
            <v>14419</v>
          </cell>
          <cell r="K1488">
            <v>4000</v>
          </cell>
          <cell r="L1488">
            <v>1600</v>
          </cell>
          <cell r="M1488">
            <v>1879</v>
          </cell>
          <cell r="N1488">
            <v>5800</v>
          </cell>
          <cell r="O1488">
            <v>2359</v>
          </cell>
          <cell r="P1488">
            <v>30057</v>
          </cell>
          <cell r="Q1488">
            <v>14419</v>
          </cell>
          <cell r="R1488">
            <v>4000</v>
          </cell>
          <cell r="S1488">
            <v>1600</v>
          </cell>
          <cell r="T1488">
            <v>1879</v>
          </cell>
          <cell r="U1488">
            <v>5800</v>
          </cell>
          <cell r="V1488">
            <v>2359</v>
          </cell>
          <cell r="W1488">
            <v>30057</v>
          </cell>
          <cell r="X1488">
            <v>13828.056571564979</v>
          </cell>
          <cell r="Y1488">
            <v>10093.28527683776</v>
          </cell>
          <cell r="Z1488">
            <v>1643.0548042980927</v>
          </cell>
          <cell r="AA1488">
            <v>1647.0411034290867</v>
          </cell>
          <cell r="AB1488">
            <v>5692.2994680904521</v>
          </cell>
          <cell r="AC1488">
            <v>2309.1627757796323</v>
          </cell>
          <cell r="AD1488">
            <v>35212.9</v>
          </cell>
          <cell r="AE1488">
            <v>12476.18733548011</v>
          </cell>
          <cell r="AF1488">
            <v>10209.901943018369</v>
          </cell>
          <cell r="AG1488">
            <v>1664.9308792795002</v>
          </cell>
          <cell r="AH1488">
            <v>1668.7734957933367</v>
          </cell>
          <cell r="AI1488">
            <v>5811.2338675744459</v>
          </cell>
          <cell r="AJ1488">
            <v>2340.6624788542335</v>
          </cell>
          <cell r="AK1488">
            <v>34171.689999999995</v>
          </cell>
        </row>
        <row r="1489">
          <cell r="B1489">
            <v>39954</v>
          </cell>
          <cell r="D1489">
            <v>4281.8799999999974</v>
          </cell>
          <cell r="E1489">
            <v>29840</v>
          </cell>
          <cell r="F1489">
            <v>34121.879999999997</v>
          </cell>
          <cell r="G1489">
            <v>34121.879999999997</v>
          </cell>
          <cell r="H1489">
            <v>35498.9</v>
          </cell>
          <cell r="I1489">
            <v>29840</v>
          </cell>
          <cell r="J1489">
            <v>14302</v>
          </cell>
          <cell r="K1489">
            <v>4000</v>
          </cell>
          <cell r="L1489">
            <v>1600</v>
          </cell>
          <cell r="M1489">
            <v>1879</v>
          </cell>
          <cell r="N1489">
            <v>5800</v>
          </cell>
          <cell r="O1489">
            <v>2259</v>
          </cell>
          <cell r="P1489">
            <v>29840</v>
          </cell>
          <cell r="Q1489">
            <v>14302</v>
          </cell>
          <cell r="R1489">
            <v>4000</v>
          </cell>
          <cell r="S1489">
            <v>1600</v>
          </cell>
          <cell r="T1489">
            <v>1879</v>
          </cell>
          <cell r="U1489">
            <v>5800</v>
          </cell>
          <cell r="V1489">
            <v>2259</v>
          </cell>
          <cell r="W1489">
            <v>29840</v>
          </cell>
          <cell r="X1489">
            <v>14328.426492045026</v>
          </cell>
          <cell r="Y1489">
            <v>10069.735391533699</v>
          </cell>
          <cell r="Z1489">
            <v>1648.1228283391301</v>
          </cell>
          <cell r="AA1489">
            <v>1652.0996554107574</v>
          </cell>
          <cell r="AB1489">
            <v>5509.6641466809124</v>
          </cell>
          <cell r="AC1489">
            <v>2290.851485990479</v>
          </cell>
          <cell r="AD1489">
            <v>35498.900000000009</v>
          </cell>
          <cell r="AE1489">
            <v>12476.820270832461</v>
          </cell>
          <cell r="AF1489">
            <v>10210.419906376084</v>
          </cell>
          <cell r="AG1489">
            <v>1665.0153436743014</v>
          </cell>
          <cell r="AH1489">
            <v>1668.8581551297311</v>
          </cell>
          <cell r="AI1489">
            <v>5783.660810976281</v>
          </cell>
          <cell r="AJ1489">
            <v>2317.1055130111381</v>
          </cell>
          <cell r="AK1489">
            <v>34121.879999999997</v>
          </cell>
        </row>
        <row r="1490">
          <cell r="B1490">
            <v>39955</v>
          </cell>
          <cell r="D1490">
            <v>4601.57</v>
          </cell>
          <cell r="E1490">
            <v>29684</v>
          </cell>
          <cell r="F1490">
            <v>34285.57</v>
          </cell>
          <cell r="G1490">
            <v>34285.57</v>
          </cell>
          <cell r="H1490">
            <v>34875.300000000003</v>
          </cell>
          <cell r="I1490">
            <v>29684</v>
          </cell>
          <cell r="J1490">
            <v>14046</v>
          </cell>
          <cell r="K1490">
            <v>4000</v>
          </cell>
          <cell r="L1490">
            <v>1600</v>
          </cell>
          <cell r="M1490">
            <v>1879</v>
          </cell>
          <cell r="N1490">
            <v>5800</v>
          </cell>
          <cell r="O1490">
            <v>2359</v>
          </cell>
          <cell r="P1490">
            <v>29684</v>
          </cell>
          <cell r="Q1490">
            <v>14046</v>
          </cell>
          <cell r="R1490">
            <v>4000</v>
          </cell>
          <cell r="S1490">
            <v>1600</v>
          </cell>
          <cell r="T1490">
            <v>1879</v>
          </cell>
          <cell r="U1490">
            <v>5800</v>
          </cell>
          <cell r="V1490">
            <v>2359</v>
          </cell>
          <cell r="W1490">
            <v>29684</v>
          </cell>
          <cell r="X1490">
            <v>14062.099750883603</v>
          </cell>
          <cell r="Y1490">
            <v>9911.5237916863789</v>
          </cell>
          <cell r="Z1490">
            <v>1602.2396992038357</v>
          </cell>
          <cell r="AA1490">
            <v>1606.1690488299862</v>
          </cell>
          <cell r="AB1490">
            <v>5476.2111647431693</v>
          </cell>
          <cell r="AC1490">
            <v>2217.05654465304</v>
          </cell>
          <cell r="AD1490">
            <v>34875.300000000017</v>
          </cell>
          <cell r="AE1490">
            <v>12599.1843422325</v>
          </cell>
          <cell r="AF1490">
            <v>10209.20911836776</v>
          </cell>
          <cell r="AG1490">
            <v>1664.817900216512</v>
          </cell>
          <cell r="AH1490">
            <v>1668.6602559776538</v>
          </cell>
          <cell r="AI1490">
            <v>5838.7040926034924</v>
          </cell>
          <cell r="AJ1490">
            <v>2304.9942906020824</v>
          </cell>
          <cell r="AK1490">
            <v>34285.57</v>
          </cell>
        </row>
        <row r="1491">
          <cell r="B1491">
            <v>39956</v>
          </cell>
          <cell r="D1491">
            <v>4137.8000000000029</v>
          </cell>
          <cell r="E1491">
            <v>29984</v>
          </cell>
          <cell r="F1491">
            <v>34121.800000000003</v>
          </cell>
          <cell r="G1491">
            <v>34121.800000000003</v>
          </cell>
          <cell r="H1491">
            <v>33207.699999999997</v>
          </cell>
          <cell r="I1491">
            <v>29984</v>
          </cell>
          <cell r="J1491">
            <v>14500</v>
          </cell>
          <cell r="K1491">
            <v>4000</v>
          </cell>
          <cell r="L1491">
            <v>1600</v>
          </cell>
          <cell r="M1491">
            <v>1879</v>
          </cell>
          <cell r="N1491">
            <v>5800</v>
          </cell>
          <cell r="O1491">
            <v>2205</v>
          </cell>
          <cell r="P1491">
            <v>29984</v>
          </cell>
          <cell r="Q1491">
            <v>14500</v>
          </cell>
          <cell r="R1491">
            <v>4000</v>
          </cell>
          <cell r="S1491">
            <v>1600</v>
          </cell>
          <cell r="T1491">
            <v>1879</v>
          </cell>
          <cell r="U1491">
            <v>5800</v>
          </cell>
          <cell r="V1491">
            <v>2205</v>
          </cell>
          <cell r="W1491">
            <v>29984</v>
          </cell>
          <cell r="X1491">
            <v>12548.432916255178</v>
          </cell>
          <cell r="Y1491">
            <v>9908.619844123421</v>
          </cell>
          <cell r="Z1491">
            <v>1618.3930730636116</v>
          </cell>
          <cell r="AA1491">
            <v>1622.3254434195567</v>
          </cell>
          <cell r="AB1491">
            <v>5287.4032111493716</v>
          </cell>
          <cell r="AC1491">
            <v>2222.525511988857</v>
          </cell>
          <cell r="AD1491">
            <v>33207.699999999997</v>
          </cell>
          <cell r="AE1491">
            <v>12477.484501815332</v>
          </cell>
          <cell r="AF1491">
            <v>10210.963480548247</v>
          </cell>
          <cell r="AG1491">
            <v>1665.1039844300562</v>
          </cell>
          <cell r="AH1491">
            <v>1668.94700046601</v>
          </cell>
          <cell r="AI1491">
            <v>5811.8380695422766</v>
          </cell>
          <cell r="AJ1491">
            <v>2287.4629631980752</v>
          </cell>
          <cell r="AK1491">
            <v>34121.800000000003</v>
          </cell>
        </row>
        <row r="1492">
          <cell r="B1492">
            <v>39957</v>
          </cell>
          <cell r="D1492">
            <v>4012.5999999999985</v>
          </cell>
          <cell r="E1492">
            <v>29770</v>
          </cell>
          <cell r="F1492">
            <v>33782.6</v>
          </cell>
          <cell r="G1492">
            <v>33782.6</v>
          </cell>
          <cell r="H1492">
            <v>33031.1</v>
          </cell>
          <cell r="I1492">
            <v>29770</v>
          </cell>
          <cell r="J1492">
            <v>14500</v>
          </cell>
          <cell r="K1492">
            <v>4000</v>
          </cell>
          <cell r="L1492">
            <v>1600</v>
          </cell>
          <cell r="M1492">
            <v>1879</v>
          </cell>
          <cell r="N1492">
            <v>5600</v>
          </cell>
          <cell r="O1492">
            <v>2191</v>
          </cell>
          <cell r="P1492">
            <v>29770</v>
          </cell>
          <cell r="Q1492">
            <v>14500</v>
          </cell>
          <cell r="R1492">
            <v>4000</v>
          </cell>
          <cell r="S1492">
            <v>1600</v>
          </cell>
          <cell r="T1492">
            <v>1879</v>
          </cell>
          <cell r="U1492">
            <v>5600</v>
          </cell>
          <cell r="V1492">
            <v>2191</v>
          </cell>
          <cell r="W1492">
            <v>29770</v>
          </cell>
          <cell r="X1492">
            <v>12312.235033480754</v>
          </cell>
          <cell r="Y1492">
            <v>10024.664340233043</v>
          </cell>
          <cell r="Z1492">
            <v>1536.4770122369048</v>
          </cell>
          <cell r="AA1492">
            <v>1532.1854151363398</v>
          </cell>
          <cell r="AB1492">
            <v>5391.3752731815339</v>
          </cell>
          <cell r="AC1492">
            <v>2234.162925731423</v>
          </cell>
          <cell r="AD1492">
            <v>33031.1</v>
          </cell>
          <cell r="AE1492">
            <v>12489.542118320136</v>
          </cell>
          <cell r="AF1492">
            <v>10220.830844581045</v>
          </cell>
          <cell r="AG1492">
            <v>1567.0677702024057</v>
          </cell>
          <cell r="AH1492">
            <v>1562.5116435560633</v>
          </cell>
          <cell r="AI1492">
            <v>5664.8240963085736</v>
          </cell>
          <cell r="AJ1492">
            <v>2277.8235270317755</v>
          </cell>
          <cell r="AK1492">
            <v>33782.6</v>
          </cell>
        </row>
        <row r="1493">
          <cell r="B1493">
            <v>39958</v>
          </cell>
          <cell r="D1493">
            <v>4173.1999999999971</v>
          </cell>
          <cell r="E1493">
            <v>29549</v>
          </cell>
          <cell r="F1493">
            <v>33722.199999999997</v>
          </cell>
          <cell r="G1493">
            <v>33722.199999999997</v>
          </cell>
          <cell r="H1493">
            <v>33126.9</v>
          </cell>
          <cell r="I1493">
            <v>29549</v>
          </cell>
          <cell r="J1493">
            <v>14500</v>
          </cell>
          <cell r="K1493">
            <v>4000</v>
          </cell>
          <cell r="L1493">
            <v>1600</v>
          </cell>
          <cell r="M1493">
            <v>1879</v>
          </cell>
          <cell r="N1493">
            <v>5400</v>
          </cell>
          <cell r="O1493">
            <v>2170</v>
          </cell>
          <cell r="P1493">
            <v>29549</v>
          </cell>
          <cell r="Q1493">
            <v>14500</v>
          </cell>
          <cell r="R1493">
            <v>4000</v>
          </cell>
          <cell r="S1493">
            <v>1600</v>
          </cell>
          <cell r="T1493">
            <v>1879</v>
          </cell>
          <cell r="U1493">
            <v>5400</v>
          </cell>
          <cell r="V1493">
            <v>2170</v>
          </cell>
          <cell r="W1493">
            <v>29549</v>
          </cell>
          <cell r="X1493">
            <v>12495.329714465148</v>
          </cell>
          <cell r="Y1493">
            <v>10037.435622675745</v>
          </cell>
          <cell r="Z1493">
            <v>1538.9405685140327</v>
          </cell>
          <cell r="AA1493">
            <v>1534.6884276431042</v>
          </cell>
          <cell r="AB1493">
            <v>5302.0962864156563</v>
          </cell>
          <cell r="AC1493">
            <v>2218.4093802863072</v>
          </cell>
          <cell r="AD1493">
            <v>33126.899999999994</v>
          </cell>
          <cell r="AE1493">
            <v>12490.1004212228</v>
          </cell>
          <cell r="AF1493">
            <v>10221.28773238959</v>
          </cell>
          <cell r="AG1493">
            <v>1567.1378206875625</v>
          </cell>
          <cell r="AH1493">
            <v>1562.5814903749283</v>
          </cell>
          <cell r="AI1493">
            <v>5620.7730060658923</v>
          </cell>
          <cell r="AJ1493">
            <v>2260.3195292592209</v>
          </cell>
          <cell r="AK1493">
            <v>33722.19999999999</v>
          </cell>
        </row>
        <row r="1494">
          <cell r="B1494">
            <v>39959</v>
          </cell>
          <cell r="D1494">
            <v>4195.4100000000035</v>
          </cell>
          <cell r="E1494">
            <v>29805</v>
          </cell>
          <cell r="F1494">
            <v>34000.410000000003</v>
          </cell>
          <cell r="G1494">
            <v>34000.410000000003</v>
          </cell>
          <cell r="H1494">
            <v>34268</v>
          </cell>
          <cell r="I1494">
            <v>29805</v>
          </cell>
          <cell r="J1494">
            <v>14500</v>
          </cell>
          <cell r="K1494">
            <v>4000</v>
          </cell>
          <cell r="L1494">
            <v>1600</v>
          </cell>
          <cell r="M1494">
            <v>1879</v>
          </cell>
          <cell r="N1494">
            <v>5600</v>
          </cell>
          <cell r="O1494">
            <v>2226</v>
          </cell>
          <cell r="P1494">
            <v>29805</v>
          </cell>
          <cell r="Q1494">
            <v>14500</v>
          </cell>
          <cell r="R1494">
            <v>4000</v>
          </cell>
          <cell r="S1494">
            <v>1600</v>
          </cell>
          <cell r="T1494">
            <v>1879</v>
          </cell>
          <cell r="U1494">
            <v>5600</v>
          </cell>
          <cell r="V1494">
            <v>2226</v>
          </cell>
          <cell r="W1494">
            <v>29805</v>
          </cell>
          <cell r="X1494">
            <v>13552.186397628057</v>
          </cell>
          <cell r="Y1494">
            <v>9922.8176794386854</v>
          </cell>
          <cell r="Z1494">
            <v>1625.3919994742337</v>
          </cell>
          <cell r="AA1494">
            <v>1629.2964012142543</v>
          </cell>
          <cell r="AB1494">
            <v>5289.6864616361208</v>
          </cell>
          <cell r="AC1494">
            <v>2248.6210606086374</v>
          </cell>
          <cell r="AD1494">
            <v>34267.999999999985</v>
          </cell>
          <cell r="AE1494">
            <v>12478.960703572742</v>
          </cell>
          <cell r="AF1494">
            <v>10212.171531917307</v>
          </cell>
          <cell r="AG1494">
            <v>1665.3009816234992</v>
          </cell>
          <cell r="AH1494">
            <v>1669.1444523237747</v>
          </cell>
          <cell r="AI1494">
            <v>5669.1691981101758</v>
          </cell>
          <cell r="AJ1494">
            <v>2305.6631324525074</v>
          </cell>
          <cell r="AK1494">
            <v>34000.410000000003</v>
          </cell>
        </row>
        <row r="1495">
          <cell r="B1495">
            <v>39960</v>
          </cell>
          <cell r="D1495">
            <v>4546.8799999999974</v>
          </cell>
          <cell r="E1495">
            <v>29538</v>
          </cell>
          <cell r="F1495">
            <v>34084.879999999997</v>
          </cell>
          <cell r="G1495">
            <v>34084.879999999997</v>
          </cell>
          <cell r="H1495">
            <v>35201.699999999997</v>
          </cell>
          <cell r="I1495">
            <v>29538</v>
          </cell>
          <cell r="J1495">
            <v>14200</v>
          </cell>
          <cell r="K1495">
            <v>4000</v>
          </cell>
          <cell r="L1495">
            <v>1600</v>
          </cell>
          <cell r="M1495">
            <v>1879</v>
          </cell>
          <cell r="N1495">
            <v>5600</v>
          </cell>
          <cell r="O1495">
            <v>2259</v>
          </cell>
          <cell r="P1495">
            <v>29538</v>
          </cell>
          <cell r="Q1495">
            <v>14200</v>
          </cell>
          <cell r="R1495">
            <v>4000</v>
          </cell>
          <cell r="S1495">
            <v>1600</v>
          </cell>
          <cell r="T1495">
            <v>1879</v>
          </cell>
          <cell r="U1495">
            <v>5600</v>
          </cell>
          <cell r="V1495">
            <v>2259</v>
          </cell>
          <cell r="W1495">
            <v>29538</v>
          </cell>
          <cell r="X1495">
            <v>14515.757994808908</v>
          </cell>
          <cell r="Y1495">
            <v>9930.8518806130378</v>
          </cell>
          <cell r="Z1495">
            <v>1635.3223390729784</v>
          </cell>
          <cell r="AA1495">
            <v>1639.3272609599483</v>
          </cell>
          <cell r="AB1495">
            <v>5242.9692375171353</v>
          </cell>
          <cell r="AC1495">
            <v>2237.4712870279945</v>
          </cell>
          <cell r="AD1495">
            <v>35201.699999999997</v>
          </cell>
          <cell r="AE1495">
            <v>12600.405815273953</v>
          </cell>
          <cell r="AF1495">
            <v>10210.198886703069</v>
          </cell>
          <cell r="AG1495">
            <v>1664.9793019492595</v>
          </cell>
          <cell r="AH1495">
            <v>1668.8220302213394</v>
          </cell>
          <cell r="AI1495">
            <v>5658.9314079260012</v>
          </cell>
          <cell r="AJ1495">
            <v>2281.5425579263815</v>
          </cell>
          <cell r="AK1495">
            <v>34084.880000000005</v>
          </cell>
        </row>
        <row r="1496">
          <cell r="B1496">
            <v>39961</v>
          </cell>
          <cell r="D1496">
            <v>4114.8300000000017</v>
          </cell>
          <cell r="E1496">
            <v>29981</v>
          </cell>
          <cell r="F1496">
            <v>34095.83</v>
          </cell>
          <cell r="G1496">
            <v>34095.83</v>
          </cell>
          <cell r="H1496">
            <v>35053.9</v>
          </cell>
          <cell r="I1496">
            <v>29981</v>
          </cell>
          <cell r="J1496">
            <v>14643</v>
          </cell>
          <cell r="K1496">
            <v>4000</v>
          </cell>
          <cell r="L1496">
            <v>1600</v>
          </cell>
          <cell r="M1496">
            <v>1879</v>
          </cell>
          <cell r="N1496">
            <v>5600</v>
          </cell>
          <cell r="O1496">
            <v>2259</v>
          </cell>
          <cell r="P1496">
            <v>29981</v>
          </cell>
          <cell r="Q1496">
            <v>14643</v>
          </cell>
          <cell r="R1496">
            <v>4000</v>
          </cell>
          <cell r="S1496">
            <v>1600</v>
          </cell>
          <cell r="T1496">
            <v>1879</v>
          </cell>
          <cell r="U1496">
            <v>5600</v>
          </cell>
          <cell r="V1496">
            <v>2259</v>
          </cell>
          <cell r="W1496">
            <v>29981</v>
          </cell>
          <cell r="X1496">
            <v>14044.883146724396</v>
          </cell>
          <cell r="Y1496">
            <v>9855.8728413849931</v>
          </cell>
          <cell r="Z1496">
            <v>1611.1360914481197</v>
          </cell>
          <cell r="AA1496">
            <v>1615.1978835702371</v>
          </cell>
          <cell r="AB1496">
            <v>5711.7410070962396</v>
          </cell>
          <cell r="AC1496">
            <v>2215.0690297760134</v>
          </cell>
          <cell r="AD1496">
            <v>35053.9</v>
          </cell>
          <cell r="AE1496">
            <v>12600.077803894123</v>
          </cell>
          <cell r="AF1496">
            <v>10209.933096737708</v>
          </cell>
          <cell r="AG1496">
            <v>1664.9359595231324</v>
          </cell>
          <cell r="AH1496">
            <v>1668.778587762037</v>
          </cell>
          <cell r="AI1496">
            <v>5658.7840956944192</v>
          </cell>
          <cell r="AJ1496">
            <v>2293.3204563885856</v>
          </cell>
          <cell r="AK1496">
            <v>34095.830000000009</v>
          </cell>
        </row>
        <row r="1497">
          <cell r="B1497">
            <v>39962</v>
          </cell>
          <cell r="D1497">
            <v>4224.3700000000026</v>
          </cell>
          <cell r="E1497">
            <v>29938</v>
          </cell>
          <cell r="F1497">
            <v>34162.370000000003</v>
          </cell>
          <cell r="G1497">
            <v>34162.370000000003</v>
          </cell>
          <cell r="H1497">
            <v>34921.5</v>
          </cell>
          <cell r="I1497">
            <v>29938</v>
          </cell>
          <cell r="J1497">
            <v>14500</v>
          </cell>
          <cell r="K1497">
            <v>4000</v>
          </cell>
          <cell r="L1497">
            <v>1600</v>
          </cell>
          <cell r="M1497">
            <v>1879</v>
          </cell>
          <cell r="N1497">
            <v>5700</v>
          </cell>
          <cell r="O1497">
            <v>2259</v>
          </cell>
          <cell r="P1497">
            <v>29938</v>
          </cell>
          <cell r="Q1497">
            <v>14500</v>
          </cell>
          <cell r="R1497">
            <v>4000</v>
          </cell>
          <cell r="S1497">
            <v>1600</v>
          </cell>
          <cell r="T1497">
            <v>1879</v>
          </cell>
          <cell r="U1497">
            <v>5700</v>
          </cell>
          <cell r="V1497">
            <v>2259</v>
          </cell>
          <cell r="W1497">
            <v>29938</v>
          </cell>
          <cell r="X1497">
            <v>14214.459019783108</v>
          </cell>
          <cell r="Y1497">
            <v>9916.5092994505776</v>
          </cell>
          <cell r="Z1497">
            <v>1628.3753055532538</v>
          </cell>
          <cell r="AA1497">
            <v>1632.3540905529901</v>
          </cell>
          <cell r="AB1497">
            <v>5264.3899206203541</v>
          </cell>
          <cell r="AC1497">
            <v>2265.4123640397156</v>
          </cell>
          <cell r="AD1497">
            <v>34921.5</v>
          </cell>
          <cell r="AE1497">
            <v>12599.565269301445</v>
          </cell>
          <cell r="AF1497">
            <v>10209.517786294198</v>
          </cell>
          <cell r="AG1497">
            <v>1664.8682347608628</v>
          </cell>
          <cell r="AH1497">
            <v>1668.710706692804</v>
          </cell>
          <cell r="AI1497">
            <v>5702.8072129023958</v>
          </cell>
          <cell r="AJ1497">
            <v>2316.900790048292</v>
          </cell>
          <cell r="AK1497">
            <v>34162.369999999995</v>
          </cell>
        </row>
        <row r="1498">
          <cell r="B1498">
            <v>39963</v>
          </cell>
          <cell r="D1498">
            <v>4097.6600000000035</v>
          </cell>
          <cell r="E1498">
            <v>29638</v>
          </cell>
          <cell r="F1498">
            <v>33735.660000000003</v>
          </cell>
          <cell r="G1498">
            <v>33735.660000000003</v>
          </cell>
          <cell r="H1498">
            <v>34303.1</v>
          </cell>
          <cell r="I1498">
            <v>29638</v>
          </cell>
          <cell r="J1498">
            <v>14500</v>
          </cell>
          <cell r="K1498">
            <v>4000</v>
          </cell>
          <cell r="L1498">
            <v>1600</v>
          </cell>
          <cell r="M1498">
            <v>1879</v>
          </cell>
          <cell r="N1498">
            <v>5400</v>
          </cell>
          <cell r="O1498">
            <v>2259</v>
          </cell>
          <cell r="P1498">
            <v>29638</v>
          </cell>
          <cell r="Q1498">
            <v>14500</v>
          </cell>
          <cell r="R1498">
            <v>4000</v>
          </cell>
          <cell r="S1498">
            <v>1600</v>
          </cell>
          <cell r="T1498">
            <v>1879</v>
          </cell>
          <cell r="U1498">
            <v>5400</v>
          </cell>
          <cell r="V1498">
            <v>2259</v>
          </cell>
          <cell r="W1498">
            <v>29638</v>
          </cell>
          <cell r="X1498">
            <v>13584.432119304478</v>
          </cell>
          <cell r="Y1498">
            <v>9942.1988137468325</v>
          </cell>
          <cell r="Z1498">
            <v>1628.521248734884</v>
          </cell>
          <cell r="AA1498">
            <v>1632.4494099400144</v>
          </cell>
          <cell r="AB1498">
            <v>5250.2928200796314</v>
          </cell>
          <cell r="AC1498">
            <v>2265.2055881941583</v>
          </cell>
          <cell r="AD1498">
            <v>34303.1</v>
          </cell>
          <cell r="AE1498">
            <v>12478.273975800441</v>
          </cell>
          <cell r="AF1498">
            <v>10211.609547472202</v>
          </cell>
          <cell r="AG1498">
            <v>1665.2093387006239</v>
          </cell>
          <cell r="AH1498">
            <v>1669.0525978914527</v>
          </cell>
          <cell r="AI1498">
            <v>5394.1390554709114</v>
          </cell>
          <cell r="AJ1498">
            <v>2317.3754846643706</v>
          </cell>
          <cell r="AK1498">
            <v>33735.659999999996</v>
          </cell>
        </row>
        <row r="1499">
          <cell r="B1499">
            <v>39964</v>
          </cell>
          <cell r="D1499">
            <v>3969.0500000000029</v>
          </cell>
          <cell r="E1499">
            <v>29838</v>
          </cell>
          <cell r="F1499">
            <v>33807.050000000003</v>
          </cell>
          <cell r="G1499">
            <v>33807.050000000003</v>
          </cell>
          <cell r="H1499">
            <v>33188.9</v>
          </cell>
          <cell r="I1499">
            <v>29838</v>
          </cell>
          <cell r="J1499">
            <v>14500</v>
          </cell>
          <cell r="K1499">
            <v>4000</v>
          </cell>
          <cell r="L1499">
            <v>1600</v>
          </cell>
          <cell r="M1499">
            <v>1879</v>
          </cell>
          <cell r="N1499">
            <v>5600</v>
          </cell>
          <cell r="O1499">
            <v>2259</v>
          </cell>
          <cell r="P1499">
            <v>29838</v>
          </cell>
          <cell r="Q1499">
            <v>14500</v>
          </cell>
          <cell r="R1499">
            <v>4000</v>
          </cell>
          <cell r="S1499">
            <v>1600</v>
          </cell>
          <cell r="T1499">
            <v>1879</v>
          </cell>
          <cell r="U1499">
            <v>5600</v>
          </cell>
          <cell r="V1499">
            <v>2259</v>
          </cell>
          <cell r="W1499">
            <v>29838</v>
          </cell>
          <cell r="X1499">
            <v>12329.646303782465</v>
          </cell>
          <cell r="Y1499">
            <v>10108.588696908897</v>
          </cell>
          <cell r="Z1499">
            <v>1544.3946434429527</v>
          </cell>
          <cell r="AA1499">
            <v>1540.0843653496031</v>
          </cell>
          <cell r="AB1499">
            <v>5379.5342856855686</v>
          </cell>
          <cell r="AC1499">
            <v>2286.6517048305136</v>
          </cell>
          <cell r="AD1499">
            <v>33188.9</v>
          </cell>
          <cell r="AE1499">
            <v>12488.638124441459</v>
          </cell>
          <cell r="AF1499">
            <v>10220.091060173341</v>
          </cell>
          <cell r="AG1499">
            <v>1566.9543457342934</v>
          </cell>
          <cell r="AH1499">
            <v>1562.398548860697</v>
          </cell>
          <cell r="AI1499">
            <v>5649.6676808250068</v>
          </cell>
          <cell r="AJ1499">
            <v>2319.3002399651991</v>
          </cell>
          <cell r="AK1499">
            <v>33807.049999999996</v>
          </cell>
        </row>
        <row r="1500">
          <cell r="B1500">
            <v>39965</v>
          </cell>
          <cell r="D1500">
            <v>4870.7300000000032</v>
          </cell>
          <cell r="E1500">
            <v>29353</v>
          </cell>
          <cell r="F1500">
            <v>34223.730000000003</v>
          </cell>
          <cell r="G1500">
            <v>34223.730000000003</v>
          </cell>
          <cell r="H1500">
            <v>36338.199999999997</v>
          </cell>
          <cell r="I1500">
            <v>29353</v>
          </cell>
          <cell r="J1500">
            <v>14416</v>
          </cell>
          <cell r="K1500">
            <v>4000</v>
          </cell>
          <cell r="L1500">
            <v>1600</v>
          </cell>
          <cell r="M1500">
            <v>1383</v>
          </cell>
          <cell r="N1500">
            <v>5700</v>
          </cell>
          <cell r="O1500">
            <v>2254</v>
          </cell>
          <cell r="P1500">
            <v>29353</v>
          </cell>
          <cell r="Q1500">
            <v>14416</v>
          </cell>
          <cell r="R1500">
            <v>4000</v>
          </cell>
          <cell r="S1500">
            <v>1600</v>
          </cell>
          <cell r="T1500">
            <v>1383</v>
          </cell>
          <cell r="U1500">
            <v>5700</v>
          </cell>
          <cell r="V1500">
            <v>2254</v>
          </cell>
          <cell r="W1500">
            <v>29353</v>
          </cell>
          <cell r="X1500">
            <v>14639.41698949381</v>
          </cell>
          <cell r="Y1500">
            <v>10306.5417591889</v>
          </cell>
          <cell r="Z1500">
            <v>1735.3947056162069</v>
          </cell>
          <cell r="AA1500">
            <v>1739.198247294906</v>
          </cell>
          <cell r="AB1500">
            <v>5522.5863941351454</v>
          </cell>
          <cell r="AC1500">
            <v>2395.0619042710255</v>
          </cell>
          <cell r="AD1500">
            <v>36338.19999999999</v>
          </cell>
          <cell r="AE1500">
            <v>12598.477840343456</v>
          </cell>
          <cell r="AF1500">
            <v>10208.636634837729</v>
          </cell>
          <cell r="AG1500">
            <v>1664.7245452056266</v>
          </cell>
          <cell r="AH1500">
            <v>1668.5666855058678</v>
          </cell>
          <cell r="AI1500">
            <v>5754.7876804571333</v>
          </cell>
          <cell r="AJ1500">
            <v>2328.536613650188</v>
          </cell>
          <cell r="AK1500">
            <v>34223.730000000003</v>
          </cell>
        </row>
        <row r="1501">
          <cell r="B1501">
            <v>39966</v>
          </cell>
          <cell r="D1501">
            <v>4672.6900000000023</v>
          </cell>
          <cell r="E1501">
            <v>29566</v>
          </cell>
          <cell r="F1501">
            <v>34238.69</v>
          </cell>
          <cell r="G1501">
            <v>34238.69</v>
          </cell>
          <cell r="H1501">
            <v>36535.599999999999</v>
          </cell>
          <cell r="I1501">
            <v>29566</v>
          </cell>
          <cell r="J1501">
            <v>14416</v>
          </cell>
          <cell r="K1501">
            <v>4000</v>
          </cell>
          <cell r="L1501">
            <v>1600</v>
          </cell>
          <cell r="M1501">
            <v>1383</v>
          </cell>
          <cell r="N1501">
            <v>5900</v>
          </cell>
          <cell r="O1501">
            <v>2267</v>
          </cell>
          <cell r="P1501">
            <v>29566</v>
          </cell>
          <cell r="Q1501">
            <v>14416</v>
          </cell>
          <cell r="R1501">
            <v>4000</v>
          </cell>
          <cell r="S1501">
            <v>1600</v>
          </cell>
          <cell r="T1501">
            <v>1383</v>
          </cell>
          <cell r="U1501">
            <v>5900</v>
          </cell>
          <cell r="V1501">
            <v>2267</v>
          </cell>
          <cell r="W1501">
            <v>29566</v>
          </cell>
          <cell r="X1501">
            <v>14427.235582931156</v>
          </cell>
          <cell r="Y1501">
            <v>10661.461162021029</v>
          </cell>
          <cell r="Z1501">
            <v>1673.1202715085035</v>
          </cell>
          <cell r="AA1501">
            <v>1677.1434413855225</v>
          </cell>
          <cell r="AB1501">
            <v>5752.1591503262625</v>
          </cell>
          <cell r="AC1501">
            <v>2344.4803918275366</v>
          </cell>
          <cell r="AD1501">
            <v>36535.600000000006</v>
          </cell>
          <cell r="AE1501">
            <v>12473.477976622125</v>
          </cell>
          <cell r="AF1501">
            <v>10207.684736148623</v>
          </cell>
          <cell r="AG1501">
            <v>1664.5693188841317</v>
          </cell>
          <cell r="AH1501">
            <v>1668.4111009261212</v>
          </cell>
          <cell r="AI1501">
            <v>5890.479671799284</v>
          </cell>
          <cell r="AJ1501">
            <v>2334.0671956197161</v>
          </cell>
          <cell r="AK1501">
            <v>34238.69</v>
          </cell>
        </row>
        <row r="1502">
          <cell r="B1502">
            <v>39967</v>
          </cell>
          <cell r="D1502">
            <v>4779.8899999999994</v>
          </cell>
          <cell r="E1502">
            <v>29353</v>
          </cell>
          <cell r="F1502">
            <v>34132.89</v>
          </cell>
          <cell r="G1502">
            <v>34132.89</v>
          </cell>
          <cell r="H1502">
            <v>34493.699999999997</v>
          </cell>
          <cell r="I1502">
            <v>29353</v>
          </cell>
          <cell r="J1502">
            <v>14416</v>
          </cell>
          <cell r="K1502">
            <v>4000</v>
          </cell>
          <cell r="L1502">
            <v>1600</v>
          </cell>
          <cell r="M1502">
            <v>1383</v>
          </cell>
          <cell r="N1502">
            <v>5700</v>
          </cell>
          <cell r="O1502">
            <v>2254</v>
          </cell>
          <cell r="P1502">
            <v>29353</v>
          </cell>
          <cell r="Q1502">
            <v>14416</v>
          </cell>
          <cell r="R1502">
            <v>4000</v>
          </cell>
          <cell r="S1502">
            <v>1600</v>
          </cell>
          <cell r="T1502">
            <v>1383</v>
          </cell>
          <cell r="U1502">
            <v>5700</v>
          </cell>
          <cell r="V1502">
            <v>2254</v>
          </cell>
          <cell r="W1502">
            <v>29353</v>
          </cell>
          <cell r="X1502">
            <v>13350.780610306276</v>
          </cell>
          <cell r="Y1502">
            <v>10101.934016938341</v>
          </cell>
          <cell r="Z1502">
            <v>1631.5599586037813</v>
          </cell>
          <cell r="AA1502">
            <v>1635.4532252985514</v>
          </cell>
          <cell r="AB1502">
            <v>5492.8865636924529</v>
          </cell>
          <cell r="AC1502">
            <v>2281.0856251605846</v>
          </cell>
          <cell r="AD1502">
            <v>34493.69999999999</v>
          </cell>
          <cell r="AE1502">
            <v>12476.517666676316</v>
          </cell>
          <cell r="AF1502">
            <v>10210.172269924442</v>
          </cell>
          <cell r="AG1502">
            <v>1664.9749615455135</v>
          </cell>
          <cell r="AH1502">
            <v>1668.8176798000559</v>
          </cell>
          <cell r="AI1502">
            <v>5783.5205380733187</v>
          </cell>
          <cell r="AJ1502">
            <v>2328.8868839803531</v>
          </cell>
          <cell r="AK1502">
            <v>34132.89</v>
          </cell>
        </row>
        <row r="1503">
          <cell r="B1503">
            <v>39968</v>
          </cell>
          <cell r="D1503">
            <v>4756.2799999999916</v>
          </cell>
          <cell r="E1503">
            <v>29167</v>
          </cell>
          <cell r="F1503">
            <v>33923.279999999992</v>
          </cell>
          <cell r="G1503">
            <v>33923.279999999992</v>
          </cell>
          <cell r="H1503">
            <v>34150.800000000003</v>
          </cell>
          <cell r="I1503">
            <v>29167</v>
          </cell>
          <cell r="J1503">
            <v>14416</v>
          </cell>
          <cell r="K1503">
            <v>4000</v>
          </cell>
          <cell r="L1503">
            <v>1600</v>
          </cell>
          <cell r="M1503">
            <v>1383</v>
          </cell>
          <cell r="N1503">
            <v>5500</v>
          </cell>
          <cell r="O1503">
            <v>2268</v>
          </cell>
          <cell r="P1503">
            <v>29167</v>
          </cell>
          <cell r="Q1503">
            <v>14416</v>
          </cell>
          <cell r="R1503">
            <v>4000</v>
          </cell>
          <cell r="S1503">
            <v>1600</v>
          </cell>
          <cell r="T1503">
            <v>1383</v>
          </cell>
          <cell r="U1503">
            <v>5500</v>
          </cell>
          <cell r="V1503">
            <v>2268</v>
          </cell>
          <cell r="W1503">
            <v>29167</v>
          </cell>
          <cell r="X1503">
            <v>12749.999144970145</v>
          </cell>
          <cell r="Y1503">
            <v>10337.510828920305</v>
          </cell>
          <cell r="Z1503">
            <v>1659.6822853325787</v>
          </cell>
          <cell r="AA1503">
            <v>1663.6702673475218</v>
          </cell>
          <cell r="AB1503">
            <v>5407.1590114061692</v>
          </cell>
          <cell r="AC1503">
            <v>2332.7784620232774</v>
          </cell>
          <cell r="AD1503">
            <v>34150.799999999996</v>
          </cell>
          <cell r="AE1503">
            <v>12477.065683816927</v>
          </cell>
          <cell r="AF1503">
            <v>10210.620740368038</v>
          </cell>
          <cell r="AG1503">
            <v>1665.048093716043</v>
          </cell>
          <cell r="AH1503">
            <v>1668.8909807577045</v>
          </cell>
          <cell r="AI1503">
            <v>5560.8272352054819</v>
          </cell>
          <cell r="AJ1503">
            <v>2340.8272661358019</v>
          </cell>
          <cell r="AK1503">
            <v>33923.279999999992</v>
          </cell>
        </row>
        <row r="1504">
          <cell r="B1504">
            <v>39969</v>
          </cell>
          <cell r="D1504">
            <v>5183.6999999999971</v>
          </cell>
          <cell r="E1504">
            <v>28939</v>
          </cell>
          <cell r="F1504">
            <v>34122.699999999997</v>
          </cell>
          <cell r="G1504">
            <v>34122.699999999997</v>
          </cell>
          <cell r="H1504">
            <v>34000</v>
          </cell>
          <cell r="I1504">
            <v>28939</v>
          </cell>
          <cell r="J1504">
            <v>13916</v>
          </cell>
          <cell r="K1504">
            <v>4000</v>
          </cell>
          <cell r="L1504">
            <v>1600</v>
          </cell>
          <cell r="M1504">
            <v>1383</v>
          </cell>
          <cell r="N1504">
            <v>5800</v>
          </cell>
          <cell r="O1504">
            <v>2240</v>
          </cell>
          <cell r="P1504">
            <v>28939</v>
          </cell>
          <cell r="Q1504">
            <v>13916</v>
          </cell>
          <cell r="R1504">
            <v>4000</v>
          </cell>
          <cell r="S1504">
            <v>1600</v>
          </cell>
          <cell r="T1504">
            <v>1383</v>
          </cell>
          <cell r="U1504">
            <v>5800</v>
          </cell>
          <cell r="V1504">
            <v>2240</v>
          </cell>
          <cell r="W1504">
            <v>28939</v>
          </cell>
          <cell r="X1504">
            <v>12521.182216226125</v>
          </cell>
          <cell r="Y1504">
            <v>10263.714024143714</v>
          </cell>
          <cell r="Z1504">
            <v>1672.6698402533752</v>
          </cell>
          <cell r="AA1504">
            <v>1675.088574048397</v>
          </cell>
          <cell r="AB1504">
            <v>5540.3273209669233</v>
          </cell>
          <cell r="AC1504">
            <v>2327.0180243614604</v>
          </cell>
          <cell r="AD1504">
            <v>34000</v>
          </cell>
          <cell r="AE1504">
            <v>12476.317201958234</v>
          </cell>
          <cell r="AF1504">
            <v>10210.008219396856</v>
          </cell>
          <cell r="AG1504">
            <v>1665.147828311236</v>
          </cell>
          <cell r="AH1504">
            <v>1667.4334603665443</v>
          </cell>
          <cell r="AI1504">
            <v>5786.7812032967204</v>
          </cell>
          <cell r="AJ1504">
            <v>2317.0120866704046</v>
          </cell>
          <cell r="AK1504">
            <v>34122.699999999997</v>
          </cell>
        </row>
        <row r="1505">
          <cell r="B1505">
            <v>39970</v>
          </cell>
          <cell r="D1505">
            <v>4745.8000000000029</v>
          </cell>
          <cell r="E1505">
            <v>29382</v>
          </cell>
          <cell r="F1505">
            <v>34127.800000000003</v>
          </cell>
          <cell r="G1505">
            <v>34127.800000000003</v>
          </cell>
          <cell r="H1505">
            <v>32948.400000000001</v>
          </cell>
          <cell r="I1505">
            <v>29382</v>
          </cell>
          <cell r="J1505">
            <v>14417</v>
          </cell>
          <cell r="K1505">
            <v>4000</v>
          </cell>
          <cell r="L1505">
            <v>1600</v>
          </cell>
          <cell r="M1505">
            <v>1383</v>
          </cell>
          <cell r="N1505">
            <v>5700</v>
          </cell>
          <cell r="O1505">
            <v>2282</v>
          </cell>
          <cell r="P1505">
            <v>29382</v>
          </cell>
          <cell r="Q1505">
            <v>14417</v>
          </cell>
          <cell r="R1505">
            <v>4000</v>
          </cell>
          <cell r="S1505">
            <v>1600</v>
          </cell>
          <cell r="T1505">
            <v>1383</v>
          </cell>
          <cell r="U1505">
            <v>5700</v>
          </cell>
          <cell r="V1505">
            <v>2282</v>
          </cell>
          <cell r="W1505">
            <v>29382</v>
          </cell>
          <cell r="X1505">
            <v>12181.962575241118</v>
          </cell>
          <cell r="Y1505">
            <v>9969.2492059067918</v>
          </cell>
          <cell r="Z1505">
            <v>1626.7146056856186</v>
          </cell>
          <cell r="AA1505">
            <v>1629.4922659715508</v>
          </cell>
          <cell r="AB1505">
            <v>5266.0534194489956</v>
          </cell>
          <cell r="AC1505">
            <v>2274.9279277459259</v>
          </cell>
          <cell r="AD1505">
            <v>32948.400000000001</v>
          </cell>
          <cell r="AE1505">
            <v>12476.506849396799</v>
          </cell>
          <cell r="AF1505">
            <v>10210.163417591579</v>
          </cell>
          <cell r="AG1505">
            <v>1665.123234159538</v>
          </cell>
          <cell r="AH1505">
            <v>1667.7981629889598</v>
          </cell>
          <cell r="AI1505">
            <v>5755.6483546976688</v>
          </cell>
          <cell r="AJ1505">
            <v>2352.5599811654606</v>
          </cell>
          <cell r="AK1505">
            <v>34127.800000000003</v>
          </cell>
        </row>
        <row r="1506">
          <cell r="B1506">
            <v>39971</v>
          </cell>
          <cell r="D1506">
            <v>4519.3800000000047</v>
          </cell>
          <cell r="E1506">
            <v>29382</v>
          </cell>
          <cell r="F1506">
            <v>33901.380000000005</v>
          </cell>
          <cell r="G1506">
            <v>33901.380000000005</v>
          </cell>
          <cell r="H1506">
            <v>33014.9</v>
          </cell>
          <cell r="I1506">
            <v>29382</v>
          </cell>
          <cell r="J1506">
            <v>14417</v>
          </cell>
          <cell r="K1506">
            <v>4000</v>
          </cell>
          <cell r="L1506">
            <v>1600</v>
          </cell>
          <cell r="M1506">
            <v>1383</v>
          </cell>
          <cell r="N1506">
            <v>5700</v>
          </cell>
          <cell r="O1506">
            <v>2282</v>
          </cell>
          <cell r="P1506">
            <v>29382</v>
          </cell>
          <cell r="Q1506">
            <v>14417</v>
          </cell>
          <cell r="R1506">
            <v>4000</v>
          </cell>
          <cell r="S1506">
            <v>1600</v>
          </cell>
          <cell r="T1506">
            <v>1383</v>
          </cell>
          <cell r="U1506">
            <v>5700</v>
          </cell>
          <cell r="V1506">
            <v>2282</v>
          </cell>
          <cell r="W1506">
            <v>29382</v>
          </cell>
          <cell r="X1506">
            <v>12327.991177745174</v>
          </cell>
          <cell r="Y1506">
            <v>9993.1464101353649</v>
          </cell>
          <cell r="Z1506">
            <v>1527.7017826150209</v>
          </cell>
          <cell r="AA1506">
            <v>1523.4619126488369</v>
          </cell>
          <cell r="AB1506">
            <v>5392.3912779714174</v>
          </cell>
          <cell r="AC1506">
            <v>2250.2074388841884</v>
          </cell>
          <cell r="AD1506">
            <v>33014.9</v>
          </cell>
          <cell r="AE1506">
            <v>12485.502101600474</v>
          </cell>
          <cell r="AF1506">
            <v>10217.524692353065</v>
          </cell>
          <cell r="AG1506">
            <v>1566.560867712908</v>
          </cell>
          <cell r="AH1506">
            <v>1562.0062148458007</v>
          </cell>
          <cell r="AI1506">
            <v>5715.5300048849203</v>
          </cell>
          <cell r="AJ1506">
            <v>2354.2561186028297</v>
          </cell>
          <cell r="AK1506">
            <v>33901.380000000005</v>
          </cell>
        </row>
        <row r="1507">
          <cell r="B1507">
            <v>39972</v>
          </cell>
          <cell r="D1507">
            <v>633.28000000000065</v>
          </cell>
          <cell r="E1507">
            <v>11907</v>
          </cell>
          <cell r="F1507">
            <v>12540.28</v>
          </cell>
          <cell r="G1507">
            <v>12540.28</v>
          </cell>
          <cell r="H1507">
            <v>11476.2</v>
          </cell>
          <cell r="I1507">
            <v>11907</v>
          </cell>
          <cell r="J1507">
            <v>4167</v>
          </cell>
          <cell r="K1507">
            <v>4000</v>
          </cell>
          <cell r="L1507">
            <v>500</v>
          </cell>
          <cell r="M1507">
            <v>456</v>
          </cell>
          <cell r="N1507">
            <v>2000</v>
          </cell>
          <cell r="O1507">
            <v>784</v>
          </cell>
          <cell r="P1507">
            <v>11907</v>
          </cell>
          <cell r="Q1507">
            <v>4167</v>
          </cell>
          <cell r="R1507">
            <v>4000</v>
          </cell>
          <cell r="S1507">
            <v>500</v>
          </cell>
          <cell r="T1507">
            <v>456</v>
          </cell>
          <cell r="U1507">
            <v>2000</v>
          </cell>
          <cell r="V1507">
            <v>784</v>
          </cell>
          <cell r="W1507">
            <v>11907</v>
          </cell>
          <cell r="X1507">
            <v>4287.7227852150381</v>
          </cell>
          <cell r="Y1507">
            <v>3508.7928635214134</v>
          </cell>
          <cell r="Z1507">
            <v>537.50661766121482</v>
          </cell>
          <cell r="AA1507">
            <v>535.98269761339088</v>
          </cell>
          <cell r="AB1507">
            <v>1853.5994724451702</v>
          </cell>
          <cell r="AC1507">
            <v>752.59556354377457</v>
          </cell>
          <cell r="AD1507">
            <v>11476.2</v>
          </cell>
          <cell r="AE1507">
            <v>4684.7992429510814</v>
          </cell>
          <cell r="AF1507">
            <v>3833.8107313628743</v>
          </cell>
          <cell r="AG1507">
            <v>587.803606725392</v>
          </cell>
          <cell r="AH1507">
            <v>586.09461383667247</v>
          </cell>
          <cell r="AI1507">
            <v>2025.1565731327009</v>
          </cell>
          <cell r="AJ1507">
            <v>822.61523199127805</v>
          </cell>
          <cell r="AK1507">
            <v>12540.28</v>
          </cell>
        </row>
        <row r="1508">
          <cell r="B1508">
            <v>39973</v>
          </cell>
          <cell r="D1508">
            <v>0</v>
          </cell>
          <cell r="E1508">
            <v>0</v>
          </cell>
          <cell r="F1508">
            <v>0</v>
          </cell>
          <cell r="G1508">
            <v>0</v>
          </cell>
          <cell r="H1508">
            <v>103.5</v>
          </cell>
          <cell r="I1508">
            <v>0</v>
          </cell>
          <cell r="J1508">
            <v>0</v>
          </cell>
          <cell r="K1508">
            <v>0</v>
          </cell>
          <cell r="L1508">
            <v>0</v>
          </cell>
          <cell r="M1508">
            <v>0</v>
          </cell>
          <cell r="N1508">
            <v>0</v>
          </cell>
          <cell r="O1508">
            <v>0</v>
          </cell>
          <cell r="P1508">
            <v>0</v>
          </cell>
          <cell r="Q1508">
            <v>0</v>
          </cell>
          <cell r="R1508">
            <v>0</v>
          </cell>
          <cell r="S1508">
            <v>0</v>
          </cell>
          <cell r="T1508">
            <v>0</v>
          </cell>
          <cell r="U1508">
            <v>0</v>
          </cell>
          <cell r="V1508">
            <v>0</v>
          </cell>
          <cell r="W1508">
            <v>0</v>
          </cell>
          <cell r="X1508">
            <v>39.347077499999997</v>
          </cell>
          <cell r="Y1508">
            <v>32.076409499999997</v>
          </cell>
          <cell r="Z1508">
            <v>4.3470000000000004</v>
          </cell>
          <cell r="AA1508">
            <v>4.2768269999999999</v>
          </cell>
          <cell r="AB1508">
            <v>17.107411499999998</v>
          </cell>
          <cell r="AC1508">
            <v>6.3452745000000004</v>
          </cell>
          <cell r="AD1508">
            <v>103.49999999999999</v>
          </cell>
          <cell r="AE1508">
            <v>0</v>
          </cell>
          <cell r="AF1508">
            <v>0</v>
          </cell>
          <cell r="AG1508">
            <v>0</v>
          </cell>
          <cell r="AH1508">
            <v>0</v>
          </cell>
          <cell r="AI1508">
            <v>0</v>
          </cell>
          <cell r="AJ1508">
            <v>0</v>
          </cell>
          <cell r="AK1508">
            <v>0</v>
          </cell>
        </row>
        <row r="1509">
          <cell r="B1509">
            <v>39974</v>
          </cell>
          <cell r="D1509">
            <v>0</v>
          </cell>
          <cell r="E1509">
            <v>0</v>
          </cell>
          <cell r="F1509">
            <v>0</v>
          </cell>
          <cell r="G1509">
            <v>0</v>
          </cell>
          <cell r="H1509">
            <v>123.4</v>
          </cell>
          <cell r="I1509">
            <v>0</v>
          </cell>
          <cell r="J1509">
            <v>0</v>
          </cell>
          <cell r="K1509">
            <v>0</v>
          </cell>
          <cell r="L1509">
            <v>0</v>
          </cell>
          <cell r="M1509">
            <v>0</v>
          </cell>
          <cell r="N1509">
            <v>0</v>
          </cell>
          <cell r="O1509">
            <v>0</v>
          </cell>
          <cell r="P1509">
            <v>0</v>
          </cell>
          <cell r="Q1509">
            <v>0</v>
          </cell>
          <cell r="R1509">
            <v>0</v>
          </cell>
          <cell r="S1509">
            <v>0</v>
          </cell>
          <cell r="T1509">
            <v>0</v>
          </cell>
          <cell r="U1509">
            <v>0</v>
          </cell>
          <cell r="V1509">
            <v>0</v>
          </cell>
          <cell r="W1509">
            <v>0</v>
          </cell>
          <cell r="X1509">
            <v>46.912360999999997</v>
          </cell>
          <cell r="Y1509">
            <v>38.243757800000004</v>
          </cell>
          <cell r="Z1509">
            <v>5.1828000000000003</v>
          </cell>
          <cell r="AA1509">
            <v>5.0991347999999999</v>
          </cell>
          <cell r="AB1509">
            <v>20.396662599999999</v>
          </cell>
          <cell r="AC1509">
            <v>7.5652838000000004</v>
          </cell>
          <cell r="AD1509">
            <v>123.4</v>
          </cell>
          <cell r="AE1509">
            <v>0</v>
          </cell>
          <cell r="AF1509">
            <v>0</v>
          </cell>
          <cell r="AG1509">
            <v>0</v>
          </cell>
          <cell r="AH1509">
            <v>0</v>
          </cell>
          <cell r="AI1509">
            <v>0</v>
          </cell>
          <cell r="AJ1509">
            <v>0</v>
          </cell>
          <cell r="AK1509">
            <v>0</v>
          </cell>
        </row>
        <row r="1510">
          <cell r="B1510">
            <v>39975</v>
          </cell>
          <cell r="D1510">
            <v>0</v>
          </cell>
          <cell r="E1510">
            <v>0</v>
          </cell>
          <cell r="F1510">
            <v>0</v>
          </cell>
          <cell r="G1510">
            <v>0</v>
          </cell>
          <cell r="H1510">
            <v>130.30000000000001</v>
          </cell>
          <cell r="I1510">
            <v>0</v>
          </cell>
          <cell r="J1510">
            <v>0</v>
          </cell>
          <cell r="K1510">
            <v>0</v>
          </cell>
          <cell r="L1510">
            <v>0</v>
          </cell>
          <cell r="M1510">
            <v>0</v>
          </cell>
          <cell r="N1510">
            <v>0</v>
          </cell>
          <cell r="O1510">
            <v>0</v>
          </cell>
          <cell r="P1510">
            <v>0</v>
          </cell>
          <cell r="Q1510">
            <v>0</v>
          </cell>
          <cell r="R1510">
            <v>0</v>
          </cell>
          <cell r="S1510">
            <v>0</v>
          </cell>
          <cell r="T1510">
            <v>0</v>
          </cell>
          <cell r="U1510">
            <v>0</v>
          </cell>
          <cell r="V1510">
            <v>0</v>
          </cell>
          <cell r="W1510">
            <v>0</v>
          </cell>
          <cell r="X1510">
            <v>49.5354995</v>
          </cell>
          <cell r="Y1510">
            <v>40.382185100000001</v>
          </cell>
          <cell r="Z1510">
            <v>5.4726000000000008</v>
          </cell>
          <cell r="AA1510">
            <v>5.3842566000000005</v>
          </cell>
          <cell r="AB1510">
            <v>21.537156700000001</v>
          </cell>
          <cell r="AC1510">
            <v>7.9883021000000012</v>
          </cell>
          <cell r="AD1510">
            <v>130.30000000000001</v>
          </cell>
          <cell r="AE1510">
            <v>0</v>
          </cell>
          <cell r="AF1510">
            <v>0</v>
          </cell>
          <cell r="AG1510">
            <v>0</v>
          </cell>
          <cell r="AH1510">
            <v>0</v>
          </cell>
          <cell r="AI1510">
            <v>0</v>
          </cell>
          <cell r="AJ1510">
            <v>0</v>
          </cell>
          <cell r="AK1510">
            <v>0</v>
          </cell>
        </row>
        <row r="1511">
          <cell r="B1511">
            <v>39976</v>
          </cell>
          <cell r="D1511">
            <v>0</v>
          </cell>
          <cell r="E1511">
            <v>0</v>
          </cell>
          <cell r="F1511">
            <v>0</v>
          </cell>
          <cell r="G1511">
            <v>0</v>
          </cell>
          <cell r="H1511">
            <v>140.5</v>
          </cell>
          <cell r="I1511">
            <v>0</v>
          </cell>
          <cell r="J1511">
            <v>0</v>
          </cell>
          <cell r="K1511">
            <v>0</v>
          </cell>
          <cell r="L1511">
            <v>0</v>
          </cell>
          <cell r="M1511">
            <v>0</v>
          </cell>
          <cell r="N1511">
            <v>0</v>
          </cell>
          <cell r="O1511">
            <v>0</v>
          </cell>
          <cell r="P1511">
            <v>0</v>
          </cell>
          <cell r="Q1511">
            <v>0</v>
          </cell>
          <cell r="R1511">
            <v>0</v>
          </cell>
          <cell r="S1511">
            <v>0</v>
          </cell>
          <cell r="T1511">
            <v>0</v>
          </cell>
          <cell r="U1511">
            <v>0</v>
          </cell>
          <cell r="V1511">
            <v>0</v>
          </cell>
          <cell r="W1511">
            <v>0</v>
          </cell>
          <cell r="X1511">
            <v>53.413182499999998</v>
          </cell>
          <cell r="Y1511">
            <v>43.543338499999997</v>
          </cell>
          <cell r="Z1511">
            <v>5.9010000000000007</v>
          </cell>
          <cell r="AA1511">
            <v>5.8057409999999994</v>
          </cell>
          <cell r="AB1511">
            <v>23.223104499999998</v>
          </cell>
          <cell r="AC1511">
            <v>8.6136335000000006</v>
          </cell>
          <cell r="AD1511">
            <v>140.49999999999997</v>
          </cell>
          <cell r="AE1511">
            <v>0</v>
          </cell>
          <cell r="AF1511">
            <v>0</v>
          </cell>
          <cell r="AG1511">
            <v>0</v>
          </cell>
          <cell r="AH1511">
            <v>0</v>
          </cell>
          <cell r="AI1511">
            <v>0</v>
          </cell>
          <cell r="AJ1511">
            <v>0</v>
          </cell>
          <cell r="AK1511">
            <v>0</v>
          </cell>
        </row>
        <row r="1512">
          <cell r="B1512">
            <v>39977</v>
          </cell>
          <cell r="D1512">
            <v>0</v>
          </cell>
          <cell r="E1512">
            <v>0</v>
          </cell>
          <cell r="F1512">
            <v>0</v>
          </cell>
          <cell r="G1512">
            <v>0</v>
          </cell>
          <cell r="H1512">
            <v>175.5</v>
          </cell>
          <cell r="I1512">
            <v>0</v>
          </cell>
          <cell r="J1512">
            <v>0</v>
          </cell>
          <cell r="K1512">
            <v>0</v>
          </cell>
          <cell r="L1512">
            <v>0</v>
          </cell>
          <cell r="M1512">
            <v>0</v>
          </cell>
          <cell r="N1512">
            <v>0</v>
          </cell>
          <cell r="O1512">
            <v>0</v>
          </cell>
          <cell r="P1512">
            <v>0</v>
          </cell>
          <cell r="Q1512">
            <v>0</v>
          </cell>
          <cell r="R1512">
            <v>0</v>
          </cell>
          <cell r="S1512">
            <v>0</v>
          </cell>
          <cell r="T1512">
            <v>0</v>
          </cell>
          <cell r="U1512">
            <v>0</v>
          </cell>
          <cell r="V1512">
            <v>0</v>
          </cell>
          <cell r="W1512">
            <v>0</v>
          </cell>
          <cell r="X1512">
            <v>66.718957500000002</v>
          </cell>
          <cell r="Y1512">
            <v>54.3904335</v>
          </cell>
          <cell r="Z1512">
            <v>7.3710000000000004</v>
          </cell>
          <cell r="AA1512">
            <v>7.2520109999999995</v>
          </cell>
          <cell r="AB1512">
            <v>29.008219499999999</v>
          </cell>
          <cell r="AC1512">
            <v>10.7593785</v>
          </cell>
          <cell r="AD1512">
            <v>175.5</v>
          </cell>
          <cell r="AE1512">
            <v>0</v>
          </cell>
          <cell r="AF1512">
            <v>0</v>
          </cell>
          <cell r="AG1512">
            <v>0</v>
          </cell>
          <cell r="AH1512">
            <v>0</v>
          </cell>
          <cell r="AI1512">
            <v>0</v>
          </cell>
          <cell r="AJ1512">
            <v>0</v>
          </cell>
          <cell r="AK1512">
            <v>0</v>
          </cell>
        </row>
        <row r="1513">
          <cell r="B1513">
            <v>39978</v>
          </cell>
          <cell r="D1513">
            <v>0</v>
          </cell>
          <cell r="E1513">
            <v>0</v>
          </cell>
          <cell r="F1513">
            <v>0</v>
          </cell>
          <cell r="G1513">
            <v>0</v>
          </cell>
          <cell r="H1513">
            <v>121.5</v>
          </cell>
          <cell r="I1513">
            <v>0</v>
          </cell>
          <cell r="J1513">
            <v>0</v>
          </cell>
          <cell r="K1513">
            <v>0</v>
          </cell>
          <cell r="L1513">
            <v>0</v>
          </cell>
          <cell r="M1513">
            <v>0</v>
          </cell>
          <cell r="N1513">
            <v>0</v>
          </cell>
          <cell r="O1513">
            <v>0</v>
          </cell>
          <cell r="P1513">
            <v>0</v>
          </cell>
          <cell r="Q1513">
            <v>0</v>
          </cell>
          <cell r="R1513">
            <v>0</v>
          </cell>
          <cell r="S1513">
            <v>0</v>
          </cell>
          <cell r="T1513">
            <v>0</v>
          </cell>
          <cell r="U1513">
            <v>0</v>
          </cell>
          <cell r="V1513">
            <v>0</v>
          </cell>
          <cell r="W1513">
            <v>0</v>
          </cell>
          <cell r="X1513">
            <v>46.190047499999999</v>
          </cell>
          <cell r="Y1513">
            <v>37.654915500000001</v>
          </cell>
          <cell r="Z1513">
            <v>5.1030000000000006</v>
          </cell>
          <cell r="AA1513">
            <v>5.0206229999999996</v>
          </cell>
          <cell r="AB1513">
            <v>20.082613499999997</v>
          </cell>
          <cell r="AC1513">
            <v>7.4488004999999999</v>
          </cell>
          <cell r="AD1513">
            <v>121.5</v>
          </cell>
          <cell r="AE1513">
            <v>0</v>
          </cell>
          <cell r="AF1513">
            <v>0</v>
          </cell>
          <cell r="AG1513">
            <v>0</v>
          </cell>
          <cell r="AH1513">
            <v>0</v>
          </cell>
          <cell r="AI1513">
            <v>0</v>
          </cell>
          <cell r="AJ1513">
            <v>0</v>
          </cell>
          <cell r="AK1513">
            <v>0</v>
          </cell>
        </row>
        <row r="1514">
          <cell r="B1514">
            <v>39979</v>
          </cell>
          <cell r="D1514">
            <v>0</v>
          </cell>
          <cell r="E1514">
            <v>0</v>
          </cell>
          <cell r="F1514">
            <v>0</v>
          </cell>
          <cell r="G1514">
            <v>0</v>
          </cell>
          <cell r="H1514">
            <v>113.6</v>
          </cell>
          <cell r="I1514">
            <v>0</v>
          </cell>
          <cell r="J1514">
            <v>0</v>
          </cell>
          <cell r="K1514">
            <v>0</v>
          </cell>
          <cell r="L1514">
            <v>0</v>
          </cell>
          <cell r="M1514">
            <v>0</v>
          </cell>
          <cell r="N1514">
            <v>0</v>
          </cell>
          <cell r="O1514">
            <v>0</v>
          </cell>
          <cell r="P1514">
            <v>0</v>
          </cell>
          <cell r="Q1514">
            <v>0</v>
          </cell>
          <cell r="R1514">
            <v>0</v>
          </cell>
          <cell r="S1514">
            <v>0</v>
          </cell>
          <cell r="T1514">
            <v>0</v>
          </cell>
          <cell r="U1514">
            <v>0</v>
          </cell>
          <cell r="V1514">
            <v>0</v>
          </cell>
          <cell r="W1514">
            <v>0</v>
          </cell>
          <cell r="X1514">
            <v>43.186743999999997</v>
          </cell>
          <cell r="Y1514">
            <v>35.206571199999999</v>
          </cell>
          <cell r="Z1514">
            <v>4.7712000000000003</v>
          </cell>
          <cell r="AA1514">
            <v>4.6941791999999998</v>
          </cell>
          <cell r="AB1514">
            <v>18.776830399999998</v>
          </cell>
          <cell r="AC1514">
            <v>6.9644751999999999</v>
          </cell>
          <cell r="AD1514">
            <v>113.59999999999997</v>
          </cell>
          <cell r="AE1514">
            <v>0</v>
          </cell>
          <cell r="AF1514">
            <v>0</v>
          </cell>
          <cell r="AG1514">
            <v>0</v>
          </cell>
          <cell r="AH1514">
            <v>0</v>
          </cell>
          <cell r="AI1514">
            <v>0</v>
          </cell>
          <cell r="AJ1514">
            <v>0</v>
          </cell>
          <cell r="AK1514">
            <v>0</v>
          </cell>
        </row>
        <row r="1515">
          <cell r="B1515">
            <v>39980</v>
          </cell>
          <cell r="D1515">
            <v>0</v>
          </cell>
          <cell r="E1515">
            <v>0</v>
          </cell>
          <cell r="F1515">
            <v>0</v>
          </cell>
          <cell r="G1515">
            <v>0</v>
          </cell>
          <cell r="H1515">
            <v>123.1</v>
          </cell>
          <cell r="I1515">
            <v>0</v>
          </cell>
          <cell r="J1515">
            <v>0</v>
          </cell>
          <cell r="K1515">
            <v>0</v>
          </cell>
          <cell r="L1515">
            <v>0</v>
          </cell>
          <cell r="M1515">
            <v>0</v>
          </cell>
          <cell r="N1515">
            <v>0</v>
          </cell>
          <cell r="O1515">
            <v>0</v>
          </cell>
          <cell r="P1515">
            <v>0</v>
          </cell>
          <cell r="Q1515">
            <v>0</v>
          </cell>
          <cell r="R1515">
            <v>0</v>
          </cell>
          <cell r="S1515">
            <v>0</v>
          </cell>
          <cell r="T1515">
            <v>0</v>
          </cell>
          <cell r="U1515">
            <v>0</v>
          </cell>
          <cell r="V1515">
            <v>0</v>
          </cell>
          <cell r="W1515">
            <v>0</v>
          </cell>
          <cell r="X1515">
            <v>46.798311499999997</v>
          </cell>
          <cell r="Y1515">
            <v>38.150782700000001</v>
          </cell>
          <cell r="Z1515">
            <v>5.1702000000000004</v>
          </cell>
          <cell r="AA1515">
            <v>5.0867381999999992</v>
          </cell>
          <cell r="AB1515">
            <v>20.347075899999997</v>
          </cell>
          <cell r="AC1515">
            <v>7.5468916999999998</v>
          </cell>
          <cell r="AD1515">
            <v>123.09999999999998</v>
          </cell>
          <cell r="AE1515">
            <v>0</v>
          </cell>
          <cell r="AF1515">
            <v>0</v>
          </cell>
          <cell r="AG1515">
            <v>0</v>
          </cell>
          <cell r="AH1515">
            <v>0</v>
          </cell>
          <cell r="AI1515">
            <v>0</v>
          </cell>
          <cell r="AJ1515">
            <v>0</v>
          </cell>
          <cell r="AK1515">
            <v>0</v>
          </cell>
        </row>
        <row r="1516">
          <cell r="B1516">
            <v>39981</v>
          </cell>
          <cell r="D1516">
            <v>0</v>
          </cell>
          <cell r="E1516">
            <v>0</v>
          </cell>
          <cell r="F1516">
            <v>0</v>
          </cell>
          <cell r="G1516">
            <v>0</v>
          </cell>
          <cell r="H1516">
            <v>119.6</v>
          </cell>
          <cell r="I1516">
            <v>0</v>
          </cell>
          <cell r="J1516">
            <v>0</v>
          </cell>
          <cell r="K1516">
            <v>0</v>
          </cell>
          <cell r="L1516">
            <v>0</v>
          </cell>
          <cell r="M1516">
            <v>0</v>
          </cell>
          <cell r="N1516">
            <v>0</v>
          </cell>
          <cell r="O1516">
            <v>0</v>
          </cell>
          <cell r="P1516">
            <v>0</v>
          </cell>
          <cell r="Q1516">
            <v>0</v>
          </cell>
          <cell r="R1516">
            <v>0</v>
          </cell>
          <cell r="S1516">
            <v>0</v>
          </cell>
          <cell r="T1516">
            <v>0</v>
          </cell>
          <cell r="U1516">
            <v>0</v>
          </cell>
          <cell r="V1516">
            <v>0</v>
          </cell>
          <cell r="W1516">
            <v>0</v>
          </cell>
          <cell r="X1516">
            <v>45.467733999999993</v>
          </cell>
          <cell r="Y1516">
            <v>37.066073199999998</v>
          </cell>
          <cell r="Z1516">
            <v>5.0232000000000001</v>
          </cell>
          <cell r="AA1516">
            <v>4.9421111999999994</v>
          </cell>
          <cell r="AB1516">
            <v>19.768564399999999</v>
          </cell>
          <cell r="AC1516">
            <v>7.3323171999999994</v>
          </cell>
          <cell r="AD1516">
            <v>119.6</v>
          </cell>
          <cell r="AE1516">
            <v>0</v>
          </cell>
          <cell r="AF1516">
            <v>0</v>
          </cell>
          <cell r="AG1516">
            <v>0</v>
          </cell>
          <cell r="AH1516">
            <v>0</v>
          </cell>
          <cell r="AI1516">
            <v>0</v>
          </cell>
          <cell r="AJ1516">
            <v>0</v>
          </cell>
          <cell r="AK1516">
            <v>0</v>
          </cell>
        </row>
        <row r="1517">
          <cell r="B1517">
            <v>39982</v>
          </cell>
          <cell r="D1517">
            <v>14117.120000000003</v>
          </cell>
          <cell r="E1517">
            <v>2900</v>
          </cell>
          <cell r="F1517">
            <v>17017.120000000003</v>
          </cell>
          <cell r="G1517">
            <v>17017.120000000003</v>
          </cell>
          <cell r="H1517">
            <v>19152.8</v>
          </cell>
          <cell r="I1517">
            <v>2900</v>
          </cell>
          <cell r="J1517">
            <v>0</v>
          </cell>
          <cell r="K1517">
            <v>0</v>
          </cell>
          <cell r="L1517">
            <v>0</v>
          </cell>
          <cell r="M1517">
            <v>0</v>
          </cell>
          <cell r="N1517">
            <v>2900</v>
          </cell>
          <cell r="O1517">
            <v>0</v>
          </cell>
          <cell r="P1517">
            <v>2900</v>
          </cell>
          <cell r="Q1517">
            <v>0</v>
          </cell>
          <cell r="R1517">
            <v>0</v>
          </cell>
          <cell r="S1517">
            <v>0</v>
          </cell>
          <cell r="T1517">
            <v>0</v>
          </cell>
          <cell r="U1517">
            <v>2900</v>
          </cell>
          <cell r="V1517">
            <v>0</v>
          </cell>
          <cell r="W1517">
            <v>2900</v>
          </cell>
          <cell r="X1517">
            <v>7013.0731050740505</v>
          </cell>
          <cell r="Y1517">
            <v>5738.7514679071501</v>
          </cell>
          <cell r="Z1517">
            <v>877.99418507762243</v>
          </cell>
          <cell r="AA1517">
            <v>875.43697106434729</v>
          </cell>
          <cell r="AB1517">
            <v>3295.39211497723</v>
          </cell>
          <cell r="AC1517">
            <v>1352.1521558995992</v>
          </cell>
          <cell r="AD1517">
            <v>19152.8</v>
          </cell>
          <cell r="AE1517">
            <v>6241.6622331715771</v>
          </cell>
          <cell r="AF1517">
            <v>5107.8713110450835</v>
          </cell>
          <cell r="AG1517">
            <v>783.14381947961476</v>
          </cell>
          <cell r="AH1517">
            <v>780.86689024164798</v>
          </cell>
          <cell r="AI1517">
            <v>2897.042926701592</v>
          </cell>
          <cell r="AJ1517">
            <v>1206.5328193604839</v>
          </cell>
          <cell r="AK1517">
            <v>17017.120000000003</v>
          </cell>
        </row>
        <row r="1518">
          <cell r="B1518">
            <v>39983</v>
          </cell>
          <cell r="D1518">
            <v>6951.5800000000017</v>
          </cell>
          <cell r="E1518">
            <v>27200</v>
          </cell>
          <cell r="F1518">
            <v>34151.58</v>
          </cell>
          <cell r="G1518">
            <v>34151.58</v>
          </cell>
          <cell r="H1518">
            <v>35040.1</v>
          </cell>
          <cell r="I1518">
            <v>27200</v>
          </cell>
          <cell r="J1518">
            <v>14417</v>
          </cell>
          <cell r="K1518">
            <v>4000</v>
          </cell>
          <cell r="L1518">
            <v>1600</v>
          </cell>
          <cell r="M1518">
            <v>1383</v>
          </cell>
          <cell r="N1518">
            <v>5800</v>
          </cell>
          <cell r="O1518">
            <v>0</v>
          </cell>
          <cell r="P1518">
            <v>27200</v>
          </cell>
          <cell r="Q1518">
            <v>14417</v>
          </cell>
          <cell r="R1518">
            <v>4000</v>
          </cell>
          <cell r="S1518">
            <v>1600</v>
          </cell>
          <cell r="T1518">
            <v>1383</v>
          </cell>
          <cell r="U1518">
            <v>5800</v>
          </cell>
          <cell r="V1518">
            <v>0</v>
          </cell>
          <cell r="W1518">
            <v>27200</v>
          </cell>
          <cell r="X1518">
            <v>13361.997468093154</v>
          </cell>
          <cell r="Y1518">
            <v>10584.013679718992</v>
          </cell>
          <cell r="Z1518">
            <v>1547.2648414914077</v>
          </cell>
          <cell r="AA1518">
            <v>1543.0756209773062</v>
          </cell>
          <cell r="AB1518">
            <v>5708.0091468010642</v>
          </cell>
          <cell r="AC1518">
            <v>2295.7392429180768</v>
          </cell>
          <cell r="AD1518">
            <v>35040.100000000006</v>
          </cell>
          <cell r="AE1518">
            <v>12612.399161931706</v>
          </cell>
          <cell r="AF1518">
            <v>10214.657837021841</v>
          </cell>
          <cell r="AG1518">
            <v>1566.1213186527868</v>
          </cell>
          <cell r="AH1518">
            <v>1561.5679437401006</v>
          </cell>
          <cell r="AI1518">
            <v>5873.0148577757491</v>
          </cell>
          <cell r="AJ1518">
            <v>2323.818880877815</v>
          </cell>
          <cell r="AK1518">
            <v>34151.58</v>
          </cell>
        </row>
        <row r="1519">
          <cell r="B1519">
            <v>39984</v>
          </cell>
          <cell r="D1519">
            <v>4525.6399999999921</v>
          </cell>
          <cell r="E1519">
            <v>29012</v>
          </cell>
          <cell r="F1519">
            <v>33537.639999999992</v>
          </cell>
          <cell r="G1519">
            <v>33537.639999999992</v>
          </cell>
          <cell r="H1519">
            <v>33644.400000000001</v>
          </cell>
          <cell r="I1519">
            <v>29012</v>
          </cell>
          <cell r="J1519">
            <v>14417</v>
          </cell>
          <cell r="K1519">
            <v>4000</v>
          </cell>
          <cell r="L1519">
            <v>1600</v>
          </cell>
          <cell r="M1519">
            <v>1383</v>
          </cell>
          <cell r="N1519">
            <v>5400</v>
          </cell>
          <cell r="O1519">
            <v>2212</v>
          </cell>
          <cell r="P1519">
            <v>29012</v>
          </cell>
          <cell r="Q1519">
            <v>14417</v>
          </cell>
          <cell r="R1519">
            <v>4000</v>
          </cell>
          <cell r="S1519">
            <v>1600</v>
          </cell>
          <cell r="T1519">
            <v>1383</v>
          </cell>
          <cell r="U1519">
            <v>5400</v>
          </cell>
          <cell r="V1519">
            <v>2212</v>
          </cell>
          <cell r="W1519">
            <v>29012</v>
          </cell>
          <cell r="X1519">
            <v>12815.306304899341</v>
          </cell>
          <cell r="Y1519">
            <v>10115.410181919771</v>
          </cell>
          <cell r="Z1519">
            <v>1550.9489264640542</v>
          </cell>
          <cell r="AA1519">
            <v>1546.6829751809855</v>
          </cell>
          <cell r="AB1519">
            <v>5343.2896138246078</v>
          </cell>
          <cell r="AC1519">
            <v>2272.7619977112404</v>
          </cell>
          <cell r="AD1519">
            <v>33644.399999999994</v>
          </cell>
          <cell r="AE1519">
            <v>12490.625637524861</v>
          </cell>
          <cell r="AF1519">
            <v>10221.717543741306</v>
          </cell>
          <cell r="AG1519">
            <v>1567.2037197839063</v>
          </cell>
          <cell r="AH1519">
            <v>1562.6471978748175</v>
          </cell>
          <cell r="AI1519">
            <v>5399.4784622700308</v>
          </cell>
          <cell r="AJ1519">
            <v>2295.967438805073</v>
          </cell>
          <cell r="AK1519">
            <v>33537.639999999992</v>
          </cell>
        </row>
        <row r="1520">
          <cell r="B1520">
            <v>39985</v>
          </cell>
          <cell r="D1520">
            <v>4528.4599999999991</v>
          </cell>
          <cell r="E1520">
            <v>28998</v>
          </cell>
          <cell r="F1520">
            <v>33526.46</v>
          </cell>
          <cell r="G1520">
            <v>33526.46</v>
          </cell>
          <cell r="H1520">
            <v>32867.9</v>
          </cell>
          <cell r="I1520">
            <v>28998</v>
          </cell>
          <cell r="J1520">
            <v>14417</v>
          </cell>
          <cell r="K1520">
            <v>4000</v>
          </cell>
          <cell r="L1520">
            <v>1600</v>
          </cell>
          <cell r="M1520">
            <v>1383</v>
          </cell>
          <cell r="N1520">
            <v>5400</v>
          </cell>
          <cell r="O1520">
            <v>2198</v>
          </cell>
          <cell r="P1520">
            <v>28998</v>
          </cell>
          <cell r="Q1520">
            <v>14417</v>
          </cell>
          <cell r="R1520">
            <v>4000</v>
          </cell>
          <cell r="S1520">
            <v>1600</v>
          </cell>
          <cell r="T1520">
            <v>1383</v>
          </cell>
          <cell r="U1520">
            <v>5400</v>
          </cell>
          <cell r="V1520">
            <v>2198</v>
          </cell>
          <cell r="W1520">
            <v>28998</v>
          </cell>
          <cell r="X1520">
            <v>12246.976531447712</v>
          </cell>
          <cell r="Y1520">
            <v>10022.140367036278</v>
          </cell>
          <cell r="Z1520">
            <v>1535.3445262593586</v>
          </cell>
          <cell r="AA1520">
            <v>1530.9982582153566</v>
          </cell>
          <cell r="AB1520">
            <v>5294.4072286716309</v>
          </cell>
          <cell r="AC1520">
            <v>2238.033088369667</v>
          </cell>
          <cell r="AD1520">
            <v>32867.9</v>
          </cell>
          <cell r="AE1520">
            <v>12490.875613271344</v>
          </cell>
          <cell r="AF1520">
            <v>10221.92211167469</v>
          </cell>
          <cell r="AG1520">
            <v>1567.2350843393026</v>
          </cell>
          <cell r="AH1520">
            <v>1562.6784712402289</v>
          </cell>
          <cell r="AI1520">
            <v>5399.5865224023564</v>
          </cell>
          <cell r="AJ1520">
            <v>2284.1621970720726</v>
          </cell>
          <cell r="AK1520">
            <v>33526.46</v>
          </cell>
        </row>
        <row r="1521">
          <cell r="B1521">
            <v>39986</v>
          </cell>
          <cell r="D1521">
            <v>4560.68</v>
          </cell>
          <cell r="E1521">
            <v>29368</v>
          </cell>
          <cell r="F1521">
            <v>33928.68</v>
          </cell>
          <cell r="G1521">
            <v>33928.68</v>
          </cell>
          <cell r="H1521">
            <v>35082.199999999997</v>
          </cell>
          <cell r="I1521">
            <v>29368</v>
          </cell>
          <cell r="J1521">
            <v>14417</v>
          </cell>
          <cell r="K1521">
            <v>4000</v>
          </cell>
          <cell r="L1521">
            <v>1600</v>
          </cell>
          <cell r="M1521">
            <v>1383</v>
          </cell>
          <cell r="N1521">
            <v>5700</v>
          </cell>
          <cell r="O1521">
            <v>2268</v>
          </cell>
          <cell r="P1521">
            <v>29368</v>
          </cell>
          <cell r="Q1521">
            <v>14417</v>
          </cell>
          <cell r="R1521">
            <v>4000</v>
          </cell>
          <cell r="S1521">
            <v>1600</v>
          </cell>
          <cell r="T1521">
            <v>1383</v>
          </cell>
          <cell r="U1521">
            <v>5700</v>
          </cell>
          <cell r="V1521">
            <v>2268</v>
          </cell>
          <cell r="W1521">
            <v>29368</v>
          </cell>
          <cell r="X1521">
            <v>13769.0371301697</v>
          </cell>
          <cell r="Y1521">
            <v>10280.256182727273</v>
          </cell>
          <cell r="Z1521">
            <v>1553.6672434152104</v>
          </cell>
          <cell r="AA1521">
            <v>1549.6702522554956</v>
          </cell>
          <cell r="AB1521">
            <v>5617.3768623283195</v>
          </cell>
          <cell r="AC1521">
            <v>2312.1923291039893</v>
          </cell>
          <cell r="AD1521">
            <v>35082.199999999983</v>
          </cell>
          <cell r="AE1521">
            <v>12485.267620437955</v>
          </cell>
          <cell r="AF1521">
            <v>10217.332804429901</v>
          </cell>
          <cell r="AG1521">
            <v>1566.5314472690663</v>
          </cell>
          <cell r="AH1521">
            <v>1561.9768799395922</v>
          </cell>
          <cell r="AI1521">
            <v>5755.2052131890259</v>
          </cell>
          <cell r="AJ1521">
            <v>2342.3660347344576</v>
          </cell>
          <cell r="AK1521">
            <v>33928.68</v>
          </cell>
        </row>
        <row r="1522">
          <cell r="B1522">
            <v>39987</v>
          </cell>
          <cell r="D1522">
            <v>5211.0499999999956</v>
          </cell>
          <cell r="E1522">
            <v>29151</v>
          </cell>
          <cell r="F1522">
            <v>34362.049999999996</v>
          </cell>
          <cell r="G1522">
            <v>34362.049999999996</v>
          </cell>
          <cell r="H1522">
            <v>36426</v>
          </cell>
          <cell r="I1522">
            <v>29151</v>
          </cell>
          <cell r="J1522">
            <v>13900</v>
          </cell>
          <cell r="K1522">
            <v>4000</v>
          </cell>
          <cell r="L1522">
            <v>1600</v>
          </cell>
          <cell r="M1522">
            <v>1383</v>
          </cell>
          <cell r="N1522">
            <v>6000</v>
          </cell>
          <cell r="O1522">
            <v>2268</v>
          </cell>
          <cell r="P1522">
            <v>29151</v>
          </cell>
          <cell r="Q1522">
            <v>13900</v>
          </cell>
          <cell r="R1522">
            <v>4000</v>
          </cell>
          <cell r="S1522">
            <v>1600</v>
          </cell>
          <cell r="T1522">
            <v>1383</v>
          </cell>
          <cell r="U1522">
            <v>6000</v>
          </cell>
          <cell r="V1522">
            <v>2268</v>
          </cell>
          <cell r="W1522">
            <v>29151</v>
          </cell>
          <cell r="X1522">
            <v>14260.192648150496</v>
          </cell>
          <cell r="Y1522">
            <v>10910.164604513602</v>
          </cell>
          <cell r="Z1522">
            <v>1530.8860909434936</v>
          </cell>
          <cell r="AA1522">
            <v>1527.4437269007165</v>
          </cell>
          <cell r="AB1522">
            <v>5903.5781038563628</v>
          </cell>
          <cell r="AC1522">
            <v>2293.7348256353325</v>
          </cell>
          <cell r="AD1522">
            <v>36426.000000000015</v>
          </cell>
          <cell r="AE1522">
            <v>12601.139510028592</v>
          </cell>
          <cell r="AF1522">
            <v>10210.793404806438</v>
          </cell>
          <cell r="AG1522">
            <v>1565.5288201302133</v>
          </cell>
          <cell r="AH1522">
            <v>1560.9771678605155</v>
          </cell>
          <cell r="AI1522">
            <v>6082.7442469978987</v>
          </cell>
          <cell r="AJ1522">
            <v>2340.8668501763391</v>
          </cell>
          <cell r="AK1522">
            <v>34362.049999999996</v>
          </cell>
        </row>
        <row r="1523">
          <cell r="B1523">
            <v>39988</v>
          </cell>
          <cell r="D1523">
            <v>5063.3499999999985</v>
          </cell>
          <cell r="E1523">
            <v>29268</v>
          </cell>
          <cell r="F1523">
            <v>34331.35</v>
          </cell>
          <cell r="G1523">
            <v>34331.35</v>
          </cell>
          <cell r="H1523">
            <v>37494</v>
          </cell>
          <cell r="I1523">
            <v>29268</v>
          </cell>
          <cell r="J1523">
            <v>13917</v>
          </cell>
          <cell r="K1523">
            <v>4000</v>
          </cell>
          <cell r="L1523">
            <v>1600</v>
          </cell>
          <cell r="M1523">
            <v>1383</v>
          </cell>
          <cell r="N1523">
            <v>6100</v>
          </cell>
          <cell r="O1523">
            <v>2268</v>
          </cell>
          <cell r="P1523">
            <v>29268</v>
          </cell>
          <cell r="Q1523">
            <v>13917</v>
          </cell>
          <cell r="R1523">
            <v>4000</v>
          </cell>
          <cell r="S1523">
            <v>1600</v>
          </cell>
          <cell r="T1523">
            <v>1383</v>
          </cell>
          <cell r="U1523">
            <v>6100</v>
          </cell>
          <cell r="V1523">
            <v>2268</v>
          </cell>
          <cell r="W1523">
            <v>29268</v>
          </cell>
          <cell r="X1523">
            <v>14194.136467392826</v>
          </cell>
          <cell r="Y1523">
            <v>11656.927727595179</v>
          </cell>
          <cell r="Z1523">
            <v>1561.8918225747202</v>
          </cell>
          <cell r="AA1523">
            <v>1557.7802592171856</v>
          </cell>
          <cell r="AB1523">
            <v>6187.0722034203754</v>
          </cell>
          <cell r="AC1523">
            <v>2336.191519799715</v>
          </cell>
          <cell r="AD1523">
            <v>37494</v>
          </cell>
          <cell r="AE1523">
            <v>12477.746008230737</v>
          </cell>
          <cell r="AF1523">
            <v>10211.177484617518</v>
          </cell>
          <cell r="AG1523">
            <v>1565.5877076220697</v>
          </cell>
          <cell r="AH1523">
            <v>1561.0358841416073</v>
          </cell>
          <cell r="AI1523">
            <v>6174.8480133178173</v>
          </cell>
          <cell r="AJ1523">
            <v>2340.9549020702452</v>
          </cell>
          <cell r="AK1523">
            <v>34331.35</v>
          </cell>
        </row>
        <row r="1524">
          <cell r="B1524">
            <v>39989</v>
          </cell>
          <cell r="D1524">
            <v>4630.2900000000009</v>
          </cell>
          <cell r="E1524">
            <v>29352</v>
          </cell>
          <cell r="F1524">
            <v>33982.29</v>
          </cell>
          <cell r="G1524">
            <v>33982.29</v>
          </cell>
          <cell r="H1524">
            <v>35893</v>
          </cell>
          <cell r="I1524">
            <v>29352</v>
          </cell>
          <cell r="J1524">
            <v>14417</v>
          </cell>
          <cell r="K1524">
            <v>4000</v>
          </cell>
          <cell r="L1524">
            <v>1600</v>
          </cell>
          <cell r="M1524">
            <v>1383</v>
          </cell>
          <cell r="N1524">
            <v>5600</v>
          </cell>
          <cell r="O1524">
            <v>2352</v>
          </cell>
          <cell r="P1524">
            <v>29352</v>
          </cell>
          <cell r="Q1524">
            <v>14417</v>
          </cell>
          <cell r="R1524">
            <v>4000</v>
          </cell>
          <cell r="S1524">
            <v>1600</v>
          </cell>
          <cell r="T1524">
            <v>1383</v>
          </cell>
          <cell r="U1524">
            <v>5600</v>
          </cell>
          <cell r="V1524">
            <v>2352</v>
          </cell>
          <cell r="W1524">
            <v>29352</v>
          </cell>
          <cell r="X1524">
            <v>14225.781189675252</v>
          </cell>
          <cell r="Y1524">
            <v>10554.627381427512</v>
          </cell>
          <cell r="Z1524">
            <v>1560.8109926449627</v>
          </cell>
          <cell r="AA1524">
            <v>1556.8345890383068</v>
          </cell>
          <cell r="AB1524">
            <v>5587.9694558249776</v>
          </cell>
          <cell r="AC1524">
            <v>2406.9763913889869</v>
          </cell>
          <cell r="AD1524">
            <v>35892.999999999993</v>
          </cell>
          <cell r="AE1524">
            <v>12607.569654688521</v>
          </cell>
          <cell r="AF1524">
            <v>10216.003796980362</v>
          </cell>
          <cell r="AG1524">
            <v>1566.3276825485457</v>
          </cell>
          <cell r="AH1524">
            <v>1561.7737076490164</v>
          </cell>
          <cell r="AI1524">
            <v>5617.4878271620537</v>
          </cell>
          <cell r="AJ1524">
            <v>2413.1273309715007</v>
          </cell>
          <cell r="AK1524">
            <v>33982.29</v>
          </cell>
        </row>
        <row r="1525">
          <cell r="B1525">
            <v>39990</v>
          </cell>
          <cell r="D1525">
            <v>4621.4199999999983</v>
          </cell>
          <cell r="E1525">
            <v>29452</v>
          </cell>
          <cell r="F1525">
            <v>34073.42</v>
          </cell>
          <cell r="G1525">
            <v>34073.42</v>
          </cell>
          <cell r="H1525">
            <v>36897.4</v>
          </cell>
          <cell r="I1525">
            <v>29452</v>
          </cell>
          <cell r="J1525">
            <v>14417</v>
          </cell>
          <cell r="K1525">
            <v>4000</v>
          </cell>
          <cell r="L1525">
            <v>1600</v>
          </cell>
          <cell r="M1525">
            <v>1383</v>
          </cell>
          <cell r="N1525">
            <v>5700</v>
          </cell>
          <cell r="O1525">
            <v>2352</v>
          </cell>
          <cell r="P1525">
            <v>29452</v>
          </cell>
          <cell r="Q1525">
            <v>14417</v>
          </cell>
          <cell r="R1525">
            <v>4000</v>
          </cell>
          <cell r="S1525">
            <v>1600</v>
          </cell>
          <cell r="T1525">
            <v>1383</v>
          </cell>
          <cell r="U1525">
            <v>5700</v>
          </cell>
          <cell r="V1525">
            <v>2352</v>
          </cell>
          <cell r="W1525">
            <v>29452</v>
          </cell>
          <cell r="X1525">
            <v>14603.139414356749</v>
          </cell>
          <cell r="Y1525">
            <v>11199.084703760416</v>
          </cell>
          <cell r="Z1525">
            <v>1545.9163627142004</v>
          </cell>
          <cell r="AA1525">
            <v>1542.3340001728243</v>
          </cell>
          <cell r="AB1525">
            <v>5620.7796286809116</v>
          </cell>
          <cell r="AC1525">
            <v>2386.1458903149037</v>
          </cell>
          <cell r="AD1525">
            <v>36897.4</v>
          </cell>
          <cell r="AE1525">
            <v>12608.379172161347</v>
          </cell>
          <cell r="AF1525">
            <v>10216.65975477418</v>
          </cell>
          <cell r="AG1525">
            <v>1566.4282546383238</v>
          </cell>
          <cell r="AH1525">
            <v>1561.8739873333307</v>
          </cell>
          <cell r="AI1525">
            <v>5706.7965560050297</v>
          </cell>
          <cell r="AJ1525">
            <v>2413.2822750877804</v>
          </cell>
          <cell r="AK1525">
            <v>34073.42</v>
          </cell>
        </row>
        <row r="1526">
          <cell r="B1526">
            <v>39991</v>
          </cell>
          <cell r="D1526">
            <v>5469.5</v>
          </cell>
          <cell r="E1526">
            <v>28340</v>
          </cell>
          <cell r="F1526">
            <v>33809.5</v>
          </cell>
          <cell r="G1526">
            <v>33809.5</v>
          </cell>
          <cell r="H1526">
            <v>38979.699999999997</v>
          </cell>
          <cell r="I1526">
            <v>28340</v>
          </cell>
          <cell r="J1526">
            <v>13617</v>
          </cell>
          <cell r="K1526">
            <v>4000</v>
          </cell>
          <cell r="L1526">
            <v>1600</v>
          </cell>
          <cell r="M1526">
            <v>1383</v>
          </cell>
          <cell r="N1526">
            <v>5500</v>
          </cell>
          <cell r="O1526">
            <v>2240</v>
          </cell>
          <cell r="P1526">
            <v>28340</v>
          </cell>
          <cell r="Q1526">
            <v>13617</v>
          </cell>
          <cell r="R1526">
            <v>4000</v>
          </cell>
          <cell r="S1526">
            <v>1600</v>
          </cell>
          <cell r="T1526">
            <v>1383</v>
          </cell>
          <cell r="U1526">
            <v>5500</v>
          </cell>
          <cell r="V1526">
            <v>2240</v>
          </cell>
          <cell r="W1526">
            <v>28340</v>
          </cell>
          <cell r="X1526">
            <v>15756.417892339257</v>
          </cell>
          <cell r="Y1526">
            <v>11693.143391536041</v>
          </cell>
          <cell r="Z1526">
            <v>1557.6027743567572</v>
          </cell>
          <cell r="AA1526">
            <v>1556.9537055894452</v>
          </cell>
          <cell r="AB1526">
            <v>6086.9471365392728</v>
          </cell>
          <cell r="AC1526">
            <v>2328.6350996392175</v>
          </cell>
          <cell r="AD1526">
            <v>38979.699999999997</v>
          </cell>
          <cell r="AE1526">
            <v>12611.354969275268</v>
          </cell>
          <cell r="AF1526">
            <v>10219.071064443491</v>
          </cell>
          <cell r="AG1526">
            <v>1566.7979589925208</v>
          </cell>
          <cell r="AH1526">
            <v>1562.2426168011116</v>
          </cell>
          <cell r="AI1526">
            <v>5530.9646236401231</v>
          </cell>
          <cell r="AJ1526">
            <v>2319.0687668474861</v>
          </cell>
          <cell r="AK1526">
            <v>33809.5</v>
          </cell>
        </row>
        <row r="1527">
          <cell r="B1527">
            <v>39992</v>
          </cell>
          <cell r="D1527">
            <v>5368.6700000000055</v>
          </cell>
          <cell r="E1527">
            <v>28898</v>
          </cell>
          <cell r="F1527">
            <v>34266.670000000006</v>
          </cell>
          <cell r="G1527">
            <v>34266.670000000006</v>
          </cell>
          <cell r="H1527">
            <v>38135.5</v>
          </cell>
          <cell r="I1527">
            <v>28898</v>
          </cell>
          <cell r="J1527">
            <v>13617</v>
          </cell>
          <cell r="K1527">
            <v>4000</v>
          </cell>
          <cell r="L1527">
            <v>1600</v>
          </cell>
          <cell r="M1527">
            <v>1383</v>
          </cell>
          <cell r="N1527">
            <v>6100</v>
          </cell>
          <cell r="O1527">
            <v>2198</v>
          </cell>
          <cell r="P1527">
            <v>28898</v>
          </cell>
          <cell r="Q1527">
            <v>13617</v>
          </cell>
          <cell r="R1527">
            <v>4000</v>
          </cell>
          <cell r="S1527">
            <v>1600</v>
          </cell>
          <cell r="T1527">
            <v>1383</v>
          </cell>
          <cell r="U1527">
            <v>6100</v>
          </cell>
          <cell r="V1527">
            <v>2198</v>
          </cell>
          <cell r="W1527">
            <v>28898</v>
          </cell>
          <cell r="X1527">
            <v>15366.986197356664</v>
          </cell>
          <cell r="Y1527">
            <v>11182.43372871972</v>
          </cell>
          <cell r="Z1527">
            <v>1518.1940771767888</v>
          </cell>
          <cell r="AA1527">
            <v>1517.711379587608</v>
          </cell>
          <cell r="AB1527">
            <v>6306.3889230563764</v>
          </cell>
          <cell r="AC1527">
            <v>2243.7856941028467</v>
          </cell>
          <cell r="AD1527">
            <v>38135.5</v>
          </cell>
          <cell r="AE1527">
            <v>12586.937663414908</v>
          </cell>
          <cell r="AF1527">
            <v>10199.491542592345</v>
          </cell>
          <cell r="AG1527">
            <v>1564.6149322962194</v>
          </cell>
          <cell r="AH1527">
            <v>1560.0335558007491</v>
          </cell>
          <cell r="AI1527">
            <v>6073.3681262829086</v>
          </cell>
          <cell r="AJ1527">
            <v>2282.2241796128706</v>
          </cell>
          <cell r="AK1527">
            <v>34266.670000000006</v>
          </cell>
        </row>
        <row r="1528">
          <cell r="B1528">
            <v>39993</v>
          </cell>
          <cell r="D1528">
            <v>5427.9600000000064</v>
          </cell>
          <cell r="E1528">
            <v>28968</v>
          </cell>
          <cell r="F1528">
            <v>34395.960000000006</v>
          </cell>
          <cell r="G1528">
            <v>34395.960000000006</v>
          </cell>
          <cell r="H1528">
            <v>35806.400000000001</v>
          </cell>
          <cell r="I1528">
            <v>28968</v>
          </cell>
          <cell r="J1528">
            <v>13617</v>
          </cell>
          <cell r="K1528">
            <v>4000</v>
          </cell>
          <cell r="L1528">
            <v>1600</v>
          </cell>
          <cell r="M1528">
            <v>1383</v>
          </cell>
          <cell r="N1528">
            <v>6100</v>
          </cell>
          <cell r="O1528">
            <v>2268</v>
          </cell>
          <cell r="P1528">
            <v>28968</v>
          </cell>
          <cell r="Q1528">
            <v>13617</v>
          </cell>
          <cell r="R1528">
            <v>4000</v>
          </cell>
          <cell r="S1528">
            <v>1600</v>
          </cell>
          <cell r="T1528">
            <v>1383</v>
          </cell>
          <cell r="U1528">
            <v>6100</v>
          </cell>
          <cell r="V1528">
            <v>2268</v>
          </cell>
          <cell r="W1528">
            <v>28968</v>
          </cell>
          <cell r="X1528">
            <v>14096.304114446304</v>
          </cell>
          <cell r="Y1528">
            <v>10539.087248451382</v>
          </cell>
          <cell r="Z1528">
            <v>1495.8520904565046</v>
          </cell>
          <cell r="AA1528">
            <v>1493.3994574268961</v>
          </cell>
          <cell r="AB1528">
            <v>5937.0272146613179</v>
          </cell>
          <cell r="AC1528">
            <v>2244.7298745576004</v>
          </cell>
          <cell r="AD1528">
            <v>35806.400000000001</v>
          </cell>
          <cell r="AE1528">
            <v>12597.882903682988</v>
          </cell>
          <cell r="AF1528">
            <v>10208.154553409764</v>
          </cell>
          <cell r="AG1528">
            <v>1565.1242288560825</v>
          </cell>
          <cell r="AH1528">
            <v>1560.5737529037847</v>
          </cell>
          <cell r="AI1528">
            <v>6123.9626786275367</v>
          </cell>
          <cell r="AJ1528">
            <v>2340.2618825198483</v>
          </cell>
          <cell r="AK1528">
            <v>34395.960000000006</v>
          </cell>
        </row>
        <row r="1529">
          <cell r="B1529">
            <v>39994</v>
          </cell>
          <cell r="D1529">
            <v>4696.2199999999939</v>
          </cell>
          <cell r="E1529">
            <v>29567</v>
          </cell>
          <cell r="F1529">
            <v>34263.219999999994</v>
          </cell>
          <cell r="G1529">
            <v>34263.219999999994</v>
          </cell>
          <cell r="H1529">
            <v>35238.5</v>
          </cell>
          <cell r="I1529">
            <v>29567</v>
          </cell>
          <cell r="J1529">
            <v>14417</v>
          </cell>
          <cell r="K1529">
            <v>4000</v>
          </cell>
          <cell r="L1529">
            <v>1600</v>
          </cell>
          <cell r="M1529">
            <v>1383</v>
          </cell>
          <cell r="N1529">
            <v>5900</v>
          </cell>
          <cell r="O1529">
            <v>2267</v>
          </cell>
          <cell r="P1529">
            <v>29567</v>
          </cell>
          <cell r="Q1529">
            <v>14417</v>
          </cell>
          <cell r="R1529">
            <v>4000</v>
          </cell>
          <cell r="S1529">
            <v>1600</v>
          </cell>
          <cell r="T1529">
            <v>1383</v>
          </cell>
          <cell r="U1529">
            <v>5900</v>
          </cell>
          <cell r="V1529">
            <v>2267</v>
          </cell>
          <cell r="W1529">
            <v>29567</v>
          </cell>
          <cell r="X1529">
            <v>13849.780949320248</v>
          </cell>
          <cell r="Y1529">
            <v>10493.701208311639</v>
          </cell>
          <cell r="Z1529">
            <v>1532.9998614038218</v>
          </cell>
          <cell r="AA1529">
            <v>1529.1701264663932</v>
          </cell>
          <cell r="AB1529">
            <v>5526.8471636548538</v>
          </cell>
          <cell r="AC1529">
            <v>2306.0006908430528</v>
          </cell>
          <cell r="AD1529">
            <v>35238.500000000007</v>
          </cell>
          <cell r="AE1529">
            <v>12601.561230167827</v>
          </cell>
          <cell r="AF1529">
            <v>10211.135127649279</v>
          </cell>
          <cell r="AG1529">
            <v>1565.5812134103192</v>
          </cell>
          <cell r="AH1529">
            <v>1561.0294088112682</v>
          </cell>
          <cell r="AI1529">
            <v>5971.1291436335878</v>
          </cell>
          <cell r="AJ1529">
            <v>2352.7838763277164</v>
          </cell>
          <cell r="AK1529">
            <v>34263.219999999994</v>
          </cell>
        </row>
        <row r="1530">
          <cell r="B1530">
            <v>39995</v>
          </cell>
          <cell r="H1530">
            <v>35955</v>
          </cell>
          <cell r="J1530">
            <v>13248</v>
          </cell>
          <cell r="K1530">
            <v>4000</v>
          </cell>
          <cell r="L1530">
            <v>1600</v>
          </cell>
          <cell r="M1530">
            <v>1349</v>
          </cell>
          <cell r="O1530">
            <v>2300</v>
          </cell>
          <cell r="P1530">
            <v>22497</v>
          </cell>
          <cell r="Q1530">
            <v>13248</v>
          </cell>
          <cell r="R1530">
            <v>4000</v>
          </cell>
          <cell r="S1530">
            <v>1600</v>
          </cell>
          <cell r="T1530">
            <v>1349</v>
          </cell>
          <cell r="V1530">
            <v>2300</v>
          </cell>
          <cell r="W1530">
            <v>22497</v>
          </cell>
        </row>
        <row r="1531">
          <cell r="B1531">
            <v>39996</v>
          </cell>
          <cell r="H1531">
            <v>36169.5</v>
          </cell>
          <cell r="J1531">
            <v>15748</v>
          </cell>
          <cell r="K1531">
            <v>4000</v>
          </cell>
          <cell r="L1531">
            <v>1600</v>
          </cell>
          <cell r="M1531">
            <v>1349</v>
          </cell>
          <cell r="O1531">
            <v>2310</v>
          </cell>
          <cell r="P1531">
            <v>25007</v>
          </cell>
          <cell r="Q1531">
            <v>15748</v>
          </cell>
          <cell r="R1531">
            <v>4000</v>
          </cell>
          <cell r="S1531">
            <v>1600</v>
          </cell>
          <cell r="T1531">
            <v>1349</v>
          </cell>
          <cell r="V1531">
            <v>2310</v>
          </cell>
          <cell r="W1531">
            <v>25007</v>
          </cell>
        </row>
        <row r="1532">
          <cell r="B1532">
            <v>39997</v>
          </cell>
          <cell r="H1532">
            <v>36345.199999999997</v>
          </cell>
          <cell r="J1532">
            <v>14500</v>
          </cell>
          <cell r="K1532">
            <v>4000</v>
          </cell>
          <cell r="L1532">
            <v>1600</v>
          </cell>
          <cell r="M1532">
            <v>1349</v>
          </cell>
          <cell r="O1532">
            <v>2282</v>
          </cell>
          <cell r="P1532">
            <v>23731</v>
          </cell>
          <cell r="Q1532">
            <v>14500</v>
          </cell>
          <cell r="R1532">
            <v>4000</v>
          </cell>
          <cell r="S1532">
            <v>1600</v>
          </cell>
          <cell r="T1532">
            <v>1349</v>
          </cell>
          <cell r="V1532">
            <v>2282</v>
          </cell>
          <cell r="W1532">
            <v>23731</v>
          </cell>
        </row>
        <row r="1533">
          <cell r="B1533">
            <v>39998</v>
          </cell>
          <cell r="H1533">
            <v>34094.400000000001</v>
          </cell>
          <cell r="J1533">
            <v>14500</v>
          </cell>
          <cell r="K1533">
            <v>4000</v>
          </cell>
          <cell r="L1533">
            <v>1600</v>
          </cell>
          <cell r="M1533">
            <v>1349</v>
          </cell>
          <cell r="O1533">
            <v>2254</v>
          </cell>
          <cell r="P1533">
            <v>23703</v>
          </cell>
          <cell r="Q1533">
            <v>14500</v>
          </cell>
          <cell r="R1533">
            <v>4000</v>
          </cell>
          <cell r="S1533">
            <v>1600</v>
          </cell>
          <cell r="T1533">
            <v>1349</v>
          </cell>
          <cell r="V1533">
            <v>2254</v>
          </cell>
          <cell r="W1533">
            <v>23703</v>
          </cell>
        </row>
        <row r="1534">
          <cell r="B1534">
            <v>39999</v>
          </cell>
          <cell r="H1534">
            <v>35539.699999999997</v>
          </cell>
          <cell r="J1534">
            <v>14500</v>
          </cell>
          <cell r="K1534">
            <v>4000</v>
          </cell>
          <cell r="L1534">
            <v>1600</v>
          </cell>
          <cell r="M1534">
            <v>1349</v>
          </cell>
          <cell r="O1534">
            <v>2233</v>
          </cell>
          <cell r="P1534">
            <v>23682</v>
          </cell>
          <cell r="Q1534">
            <v>14500</v>
          </cell>
          <cell r="R1534">
            <v>4000</v>
          </cell>
          <cell r="S1534">
            <v>1600</v>
          </cell>
          <cell r="T1534">
            <v>1349</v>
          </cell>
          <cell r="V1534">
            <v>2233</v>
          </cell>
          <cell r="W1534">
            <v>23682</v>
          </cell>
        </row>
        <row r="1535">
          <cell r="B1535">
            <v>40000</v>
          </cell>
          <cell r="H1535">
            <v>34891.699999999997</v>
          </cell>
          <cell r="J1535">
            <v>14500</v>
          </cell>
          <cell r="K1535">
            <v>4000</v>
          </cell>
          <cell r="L1535">
            <v>1600</v>
          </cell>
          <cell r="M1535">
            <v>1349</v>
          </cell>
          <cell r="O1535">
            <v>2268</v>
          </cell>
          <cell r="P1535">
            <v>23717</v>
          </cell>
          <cell r="Q1535">
            <v>14500</v>
          </cell>
          <cell r="R1535">
            <v>4000</v>
          </cell>
          <cell r="S1535">
            <v>1600</v>
          </cell>
          <cell r="T1535">
            <v>1349</v>
          </cell>
          <cell r="V1535">
            <v>2268</v>
          </cell>
          <cell r="W1535">
            <v>23717</v>
          </cell>
        </row>
        <row r="1536">
          <cell r="B1536">
            <v>40001</v>
          </cell>
          <cell r="H1536">
            <v>35754.1</v>
          </cell>
          <cell r="J1536">
            <v>15000</v>
          </cell>
          <cell r="K1536">
            <v>4000</v>
          </cell>
          <cell r="L1536">
            <v>1600</v>
          </cell>
          <cell r="M1536">
            <v>1349</v>
          </cell>
          <cell r="O1536">
            <v>2212</v>
          </cell>
          <cell r="P1536">
            <v>24161</v>
          </cell>
          <cell r="Q1536">
            <v>15000</v>
          </cell>
          <cell r="R1536">
            <v>4000</v>
          </cell>
          <cell r="S1536">
            <v>1600</v>
          </cell>
          <cell r="T1536">
            <v>1349</v>
          </cell>
          <cell r="V1536">
            <v>2212</v>
          </cell>
          <cell r="W1536">
            <v>24161</v>
          </cell>
        </row>
        <row r="1537">
          <cell r="B1537">
            <v>40002</v>
          </cell>
          <cell r="H1537">
            <v>35873.699999999997</v>
          </cell>
          <cell r="J1537">
            <v>14500</v>
          </cell>
          <cell r="K1537">
            <v>4000</v>
          </cell>
          <cell r="L1537">
            <v>1600</v>
          </cell>
          <cell r="M1537">
            <v>1349</v>
          </cell>
          <cell r="O1537">
            <v>2282</v>
          </cell>
          <cell r="P1537">
            <v>23731</v>
          </cell>
          <cell r="Q1537">
            <v>14500</v>
          </cell>
          <cell r="R1537">
            <v>4000</v>
          </cell>
          <cell r="S1537">
            <v>1600</v>
          </cell>
          <cell r="T1537">
            <v>1349</v>
          </cell>
          <cell r="V1537">
            <v>2282</v>
          </cell>
          <cell r="W1537">
            <v>23731</v>
          </cell>
        </row>
        <row r="1538">
          <cell r="B1538">
            <v>40003</v>
          </cell>
          <cell r="H1538">
            <v>36730.1</v>
          </cell>
          <cell r="J1538">
            <v>14500</v>
          </cell>
          <cell r="K1538">
            <v>4000</v>
          </cell>
          <cell r="L1538">
            <v>1600</v>
          </cell>
          <cell r="M1538">
            <v>1349</v>
          </cell>
          <cell r="O1538">
            <v>2268</v>
          </cell>
          <cell r="P1538">
            <v>23717</v>
          </cell>
          <cell r="Q1538">
            <v>14500</v>
          </cell>
          <cell r="R1538">
            <v>4000</v>
          </cell>
          <cell r="S1538">
            <v>1600</v>
          </cell>
          <cell r="T1538">
            <v>1349</v>
          </cell>
          <cell r="V1538">
            <v>2268</v>
          </cell>
          <cell r="W1538">
            <v>23717</v>
          </cell>
        </row>
        <row r="1539">
          <cell r="B1539">
            <v>40004</v>
          </cell>
          <cell r="H1539">
            <v>35634.9</v>
          </cell>
          <cell r="J1539">
            <v>13500</v>
          </cell>
          <cell r="K1539">
            <v>4000</v>
          </cell>
          <cell r="L1539">
            <v>1600</v>
          </cell>
          <cell r="M1539">
            <v>1349</v>
          </cell>
          <cell r="O1539">
            <v>2282</v>
          </cell>
          <cell r="P1539">
            <v>22731</v>
          </cell>
          <cell r="Q1539">
            <v>13500</v>
          </cell>
          <cell r="R1539">
            <v>4000</v>
          </cell>
          <cell r="S1539">
            <v>1600</v>
          </cell>
          <cell r="T1539">
            <v>1349</v>
          </cell>
          <cell r="V1539">
            <v>2282</v>
          </cell>
          <cell r="W1539">
            <v>22731</v>
          </cell>
        </row>
        <row r="1540">
          <cell r="B1540">
            <v>40005</v>
          </cell>
          <cell r="H1540">
            <v>37716.300000000003</v>
          </cell>
          <cell r="J1540">
            <v>13500</v>
          </cell>
          <cell r="K1540">
            <v>4000</v>
          </cell>
          <cell r="L1540">
            <v>1600</v>
          </cell>
          <cell r="M1540">
            <v>1349</v>
          </cell>
          <cell r="O1540">
            <v>2296</v>
          </cell>
          <cell r="P1540">
            <v>22745</v>
          </cell>
          <cell r="Q1540">
            <v>13500</v>
          </cell>
          <cell r="R1540">
            <v>4000</v>
          </cell>
          <cell r="S1540">
            <v>1600</v>
          </cell>
          <cell r="T1540">
            <v>1349</v>
          </cell>
          <cell r="V1540">
            <v>2296</v>
          </cell>
          <cell r="W1540">
            <v>22745</v>
          </cell>
        </row>
        <row r="1541">
          <cell r="B1541">
            <v>40006</v>
          </cell>
          <cell r="H1541">
            <v>35801.5</v>
          </cell>
          <cell r="J1541">
            <v>13500</v>
          </cell>
          <cell r="K1541">
            <v>4000</v>
          </cell>
          <cell r="L1541">
            <v>1600</v>
          </cell>
          <cell r="M1541">
            <v>1349</v>
          </cell>
          <cell r="O1541">
            <v>2226</v>
          </cell>
          <cell r="P1541">
            <v>22675</v>
          </cell>
          <cell r="Q1541">
            <v>13500</v>
          </cell>
          <cell r="R1541">
            <v>4000</v>
          </cell>
          <cell r="S1541">
            <v>1600</v>
          </cell>
          <cell r="T1541">
            <v>1349</v>
          </cell>
          <cell r="V1541">
            <v>2226</v>
          </cell>
          <cell r="W1541">
            <v>22675</v>
          </cell>
        </row>
        <row r="1542">
          <cell r="B1542">
            <v>40007</v>
          </cell>
          <cell r="H1542">
            <v>36255.800000000003</v>
          </cell>
          <cell r="J1542">
            <v>13500</v>
          </cell>
          <cell r="K1542">
            <v>4000</v>
          </cell>
          <cell r="L1542">
            <v>1600</v>
          </cell>
          <cell r="M1542">
            <v>1349</v>
          </cell>
          <cell r="O1542">
            <v>2240</v>
          </cell>
          <cell r="P1542">
            <v>22689</v>
          </cell>
          <cell r="Q1542">
            <v>13500</v>
          </cell>
          <cell r="R1542">
            <v>4000</v>
          </cell>
          <cell r="S1542">
            <v>1600</v>
          </cell>
          <cell r="T1542">
            <v>1349</v>
          </cell>
          <cell r="V1542">
            <v>2240</v>
          </cell>
          <cell r="W1542">
            <v>22689</v>
          </cell>
        </row>
        <row r="1543">
          <cell r="B1543">
            <v>40008</v>
          </cell>
          <cell r="H1543">
            <v>37383.599999999999</v>
          </cell>
          <cell r="J1543">
            <v>15000</v>
          </cell>
          <cell r="K1543">
            <v>4000</v>
          </cell>
          <cell r="L1543">
            <v>1600</v>
          </cell>
          <cell r="M1543">
            <v>1349</v>
          </cell>
          <cell r="O1543">
            <v>2300</v>
          </cell>
          <cell r="P1543">
            <v>24249</v>
          </cell>
          <cell r="Q1543">
            <v>15000</v>
          </cell>
          <cell r="R1543">
            <v>4000</v>
          </cell>
          <cell r="S1543">
            <v>1600</v>
          </cell>
          <cell r="T1543">
            <v>1349</v>
          </cell>
          <cell r="V1543">
            <v>2300</v>
          </cell>
          <cell r="W1543">
            <v>24249</v>
          </cell>
        </row>
        <row r="1544">
          <cell r="B1544">
            <v>40009</v>
          </cell>
          <cell r="H1544">
            <v>37226.699999999997</v>
          </cell>
          <cell r="J1544">
            <v>14500</v>
          </cell>
          <cell r="K1544">
            <v>4000</v>
          </cell>
          <cell r="L1544">
            <v>1600</v>
          </cell>
          <cell r="M1544">
            <v>1349</v>
          </cell>
          <cell r="O1544">
            <v>2296</v>
          </cell>
          <cell r="P1544">
            <v>23745</v>
          </cell>
          <cell r="Q1544">
            <v>14500</v>
          </cell>
          <cell r="R1544">
            <v>4000</v>
          </cell>
          <cell r="S1544">
            <v>1600</v>
          </cell>
          <cell r="T1544">
            <v>1349</v>
          </cell>
          <cell r="V1544">
            <v>2296</v>
          </cell>
          <cell r="W1544">
            <v>23745</v>
          </cell>
        </row>
        <row r="1545">
          <cell r="B1545">
            <v>40010</v>
          </cell>
          <cell r="H1545">
            <v>37084.6</v>
          </cell>
          <cell r="J1545">
            <v>14500</v>
          </cell>
          <cell r="K1545">
            <v>4000</v>
          </cell>
          <cell r="L1545">
            <v>1600</v>
          </cell>
          <cell r="M1545">
            <v>1349</v>
          </cell>
          <cell r="O1545">
            <v>2282</v>
          </cell>
          <cell r="P1545">
            <v>23731</v>
          </cell>
          <cell r="Q1545">
            <v>14500</v>
          </cell>
          <cell r="R1545">
            <v>4000</v>
          </cell>
          <cell r="S1545">
            <v>1600</v>
          </cell>
          <cell r="T1545">
            <v>1349</v>
          </cell>
          <cell r="V1545">
            <v>2282</v>
          </cell>
          <cell r="W1545">
            <v>23731</v>
          </cell>
        </row>
        <row r="1546">
          <cell r="B1546">
            <v>40011</v>
          </cell>
          <cell r="H1546">
            <v>35955.1</v>
          </cell>
          <cell r="J1546">
            <v>14500</v>
          </cell>
          <cell r="K1546">
            <v>4000</v>
          </cell>
          <cell r="L1546">
            <v>1600</v>
          </cell>
          <cell r="M1546">
            <v>1349</v>
          </cell>
          <cell r="O1546">
            <v>2310</v>
          </cell>
          <cell r="P1546">
            <v>23759</v>
          </cell>
          <cell r="Q1546">
            <v>14500</v>
          </cell>
          <cell r="R1546">
            <v>4000</v>
          </cell>
          <cell r="S1546">
            <v>1600</v>
          </cell>
          <cell r="T1546">
            <v>1349</v>
          </cell>
          <cell r="V1546">
            <v>2310</v>
          </cell>
          <cell r="W1546">
            <v>23759</v>
          </cell>
        </row>
        <row r="1547">
          <cell r="B1547">
            <v>40012</v>
          </cell>
          <cell r="H1547">
            <v>36969.9</v>
          </cell>
          <cell r="J1547">
            <v>14500</v>
          </cell>
          <cell r="K1547">
            <v>4000</v>
          </cell>
          <cell r="L1547">
            <v>1600</v>
          </cell>
          <cell r="M1547">
            <v>1349</v>
          </cell>
          <cell r="O1547">
            <v>2310</v>
          </cell>
          <cell r="P1547">
            <v>23759</v>
          </cell>
          <cell r="Q1547">
            <v>14500</v>
          </cell>
          <cell r="R1547">
            <v>4000</v>
          </cell>
          <cell r="S1547">
            <v>1600</v>
          </cell>
          <cell r="T1547">
            <v>1349</v>
          </cell>
          <cell r="V1547">
            <v>2310</v>
          </cell>
          <cell r="W1547">
            <v>23759</v>
          </cell>
        </row>
        <row r="1548">
          <cell r="B1548">
            <v>40013</v>
          </cell>
          <cell r="H1548">
            <v>38112.1</v>
          </cell>
          <cell r="J1548">
            <v>14500</v>
          </cell>
          <cell r="K1548">
            <v>4000</v>
          </cell>
          <cell r="L1548">
            <v>1600</v>
          </cell>
          <cell r="M1548">
            <v>1349</v>
          </cell>
          <cell r="O1548">
            <v>2254</v>
          </cell>
          <cell r="P1548">
            <v>23703</v>
          </cell>
          <cell r="Q1548">
            <v>14500</v>
          </cell>
          <cell r="R1548">
            <v>4000</v>
          </cell>
          <cell r="S1548">
            <v>1600</v>
          </cell>
          <cell r="T1548">
            <v>1349</v>
          </cell>
          <cell r="V1548">
            <v>2254</v>
          </cell>
          <cell r="W1548">
            <v>23703</v>
          </cell>
        </row>
        <row r="1549">
          <cell r="B1549">
            <v>40014</v>
          </cell>
          <cell r="H1549">
            <v>37720.800000000003</v>
          </cell>
          <cell r="J1549">
            <v>14500</v>
          </cell>
          <cell r="K1549">
            <v>4000</v>
          </cell>
          <cell r="L1549">
            <v>1600</v>
          </cell>
          <cell r="M1549">
            <v>1349</v>
          </cell>
          <cell r="O1549">
            <v>2268</v>
          </cell>
          <cell r="P1549">
            <v>23717</v>
          </cell>
          <cell r="Q1549">
            <v>14500</v>
          </cell>
          <cell r="R1549">
            <v>4000</v>
          </cell>
          <cell r="S1549">
            <v>1600</v>
          </cell>
          <cell r="T1549">
            <v>1349</v>
          </cell>
          <cell r="V1549">
            <v>2268</v>
          </cell>
          <cell r="W1549">
            <v>23717</v>
          </cell>
        </row>
        <row r="1550">
          <cell r="B1550">
            <v>40015</v>
          </cell>
          <cell r="H1550">
            <v>36510.400000000001</v>
          </cell>
          <cell r="J1550">
            <v>14500</v>
          </cell>
          <cell r="K1550">
            <v>4000</v>
          </cell>
          <cell r="L1550">
            <v>1600</v>
          </cell>
          <cell r="M1550">
            <v>1349</v>
          </cell>
          <cell r="O1550">
            <v>2296</v>
          </cell>
          <cell r="P1550">
            <v>23745</v>
          </cell>
          <cell r="Q1550">
            <v>14500</v>
          </cell>
          <cell r="R1550">
            <v>4000</v>
          </cell>
          <cell r="S1550">
            <v>1600</v>
          </cell>
          <cell r="T1550">
            <v>1349</v>
          </cell>
          <cell r="V1550">
            <v>2296</v>
          </cell>
          <cell r="W1550">
            <v>23745</v>
          </cell>
        </row>
        <row r="1551">
          <cell r="B1551">
            <v>40016</v>
          </cell>
          <cell r="H1551">
            <v>36029.5</v>
          </cell>
          <cell r="J1551">
            <v>14812</v>
          </cell>
          <cell r="K1551">
            <v>4000</v>
          </cell>
          <cell r="L1551">
            <v>1600</v>
          </cell>
          <cell r="M1551">
            <v>1349</v>
          </cell>
          <cell r="O1551">
            <v>2310</v>
          </cell>
          <cell r="P1551">
            <v>24071</v>
          </cell>
          <cell r="Q1551">
            <v>14812</v>
          </cell>
          <cell r="R1551">
            <v>4000</v>
          </cell>
          <cell r="S1551">
            <v>1600</v>
          </cell>
          <cell r="T1551">
            <v>1349</v>
          </cell>
          <cell r="V1551">
            <v>2284</v>
          </cell>
          <cell r="W1551">
            <v>24045</v>
          </cell>
        </row>
        <row r="1552">
          <cell r="B1552">
            <v>40017</v>
          </cell>
          <cell r="H1552">
            <v>36097.800000000003</v>
          </cell>
          <cell r="J1552">
            <v>14812</v>
          </cell>
          <cell r="K1552">
            <v>4000</v>
          </cell>
          <cell r="L1552">
            <v>1600</v>
          </cell>
          <cell r="M1552">
            <v>1349</v>
          </cell>
          <cell r="O1552">
            <v>2296</v>
          </cell>
          <cell r="P1552">
            <v>24057</v>
          </cell>
          <cell r="Q1552">
            <v>14812</v>
          </cell>
          <cell r="R1552">
            <v>4000</v>
          </cell>
          <cell r="S1552">
            <v>1600</v>
          </cell>
          <cell r="T1552">
            <v>1349</v>
          </cell>
          <cell r="V1552">
            <v>2296</v>
          </cell>
          <cell r="W1552">
            <v>24057</v>
          </cell>
        </row>
        <row r="1553">
          <cell r="B1553">
            <v>40018</v>
          </cell>
          <cell r="H1553">
            <v>35361.5</v>
          </cell>
          <cell r="J1553">
            <v>14500</v>
          </cell>
          <cell r="K1553">
            <v>4000</v>
          </cell>
          <cell r="L1553">
            <v>1600</v>
          </cell>
          <cell r="M1553">
            <v>1349</v>
          </cell>
          <cell r="O1553">
            <v>2296</v>
          </cell>
          <cell r="P1553">
            <v>23745</v>
          </cell>
          <cell r="Q1553">
            <v>14500</v>
          </cell>
          <cell r="R1553">
            <v>4000</v>
          </cell>
          <cell r="S1553">
            <v>1600</v>
          </cell>
          <cell r="T1553">
            <v>1349</v>
          </cell>
          <cell r="V1553">
            <v>2296</v>
          </cell>
          <cell r="W1553">
            <v>23745</v>
          </cell>
        </row>
        <row r="1554">
          <cell r="B1554">
            <v>40019</v>
          </cell>
          <cell r="H1554">
            <v>35542.300000000003</v>
          </cell>
          <cell r="J1554">
            <v>14500</v>
          </cell>
          <cell r="K1554">
            <v>4000</v>
          </cell>
          <cell r="L1554">
            <v>1600</v>
          </cell>
          <cell r="M1554">
            <v>1349</v>
          </cell>
          <cell r="O1554">
            <v>2296</v>
          </cell>
          <cell r="P1554">
            <v>23745</v>
          </cell>
          <cell r="Q1554">
            <v>14500</v>
          </cell>
          <cell r="R1554">
            <v>4000</v>
          </cell>
          <cell r="S1554">
            <v>1600</v>
          </cell>
          <cell r="T1554">
            <v>1349</v>
          </cell>
          <cell r="V1554">
            <v>2296</v>
          </cell>
          <cell r="W1554">
            <v>23745</v>
          </cell>
        </row>
        <row r="1555">
          <cell r="B1555">
            <v>40020</v>
          </cell>
          <cell r="H1555">
            <v>36401.199999999997</v>
          </cell>
          <cell r="J1555">
            <v>14500</v>
          </cell>
          <cell r="K1555">
            <v>4000</v>
          </cell>
          <cell r="L1555">
            <v>1600</v>
          </cell>
          <cell r="M1555">
            <v>1349</v>
          </cell>
          <cell r="O1555">
            <v>2282</v>
          </cell>
          <cell r="P1555">
            <v>23731</v>
          </cell>
          <cell r="Q1555">
            <v>14500</v>
          </cell>
          <cell r="R1555">
            <v>4000</v>
          </cell>
          <cell r="S1555">
            <v>1600</v>
          </cell>
          <cell r="T1555">
            <v>1349</v>
          </cell>
          <cell r="V1555">
            <v>2282</v>
          </cell>
          <cell r="W1555">
            <v>23731</v>
          </cell>
        </row>
        <row r="1556">
          <cell r="B1556">
            <v>40021</v>
          </cell>
          <cell r="H1556">
            <v>37002.1</v>
          </cell>
          <cell r="J1556">
            <v>14500</v>
          </cell>
          <cell r="K1556">
            <v>4000</v>
          </cell>
          <cell r="L1556">
            <v>1600</v>
          </cell>
          <cell r="M1556">
            <v>1349</v>
          </cell>
          <cell r="O1556">
            <v>2296</v>
          </cell>
          <cell r="P1556">
            <v>23745</v>
          </cell>
          <cell r="Q1556">
            <v>14500</v>
          </cell>
          <cell r="R1556">
            <v>4000</v>
          </cell>
          <cell r="S1556">
            <v>1600</v>
          </cell>
          <cell r="T1556">
            <v>1349</v>
          </cell>
          <cell r="V1556">
            <v>2296</v>
          </cell>
          <cell r="W1556">
            <v>23745</v>
          </cell>
        </row>
        <row r="1557">
          <cell r="B1557">
            <v>40022</v>
          </cell>
          <cell r="H1557">
            <v>37432.699999999997</v>
          </cell>
          <cell r="J1557">
            <v>14500</v>
          </cell>
          <cell r="K1557">
            <v>4000</v>
          </cell>
          <cell r="L1557">
            <v>1600</v>
          </cell>
          <cell r="M1557">
            <v>1349</v>
          </cell>
          <cell r="O1557">
            <v>2310</v>
          </cell>
          <cell r="P1557">
            <v>23759</v>
          </cell>
          <cell r="Q1557">
            <v>14500</v>
          </cell>
          <cell r="R1557">
            <v>4000</v>
          </cell>
          <cell r="S1557">
            <v>1600</v>
          </cell>
          <cell r="T1557">
            <v>1349</v>
          </cell>
          <cell r="V1557">
            <v>2310</v>
          </cell>
          <cell r="W1557">
            <v>23759</v>
          </cell>
        </row>
        <row r="1558">
          <cell r="B1558">
            <v>40023</v>
          </cell>
          <cell r="H1558">
            <v>35354.699999999997</v>
          </cell>
          <cell r="J1558">
            <v>14400</v>
          </cell>
          <cell r="K1558">
            <v>4000</v>
          </cell>
          <cell r="L1558">
            <v>1600</v>
          </cell>
          <cell r="M1558">
            <v>1349</v>
          </cell>
          <cell r="O1558">
            <v>2310</v>
          </cell>
          <cell r="P1558">
            <v>23659</v>
          </cell>
          <cell r="Q1558">
            <v>14400</v>
          </cell>
          <cell r="R1558">
            <v>4000</v>
          </cell>
          <cell r="S1558">
            <v>1600</v>
          </cell>
          <cell r="T1558">
            <v>1349</v>
          </cell>
          <cell r="V1558">
            <v>2310</v>
          </cell>
          <cell r="W1558">
            <v>23659</v>
          </cell>
        </row>
        <row r="1559">
          <cell r="B1559">
            <v>40024</v>
          </cell>
          <cell r="H1559">
            <v>35071.699999999997</v>
          </cell>
          <cell r="J1559">
            <v>14350</v>
          </cell>
          <cell r="K1559">
            <v>4000</v>
          </cell>
          <cell r="L1559">
            <v>1600</v>
          </cell>
          <cell r="M1559">
            <v>1349</v>
          </cell>
          <cell r="O1559">
            <v>2310</v>
          </cell>
          <cell r="P1559">
            <v>23609</v>
          </cell>
          <cell r="Q1559">
            <v>14350</v>
          </cell>
          <cell r="R1559">
            <v>4000</v>
          </cell>
          <cell r="S1559">
            <v>1600</v>
          </cell>
          <cell r="T1559">
            <v>1349</v>
          </cell>
          <cell r="V1559">
            <v>2310</v>
          </cell>
          <cell r="W1559">
            <v>23609</v>
          </cell>
        </row>
        <row r="1560">
          <cell r="B1560">
            <v>40025</v>
          </cell>
          <cell r="H1560">
            <v>35462.300000000003</v>
          </cell>
          <cell r="J1560">
            <v>14250</v>
          </cell>
          <cell r="K1560">
            <v>4000</v>
          </cell>
          <cell r="L1560">
            <v>1600</v>
          </cell>
          <cell r="M1560">
            <v>1349</v>
          </cell>
          <cell r="O1560">
            <v>2310</v>
          </cell>
          <cell r="P1560">
            <v>23509</v>
          </cell>
          <cell r="Q1560">
            <v>14250</v>
          </cell>
          <cell r="R1560">
            <v>4000</v>
          </cell>
          <cell r="S1560">
            <v>1600</v>
          </cell>
          <cell r="T1560">
            <v>1349</v>
          </cell>
          <cell r="V1560">
            <v>2310</v>
          </cell>
          <cell r="W1560">
            <v>23509</v>
          </cell>
        </row>
        <row r="1561">
          <cell r="B1561">
            <v>40026</v>
          </cell>
          <cell r="D1561">
            <v>4726.8899999999994</v>
          </cell>
          <cell r="E1561">
            <v>29594</v>
          </cell>
          <cell r="F1561">
            <v>34320.89</v>
          </cell>
          <cell r="G1561">
            <v>34320.89</v>
          </cell>
          <cell r="H1561">
            <v>34647.9</v>
          </cell>
          <cell r="I1561">
            <v>29594</v>
          </cell>
          <cell r="J1561">
            <v>14229</v>
          </cell>
          <cell r="K1561">
            <v>4000</v>
          </cell>
          <cell r="L1561">
            <v>1600</v>
          </cell>
          <cell r="M1561">
            <v>1497</v>
          </cell>
          <cell r="N1561">
            <v>6000</v>
          </cell>
          <cell r="O1561">
            <v>2268</v>
          </cell>
          <cell r="P1561">
            <v>29594</v>
          </cell>
          <cell r="Q1561">
            <v>14229</v>
          </cell>
          <cell r="R1561">
            <v>4000</v>
          </cell>
          <cell r="S1561">
            <v>1600</v>
          </cell>
          <cell r="T1561">
            <v>1497</v>
          </cell>
          <cell r="U1561">
            <v>6000</v>
          </cell>
          <cell r="V1561">
            <v>2268</v>
          </cell>
          <cell r="W1561">
            <v>29594</v>
          </cell>
          <cell r="X1561">
            <v>13441.063683107861</v>
          </cell>
          <cell r="Y1561">
            <v>9976.7230192196948</v>
          </cell>
          <cell r="Z1561">
            <v>1526.2367089811555</v>
          </cell>
          <cell r="AA1561">
            <v>1522.4044286468056</v>
          </cell>
          <cell r="AB1561">
            <v>5895.3752804367787</v>
          </cell>
          <cell r="AC1561">
            <v>2286.0968796077041</v>
          </cell>
          <cell r="AD1561">
            <v>34647.9</v>
          </cell>
          <cell r="AE1561">
            <v>12602.893203346222</v>
          </cell>
          <cell r="AF1561">
            <v>10212.21443503529</v>
          </cell>
          <cell r="AG1561">
            <v>1565.7466938731582</v>
          </cell>
          <cell r="AH1561">
            <v>1561.1944081526392</v>
          </cell>
          <cell r="AI1561">
            <v>6037.6486323269546</v>
          </cell>
          <cell r="AJ1561">
            <v>2341.1926272657329</v>
          </cell>
          <cell r="AK1561">
            <v>34320.89</v>
          </cell>
        </row>
        <row r="1562">
          <cell r="B1562">
            <v>40027</v>
          </cell>
          <cell r="D1562">
            <v>4710.8499999999985</v>
          </cell>
          <cell r="E1562">
            <v>29594</v>
          </cell>
          <cell r="F1562">
            <v>34304.85</v>
          </cell>
          <cell r="G1562">
            <v>34304.85</v>
          </cell>
          <cell r="H1562">
            <v>35805</v>
          </cell>
          <cell r="I1562">
            <v>29594</v>
          </cell>
          <cell r="J1562">
            <v>14229</v>
          </cell>
          <cell r="K1562">
            <v>4000</v>
          </cell>
          <cell r="L1562">
            <v>1600</v>
          </cell>
          <cell r="M1562">
            <v>1497</v>
          </cell>
          <cell r="N1562">
            <v>6000</v>
          </cell>
          <cell r="O1562">
            <v>2268</v>
          </cell>
          <cell r="P1562">
            <v>29594</v>
          </cell>
          <cell r="Q1562">
            <v>14229</v>
          </cell>
          <cell r="R1562">
            <v>4000</v>
          </cell>
          <cell r="S1562">
            <v>1600</v>
          </cell>
          <cell r="T1562">
            <v>1497</v>
          </cell>
          <cell r="U1562">
            <v>6000</v>
          </cell>
          <cell r="V1562">
            <v>2268</v>
          </cell>
          <cell r="W1562">
            <v>29594</v>
          </cell>
          <cell r="X1562">
            <v>13608.672149552596</v>
          </cell>
          <cell r="Y1562">
            <v>10980.779409773822</v>
          </cell>
          <cell r="Z1562">
            <v>1524.5623953319027</v>
          </cell>
          <cell r="AA1562">
            <v>1521.9494779249537</v>
          </cell>
          <cell r="AB1562">
            <v>5878.0833227862649</v>
          </cell>
          <cell r="AC1562">
            <v>2290.9532446304588</v>
          </cell>
          <cell r="AD1562">
            <v>35805</v>
          </cell>
          <cell r="AE1562">
            <v>12593.730644642168</v>
          </cell>
          <cell r="AF1562">
            <v>10204.927303296399</v>
          </cell>
          <cell r="AG1562">
            <v>1565.1754715866514</v>
          </cell>
          <cell r="AH1562">
            <v>1560.6032552508857</v>
          </cell>
          <cell r="AI1562">
            <v>6038.7996489854713</v>
          </cell>
          <cell r="AJ1562">
            <v>2341.6136762384231</v>
          </cell>
          <cell r="AK1562">
            <v>34304.85</v>
          </cell>
        </row>
        <row r="1563">
          <cell r="B1563">
            <v>40028</v>
          </cell>
          <cell r="D1563">
            <v>4656.07</v>
          </cell>
          <cell r="E1563">
            <v>29636</v>
          </cell>
          <cell r="F1563">
            <v>34292.07</v>
          </cell>
          <cell r="G1563">
            <v>34292.07</v>
          </cell>
          <cell r="H1563">
            <v>36671.4</v>
          </cell>
          <cell r="I1563">
            <v>29594</v>
          </cell>
          <cell r="J1563">
            <v>14229</v>
          </cell>
          <cell r="K1563">
            <v>4000</v>
          </cell>
          <cell r="L1563">
            <v>1600</v>
          </cell>
          <cell r="M1563">
            <v>1497</v>
          </cell>
          <cell r="N1563">
            <v>6000</v>
          </cell>
          <cell r="O1563">
            <v>2310</v>
          </cell>
          <cell r="P1563">
            <v>29636</v>
          </cell>
          <cell r="Q1563">
            <v>14229</v>
          </cell>
          <cell r="R1563">
            <v>4000</v>
          </cell>
          <cell r="S1563">
            <v>1600</v>
          </cell>
          <cell r="T1563">
            <v>1497</v>
          </cell>
          <cell r="U1563">
            <v>6000</v>
          </cell>
          <cell r="V1563">
            <v>2268</v>
          </cell>
          <cell r="W1563">
            <v>29594</v>
          </cell>
          <cell r="X1563">
            <v>14020.345978164634</v>
          </cell>
          <cell r="Y1563">
            <v>11201.622421583874</v>
          </cell>
          <cell r="Z1563">
            <v>1555.5326526160961</v>
          </cell>
          <cell r="AA1563">
            <v>1551.0327410158395</v>
          </cell>
          <cell r="AB1563">
            <v>5978.2073086368546</v>
          </cell>
          <cell r="AC1563">
            <v>2364.658897982702</v>
          </cell>
          <cell r="AD1563">
            <v>36671.4</v>
          </cell>
          <cell r="AE1563">
            <v>12579.829185651888</v>
          </cell>
          <cell r="AF1563">
            <v>10193.868876004037</v>
          </cell>
          <cell r="AG1563">
            <v>1564.2990214629556</v>
          </cell>
          <cell r="AH1563">
            <v>1559.6969675453142</v>
          </cell>
          <cell r="AI1563">
            <v>6016.6414367121106</v>
          </cell>
          <cell r="AJ1563">
            <v>2377.7345126236928</v>
          </cell>
          <cell r="AK1563">
            <v>34292.07</v>
          </cell>
        </row>
        <row r="1564">
          <cell r="B1564">
            <v>40029</v>
          </cell>
          <cell r="D1564">
            <v>4504.9499999999971</v>
          </cell>
          <cell r="E1564">
            <v>29779</v>
          </cell>
          <cell r="F1564">
            <v>34283.949999999997</v>
          </cell>
          <cell r="G1564">
            <v>34283.949999999997</v>
          </cell>
          <cell r="H1564">
            <v>36779</v>
          </cell>
          <cell r="I1564">
            <v>29779</v>
          </cell>
          <cell r="J1564">
            <v>14400</v>
          </cell>
          <cell r="K1564">
            <v>4000</v>
          </cell>
          <cell r="L1564">
            <v>1600</v>
          </cell>
          <cell r="M1564">
            <v>1497</v>
          </cell>
          <cell r="N1564">
            <v>6000</v>
          </cell>
          <cell r="O1564">
            <v>2282</v>
          </cell>
          <cell r="P1564">
            <v>29779</v>
          </cell>
          <cell r="Q1564">
            <v>14400</v>
          </cell>
          <cell r="R1564">
            <v>4000</v>
          </cell>
          <cell r="S1564">
            <v>1600</v>
          </cell>
          <cell r="T1564">
            <v>1497</v>
          </cell>
          <cell r="U1564">
            <v>6000</v>
          </cell>
          <cell r="V1564">
            <v>2282</v>
          </cell>
          <cell r="W1564">
            <v>29779</v>
          </cell>
          <cell r="X1564">
            <v>14368.890054053585</v>
          </cell>
          <cell r="Y1564">
            <v>11064.287471998121</v>
          </cell>
          <cell r="Z1564">
            <v>1528.2867629780712</v>
          </cell>
          <cell r="AA1564">
            <v>1526.1321917136415</v>
          </cell>
          <cell r="AB1564">
            <v>5977.227084932274</v>
          </cell>
          <cell r="AC1564">
            <v>2314.1764343243003</v>
          </cell>
          <cell r="AD1564">
            <v>36778.999999999985</v>
          </cell>
          <cell r="AE1564">
            <v>12575.163720583598</v>
          </cell>
          <cell r="AF1564">
            <v>10190.157087816591</v>
          </cell>
          <cell r="AG1564">
            <v>1564.0029264335531</v>
          </cell>
          <cell r="AH1564">
            <v>1559.3909386373143</v>
          </cell>
          <cell r="AI1564">
            <v>6040.9852617277611</v>
          </cell>
          <cell r="AJ1564">
            <v>2354.2500648011805</v>
          </cell>
          <cell r="AK1564">
            <v>34283.949999999997</v>
          </cell>
        </row>
        <row r="1565">
          <cell r="B1565">
            <v>40030</v>
          </cell>
          <cell r="D1565">
            <v>4962.9700000000012</v>
          </cell>
          <cell r="E1565">
            <v>29329</v>
          </cell>
          <cell r="F1565">
            <v>34291.97</v>
          </cell>
          <cell r="G1565">
            <v>34291.97</v>
          </cell>
          <cell r="H1565">
            <v>37235.599999999999</v>
          </cell>
          <cell r="I1565">
            <v>29329</v>
          </cell>
          <cell r="J1565">
            <v>14250</v>
          </cell>
          <cell r="K1565">
            <v>4000</v>
          </cell>
          <cell r="L1565">
            <v>1600</v>
          </cell>
          <cell r="M1565">
            <v>1497</v>
          </cell>
          <cell r="N1565">
            <v>5700</v>
          </cell>
          <cell r="O1565">
            <v>2282</v>
          </cell>
          <cell r="P1565">
            <v>29329</v>
          </cell>
          <cell r="Q1565">
            <v>14250</v>
          </cell>
          <cell r="R1565">
            <v>4000</v>
          </cell>
          <cell r="S1565">
            <v>1600</v>
          </cell>
          <cell r="T1565">
            <v>1497</v>
          </cell>
          <cell r="U1565">
            <v>5700</v>
          </cell>
          <cell r="V1565">
            <v>2282</v>
          </cell>
          <cell r="W1565">
            <v>29329</v>
          </cell>
          <cell r="X1565">
            <v>14681.82422655457</v>
          </cell>
          <cell r="Y1565">
            <v>11181.351203887873</v>
          </cell>
          <cell r="Z1565">
            <v>1534.3549807204195</v>
          </cell>
          <cell r="AA1565">
            <v>1532.4065034819394</v>
          </cell>
          <cell r="AB1565">
            <v>5981.0413097317305</v>
          </cell>
          <cell r="AC1565">
            <v>2324.6217756234605</v>
          </cell>
          <cell r="AD1565">
            <v>37235.599999999991</v>
          </cell>
          <cell r="AE1565">
            <v>12579.744894125162</v>
          </cell>
          <cell r="AF1565">
            <v>10193.80057167668</v>
          </cell>
          <cell r="AG1565">
            <v>1564.2885398299518</v>
          </cell>
          <cell r="AH1565">
            <v>1559.6865167485123</v>
          </cell>
          <cell r="AI1565">
            <v>6040.409853150134</v>
          </cell>
          <cell r="AJ1565">
            <v>2354.0396244695635</v>
          </cell>
          <cell r="AK1565">
            <v>34291.97</v>
          </cell>
        </row>
        <row r="1566">
          <cell r="B1566">
            <v>40031</v>
          </cell>
          <cell r="D1566">
            <v>4169.1199999999953</v>
          </cell>
          <cell r="E1566">
            <v>29879</v>
          </cell>
          <cell r="F1566">
            <v>34048.119999999995</v>
          </cell>
          <cell r="G1566">
            <v>34048.119999999995</v>
          </cell>
          <cell r="H1566">
            <v>35024.400000000001</v>
          </cell>
          <cell r="I1566">
            <v>29879</v>
          </cell>
          <cell r="J1566">
            <v>14500</v>
          </cell>
          <cell r="K1566">
            <v>4000</v>
          </cell>
          <cell r="L1566">
            <v>1600</v>
          </cell>
          <cell r="M1566">
            <v>1497</v>
          </cell>
          <cell r="N1566">
            <v>6000</v>
          </cell>
          <cell r="O1566">
            <v>2282</v>
          </cell>
          <cell r="P1566">
            <v>29879</v>
          </cell>
          <cell r="Q1566">
            <v>14500</v>
          </cell>
          <cell r="R1566">
            <v>4000</v>
          </cell>
          <cell r="S1566">
            <v>1600</v>
          </cell>
          <cell r="T1566">
            <v>1497</v>
          </cell>
          <cell r="U1566">
            <v>6000</v>
          </cell>
          <cell r="V1566">
            <v>2282</v>
          </cell>
          <cell r="W1566">
            <v>29879</v>
          </cell>
          <cell r="X1566">
            <v>13475.820602203583</v>
          </cell>
          <cell r="Y1566">
            <v>10188.257680319122</v>
          </cell>
          <cell r="Z1566">
            <v>1537.822708113119</v>
          </cell>
          <cell r="AA1566">
            <v>1533.9711482802938</v>
          </cell>
          <cell r="AB1566">
            <v>5975.6058918554854</v>
          </cell>
          <cell r="AC1566">
            <v>2312.9219692283918</v>
          </cell>
          <cell r="AD1566">
            <v>35024.399999999994</v>
          </cell>
          <cell r="AE1566">
            <v>12606.26702797251</v>
          </cell>
          <cell r="AF1566">
            <v>10214.948269242557</v>
          </cell>
          <cell r="AG1566">
            <v>1566.1658480046012</v>
          </cell>
          <cell r="AH1566">
            <v>1561.6123436263167</v>
          </cell>
          <cell r="AI1566">
            <v>5745.4640353418472</v>
          </cell>
          <cell r="AJ1566">
            <v>2353.6624758121684</v>
          </cell>
          <cell r="AK1566">
            <v>34048.119999999995</v>
          </cell>
        </row>
        <row r="1567">
          <cell r="B1567">
            <v>40032</v>
          </cell>
          <cell r="D1567">
            <v>4447.2799999999988</v>
          </cell>
          <cell r="E1567">
            <v>29879</v>
          </cell>
          <cell r="F1567">
            <v>34326.28</v>
          </cell>
          <cell r="G1567">
            <v>34326.28</v>
          </cell>
          <cell r="H1567">
            <v>34833.9</v>
          </cell>
          <cell r="I1567">
            <v>29879</v>
          </cell>
          <cell r="J1567">
            <v>14500</v>
          </cell>
          <cell r="K1567">
            <v>4000</v>
          </cell>
          <cell r="L1567">
            <v>1600</v>
          </cell>
          <cell r="M1567">
            <v>1497</v>
          </cell>
          <cell r="N1567">
            <v>6000</v>
          </cell>
          <cell r="O1567">
            <v>2282</v>
          </cell>
          <cell r="P1567">
            <v>29879</v>
          </cell>
          <cell r="Q1567">
            <v>14500</v>
          </cell>
          <cell r="R1567">
            <v>4000</v>
          </cell>
          <cell r="S1567">
            <v>1600</v>
          </cell>
          <cell r="T1567">
            <v>1497</v>
          </cell>
          <cell r="U1567">
            <v>6000</v>
          </cell>
          <cell r="V1567">
            <v>2282</v>
          </cell>
          <cell r="W1567">
            <v>29879</v>
          </cell>
          <cell r="X1567">
            <v>13560.16273410766</v>
          </cell>
          <cell r="Y1567">
            <v>10113.569245275774</v>
          </cell>
          <cell r="Z1567">
            <v>1539.8300346486481</v>
          </cell>
          <cell r="AA1567">
            <v>1535.8904764718523</v>
          </cell>
          <cell r="AB1567">
            <v>5768.2406460611028</v>
          </cell>
          <cell r="AC1567">
            <v>2316.2068634349635</v>
          </cell>
          <cell r="AD1567">
            <v>34833.899999999994</v>
          </cell>
          <cell r="AE1567">
            <v>12603.560003699542</v>
          </cell>
          <cell r="AF1567">
            <v>10212.754748127179</v>
          </cell>
          <cell r="AG1567">
            <v>1565.8295352042587</v>
          </cell>
          <cell r="AH1567">
            <v>1561.2770086290664</v>
          </cell>
          <cell r="AI1567">
            <v>6029.7016455111207</v>
          </cell>
          <cell r="AJ1567">
            <v>2353.1570588288332</v>
          </cell>
          <cell r="AK1567">
            <v>34326.28</v>
          </cell>
        </row>
        <row r="1568">
          <cell r="B1568">
            <v>40033</v>
          </cell>
          <cell r="D1568">
            <v>4585.6399999999994</v>
          </cell>
          <cell r="E1568">
            <v>29680</v>
          </cell>
          <cell r="F1568">
            <v>34265.64</v>
          </cell>
          <cell r="G1568">
            <v>34265.64</v>
          </cell>
          <cell r="H1568">
            <v>34938.199999999997</v>
          </cell>
          <cell r="I1568">
            <v>29680</v>
          </cell>
          <cell r="J1568">
            <v>14229</v>
          </cell>
          <cell r="K1568">
            <v>4000</v>
          </cell>
          <cell r="L1568">
            <v>1600</v>
          </cell>
          <cell r="M1568">
            <v>1497</v>
          </cell>
          <cell r="N1568">
            <v>6100</v>
          </cell>
          <cell r="O1568">
            <v>2254</v>
          </cell>
          <cell r="P1568">
            <v>29680</v>
          </cell>
          <cell r="Q1568">
            <v>14229</v>
          </cell>
          <cell r="R1568">
            <v>4000</v>
          </cell>
          <cell r="S1568">
            <v>1600</v>
          </cell>
          <cell r="T1568">
            <v>1497</v>
          </cell>
          <cell r="U1568">
            <v>6100</v>
          </cell>
          <cell r="V1568">
            <v>2254</v>
          </cell>
          <cell r="W1568">
            <v>29680</v>
          </cell>
          <cell r="X1568">
            <v>13441.051566611895</v>
          </cell>
          <cell r="Y1568">
            <v>10156.755256723214</v>
          </cell>
          <cell r="Z1568">
            <v>1554.1946512157847</v>
          </cell>
          <cell r="AA1568">
            <v>1550.2016333162403</v>
          </cell>
          <cell r="AB1568">
            <v>5920.9135425062796</v>
          </cell>
          <cell r="AC1568">
            <v>2315.0833496265677</v>
          </cell>
          <cell r="AD1568">
            <v>34938.199999999983</v>
          </cell>
          <cell r="AE1568">
            <v>12603.824571539953</v>
          </cell>
          <cell r="AF1568">
            <v>10212.969129339121</v>
          </cell>
          <cell r="AG1568">
            <v>1565.8624043411105</v>
          </cell>
          <cell r="AH1568">
            <v>1561.3097822014806</v>
          </cell>
          <cell r="AI1568">
            <v>5992.1492795962358</v>
          </cell>
          <cell r="AJ1568">
            <v>2329.524832982092</v>
          </cell>
          <cell r="AK1568">
            <v>34265.64</v>
          </cell>
        </row>
        <row r="1569">
          <cell r="B1569">
            <v>40034</v>
          </cell>
          <cell r="D1569">
            <v>4632.5299999999916</v>
          </cell>
          <cell r="E1569">
            <v>29666</v>
          </cell>
          <cell r="F1569">
            <v>34298.529999999992</v>
          </cell>
          <cell r="G1569">
            <v>34298.529999999992</v>
          </cell>
          <cell r="H1569">
            <v>34264.199999999997</v>
          </cell>
          <cell r="I1569">
            <v>29666</v>
          </cell>
          <cell r="J1569">
            <v>14229</v>
          </cell>
          <cell r="K1569">
            <v>4000</v>
          </cell>
          <cell r="L1569">
            <v>1600</v>
          </cell>
          <cell r="M1569">
            <v>1497</v>
          </cell>
          <cell r="N1569">
            <v>6100</v>
          </cell>
          <cell r="O1569">
            <v>2240</v>
          </cell>
          <cell r="P1569">
            <v>29666</v>
          </cell>
          <cell r="Q1569">
            <v>14229</v>
          </cell>
          <cell r="R1569">
            <v>4000</v>
          </cell>
          <cell r="S1569">
            <v>1600</v>
          </cell>
          <cell r="T1569">
            <v>1497</v>
          </cell>
          <cell r="U1569">
            <v>6100</v>
          </cell>
          <cell r="V1569">
            <v>2240</v>
          </cell>
          <cell r="W1569">
            <v>29666</v>
          </cell>
          <cell r="X1569">
            <v>13528.74801764553</v>
          </cell>
          <cell r="Y1569">
            <v>9830.3968513285054</v>
          </cell>
          <cell r="Z1569">
            <v>1513.5283423446917</v>
          </cell>
          <cell r="AA1569">
            <v>1509.8178048548978</v>
          </cell>
          <cell r="AB1569">
            <v>5635.770068300305</v>
          </cell>
          <cell r="AC1569">
            <v>2245.9389155260651</v>
          </cell>
          <cell r="AD1569">
            <v>34264.199999999997</v>
          </cell>
          <cell r="AE1569">
            <v>12603.37820514313</v>
          </cell>
          <cell r="AF1569">
            <v>10212.607435457612</v>
          </cell>
          <cell r="AG1569">
            <v>1565.8069490818455</v>
          </cell>
          <cell r="AH1569">
            <v>1561.2544881740328</v>
          </cell>
          <cell r="AI1569">
            <v>6037.8809813906601</v>
          </cell>
          <cell r="AJ1569">
            <v>2317.6019407527156</v>
          </cell>
          <cell r="AK1569">
            <v>34298.529999999992</v>
          </cell>
        </row>
        <row r="1570">
          <cell r="B1570">
            <v>40035</v>
          </cell>
          <cell r="D1570">
            <v>4700.010000000002</v>
          </cell>
          <cell r="E1570">
            <v>29608</v>
          </cell>
          <cell r="F1570">
            <v>34308.01</v>
          </cell>
          <cell r="G1570">
            <v>34308.01</v>
          </cell>
          <cell r="H1570">
            <v>34412.400000000001</v>
          </cell>
          <cell r="I1570">
            <v>29608</v>
          </cell>
          <cell r="J1570">
            <v>14229</v>
          </cell>
          <cell r="K1570">
            <v>4000</v>
          </cell>
          <cell r="L1570">
            <v>1600</v>
          </cell>
          <cell r="M1570">
            <v>1497</v>
          </cell>
          <cell r="N1570">
            <v>6000</v>
          </cell>
          <cell r="O1570">
            <v>2282</v>
          </cell>
          <cell r="P1570">
            <v>29608</v>
          </cell>
          <cell r="Q1570">
            <v>14229</v>
          </cell>
          <cell r="R1570">
            <v>4000</v>
          </cell>
          <cell r="S1570">
            <v>1600</v>
          </cell>
          <cell r="T1570">
            <v>1497</v>
          </cell>
          <cell r="U1570">
            <v>6000</v>
          </cell>
          <cell r="V1570">
            <v>2282</v>
          </cell>
          <cell r="W1570">
            <v>29608</v>
          </cell>
          <cell r="X1570">
            <v>13605.248731879448</v>
          </cell>
          <cell r="Y1570">
            <v>9729.4537803265048</v>
          </cell>
          <cell r="Z1570">
            <v>1498.0853109137743</v>
          </cell>
          <cell r="AA1570">
            <v>1494.5774563382561</v>
          </cell>
          <cell r="AB1570">
            <v>5829.2250127297057</v>
          </cell>
          <cell r="AC1570">
            <v>2255.809707812306</v>
          </cell>
          <cell r="AD1570">
            <v>34412.399999999994</v>
          </cell>
          <cell r="AE1570">
            <v>12588.907279534766</v>
          </cell>
          <cell r="AF1570">
            <v>10201.087568845422</v>
          </cell>
          <cell r="AG1570">
            <v>1564.8597647466875</v>
          </cell>
          <cell r="AH1570">
            <v>1560.2776713530136</v>
          </cell>
          <cell r="AI1570">
            <v>6039.2589895077317</v>
          </cell>
          <cell r="AJ1570">
            <v>2353.618726012382</v>
          </cell>
          <cell r="AK1570">
            <v>34308.01</v>
          </cell>
        </row>
        <row r="1571">
          <cell r="B1571">
            <v>40036</v>
          </cell>
          <cell r="D1571">
            <v>4452.8099999999977</v>
          </cell>
          <cell r="E1571">
            <v>29836</v>
          </cell>
          <cell r="F1571">
            <v>34288.81</v>
          </cell>
          <cell r="G1571">
            <v>34288.81</v>
          </cell>
          <cell r="H1571">
            <v>34988.800000000003</v>
          </cell>
          <cell r="I1571">
            <v>29836</v>
          </cell>
          <cell r="J1571">
            <v>14471</v>
          </cell>
          <cell r="K1571">
            <v>4000</v>
          </cell>
          <cell r="L1571">
            <v>1600</v>
          </cell>
          <cell r="M1571">
            <v>1497</v>
          </cell>
          <cell r="N1571">
            <v>6000</v>
          </cell>
          <cell r="O1571">
            <v>2268</v>
          </cell>
          <cell r="P1571">
            <v>29836</v>
          </cell>
          <cell r="Q1571">
            <v>14471</v>
          </cell>
          <cell r="R1571">
            <v>4000</v>
          </cell>
          <cell r="S1571">
            <v>1600</v>
          </cell>
          <cell r="T1571">
            <v>1497</v>
          </cell>
          <cell r="U1571">
            <v>6000</v>
          </cell>
          <cell r="V1571">
            <v>2268</v>
          </cell>
          <cell r="W1571">
            <v>29836</v>
          </cell>
          <cell r="X1571">
            <v>13688.294251573576</v>
          </cell>
          <cell r="Y1571">
            <v>10207.673352420878</v>
          </cell>
          <cell r="Z1571">
            <v>1506.8517484150493</v>
          </cell>
          <cell r="AA1571">
            <v>1502.8235998449279</v>
          </cell>
          <cell r="AB1571">
            <v>5825.7453424704072</v>
          </cell>
          <cell r="AC1571">
            <v>2257.4117052751681</v>
          </cell>
          <cell r="AD1571">
            <v>34988.800000000003</v>
          </cell>
          <cell r="AE1571">
            <v>12584.56813687479</v>
          </cell>
          <cell r="AF1571">
            <v>10197.640210693953</v>
          </cell>
          <cell r="AG1571">
            <v>1564.6042468014364</v>
          </cell>
          <cell r="AH1571">
            <v>1560.0121001937553</v>
          </cell>
          <cell r="AI1571">
            <v>6039.9506038090158</v>
          </cell>
          <cell r="AJ1571">
            <v>2342.0347016270493</v>
          </cell>
          <cell r="AK1571">
            <v>34288.81</v>
          </cell>
        </row>
        <row r="1572">
          <cell r="B1572">
            <v>40037</v>
          </cell>
          <cell r="D1572">
            <v>4570.6900000000023</v>
          </cell>
          <cell r="E1572">
            <v>29765</v>
          </cell>
          <cell r="F1572">
            <v>34335.69</v>
          </cell>
          <cell r="G1572">
            <v>34335.69</v>
          </cell>
          <cell r="H1572">
            <v>36612.1</v>
          </cell>
          <cell r="I1572">
            <v>29765</v>
          </cell>
          <cell r="J1572">
            <v>14300</v>
          </cell>
          <cell r="K1572">
            <v>4000</v>
          </cell>
          <cell r="L1572">
            <v>1600</v>
          </cell>
          <cell r="M1572">
            <v>1497</v>
          </cell>
          <cell r="N1572">
            <v>6100</v>
          </cell>
          <cell r="O1572">
            <v>2268</v>
          </cell>
          <cell r="P1572">
            <v>29765</v>
          </cell>
          <cell r="Q1572">
            <v>14300</v>
          </cell>
          <cell r="R1572">
            <v>4000</v>
          </cell>
          <cell r="S1572">
            <v>1600</v>
          </cell>
          <cell r="T1572">
            <v>1497</v>
          </cell>
          <cell r="U1572">
            <v>6100</v>
          </cell>
          <cell r="V1572">
            <v>2268</v>
          </cell>
          <cell r="W1572">
            <v>29765</v>
          </cell>
          <cell r="X1572">
            <v>14385.374880122434</v>
          </cell>
          <cell r="Y1572">
            <v>10580.264902183177</v>
          </cell>
          <cell r="Z1572">
            <v>1581.7041265923444</v>
          </cell>
          <cell r="AA1572">
            <v>1577.6707601169803</v>
          </cell>
          <cell r="AB1572">
            <v>6118.4104988531981</v>
          </cell>
          <cell r="AC1572">
            <v>2368.6748321318573</v>
          </cell>
          <cell r="AD1572">
            <v>36612.099999999991</v>
          </cell>
          <cell r="AE1572">
            <v>12579.677518397088</v>
          </cell>
          <cell r="AF1572">
            <v>10193.7459748036</v>
          </cell>
          <cell r="AG1572">
            <v>1564.2801616728291</v>
          </cell>
          <cell r="AH1572">
            <v>1559.6781632393181</v>
          </cell>
          <cell r="AI1572">
            <v>6096.1205800195912</v>
          </cell>
          <cell r="AJ1572">
            <v>2342.1876018675762</v>
          </cell>
          <cell r="AK1572">
            <v>34335.69</v>
          </cell>
        </row>
        <row r="1573">
          <cell r="B1573">
            <v>40038</v>
          </cell>
          <cell r="D1573">
            <v>4653.93</v>
          </cell>
          <cell r="E1573">
            <v>29715</v>
          </cell>
          <cell r="F1573">
            <v>34368.93</v>
          </cell>
          <cell r="G1573">
            <v>34368.93</v>
          </cell>
          <cell r="H1573">
            <v>36853.1</v>
          </cell>
          <cell r="I1573">
            <v>29715</v>
          </cell>
          <cell r="J1573">
            <v>14250</v>
          </cell>
          <cell r="K1573">
            <v>4000</v>
          </cell>
          <cell r="L1573">
            <v>1600</v>
          </cell>
          <cell r="M1573">
            <v>1497</v>
          </cell>
          <cell r="N1573">
            <v>6100</v>
          </cell>
          <cell r="O1573">
            <v>2268</v>
          </cell>
          <cell r="P1573">
            <v>29715</v>
          </cell>
          <cell r="Q1573">
            <v>14250</v>
          </cell>
          <cell r="R1573">
            <v>4000</v>
          </cell>
          <cell r="S1573">
            <v>1600</v>
          </cell>
          <cell r="T1573">
            <v>1497</v>
          </cell>
          <cell r="U1573">
            <v>6100</v>
          </cell>
          <cell r="V1573">
            <v>2268</v>
          </cell>
          <cell r="W1573">
            <v>29715</v>
          </cell>
          <cell r="X1573">
            <v>14457.988784791252</v>
          </cell>
          <cell r="Y1573">
            <v>10881.764534697215</v>
          </cell>
          <cell r="Z1573">
            <v>1592.4415939791338</v>
          </cell>
          <cell r="AA1573">
            <v>1588.2315932735332</v>
          </cell>
          <cell r="AB1573">
            <v>5949.7860933912661</v>
          </cell>
          <cell r="AC1573">
            <v>2382.8873998676049</v>
          </cell>
          <cell r="AD1573">
            <v>36853.100000000006</v>
          </cell>
          <cell r="AE1573">
            <v>12578.617189665072</v>
          </cell>
          <cell r="AF1573">
            <v>10192.886753911162</v>
          </cell>
          <cell r="AG1573">
            <v>1564.1483100257642</v>
          </cell>
          <cell r="AH1573">
            <v>1559.5466994902067</v>
          </cell>
          <cell r="AI1573">
            <v>6131.7408657456717</v>
          </cell>
          <cell r="AJ1573">
            <v>2341.9901811621248</v>
          </cell>
          <cell r="AK1573">
            <v>34368.93</v>
          </cell>
        </row>
        <row r="1574">
          <cell r="B1574">
            <v>40039</v>
          </cell>
          <cell r="D1574">
            <v>4741.5</v>
          </cell>
          <cell r="E1574">
            <v>29657</v>
          </cell>
          <cell r="F1574">
            <v>34398.5</v>
          </cell>
          <cell r="G1574">
            <v>34398.5</v>
          </cell>
          <cell r="H1574">
            <v>35644.9</v>
          </cell>
          <cell r="I1574">
            <v>29657</v>
          </cell>
          <cell r="J1574">
            <v>14250</v>
          </cell>
          <cell r="K1574">
            <v>4000</v>
          </cell>
          <cell r="L1574">
            <v>1600</v>
          </cell>
          <cell r="M1574">
            <v>1497</v>
          </cell>
          <cell r="N1574">
            <v>6000</v>
          </cell>
          <cell r="O1574">
            <v>2310</v>
          </cell>
          <cell r="P1574">
            <v>29657</v>
          </cell>
          <cell r="Q1574">
            <v>14250</v>
          </cell>
          <cell r="R1574">
            <v>4000</v>
          </cell>
          <cell r="S1574">
            <v>1600</v>
          </cell>
          <cell r="T1574">
            <v>1497</v>
          </cell>
          <cell r="U1574">
            <v>6000</v>
          </cell>
          <cell r="V1574">
            <v>2310</v>
          </cell>
          <cell r="W1574">
            <v>29657</v>
          </cell>
          <cell r="X1574">
            <v>13875.160588592131</v>
          </cell>
          <cell r="Y1574">
            <v>10243.668812896036</v>
          </cell>
          <cell r="Z1574">
            <v>1544.9070272470933</v>
          </cell>
          <cell r="AA1574">
            <v>1541.1491114518735</v>
          </cell>
          <cell r="AB1574">
            <v>6091.9751236955617</v>
          </cell>
          <cell r="AC1574">
            <v>2348.0393361172996</v>
          </cell>
          <cell r="AD1574">
            <v>35644.899999999994</v>
          </cell>
          <cell r="AE1574">
            <v>12601.48208536403</v>
          </cell>
          <cell r="AF1574">
            <v>10211.070996049117</v>
          </cell>
          <cell r="AG1574">
            <v>1565.5713806907299</v>
          </cell>
          <cell r="AH1574">
            <v>1561.0196046795402</v>
          </cell>
          <cell r="AI1574">
            <v>6082.909612848277</v>
          </cell>
          <cell r="AJ1574">
            <v>2376.4463203683035</v>
          </cell>
          <cell r="AK1574">
            <v>34398.5</v>
          </cell>
        </row>
        <row r="1575">
          <cell r="B1575">
            <v>40040</v>
          </cell>
          <cell r="D1575">
            <v>4961.82</v>
          </cell>
          <cell r="E1575">
            <v>29315</v>
          </cell>
          <cell r="F1575">
            <v>34276.82</v>
          </cell>
          <cell r="G1575">
            <v>34276.82</v>
          </cell>
          <cell r="H1575">
            <v>34982.400000000001</v>
          </cell>
          <cell r="I1575">
            <v>29315</v>
          </cell>
          <cell r="J1575">
            <v>13950</v>
          </cell>
          <cell r="K1575">
            <v>4000</v>
          </cell>
          <cell r="L1575">
            <v>1600</v>
          </cell>
          <cell r="M1575">
            <v>1497</v>
          </cell>
          <cell r="N1575">
            <v>6000</v>
          </cell>
          <cell r="O1575">
            <v>2268</v>
          </cell>
          <cell r="P1575">
            <v>29315</v>
          </cell>
          <cell r="Q1575">
            <v>13950</v>
          </cell>
          <cell r="R1575">
            <v>4000</v>
          </cell>
          <cell r="S1575">
            <v>1600</v>
          </cell>
          <cell r="T1575">
            <v>1497</v>
          </cell>
          <cell r="U1575">
            <v>6000</v>
          </cell>
          <cell r="V1575">
            <v>2268</v>
          </cell>
          <cell r="W1575">
            <v>29315</v>
          </cell>
          <cell r="X1575">
            <v>13642.912588009891</v>
          </cell>
          <cell r="Y1575">
            <v>10101.773553131958</v>
          </cell>
          <cell r="Z1575">
            <v>1549.0382014966772</v>
          </cell>
          <cell r="AA1575">
            <v>1545.1155084634001</v>
          </cell>
          <cell r="AB1575">
            <v>5823.7450353025406</v>
          </cell>
          <cell r="AC1575">
            <v>2319.8151135955322</v>
          </cell>
          <cell r="AD1575">
            <v>34982.400000000001</v>
          </cell>
          <cell r="AE1575">
            <v>12603.581591400469</v>
          </cell>
          <cell r="AF1575">
            <v>10212.772240795526</v>
          </cell>
          <cell r="AG1575">
            <v>1565.8322171972588</v>
          </cell>
          <cell r="AH1575">
            <v>1561.2796828243822</v>
          </cell>
          <cell r="AI1575">
            <v>5992.0337612264339</v>
          </cell>
          <cell r="AJ1575">
            <v>2341.3205065559318</v>
          </cell>
          <cell r="AK1575">
            <v>34276.82</v>
          </cell>
        </row>
        <row r="1576">
          <cell r="B1576">
            <v>40041</v>
          </cell>
          <cell r="D1576">
            <v>5008.7099999999991</v>
          </cell>
          <cell r="E1576">
            <v>29301</v>
          </cell>
          <cell r="F1576">
            <v>34309.71</v>
          </cell>
          <cell r="G1576">
            <v>34309.71</v>
          </cell>
          <cell r="H1576">
            <v>34211</v>
          </cell>
          <cell r="I1576">
            <v>29301</v>
          </cell>
          <cell r="J1576">
            <v>13950</v>
          </cell>
          <cell r="K1576">
            <v>4000</v>
          </cell>
          <cell r="L1576">
            <v>1600</v>
          </cell>
          <cell r="M1576">
            <v>1497</v>
          </cell>
          <cell r="N1576">
            <v>6000</v>
          </cell>
          <cell r="O1576">
            <v>2254</v>
          </cell>
          <cell r="P1576">
            <v>29301</v>
          </cell>
          <cell r="Q1576">
            <v>13950</v>
          </cell>
          <cell r="R1576">
            <v>4000</v>
          </cell>
          <cell r="S1576">
            <v>1600</v>
          </cell>
          <cell r="T1576">
            <v>1497</v>
          </cell>
          <cell r="U1576">
            <v>6000</v>
          </cell>
          <cell r="V1576">
            <v>2254</v>
          </cell>
          <cell r="W1576">
            <v>29301</v>
          </cell>
          <cell r="X1576">
            <v>13536.515211902661</v>
          </cell>
          <cell r="Y1576">
            <v>10018.258337143317</v>
          </cell>
          <cell r="Z1576">
            <v>1538.7899825129928</v>
          </cell>
          <cell r="AA1576">
            <v>1534.8017293530831</v>
          </cell>
          <cell r="AB1576">
            <v>5291.1406749730932</v>
          </cell>
          <cell r="AC1576">
            <v>2291.4940641148446</v>
          </cell>
          <cell r="AD1576">
            <v>34210.999999999993</v>
          </cell>
          <cell r="AE1576">
            <v>12603.135620558443</v>
          </cell>
          <cell r="AF1576">
            <v>10212.410867434899</v>
          </cell>
          <cell r="AG1576">
            <v>1565.7768110805685</v>
          </cell>
          <cell r="AH1576">
            <v>1561.2244377966308</v>
          </cell>
          <cell r="AI1576">
            <v>6037.7647667673727</v>
          </cell>
          <cell r="AJ1576">
            <v>2329.3974963620826</v>
          </cell>
          <cell r="AK1576">
            <v>34309.71</v>
          </cell>
        </row>
        <row r="1577">
          <cell r="B1577">
            <v>40042</v>
          </cell>
          <cell r="D1577">
            <v>5017.4400000000023</v>
          </cell>
          <cell r="E1577">
            <v>29357</v>
          </cell>
          <cell r="F1577">
            <v>34374.44</v>
          </cell>
          <cell r="G1577">
            <v>34374.44</v>
          </cell>
          <cell r="H1577">
            <v>34537.699999999997</v>
          </cell>
          <cell r="I1577">
            <v>29357</v>
          </cell>
          <cell r="J1577">
            <v>13950</v>
          </cell>
          <cell r="K1577">
            <v>4000</v>
          </cell>
          <cell r="L1577">
            <v>1600</v>
          </cell>
          <cell r="M1577">
            <v>1497</v>
          </cell>
          <cell r="N1577">
            <v>6000</v>
          </cell>
          <cell r="O1577">
            <v>2310</v>
          </cell>
          <cell r="P1577">
            <v>29357</v>
          </cell>
          <cell r="Q1577">
            <v>13950</v>
          </cell>
          <cell r="R1577">
            <v>4000</v>
          </cell>
          <cell r="S1577">
            <v>1600</v>
          </cell>
          <cell r="T1577">
            <v>1497</v>
          </cell>
          <cell r="U1577">
            <v>6000</v>
          </cell>
          <cell r="V1577">
            <v>2310</v>
          </cell>
          <cell r="W1577">
            <v>29357</v>
          </cell>
          <cell r="X1577">
            <v>13608.246018823183</v>
          </cell>
          <cell r="Y1577">
            <v>9823.087093103084</v>
          </cell>
          <cell r="Z1577">
            <v>1511.0507093549754</v>
          </cell>
          <cell r="AA1577">
            <v>1507.3478503422511</v>
          </cell>
          <cell r="AB1577">
            <v>5790.884352091769</v>
          </cell>
          <cell r="AC1577">
            <v>2297.0839762847309</v>
          </cell>
          <cell r="AD1577">
            <v>34537.69999999999</v>
          </cell>
          <cell r="AE1577">
            <v>12587.73916671482</v>
          </cell>
          <cell r="AF1577">
            <v>10200.141019561837</v>
          </cell>
          <cell r="AG1577">
            <v>1564.7145628866667</v>
          </cell>
          <cell r="AH1577">
            <v>1560.1328946611125</v>
          </cell>
          <cell r="AI1577">
            <v>6084.6350767997747</v>
          </cell>
          <cell r="AJ1577">
            <v>2377.0772793757869</v>
          </cell>
          <cell r="AK1577">
            <v>34374.44</v>
          </cell>
        </row>
        <row r="1578">
          <cell r="B1578">
            <v>40043</v>
          </cell>
          <cell r="D1578">
            <v>4738.3899999999994</v>
          </cell>
          <cell r="E1578">
            <v>29693</v>
          </cell>
          <cell r="F1578">
            <v>34431.39</v>
          </cell>
          <cell r="G1578">
            <v>34431.39</v>
          </cell>
          <cell r="H1578">
            <v>35820.300000000003</v>
          </cell>
          <cell r="I1578">
            <v>29693</v>
          </cell>
          <cell r="J1578">
            <v>14200</v>
          </cell>
          <cell r="K1578">
            <v>4000</v>
          </cell>
          <cell r="L1578">
            <v>1600</v>
          </cell>
          <cell r="M1578">
            <v>1497</v>
          </cell>
          <cell r="N1578">
            <v>6100</v>
          </cell>
          <cell r="O1578">
            <v>2296</v>
          </cell>
          <cell r="P1578">
            <v>29693</v>
          </cell>
          <cell r="Q1578">
            <v>14200</v>
          </cell>
          <cell r="R1578">
            <v>4000</v>
          </cell>
          <cell r="S1578">
            <v>1600</v>
          </cell>
          <cell r="T1578">
            <v>1497</v>
          </cell>
          <cell r="U1578">
            <v>6100</v>
          </cell>
          <cell r="V1578">
            <v>2296</v>
          </cell>
          <cell r="W1578">
            <v>29693</v>
          </cell>
          <cell r="X1578">
            <v>14175.653101774606</v>
          </cell>
          <cell r="Y1578">
            <v>10140.783854620084</v>
          </cell>
          <cell r="Z1578">
            <v>1547.3571062022252</v>
          </cell>
          <cell r="AA1578">
            <v>1543.5939220912176</v>
          </cell>
          <cell r="AB1578">
            <v>6071.832959091118</v>
          </cell>
          <cell r="AC1578">
            <v>2341.0790562207631</v>
          </cell>
          <cell r="AD1578">
            <v>35820.30000000001</v>
          </cell>
          <cell r="AE1578">
            <v>12601.039843602559</v>
          </cell>
          <cell r="AF1578">
            <v>10210.712644389112</v>
          </cell>
          <cell r="AG1578">
            <v>1565.5164378641309</v>
          </cell>
          <cell r="AH1578">
            <v>1560.9648215949007</v>
          </cell>
          <cell r="AI1578">
            <v>6128.6315271427793</v>
          </cell>
          <cell r="AJ1578">
            <v>2364.524725406518</v>
          </cell>
          <cell r="AK1578">
            <v>34431.39</v>
          </cell>
        </row>
        <row r="1579">
          <cell r="B1579">
            <v>40044</v>
          </cell>
          <cell r="D1579">
            <v>4544.3199999999924</v>
          </cell>
          <cell r="E1579">
            <v>29843</v>
          </cell>
          <cell r="F1579">
            <v>34387.319999999992</v>
          </cell>
          <cell r="G1579">
            <v>34387.319999999992</v>
          </cell>
          <cell r="H1579">
            <v>35938.199999999997</v>
          </cell>
          <cell r="I1579">
            <v>29843</v>
          </cell>
          <cell r="J1579">
            <v>14350</v>
          </cell>
          <cell r="K1579">
            <v>4000</v>
          </cell>
          <cell r="L1579">
            <v>1600</v>
          </cell>
          <cell r="M1579">
            <v>1497</v>
          </cell>
          <cell r="N1579">
            <v>6100</v>
          </cell>
          <cell r="O1579">
            <v>2296</v>
          </cell>
          <cell r="P1579">
            <v>29843</v>
          </cell>
          <cell r="Q1579">
            <v>14350</v>
          </cell>
          <cell r="R1579">
            <v>4000</v>
          </cell>
          <cell r="S1579">
            <v>1600</v>
          </cell>
          <cell r="T1579">
            <v>1497</v>
          </cell>
          <cell r="U1579">
            <v>6100</v>
          </cell>
          <cell r="V1579">
            <v>2296</v>
          </cell>
          <cell r="W1579">
            <v>29843</v>
          </cell>
          <cell r="X1579">
            <v>14154.3096485845</v>
          </cell>
          <cell r="Y1579">
            <v>10366.172225201313</v>
          </cell>
          <cell r="Z1579">
            <v>1542.4571795111071</v>
          </cell>
          <cell r="AA1579">
            <v>1538.7976310824954</v>
          </cell>
          <cell r="AB1579">
            <v>6002.9848971704459</v>
          </cell>
          <cell r="AC1579">
            <v>2333.4784184501455</v>
          </cell>
          <cell r="AD1579">
            <v>35938.200000000012</v>
          </cell>
          <cell r="AE1579">
            <v>12601.723442536007</v>
          </cell>
          <cell r="AF1579">
            <v>10211.266569490539</v>
          </cell>
          <cell r="AG1579">
            <v>1565.6013662018318</v>
          </cell>
          <cell r="AH1579">
            <v>1561.0495030101201</v>
          </cell>
          <cell r="AI1579">
            <v>6083.0261192918524</v>
          </cell>
          <cell r="AJ1579">
            <v>2364.6529994696475</v>
          </cell>
          <cell r="AK1579">
            <v>34387.319999999992</v>
          </cell>
        </row>
        <row r="1580">
          <cell r="B1580">
            <v>40045</v>
          </cell>
          <cell r="D1580">
            <v>4699.9599999999919</v>
          </cell>
          <cell r="E1580">
            <v>29665</v>
          </cell>
          <cell r="F1580">
            <v>34364.959999999992</v>
          </cell>
          <cell r="G1580">
            <v>34364.959999999992</v>
          </cell>
          <cell r="H1580">
            <v>37071</v>
          </cell>
          <cell r="I1580">
            <v>29665</v>
          </cell>
          <cell r="J1580">
            <v>14200</v>
          </cell>
          <cell r="K1580">
            <v>4000</v>
          </cell>
          <cell r="L1580">
            <v>1600</v>
          </cell>
          <cell r="M1580">
            <v>1497</v>
          </cell>
          <cell r="N1580">
            <v>6100</v>
          </cell>
          <cell r="O1580">
            <v>2268</v>
          </cell>
          <cell r="P1580">
            <v>29665</v>
          </cell>
          <cell r="Q1580">
            <v>14200</v>
          </cell>
          <cell r="R1580">
            <v>4000</v>
          </cell>
          <cell r="S1580">
            <v>1600</v>
          </cell>
          <cell r="T1580">
            <v>1497</v>
          </cell>
          <cell r="U1580">
            <v>6100</v>
          </cell>
          <cell r="V1580">
            <v>2268</v>
          </cell>
          <cell r="W1580">
            <v>29665</v>
          </cell>
          <cell r="X1580">
            <v>14870.767909130487</v>
          </cell>
          <cell r="Y1580">
            <v>10650.445989295386</v>
          </cell>
          <cell r="Z1580">
            <v>1551.1210608705546</v>
          </cell>
          <cell r="AA1580">
            <v>1548.9665314246324</v>
          </cell>
          <cell r="AB1580">
            <v>6119.1499560218363</v>
          </cell>
          <cell r="AC1580">
            <v>2330.5485532570879</v>
          </cell>
          <cell r="AD1580">
            <v>37070.999999999985</v>
          </cell>
          <cell r="AE1580">
            <v>12602.206655788932</v>
          </cell>
          <cell r="AF1580">
            <v>10211.658120642891</v>
          </cell>
          <cell r="AG1580">
            <v>1565.6613992070311</v>
          </cell>
          <cell r="AH1580">
            <v>1561.1093614740648</v>
          </cell>
          <cell r="AI1580">
            <v>6083.2593730092622</v>
          </cell>
          <cell r="AJ1580">
            <v>2341.0650898778122</v>
          </cell>
          <cell r="AK1580">
            <v>34364.959999999992</v>
          </cell>
        </row>
        <row r="1581">
          <cell r="B1581">
            <v>40046</v>
          </cell>
          <cell r="D1581">
            <v>4601.6699999999983</v>
          </cell>
          <cell r="E1581">
            <v>29736</v>
          </cell>
          <cell r="F1581">
            <v>34337.67</v>
          </cell>
          <cell r="G1581">
            <v>34337.67</v>
          </cell>
          <cell r="H1581">
            <v>36606.199999999997</v>
          </cell>
          <cell r="I1581">
            <v>29736</v>
          </cell>
          <cell r="J1581">
            <v>14350</v>
          </cell>
          <cell r="K1581">
            <v>4000</v>
          </cell>
          <cell r="L1581">
            <v>1600</v>
          </cell>
          <cell r="M1581">
            <v>1497</v>
          </cell>
          <cell r="N1581">
            <v>6000</v>
          </cell>
          <cell r="O1581">
            <v>2289</v>
          </cell>
          <cell r="P1581">
            <v>29736</v>
          </cell>
          <cell r="Q1581">
            <v>14350</v>
          </cell>
          <cell r="R1581">
            <v>4000</v>
          </cell>
          <cell r="S1581">
            <v>1600</v>
          </cell>
          <cell r="T1581">
            <v>1497</v>
          </cell>
          <cell r="U1581">
            <v>6000</v>
          </cell>
          <cell r="V1581">
            <v>2289</v>
          </cell>
          <cell r="W1581">
            <v>29736</v>
          </cell>
          <cell r="X1581">
            <v>14642.804495606513</v>
          </cell>
          <cell r="Y1581">
            <v>10367.621236282363</v>
          </cell>
          <cell r="Z1581">
            <v>1575.7094594470998</v>
          </cell>
          <cell r="AA1581">
            <v>1572.165761394996</v>
          </cell>
          <cell r="AB1581">
            <v>6071.3900587603684</v>
          </cell>
          <cell r="AC1581">
            <v>2376.5089885086545</v>
          </cell>
          <cell r="AD1581">
            <v>36606.199999999997</v>
          </cell>
          <cell r="AE1581">
            <v>12602.595847141596</v>
          </cell>
          <cell r="AF1581">
            <v>10211.973485177488</v>
          </cell>
          <cell r="AG1581">
            <v>1565.709751205567</v>
          </cell>
          <cell r="AH1581">
            <v>1561.157572892957</v>
          </cell>
          <cell r="AI1581">
            <v>6037.5061783480769</v>
          </cell>
          <cell r="AJ1581">
            <v>2358.7271652343088</v>
          </cell>
          <cell r="AK1581">
            <v>34337.67</v>
          </cell>
        </row>
        <row r="1582">
          <cell r="B1582">
            <v>40047</v>
          </cell>
          <cell r="D1582">
            <v>5069.1999999999898</v>
          </cell>
          <cell r="E1582">
            <v>28962</v>
          </cell>
          <cell r="F1582">
            <v>34031.19999999999</v>
          </cell>
          <cell r="G1582">
            <v>34031.19999999999</v>
          </cell>
          <cell r="H1582">
            <v>36873.599999999999</v>
          </cell>
          <cell r="I1582">
            <v>28962</v>
          </cell>
          <cell r="J1582">
            <v>13925</v>
          </cell>
          <cell r="K1582">
            <v>4000</v>
          </cell>
          <cell r="L1582">
            <v>1600</v>
          </cell>
          <cell r="M1582">
            <v>1497</v>
          </cell>
          <cell r="N1582">
            <v>5700</v>
          </cell>
          <cell r="O1582">
            <v>2240</v>
          </cell>
          <cell r="P1582">
            <v>28962</v>
          </cell>
          <cell r="Q1582">
            <v>13925</v>
          </cell>
          <cell r="R1582">
            <v>4000</v>
          </cell>
          <cell r="S1582">
            <v>1600</v>
          </cell>
          <cell r="T1582">
            <v>1497</v>
          </cell>
          <cell r="U1582">
            <v>5700</v>
          </cell>
          <cell r="V1582">
            <v>2240</v>
          </cell>
          <cell r="W1582">
            <v>28962</v>
          </cell>
          <cell r="X1582">
            <v>14819.020501246363</v>
          </cell>
          <cell r="Y1582">
            <v>10256.047683449708</v>
          </cell>
          <cell r="Z1582">
            <v>1562.6406319959592</v>
          </cell>
          <cell r="AA1582">
            <v>1559.073199280976</v>
          </cell>
          <cell r="AB1582">
            <v>6349.9514055440895</v>
          </cell>
          <cell r="AC1582">
            <v>2326.8665784829095</v>
          </cell>
          <cell r="AD1582">
            <v>36873.600000000006</v>
          </cell>
          <cell r="AE1582">
            <v>12606.465249634599</v>
          </cell>
          <cell r="AF1582">
            <v>10215.10888967203</v>
          </cell>
          <cell r="AG1582">
            <v>1566.1904744857638</v>
          </cell>
          <cell r="AH1582">
            <v>1561.6368985079168</v>
          </cell>
          <cell r="AI1582">
            <v>5763.6288784863254</v>
          </cell>
          <cell r="AJ1582">
            <v>2318.1696092133589</v>
          </cell>
          <cell r="AK1582">
            <v>34031.19999999999</v>
          </cell>
        </row>
        <row r="1583">
          <cell r="B1583">
            <v>40048</v>
          </cell>
          <cell r="D1583">
            <v>4865.2699999999895</v>
          </cell>
          <cell r="E1583">
            <v>29290</v>
          </cell>
          <cell r="F1583">
            <v>34155.26999999999</v>
          </cell>
          <cell r="G1583">
            <v>34155.26999999999</v>
          </cell>
          <cell r="H1583">
            <v>36177.599999999999</v>
          </cell>
          <cell r="I1583">
            <v>29290</v>
          </cell>
          <cell r="J1583">
            <v>13925</v>
          </cell>
          <cell r="K1583">
            <v>4000</v>
          </cell>
          <cell r="L1583">
            <v>1600</v>
          </cell>
          <cell r="M1583">
            <v>1497</v>
          </cell>
          <cell r="N1583">
            <v>6000</v>
          </cell>
          <cell r="O1583">
            <v>2268</v>
          </cell>
          <cell r="P1583">
            <v>29290</v>
          </cell>
          <cell r="Q1583">
            <v>13925</v>
          </cell>
          <cell r="R1583">
            <v>4000</v>
          </cell>
          <cell r="S1583">
            <v>1600</v>
          </cell>
          <cell r="T1583">
            <v>1497</v>
          </cell>
          <cell r="U1583">
            <v>6000</v>
          </cell>
          <cell r="V1583">
            <v>2268</v>
          </cell>
          <cell r="W1583">
            <v>29290</v>
          </cell>
          <cell r="X1583">
            <v>13718.445886034246</v>
          </cell>
          <cell r="Y1583">
            <v>11179.518671948281</v>
          </cell>
          <cell r="Z1583">
            <v>1548.0832455080099</v>
          </cell>
          <cell r="AA1583">
            <v>1543.8417583382645</v>
          </cell>
          <cell r="AB1583">
            <v>5869.8836499554936</v>
          </cell>
          <cell r="AC1583">
            <v>2317.826788215707</v>
          </cell>
          <cell r="AD1583">
            <v>36177.600000000006</v>
          </cell>
          <cell r="AE1583">
            <v>12480.548647318505</v>
          </cell>
          <cell r="AF1583">
            <v>10213.471027468257</v>
          </cell>
          <cell r="AG1583">
            <v>1565.9393558525926</v>
          </cell>
          <cell r="AH1583">
            <v>1561.3865099824779</v>
          </cell>
          <cell r="AI1583">
            <v>5992.4437530715641</v>
          </cell>
          <cell r="AJ1583">
            <v>2341.4807063065964</v>
          </cell>
          <cell r="AK1583">
            <v>34155.26999999999</v>
          </cell>
        </row>
        <row r="1584">
          <cell r="B1584">
            <v>40049</v>
          </cell>
          <cell r="D1584">
            <v>5010.57</v>
          </cell>
          <cell r="E1584">
            <v>29432</v>
          </cell>
          <cell r="F1584">
            <v>34442.57</v>
          </cell>
          <cell r="G1584">
            <v>34442.57</v>
          </cell>
          <cell r="H1584">
            <v>36428.800000000003</v>
          </cell>
          <cell r="I1584">
            <v>29362</v>
          </cell>
          <cell r="J1584">
            <v>13925</v>
          </cell>
          <cell r="K1584">
            <v>4000</v>
          </cell>
          <cell r="L1584">
            <v>1600</v>
          </cell>
          <cell r="M1584">
            <v>1497</v>
          </cell>
          <cell r="N1584">
            <v>6100</v>
          </cell>
          <cell r="O1584">
            <v>2310</v>
          </cell>
          <cell r="P1584">
            <v>29432</v>
          </cell>
          <cell r="Q1584">
            <v>13925</v>
          </cell>
          <cell r="R1584">
            <v>4000</v>
          </cell>
          <cell r="S1584">
            <v>1600</v>
          </cell>
          <cell r="T1584">
            <v>1497</v>
          </cell>
          <cell r="U1584">
            <v>6100</v>
          </cell>
          <cell r="V1584">
            <v>2240</v>
          </cell>
          <cell r="W1584">
            <v>29362</v>
          </cell>
          <cell r="X1584">
            <v>14246.447863452157</v>
          </cell>
          <cell r="Y1584">
            <v>10610.893283447225</v>
          </cell>
          <cell r="Z1584">
            <v>1553.5403817775818</v>
          </cell>
          <cell r="AA1584">
            <v>1549.7930849882302</v>
          </cell>
          <cell r="AB1584">
            <v>6103.1836562446324</v>
          </cell>
          <cell r="AC1584">
            <v>2364.9417300901764</v>
          </cell>
          <cell r="AD1584">
            <v>36428.799999999996</v>
          </cell>
          <cell r="AE1584">
            <v>12600.799043271925</v>
          </cell>
          <cell r="AF1584">
            <v>10210.517522160209</v>
          </cell>
          <cell r="AG1584">
            <v>1565.4865215333734</v>
          </cell>
          <cell r="AH1584">
            <v>1560.9349922435285</v>
          </cell>
          <cell r="AI1584">
            <v>6128.5144116891033</v>
          </cell>
          <cell r="AJ1584">
            <v>2376.3175091018634</v>
          </cell>
          <cell r="AK1584">
            <v>34442.57</v>
          </cell>
        </row>
        <row r="1585">
          <cell r="B1585">
            <v>40050</v>
          </cell>
          <cell r="D1585">
            <v>4443.4300000000076</v>
          </cell>
          <cell r="E1585">
            <v>29811</v>
          </cell>
          <cell r="F1585">
            <v>34254.430000000008</v>
          </cell>
          <cell r="G1585">
            <v>34254.430000000008</v>
          </cell>
          <cell r="H1585">
            <v>36197.4</v>
          </cell>
          <cell r="I1585">
            <v>29811</v>
          </cell>
          <cell r="J1585">
            <v>14500</v>
          </cell>
          <cell r="K1585">
            <v>4000</v>
          </cell>
          <cell r="L1585">
            <v>1600</v>
          </cell>
          <cell r="M1585">
            <v>1497</v>
          </cell>
          <cell r="N1585">
            <v>5900</v>
          </cell>
          <cell r="O1585">
            <v>2314</v>
          </cell>
          <cell r="P1585">
            <v>29811</v>
          </cell>
          <cell r="Q1585">
            <v>14500</v>
          </cell>
          <cell r="R1585">
            <v>4000</v>
          </cell>
          <cell r="S1585">
            <v>1600</v>
          </cell>
          <cell r="T1585">
            <v>1497</v>
          </cell>
          <cell r="U1585">
            <v>5900</v>
          </cell>
          <cell r="V1585">
            <v>2314</v>
          </cell>
          <cell r="W1585">
            <v>29811</v>
          </cell>
          <cell r="X1585">
            <v>14317.973084636897</v>
          </cell>
          <cell r="Y1585">
            <v>10499.665057412285</v>
          </cell>
          <cell r="Z1585">
            <v>1554.1235337963576</v>
          </cell>
          <cell r="AA1585">
            <v>1550.5435119806646</v>
          </cell>
          <cell r="AB1585">
            <v>5917.4762066553321</v>
          </cell>
          <cell r="AC1585">
            <v>2357.6186055184708</v>
          </cell>
          <cell r="AD1585">
            <v>36197.400000000009</v>
          </cell>
          <cell r="AE1585">
            <v>12581.114301617572</v>
          </cell>
          <cell r="AF1585">
            <v>10205.812540974122</v>
          </cell>
          <cell r="AG1585">
            <v>1564.4588253536062</v>
          </cell>
          <cell r="AH1585">
            <v>1559.8563013045443</v>
          </cell>
          <cell r="AI1585">
            <v>5977.0513830720838</v>
          </cell>
          <cell r="AJ1585">
            <v>2366.1366476780727</v>
          </cell>
          <cell r="AK1585">
            <v>34254.430000000008</v>
          </cell>
        </row>
        <row r="1586">
          <cell r="B1586">
            <v>40051</v>
          </cell>
          <cell r="D1586">
            <v>4509.5</v>
          </cell>
          <cell r="E1586">
            <v>29657</v>
          </cell>
          <cell r="F1586">
            <v>34166.5</v>
          </cell>
          <cell r="G1586">
            <v>34166.5</v>
          </cell>
          <cell r="H1586">
            <v>35786.199999999997</v>
          </cell>
          <cell r="I1586">
            <v>29657</v>
          </cell>
          <cell r="J1586">
            <v>14350</v>
          </cell>
          <cell r="K1586">
            <v>4000</v>
          </cell>
          <cell r="L1586">
            <v>1600</v>
          </cell>
          <cell r="M1586">
            <v>1497</v>
          </cell>
          <cell r="N1586">
            <v>5900</v>
          </cell>
          <cell r="O1586">
            <v>2310</v>
          </cell>
          <cell r="P1586">
            <v>29657</v>
          </cell>
          <cell r="Q1586">
            <v>14350</v>
          </cell>
          <cell r="R1586">
            <v>4000</v>
          </cell>
          <cell r="S1586">
            <v>1600</v>
          </cell>
          <cell r="T1586">
            <v>1497</v>
          </cell>
          <cell r="U1586">
            <v>5900</v>
          </cell>
          <cell r="V1586">
            <v>2310</v>
          </cell>
          <cell r="W1586">
            <v>29657</v>
          </cell>
          <cell r="X1586">
            <v>14251.867690081115</v>
          </cell>
          <cell r="Y1586">
            <v>10153.5147536084</v>
          </cell>
          <cell r="Z1586">
            <v>1549.0950508728645</v>
          </cell>
          <cell r="AA1586">
            <v>1545.383636825097</v>
          </cell>
          <cell r="AB1586">
            <v>5922.8098132673194</v>
          </cell>
          <cell r="AC1586">
            <v>2363.5290553451991</v>
          </cell>
          <cell r="AD1586">
            <v>35786.199999999997</v>
          </cell>
          <cell r="AE1586">
            <v>12563.478321861214</v>
          </cell>
          <cell r="AF1586">
            <v>10180.894445166879</v>
          </cell>
          <cell r="AG1586">
            <v>1563.4021861069266</v>
          </cell>
          <cell r="AH1586">
            <v>1558.7595441641231</v>
          </cell>
          <cell r="AI1586">
            <v>5921.0158661509931</v>
          </cell>
          <cell r="AJ1586">
            <v>2378.9496365498608</v>
          </cell>
          <cell r="AK1586">
            <v>34166.5</v>
          </cell>
        </row>
        <row r="1587">
          <cell r="B1587">
            <v>40052</v>
          </cell>
          <cell r="D1587">
            <v>4322.510000000002</v>
          </cell>
          <cell r="E1587">
            <v>29807</v>
          </cell>
          <cell r="F1587">
            <v>34129.51</v>
          </cell>
          <cell r="G1587">
            <v>34129.51</v>
          </cell>
          <cell r="H1587">
            <v>36532.199999999997</v>
          </cell>
          <cell r="I1587">
            <v>29807</v>
          </cell>
          <cell r="J1587">
            <v>14400</v>
          </cell>
          <cell r="K1587">
            <v>4000</v>
          </cell>
          <cell r="L1587">
            <v>1600</v>
          </cell>
          <cell r="M1587">
            <v>1497</v>
          </cell>
          <cell r="N1587">
            <v>6000</v>
          </cell>
          <cell r="O1587">
            <v>2310</v>
          </cell>
          <cell r="P1587">
            <v>29807</v>
          </cell>
          <cell r="Q1587">
            <v>14400</v>
          </cell>
          <cell r="R1587">
            <v>4000</v>
          </cell>
          <cell r="S1587">
            <v>1600</v>
          </cell>
          <cell r="T1587">
            <v>1497</v>
          </cell>
          <cell r="U1587">
            <v>6000</v>
          </cell>
          <cell r="V1587">
            <v>2310</v>
          </cell>
          <cell r="W1587">
            <v>29807</v>
          </cell>
          <cell r="X1587">
            <v>14294.080018585193</v>
          </cell>
          <cell r="Y1587">
            <v>10544.222376335823</v>
          </cell>
          <cell r="Z1587">
            <v>1531.0272547437346</v>
          </cell>
          <cell r="AA1587">
            <v>1526.7227542830226</v>
          </cell>
          <cell r="AB1587">
            <v>6302.8442111101713</v>
          </cell>
          <cell r="AC1587">
            <v>2333.3033849420481</v>
          </cell>
          <cell r="AD1587">
            <v>36532.19999999999</v>
          </cell>
          <cell r="AE1587">
            <v>12434.179370724858</v>
          </cell>
          <cell r="AF1587">
            <v>10176.576078634529</v>
          </cell>
          <cell r="AG1587">
            <v>1563.0129543087814</v>
          </cell>
          <cell r="AH1587">
            <v>1558.360654636401</v>
          </cell>
          <cell r="AI1587">
            <v>6018.3785851927696</v>
          </cell>
          <cell r="AJ1587">
            <v>2379.0023565026622</v>
          </cell>
          <cell r="AK1587">
            <v>34129.51</v>
          </cell>
        </row>
        <row r="1588">
          <cell r="B1588">
            <v>40053</v>
          </cell>
          <cell r="D1588">
            <v>4919.320000000007</v>
          </cell>
          <cell r="E1588">
            <v>29407</v>
          </cell>
          <cell r="F1588">
            <v>34326.320000000007</v>
          </cell>
          <cell r="G1588">
            <v>34326.320000000007</v>
          </cell>
          <cell r="H1588">
            <v>37728.9</v>
          </cell>
          <cell r="I1588">
            <v>29407</v>
          </cell>
          <cell r="J1588">
            <v>14000</v>
          </cell>
          <cell r="K1588">
            <v>4000</v>
          </cell>
          <cell r="L1588">
            <v>1600</v>
          </cell>
          <cell r="M1588">
            <v>1497</v>
          </cell>
          <cell r="N1588">
            <v>6000</v>
          </cell>
          <cell r="O1588">
            <v>2310</v>
          </cell>
          <cell r="P1588">
            <v>29407</v>
          </cell>
          <cell r="Q1588">
            <v>14000</v>
          </cell>
          <cell r="R1588">
            <v>4000</v>
          </cell>
          <cell r="S1588">
            <v>1600</v>
          </cell>
          <cell r="T1588">
            <v>1497</v>
          </cell>
          <cell r="U1588">
            <v>6000</v>
          </cell>
          <cell r="V1588">
            <v>2310</v>
          </cell>
          <cell r="W1588">
            <v>29407</v>
          </cell>
          <cell r="X1588">
            <v>15469.159240787905</v>
          </cell>
          <cell r="Y1588">
            <v>10716.558391021017</v>
          </cell>
          <cell r="Z1588">
            <v>1566.5371156899096</v>
          </cell>
          <cell r="AA1588">
            <v>1563.0467279628228</v>
          </cell>
          <cell r="AB1588">
            <v>6021.577045826456</v>
          </cell>
          <cell r="AC1588">
            <v>2392.0214787119025</v>
          </cell>
          <cell r="AD1588">
            <v>37728.900000000009</v>
          </cell>
          <cell r="AE1588">
            <v>12560.253676619788</v>
          </cell>
          <cell r="AF1588">
            <v>10178.281333416693</v>
          </cell>
          <cell r="AG1588">
            <v>1563.0009104975206</v>
          </cell>
          <cell r="AH1588">
            <v>1558.3594601732214</v>
          </cell>
          <cell r="AI1588">
            <v>6088.0855834403192</v>
          </cell>
          <cell r="AJ1588">
            <v>2378.3390358524612</v>
          </cell>
          <cell r="AK1588">
            <v>34326.320000000007</v>
          </cell>
        </row>
        <row r="1589">
          <cell r="B1589">
            <v>40054</v>
          </cell>
          <cell r="D1589">
            <v>4681.8600000000006</v>
          </cell>
          <cell r="E1589">
            <v>29678</v>
          </cell>
          <cell r="F1589">
            <v>34359.86</v>
          </cell>
          <cell r="G1589">
            <v>34359.86</v>
          </cell>
          <cell r="H1589">
            <v>37107.199999999997</v>
          </cell>
          <cell r="I1589">
            <v>29678</v>
          </cell>
          <cell r="J1589">
            <v>14229</v>
          </cell>
          <cell r="K1589">
            <v>4000</v>
          </cell>
          <cell r="L1589">
            <v>1600</v>
          </cell>
          <cell r="M1589">
            <v>1497</v>
          </cell>
          <cell r="N1589">
            <v>6000</v>
          </cell>
          <cell r="O1589">
            <v>2352</v>
          </cell>
          <cell r="P1589">
            <v>29678</v>
          </cell>
          <cell r="Q1589">
            <v>14229</v>
          </cell>
          <cell r="R1589">
            <v>4000</v>
          </cell>
          <cell r="S1589">
            <v>1600</v>
          </cell>
          <cell r="T1589">
            <v>1497</v>
          </cell>
          <cell r="U1589">
            <v>6000</v>
          </cell>
          <cell r="V1589">
            <v>2352</v>
          </cell>
          <cell r="W1589">
            <v>29678</v>
          </cell>
          <cell r="X1589">
            <v>14783.069484682481</v>
          </cell>
          <cell r="Y1589">
            <v>10988.086768819096</v>
          </cell>
          <cell r="Z1589">
            <v>1516.5645076725602</v>
          </cell>
          <cell r="AA1589">
            <v>1515.3971865780586</v>
          </cell>
          <cell r="AB1589">
            <v>5940.7025222528418</v>
          </cell>
          <cell r="AC1589">
            <v>2363.3795299949534</v>
          </cell>
          <cell r="AD1589">
            <v>37107.19999999999</v>
          </cell>
          <cell r="AE1589">
            <v>12559.531909549798</v>
          </cell>
          <cell r="AF1589">
            <v>10177.696444887792</v>
          </cell>
          <cell r="AG1589">
            <v>1562.9110936342145</v>
          </cell>
          <cell r="AH1589">
            <v>1558.269910027936</v>
          </cell>
          <cell r="AI1589">
            <v>6087.7357354351316</v>
          </cell>
          <cell r="AJ1589">
            <v>2413.7149064651321</v>
          </cell>
          <cell r="AK1589">
            <v>34359.86</v>
          </cell>
        </row>
        <row r="1590">
          <cell r="B1590">
            <v>40055</v>
          </cell>
          <cell r="D1590">
            <v>4697.9000000000015</v>
          </cell>
          <cell r="E1590">
            <v>29678</v>
          </cell>
          <cell r="F1590">
            <v>34375.9</v>
          </cell>
          <cell r="G1590">
            <v>34375.9</v>
          </cell>
          <cell r="H1590">
            <v>36316.400000000001</v>
          </cell>
          <cell r="I1590">
            <v>29678</v>
          </cell>
          <cell r="J1590">
            <v>14229</v>
          </cell>
          <cell r="K1590">
            <v>4000</v>
          </cell>
          <cell r="L1590">
            <v>1600</v>
          </cell>
          <cell r="M1590">
            <v>1497</v>
          </cell>
          <cell r="N1590">
            <v>6000</v>
          </cell>
          <cell r="O1590">
            <v>2352</v>
          </cell>
          <cell r="P1590">
            <v>29678</v>
          </cell>
          <cell r="Q1590">
            <v>14229</v>
          </cell>
          <cell r="R1590">
            <v>4000</v>
          </cell>
          <cell r="S1590">
            <v>1600</v>
          </cell>
          <cell r="T1590">
            <v>1497</v>
          </cell>
          <cell r="U1590">
            <v>6000</v>
          </cell>
          <cell r="V1590">
            <v>2352</v>
          </cell>
          <cell r="W1590">
            <v>29678</v>
          </cell>
          <cell r="X1590">
            <v>14128.334864181932</v>
          </cell>
          <cell r="Y1590">
            <v>10890.970958188749</v>
          </cell>
          <cell r="Z1590">
            <v>1531.0575837503343</v>
          </cell>
          <cell r="AA1590">
            <v>1527.1557852298592</v>
          </cell>
          <cell r="AB1590">
            <v>5869.9440683348339</v>
          </cell>
          <cell r="AC1590">
            <v>2368.936740314296</v>
          </cell>
          <cell r="AD1590">
            <v>36316.400000000009</v>
          </cell>
          <cell r="AE1590">
            <v>12568.693396868204</v>
          </cell>
          <cell r="AF1590">
            <v>10184.982739287238</v>
          </cell>
          <cell r="AG1590">
            <v>1563.4823100305366</v>
          </cell>
          <cell r="AH1590">
            <v>1558.8610522131662</v>
          </cell>
          <cell r="AI1590">
            <v>6086.5858090940064</v>
          </cell>
          <cell r="AJ1590">
            <v>2413.2946925068518</v>
          </cell>
          <cell r="AK1590">
            <v>34375.9</v>
          </cell>
        </row>
        <row r="1591">
          <cell r="B1591">
            <v>40056</v>
          </cell>
          <cell r="D1591">
            <v>4697.9000000000015</v>
          </cell>
          <cell r="E1591">
            <v>29678</v>
          </cell>
          <cell r="F1591">
            <v>34375.9</v>
          </cell>
          <cell r="G1591">
            <v>34375.9</v>
          </cell>
          <cell r="H1591">
            <v>34835.699999999997</v>
          </cell>
          <cell r="I1591">
            <v>29678</v>
          </cell>
          <cell r="J1591">
            <v>14229</v>
          </cell>
          <cell r="K1591">
            <v>4000</v>
          </cell>
          <cell r="L1591">
            <v>1600</v>
          </cell>
          <cell r="M1591">
            <v>1497</v>
          </cell>
          <cell r="N1591">
            <v>6000</v>
          </cell>
          <cell r="O1591">
            <v>2352</v>
          </cell>
          <cell r="P1591">
            <v>29678</v>
          </cell>
          <cell r="Q1591">
            <v>14229</v>
          </cell>
          <cell r="R1591">
            <v>4000</v>
          </cell>
          <cell r="S1591">
            <v>1600</v>
          </cell>
          <cell r="T1591">
            <v>1497</v>
          </cell>
          <cell r="U1591">
            <v>6000</v>
          </cell>
          <cell r="V1591">
            <v>2352</v>
          </cell>
          <cell r="W1591">
            <v>29678</v>
          </cell>
          <cell r="X1591">
            <v>13910.645220159562</v>
          </cell>
          <cell r="Y1591">
            <v>9985.0045144826545</v>
          </cell>
          <cell r="Z1591">
            <v>1466.3425898101839</v>
          </cell>
          <cell r="AA1591">
            <v>1462.9282219619295</v>
          </cell>
          <cell r="AB1591">
            <v>5740.3707220311289</v>
          </cell>
          <cell r="AC1591">
            <v>2270.408731554528</v>
          </cell>
          <cell r="AD1591">
            <v>34835.69999999999</v>
          </cell>
          <cell r="AE1591">
            <v>12568.693396868204</v>
          </cell>
          <cell r="AF1591">
            <v>10184.982739287238</v>
          </cell>
          <cell r="AG1591">
            <v>1563.4823100305366</v>
          </cell>
          <cell r="AH1591">
            <v>1558.8610522131662</v>
          </cell>
          <cell r="AI1591">
            <v>6086.5858090940064</v>
          </cell>
          <cell r="AJ1591">
            <v>2413.2946925068518</v>
          </cell>
          <cell r="AK1591">
            <v>34375.9</v>
          </cell>
        </row>
        <row r="1592">
          <cell r="B1592">
            <v>40057</v>
          </cell>
          <cell r="D1592">
            <v>9995.36</v>
          </cell>
          <cell r="E1592">
            <v>24474</v>
          </cell>
          <cell r="F1592">
            <v>34469.360000000001</v>
          </cell>
          <cell r="G1592">
            <v>34469.360000000001</v>
          </cell>
          <cell r="H1592">
            <v>36693</v>
          </cell>
          <cell r="I1592">
            <v>24474</v>
          </cell>
          <cell r="J1592">
            <v>14955</v>
          </cell>
          <cell r="K1592">
            <v>4000</v>
          </cell>
          <cell r="L1592">
            <v>1600</v>
          </cell>
          <cell r="M1592">
            <v>1609</v>
          </cell>
          <cell r="N1592">
            <v>0</v>
          </cell>
          <cell r="O1592">
            <v>2310</v>
          </cell>
          <cell r="P1592">
            <v>24474</v>
          </cell>
          <cell r="Q1592">
            <v>14955</v>
          </cell>
          <cell r="R1592">
            <v>4000</v>
          </cell>
          <cell r="S1592">
            <v>1600</v>
          </cell>
          <cell r="T1592">
            <v>1609</v>
          </cell>
          <cell r="U1592">
            <v>0</v>
          </cell>
          <cell r="V1592">
            <v>2310</v>
          </cell>
          <cell r="W1592">
            <v>24474</v>
          </cell>
          <cell r="X1592">
            <v>14588.829320910143</v>
          </cell>
          <cell r="Y1592">
            <v>10795.813578164196</v>
          </cell>
          <cell r="Z1592">
            <v>1525.9543186599726</v>
          </cell>
          <cell r="AA1592">
            <v>1522.9027527385117</v>
          </cell>
          <cell r="AB1592">
            <v>5930.3353036846875</v>
          </cell>
          <cell r="AC1592">
            <v>2329.1647258424787</v>
          </cell>
          <cell r="AD1592">
            <v>36692.999999999985</v>
          </cell>
          <cell r="AE1592">
            <v>12558.589331354417</v>
          </cell>
          <cell r="AF1592">
            <v>10176.932620661122</v>
          </cell>
          <cell r="AG1592">
            <v>1562.7937989827269</v>
          </cell>
          <cell r="AH1592">
            <v>1558.1529636918556</v>
          </cell>
          <cell r="AI1592">
            <v>6234.8674005216953</v>
          </cell>
          <cell r="AJ1592">
            <v>2378.0238847881847</v>
          </cell>
          <cell r="AK1592">
            <v>34469.360000000001</v>
          </cell>
        </row>
        <row r="1593">
          <cell r="B1593">
            <v>40058</v>
          </cell>
          <cell r="D1593">
            <v>10007.39</v>
          </cell>
          <cell r="E1593">
            <v>24363</v>
          </cell>
          <cell r="F1593">
            <v>34370.39</v>
          </cell>
          <cell r="G1593">
            <v>34370.39</v>
          </cell>
          <cell r="H1593">
            <v>36524.800000000003</v>
          </cell>
          <cell r="I1593">
            <v>24363</v>
          </cell>
          <cell r="J1593">
            <v>14844</v>
          </cell>
          <cell r="K1593">
            <v>4000</v>
          </cell>
          <cell r="L1593">
            <v>1600</v>
          </cell>
          <cell r="M1593">
            <v>1609</v>
          </cell>
          <cell r="N1593">
            <v>0</v>
          </cell>
          <cell r="O1593">
            <v>2310</v>
          </cell>
          <cell r="P1593">
            <v>24363</v>
          </cell>
          <cell r="Q1593">
            <v>14844</v>
          </cell>
          <cell r="R1593">
            <v>4000</v>
          </cell>
          <cell r="S1593">
            <v>1600</v>
          </cell>
          <cell r="T1593">
            <v>1609</v>
          </cell>
          <cell r="U1593">
            <v>0</v>
          </cell>
          <cell r="V1593">
            <v>2310</v>
          </cell>
          <cell r="W1593">
            <v>24363</v>
          </cell>
          <cell r="X1593">
            <v>14319.982053514228</v>
          </cell>
          <cell r="Y1593">
            <v>10493.077876324856</v>
          </cell>
          <cell r="Z1593">
            <v>1537.9798688145913</v>
          </cell>
          <cell r="AA1593">
            <v>1535.207054017015</v>
          </cell>
          <cell r="AB1593">
            <v>6288.7661595658201</v>
          </cell>
          <cell r="AC1593">
            <v>2349.7869877634994</v>
          </cell>
          <cell r="AD1593">
            <v>36524.80000000001</v>
          </cell>
          <cell r="AE1593">
            <v>12559.572030377309</v>
          </cell>
          <cell r="AF1593">
            <v>10177.728957055162</v>
          </cell>
          <cell r="AG1593">
            <v>1562.9160862793908</v>
          </cell>
          <cell r="AH1593">
            <v>1558.274887847072</v>
          </cell>
          <cell r="AI1593">
            <v>6133.6880752895913</v>
          </cell>
          <cell r="AJ1593">
            <v>2378.2099631514734</v>
          </cell>
          <cell r="AK1593">
            <v>34370.39</v>
          </cell>
        </row>
        <row r="1594">
          <cell r="B1594">
            <v>40059</v>
          </cell>
          <cell r="D1594">
            <v>9984.9800000000105</v>
          </cell>
          <cell r="E1594">
            <v>24363</v>
          </cell>
          <cell r="F1594">
            <v>34347.98000000001</v>
          </cell>
          <cell r="G1594">
            <v>34347.98000000001</v>
          </cell>
          <cell r="H1594">
            <v>36857.199999999997</v>
          </cell>
          <cell r="I1594">
            <v>24363</v>
          </cell>
          <cell r="J1594">
            <v>14844</v>
          </cell>
          <cell r="K1594">
            <v>4000</v>
          </cell>
          <cell r="L1594">
            <v>1600</v>
          </cell>
          <cell r="M1594">
            <v>1609</v>
          </cell>
          <cell r="N1594">
            <v>0</v>
          </cell>
          <cell r="O1594">
            <v>2310</v>
          </cell>
          <cell r="P1594">
            <v>24363</v>
          </cell>
          <cell r="Q1594">
            <v>14844</v>
          </cell>
          <cell r="R1594">
            <v>4000</v>
          </cell>
          <cell r="S1594">
            <v>1600</v>
          </cell>
          <cell r="T1594">
            <v>1609</v>
          </cell>
          <cell r="U1594">
            <v>0</v>
          </cell>
          <cell r="V1594">
            <v>2310</v>
          </cell>
          <cell r="W1594">
            <v>24363</v>
          </cell>
          <cell r="X1594">
            <v>14846.936972748195</v>
          </cell>
          <cell r="Y1594">
            <v>10348.33018847632</v>
          </cell>
          <cell r="Z1594">
            <v>1541.7349120073688</v>
          </cell>
          <cell r="AA1594">
            <v>1538.7397907158015</v>
          </cell>
          <cell r="AB1594">
            <v>6227.4235922036123</v>
          </cell>
          <cell r="AC1594">
            <v>2354.0345438486934</v>
          </cell>
          <cell r="AD1594">
            <v>36857.19999999999</v>
          </cell>
          <cell r="AE1594">
            <v>12561.005593337131</v>
          </cell>
          <cell r="AF1594">
            <v>10178.8906539038</v>
          </cell>
          <cell r="AG1594">
            <v>1563.0944791900074</v>
          </cell>
          <cell r="AH1594">
            <v>1558.4527510063449</v>
          </cell>
          <cell r="AI1594">
            <v>6108.0551079871402</v>
          </cell>
          <cell r="AJ1594">
            <v>2378.4814145755831</v>
          </cell>
          <cell r="AK1594">
            <v>34347.98000000001</v>
          </cell>
        </row>
        <row r="1595">
          <cell r="B1595">
            <v>40060</v>
          </cell>
          <cell r="D1595">
            <v>4221.2699999999968</v>
          </cell>
          <cell r="E1595">
            <v>30069</v>
          </cell>
          <cell r="F1595">
            <v>34290.269999999997</v>
          </cell>
          <cell r="G1595">
            <v>34290.269999999997</v>
          </cell>
          <cell r="H1595">
            <v>37175.699999999997</v>
          </cell>
          <cell r="I1595">
            <v>30069</v>
          </cell>
          <cell r="J1595">
            <v>14550</v>
          </cell>
          <cell r="K1595">
            <v>4000</v>
          </cell>
          <cell r="L1595">
            <v>1600</v>
          </cell>
          <cell r="M1595">
            <v>1609</v>
          </cell>
          <cell r="N1595">
            <v>6000</v>
          </cell>
          <cell r="O1595">
            <v>2310</v>
          </cell>
          <cell r="P1595">
            <v>30069</v>
          </cell>
          <cell r="Q1595">
            <v>14550</v>
          </cell>
          <cell r="R1595">
            <v>4000</v>
          </cell>
          <cell r="S1595">
            <v>1600</v>
          </cell>
          <cell r="T1595">
            <v>1609</v>
          </cell>
          <cell r="U1595">
            <v>6000</v>
          </cell>
          <cell r="V1595">
            <v>2310</v>
          </cell>
          <cell r="W1595">
            <v>30069</v>
          </cell>
          <cell r="X1595">
            <v>14236.316441586096</v>
          </cell>
          <cell r="Y1595">
            <v>11392.205073274125</v>
          </cell>
          <cell r="Z1595">
            <v>1539.5366124158459</v>
          </cell>
          <cell r="AA1595">
            <v>1535.2502098122932</v>
          </cell>
          <cell r="AB1595">
            <v>6129.367177526854</v>
          </cell>
          <cell r="AC1595">
            <v>2343.0244853847917</v>
          </cell>
          <cell r="AD1595">
            <v>37175.700000000004</v>
          </cell>
          <cell r="AE1595">
            <v>12565.518187775589</v>
          </cell>
          <cell r="AF1595">
            <v>10182.478568513741</v>
          </cell>
          <cell r="AG1595">
            <v>1563.3715761818357</v>
          </cell>
          <cell r="AH1595">
            <v>1558.7398373342826</v>
          </cell>
          <cell r="AI1595">
            <v>6041.9036827171385</v>
          </cell>
          <cell r="AJ1595">
            <v>2378.258147477412</v>
          </cell>
          <cell r="AK1595">
            <v>34290.269999999997</v>
          </cell>
        </row>
        <row r="1596">
          <cell r="B1596">
            <v>40061</v>
          </cell>
          <cell r="D1596">
            <v>4209.820000000007</v>
          </cell>
          <cell r="E1596">
            <v>30102</v>
          </cell>
          <cell r="F1596">
            <v>34311.820000000007</v>
          </cell>
          <cell r="G1596">
            <v>34311.820000000007</v>
          </cell>
          <cell r="H1596">
            <v>35802.699999999997</v>
          </cell>
          <cell r="I1596">
            <v>30102</v>
          </cell>
          <cell r="J1596">
            <v>14541</v>
          </cell>
          <cell r="K1596">
            <v>4000</v>
          </cell>
          <cell r="L1596">
            <v>1600</v>
          </cell>
          <cell r="M1596">
            <v>1609</v>
          </cell>
          <cell r="N1596">
            <v>6000</v>
          </cell>
          <cell r="O1596">
            <v>2352</v>
          </cell>
          <cell r="P1596">
            <v>30102</v>
          </cell>
          <cell r="Q1596">
            <v>14541</v>
          </cell>
          <cell r="R1596">
            <v>4000</v>
          </cell>
          <cell r="S1596">
            <v>1600</v>
          </cell>
          <cell r="T1596">
            <v>1609</v>
          </cell>
          <cell r="U1596">
            <v>6000</v>
          </cell>
          <cell r="V1596">
            <v>2352</v>
          </cell>
          <cell r="W1596">
            <v>30102</v>
          </cell>
          <cell r="X1596">
            <v>13380.055145600731</v>
          </cell>
          <cell r="Y1596">
            <v>11070.153931967438</v>
          </cell>
          <cell r="Z1596">
            <v>1521.9221787320569</v>
          </cell>
          <cell r="AA1596">
            <v>1517.7445612035754</v>
          </cell>
          <cell r="AB1596">
            <v>5964.5364409142248</v>
          </cell>
          <cell r="AC1596">
            <v>2348.2877415819744</v>
          </cell>
          <cell r="AD1596">
            <v>35802.700000000004</v>
          </cell>
          <cell r="AE1596">
            <v>12583.802703951027</v>
          </cell>
          <cell r="AF1596">
            <v>10197.019958216708</v>
          </cell>
          <cell r="AG1596">
            <v>1564.5090826615044</v>
          </cell>
          <cell r="AH1596">
            <v>1559.91721536259</v>
          </cell>
          <cell r="AI1596">
            <v>5993.6445974306862</v>
          </cell>
          <cell r="AJ1596">
            <v>2412.9264423774875</v>
          </cell>
          <cell r="AK1596">
            <v>34311.820000000007</v>
          </cell>
        </row>
        <row r="1597">
          <cell r="B1597">
            <v>40062</v>
          </cell>
          <cell r="D1597">
            <v>4314</v>
          </cell>
          <cell r="E1597">
            <v>30102</v>
          </cell>
          <cell r="F1597">
            <v>34416</v>
          </cell>
          <cell r="G1597">
            <v>34416</v>
          </cell>
          <cell r="H1597">
            <v>34426.199999999997</v>
          </cell>
          <cell r="I1597">
            <v>30102</v>
          </cell>
          <cell r="J1597">
            <v>14541</v>
          </cell>
          <cell r="K1597">
            <v>4000</v>
          </cell>
          <cell r="L1597">
            <v>1600</v>
          </cell>
          <cell r="M1597">
            <v>1609</v>
          </cell>
          <cell r="N1597">
            <v>6000</v>
          </cell>
          <cell r="O1597">
            <v>2352</v>
          </cell>
          <cell r="P1597">
            <v>30102</v>
          </cell>
          <cell r="Q1597">
            <v>14541</v>
          </cell>
          <cell r="R1597">
            <v>4000</v>
          </cell>
          <cell r="S1597">
            <v>1600</v>
          </cell>
          <cell r="T1597">
            <v>1609</v>
          </cell>
          <cell r="U1597">
            <v>6000</v>
          </cell>
          <cell r="V1597">
            <v>2352</v>
          </cell>
          <cell r="W1597">
            <v>30102</v>
          </cell>
          <cell r="X1597">
            <v>12485.478566371661</v>
          </cell>
          <cell r="Y1597">
            <v>10642.608957882157</v>
          </cell>
          <cell r="Z1597">
            <v>1521.1729902853076</v>
          </cell>
          <cell r="AA1597">
            <v>1518.0803269101314</v>
          </cell>
          <cell r="AB1597">
            <v>5939.7203840705615</v>
          </cell>
          <cell r="AC1597">
            <v>2319.1387744801768</v>
          </cell>
          <cell r="AD1597">
            <v>34426.199999999997</v>
          </cell>
          <cell r="AE1597">
            <v>12591.597341448469</v>
          </cell>
          <cell r="AF1597">
            <v>10203.19864920478</v>
          </cell>
          <cell r="AG1597">
            <v>1564.9103401552707</v>
          </cell>
          <cell r="AH1597">
            <v>1560.3388983258039</v>
          </cell>
          <cell r="AI1597">
            <v>6083.7107193848806</v>
          </cell>
          <cell r="AJ1597">
            <v>2412.2440514807968</v>
          </cell>
          <cell r="AK1597">
            <v>34416</v>
          </cell>
        </row>
        <row r="1598">
          <cell r="B1598">
            <v>40063</v>
          </cell>
          <cell r="D1598">
            <v>4184.429999999993</v>
          </cell>
          <cell r="E1598">
            <v>30102</v>
          </cell>
          <cell r="F1598">
            <v>34286.429999999993</v>
          </cell>
          <cell r="G1598">
            <v>34286.429999999993</v>
          </cell>
          <cell r="H1598">
            <v>35257.300000000003</v>
          </cell>
          <cell r="I1598">
            <v>30102</v>
          </cell>
          <cell r="J1598">
            <v>14541</v>
          </cell>
          <cell r="K1598">
            <v>4000</v>
          </cell>
          <cell r="L1598">
            <v>1600</v>
          </cell>
          <cell r="M1598">
            <v>1609</v>
          </cell>
          <cell r="N1598">
            <v>6000</v>
          </cell>
          <cell r="O1598">
            <v>2352</v>
          </cell>
          <cell r="P1598">
            <v>30102</v>
          </cell>
          <cell r="Q1598">
            <v>14541</v>
          </cell>
          <cell r="R1598">
            <v>4000</v>
          </cell>
          <cell r="S1598">
            <v>1600</v>
          </cell>
          <cell r="T1598">
            <v>1609</v>
          </cell>
          <cell r="U1598">
            <v>6000</v>
          </cell>
          <cell r="V1598">
            <v>2352</v>
          </cell>
          <cell r="W1598">
            <v>30102</v>
          </cell>
          <cell r="X1598">
            <v>13428.675444271305</v>
          </cell>
          <cell r="Y1598">
            <v>10465.511538102945</v>
          </cell>
          <cell r="Z1598">
            <v>1529.0226273058574</v>
          </cell>
          <cell r="AA1598">
            <v>1525.3528762766664</v>
          </cell>
          <cell r="AB1598">
            <v>5949.4661723230938</v>
          </cell>
          <cell r="AC1598">
            <v>2359.271341720143</v>
          </cell>
          <cell r="AD1598">
            <v>35257.30000000001</v>
          </cell>
          <cell r="AE1598">
            <v>12463.99777259753</v>
          </cell>
          <cell r="AF1598">
            <v>10200.241972465123</v>
          </cell>
          <cell r="AG1598">
            <v>1564.7300491900064</v>
          </cell>
          <cell r="AH1598">
            <v>1560.148335618735</v>
          </cell>
          <cell r="AI1598">
            <v>6084.6952976903731</v>
          </cell>
          <cell r="AJ1598">
            <v>2412.6165724382236</v>
          </cell>
          <cell r="AK1598">
            <v>34286.429999999993</v>
          </cell>
        </row>
        <row r="1599">
          <cell r="B1599">
            <v>40064</v>
          </cell>
          <cell r="D1599">
            <v>4285.9700000000012</v>
          </cell>
          <cell r="E1599">
            <v>30102</v>
          </cell>
          <cell r="F1599">
            <v>34387.97</v>
          </cell>
          <cell r="G1599">
            <v>34387.97</v>
          </cell>
          <cell r="H1599">
            <v>35257.699999999997</v>
          </cell>
          <cell r="I1599">
            <v>30102</v>
          </cell>
          <cell r="J1599">
            <v>14541</v>
          </cell>
          <cell r="K1599">
            <v>4000</v>
          </cell>
          <cell r="L1599">
            <v>1600</v>
          </cell>
          <cell r="M1599">
            <v>1609</v>
          </cell>
          <cell r="N1599">
            <v>6000</v>
          </cell>
          <cell r="O1599">
            <v>2352</v>
          </cell>
          <cell r="P1599">
            <v>30102</v>
          </cell>
          <cell r="Q1599">
            <v>14541</v>
          </cell>
          <cell r="R1599">
            <v>4000</v>
          </cell>
          <cell r="S1599">
            <v>1600</v>
          </cell>
          <cell r="T1599">
            <v>1609</v>
          </cell>
          <cell r="U1599">
            <v>6000</v>
          </cell>
          <cell r="V1599">
            <v>2352</v>
          </cell>
          <cell r="W1599">
            <v>30102</v>
          </cell>
          <cell r="X1599">
            <v>13926.533730278539</v>
          </cell>
          <cell r="Y1599">
            <v>10051.081648767398</v>
          </cell>
          <cell r="Z1599">
            <v>1537.7380087004437</v>
          </cell>
          <cell r="AA1599">
            <v>1534.0086933046543</v>
          </cell>
          <cell r="AB1599">
            <v>5835.8458350676847</v>
          </cell>
          <cell r="AC1599">
            <v>2372.4920838812741</v>
          </cell>
          <cell r="AD1599">
            <v>35257.69999999999</v>
          </cell>
          <cell r="AE1599">
            <v>12601.442205214422</v>
          </cell>
          <cell r="AF1599">
            <v>10211.038680878868</v>
          </cell>
          <cell r="AG1599">
            <v>1565.5664260972574</v>
          </cell>
          <cell r="AH1599">
            <v>1561.0146644911595</v>
          </cell>
          <cell r="AI1599">
            <v>6036.9535048871976</v>
          </cell>
          <cell r="AJ1599">
            <v>2411.9545184310923</v>
          </cell>
          <cell r="AK1599">
            <v>34387.97</v>
          </cell>
        </row>
        <row r="1600">
          <cell r="B1600">
            <v>40065</v>
          </cell>
          <cell r="D1600">
            <v>4277.8499999999985</v>
          </cell>
          <cell r="E1600">
            <v>30027</v>
          </cell>
          <cell r="F1600">
            <v>34304.85</v>
          </cell>
          <cell r="G1600">
            <v>34304.85</v>
          </cell>
          <cell r="H1600">
            <v>36281</v>
          </cell>
          <cell r="I1600">
            <v>30027</v>
          </cell>
          <cell r="J1600">
            <v>14550</v>
          </cell>
          <cell r="K1600">
            <v>4000</v>
          </cell>
          <cell r="L1600">
            <v>1600</v>
          </cell>
          <cell r="M1600">
            <v>1609</v>
          </cell>
          <cell r="N1600">
            <v>6000</v>
          </cell>
          <cell r="O1600">
            <v>2268</v>
          </cell>
          <cell r="P1600">
            <v>30027</v>
          </cell>
          <cell r="Q1600">
            <v>14550</v>
          </cell>
          <cell r="R1600">
            <v>4000</v>
          </cell>
          <cell r="S1600">
            <v>1600</v>
          </cell>
          <cell r="T1600">
            <v>1609</v>
          </cell>
          <cell r="U1600">
            <v>6000</v>
          </cell>
          <cell r="V1600">
            <v>2268</v>
          </cell>
          <cell r="W1600">
            <v>30027</v>
          </cell>
          <cell r="X1600">
            <v>14561.577108590433</v>
          </cell>
          <cell r="Y1600">
            <v>10436.310020744515</v>
          </cell>
          <cell r="Z1600">
            <v>1535.1391489013772</v>
          </cell>
          <cell r="AA1600">
            <v>1532.2697224537214</v>
          </cell>
          <cell r="AB1600">
            <v>5913.1598004091338</v>
          </cell>
          <cell r="AC1600">
            <v>2302.5441989008154</v>
          </cell>
          <cell r="AD1600">
            <v>36281</v>
          </cell>
          <cell r="AE1600">
            <v>12593.730644642168</v>
          </cell>
          <cell r="AF1600">
            <v>10204.927303296399</v>
          </cell>
          <cell r="AG1600">
            <v>1565.1754715866514</v>
          </cell>
          <cell r="AH1600">
            <v>1560.6032552508857</v>
          </cell>
          <cell r="AI1600">
            <v>6038.7996489854713</v>
          </cell>
          <cell r="AJ1600">
            <v>2341.6136762384231</v>
          </cell>
          <cell r="AK1600">
            <v>34304.85</v>
          </cell>
        </row>
        <row r="1601">
          <cell r="B1601">
            <v>40066</v>
          </cell>
          <cell r="D1601">
            <v>4301.6600000000035</v>
          </cell>
          <cell r="E1601">
            <v>30004</v>
          </cell>
          <cell r="F1601">
            <v>34305.660000000003</v>
          </cell>
          <cell r="G1601">
            <v>34305.660000000003</v>
          </cell>
          <cell r="H1601">
            <v>36359.199999999997</v>
          </cell>
          <cell r="I1601">
            <v>30004</v>
          </cell>
          <cell r="J1601">
            <v>14541</v>
          </cell>
          <cell r="K1601">
            <v>4000</v>
          </cell>
          <cell r="L1601">
            <v>1600</v>
          </cell>
          <cell r="M1601">
            <v>1609</v>
          </cell>
          <cell r="N1601">
            <v>6000</v>
          </cell>
          <cell r="O1601">
            <v>2254</v>
          </cell>
          <cell r="P1601">
            <v>30004</v>
          </cell>
          <cell r="Q1601">
            <v>14541</v>
          </cell>
          <cell r="R1601">
            <v>4000</v>
          </cell>
          <cell r="S1601">
            <v>1600</v>
          </cell>
          <cell r="T1601">
            <v>1609</v>
          </cell>
          <cell r="U1601">
            <v>6000</v>
          </cell>
          <cell r="V1601">
            <v>2254</v>
          </cell>
          <cell r="W1601">
            <v>30004</v>
          </cell>
          <cell r="X1601">
            <v>14321.025705195547</v>
          </cell>
          <cell r="Y1601">
            <v>10759.691492836657</v>
          </cell>
          <cell r="Z1601">
            <v>1531.8794879565419</v>
          </cell>
          <cell r="AA1601">
            <v>1527.8276861266127</v>
          </cell>
          <cell r="AB1601">
            <v>5935.5244198937726</v>
          </cell>
          <cell r="AC1601">
            <v>2283.2512079908724</v>
          </cell>
          <cell r="AD1601">
            <v>36359.200000000004</v>
          </cell>
          <cell r="AE1601">
            <v>12574.961628333509</v>
          </cell>
          <cell r="AF1601">
            <v>10189.993324400037</v>
          </cell>
          <cell r="AG1601">
            <v>1563.9777917412684</v>
          </cell>
          <cell r="AH1601">
            <v>1559.3658780631097</v>
          </cell>
          <cell r="AI1601">
            <v>6086.8276304268684</v>
          </cell>
          <cell r="AJ1601">
            <v>2330.5337470352069</v>
          </cell>
          <cell r="AK1601">
            <v>34305.660000000003</v>
          </cell>
        </row>
        <row r="1602">
          <cell r="B1602">
            <v>40067</v>
          </cell>
          <cell r="D1602">
            <v>4290.82</v>
          </cell>
          <cell r="E1602">
            <v>30018</v>
          </cell>
          <cell r="F1602">
            <v>34308.82</v>
          </cell>
          <cell r="G1602">
            <v>34308.82</v>
          </cell>
          <cell r="H1602">
            <v>36801.5</v>
          </cell>
          <cell r="I1602">
            <v>30018</v>
          </cell>
          <cell r="J1602">
            <v>14541</v>
          </cell>
          <cell r="K1602">
            <v>4000</v>
          </cell>
          <cell r="L1602">
            <v>1600</v>
          </cell>
          <cell r="M1602">
            <v>1609</v>
          </cell>
          <cell r="N1602">
            <v>6000</v>
          </cell>
          <cell r="O1602">
            <v>2268</v>
          </cell>
          <cell r="P1602">
            <v>30018</v>
          </cell>
          <cell r="Q1602">
            <v>14541</v>
          </cell>
          <cell r="R1602">
            <v>4000</v>
          </cell>
          <cell r="S1602">
            <v>1600</v>
          </cell>
          <cell r="T1602">
            <v>1609</v>
          </cell>
          <cell r="U1602">
            <v>6000</v>
          </cell>
          <cell r="V1602">
            <v>2268</v>
          </cell>
          <cell r="W1602">
            <v>30018</v>
          </cell>
          <cell r="X1602">
            <v>14527.793477707019</v>
          </cell>
          <cell r="Y1602">
            <v>10884.517679292261</v>
          </cell>
          <cell r="Z1602">
            <v>1532.0634915429364</v>
          </cell>
          <cell r="AA1602">
            <v>1529.0009283792886</v>
          </cell>
          <cell r="AB1602">
            <v>6026.1922216174044</v>
          </cell>
          <cell r="AC1602">
            <v>2301.9322014610798</v>
          </cell>
          <cell r="AD1602">
            <v>36801.499999999993</v>
          </cell>
          <cell r="AE1602">
            <v>12570.139008361128</v>
          </cell>
          <cell r="AF1602">
            <v>10186.154183894743</v>
          </cell>
          <cell r="AG1602">
            <v>1563.6621368371102</v>
          </cell>
          <cell r="AH1602">
            <v>1559.0403474972338</v>
          </cell>
          <cell r="AI1602">
            <v>6087.2858690063986</v>
          </cell>
          <cell r="AJ1602">
            <v>2342.53845440339</v>
          </cell>
          <cell r="AK1602">
            <v>34308.82</v>
          </cell>
        </row>
        <row r="1603">
          <cell r="B1603">
            <v>40068</v>
          </cell>
          <cell r="D1603">
            <v>4958.82</v>
          </cell>
          <cell r="E1603">
            <v>29318</v>
          </cell>
          <cell r="F1603">
            <v>34276.82</v>
          </cell>
          <cell r="G1603">
            <v>34276.82</v>
          </cell>
          <cell r="H1603">
            <v>36454.800000000003</v>
          </cell>
          <cell r="I1603">
            <v>29318</v>
          </cell>
          <cell r="J1603">
            <v>13841</v>
          </cell>
          <cell r="K1603">
            <v>4000</v>
          </cell>
          <cell r="L1603">
            <v>1600</v>
          </cell>
          <cell r="M1603">
            <v>1609</v>
          </cell>
          <cell r="N1603">
            <v>6000</v>
          </cell>
          <cell r="O1603">
            <v>2268</v>
          </cell>
          <cell r="P1603">
            <v>29318</v>
          </cell>
          <cell r="Q1603">
            <v>13841</v>
          </cell>
          <cell r="R1603">
            <v>4000</v>
          </cell>
          <cell r="S1603">
            <v>1600</v>
          </cell>
          <cell r="T1603">
            <v>1609</v>
          </cell>
          <cell r="U1603">
            <v>6000</v>
          </cell>
          <cell r="V1603">
            <v>2268</v>
          </cell>
          <cell r="W1603">
            <v>29318</v>
          </cell>
          <cell r="X1603">
            <v>14719.052984873329</v>
          </cell>
          <cell r="Y1603">
            <v>10350.043825415672</v>
          </cell>
          <cell r="Z1603">
            <v>1527.9429779358575</v>
          </cell>
          <cell r="AA1603">
            <v>1524.3827570185399</v>
          </cell>
          <cell r="AB1603">
            <v>6046.7652446439779</v>
          </cell>
          <cell r="AC1603">
            <v>2286.6122101126198</v>
          </cell>
          <cell r="AD1603">
            <v>36454.799999999996</v>
          </cell>
          <cell r="AE1603">
            <v>12603.581591400469</v>
          </cell>
          <cell r="AF1603">
            <v>10212.772240795526</v>
          </cell>
          <cell r="AG1603">
            <v>1565.8322171972588</v>
          </cell>
          <cell r="AH1603">
            <v>1561.2796828243822</v>
          </cell>
          <cell r="AI1603">
            <v>5992.0337612264339</v>
          </cell>
          <cell r="AJ1603">
            <v>2341.3205065559318</v>
          </cell>
          <cell r="AK1603">
            <v>34276.82</v>
          </cell>
        </row>
        <row r="1604">
          <cell r="B1604">
            <v>40069</v>
          </cell>
          <cell r="D1604">
            <v>5011.3499999999985</v>
          </cell>
          <cell r="E1604">
            <v>29276</v>
          </cell>
          <cell r="F1604">
            <v>34287.35</v>
          </cell>
          <cell r="G1604">
            <v>34287.35</v>
          </cell>
          <cell r="H1604">
            <v>34172.6</v>
          </cell>
          <cell r="I1604">
            <v>29276</v>
          </cell>
          <cell r="J1604">
            <v>13841</v>
          </cell>
          <cell r="K1604">
            <v>4000</v>
          </cell>
          <cell r="L1604">
            <v>1600</v>
          </cell>
          <cell r="M1604">
            <v>1609</v>
          </cell>
          <cell r="N1604">
            <v>6000</v>
          </cell>
          <cell r="O1604">
            <v>2226</v>
          </cell>
          <cell r="P1604">
            <v>29276</v>
          </cell>
          <cell r="Q1604">
            <v>13841</v>
          </cell>
          <cell r="R1604">
            <v>4000</v>
          </cell>
          <cell r="S1604">
            <v>1600</v>
          </cell>
          <cell r="T1604">
            <v>1609</v>
          </cell>
          <cell r="U1604">
            <v>6000</v>
          </cell>
          <cell r="V1604">
            <v>2226</v>
          </cell>
          <cell r="W1604">
            <v>29276</v>
          </cell>
          <cell r="X1604">
            <v>13409.550958392741</v>
          </cell>
          <cell r="Y1604">
            <v>9836.3759998229107</v>
          </cell>
          <cell r="Z1604">
            <v>1512.4958855189109</v>
          </cell>
          <cell r="AA1604">
            <v>1508.7342350738199</v>
          </cell>
          <cell r="AB1604">
            <v>5676.1949489707113</v>
          </cell>
          <cell r="AC1604">
            <v>2229.2479722209082</v>
          </cell>
          <cell r="AD1604">
            <v>34172.600000000006</v>
          </cell>
          <cell r="AE1604">
            <v>12603.620957273683</v>
          </cell>
          <cell r="AF1604">
            <v>10212.804139243937</v>
          </cell>
          <cell r="AG1604">
            <v>1565.8371078985322</v>
          </cell>
          <cell r="AH1604">
            <v>1561.284559306325</v>
          </cell>
          <cell r="AI1604">
            <v>6037.9972762798861</v>
          </cell>
          <cell r="AJ1604">
            <v>2305.8059599976355</v>
          </cell>
          <cell r="AK1604">
            <v>34287.35</v>
          </cell>
        </row>
        <row r="1605">
          <cell r="B1605">
            <v>40070</v>
          </cell>
          <cell r="D1605">
            <v>5002.8899999999994</v>
          </cell>
          <cell r="E1605">
            <v>29318</v>
          </cell>
          <cell r="F1605">
            <v>34320.89</v>
          </cell>
          <cell r="G1605">
            <v>34320.89</v>
          </cell>
          <cell r="H1605">
            <v>34361</v>
          </cell>
          <cell r="I1605">
            <v>29318</v>
          </cell>
          <cell r="J1605">
            <v>13841</v>
          </cell>
          <cell r="K1605">
            <v>4000</v>
          </cell>
          <cell r="L1605">
            <v>1600</v>
          </cell>
          <cell r="M1605">
            <v>1609</v>
          </cell>
          <cell r="N1605">
            <v>6000</v>
          </cell>
          <cell r="O1605">
            <v>2268</v>
          </cell>
          <cell r="P1605">
            <v>29318</v>
          </cell>
          <cell r="Q1605">
            <v>13841</v>
          </cell>
          <cell r="R1605">
            <v>4000</v>
          </cell>
          <cell r="S1605">
            <v>1600</v>
          </cell>
          <cell r="T1605">
            <v>1609</v>
          </cell>
          <cell r="U1605">
            <v>6000</v>
          </cell>
          <cell r="V1605">
            <v>2268</v>
          </cell>
          <cell r="W1605">
            <v>29318</v>
          </cell>
          <cell r="X1605">
            <v>13657.601285246012</v>
          </cell>
          <cell r="Y1605">
            <v>9758.0879594043763</v>
          </cell>
          <cell r="Z1605">
            <v>1481.3272702142726</v>
          </cell>
          <cell r="AA1605">
            <v>1477.781912772848</v>
          </cell>
          <cell r="AB1605">
            <v>5766.5756775312984</v>
          </cell>
          <cell r="AC1605">
            <v>2219.6258948311943</v>
          </cell>
          <cell r="AD1605">
            <v>34361</v>
          </cell>
          <cell r="AE1605">
            <v>12602.893203346222</v>
          </cell>
          <cell r="AF1605">
            <v>10212.21443503529</v>
          </cell>
          <cell r="AG1605">
            <v>1565.7466938731582</v>
          </cell>
          <cell r="AH1605">
            <v>1561.1944081526392</v>
          </cell>
          <cell r="AI1605">
            <v>6037.6486323269546</v>
          </cell>
          <cell r="AJ1605">
            <v>2341.1926272657329</v>
          </cell>
          <cell r="AK1605">
            <v>34320.89</v>
          </cell>
        </row>
        <row r="1606">
          <cell r="B1606">
            <v>40071</v>
          </cell>
          <cell r="D1606">
            <v>4351.7499999999927</v>
          </cell>
          <cell r="E1606">
            <v>29990</v>
          </cell>
          <cell r="F1606">
            <v>34341.749999999993</v>
          </cell>
          <cell r="G1606">
            <v>34341.749999999993</v>
          </cell>
          <cell r="H1606">
            <v>36208.199999999997</v>
          </cell>
          <cell r="I1606">
            <v>29990</v>
          </cell>
          <cell r="J1606">
            <v>14541</v>
          </cell>
          <cell r="K1606">
            <v>4000</v>
          </cell>
          <cell r="L1606">
            <v>1600</v>
          </cell>
          <cell r="M1606">
            <v>1609</v>
          </cell>
          <cell r="N1606">
            <v>6000</v>
          </cell>
          <cell r="O1606">
            <v>2240</v>
          </cell>
          <cell r="P1606">
            <v>29990</v>
          </cell>
          <cell r="Q1606">
            <v>14541</v>
          </cell>
          <cell r="R1606">
            <v>4000</v>
          </cell>
          <cell r="S1606">
            <v>1600</v>
          </cell>
          <cell r="T1606">
            <v>1609</v>
          </cell>
          <cell r="U1606">
            <v>6000</v>
          </cell>
          <cell r="V1606">
            <v>2240</v>
          </cell>
          <cell r="W1606">
            <v>29990</v>
          </cell>
          <cell r="X1606">
            <v>14243.326020737528</v>
          </cell>
          <cell r="Y1606">
            <v>10529.167838900719</v>
          </cell>
          <cell r="Z1606">
            <v>1531.7167406324959</v>
          </cell>
          <cell r="AA1606">
            <v>1527.9496143416875</v>
          </cell>
          <cell r="AB1606">
            <v>6094.3238972168256</v>
          </cell>
          <cell r="AC1606">
            <v>2281.7158881707378</v>
          </cell>
          <cell r="AD1606">
            <v>36208.19999999999</v>
          </cell>
          <cell r="AE1606">
            <v>12602.378611231825</v>
          </cell>
          <cell r="AF1606">
            <v>10211.797457367224</v>
          </cell>
          <cell r="AG1606">
            <v>1565.6827624497294</v>
          </cell>
          <cell r="AH1606">
            <v>1561.1306626048104</v>
          </cell>
          <cell r="AI1606">
            <v>6083.3423782787586</v>
          </cell>
          <cell r="AJ1606">
            <v>2317.4181280676485</v>
          </cell>
          <cell r="AK1606">
            <v>34341.749999999993</v>
          </cell>
        </row>
        <row r="1607">
          <cell r="B1607">
            <v>40072</v>
          </cell>
          <cell r="D1607">
            <v>4302.8899999999994</v>
          </cell>
          <cell r="E1607">
            <v>30018</v>
          </cell>
          <cell r="F1607">
            <v>34320.89</v>
          </cell>
          <cell r="G1607">
            <v>34320.89</v>
          </cell>
          <cell r="H1607">
            <v>36196.800000000003</v>
          </cell>
          <cell r="I1607">
            <v>30018</v>
          </cell>
          <cell r="J1607">
            <v>14541</v>
          </cell>
          <cell r="K1607">
            <v>4000</v>
          </cell>
          <cell r="L1607">
            <v>1600</v>
          </cell>
          <cell r="M1607">
            <v>1609</v>
          </cell>
          <cell r="N1607">
            <v>6000</v>
          </cell>
          <cell r="O1607">
            <v>2268</v>
          </cell>
          <cell r="P1607">
            <v>30018</v>
          </cell>
          <cell r="Q1607">
            <v>14541</v>
          </cell>
          <cell r="R1607">
            <v>4000</v>
          </cell>
          <cell r="S1607">
            <v>1600</v>
          </cell>
          <cell r="T1607">
            <v>1609</v>
          </cell>
          <cell r="U1607">
            <v>6000</v>
          </cell>
          <cell r="V1607">
            <v>2268</v>
          </cell>
          <cell r="W1607">
            <v>30018</v>
          </cell>
          <cell r="X1607">
            <v>14543.898290128011</v>
          </cell>
          <cell r="Y1607">
            <v>10295.431649867378</v>
          </cell>
          <cell r="Z1607">
            <v>1542.8302779736216</v>
          </cell>
          <cell r="AA1607">
            <v>1539.3882940889155</v>
          </cell>
          <cell r="AB1607">
            <v>5964.3118138915115</v>
          </cell>
          <cell r="AC1607">
            <v>2310.9396740505626</v>
          </cell>
          <cell r="AD1607">
            <v>36196.800000000003</v>
          </cell>
          <cell r="AE1607">
            <v>12602.893203346222</v>
          </cell>
          <cell r="AF1607">
            <v>10212.21443503529</v>
          </cell>
          <cell r="AG1607">
            <v>1565.7466938731582</v>
          </cell>
          <cell r="AH1607">
            <v>1561.1944081526392</v>
          </cell>
          <cell r="AI1607">
            <v>6037.6486323269546</v>
          </cell>
          <cell r="AJ1607">
            <v>2341.1926272657329</v>
          </cell>
          <cell r="AK1607">
            <v>34320.89</v>
          </cell>
        </row>
        <row r="1608">
          <cell r="B1608">
            <v>40073</v>
          </cell>
          <cell r="D1608">
            <v>7262.7900000000009</v>
          </cell>
          <cell r="E1608">
            <v>27018</v>
          </cell>
          <cell r="F1608">
            <v>34280.79</v>
          </cell>
          <cell r="G1608">
            <v>34280.79</v>
          </cell>
          <cell r="H1608">
            <v>36288.699999999997</v>
          </cell>
          <cell r="I1608">
            <v>27018</v>
          </cell>
          <cell r="J1608">
            <v>14541</v>
          </cell>
          <cell r="K1608">
            <v>4000</v>
          </cell>
          <cell r="L1608">
            <v>1600</v>
          </cell>
          <cell r="M1608">
            <v>1609</v>
          </cell>
          <cell r="N1608">
            <v>3000</v>
          </cell>
          <cell r="O1608">
            <v>2268</v>
          </cell>
          <cell r="P1608">
            <v>27018</v>
          </cell>
          <cell r="Q1608">
            <v>14541</v>
          </cell>
          <cell r="R1608">
            <v>4000</v>
          </cell>
          <cell r="S1608">
            <v>1600</v>
          </cell>
          <cell r="T1608">
            <v>1609</v>
          </cell>
          <cell r="U1608">
            <v>3000</v>
          </cell>
          <cell r="V1608">
            <v>2268</v>
          </cell>
          <cell r="W1608">
            <v>27018</v>
          </cell>
          <cell r="X1608">
            <v>14418.378651949808</v>
          </cell>
          <cell r="Y1608">
            <v>10437.372887637401</v>
          </cell>
          <cell r="Z1608">
            <v>1541.6473335760052</v>
          </cell>
          <cell r="AA1608">
            <v>1538.2226796118553</v>
          </cell>
          <cell r="AB1608">
            <v>6039.5955482184509</v>
          </cell>
          <cell r="AC1608">
            <v>2313.4828990064766</v>
          </cell>
          <cell r="AD1608">
            <v>36288.700000000004</v>
          </cell>
          <cell r="AE1608">
            <v>12579.986902114328</v>
          </cell>
          <cell r="AF1608">
            <v>10193.996679085778</v>
          </cell>
          <cell r="AG1608">
            <v>1564.3186334707359</v>
          </cell>
          <cell r="AH1608">
            <v>1559.7165218559944</v>
          </cell>
          <cell r="AI1608">
            <v>6040.526058006003</v>
          </cell>
          <cell r="AJ1608">
            <v>2342.2452054671658</v>
          </cell>
          <cell r="AK1608">
            <v>34280.79</v>
          </cell>
        </row>
        <row r="1609">
          <cell r="B1609">
            <v>40074</v>
          </cell>
          <cell r="D1609">
            <v>4262.7900000000009</v>
          </cell>
          <cell r="E1609">
            <v>30018</v>
          </cell>
          <cell r="F1609">
            <v>34280.79</v>
          </cell>
          <cell r="G1609">
            <v>34280.79</v>
          </cell>
          <cell r="H1609">
            <v>35384.199999999997</v>
          </cell>
          <cell r="I1609">
            <v>30018</v>
          </cell>
          <cell r="J1609">
            <v>14541</v>
          </cell>
          <cell r="K1609">
            <v>4000</v>
          </cell>
          <cell r="L1609">
            <v>1600</v>
          </cell>
          <cell r="M1609">
            <v>1609</v>
          </cell>
          <cell r="N1609">
            <v>6000</v>
          </cell>
          <cell r="O1609">
            <v>2268</v>
          </cell>
          <cell r="P1609">
            <v>30018</v>
          </cell>
          <cell r="Q1609">
            <v>14541</v>
          </cell>
          <cell r="R1609">
            <v>4000</v>
          </cell>
          <cell r="S1609">
            <v>1600</v>
          </cell>
          <cell r="T1609">
            <v>1609</v>
          </cell>
          <cell r="U1609">
            <v>6000</v>
          </cell>
          <cell r="V1609">
            <v>2268</v>
          </cell>
          <cell r="W1609">
            <v>30018</v>
          </cell>
          <cell r="X1609">
            <v>13823.674208078926</v>
          </cell>
          <cell r="Y1609">
            <v>10232.379415939244</v>
          </cell>
          <cell r="Z1609">
            <v>1520.7306701101199</v>
          </cell>
          <cell r="AA1609">
            <v>1516.9708262056092</v>
          </cell>
          <cell r="AB1609">
            <v>6009.8451858197059</v>
          </cell>
          <cell r="AC1609">
            <v>2280.59969384639</v>
          </cell>
          <cell r="AD1609">
            <v>35384.19999999999</v>
          </cell>
          <cell r="AE1609">
            <v>12579.986902114328</v>
          </cell>
          <cell r="AF1609">
            <v>10193.996679085778</v>
          </cell>
          <cell r="AG1609">
            <v>1564.3186334707359</v>
          </cell>
          <cell r="AH1609">
            <v>1559.7165218559944</v>
          </cell>
          <cell r="AI1609">
            <v>6040.526058006003</v>
          </cell>
          <cell r="AJ1609">
            <v>2342.2452054671658</v>
          </cell>
          <cell r="AK1609">
            <v>34280.79</v>
          </cell>
        </row>
        <row r="1610">
          <cell r="B1610">
            <v>40075</v>
          </cell>
          <cell r="D1610">
            <v>4240.3999999999942</v>
          </cell>
          <cell r="E1610">
            <v>29990</v>
          </cell>
          <cell r="F1610">
            <v>34230.399999999994</v>
          </cell>
          <cell r="G1610">
            <v>34230.399999999994</v>
          </cell>
          <cell r="H1610">
            <v>34633.699999999997</v>
          </cell>
          <cell r="I1610">
            <v>29990</v>
          </cell>
          <cell r="J1610">
            <v>14541</v>
          </cell>
          <cell r="K1610">
            <v>4000</v>
          </cell>
          <cell r="L1610">
            <v>1600</v>
          </cell>
          <cell r="M1610">
            <v>1609</v>
          </cell>
          <cell r="N1610">
            <v>6000</v>
          </cell>
          <cell r="O1610">
            <v>2240</v>
          </cell>
          <cell r="P1610">
            <v>29990</v>
          </cell>
          <cell r="Q1610">
            <v>14541</v>
          </cell>
          <cell r="R1610">
            <v>4000</v>
          </cell>
          <cell r="S1610">
            <v>1600</v>
          </cell>
          <cell r="T1610">
            <v>1609</v>
          </cell>
          <cell r="U1610">
            <v>6000</v>
          </cell>
          <cell r="V1610">
            <v>2240</v>
          </cell>
          <cell r="W1610">
            <v>29990</v>
          </cell>
          <cell r="X1610">
            <v>13163.813071825643</v>
          </cell>
          <cell r="Y1610">
            <v>10206.377340028546</v>
          </cell>
          <cell r="Z1610">
            <v>1517.8284201868034</v>
          </cell>
          <cell r="AA1610">
            <v>1513.2629359983341</v>
          </cell>
          <cell r="AB1610">
            <v>5987.3221705971455</v>
          </cell>
          <cell r="AC1610">
            <v>2245.0960613635179</v>
          </cell>
          <cell r="AD1610">
            <v>34633.69999999999</v>
          </cell>
          <cell r="AE1610">
            <v>12590.323145832901</v>
          </cell>
          <cell r="AF1610">
            <v>10202.234878597756</v>
          </cell>
          <cell r="AG1610">
            <v>1565.035763517114</v>
          </cell>
          <cell r="AH1610">
            <v>1560.4531547783458</v>
          </cell>
          <cell r="AI1610">
            <v>5993.992326926661</v>
          </cell>
          <cell r="AJ1610">
            <v>2318.3607303472213</v>
          </cell>
          <cell r="AK1610">
            <v>34230.399999999994</v>
          </cell>
        </row>
        <row r="1611">
          <cell r="B1611">
            <v>40076</v>
          </cell>
          <cell r="D1611">
            <v>4287.2900000000009</v>
          </cell>
          <cell r="E1611">
            <v>29976</v>
          </cell>
          <cell r="F1611">
            <v>34263.29</v>
          </cell>
          <cell r="G1611">
            <v>34263.29</v>
          </cell>
          <cell r="H1611">
            <v>35720.199999999997</v>
          </cell>
          <cell r="I1611">
            <v>29976</v>
          </cell>
          <cell r="J1611">
            <v>14541</v>
          </cell>
          <cell r="K1611">
            <v>4000</v>
          </cell>
          <cell r="L1611">
            <v>1600</v>
          </cell>
          <cell r="M1611">
            <v>1609</v>
          </cell>
          <cell r="N1611">
            <v>6000</v>
          </cell>
          <cell r="O1611">
            <v>2226</v>
          </cell>
          <cell r="P1611">
            <v>29976</v>
          </cell>
          <cell r="Q1611">
            <v>14541</v>
          </cell>
          <cell r="R1611">
            <v>4000</v>
          </cell>
          <cell r="S1611">
            <v>1600</v>
          </cell>
          <cell r="T1611">
            <v>1609</v>
          </cell>
          <cell r="U1611">
            <v>6000</v>
          </cell>
          <cell r="V1611">
            <v>2226</v>
          </cell>
          <cell r="W1611">
            <v>29976</v>
          </cell>
          <cell r="X1611">
            <v>14083.410951216945</v>
          </cell>
          <cell r="Y1611">
            <v>10349.951972066663</v>
          </cell>
          <cell r="Z1611">
            <v>1556.7240991041008</v>
          </cell>
          <cell r="AA1611">
            <v>1552.7184424141526</v>
          </cell>
          <cell r="AB1611">
            <v>5880.8880949015165</v>
          </cell>
          <cell r="AC1611">
            <v>2296.5064402966232</v>
          </cell>
          <cell r="AD1611">
            <v>35720.200000000004</v>
          </cell>
          <cell r="AE1611">
            <v>12589.876702923706</v>
          </cell>
          <cell r="AF1611">
            <v>10201.873115411321</v>
          </cell>
          <cell r="AG1611">
            <v>1564.980268585716</v>
          </cell>
          <cell r="AH1611">
            <v>1560.3978223426323</v>
          </cell>
          <cell r="AI1611">
            <v>6039.7240496425238</v>
          </cell>
          <cell r="AJ1611">
            <v>2306.438041094098</v>
          </cell>
          <cell r="AK1611">
            <v>34263.29</v>
          </cell>
        </row>
        <row r="1612">
          <cell r="B1612">
            <v>40077</v>
          </cell>
          <cell r="D1612">
            <v>4301.2200000000012</v>
          </cell>
          <cell r="E1612">
            <v>30046</v>
          </cell>
          <cell r="F1612">
            <v>34347.22</v>
          </cell>
          <cell r="G1612">
            <v>34347.22</v>
          </cell>
          <cell r="H1612">
            <v>35313.4</v>
          </cell>
          <cell r="I1612">
            <v>30046</v>
          </cell>
          <cell r="J1612">
            <v>14541</v>
          </cell>
          <cell r="K1612">
            <v>4000</v>
          </cell>
          <cell r="L1612">
            <v>1600</v>
          </cell>
          <cell r="M1612">
            <v>1609</v>
          </cell>
          <cell r="N1612">
            <v>6000</v>
          </cell>
          <cell r="O1612">
            <v>2296</v>
          </cell>
          <cell r="P1612">
            <v>30046</v>
          </cell>
          <cell r="Q1612">
            <v>14541</v>
          </cell>
          <cell r="R1612">
            <v>4000</v>
          </cell>
          <cell r="S1612">
            <v>1600</v>
          </cell>
          <cell r="T1612">
            <v>1609</v>
          </cell>
          <cell r="U1612">
            <v>6000</v>
          </cell>
          <cell r="V1612">
            <v>2296</v>
          </cell>
          <cell r="W1612">
            <v>30046</v>
          </cell>
          <cell r="X1612">
            <v>13364.539396739781</v>
          </cell>
          <cell r="Y1612">
            <v>10517.552726949943</v>
          </cell>
          <cell r="Z1612">
            <v>1549.6017792990733</v>
          </cell>
          <cell r="AA1612">
            <v>1545.4775326472709</v>
          </cell>
          <cell r="AB1612">
            <v>5990.0123707529237</v>
          </cell>
          <cell r="AC1612">
            <v>2346.2161936110047</v>
          </cell>
          <cell r="AD1612">
            <v>35313.4</v>
          </cell>
          <cell r="AE1612">
            <v>12578.818400234355</v>
          </cell>
          <cell r="AF1612">
            <v>10193.049801765745</v>
          </cell>
          <cell r="AG1612">
            <v>1564.1733305162647</v>
          </cell>
          <cell r="AH1612">
            <v>1559.5716463722445</v>
          </cell>
          <cell r="AI1612">
            <v>6085.90196478916</v>
          </cell>
          <cell r="AJ1612">
            <v>2365.7048563222315</v>
          </cell>
          <cell r="AK1612">
            <v>34347.22</v>
          </cell>
        </row>
        <row r="1613">
          <cell r="B1613">
            <v>40078</v>
          </cell>
          <cell r="D1613">
            <v>4274.7799999999988</v>
          </cell>
          <cell r="E1613">
            <v>30018</v>
          </cell>
          <cell r="F1613">
            <v>34292.78</v>
          </cell>
          <cell r="G1613">
            <v>34292.78</v>
          </cell>
          <cell r="H1613">
            <v>34244.9</v>
          </cell>
          <cell r="I1613">
            <v>30018</v>
          </cell>
          <cell r="J1613">
            <v>14541</v>
          </cell>
          <cell r="K1613">
            <v>4000</v>
          </cell>
          <cell r="L1613">
            <v>1600</v>
          </cell>
          <cell r="M1613">
            <v>1609</v>
          </cell>
          <cell r="N1613">
            <v>6000</v>
          </cell>
          <cell r="O1613">
            <v>2268</v>
          </cell>
          <cell r="P1613">
            <v>30018</v>
          </cell>
          <cell r="Q1613">
            <v>14541</v>
          </cell>
          <cell r="R1613">
            <v>4000</v>
          </cell>
          <cell r="S1613">
            <v>1600</v>
          </cell>
          <cell r="T1613">
            <v>1609</v>
          </cell>
          <cell r="U1613">
            <v>6000</v>
          </cell>
          <cell r="V1613">
            <v>2268</v>
          </cell>
          <cell r="W1613">
            <v>30018</v>
          </cell>
          <cell r="X1613">
            <v>12456.12223584499</v>
          </cell>
          <cell r="Y1613">
            <v>10373.513887943962</v>
          </cell>
          <cell r="Z1613">
            <v>1542.8045664497788</v>
          </cell>
          <cell r="AA1613">
            <v>1538.5927407832373</v>
          </cell>
          <cell r="AB1613">
            <v>6019.4235802133044</v>
          </cell>
          <cell r="AC1613">
            <v>2314.4429887647207</v>
          </cell>
          <cell r="AD1613">
            <v>34244.899999999994</v>
          </cell>
          <cell r="AE1613">
            <v>12560.976938740994</v>
          </cell>
          <cell r="AF1613">
            <v>10178.867433469844</v>
          </cell>
          <cell r="AG1613">
            <v>1563.0909134053504</v>
          </cell>
          <cell r="AH1613">
            <v>1558.4491958105571</v>
          </cell>
          <cell r="AI1613">
            <v>6088.4361561123796</v>
          </cell>
          <cell r="AJ1613">
            <v>2342.9593624608742</v>
          </cell>
          <cell r="AK1613">
            <v>34292.78</v>
          </cell>
        </row>
        <row r="1614">
          <cell r="B1614">
            <v>40079</v>
          </cell>
          <cell r="D1614">
            <v>4270.5600000000049</v>
          </cell>
          <cell r="E1614">
            <v>30039</v>
          </cell>
          <cell r="F1614">
            <v>34309.560000000005</v>
          </cell>
          <cell r="G1614">
            <v>34309.560000000005</v>
          </cell>
          <cell r="H1614">
            <v>33595.599999999999</v>
          </cell>
          <cell r="I1614">
            <v>30039</v>
          </cell>
          <cell r="J1614">
            <v>14541</v>
          </cell>
          <cell r="K1614">
            <v>4000</v>
          </cell>
          <cell r="L1614">
            <v>1600</v>
          </cell>
          <cell r="M1614">
            <v>1609</v>
          </cell>
          <cell r="N1614">
            <v>6000</v>
          </cell>
          <cell r="O1614">
            <v>2289</v>
          </cell>
          <cell r="P1614">
            <v>30039</v>
          </cell>
          <cell r="Q1614">
            <v>14541</v>
          </cell>
          <cell r="R1614">
            <v>4000</v>
          </cell>
          <cell r="S1614">
            <v>1600</v>
          </cell>
          <cell r="T1614">
            <v>1609</v>
          </cell>
          <cell r="U1614">
            <v>6000</v>
          </cell>
          <cell r="V1614">
            <v>2289</v>
          </cell>
          <cell r="W1614">
            <v>30039</v>
          </cell>
          <cell r="X1614">
            <v>12070.884201329449</v>
          </cell>
          <cell r="Y1614">
            <v>10363.150297661827</v>
          </cell>
          <cell r="Z1614">
            <v>1466.5703437709576</v>
          </cell>
          <cell r="AA1614">
            <v>1515.3891891257936</v>
          </cell>
          <cell r="AB1614">
            <v>5894.9905389373998</v>
          </cell>
          <cell r="AC1614">
            <v>2284.6154291745734</v>
          </cell>
          <cell r="AD1614">
            <v>33595.599999999999</v>
          </cell>
          <cell r="AE1614">
            <v>12560.680905608382</v>
          </cell>
          <cell r="AF1614">
            <v>10178.62754114081</v>
          </cell>
          <cell r="AG1614">
            <v>1563.0540749729648</v>
          </cell>
          <cell r="AH1614">
            <v>1558.412466772704</v>
          </cell>
          <cell r="AI1614">
            <v>6088.2926657742637</v>
          </cell>
          <cell r="AJ1614">
            <v>2360.4923457308787</v>
          </cell>
          <cell r="AK1614">
            <v>34309.560000000005</v>
          </cell>
        </row>
        <row r="1615">
          <cell r="B1615">
            <v>40080</v>
          </cell>
          <cell r="D1615">
            <v>4271.9599999999991</v>
          </cell>
          <cell r="E1615">
            <v>30032</v>
          </cell>
          <cell r="F1615">
            <v>34303.96</v>
          </cell>
          <cell r="G1615">
            <v>34303.96</v>
          </cell>
          <cell r="H1615">
            <v>34993.699999999997</v>
          </cell>
          <cell r="I1615">
            <v>30032</v>
          </cell>
          <cell r="J1615">
            <v>14541</v>
          </cell>
          <cell r="K1615">
            <v>4000</v>
          </cell>
          <cell r="L1615">
            <v>1600</v>
          </cell>
          <cell r="M1615">
            <v>1609</v>
          </cell>
          <cell r="N1615">
            <v>6000</v>
          </cell>
          <cell r="O1615">
            <v>2282</v>
          </cell>
          <cell r="P1615">
            <v>30032</v>
          </cell>
          <cell r="Q1615">
            <v>14541</v>
          </cell>
          <cell r="R1615">
            <v>4000</v>
          </cell>
          <cell r="S1615">
            <v>1600</v>
          </cell>
          <cell r="T1615">
            <v>1609</v>
          </cell>
          <cell r="U1615">
            <v>6000</v>
          </cell>
          <cell r="V1615">
            <v>2282</v>
          </cell>
          <cell r="W1615">
            <v>30032</v>
          </cell>
          <cell r="X1615">
            <v>13249.403301862847</v>
          </cell>
          <cell r="Y1615">
            <v>10373.062146337659</v>
          </cell>
          <cell r="Z1615">
            <v>1534.2745635693545</v>
          </cell>
          <cell r="AA1615">
            <v>1530.2440981338091</v>
          </cell>
          <cell r="AB1615">
            <v>5991.0255430022935</v>
          </cell>
          <cell r="AC1615">
            <v>2315.6903470940215</v>
          </cell>
          <cell r="AD1615">
            <v>34993.699999999983</v>
          </cell>
          <cell r="AE1615">
            <v>12560.735684963813</v>
          </cell>
          <cell r="AF1615">
            <v>10178.671931939371</v>
          </cell>
          <cell r="AG1615">
            <v>1563.0608917287898</v>
          </cell>
          <cell r="AH1615">
            <v>1558.419263285653</v>
          </cell>
          <cell r="AI1615">
            <v>6088.3192178975451</v>
          </cell>
          <cell r="AJ1615">
            <v>2354.7530101848256</v>
          </cell>
          <cell r="AK1615">
            <v>34303.96</v>
          </cell>
        </row>
        <row r="1616">
          <cell r="B1616">
            <v>40081</v>
          </cell>
          <cell r="D1616">
            <v>4274.7799999999988</v>
          </cell>
          <cell r="E1616">
            <v>30018</v>
          </cell>
          <cell r="F1616">
            <v>34292.78</v>
          </cell>
          <cell r="G1616">
            <v>34292.78</v>
          </cell>
          <cell r="H1616">
            <v>36164.9</v>
          </cell>
          <cell r="I1616">
            <v>30018</v>
          </cell>
          <cell r="J1616">
            <v>14541</v>
          </cell>
          <cell r="K1616">
            <v>4000</v>
          </cell>
          <cell r="L1616">
            <v>1600</v>
          </cell>
          <cell r="M1616">
            <v>1609</v>
          </cell>
          <cell r="N1616">
            <v>6000</v>
          </cell>
          <cell r="O1616">
            <v>2268</v>
          </cell>
          <cell r="P1616">
            <v>30018</v>
          </cell>
          <cell r="Q1616">
            <v>14541</v>
          </cell>
          <cell r="R1616">
            <v>4000</v>
          </cell>
          <cell r="S1616">
            <v>1600</v>
          </cell>
          <cell r="T1616">
            <v>1609</v>
          </cell>
          <cell r="U1616">
            <v>6000</v>
          </cell>
          <cell r="V1616">
            <v>2268</v>
          </cell>
          <cell r="W1616">
            <v>30018</v>
          </cell>
          <cell r="X1616">
            <v>13913.330668499833</v>
          </cell>
          <cell r="Y1616">
            <v>10761.704349776579</v>
          </cell>
          <cell r="Z1616">
            <v>1559.0743487226594</v>
          </cell>
          <cell r="AA1616">
            <v>1554.4627038020647</v>
          </cell>
          <cell r="AB1616">
            <v>6039.8551027278036</v>
          </cell>
          <cell r="AC1616">
            <v>2336.4728264710589</v>
          </cell>
          <cell r="AD1616">
            <v>36164.9</v>
          </cell>
          <cell r="AE1616">
            <v>12560.976938740994</v>
          </cell>
          <cell r="AF1616">
            <v>10178.867433469844</v>
          </cell>
          <cell r="AG1616">
            <v>1563.0909134053504</v>
          </cell>
          <cell r="AH1616">
            <v>1558.4491958105571</v>
          </cell>
          <cell r="AI1616">
            <v>6088.4361561123796</v>
          </cell>
          <cell r="AJ1616">
            <v>2342.9593624608742</v>
          </cell>
          <cell r="AK1616">
            <v>34292.78</v>
          </cell>
        </row>
        <row r="1617">
          <cell r="B1617">
            <v>40082</v>
          </cell>
          <cell r="D1617">
            <v>4490.57</v>
          </cell>
          <cell r="E1617">
            <v>29763</v>
          </cell>
          <cell r="F1617">
            <v>34253.57</v>
          </cell>
          <cell r="G1617">
            <v>34253.57</v>
          </cell>
          <cell r="H1617">
            <v>35989.699999999997</v>
          </cell>
          <cell r="I1617">
            <v>29763</v>
          </cell>
          <cell r="J1617">
            <v>14300</v>
          </cell>
          <cell r="K1617">
            <v>4000</v>
          </cell>
          <cell r="L1617">
            <v>1600</v>
          </cell>
          <cell r="M1617">
            <v>1609</v>
          </cell>
          <cell r="N1617">
            <v>6000</v>
          </cell>
          <cell r="O1617">
            <v>2254</v>
          </cell>
          <cell r="P1617">
            <v>29763</v>
          </cell>
          <cell r="Q1617">
            <v>14300</v>
          </cell>
          <cell r="R1617">
            <v>4000</v>
          </cell>
          <cell r="S1617">
            <v>1600</v>
          </cell>
          <cell r="T1617">
            <v>1609</v>
          </cell>
          <cell r="U1617">
            <v>6000</v>
          </cell>
          <cell r="V1617">
            <v>2254</v>
          </cell>
          <cell r="W1617">
            <v>29763</v>
          </cell>
          <cell r="X1617">
            <v>14086.342749003676</v>
          </cell>
          <cell r="Y1617">
            <v>10465.007020987518</v>
          </cell>
          <cell r="Z1617">
            <v>1553.9808875082404</v>
          </cell>
          <cell r="AA1617">
            <v>1549.7606109011324</v>
          </cell>
          <cell r="AB1617">
            <v>6013.4525082746986</v>
          </cell>
          <cell r="AC1617">
            <v>2321.1562233247296</v>
          </cell>
          <cell r="AD1617">
            <v>35989.699999999997</v>
          </cell>
          <cell r="AE1617">
            <v>12571.066549172896</v>
          </cell>
          <cell r="AF1617">
            <v>10186.905812314624</v>
          </cell>
          <cell r="AG1617">
            <v>1563.7775182538765</v>
          </cell>
          <cell r="AH1617">
            <v>1559.1553878757479</v>
          </cell>
          <cell r="AI1617">
            <v>6041.7932654132428</v>
          </cell>
          <cell r="AJ1617">
            <v>2330.8714669696133</v>
          </cell>
          <cell r="AK1617">
            <v>34253.57</v>
          </cell>
        </row>
        <row r="1618">
          <cell r="B1618">
            <v>40083</v>
          </cell>
          <cell r="D1618">
            <v>4446.5</v>
          </cell>
          <cell r="E1618">
            <v>29763</v>
          </cell>
          <cell r="F1618">
            <v>34209.5</v>
          </cell>
          <cell r="G1618">
            <v>34209.5</v>
          </cell>
          <cell r="H1618">
            <v>36088.1</v>
          </cell>
          <cell r="I1618">
            <v>29763</v>
          </cell>
          <cell r="J1618">
            <v>14300</v>
          </cell>
          <cell r="K1618">
            <v>4000</v>
          </cell>
          <cell r="L1618">
            <v>1600</v>
          </cell>
          <cell r="M1618">
            <v>1609</v>
          </cell>
          <cell r="N1618">
            <v>6000</v>
          </cell>
          <cell r="O1618">
            <v>2254</v>
          </cell>
          <cell r="P1618">
            <v>29763</v>
          </cell>
          <cell r="Q1618">
            <v>14300</v>
          </cell>
          <cell r="R1618">
            <v>4000</v>
          </cell>
          <cell r="S1618">
            <v>1600</v>
          </cell>
          <cell r="T1618">
            <v>1609</v>
          </cell>
          <cell r="U1618">
            <v>6000</v>
          </cell>
          <cell r="V1618">
            <v>2254</v>
          </cell>
          <cell r="W1618">
            <v>29763</v>
          </cell>
          <cell r="X1618">
            <v>14105.510529610969</v>
          </cell>
          <cell r="Y1618">
            <v>10827.465199574304</v>
          </cell>
          <cell r="Z1618">
            <v>1513.7052722882004</v>
          </cell>
          <cell r="AA1618">
            <v>1511.2475042966842</v>
          </cell>
          <cell r="AB1618">
            <v>5876.0797383285117</v>
          </cell>
          <cell r="AC1618">
            <v>2254.0917559013296</v>
          </cell>
          <cell r="AD1618">
            <v>36088.1</v>
          </cell>
          <cell r="AE1618">
            <v>12571.754415253428</v>
          </cell>
          <cell r="AF1618">
            <v>10187.463221421198</v>
          </cell>
          <cell r="AG1618">
            <v>1563.8630853382681</v>
          </cell>
          <cell r="AH1618">
            <v>1559.2407020455046</v>
          </cell>
          <cell r="AI1618">
            <v>5996.179567890732</v>
          </cell>
          <cell r="AJ1618">
            <v>2330.9990080508683</v>
          </cell>
          <cell r="AK1618">
            <v>34209.5</v>
          </cell>
        </row>
        <row r="1619">
          <cell r="B1619">
            <v>40084</v>
          </cell>
          <cell r="D1619">
            <v>5716.0599999999977</v>
          </cell>
          <cell r="E1619">
            <v>29407</v>
          </cell>
          <cell r="F1619">
            <v>35123.06</v>
          </cell>
          <cell r="G1619">
            <v>35123.06</v>
          </cell>
          <cell r="H1619">
            <v>35040.9</v>
          </cell>
          <cell r="I1619">
            <v>29407</v>
          </cell>
          <cell r="J1619">
            <v>14300</v>
          </cell>
          <cell r="K1619">
            <v>4000</v>
          </cell>
          <cell r="L1619">
            <v>1600</v>
          </cell>
          <cell r="M1619">
            <v>1609</v>
          </cell>
          <cell r="N1619">
            <v>5700</v>
          </cell>
          <cell r="O1619">
            <v>2198</v>
          </cell>
          <cell r="P1619">
            <v>29407</v>
          </cell>
          <cell r="Q1619">
            <v>14300</v>
          </cell>
          <cell r="R1619">
            <v>4000</v>
          </cell>
          <cell r="S1619">
            <v>1600</v>
          </cell>
          <cell r="T1619">
            <v>1609</v>
          </cell>
          <cell r="U1619">
            <v>5700</v>
          </cell>
          <cell r="V1619">
            <v>2198</v>
          </cell>
          <cell r="W1619">
            <v>29407</v>
          </cell>
          <cell r="X1619">
            <v>13545.67200881264</v>
          </cell>
          <cell r="Y1619">
            <v>10410.960352051465</v>
          </cell>
          <cell r="Z1619">
            <v>1528.7109432674458</v>
          </cell>
          <cell r="AA1619">
            <v>1524.710978461748</v>
          </cell>
          <cell r="AB1619">
            <v>5802.2586955893667</v>
          </cell>
          <cell r="AC1619">
            <v>2228.5870218173322</v>
          </cell>
          <cell r="AD1619">
            <v>35040.899999999994</v>
          </cell>
          <cell r="AE1619">
            <v>13111.200337701164</v>
          </cell>
          <cell r="AF1619">
            <v>10662.359819335936</v>
          </cell>
          <cell r="AG1619">
            <v>1566.4266817542436</v>
          </cell>
          <cell r="AH1619">
            <v>1561.8508103627532</v>
          </cell>
          <cell r="AI1619">
            <v>5939.9006875486248</v>
          </cell>
          <cell r="AJ1619">
            <v>2281.3216632972785</v>
          </cell>
          <cell r="AK1619">
            <v>35123.06</v>
          </cell>
        </row>
        <row r="1620">
          <cell r="B1620">
            <v>40085</v>
          </cell>
          <cell r="D1620">
            <v>4846.9599999999919</v>
          </cell>
          <cell r="E1620">
            <v>29518</v>
          </cell>
          <cell r="F1620">
            <v>34364.959999999992</v>
          </cell>
          <cell r="G1620">
            <v>34364.959999999992</v>
          </cell>
          <cell r="H1620">
            <v>34369.800000000003</v>
          </cell>
          <cell r="I1620">
            <v>29518</v>
          </cell>
          <cell r="J1620">
            <v>14041</v>
          </cell>
          <cell r="K1620">
            <v>4000</v>
          </cell>
          <cell r="L1620">
            <v>1600</v>
          </cell>
          <cell r="M1620">
            <v>1609</v>
          </cell>
          <cell r="N1620">
            <v>6000</v>
          </cell>
          <cell r="O1620">
            <v>2268</v>
          </cell>
          <cell r="P1620">
            <v>29518</v>
          </cell>
          <cell r="Q1620">
            <v>14041</v>
          </cell>
          <cell r="R1620">
            <v>4000</v>
          </cell>
          <cell r="S1620">
            <v>1600</v>
          </cell>
          <cell r="T1620">
            <v>1609</v>
          </cell>
          <cell r="U1620">
            <v>6000</v>
          </cell>
          <cell r="V1620">
            <v>2268</v>
          </cell>
          <cell r="W1620">
            <v>29518</v>
          </cell>
          <cell r="X1620">
            <v>12792.590893633625</v>
          </cell>
          <cell r="Y1620">
            <v>10593.003152820731</v>
          </cell>
          <cell r="Z1620">
            <v>1543.8908081831139</v>
          </cell>
          <cell r="AA1620">
            <v>1539.7522257105704</v>
          </cell>
          <cell r="AB1620">
            <v>5637.764018629814</v>
          </cell>
          <cell r="AC1620">
            <v>2262.798901022149</v>
          </cell>
          <cell r="AD1620">
            <v>34369.800000000003</v>
          </cell>
          <cell r="AE1620">
            <v>12602.206655788932</v>
          </cell>
          <cell r="AF1620">
            <v>10211.658120642891</v>
          </cell>
          <cell r="AG1620">
            <v>1565.6613992070311</v>
          </cell>
          <cell r="AH1620">
            <v>1561.1093614740648</v>
          </cell>
          <cell r="AI1620">
            <v>6083.2593730092622</v>
          </cell>
          <cell r="AJ1620">
            <v>2341.0650898778122</v>
          </cell>
          <cell r="AK1620">
            <v>34364.959999999992</v>
          </cell>
        </row>
        <row r="1621">
          <cell r="B1621">
            <v>40086</v>
          </cell>
          <cell r="D1621">
            <v>5897.3899999999994</v>
          </cell>
          <cell r="E1621">
            <v>28197</v>
          </cell>
          <cell r="F1621">
            <v>34094.39</v>
          </cell>
          <cell r="G1621">
            <v>34094.39</v>
          </cell>
          <cell r="H1621">
            <v>33955.4</v>
          </cell>
          <cell r="I1621">
            <v>28197</v>
          </cell>
          <cell r="J1621">
            <v>14241</v>
          </cell>
          <cell r="K1621">
            <v>4000</v>
          </cell>
          <cell r="L1621">
            <v>1600</v>
          </cell>
          <cell r="M1621">
            <v>1609</v>
          </cell>
          <cell r="N1621">
            <v>4500</v>
          </cell>
          <cell r="O1621">
            <v>2247</v>
          </cell>
          <cell r="P1621">
            <v>28197</v>
          </cell>
          <cell r="Q1621">
            <v>14241</v>
          </cell>
          <cell r="R1621">
            <v>4000</v>
          </cell>
          <cell r="S1621">
            <v>1600</v>
          </cell>
          <cell r="T1621">
            <v>1609</v>
          </cell>
          <cell r="U1621">
            <v>4500</v>
          </cell>
          <cell r="V1621">
            <v>2247</v>
          </cell>
          <cell r="W1621">
            <v>28197</v>
          </cell>
          <cell r="X1621">
            <v>12912.589180989022</v>
          </cell>
          <cell r="Y1621">
            <v>10040.903060206289</v>
          </cell>
          <cell r="Z1621">
            <v>1541.0521840085353</v>
          </cell>
          <cell r="AA1621">
            <v>1536.9532190936695</v>
          </cell>
          <cell r="AB1621">
            <v>5624.0041595265729</v>
          </cell>
          <cell r="AC1621">
            <v>2299.8981961759009</v>
          </cell>
          <cell r="AD1621">
            <v>33955.399999999987</v>
          </cell>
          <cell r="AE1621">
            <v>12481.646781908663</v>
          </cell>
          <cell r="AF1621">
            <v>10214.369687145629</v>
          </cell>
          <cell r="AG1621">
            <v>1566.0771392322615</v>
          </cell>
          <cell r="AH1621">
            <v>1561.5238927677758</v>
          </cell>
          <cell r="AI1621">
            <v>5947.0191717196331</v>
          </cell>
          <cell r="AJ1621">
            <v>2323.7533272260384</v>
          </cell>
          <cell r="AK1621">
            <v>34094.39</v>
          </cell>
        </row>
        <row r="1622">
          <cell r="B1622">
            <v>40087</v>
          </cell>
          <cell r="D1622">
            <v>4769.7099999999991</v>
          </cell>
          <cell r="E1622">
            <v>29463</v>
          </cell>
          <cell r="F1622">
            <v>34232.71</v>
          </cell>
          <cell r="G1622">
            <v>34232.71</v>
          </cell>
          <cell r="H1622">
            <v>36644.5</v>
          </cell>
          <cell r="I1622">
            <v>29463</v>
          </cell>
          <cell r="J1622">
            <v>14200</v>
          </cell>
          <cell r="K1622">
            <v>4000</v>
          </cell>
          <cell r="L1622">
            <v>1600</v>
          </cell>
          <cell r="M1622">
            <v>1409</v>
          </cell>
          <cell r="N1622">
            <v>6000</v>
          </cell>
          <cell r="O1622">
            <v>2254</v>
          </cell>
          <cell r="P1622">
            <v>29463</v>
          </cell>
          <cell r="Q1622">
            <v>14200</v>
          </cell>
          <cell r="R1622">
            <v>4000</v>
          </cell>
          <cell r="S1622">
            <v>1600</v>
          </cell>
          <cell r="T1622">
            <v>1409</v>
          </cell>
          <cell r="U1622">
            <v>6000</v>
          </cell>
          <cell r="V1622">
            <v>2254</v>
          </cell>
          <cell r="W1622">
            <v>29463</v>
          </cell>
          <cell r="X1622">
            <v>14784.509365432104</v>
          </cell>
          <cell r="Y1622">
            <v>10599.027911524916</v>
          </cell>
          <cell r="Z1622">
            <v>1547.9102186872285</v>
          </cell>
          <cell r="AA1622">
            <v>1543.8088780970525</v>
          </cell>
          <cell r="AB1622">
            <v>5865.9830531391726</v>
          </cell>
          <cell r="AC1622">
            <v>2303.260573119529</v>
          </cell>
          <cell r="AD1622">
            <v>36644.500000000007</v>
          </cell>
          <cell r="AE1622">
            <v>12585.186201048891</v>
          </cell>
          <cell r="AF1622">
            <v>10198.141046003202</v>
          </cell>
          <cell r="AG1622">
            <v>1564.6810889958667</v>
          </cell>
          <cell r="AH1622">
            <v>1560.0887168547172</v>
          </cell>
          <cell r="AI1622">
            <v>5994.3035548302305</v>
          </cell>
          <cell r="AJ1622">
            <v>2330.3093922670946</v>
          </cell>
          <cell r="AK1622">
            <v>34232.71</v>
          </cell>
        </row>
        <row r="1623">
          <cell r="B1623">
            <v>40088</v>
          </cell>
          <cell r="D1623">
            <v>-583.72000000000116</v>
          </cell>
          <cell r="E1623">
            <v>8929</v>
          </cell>
          <cell r="F1623">
            <v>8345.2799999999988</v>
          </cell>
          <cell r="G1623">
            <v>8345.2799999999988</v>
          </cell>
          <cell r="H1623">
            <v>18180.400000000001</v>
          </cell>
          <cell r="I1623">
            <v>8929</v>
          </cell>
          <cell r="J1623">
            <v>3125</v>
          </cell>
          <cell r="K1623">
            <v>4000</v>
          </cell>
          <cell r="L1623">
            <v>800</v>
          </cell>
          <cell r="M1623">
            <v>500</v>
          </cell>
          <cell r="N1623">
            <v>0</v>
          </cell>
          <cell r="O1623">
            <v>504</v>
          </cell>
          <cell r="P1623">
            <v>8929</v>
          </cell>
          <cell r="Q1623">
            <v>3125</v>
          </cell>
          <cell r="R1623">
            <v>4000</v>
          </cell>
          <cell r="S1623">
            <v>800</v>
          </cell>
          <cell r="T1623">
            <v>500</v>
          </cell>
          <cell r="U1623">
            <v>0</v>
          </cell>
          <cell r="V1623">
            <v>504</v>
          </cell>
          <cell r="W1623">
            <v>8929</v>
          </cell>
          <cell r="X1623">
            <v>7101.4547868669233</v>
          </cell>
          <cell r="Y1623">
            <v>5422.2187603781713</v>
          </cell>
          <cell r="Z1623">
            <v>832.27374565563593</v>
          </cell>
          <cell r="AA1623">
            <v>830.05575751964159</v>
          </cell>
          <cell r="AB1623">
            <v>2863.8993470403529</v>
          </cell>
          <cell r="AC1623">
            <v>1130.4976025392771</v>
          </cell>
          <cell r="AD1623">
            <v>18180.400000000001</v>
          </cell>
          <cell r="AE1623">
            <v>3123.5353635873666</v>
          </cell>
          <cell r="AF1623">
            <v>2556.1486790988465</v>
          </cell>
          <cell r="AG1623">
            <v>391.91121267651181</v>
          </cell>
          <cell r="AH1623">
            <v>390.77176156084937</v>
          </cell>
          <cell r="AI1623">
            <v>1350.2495720599331</v>
          </cell>
          <cell r="AJ1623">
            <v>532.66341101649232</v>
          </cell>
          <cell r="AK1623">
            <v>8345.2799999999988</v>
          </cell>
        </row>
        <row r="1624">
          <cell r="B1624">
            <v>40089</v>
          </cell>
          <cell r="D1624">
            <v>0</v>
          </cell>
          <cell r="E1624">
            <v>0</v>
          </cell>
          <cell r="F1624">
            <v>0</v>
          </cell>
          <cell r="G1624">
            <v>0</v>
          </cell>
          <cell r="H1624">
            <v>123.9</v>
          </cell>
          <cell r="I1624">
            <v>0</v>
          </cell>
          <cell r="J1624">
            <v>0</v>
          </cell>
          <cell r="L1624">
            <v>0</v>
          </cell>
          <cell r="M1624">
            <v>0</v>
          </cell>
          <cell r="N1624">
            <v>0</v>
          </cell>
          <cell r="O1624">
            <v>0</v>
          </cell>
          <cell r="P1624">
            <v>0</v>
          </cell>
          <cell r="Q1624">
            <v>0</v>
          </cell>
          <cell r="S1624">
            <v>0</v>
          </cell>
          <cell r="T1624">
            <v>0</v>
          </cell>
          <cell r="U1624">
            <v>0</v>
          </cell>
          <cell r="V1624">
            <v>0</v>
          </cell>
          <cell r="W1624">
            <v>0</v>
          </cell>
          <cell r="X1624">
            <v>47.1024435</v>
          </cell>
          <cell r="Y1624">
            <v>38.398716300000004</v>
          </cell>
          <cell r="Z1624">
            <v>5.2038000000000002</v>
          </cell>
          <cell r="AA1624">
            <v>5.1197958000000003</v>
          </cell>
          <cell r="AB1624">
            <v>20.4793071</v>
          </cell>
          <cell r="AC1624">
            <v>7.5959373000000001</v>
          </cell>
          <cell r="AD1624">
            <v>123.90000000000002</v>
          </cell>
          <cell r="AK1624">
            <v>0</v>
          </cell>
        </row>
        <row r="1625">
          <cell r="B1625">
            <v>40090</v>
          </cell>
          <cell r="D1625">
            <v>0</v>
          </cell>
          <cell r="E1625">
            <v>0</v>
          </cell>
          <cell r="F1625">
            <v>0</v>
          </cell>
          <cell r="G1625">
            <v>0</v>
          </cell>
          <cell r="H1625">
            <v>118.7</v>
          </cell>
          <cell r="I1625">
            <v>0</v>
          </cell>
          <cell r="J1625">
            <v>0</v>
          </cell>
          <cell r="L1625">
            <v>0</v>
          </cell>
          <cell r="M1625">
            <v>0</v>
          </cell>
          <cell r="N1625">
            <v>0</v>
          </cell>
          <cell r="O1625">
            <v>0</v>
          </cell>
          <cell r="P1625">
            <v>0</v>
          </cell>
          <cell r="Q1625">
            <v>0</v>
          </cell>
          <cell r="S1625">
            <v>0</v>
          </cell>
          <cell r="T1625">
            <v>0</v>
          </cell>
          <cell r="U1625">
            <v>0</v>
          </cell>
          <cell r="V1625">
            <v>0</v>
          </cell>
          <cell r="W1625">
            <v>0</v>
          </cell>
          <cell r="X1625">
            <v>45.1255855</v>
          </cell>
          <cell r="Y1625">
            <v>36.787147900000001</v>
          </cell>
          <cell r="Z1625">
            <v>4.9854000000000003</v>
          </cell>
          <cell r="AA1625">
            <v>4.9049214000000001</v>
          </cell>
          <cell r="AB1625">
            <v>19.619804299999998</v>
          </cell>
          <cell r="AC1625">
            <v>7.2771409</v>
          </cell>
          <cell r="AD1625">
            <v>118.70000000000002</v>
          </cell>
          <cell r="AK1625">
            <v>0</v>
          </cell>
        </row>
        <row r="1626">
          <cell r="B1626">
            <v>40091</v>
          </cell>
          <cell r="D1626">
            <v>0</v>
          </cell>
          <cell r="E1626">
            <v>0</v>
          </cell>
          <cell r="F1626">
            <v>0</v>
          </cell>
          <cell r="G1626">
            <v>0</v>
          </cell>
          <cell r="H1626">
            <v>84.9</v>
          </cell>
          <cell r="I1626">
            <v>0</v>
          </cell>
          <cell r="J1626">
            <v>0</v>
          </cell>
          <cell r="L1626">
            <v>0</v>
          </cell>
          <cell r="M1626">
            <v>0</v>
          </cell>
          <cell r="N1626">
            <v>0</v>
          </cell>
          <cell r="O1626">
            <v>0</v>
          </cell>
          <cell r="P1626">
            <v>0</v>
          </cell>
          <cell r="Q1626">
            <v>0</v>
          </cell>
          <cell r="S1626">
            <v>0</v>
          </cell>
          <cell r="T1626">
            <v>0</v>
          </cell>
          <cell r="U1626">
            <v>0</v>
          </cell>
          <cell r="V1626">
            <v>0</v>
          </cell>
          <cell r="W1626">
            <v>0</v>
          </cell>
          <cell r="X1626">
            <v>32.276008500000003</v>
          </cell>
          <cell r="Y1626">
            <v>26.311953300000003</v>
          </cell>
          <cell r="Z1626">
            <v>3.5658000000000003</v>
          </cell>
          <cell r="AA1626">
            <v>3.5082377999999999</v>
          </cell>
          <cell r="AB1626">
            <v>14.0330361</v>
          </cell>
          <cell r="AC1626">
            <v>5.2049643000000003</v>
          </cell>
          <cell r="AD1626">
            <v>84.9</v>
          </cell>
          <cell r="AK1626">
            <v>0</v>
          </cell>
        </row>
        <row r="1627">
          <cell r="B1627">
            <v>40092</v>
          </cell>
          <cell r="D1627">
            <v>0</v>
          </cell>
          <cell r="E1627">
            <v>0</v>
          </cell>
          <cell r="F1627">
            <v>0</v>
          </cell>
          <cell r="G1627">
            <v>0</v>
          </cell>
          <cell r="H1627">
            <v>72.599999999999994</v>
          </cell>
          <cell r="I1627">
            <v>0</v>
          </cell>
          <cell r="J1627">
            <v>0</v>
          </cell>
          <cell r="L1627">
            <v>0</v>
          </cell>
          <cell r="M1627">
            <v>0</v>
          </cell>
          <cell r="N1627">
            <v>0</v>
          </cell>
          <cell r="O1627">
            <v>0</v>
          </cell>
          <cell r="P1627">
            <v>0</v>
          </cell>
          <cell r="Q1627">
            <v>0</v>
          </cell>
          <cell r="S1627">
            <v>0</v>
          </cell>
          <cell r="T1627">
            <v>0</v>
          </cell>
          <cell r="U1627">
            <v>0</v>
          </cell>
          <cell r="V1627">
            <v>0</v>
          </cell>
          <cell r="W1627">
            <v>0</v>
          </cell>
          <cell r="X1627">
            <v>27.599978999999998</v>
          </cell>
          <cell r="Y1627">
            <v>22.499974199999997</v>
          </cell>
          <cell r="Z1627">
            <v>3.0491999999999999</v>
          </cell>
          <cell r="AA1627">
            <v>2.9999771999999996</v>
          </cell>
          <cell r="AB1627">
            <v>11.999981399999998</v>
          </cell>
          <cell r="AC1627">
            <v>4.4508881999999996</v>
          </cell>
          <cell r="AD1627">
            <v>72.59999999999998</v>
          </cell>
          <cell r="AK1627">
            <v>0</v>
          </cell>
        </row>
        <row r="1628">
          <cell r="B1628">
            <v>40093</v>
          </cell>
          <cell r="D1628">
            <v>0</v>
          </cell>
          <cell r="E1628">
            <v>0</v>
          </cell>
          <cell r="F1628">
            <v>0</v>
          </cell>
          <cell r="G1628">
            <v>0</v>
          </cell>
          <cell r="H1628">
            <v>76.599999999999994</v>
          </cell>
          <cell r="I1628">
            <v>0</v>
          </cell>
          <cell r="J1628">
            <v>0</v>
          </cell>
          <cell r="L1628">
            <v>0</v>
          </cell>
          <cell r="M1628">
            <v>0</v>
          </cell>
          <cell r="N1628">
            <v>0</v>
          </cell>
          <cell r="O1628">
            <v>0</v>
          </cell>
          <cell r="P1628">
            <v>0</v>
          </cell>
          <cell r="Q1628">
            <v>0</v>
          </cell>
          <cell r="S1628">
            <v>0</v>
          </cell>
          <cell r="T1628">
            <v>0</v>
          </cell>
          <cell r="U1628">
            <v>0</v>
          </cell>
          <cell r="V1628">
            <v>0</v>
          </cell>
          <cell r="W1628">
            <v>0</v>
          </cell>
          <cell r="X1628">
            <v>29.120638999999997</v>
          </cell>
          <cell r="Y1628">
            <v>23.739642199999999</v>
          </cell>
          <cell r="Z1628">
            <v>3.2172000000000001</v>
          </cell>
          <cell r="AA1628">
            <v>3.1652651999999994</v>
          </cell>
          <cell r="AB1628">
            <v>12.661137399999998</v>
          </cell>
          <cell r="AC1628">
            <v>4.6961161999999996</v>
          </cell>
          <cell r="AD1628">
            <v>76.599999999999994</v>
          </cell>
          <cell r="AK1628">
            <v>0</v>
          </cell>
        </row>
        <row r="1629">
          <cell r="B1629">
            <v>40094</v>
          </cell>
          <cell r="D1629">
            <v>0</v>
          </cell>
          <cell r="E1629">
            <v>0</v>
          </cell>
          <cell r="F1629">
            <v>0</v>
          </cell>
          <cell r="G1629">
            <v>0</v>
          </cell>
          <cell r="H1629">
            <v>79.2</v>
          </cell>
          <cell r="I1629">
            <v>0</v>
          </cell>
          <cell r="J1629">
            <v>0</v>
          </cell>
          <cell r="L1629">
            <v>0</v>
          </cell>
          <cell r="M1629">
            <v>0</v>
          </cell>
          <cell r="N1629">
            <v>0</v>
          </cell>
          <cell r="O1629">
            <v>0</v>
          </cell>
          <cell r="P1629">
            <v>0</v>
          </cell>
          <cell r="Q1629">
            <v>0</v>
          </cell>
          <cell r="S1629">
            <v>0</v>
          </cell>
          <cell r="T1629">
            <v>0</v>
          </cell>
          <cell r="U1629">
            <v>0</v>
          </cell>
          <cell r="V1629">
            <v>0</v>
          </cell>
          <cell r="W1629">
            <v>0</v>
          </cell>
          <cell r="X1629">
            <v>30.109068000000001</v>
          </cell>
          <cell r="Y1629">
            <v>24.5454264</v>
          </cell>
          <cell r="Z1629">
            <v>3.3264000000000005</v>
          </cell>
          <cell r="AA1629">
            <v>3.2727024</v>
          </cell>
          <cell r="AB1629">
            <v>13.0908888</v>
          </cell>
          <cell r="AC1629">
            <v>4.8555144000000006</v>
          </cell>
          <cell r="AD1629">
            <v>79.2</v>
          </cell>
          <cell r="AK1629">
            <v>0</v>
          </cell>
        </row>
        <row r="1630">
          <cell r="B1630">
            <v>40095</v>
          </cell>
          <cell r="D1630">
            <v>0</v>
          </cell>
          <cell r="E1630">
            <v>0</v>
          </cell>
          <cell r="F1630">
            <v>0</v>
          </cell>
          <cell r="G1630">
            <v>0</v>
          </cell>
          <cell r="H1630">
            <v>87.1</v>
          </cell>
          <cell r="I1630">
            <v>0</v>
          </cell>
          <cell r="J1630">
            <v>0</v>
          </cell>
          <cell r="L1630">
            <v>0</v>
          </cell>
          <cell r="M1630">
            <v>0</v>
          </cell>
          <cell r="N1630">
            <v>0</v>
          </cell>
          <cell r="O1630">
            <v>0</v>
          </cell>
          <cell r="P1630">
            <v>0</v>
          </cell>
          <cell r="Q1630">
            <v>0</v>
          </cell>
          <cell r="S1630">
            <v>0</v>
          </cell>
          <cell r="T1630">
            <v>0</v>
          </cell>
          <cell r="U1630">
            <v>0</v>
          </cell>
          <cell r="V1630">
            <v>0</v>
          </cell>
          <cell r="W1630">
            <v>0</v>
          </cell>
          <cell r="X1630">
            <v>33.112371499999995</v>
          </cell>
          <cell r="Y1630">
            <v>26.993770699999999</v>
          </cell>
          <cell r="Z1630">
            <v>3.6581999999999999</v>
          </cell>
          <cell r="AA1630">
            <v>3.5991461999999994</v>
          </cell>
          <cell r="AB1630">
            <v>14.396671899999998</v>
          </cell>
          <cell r="AC1630">
            <v>5.3398396999999997</v>
          </cell>
          <cell r="AD1630">
            <v>87.1</v>
          </cell>
          <cell r="AK1630">
            <v>0</v>
          </cell>
        </row>
        <row r="1631">
          <cell r="B1631">
            <v>40096</v>
          </cell>
          <cell r="D1631">
            <v>0</v>
          </cell>
          <cell r="E1631">
            <v>0</v>
          </cell>
          <cell r="F1631">
            <v>0</v>
          </cell>
          <cell r="G1631">
            <v>0</v>
          </cell>
          <cell r="H1631">
            <v>89.7</v>
          </cell>
          <cell r="I1631">
            <v>0</v>
          </cell>
          <cell r="J1631">
            <v>0</v>
          </cell>
          <cell r="L1631">
            <v>0</v>
          </cell>
          <cell r="M1631">
            <v>0</v>
          </cell>
          <cell r="N1631">
            <v>0</v>
          </cell>
          <cell r="O1631">
            <v>0</v>
          </cell>
          <cell r="P1631">
            <v>0</v>
          </cell>
          <cell r="Q1631">
            <v>0</v>
          </cell>
          <cell r="S1631">
            <v>0</v>
          </cell>
          <cell r="T1631">
            <v>0</v>
          </cell>
          <cell r="U1631">
            <v>0</v>
          </cell>
          <cell r="V1631">
            <v>0</v>
          </cell>
          <cell r="W1631">
            <v>0</v>
          </cell>
          <cell r="X1631">
            <v>34.100800499999998</v>
          </cell>
          <cell r="Y1631">
            <v>27.7995549</v>
          </cell>
          <cell r="Z1631">
            <v>3.7674000000000003</v>
          </cell>
          <cell r="AA1631">
            <v>3.7065834</v>
          </cell>
          <cell r="AB1631">
            <v>14.8264233</v>
          </cell>
          <cell r="AC1631">
            <v>5.4992378999999998</v>
          </cell>
          <cell r="AD1631">
            <v>89.699999999999989</v>
          </cell>
          <cell r="AK1631">
            <v>0</v>
          </cell>
        </row>
        <row r="1632">
          <cell r="B1632">
            <v>40097</v>
          </cell>
          <cell r="D1632">
            <v>0</v>
          </cell>
          <cell r="E1632">
            <v>0</v>
          </cell>
          <cell r="F1632">
            <v>0</v>
          </cell>
          <cell r="G1632">
            <v>0</v>
          </cell>
          <cell r="H1632">
            <v>132.80000000000001</v>
          </cell>
          <cell r="I1632">
            <v>0</v>
          </cell>
          <cell r="J1632">
            <v>0</v>
          </cell>
          <cell r="L1632">
            <v>0</v>
          </cell>
          <cell r="M1632">
            <v>0</v>
          </cell>
          <cell r="N1632">
            <v>0</v>
          </cell>
          <cell r="O1632">
            <v>0</v>
          </cell>
          <cell r="P1632">
            <v>0</v>
          </cell>
          <cell r="Q1632">
            <v>0</v>
          </cell>
          <cell r="S1632">
            <v>0</v>
          </cell>
          <cell r="T1632">
            <v>0</v>
          </cell>
          <cell r="U1632">
            <v>0</v>
          </cell>
          <cell r="V1632">
            <v>0</v>
          </cell>
          <cell r="W1632">
            <v>0</v>
          </cell>
          <cell r="X1632">
            <v>50.485911999999999</v>
          </cell>
          <cell r="Y1632">
            <v>41.156977600000005</v>
          </cell>
          <cell r="Z1632">
            <v>5.5776000000000012</v>
          </cell>
          <cell r="AA1632">
            <v>5.4875616000000003</v>
          </cell>
          <cell r="AB1632">
            <v>21.9503792</v>
          </cell>
          <cell r="AC1632">
            <v>8.1415696000000004</v>
          </cell>
          <cell r="AD1632">
            <v>132.80000000000001</v>
          </cell>
          <cell r="AK1632">
            <v>0</v>
          </cell>
        </row>
        <row r="1633">
          <cell r="B1633">
            <v>40098</v>
          </cell>
          <cell r="D1633">
            <v>0</v>
          </cell>
          <cell r="E1633">
            <v>0</v>
          </cell>
          <cell r="F1633">
            <v>0</v>
          </cell>
          <cell r="G1633">
            <v>0</v>
          </cell>
          <cell r="H1633">
            <v>20900.7</v>
          </cell>
          <cell r="I1633">
            <v>0</v>
          </cell>
          <cell r="J1633">
            <v>0</v>
          </cell>
          <cell r="L1633">
            <v>0</v>
          </cell>
          <cell r="M1633">
            <v>0</v>
          </cell>
          <cell r="N1633">
            <v>0</v>
          </cell>
          <cell r="O1633">
            <v>0</v>
          </cell>
          <cell r="P1633">
            <v>0</v>
          </cell>
          <cell r="Q1633">
            <v>0</v>
          </cell>
          <cell r="S1633">
            <v>0</v>
          </cell>
          <cell r="T1633">
            <v>0</v>
          </cell>
          <cell r="U1633">
            <v>0</v>
          </cell>
          <cell r="V1633">
            <v>0</v>
          </cell>
          <cell r="W1633">
            <v>0</v>
          </cell>
          <cell r="X1633">
            <v>8322.7560316084146</v>
          </cell>
          <cell r="Y1633">
            <v>5828.2291049770565</v>
          </cell>
          <cell r="Z1633">
            <v>896.59107193682951</v>
          </cell>
          <cell r="AA1633">
            <v>894.41959761836199</v>
          </cell>
          <cell r="AB1633">
            <v>3575.3507866735349</v>
          </cell>
          <cell r="AC1633">
            <v>1383.3534071858012</v>
          </cell>
          <cell r="AD1633">
            <v>20900.699999999997</v>
          </cell>
          <cell r="AK1633">
            <v>0</v>
          </cell>
        </row>
        <row r="1634">
          <cell r="B1634">
            <v>40099</v>
          </cell>
          <cell r="D1634">
            <v>5015.6499999999942</v>
          </cell>
          <cell r="E1634">
            <v>29326</v>
          </cell>
          <cell r="F1634">
            <v>34341.649999999994</v>
          </cell>
          <cell r="G1634">
            <v>34341.649999999994</v>
          </cell>
          <cell r="H1634">
            <v>35373.699999999997</v>
          </cell>
          <cell r="I1634">
            <v>29326</v>
          </cell>
          <cell r="J1634">
            <v>14000</v>
          </cell>
          <cell r="K1634">
            <v>4000</v>
          </cell>
          <cell r="L1634">
            <v>1600</v>
          </cell>
          <cell r="M1634">
            <v>1409</v>
          </cell>
          <cell r="N1634">
            <v>6000</v>
          </cell>
          <cell r="O1634">
            <v>2317</v>
          </cell>
          <cell r="P1634">
            <v>29326</v>
          </cell>
          <cell r="Q1634">
            <v>14000</v>
          </cell>
          <cell r="R1634">
            <v>4000</v>
          </cell>
          <cell r="S1634">
            <v>1600</v>
          </cell>
          <cell r="T1634">
            <v>1409</v>
          </cell>
          <cell r="U1634">
            <v>6000</v>
          </cell>
          <cell r="V1634">
            <v>2317</v>
          </cell>
          <cell r="W1634">
            <v>29326</v>
          </cell>
          <cell r="X1634">
            <v>13835.561517502631</v>
          </cell>
          <cell r="Y1634">
            <v>10123.704176222443</v>
          </cell>
          <cell r="Z1634">
            <v>1548.3857946455862</v>
          </cell>
          <cell r="AA1634">
            <v>1544.5738904584932</v>
          </cell>
          <cell r="AB1634">
            <v>6017.2875092771983</v>
          </cell>
          <cell r="AC1634">
            <v>2304.1871118936501</v>
          </cell>
          <cell r="AD1634">
            <v>35373.699999999997</v>
          </cell>
          <cell r="AE1634">
            <v>12602.341914270804</v>
          </cell>
          <cell r="AF1634">
            <v>10211.767721557439</v>
          </cell>
          <cell r="AG1634">
            <v>1565.678203326323</v>
          </cell>
          <cell r="AH1634">
            <v>1561.1261167366977</v>
          </cell>
          <cell r="AI1634">
            <v>6083.3246641483538</v>
          </cell>
          <cell r="AJ1634">
            <v>2317.4113799603792</v>
          </cell>
          <cell r="AK1634">
            <v>34341.649999999994</v>
          </cell>
        </row>
        <row r="1635">
          <cell r="B1635">
            <v>40100</v>
          </cell>
          <cell r="D1635">
            <v>5092.6499999999942</v>
          </cell>
          <cell r="E1635">
            <v>29249</v>
          </cell>
          <cell r="F1635">
            <v>34341.649999999994</v>
          </cell>
          <cell r="G1635">
            <v>34341.649999999994</v>
          </cell>
          <cell r="H1635">
            <v>35972.9</v>
          </cell>
          <cell r="I1635">
            <v>29249</v>
          </cell>
          <cell r="J1635">
            <v>14000</v>
          </cell>
          <cell r="K1635">
            <v>4000</v>
          </cell>
          <cell r="L1635">
            <v>1600</v>
          </cell>
          <cell r="M1635">
            <v>1409</v>
          </cell>
          <cell r="N1635">
            <v>6000</v>
          </cell>
          <cell r="O1635">
            <v>2240</v>
          </cell>
          <cell r="P1635">
            <v>29249</v>
          </cell>
          <cell r="Q1635">
            <v>14000</v>
          </cell>
          <cell r="R1635">
            <v>4000</v>
          </cell>
          <cell r="S1635">
            <v>1600</v>
          </cell>
          <cell r="T1635">
            <v>1409</v>
          </cell>
          <cell r="U1635">
            <v>6000</v>
          </cell>
          <cell r="V1635">
            <v>2240</v>
          </cell>
          <cell r="W1635">
            <v>29249</v>
          </cell>
          <cell r="X1635">
            <v>14396.360523579842</v>
          </cell>
          <cell r="Y1635">
            <v>10123.81888678657</v>
          </cell>
          <cell r="Z1635">
            <v>1547.4246599887708</v>
          </cell>
          <cell r="AA1635">
            <v>1543.7236254653574</v>
          </cell>
          <cell r="AB1635">
            <v>6068.1528444857713</v>
          </cell>
          <cell r="AC1635">
            <v>2293.4194596936832</v>
          </cell>
          <cell r="AD1635">
            <v>35972.899999999994</v>
          </cell>
          <cell r="AE1635">
            <v>12602.341914270804</v>
          </cell>
          <cell r="AF1635">
            <v>10211.767721557439</v>
          </cell>
          <cell r="AG1635">
            <v>1565.678203326323</v>
          </cell>
          <cell r="AH1635">
            <v>1561.1261167366977</v>
          </cell>
          <cell r="AI1635">
            <v>6083.3246641483538</v>
          </cell>
          <cell r="AJ1635">
            <v>2317.4113799603792</v>
          </cell>
          <cell r="AK1635">
            <v>34341.649999999994</v>
          </cell>
        </row>
        <row r="1636">
          <cell r="B1636">
            <v>40101</v>
          </cell>
          <cell r="D1636">
            <v>5279.3799999999974</v>
          </cell>
          <cell r="E1636">
            <v>28963</v>
          </cell>
          <cell r="F1636">
            <v>34242.379999999997</v>
          </cell>
          <cell r="G1636">
            <v>34242.379999999997</v>
          </cell>
          <cell r="H1636">
            <v>35908</v>
          </cell>
          <cell r="I1636">
            <v>28963</v>
          </cell>
          <cell r="J1636">
            <v>14000</v>
          </cell>
          <cell r="K1636">
            <v>4000</v>
          </cell>
          <cell r="L1636">
            <v>1600</v>
          </cell>
          <cell r="M1636">
            <v>1409</v>
          </cell>
          <cell r="N1636">
            <v>5700</v>
          </cell>
          <cell r="O1636">
            <v>2254</v>
          </cell>
          <cell r="P1636">
            <v>28963</v>
          </cell>
          <cell r="Q1636">
            <v>14000</v>
          </cell>
          <cell r="R1636">
            <v>4000</v>
          </cell>
          <cell r="S1636">
            <v>1600</v>
          </cell>
          <cell r="T1636">
            <v>1409</v>
          </cell>
          <cell r="U1636">
            <v>5700</v>
          </cell>
          <cell r="V1636">
            <v>2254</v>
          </cell>
          <cell r="W1636">
            <v>28963</v>
          </cell>
          <cell r="X1636">
            <v>14458.388577632266</v>
          </cell>
          <cell r="Y1636">
            <v>10202.109350606604</v>
          </cell>
          <cell r="Z1636">
            <v>1532.1961128126543</v>
          </cell>
          <cell r="AA1636">
            <v>1528.5986147853987</v>
          </cell>
          <cell r="AB1636">
            <v>5905.3035131938313</v>
          </cell>
          <cell r="AC1636">
            <v>2281.4038309692478</v>
          </cell>
          <cell r="AD1636">
            <v>35908</v>
          </cell>
          <cell r="AE1636">
            <v>12604.957362765595</v>
          </cell>
          <cell r="AF1636">
            <v>10213.88703816527</v>
          </cell>
          <cell r="AG1636">
            <v>1566.0031390190754</v>
          </cell>
          <cell r="AH1636">
            <v>1561.450107704406</v>
          </cell>
          <cell r="AI1636">
            <v>5966.3481491620141</v>
          </cell>
          <cell r="AJ1636">
            <v>2329.734203183632</v>
          </cell>
          <cell r="AK1636">
            <v>34242.379999999997</v>
          </cell>
        </row>
        <row r="1637">
          <cell r="B1637">
            <v>40102</v>
          </cell>
          <cell r="D1637">
            <v>4552.570000000007</v>
          </cell>
          <cell r="E1637">
            <v>29722</v>
          </cell>
          <cell r="F1637">
            <v>34274.570000000007</v>
          </cell>
          <cell r="G1637">
            <v>34274.570000000007</v>
          </cell>
          <cell r="H1637">
            <v>36772.300000000003</v>
          </cell>
          <cell r="I1637">
            <v>29722</v>
          </cell>
          <cell r="J1637">
            <v>14545</v>
          </cell>
          <cell r="K1637">
            <v>4000</v>
          </cell>
          <cell r="L1637">
            <v>1600</v>
          </cell>
          <cell r="M1637">
            <v>1409</v>
          </cell>
          <cell r="N1637">
            <v>5900</v>
          </cell>
          <cell r="O1637">
            <v>2268</v>
          </cell>
          <cell r="P1637">
            <v>29722</v>
          </cell>
          <cell r="Q1637">
            <v>14545</v>
          </cell>
          <cell r="R1637">
            <v>4000</v>
          </cell>
          <cell r="S1637">
            <v>1600</v>
          </cell>
          <cell r="T1637">
            <v>1409</v>
          </cell>
          <cell r="U1637">
            <v>5900</v>
          </cell>
          <cell r="V1637">
            <v>2268</v>
          </cell>
          <cell r="W1637">
            <v>29722</v>
          </cell>
          <cell r="X1637">
            <v>15325.02418690125</v>
          </cell>
          <cell r="Y1637">
            <v>10086.659579179272</v>
          </cell>
          <cell r="Z1637">
            <v>1545.1668285623989</v>
          </cell>
          <cell r="AA1637">
            <v>1542.2586681728249</v>
          </cell>
          <cell r="AB1637">
            <v>5952.7271044378394</v>
          </cell>
          <cell r="AC1637">
            <v>2320.4636327464154</v>
          </cell>
          <cell r="AD1637">
            <v>36772.300000000003</v>
          </cell>
          <cell r="AE1637">
            <v>12589.718499893683</v>
          </cell>
          <cell r="AF1637">
            <v>10201.7449197763</v>
          </cell>
          <cell r="AG1637">
            <v>1564.9606032127929</v>
          </cell>
          <cell r="AH1637">
            <v>1560.3782145522334</v>
          </cell>
          <cell r="AI1637">
            <v>6015.8377042395468</v>
          </cell>
          <cell r="AJ1637">
            <v>2341.9300583254449</v>
          </cell>
          <cell r="AK1637">
            <v>34274.570000000007</v>
          </cell>
        </row>
        <row r="1638">
          <cell r="B1638">
            <v>40103</v>
          </cell>
          <cell r="D1638">
            <v>4493.07</v>
          </cell>
          <cell r="E1638">
            <v>29671</v>
          </cell>
          <cell r="F1638">
            <v>34164.07</v>
          </cell>
          <cell r="G1638">
            <v>34164.07</v>
          </cell>
          <cell r="H1638">
            <v>37603.1</v>
          </cell>
          <cell r="I1638">
            <v>29671</v>
          </cell>
          <cell r="J1638">
            <v>14545</v>
          </cell>
          <cell r="K1638">
            <v>4000</v>
          </cell>
          <cell r="L1638">
            <v>1600</v>
          </cell>
          <cell r="M1638">
            <v>1409</v>
          </cell>
          <cell r="N1638">
            <v>5800</v>
          </cell>
          <cell r="O1638">
            <v>2317</v>
          </cell>
          <cell r="P1638">
            <v>29671</v>
          </cell>
          <cell r="Q1638">
            <v>14545</v>
          </cell>
          <cell r="R1638">
            <v>4000</v>
          </cell>
          <cell r="S1638">
            <v>1600</v>
          </cell>
          <cell r="T1638">
            <v>1409</v>
          </cell>
          <cell r="U1638">
            <v>5800</v>
          </cell>
          <cell r="V1638">
            <v>2317</v>
          </cell>
          <cell r="W1638">
            <v>29671</v>
          </cell>
          <cell r="X1638">
            <v>15490.441261665659</v>
          </cell>
          <cell r="Y1638">
            <v>10677.775261693132</v>
          </cell>
          <cell r="Z1638">
            <v>1563.0374783214475</v>
          </cell>
          <cell r="AA1638">
            <v>1560.2094929025268</v>
          </cell>
          <cell r="AB1638">
            <v>5952.4931830582509</v>
          </cell>
          <cell r="AC1638">
            <v>2359.1433223589747</v>
          </cell>
          <cell r="AD1638">
            <v>37603.099999999991</v>
          </cell>
          <cell r="AE1638">
            <v>12591.586388723434</v>
          </cell>
          <cell r="AF1638">
            <v>10203.258514014309</v>
          </cell>
          <cell r="AG1638">
            <v>1565.1927904876525</v>
          </cell>
          <cell r="AH1638">
            <v>1560.6097219554506</v>
          </cell>
          <cell r="AI1638">
            <v>5924.829243070586</v>
          </cell>
          <cell r="AJ1638">
            <v>2318.593341748563</v>
          </cell>
          <cell r="AK1638">
            <v>34164.07</v>
          </cell>
        </row>
        <row r="1639">
          <cell r="B1639">
            <v>40104</v>
          </cell>
          <cell r="D1639">
            <v>4316.8600000000079</v>
          </cell>
          <cell r="E1639">
            <v>29771</v>
          </cell>
          <cell r="F1639">
            <v>34087.860000000008</v>
          </cell>
          <cell r="G1639">
            <v>34087.860000000008</v>
          </cell>
          <cell r="H1639">
            <v>37413.5</v>
          </cell>
          <cell r="I1639">
            <v>29771</v>
          </cell>
          <cell r="J1639">
            <v>14545</v>
          </cell>
          <cell r="K1639">
            <v>4000</v>
          </cell>
          <cell r="L1639">
            <v>1600</v>
          </cell>
          <cell r="M1639">
            <v>1409</v>
          </cell>
          <cell r="N1639">
            <v>5900</v>
          </cell>
          <cell r="O1639">
            <v>2317</v>
          </cell>
          <cell r="P1639">
            <v>29771</v>
          </cell>
          <cell r="Q1639">
            <v>14545</v>
          </cell>
          <cell r="R1639">
            <v>4000</v>
          </cell>
          <cell r="S1639">
            <v>1600</v>
          </cell>
          <cell r="T1639">
            <v>1409</v>
          </cell>
          <cell r="U1639">
            <v>5900</v>
          </cell>
          <cell r="V1639">
            <v>2317</v>
          </cell>
          <cell r="W1639">
            <v>29771</v>
          </cell>
          <cell r="X1639">
            <v>15320.992271255522</v>
          </cell>
          <cell r="Y1639">
            <v>10666.078328861173</v>
          </cell>
          <cell r="Z1639">
            <v>1571.0984472130738</v>
          </cell>
          <cell r="AA1639">
            <v>1567.5425286245179</v>
          </cell>
          <cell r="AB1639">
            <v>5934.7404893095927</v>
          </cell>
          <cell r="AC1639">
            <v>2353.0479347361243</v>
          </cell>
          <cell r="AD1639">
            <v>37413.500000000007</v>
          </cell>
          <cell r="AE1639">
            <v>12606.568630555663</v>
          </cell>
          <cell r="AF1639">
            <v>10215.192659971228</v>
          </cell>
          <cell r="AG1639">
            <v>1566.2033182298753</v>
          </cell>
          <cell r="AH1639">
            <v>1561.6497049098496</v>
          </cell>
          <cell r="AI1639">
            <v>5855.5872337645642</v>
          </cell>
          <cell r="AJ1639">
            <v>2282.6584525688236</v>
          </cell>
          <cell r="AK1639">
            <v>34087.860000000008</v>
          </cell>
        </row>
        <row r="1640">
          <cell r="B1640">
            <v>40105</v>
          </cell>
          <cell r="D1640">
            <v>4417</v>
          </cell>
          <cell r="E1640">
            <v>29871</v>
          </cell>
          <cell r="F1640">
            <v>34288</v>
          </cell>
          <cell r="G1640">
            <v>34288</v>
          </cell>
          <cell r="H1640">
            <v>37790</v>
          </cell>
          <cell r="I1640">
            <v>29871</v>
          </cell>
          <cell r="J1640">
            <v>14545</v>
          </cell>
          <cell r="K1640">
            <v>4000</v>
          </cell>
          <cell r="L1640">
            <v>1600</v>
          </cell>
          <cell r="M1640">
            <v>1409</v>
          </cell>
          <cell r="N1640">
            <v>6000</v>
          </cell>
          <cell r="O1640">
            <v>2317</v>
          </cell>
          <cell r="P1640">
            <v>29871</v>
          </cell>
          <cell r="Q1640">
            <v>14545</v>
          </cell>
          <cell r="R1640">
            <v>4000</v>
          </cell>
          <cell r="S1640">
            <v>1600</v>
          </cell>
          <cell r="T1640">
            <v>1409</v>
          </cell>
          <cell r="U1640">
            <v>6000</v>
          </cell>
          <cell r="V1640">
            <v>2317</v>
          </cell>
          <cell r="W1640">
            <v>29871</v>
          </cell>
          <cell r="X1640">
            <v>15318.242074317586</v>
          </cell>
          <cell r="Y1640">
            <v>10809.783365494617</v>
          </cell>
          <cell r="Z1640">
            <v>1566.156843632278</v>
          </cell>
          <cell r="AA1640">
            <v>1563.9014983305644</v>
          </cell>
          <cell r="AB1640">
            <v>6154.6130173614274</v>
          </cell>
          <cell r="AC1640">
            <v>2377.3032008635296</v>
          </cell>
          <cell r="AD1640">
            <v>37790</v>
          </cell>
          <cell r="AE1640">
            <v>12603.338779073101</v>
          </cell>
          <cell r="AF1640">
            <v>10212.575488231292</v>
          </cell>
          <cell r="AG1640">
            <v>1565.8020509018954</v>
          </cell>
          <cell r="AH1640">
            <v>1561.2496042351568</v>
          </cell>
          <cell r="AI1640">
            <v>5991.9183226383893</v>
          </cell>
          <cell r="AJ1640">
            <v>2353.1157549201644</v>
          </cell>
          <cell r="AK1640">
            <v>34288</v>
          </cell>
        </row>
        <row r="1641">
          <cell r="B1641">
            <v>40106</v>
          </cell>
          <cell r="D1641">
            <v>3834</v>
          </cell>
          <cell r="E1641">
            <v>30563</v>
          </cell>
          <cell r="F1641">
            <v>34397</v>
          </cell>
          <cell r="G1641">
            <v>34397</v>
          </cell>
          <cell r="H1641">
            <v>37366.800000000003</v>
          </cell>
          <cell r="I1641">
            <v>30563</v>
          </cell>
          <cell r="J1641">
            <v>15200</v>
          </cell>
          <cell r="K1641">
            <v>4000</v>
          </cell>
          <cell r="L1641">
            <v>1600</v>
          </cell>
          <cell r="M1641">
            <v>1409</v>
          </cell>
          <cell r="N1641">
            <v>6100</v>
          </cell>
          <cell r="O1641">
            <v>2254</v>
          </cell>
          <cell r="P1641">
            <v>30563</v>
          </cell>
          <cell r="Q1641">
            <v>15200</v>
          </cell>
          <cell r="R1641">
            <v>4000</v>
          </cell>
          <cell r="S1641">
            <v>1600</v>
          </cell>
          <cell r="T1641">
            <v>1409</v>
          </cell>
          <cell r="U1641">
            <v>6100</v>
          </cell>
          <cell r="V1641">
            <v>2254</v>
          </cell>
          <cell r="W1641">
            <v>30563</v>
          </cell>
          <cell r="X1641">
            <v>14706.992734257408</v>
          </cell>
          <cell r="Y1641">
            <v>10949.019390431687</v>
          </cell>
          <cell r="Z1641">
            <v>1577.8027285838602</v>
          </cell>
          <cell r="AA1641">
            <v>1573.9348882499114</v>
          </cell>
          <cell r="AB1641">
            <v>6210.6470656527781</v>
          </cell>
          <cell r="AC1641">
            <v>2348.4031928243558</v>
          </cell>
          <cell r="AD1641">
            <v>37366.800000000003</v>
          </cell>
          <cell r="AE1641">
            <v>12601.451838883224</v>
          </cell>
          <cell r="AF1641">
            <v>10211.046487109548</v>
          </cell>
          <cell r="AG1641">
            <v>1565.5676229561716</v>
          </cell>
          <cell r="AH1641">
            <v>1561.0158578703004</v>
          </cell>
          <cell r="AI1641">
            <v>6128.8319048336243</v>
          </cell>
          <cell r="AJ1641">
            <v>2329.0862883471277</v>
          </cell>
          <cell r="AK1641">
            <v>34397</v>
          </cell>
        </row>
        <row r="1642">
          <cell r="B1642">
            <v>40107</v>
          </cell>
          <cell r="D1642">
            <v>3825.070000000007</v>
          </cell>
          <cell r="E1642">
            <v>30570</v>
          </cell>
          <cell r="F1642">
            <v>34395.070000000007</v>
          </cell>
          <cell r="G1642">
            <v>34395.070000000007</v>
          </cell>
          <cell r="H1642">
            <v>37713.599999999999</v>
          </cell>
          <cell r="I1642">
            <v>30570</v>
          </cell>
          <cell r="J1642">
            <v>15200</v>
          </cell>
          <cell r="K1642">
            <v>4000</v>
          </cell>
          <cell r="L1642">
            <v>1600</v>
          </cell>
          <cell r="M1642">
            <v>1409</v>
          </cell>
          <cell r="N1642">
            <v>6100</v>
          </cell>
          <cell r="O1642">
            <v>2261</v>
          </cell>
          <cell r="P1642">
            <v>30570</v>
          </cell>
          <cell r="Q1642">
            <v>15200</v>
          </cell>
          <cell r="R1642">
            <v>4000</v>
          </cell>
          <cell r="S1642">
            <v>1600</v>
          </cell>
          <cell r="T1642">
            <v>1409</v>
          </cell>
          <cell r="U1642">
            <v>6100</v>
          </cell>
          <cell r="V1642">
            <v>2261</v>
          </cell>
          <cell r="W1642">
            <v>30570</v>
          </cell>
          <cell r="X1642">
            <v>15017.409882987249</v>
          </cell>
          <cell r="Y1642">
            <v>10955.00983128301</v>
          </cell>
          <cell r="Z1642">
            <v>1585.5349738684968</v>
          </cell>
          <cell r="AA1642">
            <v>1581.7461411170684</v>
          </cell>
          <cell r="AB1642">
            <v>6208.2945447854827</v>
          </cell>
          <cell r="AC1642">
            <v>2365.604625958686</v>
          </cell>
          <cell r="AD1642">
            <v>37713.599999999999</v>
          </cell>
          <cell r="AE1642">
            <v>12596.995533566533</v>
          </cell>
          <cell r="AF1642">
            <v>10207.504181685106</v>
          </cell>
          <cell r="AG1642">
            <v>1565.2975096968432</v>
          </cell>
          <cell r="AH1642">
            <v>1560.7357353305229</v>
          </cell>
          <cell r="AI1642">
            <v>6129.4675562097682</v>
          </cell>
          <cell r="AJ1642">
            <v>2335.0694835112313</v>
          </cell>
          <cell r="AK1642">
            <v>34395.070000000007</v>
          </cell>
        </row>
        <row r="1643">
          <cell r="B1643">
            <v>40108</v>
          </cell>
          <cell r="D1643">
            <v>3798.7900000000081</v>
          </cell>
          <cell r="E1643">
            <v>30577</v>
          </cell>
          <cell r="F1643">
            <v>34375.790000000008</v>
          </cell>
          <cell r="G1643">
            <v>34375.790000000008</v>
          </cell>
          <cell r="H1643">
            <v>36868.5</v>
          </cell>
          <cell r="I1643">
            <v>30577</v>
          </cell>
          <cell r="J1643">
            <v>15200</v>
          </cell>
          <cell r="K1643">
            <v>4000</v>
          </cell>
          <cell r="L1643">
            <v>1600</v>
          </cell>
          <cell r="M1643">
            <v>1409</v>
          </cell>
          <cell r="N1643">
            <v>6100</v>
          </cell>
          <cell r="O1643">
            <v>2268</v>
          </cell>
          <cell r="P1643">
            <v>30577</v>
          </cell>
          <cell r="Q1643">
            <v>15200</v>
          </cell>
          <cell r="R1643">
            <v>4000</v>
          </cell>
          <cell r="S1643">
            <v>1600</v>
          </cell>
          <cell r="T1643">
            <v>1409</v>
          </cell>
          <cell r="U1643">
            <v>6100</v>
          </cell>
          <cell r="V1643">
            <v>2268</v>
          </cell>
          <cell r="W1643">
            <v>30577</v>
          </cell>
          <cell r="X1643">
            <v>14819.557899046787</v>
          </cell>
          <cell r="Y1643">
            <v>10458.996600746339</v>
          </cell>
          <cell r="Z1643">
            <v>1567.0791800027332</v>
          </cell>
          <cell r="AA1643">
            <v>1563.9890584181992</v>
          </cell>
          <cell r="AB1643">
            <v>6109.8111812482011</v>
          </cell>
          <cell r="AC1643">
            <v>2349.0660805377429</v>
          </cell>
          <cell r="AD1643">
            <v>36868.5</v>
          </cell>
          <cell r="AE1643">
            <v>12602.583220318114</v>
          </cell>
          <cell r="AF1643">
            <v>10211.963253572178</v>
          </cell>
          <cell r="AG1643">
            <v>1565.7081824858453</v>
          </cell>
          <cell r="AH1643">
            <v>1561.1560087341647</v>
          </cell>
          <cell r="AI1643">
            <v>6093.2442920189387</v>
          </cell>
          <cell r="AJ1643">
            <v>2341.1350428707628</v>
          </cell>
          <cell r="AK1643">
            <v>34375.790000000008</v>
          </cell>
        </row>
        <row r="1644">
          <cell r="B1644">
            <v>40109</v>
          </cell>
          <cell r="D1644">
            <v>3807.9699999999939</v>
          </cell>
          <cell r="E1644">
            <v>30577</v>
          </cell>
          <cell r="F1644">
            <v>34384.969999999994</v>
          </cell>
          <cell r="G1644">
            <v>34384.969999999994</v>
          </cell>
          <cell r="H1644">
            <v>37143.5</v>
          </cell>
          <cell r="I1644">
            <v>30577</v>
          </cell>
          <cell r="J1644">
            <v>15200</v>
          </cell>
          <cell r="K1644">
            <v>4000</v>
          </cell>
          <cell r="L1644">
            <v>1600</v>
          </cell>
          <cell r="M1644">
            <v>1409</v>
          </cell>
          <cell r="N1644">
            <v>6100</v>
          </cell>
          <cell r="O1644">
            <v>2268</v>
          </cell>
          <cell r="P1644">
            <v>30577</v>
          </cell>
          <cell r="Q1644">
            <v>15200</v>
          </cell>
          <cell r="R1644">
            <v>4000</v>
          </cell>
          <cell r="S1644">
            <v>1600</v>
          </cell>
          <cell r="T1644">
            <v>1409</v>
          </cell>
          <cell r="U1644">
            <v>6100</v>
          </cell>
          <cell r="V1644">
            <v>2268</v>
          </cell>
          <cell r="W1644">
            <v>30577</v>
          </cell>
          <cell r="X1644">
            <v>14892.265009028251</v>
          </cell>
          <cell r="Y1644">
            <v>10563.049999305646</v>
          </cell>
          <cell r="Z1644">
            <v>1575.0988746083065</v>
          </cell>
          <cell r="AA1644">
            <v>1571.6502544986463</v>
          </cell>
          <cell r="AB1644">
            <v>6179.9241783210218</v>
          </cell>
          <cell r="AC1644">
            <v>2361.5116842381276</v>
          </cell>
          <cell r="AD1644">
            <v>37143.5</v>
          </cell>
          <cell r="AE1644">
            <v>12587.779051797535</v>
          </cell>
          <cell r="AF1644">
            <v>10200.173339382171</v>
          </cell>
          <cell r="AG1644">
            <v>1564.7195207880768</v>
          </cell>
          <cell r="AH1644">
            <v>1560.1378380452045</v>
          </cell>
          <cell r="AI1644">
            <v>6130.5909663518769</v>
          </cell>
          <cell r="AJ1644">
            <v>2341.5692836351318</v>
          </cell>
          <cell r="AK1644">
            <v>34384.969999999994</v>
          </cell>
        </row>
        <row r="1645">
          <cell r="B1645">
            <v>40110</v>
          </cell>
          <cell r="D1645">
            <v>4461.5199999999895</v>
          </cell>
          <cell r="E1645">
            <v>29787</v>
          </cell>
          <cell r="F1645">
            <v>34248.51999999999</v>
          </cell>
          <cell r="G1645">
            <v>34248.51999999999</v>
          </cell>
          <cell r="H1645">
            <v>35331.5</v>
          </cell>
          <cell r="I1645">
            <v>29787</v>
          </cell>
          <cell r="J1645">
            <v>14545</v>
          </cell>
          <cell r="K1645">
            <v>4000</v>
          </cell>
          <cell r="L1645">
            <v>1600</v>
          </cell>
          <cell r="M1645">
            <v>1409</v>
          </cell>
          <cell r="N1645">
            <v>6000</v>
          </cell>
          <cell r="O1645">
            <v>2233</v>
          </cell>
          <cell r="P1645">
            <v>29787</v>
          </cell>
          <cell r="Q1645">
            <v>14545</v>
          </cell>
          <cell r="R1645">
            <v>4000</v>
          </cell>
          <cell r="S1645">
            <v>1600</v>
          </cell>
          <cell r="T1645">
            <v>1409</v>
          </cell>
          <cell r="U1645">
            <v>6000</v>
          </cell>
          <cell r="V1645">
            <v>2233</v>
          </cell>
          <cell r="W1645">
            <v>29787</v>
          </cell>
          <cell r="X1645">
            <v>14127.028032211309</v>
          </cell>
          <cell r="Y1645">
            <v>10005.1646605603</v>
          </cell>
          <cell r="Z1645">
            <v>1539.471069517743</v>
          </cell>
          <cell r="AA1645">
            <v>1535.7386269834399</v>
          </cell>
          <cell r="AB1645">
            <v>5820.2407074363327</v>
          </cell>
          <cell r="AC1645">
            <v>2303.856903290869</v>
          </cell>
          <cell r="AD1645">
            <v>35331.499999999993</v>
          </cell>
          <cell r="AE1645">
            <v>12604.123013852053</v>
          </cell>
          <cell r="AF1645">
            <v>10213.210959277571</v>
          </cell>
          <cell r="AG1645">
            <v>1565.8994819435263</v>
          </cell>
          <cell r="AH1645">
            <v>1561.346752003675</v>
          </cell>
          <cell r="AI1645">
            <v>5992.2911659637666</v>
          </cell>
          <cell r="AJ1645">
            <v>2311.6486269594006</v>
          </cell>
          <cell r="AK1645">
            <v>34248.51999999999</v>
          </cell>
        </row>
        <row r="1646">
          <cell r="B1646">
            <v>40111</v>
          </cell>
          <cell r="D1646">
            <v>4651.6900000000023</v>
          </cell>
          <cell r="E1646">
            <v>29466</v>
          </cell>
          <cell r="F1646">
            <v>34117.69</v>
          </cell>
          <cell r="G1646">
            <v>34117.69</v>
          </cell>
          <cell r="H1646">
            <v>36274.199999999997</v>
          </cell>
          <cell r="I1646">
            <v>29466</v>
          </cell>
          <cell r="J1646">
            <v>14545</v>
          </cell>
          <cell r="K1646">
            <v>4000</v>
          </cell>
          <cell r="L1646">
            <v>1600</v>
          </cell>
          <cell r="M1646">
            <v>1409</v>
          </cell>
          <cell r="N1646">
            <v>5700</v>
          </cell>
          <cell r="O1646">
            <v>2212</v>
          </cell>
          <cell r="P1646">
            <v>29466</v>
          </cell>
          <cell r="Q1646">
            <v>14545</v>
          </cell>
          <cell r="R1646">
            <v>4000</v>
          </cell>
          <cell r="S1646">
            <v>1600</v>
          </cell>
          <cell r="T1646">
            <v>1409</v>
          </cell>
          <cell r="U1646">
            <v>5700</v>
          </cell>
          <cell r="V1646">
            <v>2212</v>
          </cell>
          <cell r="W1646">
            <v>29466</v>
          </cell>
          <cell r="X1646">
            <v>14735.858059681443</v>
          </cell>
          <cell r="Y1646">
            <v>10353.906555396168</v>
          </cell>
          <cell r="Z1646">
            <v>1528.5432679969049</v>
          </cell>
          <cell r="AA1646">
            <v>1525.0396740288472</v>
          </cell>
          <cell r="AB1646">
            <v>5864.4999625925448</v>
          </cell>
          <cell r="AC1646">
            <v>2266.3524803040941</v>
          </cell>
          <cell r="AD1646">
            <v>36274.200000000004</v>
          </cell>
          <cell r="AE1646">
            <v>12606.661555704635</v>
          </cell>
          <cell r="AF1646">
            <v>10215.267957883572</v>
          </cell>
          <cell r="AG1646">
            <v>1566.2148629793573</v>
          </cell>
          <cell r="AH1646">
            <v>1561.6612160938778</v>
          </cell>
          <cell r="AI1646">
            <v>5873.3656525789784</v>
          </cell>
          <cell r="AJ1646">
            <v>2294.518754759582</v>
          </cell>
          <cell r="AK1646">
            <v>34117.69</v>
          </cell>
        </row>
        <row r="1647">
          <cell r="B1647">
            <v>40112</v>
          </cell>
          <cell r="D1647">
            <v>4717.7200000000084</v>
          </cell>
          <cell r="E1647">
            <v>29522</v>
          </cell>
          <cell r="F1647">
            <v>34239.720000000008</v>
          </cell>
          <cell r="G1647">
            <v>34239.720000000008</v>
          </cell>
          <cell r="H1647">
            <v>36310.9</v>
          </cell>
          <cell r="I1647">
            <v>29522</v>
          </cell>
          <cell r="J1647">
            <v>14545</v>
          </cell>
          <cell r="K1647">
            <v>4000</v>
          </cell>
          <cell r="L1647">
            <v>1600</v>
          </cell>
          <cell r="M1647">
            <v>1409</v>
          </cell>
          <cell r="N1647">
            <v>5700</v>
          </cell>
          <cell r="O1647">
            <v>2268</v>
          </cell>
          <cell r="P1647">
            <v>29522</v>
          </cell>
          <cell r="Q1647">
            <v>14545</v>
          </cell>
          <cell r="R1647">
            <v>4000</v>
          </cell>
          <cell r="S1647">
            <v>1600</v>
          </cell>
          <cell r="T1647">
            <v>1409</v>
          </cell>
          <cell r="U1647">
            <v>5700</v>
          </cell>
          <cell r="V1647">
            <v>2268</v>
          </cell>
          <cell r="W1647">
            <v>29522</v>
          </cell>
          <cell r="X1647">
            <v>14147.918974825494</v>
          </cell>
          <cell r="Y1647">
            <v>10977.380357804312</v>
          </cell>
          <cell r="Z1647">
            <v>1533.6232990202568</v>
          </cell>
          <cell r="AA1647">
            <v>1529.3412052182362</v>
          </cell>
          <cell r="AB1647">
            <v>5840.5470478511579</v>
          </cell>
          <cell r="AC1647">
            <v>2282.0891152805525</v>
          </cell>
          <cell r="AD1647">
            <v>36310.900000000009</v>
          </cell>
          <cell r="AE1647">
            <v>12604.860297284617</v>
          </cell>
          <cell r="AF1647">
            <v>10213.808385312312</v>
          </cell>
          <cell r="AG1647">
            <v>1565.9910798868207</v>
          </cell>
          <cell r="AH1647">
            <v>1561.4380836331327</v>
          </cell>
          <cell r="AI1647">
            <v>5952.0641068878558</v>
          </cell>
          <cell r="AJ1647">
            <v>2341.5580469952665</v>
          </cell>
          <cell r="AK1647">
            <v>34239.720000000008</v>
          </cell>
        </row>
        <row r="1648">
          <cell r="B1648">
            <v>40113</v>
          </cell>
          <cell r="D1648">
            <v>4485.9599999999919</v>
          </cell>
          <cell r="E1648">
            <v>29906</v>
          </cell>
          <cell r="F1648">
            <v>34391.959999999992</v>
          </cell>
          <cell r="G1648">
            <v>34391.959999999992</v>
          </cell>
          <cell r="H1648">
            <v>35109.599999999999</v>
          </cell>
          <cell r="I1648">
            <v>29906</v>
          </cell>
          <cell r="J1648">
            <v>14545</v>
          </cell>
          <cell r="K1648">
            <v>4000</v>
          </cell>
          <cell r="L1648">
            <v>1600</v>
          </cell>
          <cell r="M1648">
            <v>1409</v>
          </cell>
          <cell r="N1648">
            <v>6000</v>
          </cell>
          <cell r="O1648">
            <v>2352</v>
          </cell>
          <cell r="P1648">
            <v>29906</v>
          </cell>
          <cell r="Q1648">
            <v>14545</v>
          </cell>
          <cell r="R1648">
            <v>4000</v>
          </cell>
          <cell r="S1648">
            <v>1600</v>
          </cell>
          <cell r="T1648">
            <v>1409</v>
          </cell>
          <cell r="U1648">
            <v>6000</v>
          </cell>
          <cell r="V1648">
            <v>2352</v>
          </cell>
          <cell r="W1648">
            <v>29906</v>
          </cell>
          <cell r="X1648">
            <v>13973.253778029308</v>
          </cell>
          <cell r="Y1648">
            <v>10013.011254161142</v>
          </cell>
          <cell r="Z1648">
            <v>1503.0146863330735</v>
          </cell>
          <cell r="AA1648">
            <v>1499.2897757118519</v>
          </cell>
          <cell r="AB1648">
            <v>5802.5735018130717</v>
          </cell>
          <cell r="AC1648">
            <v>2318.4570039515529</v>
          </cell>
          <cell r="AD1648">
            <v>35109.599999999999</v>
          </cell>
          <cell r="AE1648">
            <v>12603.200666194474</v>
          </cell>
          <cell r="AF1648">
            <v>10212.463574378653</v>
          </cell>
          <cell r="AG1648">
            <v>1565.7848921606762</v>
          </cell>
          <cell r="AH1648">
            <v>1561.2324953816319</v>
          </cell>
          <cell r="AI1648">
            <v>6036.9872786521673</v>
          </cell>
          <cell r="AJ1648">
            <v>2412.291093232393</v>
          </cell>
          <cell r="AK1648">
            <v>34391.959999999992</v>
          </cell>
        </row>
        <row r="1649">
          <cell r="B1649">
            <v>40114</v>
          </cell>
          <cell r="D1649">
            <v>4574</v>
          </cell>
          <cell r="E1649">
            <v>29678</v>
          </cell>
          <cell r="F1649">
            <v>34252</v>
          </cell>
          <cell r="G1649">
            <v>34252</v>
          </cell>
          <cell r="H1649">
            <v>35739.599999999999</v>
          </cell>
          <cell r="I1649">
            <v>29678</v>
          </cell>
          <cell r="J1649">
            <v>14545</v>
          </cell>
          <cell r="K1649">
            <v>4000</v>
          </cell>
          <cell r="L1649">
            <v>1600</v>
          </cell>
          <cell r="M1649">
            <v>1409</v>
          </cell>
          <cell r="N1649">
            <v>5800</v>
          </cell>
          <cell r="O1649">
            <v>2324</v>
          </cell>
          <cell r="P1649">
            <v>29678</v>
          </cell>
          <cell r="Q1649">
            <v>14545</v>
          </cell>
          <cell r="R1649">
            <v>4000</v>
          </cell>
          <cell r="S1649">
            <v>1600</v>
          </cell>
          <cell r="T1649">
            <v>1409</v>
          </cell>
          <cell r="U1649">
            <v>5800</v>
          </cell>
          <cell r="V1649">
            <v>2324</v>
          </cell>
          <cell r="W1649">
            <v>29678</v>
          </cell>
          <cell r="X1649">
            <v>14548.353767166307</v>
          </cell>
          <cell r="Y1649">
            <v>10129.945778199763</v>
          </cell>
          <cell r="Z1649">
            <v>1574.8023065550926</v>
          </cell>
          <cell r="AA1649">
            <v>1509.9235658158029</v>
          </cell>
          <cell r="AB1649">
            <v>5664.5225250734702</v>
          </cell>
          <cell r="AC1649">
            <v>2312.0520571895618</v>
          </cell>
          <cell r="AD1649">
            <v>35739.599999999999</v>
          </cell>
          <cell r="AE1649">
            <v>12598.058602327697</v>
          </cell>
          <cell r="AF1649">
            <v>10208.296923277281</v>
          </cell>
          <cell r="AG1649">
            <v>1628.0552687234092</v>
          </cell>
          <cell r="AH1649">
            <v>1560.5955177269259</v>
          </cell>
          <cell r="AI1649">
            <v>5869.3575898058489</v>
          </cell>
          <cell r="AJ1649">
            <v>2387.6360981388398</v>
          </cell>
          <cell r="AK1649">
            <v>34252</v>
          </cell>
        </row>
        <row r="1650">
          <cell r="B1650">
            <v>40115</v>
          </cell>
          <cell r="D1650">
            <v>4559.9499999999971</v>
          </cell>
          <cell r="E1650">
            <v>29736</v>
          </cell>
          <cell r="F1650">
            <v>34295.949999999997</v>
          </cell>
          <cell r="G1650">
            <v>34295.949999999997</v>
          </cell>
          <cell r="H1650">
            <v>36075.699999999997</v>
          </cell>
          <cell r="I1650">
            <v>29736</v>
          </cell>
          <cell r="J1650">
            <v>14545</v>
          </cell>
          <cell r="K1650">
            <v>4000</v>
          </cell>
          <cell r="L1650">
            <v>1600</v>
          </cell>
          <cell r="M1650">
            <v>1409</v>
          </cell>
          <cell r="N1650">
            <v>5900</v>
          </cell>
          <cell r="O1650">
            <v>2282</v>
          </cell>
          <cell r="P1650">
            <v>29736</v>
          </cell>
          <cell r="Q1650">
            <v>14545</v>
          </cell>
          <cell r="R1650">
            <v>4000</v>
          </cell>
          <cell r="S1650">
            <v>1600</v>
          </cell>
          <cell r="T1650">
            <v>1409</v>
          </cell>
          <cell r="U1650">
            <v>5900</v>
          </cell>
          <cell r="V1650">
            <v>2282</v>
          </cell>
          <cell r="W1650">
            <v>29736</v>
          </cell>
          <cell r="X1650">
            <v>14720.552016287857</v>
          </cell>
          <cell r="Y1650">
            <v>10018.994597574265</v>
          </cell>
          <cell r="Z1650">
            <v>1585.5442751492685</v>
          </cell>
          <cell r="AA1650">
            <v>1518.4853707923005</v>
          </cell>
          <cell r="AB1650">
            <v>5941.0397268831584</v>
          </cell>
          <cell r="AC1650">
            <v>2291.0840133131551</v>
          </cell>
          <cell r="AD1650">
            <v>36075.700000000004</v>
          </cell>
          <cell r="AE1650">
            <v>12598.044442477134</v>
          </cell>
          <cell r="AF1650">
            <v>10208.285449449171</v>
          </cell>
          <cell r="AG1650">
            <v>1628.0534388367544</v>
          </cell>
          <cell r="AH1650">
            <v>1560.5937636630642</v>
          </cell>
          <cell r="AI1650">
            <v>5948.8456337115904</v>
          </cell>
          <cell r="AJ1650">
            <v>2352.1272718622849</v>
          </cell>
          <cell r="AK1650">
            <v>34295.949999999997</v>
          </cell>
        </row>
        <row r="1651">
          <cell r="B1651">
            <v>40116</v>
          </cell>
          <cell r="D1651">
            <v>4518.3000000000029</v>
          </cell>
          <cell r="E1651">
            <v>29750</v>
          </cell>
          <cell r="F1651">
            <v>34268.300000000003</v>
          </cell>
          <cell r="G1651">
            <v>34268.300000000003</v>
          </cell>
          <cell r="H1651">
            <v>35199.5</v>
          </cell>
          <cell r="I1651">
            <v>29750</v>
          </cell>
          <cell r="J1651">
            <v>14545</v>
          </cell>
          <cell r="K1651">
            <v>4000</v>
          </cell>
          <cell r="L1651">
            <v>1600</v>
          </cell>
          <cell r="M1651">
            <v>1409</v>
          </cell>
          <cell r="N1651">
            <v>5900</v>
          </cell>
          <cell r="O1651">
            <v>2296</v>
          </cell>
          <cell r="P1651">
            <v>29750</v>
          </cell>
          <cell r="Q1651">
            <v>14545</v>
          </cell>
          <cell r="R1651">
            <v>4000</v>
          </cell>
          <cell r="S1651">
            <v>1600</v>
          </cell>
          <cell r="T1651">
            <v>1409</v>
          </cell>
          <cell r="U1651">
            <v>5900</v>
          </cell>
          <cell r="V1651">
            <v>2296</v>
          </cell>
          <cell r="W1651">
            <v>29750</v>
          </cell>
          <cell r="X1651">
            <v>14006.324297340094</v>
          </cell>
          <cell r="Y1651">
            <v>9996.0934783978155</v>
          </cell>
          <cell r="Z1651">
            <v>1591.7371750307875</v>
          </cell>
          <cell r="AA1651">
            <v>1526.5475148545199</v>
          </cell>
          <cell r="AB1651">
            <v>5765.4814962629625</v>
          </cell>
          <cell r="AC1651">
            <v>2313.3160381138314</v>
          </cell>
          <cell r="AD1651">
            <v>35199.500000000007</v>
          </cell>
          <cell r="AE1651">
            <v>12598.140739973886</v>
          </cell>
          <cell r="AF1651">
            <v>10208.363479999023</v>
          </cell>
          <cell r="AG1651">
            <v>1628.0658834245992</v>
          </cell>
          <cell r="AH1651">
            <v>1560.6056925996206</v>
          </cell>
          <cell r="AI1651">
            <v>5909.1434814958493</v>
          </cell>
          <cell r="AJ1651">
            <v>2363.9807225070272</v>
          </cell>
          <cell r="AK1651">
            <v>34268.300000000003</v>
          </cell>
        </row>
        <row r="1652">
          <cell r="B1652">
            <v>40117</v>
          </cell>
          <cell r="D1652">
            <v>4520.1399999999994</v>
          </cell>
          <cell r="E1652">
            <v>29422</v>
          </cell>
          <cell r="F1652">
            <v>33942.14</v>
          </cell>
          <cell r="G1652">
            <v>33942.14</v>
          </cell>
          <cell r="H1652">
            <v>33254.9</v>
          </cell>
          <cell r="I1652">
            <v>29422</v>
          </cell>
          <cell r="J1652">
            <v>14545</v>
          </cell>
          <cell r="K1652">
            <v>4000</v>
          </cell>
          <cell r="L1652">
            <v>1600</v>
          </cell>
          <cell r="M1652">
            <v>1409</v>
          </cell>
          <cell r="N1652">
            <v>5600</v>
          </cell>
          <cell r="O1652">
            <v>2268</v>
          </cell>
          <cell r="P1652">
            <v>29422</v>
          </cell>
          <cell r="Q1652">
            <v>14545</v>
          </cell>
          <cell r="R1652">
            <v>4000</v>
          </cell>
          <cell r="S1652">
            <v>1600</v>
          </cell>
          <cell r="T1652">
            <v>1409</v>
          </cell>
          <cell r="U1652">
            <v>5600</v>
          </cell>
          <cell r="V1652">
            <v>2268</v>
          </cell>
          <cell r="W1652">
            <v>29422</v>
          </cell>
          <cell r="X1652">
            <v>12468.859549080405</v>
          </cell>
          <cell r="Y1652">
            <v>9945.7083390535172</v>
          </cell>
          <cell r="Z1652">
            <v>1587.5416716904024</v>
          </cell>
          <cell r="AA1652">
            <v>1521.3733030942858</v>
          </cell>
          <cell r="AB1652">
            <v>5448.7480885645991</v>
          </cell>
          <cell r="AC1652">
            <v>2282.6690485167933</v>
          </cell>
          <cell r="AD1652">
            <v>33254.900000000009</v>
          </cell>
          <cell r="AE1652">
            <v>12603.752555199908</v>
          </cell>
          <cell r="AF1652">
            <v>10212.910773984084</v>
          </cell>
          <cell r="AG1652">
            <v>1628.791101939152</v>
          </cell>
          <cell r="AH1652">
            <v>1561.3008611144285</v>
          </cell>
          <cell r="AI1652">
            <v>5594.0324418969258</v>
          </cell>
          <cell r="AJ1652">
            <v>2341.3522658655061</v>
          </cell>
          <cell r="AK1652">
            <v>33942.14</v>
          </cell>
        </row>
        <row r="1653">
          <cell r="B1653">
            <v>40118</v>
          </cell>
          <cell r="D1653">
            <v>5629.5799999999945</v>
          </cell>
          <cell r="E1653">
            <v>29967</v>
          </cell>
          <cell r="F1653">
            <v>35596.579999999994</v>
          </cell>
          <cell r="G1653">
            <v>35596.579999999994</v>
          </cell>
          <cell r="H1653">
            <v>34959</v>
          </cell>
          <cell r="I1653">
            <v>29967</v>
          </cell>
          <cell r="J1653">
            <v>14500</v>
          </cell>
          <cell r="K1653">
            <v>4000</v>
          </cell>
          <cell r="L1653">
            <v>1600</v>
          </cell>
          <cell r="M1653">
            <v>1385</v>
          </cell>
          <cell r="N1653">
            <v>6200</v>
          </cell>
          <cell r="O1653">
            <v>2282</v>
          </cell>
          <cell r="P1653">
            <v>29967</v>
          </cell>
          <cell r="Q1653">
            <v>14500</v>
          </cell>
          <cell r="R1653">
            <v>4000</v>
          </cell>
          <cell r="S1653">
            <v>1600</v>
          </cell>
          <cell r="T1653">
            <v>1385</v>
          </cell>
          <cell r="U1653">
            <v>6200</v>
          </cell>
          <cell r="V1653">
            <v>2282</v>
          </cell>
          <cell r="W1653">
            <v>29967</v>
          </cell>
          <cell r="X1653">
            <v>13460.088705802167</v>
          </cell>
          <cell r="Y1653">
            <v>10098.00657389243</v>
          </cell>
          <cell r="Z1653">
            <v>1601.9993224434065</v>
          </cell>
          <cell r="AA1653">
            <v>1548.5185582784154</v>
          </cell>
          <cell r="AB1653">
            <v>5968.6018304319168</v>
          </cell>
          <cell r="AC1653">
            <v>2281.7850091516616</v>
          </cell>
          <cell r="AD1653">
            <v>34958.999999999993</v>
          </cell>
          <cell r="AE1653">
            <v>12997.90094907885</v>
          </cell>
          <cell r="AF1653">
            <v>10636.846865689806</v>
          </cell>
          <cell r="AG1653">
            <v>1679.6749874031964</v>
          </cell>
          <cell r="AH1653">
            <v>1626.1101794063013</v>
          </cell>
          <cell r="AI1653">
            <v>6261.9017426157825</v>
          </cell>
          <cell r="AJ1653">
            <v>2394.1452758060609</v>
          </cell>
          <cell r="AK1653">
            <v>35596.579999999994</v>
          </cell>
        </row>
        <row r="1654">
          <cell r="B1654">
            <v>40119</v>
          </cell>
          <cell r="D1654">
            <v>4717.9399999999951</v>
          </cell>
          <cell r="E1654">
            <v>29725</v>
          </cell>
          <cell r="F1654">
            <v>34442.939999999995</v>
          </cell>
          <cell r="G1654">
            <v>34442.939999999995</v>
          </cell>
          <cell r="H1654">
            <v>36158.6</v>
          </cell>
          <cell r="I1654">
            <v>29725</v>
          </cell>
          <cell r="J1654">
            <v>14500</v>
          </cell>
          <cell r="K1654">
            <v>4000</v>
          </cell>
          <cell r="L1654">
            <v>1600</v>
          </cell>
          <cell r="M1654">
            <v>1385</v>
          </cell>
          <cell r="N1654">
            <v>6000</v>
          </cell>
          <cell r="O1654">
            <v>2240</v>
          </cell>
          <cell r="P1654">
            <v>29725</v>
          </cell>
          <cell r="Q1654">
            <v>14500</v>
          </cell>
          <cell r="R1654">
            <v>4000</v>
          </cell>
          <cell r="S1654">
            <v>1600</v>
          </cell>
          <cell r="T1654">
            <v>1385</v>
          </cell>
          <cell r="U1654">
            <v>6000</v>
          </cell>
          <cell r="V1654">
            <v>2240</v>
          </cell>
          <cell r="W1654">
            <v>29725</v>
          </cell>
          <cell r="X1654">
            <v>13989.343414298144</v>
          </cell>
          <cell r="Y1654">
            <v>10961.114668017655</v>
          </cell>
          <cell r="Z1654">
            <v>1576.2275981755256</v>
          </cell>
          <cell r="AA1654">
            <v>1515.1642245357536</v>
          </cell>
          <cell r="AB1654">
            <v>5817.8409841880066</v>
          </cell>
          <cell r="AC1654">
            <v>2298.9091107849108</v>
          </cell>
          <cell r="AD1654">
            <v>36158.6</v>
          </cell>
          <cell r="AE1654">
            <v>12597.787394948731</v>
          </cell>
          <cell r="AF1654">
            <v>10208.077161999798</v>
          </cell>
          <cell r="AG1654">
            <v>1619.6378282668347</v>
          </cell>
          <cell r="AH1654">
            <v>1560.5619216758716</v>
          </cell>
          <cell r="AI1654">
            <v>6081.1261347072559</v>
          </cell>
          <cell r="AJ1654">
            <v>2375.7495584015082</v>
          </cell>
          <cell r="AK1654">
            <v>34442.939999999995</v>
          </cell>
        </row>
        <row r="1655">
          <cell r="B1655">
            <v>40120</v>
          </cell>
          <cell r="D1655">
            <v>8817</v>
          </cell>
          <cell r="E1655">
            <v>25555</v>
          </cell>
          <cell r="F1655">
            <v>34372</v>
          </cell>
          <cell r="G1655">
            <v>34372</v>
          </cell>
          <cell r="H1655">
            <v>37660.5</v>
          </cell>
          <cell r="I1655">
            <v>25555</v>
          </cell>
          <cell r="J1655">
            <v>14300</v>
          </cell>
          <cell r="K1655">
            <v>4000</v>
          </cell>
          <cell r="L1655">
            <v>1600</v>
          </cell>
          <cell r="M1655">
            <v>1385</v>
          </cell>
          <cell r="N1655">
            <v>2000</v>
          </cell>
          <cell r="O1655">
            <v>2270</v>
          </cell>
          <cell r="P1655">
            <v>25555</v>
          </cell>
          <cell r="Q1655">
            <v>14300</v>
          </cell>
          <cell r="R1655">
            <v>4000</v>
          </cell>
          <cell r="S1655">
            <v>1600</v>
          </cell>
          <cell r="T1655">
            <v>1385</v>
          </cell>
          <cell r="U1655">
            <v>2000</v>
          </cell>
          <cell r="V1655">
            <v>2270</v>
          </cell>
          <cell r="W1655">
            <v>25555</v>
          </cell>
          <cell r="X1655">
            <v>14929.62937215509</v>
          </cell>
          <cell r="Y1655">
            <v>11201.509932258094</v>
          </cell>
          <cell r="Z1655">
            <v>1611.4302709700532</v>
          </cell>
          <cell r="AA1655">
            <v>1547.49967819934</v>
          </cell>
          <cell r="AB1655">
            <v>6044.3462108592012</v>
          </cell>
          <cell r="AC1655">
            <v>2326.084535558221</v>
          </cell>
          <cell r="AD1655">
            <v>37660.5</v>
          </cell>
          <cell r="AE1655">
            <v>12589.816018131762</v>
          </cell>
          <cell r="AF1655">
            <v>10201.755210761987</v>
          </cell>
          <cell r="AG1655">
            <v>1620.3768066288012</v>
          </cell>
          <cell r="AH1655">
            <v>1560.118158415991</v>
          </cell>
          <cell r="AI1655">
            <v>6059.047995396214</v>
          </cell>
          <cell r="AJ1655">
            <v>2340.8858106652433</v>
          </cell>
          <cell r="AK1655">
            <v>34372</v>
          </cell>
        </row>
        <row r="1656">
          <cell r="B1656">
            <v>40121</v>
          </cell>
          <cell r="D1656">
            <v>4748.9000000000087</v>
          </cell>
          <cell r="E1656">
            <v>29705</v>
          </cell>
          <cell r="F1656">
            <v>34453.900000000009</v>
          </cell>
          <cell r="G1656">
            <v>34453.900000000009</v>
          </cell>
          <cell r="H1656">
            <v>36802.400000000001</v>
          </cell>
          <cell r="I1656">
            <v>29705</v>
          </cell>
          <cell r="J1656">
            <v>14450</v>
          </cell>
          <cell r="K1656">
            <v>4000</v>
          </cell>
          <cell r="L1656">
            <v>1600</v>
          </cell>
          <cell r="M1656">
            <v>1385</v>
          </cell>
          <cell r="N1656">
            <v>6000</v>
          </cell>
          <cell r="O1656">
            <v>2270</v>
          </cell>
          <cell r="P1656">
            <v>29705</v>
          </cell>
          <cell r="Q1656">
            <v>14450</v>
          </cell>
          <cell r="R1656">
            <v>4000</v>
          </cell>
          <cell r="S1656">
            <v>1600</v>
          </cell>
          <cell r="T1656">
            <v>1385</v>
          </cell>
          <cell r="U1656">
            <v>6000</v>
          </cell>
          <cell r="V1656">
            <v>2270</v>
          </cell>
          <cell r="W1656">
            <v>29705</v>
          </cell>
          <cell r="X1656">
            <v>13887.233343776097</v>
          </cell>
          <cell r="Y1656">
            <v>11252.321959862275</v>
          </cell>
          <cell r="Z1656">
            <v>1627.905452077689</v>
          </cell>
          <cell r="AA1656">
            <v>1567.983332404644</v>
          </cell>
          <cell r="AB1656">
            <v>6090.9318437062266</v>
          </cell>
          <cell r="AC1656">
            <v>2376.0240681730684</v>
          </cell>
          <cell r="AD1656">
            <v>36802.399999999994</v>
          </cell>
          <cell r="AE1656">
            <v>12598.646013401723</v>
          </cell>
          <cell r="AF1656">
            <v>10208.77290666877</v>
          </cell>
          <cell r="AG1656">
            <v>1619.748216772603</v>
          </cell>
          <cell r="AH1656">
            <v>1560.6682837870092</v>
          </cell>
          <cell r="AI1656">
            <v>6101.9890447260923</v>
          </cell>
          <cell r="AJ1656">
            <v>2364.0755346438068</v>
          </cell>
          <cell r="AK1656">
            <v>34453.900000000009</v>
          </cell>
        </row>
        <row r="1657">
          <cell r="B1657">
            <v>40122</v>
          </cell>
          <cell r="D1657">
            <v>5972.4200000000055</v>
          </cell>
          <cell r="E1657">
            <v>29668</v>
          </cell>
          <cell r="F1657">
            <v>35640.420000000006</v>
          </cell>
          <cell r="G1657">
            <v>35640.420000000006</v>
          </cell>
          <cell r="H1657">
            <v>36041.9</v>
          </cell>
          <cell r="I1657">
            <v>29668</v>
          </cell>
          <cell r="J1657">
            <v>14450</v>
          </cell>
          <cell r="K1657">
            <v>4000</v>
          </cell>
          <cell r="L1657">
            <v>1600</v>
          </cell>
          <cell r="M1657">
            <v>1385</v>
          </cell>
          <cell r="N1657">
            <v>6000</v>
          </cell>
          <cell r="O1657">
            <v>2233</v>
          </cell>
          <cell r="P1657">
            <v>29668</v>
          </cell>
          <cell r="Q1657">
            <v>14450</v>
          </cell>
          <cell r="R1657">
            <v>4000</v>
          </cell>
          <cell r="S1657">
            <v>1600</v>
          </cell>
          <cell r="T1657">
            <v>1385</v>
          </cell>
          <cell r="U1657">
            <v>6000</v>
          </cell>
          <cell r="V1657">
            <v>2233</v>
          </cell>
          <cell r="W1657">
            <v>29668</v>
          </cell>
          <cell r="X1657">
            <v>13364.203953412896</v>
          </cell>
          <cell r="Y1657">
            <v>11136.04926908473</v>
          </cell>
          <cell r="Z1657">
            <v>1568.5601925070689</v>
          </cell>
          <cell r="AA1657">
            <v>1565.9310901814372</v>
          </cell>
          <cell r="AB1657">
            <v>6106.8897236359944</v>
          </cell>
          <cell r="AC1657">
            <v>2300.2657711778857</v>
          </cell>
          <cell r="AD1657">
            <v>36041.900000000016</v>
          </cell>
          <cell r="AE1657">
            <v>13309.133478127771</v>
          </cell>
          <cell r="AF1657">
            <v>10878.157025555029</v>
          </cell>
          <cell r="AG1657">
            <v>1577.7147881403687</v>
          </cell>
          <cell r="AH1657">
            <v>1575.256914961793</v>
          </cell>
          <cell r="AI1657">
            <v>5986.8195471648614</v>
          </cell>
          <cell r="AJ1657">
            <v>2313.3382460501821</v>
          </cell>
          <cell r="AK1657">
            <v>35640.420000000006</v>
          </cell>
        </row>
        <row r="1658">
          <cell r="B1658">
            <v>40123</v>
          </cell>
          <cell r="D1658">
            <v>4582.8399999999965</v>
          </cell>
          <cell r="E1658">
            <v>29717</v>
          </cell>
          <cell r="F1658">
            <v>34299.839999999997</v>
          </cell>
          <cell r="G1658">
            <v>34299.839999999997</v>
          </cell>
          <cell r="H1658">
            <v>36238.5</v>
          </cell>
          <cell r="I1658">
            <v>29717</v>
          </cell>
          <cell r="J1658">
            <v>14450</v>
          </cell>
          <cell r="K1658">
            <v>4000</v>
          </cell>
          <cell r="L1658">
            <v>1600</v>
          </cell>
          <cell r="M1658">
            <v>1385</v>
          </cell>
          <cell r="N1658">
            <v>6000</v>
          </cell>
          <cell r="O1658">
            <v>2282</v>
          </cell>
          <cell r="P1658">
            <v>29717</v>
          </cell>
          <cell r="Q1658">
            <v>14450</v>
          </cell>
          <cell r="R1658">
            <v>4000</v>
          </cell>
          <cell r="S1658">
            <v>1600</v>
          </cell>
          <cell r="T1658">
            <v>1385</v>
          </cell>
          <cell r="U1658">
            <v>6000</v>
          </cell>
          <cell r="V1658">
            <v>2282</v>
          </cell>
          <cell r="W1658">
            <v>29717</v>
          </cell>
          <cell r="X1658">
            <v>13960.210396706307</v>
          </cell>
          <cell r="Y1658">
            <v>10723.596260246281</v>
          </cell>
          <cell r="Z1658">
            <v>1606.6253797790143</v>
          </cell>
          <cell r="AA1658">
            <v>1546.7024873820353</v>
          </cell>
          <cell r="AB1658">
            <v>6069.2610558166616</v>
          </cell>
          <cell r="AC1658">
            <v>2332.1044200696924</v>
          </cell>
          <cell r="AD1658">
            <v>36238.499999999993</v>
          </cell>
          <cell r="AE1658">
            <v>12475.557939493963</v>
          </cell>
          <cell r="AF1658">
            <v>10209.386876104969</v>
          </cell>
          <cell r="AG1658">
            <v>1619.8456306252306</v>
          </cell>
          <cell r="AH1658">
            <v>1560.7621444924096</v>
          </cell>
          <cell r="AI1658">
            <v>6081.9063537972515</v>
          </cell>
          <cell r="AJ1658">
            <v>2352.3810554861748</v>
          </cell>
          <cell r="AK1658">
            <v>34299.839999999997</v>
          </cell>
        </row>
        <row r="1659">
          <cell r="B1659">
            <v>40124</v>
          </cell>
          <cell r="D1659">
            <v>5123.0400000000009</v>
          </cell>
          <cell r="E1659">
            <v>29055</v>
          </cell>
          <cell r="F1659">
            <v>34178.04</v>
          </cell>
          <cell r="G1659">
            <v>34178.04</v>
          </cell>
          <cell r="H1659">
            <v>35365.1</v>
          </cell>
          <cell r="I1659">
            <v>29055</v>
          </cell>
          <cell r="J1659">
            <v>13900</v>
          </cell>
          <cell r="K1659">
            <v>4000</v>
          </cell>
          <cell r="L1659">
            <v>1600</v>
          </cell>
          <cell r="M1659">
            <v>1385</v>
          </cell>
          <cell r="N1659">
            <v>5900</v>
          </cell>
          <cell r="O1659">
            <v>2270</v>
          </cell>
          <cell r="P1659">
            <v>29055</v>
          </cell>
          <cell r="Q1659">
            <v>13900</v>
          </cell>
          <cell r="R1659">
            <v>4000</v>
          </cell>
          <cell r="S1659">
            <v>1600</v>
          </cell>
          <cell r="T1659">
            <v>1385</v>
          </cell>
          <cell r="U1659">
            <v>5900</v>
          </cell>
          <cell r="V1659">
            <v>2270</v>
          </cell>
          <cell r="W1659">
            <v>29055</v>
          </cell>
          <cell r="X1659">
            <v>14157.116255843672</v>
          </cell>
          <cell r="Y1659">
            <v>10149.176948111854</v>
          </cell>
          <cell r="Z1659">
            <v>1602.2581455965587</v>
          </cell>
          <cell r="AA1659">
            <v>1544.2668458332114</v>
          </cell>
          <cell r="AB1659">
            <v>5596.9473528798662</v>
          </cell>
          <cell r="AC1659">
            <v>2315.3344517348264</v>
          </cell>
          <cell r="AD1659">
            <v>35365.099999999984</v>
          </cell>
          <cell r="AE1659">
            <v>12477.638360068846</v>
          </cell>
          <cell r="AF1659">
            <v>10211.089390623118</v>
          </cell>
          <cell r="AG1659">
            <v>1620.115755632419</v>
          </cell>
          <cell r="AH1659">
            <v>1561.0224167538706</v>
          </cell>
          <cell r="AI1659">
            <v>5967.2393707660676</v>
          </cell>
          <cell r="AJ1659">
            <v>2340.9347061556855</v>
          </cell>
          <cell r="AK1659">
            <v>34178.04</v>
          </cell>
        </row>
        <row r="1660">
          <cell r="B1660">
            <v>40125</v>
          </cell>
          <cell r="D1660">
            <v>5108.8399999999892</v>
          </cell>
          <cell r="E1660">
            <v>29025</v>
          </cell>
          <cell r="F1660">
            <v>34133.839999999989</v>
          </cell>
          <cell r="G1660">
            <v>34133.839999999989</v>
          </cell>
          <cell r="H1660">
            <v>36654.6</v>
          </cell>
          <cell r="I1660">
            <v>29025</v>
          </cell>
          <cell r="J1660">
            <v>13900</v>
          </cell>
          <cell r="K1660">
            <v>4000</v>
          </cell>
          <cell r="L1660">
            <v>1600</v>
          </cell>
          <cell r="M1660">
            <v>1385</v>
          </cell>
          <cell r="N1660">
            <v>5900</v>
          </cell>
          <cell r="O1660">
            <v>2240</v>
          </cell>
          <cell r="P1660">
            <v>29025</v>
          </cell>
          <cell r="Q1660">
            <v>13900</v>
          </cell>
          <cell r="R1660">
            <v>4000</v>
          </cell>
          <cell r="S1660">
            <v>1600</v>
          </cell>
          <cell r="T1660">
            <v>1385</v>
          </cell>
          <cell r="U1660">
            <v>5900</v>
          </cell>
          <cell r="V1660">
            <v>2240</v>
          </cell>
          <cell r="W1660">
            <v>29025</v>
          </cell>
          <cell r="X1660">
            <v>15263.363784900277</v>
          </cell>
          <cell r="Y1660">
            <v>10072.56272532872</v>
          </cell>
          <cell r="Z1660">
            <v>1603.8359287866069</v>
          </cell>
          <cell r="AA1660">
            <v>1543.354197941522</v>
          </cell>
          <cell r="AB1660">
            <v>5868.2369010437515</v>
          </cell>
          <cell r="AC1660">
            <v>2303.2464619991242</v>
          </cell>
          <cell r="AD1660">
            <v>36654.6</v>
          </cell>
          <cell r="AE1660">
            <v>12478.22594404138</v>
          </cell>
          <cell r="AF1660">
            <v>10211.570240628134</v>
          </cell>
          <cell r="AG1660">
            <v>1620.1920484391337</v>
          </cell>
          <cell r="AH1660">
            <v>1561.0959267985106</v>
          </cell>
          <cell r="AI1660">
            <v>5945.3892755420266</v>
          </cell>
          <cell r="AJ1660">
            <v>2317.3665645508077</v>
          </cell>
          <cell r="AK1660">
            <v>34133.839999999989</v>
          </cell>
        </row>
        <row r="1661">
          <cell r="B1661">
            <v>40126</v>
          </cell>
          <cell r="D1661">
            <v>5097.0599999999977</v>
          </cell>
          <cell r="E1661">
            <v>29081</v>
          </cell>
          <cell r="F1661">
            <v>34178.06</v>
          </cell>
          <cell r="G1661">
            <v>34178.06</v>
          </cell>
          <cell r="H1661">
            <v>38576.199999999997</v>
          </cell>
          <cell r="I1661">
            <v>29081</v>
          </cell>
          <cell r="J1661">
            <v>13900</v>
          </cell>
          <cell r="K1661">
            <v>4000</v>
          </cell>
          <cell r="L1661">
            <v>1600</v>
          </cell>
          <cell r="M1661">
            <v>1385</v>
          </cell>
          <cell r="N1661">
            <v>5900</v>
          </cell>
          <cell r="O1661">
            <v>2296</v>
          </cell>
          <cell r="P1661">
            <v>29081</v>
          </cell>
          <cell r="Q1661">
            <v>13900</v>
          </cell>
          <cell r="R1661">
            <v>4000</v>
          </cell>
          <cell r="S1661">
            <v>1600</v>
          </cell>
          <cell r="T1661">
            <v>1385</v>
          </cell>
          <cell r="U1661">
            <v>5900</v>
          </cell>
          <cell r="V1661">
            <v>2296</v>
          </cell>
          <cell r="W1661">
            <v>29081</v>
          </cell>
          <cell r="X1661">
            <v>15267.352690931626</v>
          </cell>
          <cell r="Y1661">
            <v>11446.064018847988</v>
          </cell>
          <cell r="Z1661">
            <v>1647.4001438379207</v>
          </cell>
          <cell r="AA1661">
            <v>1585.8968560147448</v>
          </cell>
          <cell r="AB1661">
            <v>6224.7827556966704</v>
          </cell>
          <cell r="AC1661">
            <v>2404.7035346710472</v>
          </cell>
          <cell r="AD1661">
            <v>38576.199999999997</v>
          </cell>
          <cell r="AE1661">
            <v>12477.080836043511</v>
          </cell>
          <cell r="AF1661">
            <v>10210.633140209711</v>
          </cell>
          <cell r="AG1661">
            <v>1620.0433658554821</v>
          </cell>
          <cell r="AH1661">
            <v>1560.9526673769203</v>
          </cell>
          <cell r="AI1661">
            <v>5944.8436761242574</v>
          </cell>
          <cell r="AJ1661">
            <v>2364.5063143901161</v>
          </cell>
          <cell r="AK1661">
            <v>34178.06</v>
          </cell>
        </row>
        <row r="1662">
          <cell r="B1662">
            <v>40127</v>
          </cell>
          <cell r="D1662">
            <v>4022.0400000000009</v>
          </cell>
          <cell r="E1662">
            <v>30355</v>
          </cell>
          <cell r="F1662">
            <v>34377.040000000001</v>
          </cell>
          <cell r="G1662">
            <v>34377.040000000001</v>
          </cell>
          <cell r="H1662">
            <v>36087.199999999997</v>
          </cell>
          <cell r="I1662">
            <v>30355</v>
          </cell>
          <cell r="J1662">
            <v>15000</v>
          </cell>
          <cell r="K1662">
            <v>4000</v>
          </cell>
          <cell r="L1662">
            <v>1600</v>
          </cell>
          <cell r="M1662">
            <v>1385</v>
          </cell>
          <cell r="N1662">
            <v>6100</v>
          </cell>
          <cell r="O1662">
            <v>2270</v>
          </cell>
          <cell r="P1662">
            <v>30355</v>
          </cell>
          <cell r="Q1662">
            <v>15000</v>
          </cell>
          <cell r="R1662">
            <v>4000</v>
          </cell>
          <cell r="S1662">
            <v>1600</v>
          </cell>
          <cell r="T1662">
            <v>1385</v>
          </cell>
          <cell r="U1662">
            <v>6100</v>
          </cell>
          <cell r="V1662">
            <v>2270</v>
          </cell>
          <cell r="W1662">
            <v>30355</v>
          </cell>
          <cell r="X1662">
            <v>13329.678522639431</v>
          </cell>
          <cell r="Y1662">
            <v>11152.861495127969</v>
          </cell>
          <cell r="Z1662">
            <v>1605.4580567884698</v>
          </cell>
          <cell r="AA1662">
            <v>1544.8354126943934</v>
          </cell>
          <cell r="AB1662">
            <v>6088.9352599126651</v>
          </cell>
          <cell r="AC1662">
            <v>2365.4312528370701</v>
          </cell>
          <cell r="AD1662">
            <v>36087.200000000004</v>
          </cell>
          <cell r="AE1662">
            <v>12474.019634962675</v>
          </cell>
          <cell r="AF1662">
            <v>10208.128002861034</v>
          </cell>
          <cell r="AG1662">
            <v>1619.6458947989322</v>
          </cell>
          <cell r="AH1662">
            <v>1560.5696939831194</v>
          </cell>
          <cell r="AI1662">
            <v>6127.080184341643</v>
          </cell>
          <cell r="AJ1662">
            <v>2387.5965890525958</v>
          </cell>
          <cell r="AK1662">
            <v>34377.040000000001</v>
          </cell>
        </row>
        <row r="1663">
          <cell r="B1663">
            <v>40128</v>
          </cell>
          <cell r="D1663">
            <v>7753.0599999999977</v>
          </cell>
          <cell r="E1663">
            <v>26281</v>
          </cell>
          <cell r="F1663">
            <v>34034.06</v>
          </cell>
          <cell r="G1663">
            <v>34034.06</v>
          </cell>
          <cell r="H1663">
            <v>33824.300000000003</v>
          </cell>
          <cell r="I1663">
            <v>26281</v>
          </cell>
          <cell r="J1663">
            <v>15000</v>
          </cell>
          <cell r="K1663">
            <v>4000</v>
          </cell>
          <cell r="L1663">
            <v>1600</v>
          </cell>
          <cell r="M1663">
            <v>1385</v>
          </cell>
          <cell r="N1663">
            <v>2000</v>
          </cell>
          <cell r="O1663">
            <v>2296</v>
          </cell>
          <cell r="P1663">
            <v>26281</v>
          </cell>
          <cell r="Q1663">
            <v>15000</v>
          </cell>
          <cell r="R1663">
            <v>4000</v>
          </cell>
          <cell r="S1663">
            <v>1600</v>
          </cell>
          <cell r="T1663">
            <v>1385</v>
          </cell>
          <cell r="U1663">
            <v>2000</v>
          </cell>
          <cell r="V1663">
            <v>2296</v>
          </cell>
          <cell r="W1663">
            <v>26281</v>
          </cell>
          <cell r="X1663">
            <v>12618.420214658337</v>
          </cell>
          <cell r="Y1663">
            <v>10194.64031550137</v>
          </cell>
          <cell r="Z1663">
            <v>1575.3532238184932</v>
          </cell>
          <cell r="AA1663">
            <v>1517.7164445423605</v>
          </cell>
          <cell r="AB1663">
            <v>5619.8792776144373</v>
          </cell>
          <cell r="AC1663">
            <v>2298.2905238650042</v>
          </cell>
          <cell r="AD1663">
            <v>33824.300000000003</v>
          </cell>
          <cell r="AE1663">
            <v>12480.621704409907</v>
          </cell>
          <cell r="AF1663">
            <v>10213.530813821202</v>
          </cell>
          <cell r="AG1663">
            <v>1620.5031176501304</v>
          </cell>
          <cell r="AH1663">
            <v>1561.3956498336331</v>
          </cell>
          <cell r="AI1663">
            <v>5792.8313771036401</v>
          </cell>
          <cell r="AJ1663">
            <v>2365.1773371814875</v>
          </cell>
          <cell r="AK1663">
            <v>34034.06</v>
          </cell>
        </row>
        <row r="1664">
          <cell r="B1664">
            <v>40129</v>
          </cell>
          <cell r="D1664">
            <v>7756.0000000000073</v>
          </cell>
          <cell r="E1664">
            <v>26267</v>
          </cell>
          <cell r="F1664">
            <v>34023.000000000007</v>
          </cell>
          <cell r="G1664">
            <v>34023.000000000007</v>
          </cell>
          <cell r="H1664">
            <v>34652.5</v>
          </cell>
          <cell r="I1664">
            <v>26267</v>
          </cell>
          <cell r="J1664">
            <v>15000</v>
          </cell>
          <cell r="K1664">
            <v>4000</v>
          </cell>
          <cell r="L1664">
            <v>1600</v>
          </cell>
          <cell r="M1664">
            <v>1385</v>
          </cell>
          <cell r="N1664">
            <v>2000</v>
          </cell>
          <cell r="O1664">
            <v>2282</v>
          </cell>
          <cell r="P1664">
            <v>26267</v>
          </cell>
          <cell r="Q1664">
            <v>15000</v>
          </cell>
          <cell r="R1664">
            <v>4000</v>
          </cell>
          <cell r="S1664">
            <v>1600</v>
          </cell>
          <cell r="T1664">
            <v>1385</v>
          </cell>
          <cell r="U1664">
            <v>2000</v>
          </cell>
          <cell r="V1664">
            <v>2282</v>
          </cell>
          <cell r="W1664">
            <v>26267</v>
          </cell>
          <cell r="X1664">
            <v>13040.483115820411</v>
          </cell>
          <cell r="Y1664">
            <v>10308.217161912598</v>
          </cell>
          <cell r="Z1664">
            <v>1629.1336874149447</v>
          </cell>
          <cell r="AA1664">
            <v>1568.9450159098828</v>
          </cell>
          <cell r="AB1664">
            <v>5740.7131859352421</v>
          </cell>
          <cell r="AC1664">
            <v>2365.00783300692</v>
          </cell>
          <cell r="AD1664">
            <v>34652.5</v>
          </cell>
          <cell r="AE1664">
            <v>12480.908373997961</v>
          </cell>
          <cell r="AF1664">
            <v>10213.76541020112</v>
          </cell>
          <cell r="AG1664">
            <v>1620.5403392703495</v>
          </cell>
          <cell r="AH1664">
            <v>1561.4315138040611</v>
          </cell>
          <cell r="AI1664">
            <v>5792.9644336631509</v>
          </cell>
          <cell r="AJ1664">
            <v>2353.3899290633622</v>
          </cell>
          <cell r="AK1664">
            <v>34023.000000000007</v>
          </cell>
        </row>
        <row r="1665">
          <cell r="B1665">
            <v>40130</v>
          </cell>
          <cell r="D1665">
            <v>4010.0799999999945</v>
          </cell>
          <cell r="E1665">
            <v>30339</v>
          </cell>
          <cell r="F1665">
            <v>34349.079999999994</v>
          </cell>
          <cell r="G1665">
            <v>34349.079999999994</v>
          </cell>
          <cell r="H1665">
            <v>35164.9</v>
          </cell>
          <cell r="I1665">
            <v>30339</v>
          </cell>
          <cell r="J1665">
            <v>15000</v>
          </cell>
          <cell r="K1665">
            <v>4000</v>
          </cell>
          <cell r="L1665">
            <v>1600</v>
          </cell>
          <cell r="M1665">
            <v>1385</v>
          </cell>
          <cell r="N1665">
            <v>6100</v>
          </cell>
          <cell r="O1665">
            <v>2254</v>
          </cell>
          <cell r="P1665">
            <v>30339</v>
          </cell>
          <cell r="Q1665">
            <v>15000</v>
          </cell>
          <cell r="R1665">
            <v>4000</v>
          </cell>
          <cell r="S1665">
            <v>1600</v>
          </cell>
          <cell r="T1665">
            <v>1385</v>
          </cell>
          <cell r="U1665">
            <v>6100</v>
          </cell>
          <cell r="V1665">
            <v>2254</v>
          </cell>
          <cell r="W1665">
            <v>30339</v>
          </cell>
          <cell r="X1665">
            <v>13396.258855583021</v>
          </cell>
          <cell r="Y1665">
            <v>10262.280316260321</v>
          </cell>
          <cell r="Z1665">
            <v>1611.8579136042931</v>
          </cell>
          <cell r="AA1665">
            <v>1551.8708535529886</v>
          </cell>
          <cell r="AB1665">
            <v>6025.6974676250093</v>
          </cell>
          <cell r="AC1665">
            <v>2316.9345933743525</v>
          </cell>
          <cell r="AD1665">
            <v>35164.899999999987</v>
          </cell>
          <cell r="AE1665">
            <v>12475.237911098067</v>
          </cell>
          <cell r="AF1665">
            <v>10209.124980507122</v>
          </cell>
          <cell r="AG1665">
            <v>1619.8040776460948</v>
          </cell>
          <cell r="AH1665">
            <v>1560.7221071483566</v>
          </cell>
          <cell r="AI1665">
            <v>6155.5429208575815</v>
          </cell>
          <cell r="AJ1665">
            <v>2328.6480027427747</v>
          </cell>
          <cell r="AK1665">
            <v>34349.079999999994</v>
          </cell>
        </row>
        <row r="1666">
          <cell r="B1666">
            <v>40131</v>
          </cell>
          <cell r="D1666">
            <v>5986.2799999999988</v>
          </cell>
          <cell r="E1666">
            <v>28280</v>
          </cell>
          <cell r="F1666">
            <v>34266.28</v>
          </cell>
          <cell r="G1666">
            <v>34266.28</v>
          </cell>
          <cell r="H1666">
            <v>34513.599999999999</v>
          </cell>
          <cell r="I1666">
            <v>28280</v>
          </cell>
          <cell r="J1666">
            <v>12925</v>
          </cell>
          <cell r="K1666">
            <v>4000</v>
          </cell>
          <cell r="L1666">
            <v>1600</v>
          </cell>
          <cell r="M1666">
            <v>1385</v>
          </cell>
          <cell r="N1666">
            <v>6100</v>
          </cell>
          <cell r="O1666">
            <v>2270</v>
          </cell>
          <cell r="P1666">
            <v>28280</v>
          </cell>
          <cell r="Q1666">
            <v>12925</v>
          </cell>
          <cell r="R1666">
            <v>4000</v>
          </cell>
          <cell r="S1666">
            <v>1600</v>
          </cell>
          <cell r="T1666">
            <v>1385</v>
          </cell>
          <cell r="U1666">
            <v>6100</v>
          </cell>
          <cell r="V1666">
            <v>2270</v>
          </cell>
          <cell r="W1666">
            <v>28280</v>
          </cell>
          <cell r="X1666">
            <v>13669.218207702421</v>
          </cell>
          <cell r="Y1666">
            <v>9763.1578825093638</v>
          </cell>
          <cell r="Z1666">
            <v>1557.5289885409961</v>
          </cell>
          <cell r="AA1666">
            <v>1499.4644015692586</v>
          </cell>
          <cell r="AB1666">
            <v>5797.9623157253418</v>
          </cell>
          <cell r="AC1666">
            <v>2226.2682039526176</v>
          </cell>
          <cell r="AD1666">
            <v>34513.599999999999</v>
          </cell>
          <cell r="AE1666">
            <v>12476.267920062681</v>
          </cell>
          <cell r="AF1666">
            <v>10209.967889502183</v>
          </cell>
          <cell r="AG1666">
            <v>1619.9378155942431</v>
          </cell>
          <cell r="AH1666">
            <v>1560.8509670364876</v>
          </cell>
          <cell r="AI1666">
            <v>6082.2524734139379</v>
          </cell>
          <cell r="AJ1666">
            <v>2317.0029343904648</v>
          </cell>
          <cell r="AK1666">
            <v>34266.28</v>
          </cell>
        </row>
        <row r="1667">
          <cell r="B1667">
            <v>40132</v>
          </cell>
          <cell r="D1667">
            <v>6284.679999999993</v>
          </cell>
          <cell r="E1667">
            <v>28280</v>
          </cell>
          <cell r="F1667">
            <v>34564.679999999993</v>
          </cell>
          <cell r="G1667">
            <v>34564.679999999993</v>
          </cell>
          <cell r="H1667">
            <v>35587.300000000003</v>
          </cell>
          <cell r="I1667">
            <v>28280</v>
          </cell>
          <cell r="J1667">
            <v>12925</v>
          </cell>
          <cell r="K1667">
            <v>4000</v>
          </cell>
          <cell r="L1667">
            <v>1600</v>
          </cell>
          <cell r="M1667">
            <v>1385</v>
          </cell>
          <cell r="N1667">
            <v>6100</v>
          </cell>
          <cell r="O1667">
            <v>2270</v>
          </cell>
          <cell r="P1667">
            <v>28280</v>
          </cell>
          <cell r="Q1667">
            <v>12925</v>
          </cell>
          <cell r="R1667">
            <v>4000</v>
          </cell>
          <cell r="S1667">
            <v>1600</v>
          </cell>
          <cell r="T1667">
            <v>1385</v>
          </cell>
          <cell r="U1667">
            <v>6100</v>
          </cell>
          <cell r="V1667">
            <v>2270</v>
          </cell>
          <cell r="W1667">
            <v>28280</v>
          </cell>
          <cell r="X1667">
            <v>14365.599453243078</v>
          </cell>
          <cell r="Y1667">
            <v>10040.316493234515</v>
          </cell>
          <cell r="Z1667">
            <v>1598.4229332112554</v>
          </cell>
          <cell r="AA1667">
            <v>1539.3189929742971</v>
          </cell>
          <cell r="AB1667">
            <v>5661.8871148730777</v>
          </cell>
          <cell r="AC1667">
            <v>2381.7550124637778</v>
          </cell>
          <cell r="AD1667">
            <v>35587.300000000003</v>
          </cell>
          <cell r="AE1667">
            <v>12595.742144352191</v>
          </cell>
          <cell r="AF1667">
            <v>10206.4198808241</v>
          </cell>
          <cell r="AG1667">
            <v>1619.3748800894612</v>
          </cell>
          <cell r="AH1667">
            <v>1560.3085644710561</v>
          </cell>
          <cell r="AI1667">
            <v>6171.9710208871011</v>
          </cell>
          <cell r="AJ1667">
            <v>2410.863509376089</v>
          </cell>
          <cell r="AK1667">
            <v>34564.679999999993</v>
          </cell>
        </row>
        <row r="1668">
          <cell r="B1668">
            <v>40133</v>
          </cell>
          <cell r="D1668">
            <v>6268.0199999999968</v>
          </cell>
          <cell r="E1668">
            <v>28280</v>
          </cell>
          <cell r="F1668">
            <v>34548.019999999997</v>
          </cell>
          <cell r="G1668">
            <v>34548.019999999997</v>
          </cell>
          <cell r="H1668">
            <v>36961.1</v>
          </cell>
          <cell r="I1668">
            <v>28280</v>
          </cell>
          <cell r="J1668">
            <v>12925</v>
          </cell>
          <cell r="K1668">
            <v>4000</v>
          </cell>
          <cell r="L1668">
            <v>1600</v>
          </cell>
          <cell r="M1668">
            <v>1385</v>
          </cell>
          <cell r="N1668">
            <v>6100</v>
          </cell>
          <cell r="O1668">
            <v>2270</v>
          </cell>
          <cell r="P1668">
            <v>28280</v>
          </cell>
          <cell r="Q1668">
            <v>12925</v>
          </cell>
          <cell r="R1668">
            <v>4000</v>
          </cell>
          <cell r="S1668">
            <v>1600</v>
          </cell>
          <cell r="T1668">
            <v>1385</v>
          </cell>
          <cell r="U1668">
            <v>6100</v>
          </cell>
          <cell r="V1668">
            <v>2270</v>
          </cell>
          <cell r="W1668">
            <v>28280</v>
          </cell>
          <cell r="X1668">
            <v>15245.980602849704</v>
          </cell>
          <cell r="Y1668">
            <v>10060.045929171842</v>
          </cell>
          <cell r="Z1668">
            <v>1608.489275521292</v>
          </cell>
          <cell r="AA1668">
            <v>1548.3426407444049</v>
          </cell>
          <cell r="AB1668">
            <v>6120.3593662726526</v>
          </cell>
          <cell r="AC1668">
            <v>2377.882185440114</v>
          </cell>
          <cell r="AD1668">
            <v>36961.10000000002</v>
          </cell>
          <cell r="AE1668">
            <v>12596.201337041641</v>
          </cell>
          <cell r="AF1668">
            <v>10206.791967942192</v>
          </cell>
          <cell r="AG1668">
            <v>1619.4339163175687</v>
          </cell>
          <cell r="AH1668">
            <v>1560.3654473667109</v>
          </cell>
          <cell r="AI1668">
            <v>6172.1960273964287</v>
          </cell>
          <cell r="AJ1668">
            <v>2393.0313039354569</v>
          </cell>
          <cell r="AK1668">
            <v>34548.019999999997</v>
          </cell>
        </row>
        <row r="1669">
          <cell r="B1669">
            <v>40134</v>
          </cell>
          <cell r="D1669">
            <v>9154.7199999999939</v>
          </cell>
          <cell r="E1669">
            <v>25255</v>
          </cell>
          <cell r="F1669">
            <v>34409.719999999994</v>
          </cell>
          <cell r="G1669">
            <v>34409.719999999994</v>
          </cell>
          <cell r="H1669">
            <v>13444.4</v>
          </cell>
          <cell r="I1669">
            <v>25255</v>
          </cell>
          <cell r="J1669">
            <v>15000</v>
          </cell>
          <cell r="K1669">
            <v>4000</v>
          </cell>
          <cell r="L1669">
            <v>1600</v>
          </cell>
          <cell r="M1669">
            <v>1385</v>
          </cell>
          <cell r="N1669">
            <v>1000</v>
          </cell>
          <cell r="O1669">
            <v>2270</v>
          </cell>
          <cell r="P1669">
            <v>25255</v>
          </cell>
          <cell r="Q1669">
            <v>15000</v>
          </cell>
          <cell r="R1669">
            <v>4000</v>
          </cell>
          <cell r="S1669">
            <v>1600</v>
          </cell>
          <cell r="T1669">
            <v>1385</v>
          </cell>
          <cell r="U1669">
            <v>1000</v>
          </cell>
          <cell r="V1669">
            <v>2270</v>
          </cell>
          <cell r="W1669">
            <v>25255</v>
          </cell>
          <cell r="X1669">
            <v>5637.9420758339847</v>
          </cell>
          <cell r="Y1669">
            <v>3790.3883448875795</v>
          </cell>
          <cell r="Z1669">
            <v>558.91769618489457</v>
          </cell>
          <cell r="AA1669">
            <v>582.31773472500083</v>
          </cell>
          <cell r="AB1669">
            <v>2001.4523156378641</v>
          </cell>
          <cell r="AC1669">
            <v>873.3818327306733</v>
          </cell>
          <cell r="AD1669">
            <v>13444.399999999996</v>
          </cell>
          <cell r="AE1669">
            <v>12598.105332104835</v>
          </cell>
          <cell r="AF1669">
            <v>10208.334788749671</v>
          </cell>
          <cell r="AG1669">
            <v>1619.6787039403869</v>
          </cell>
          <cell r="AH1669">
            <v>1560.6013064189019</v>
          </cell>
          <cell r="AI1669">
            <v>6035.3549142269985</v>
          </cell>
          <cell r="AJ1669">
            <v>2387.6449545592036</v>
          </cell>
          <cell r="AK1669">
            <v>34409.719999999994</v>
          </cell>
        </row>
        <row r="1670">
          <cell r="B1670">
            <v>40135</v>
          </cell>
          <cell r="D1670">
            <v>8877.4799999999959</v>
          </cell>
          <cell r="E1670">
            <v>25255</v>
          </cell>
          <cell r="F1670">
            <v>34132.479999999996</v>
          </cell>
          <cell r="G1670">
            <v>34132.479999999996</v>
          </cell>
          <cell r="H1670">
            <v>77.400000000000006</v>
          </cell>
          <cell r="I1670">
            <v>5000</v>
          </cell>
          <cell r="J1670">
            <v>15000</v>
          </cell>
          <cell r="K1670">
            <v>4000</v>
          </cell>
          <cell r="L1670">
            <v>1600</v>
          </cell>
          <cell r="M1670">
            <v>1385</v>
          </cell>
          <cell r="N1670">
            <v>1000</v>
          </cell>
          <cell r="O1670">
            <v>2270</v>
          </cell>
          <cell r="P1670">
            <v>25255</v>
          </cell>
          <cell r="Q1670">
            <v>0</v>
          </cell>
          <cell r="R1670">
            <v>4000</v>
          </cell>
          <cell r="S1670">
            <v>0</v>
          </cell>
          <cell r="T1670">
            <v>0</v>
          </cell>
          <cell r="U1670">
            <v>1000</v>
          </cell>
          <cell r="V1670">
            <v>0</v>
          </cell>
          <cell r="W1670">
            <v>5000</v>
          </cell>
          <cell r="X1670">
            <v>29.424771</v>
          </cell>
          <cell r="Y1670">
            <v>23.987575800000002</v>
          </cell>
          <cell r="Z1670">
            <v>3.2508000000000004</v>
          </cell>
          <cell r="AA1670">
            <v>3.1983228000000001</v>
          </cell>
          <cell r="AB1670">
            <v>12.793368600000001</v>
          </cell>
          <cell r="AC1670">
            <v>4.7451618</v>
          </cell>
          <cell r="AD1670">
            <v>77.400000000000006</v>
          </cell>
          <cell r="AE1670">
            <v>12480.787480899773</v>
          </cell>
          <cell r="AF1670">
            <v>10213.6664771982</v>
          </cell>
          <cell r="AG1670">
            <v>1620.5246423245435</v>
          </cell>
          <cell r="AH1670">
            <v>1561.4163894006397</v>
          </cell>
          <cell r="AI1670">
            <v>5914.5594962068662</v>
          </cell>
          <cell r="AJ1670">
            <v>2341.5255139699739</v>
          </cell>
          <cell r="AK1670">
            <v>34132.479999999996</v>
          </cell>
        </row>
        <row r="1671">
          <cell r="B1671">
            <v>40136</v>
          </cell>
          <cell r="D1671">
            <v>16239.52</v>
          </cell>
          <cell r="E1671">
            <v>1000</v>
          </cell>
          <cell r="F1671">
            <v>17239.52</v>
          </cell>
          <cell r="G1671">
            <v>17239.52</v>
          </cell>
          <cell r="H1671">
            <v>20283</v>
          </cell>
          <cell r="I1671">
            <v>1000</v>
          </cell>
          <cell r="J1671">
            <v>0</v>
          </cell>
          <cell r="K1671">
            <v>0</v>
          </cell>
          <cell r="L1671">
            <v>0</v>
          </cell>
          <cell r="M1671">
            <v>0</v>
          </cell>
          <cell r="N1671">
            <v>1000</v>
          </cell>
          <cell r="O1671">
            <v>0</v>
          </cell>
          <cell r="P1671">
            <v>1000</v>
          </cell>
          <cell r="Q1671">
            <v>0</v>
          </cell>
          <cell r="R1671">
            <v>0</v>
          </cell>
          <cell r="S1671">
            <v>0</v>
          </cell>
          <cell r="T1671">
            <v>0</v>
          </cell>
          <cell r="U1671">
            <v>1000</v>
          </cell>
          <cell r="V1671">
            <v>0</v>
          </cell>
          <cell r="W1671">
            <v>1000</v>
          </cell>
          <cell r="X1671">
            <v>8688.9888769796635</v>
          </cell>
          <cell r="Y1671">
            <v>5350.2431885180922</v>
          </cell>
          <cell r="Z1671">
            <v>753.33289439671353</v>
          </cell>
          <cell r="AA1671">
            <v>723.61874012813212</v>
          </cell>
          <cell r="AB1671">
            <v>3401.1673235761391</v>
          </cell>
          <cell r="AC1671">
            <v>1365.6489764012586</v>
          </cell>
          <cell r="AD1671">
            <v>20283</v>
          </cell>
          <cell r="AE1671">
            <v>6361.1190113743132</v>
          </cell>
          <cell r="AF1671">
            <v>5104.2876287605886</v>
          </cell>
          <cell r="AG1671">
            <v>833.82924816308525</v>
          </cell>
          <cell r="AH1671">
            <v>780.31903406620825</v>
          </cell>
          <cell r="AI1671">
            <v>2966.1144785292408</v>
          </cell>
          <cell r="AJ1671">
            <v>1193.8505991065645</v>
          </cell>
          <cell r="AK1671">
            <v>17239.52</v>
          </cell>
        </row>
        <row r="1672">
          <cell r="B1672">
            <v>40137</v>
          </cell>
          <cell r="D1672">
            <v>3966.9999999999927</v>
          </cell>
          <cell r="E1672">
            <v>30355</v>
          </cell>
          <cell r="F1672">
            <v>34321.999999999993</v>
          </cell>
          <cell r="G1672">
            <v>34321.999999999993</v>
          </cell>
          <cell r="H1672">
            <v>35975.699999999997</v>
          </cell>
          <cell r="I1672">
            <v>30355</v>
          </cell>
          <cell r="J1672">
            <v>15000</v>
          </cell>
          <cell r="K1672">
            <v>4000</v>
          </cell>
          <cell r="L1672">
            <v>1600</v>
          </cell>
          <cell r="M1672">
            <v>1385</v>
          </cell>
          <cell r="N1672">
            <v>6100</v>
          </cell>
          <cell r="O1672">
            <v>2270</v>
          </cell>
          <cell r="P1672">
            <v>30355</v>
          </cell>
          <cell r="Q1672">
            <v>15000</v>
          </cell>
          <cell r="R1672">
            <v>4000</v>
          </cell>
          <cell r="S1672">
            <v>1600</v>
          </cell>
          <cell r="T1672">
            <v>1385</v>
          </cell>
          <cell r="U1672">
            <v>6100</v>
          </cell>
          <cell r="V1672">
            <v>2270</v>
          </cell>
          <cell r="W1672">
            <v>30355</v>
          </cell>
          <cell r="X1672">
            <v>14598.361032390229</v>
          </cell>
          <cell r="Y1672">
            <v>10085.747821660576</v>
          </cell>
          <cell r="Z1672">
            <v>1567.9629592330657</v>
          </cell>
          <cell r="AA1672">
            <v>1507.8447359245115</v>
          </cell>
          <cell r="AB1672">
            <v>5964.9475988645718</v>
          </cell>
          <cell r="AC1672">
            <v>2250.8358519270405</v>
          </cell>
          <cell r="AD1672">
            <v>35975.699999999997</v>
          </cell>
          <cell r="AE1672">
            <v>12475.523004799679</v>
          </cell>
          <cell r="AF1672">
            <v>10209.358287258596</v>
          </cell>
          <cell r="AG1672">
            <v>1619.841094650794</v>
          </cell>
          <cell r="AH1672">
            <v>1560.7577739665676</v>
          </cell>
          <cell r="AI1672">
            <v>6127.8186205320289</v>
          </cell>
          <cell r="AJ1672">
            <v>2328.7012187923269</v>
          </cell>
          <cell r="AK1672">
            <v>34321.999999999993</v>
          </cell>
        </row>
        <row r="1673">
          <cell r="B1673">
            <v>40138</v>
          </cell>
          <cell r="D1673">
            <v>4578.4399999999951</v>
          </cell>
          <cell r="E1673">
            <v>29655</v>
          </cell>
          <cell r="F1673">
            <v>34233.439999999995</v>
          </cell>
          <cell r="G1673">
            <v>34233.439999999995</v>
          </cell>
          <cell r="H1673">
            <v>34041.9</v>
          </cell>
          <cell r="I1673">
            <v>29655</v>
          </cell>
          <cell r="J1673">
            <v>14400</v>
          </cell>
          <cell r="K1673">
            <v>4000</v>
          </cell>
          <cell r="L1673">
            <v>1600</v>
          </cell>
          <cell r="M1673">
            <v>1385</v>
          </cell>
          <cell r="N1673">
            <v>6000</v>
          </cell>
          <cell r="O1673">
            <v>2270</v>
          </cell>
          <cell r="P1673">
            <v>29655</v>
          </cell>
          <cell r="Q1673">
            <v>14400</v>
          </cell>
          <cell r="R1673">
            <v>4000</v>
          </cell>
          <cell r="S1673">
            <v>1600</v>
          </cell>
          <cell r="T1673">
            <v>1385</v>
          </cell>
          <cell r="U1673">
            <v>6000</v>
          </cell>
          <cell r="V1673">
            <v>2270</v>
          </cell>
          <cell r="W1673">
            <v>29655</v>
          </cell>
          <cell r="X1673">
            <v>12815.1839520014</v>
          </cell>
          <cell r="Y1673">
            <v>9975.2532752764164</v>
          </cell>
          <cell r="Z1673">
            <v>1588.4070772753557</v>
          </cell>
          <cell r="AA1673">
            <v>1528.4655390828543</v>
          </cell>
          <cell r="AB1673">
            <v>5852.8780850416542</v>
          </cell>
          <cell r="AC1673">
            <v>2281.7120713223126</v>
          </cell>
          <cell r="AD1673">
            <v>34041.899999999994</v>
          </cell>
          <cell r="AE1673">
            <v>12476.725211352117</v>
          </cell>
          <cell r="AF1673">
            <v>10210.342114343393</v>
          </cell>
          <cell r="AG1673">
            <v>1619.9971909985904</v>
          </cell>
          <cell r="AH1673">
            <v>1560.9081767370094</v>
          </cell>
          <cell r="AI1673">
            <v>6036.5416819650509</v>
          </cell>
          <cell r="AJ1673">
            <v>2328.9256246038367</v>
          </cell>
          <cell r="AK1673">
            <v>34233.439999999995</v>
          </cell>
        </row>
        <row r="1674">
          <cell r="B1674">
            <v>40139</v>
          </cell>
          <cell r="D1674">
            <v>4577.8000000000029</v>
          </cell>
          <cell r="E1674">
            <v>29755</v>
          </cell>
          <cell r="F1674">
            <v>34332.800000000003</v>
          </cell>
          <cell r="G1674">
            <v>34332.800000000003</v>
          </cell>
          <cell r="H1674">
            <v>34630</v>
          </cell>
          <cell r="I1674">
            <v>29755</v>
          </cell>
          <cell r="J1674">
            <v>14400</v>
          </cell>
          <cell r="K1674">
            <v>4000</v>
          </cell>
          <cell r="L1674">
            <v>1600</v>
          </cell>
          <cell r="M1674">
            <v>1385</v>
          </cell>
          <cell r="N1674">
            <v>6100</v>
          </cell>
          <cell r="O1674">
            <v>2270</v>
          </cell>
          <cell r="P1674">
            <v>29755</v>
          </cell>
          <cell r="Q1674">
            <v>14400</v>
          </cell>
          <cell r="R1674">
            <v>4000</v>
          </cell>
          <cell r="S1674">
            <v>1600</v>
          </cell>
          <cell r="T1674">
            <v>1385</v>
          </cell>
          <cell r="U1674">
            <v>6100</v>
          </cell>
          <cell r="V1674">
            <v>2270</v>
          </cell>
          <cell r="W1674">
            <v>29755</v>
          </cell>
          <cell r="X1674">
            <v>12956.935845532073</v>
          </cell>
          <cell r="Y1674">
            <v>10180.427222765104</v>
          </cell>
          <cell r="Z1674">
            <v>1620.4472449105963</v>
          </cell>
          <cell r="AA1674">
            <v>1559.1135319396938</v>
          </cell>
          <cell r="AB1674">
            <v>5973.7759221799333</v>
          </cell>
          <cell r="AC1674">
            <v>2339.3002326726023</v>
          </cell>
          <cell r="AD1674">
            <v>34630.000000000007</v>
          </cell>
          <cell r="AE1674">
            <v>12475.146337442053</v>
          </cell>
          <cell r="AF1674">
            <v>10209.050041102693</v>
          </cell>
          <cell r="AG1674">
            <v>1619.7921875817549</v>
          </cell>
          <cell r="AH1674">
            <v>1560.7106507713004</v>
          </cell>
          <cell r="AI1674">
            <v>6127.6336063048166</v>
          </cell>
          <cell r="AJ1674">
            <v>2340.467176797385</v>
          </cell>
          <cell r="AK1674">
            <v>34332.800000000003</v>
          </cell>
        </row>
        <row r="1675">
          <cell r="B1675">
            <v>40140</v>
          </cell>
          <cell r="D1675">
            <v>4523.18</v>
          </cell>
          <cell r="E1675">
            <v>29555</v>
          </cell>
          <cell r="F1675">
            <v>34078.18</v>
          </cell>
          <cell r="G1675">
            <v>34078.18</v>
          </cell>
          <cell r="H1675">
            <v>35266.1</v>
          </cell>
          <cell r="I1675">
            <v>29555</v>
          </cell>
          <cell r="J1675">
            <v>14400</v>
          </cell>
          <cell r="K1675">
            <v>4000</v>
          </cell>
          <cell r="L1675">
            <v>1600</v>
          </cell>
          <cell r="M1675">
            <v>1385</v>
          </cell>
          <cell r="N1675">
            <v>5900</v>
          </cell>
          <cell r="O1675">
            <v>2270</v>
          </cell>
          <cell r="P1675">
            <v>29555</v>
          </cell>
          <cell r="Q1675">
            <v>14400</v>
          </cell>
          <cell r="R1675">
            <v>4000</v>
          </cell>
          <cell r="S1675">
            <v>1600</v>
          </cell>
          <cell r="T1675">
            <v>1385</v>
          </cell>
          <cell r="U1675">
            <v>5900</v>
          </cell>
          <cell r="V1675">
            <v>2270</v>
          </cell>
          <cell r="W1675">
            <v>29555</v>
          </cell>
          <cell r="X1675">
            <v>13755.313811862499</v>
          </cell>
          <cell r="Y1675">
            <v>10327.324457210134</v>
          </cell>
          <cell r="Z1675">
            <v>1607.4869704255564</v>
          </cell>
          <cell r="AA1675">
            <v>1546.7681585777104</v>
          </cell>
          <cell r="AB1675">
            <v>5696.8391618309024</v>
          </cell>
          <cell r="AC1675">
            <v>2332.3674400931991</v>
          </cell>
          <cell r="AD1675">
            <v>35266.1</v>
          </cell>
          <cell r="AE1675">
            <v>12478.482604956796</v>
          </cell>
          <cell r="AF1675">
            <v>10211.780279377035</v>
          </cell>
          <cell r="AG1675">
            <v>1620.225373687143</v>
          </cell>
          <cell r="AH1675">
            <v>1561.1280365159832</v>
          </cell>
          <cell r="AI1675">
            <v>5853.6311774365813</v>
          </cell>
          <cell r="AJ1675">
            <v>2352.9325280264625</v>
          </cell>
          <cell r="AK1675">
            <v>34078.18</v>
          </cell>
        </row>
        <row r="1676">
          <cell r="B1676">
            <v>40141</v>
          </cell>
          <cell r="D1676">
            <v>5165.8199999999924</v>
          </cell>
          <cell r="E1676">
            <v>29255</v>
          </cell>
          <cell r="F1676">
            <v>34420.819999999992</v>
          </cell>
          <cell r="G1676">
            <v>34420.819999999992</v>
          </cell>
          <cell r="H1676">
            <v>36720.1</v>
          </cell>
          <cell r="I1676">
            <v>29255</v>
          </cell>
          <cell r="J1676">
            <v>14000</v>
          </cell>
          <cell r="K1676">
            <v>4000</v>
          </cell>
          <cell r="L1676">
            <v>1600</v>
          </cell>
          <cell r="M1676">
            <v>1385</v>
          </cell>
          <cell r="N1676">
            <v>6000</v>
          </cell>
          <cell r="O1676">
            <v>2270</v>
          </cell>
          <cell r="P1676">
            <v>29255</v>
          </cell>
          <cell r="Q1676">
            <v>14000</v>
          </cell>
          <cell r="R1676">
            <v>4000</v>
          </cell>
          <cell r="S1676">
            <v>1600</v>
          </cell>
          <cell r="T1676">
            <v>1385</v>
          </cell>
          <cell r="U1676">
            <v>6000</v>
          </cell>
          <cell r="V1676">
            <v>2270</v>
          </cell>
          <cell r="W1676">
            <v>29255</v>
          </cell>
          <cell r="X1676">
            <v>14753.373727244229</v>
          </cell>
          <cell r="Y1676">
            <v>10649.724823985734</v>
          </cell>
          <cell r="Z1676">
            <v>1592.6308924402867</v>
          </cell>
          <cell r="AA1676">
            <v>1533.3570588246143</v>
          </cell>
          <cell r="AB1676">
            <v>5878.2029492036181</v>
          </cell>
          <cell r="AC1676">
            <v>2312.8105483015247</v>
          </cell>
          <cell r="AD1676">
            <v>36720.100000000006</v>
          </cell>
          <cell r="AE1676">
            <v>12598.354812059873</v>
          </cell>
          <cell r="AF1676">
            <v>10208.536944140264</v>
          </cell>
          <cell r="AG1676">
            <v>1619.7107783959964</v>
          </cell>
          <cell r="AH1676">
            <v>1560.6322109663317</v>
          </cell>
          <cell r="AI1676">
            <v>6081.4000347911096</v>
          </cell>
          <cell r="AJ1676">
            <v>2352.1852196464238</v>
          </cell>
          <cell r="AK1676">
            <v>34420.819999999992</v>
          </cell>
        </row>
        <row r="1677">
          <cell r="B1677">
            <v>40142</v>
          </cell>
          <cell r="D1677">
            <v>4321.5400000000009</v>
          </cell>
          <cell r="E1677">
            <v>30055</v>
          </cell>
          <cell r="F1677">
            <v>34376.54</v>
          </cell>
          <cell r="G1677">
            <v>34376.54</v>
          </cell>
          <cell r="H1677">
            <v>36250.699999999997</v>
          </cell>
          <cell r="I1677">
            <v>30055</v>
          </cell>
          <cell r="J1677">
            <v>14800</v>
          </cell>
          <cell r="K1677">
            <v>4000</v>
          </cell>
          <cell r="L1677">
            <v>1600</v>
          </cell>
          <cell r="M1677">
            <v>1385</v>
          </cell>
          <cell r="N1677">
            <v>6000</v>
          </cell>
          <cell r="O1677">
            <v>2270</v>
          </cell>
          <cell r="P1677">
            <v>30055</v>
          </cell>
          <cell r="Q1677">
            <v>14800</v>
          </cell>
          <cell r="R1677">
            <v>4000</v>
          </cell>
          <cell r="S1677">
            <v>1600</v>
          </cell>
          <cell r="T1677">
            <v>1385</v>
          </cell>
          <cell r="U1677">
            <v>6000</v>
          </cell>
          <cell r="V1677">
            <v>2270</v>
          </cell>
          <cell r="W1677">
            <v>30055</v>
          </cell>
          <cell r="X1677">
            <v>14653.4940375474</v>
          </cell>
          <cell r="Y1677">
            <v>10209.130948405018</v>
          </cell>
          <cell r="Z1677">
            <v>1583.2932877675871</v>
          </cell>
          <cell r="AA1677">
            <v>1522.8382169299362</v>
          </cell>
          <cell r="AB1677">
            <v>5983.5557432044134</v>
          </cell>
          <cell r="AC1677">
            <v>2298.3877661456345</v>
          </cell>
          <cell r="AD1677">
            <v>36250.69999999999</v>
          </cell>
          <cell r="AE1677">
            <v>12598.957923302138</v>
          </cell>
          <cell r="AF1677">
            <v>10209.025649490282</v>
          </cell>
          <cell r="AG1677">
            <v>1619.7883175504526</v>
          </cell>
          <cell r="AH1677">
            <v>1560.7069218984743</v>
          </cell>
          <cell r="AI1677">
            <v>6035.7633637784847</v>
          </cell>
          <cell r="AJ1677">
            <v>2352.2978239801655</v>
          </cell>
          <cell r="AK1677">
            <v>34376.54</v>
          </cell>
        </row>
        <row r="1678">
          <cell r="B1678">
            <v>40143</v>
          </cell>
          <cell r="D1678">
            <v>5563.9000000000015</v>
          </cell>
          <cell r="E1678">
            <v>28355</v>
          </cell>
          <cell r="F1678">
            <v>33918.9</v>
          </cell>
          <cell r="G1678">
            <v>33918.9</v>
          </cell>
          <cell r="H1678">
            <v>34307.4</v>
          </cell>
          <cell r="I1678">
            <v>28355</v>
          </cell>
          <cell r="J1678">
            <v>13500</v>
          </cell>
          <cell r="K1678">
            <v>4000</v>
          </cell>
          <cell r="L1678">
            <v>1600</v>
          </cell>
          <cell r="M1678">
            <v>1385</v>
          </cell>
          <cell r="N1678">
            <v>5600</v>
          </cell>
          <cell r="O1678">
            <v>2270</v>
          </cell>
          <cell r="P1678">
            <v>28355</v>
          </cell>
          <cell r="Q1678">
            <v>13500</v>
          </cell>
          <cell r="R1678">
            <v>4000</v>
          </cell>
          <cell r="S1678">
            <v>1600</v>
          </cell>
          <cell r="T1678">
            <v>1385</v>
          </cell>
          <cell r="U1678">
            <v>5600</v>
          </cell>
          <cell r="V1678">
            <v>2270</v>
          </cell>
          <cell r="W1678">
            <v>28355</v>
          </cell>
          <cell r="X1678">
            <v>13835.09719957778</v>
          </cell>
          <cell r="Y1678">
            <v>9789.4888824996378</v>
          </cell>
          <cell r="Z1678">
            <v>1562.6404298413186</v>
          </cell>
          <cell r="AA1678">
            <v>1502.8118763840839</v>
          </cell>
          <cell r="AB1678">
            <v>5407.0703747465031</v>
          </cell>
          <cell r="AC1678">
            <v>2210.2912369506703</v>
          </cell>
          <cell r="AD1678">
            <v>34307.399999999994</v>
          </cell>
          <cell r="AE1678">
            <v>12606.992875529253</v>
          </cell>
          <cell r="AF1678">
            <v>10215.536428705389</v>
          </cell>
          <cell r="AG1678">
            <v>1620.821333283086</v>
          </cell>
          <cell r="AH1678">
            <v>1561.7022586266642</v>
          </cell>
          <cell r="AI1678">
            <v>5619.2680460928832</v>
          </cell>
          <cell r="AJ1678">
            <v>2294.579057762724</v>
          </cell>
          <cell r="AK1678">
            <v>33918.9</v>
          </cell>
        </row>
        <row r="1679">
          <cell r="B1679">
            <v>40144</v>
          </cell>
          <cell r="D1679">
            <v>5602.7399999999907</v>
          </cell>
          <cell r="E1679">
            <v>28455</v>
          </cell>
          <cell r="F1679">
            <v>34057.739999999991</v>
          </cell>
          <cell r="G1679">
            <v>34057.739999999991</v>
          </cell>
          <cell r="H1679">
            <v>35083.5</v>
          </cell>
          <cell r="I1679">
            <v>28455</v>
          </cell>
          <cell r="J1679">
            <v>13500</v>
          </cell>
          <cell r="K1679">
            <v>4000</v>
          </cell>
          <cell r="L1679">
            <v>1600</v>
          </cell>
          <cell r="M1679">
            <v>1385</v>
          </cell>
          <cell r="N1679">
            <v>5700</v>
          </cell>
          <cell r="O1679">
            <v>2270</v>
          </cell>
          <cell r="P1679">
            <v>28455</v>
          </cell>
          <cell r="Q1679">
            <v>13500</v>
          </cell>
          <cell r="R1679">
            <v>4000</v>
          </cell>
          <cell r="S1679">
            <v>1600</v>
          </cell>
          <cell r="T1679">
            <v>1385</v>
          </cell>
          <cell r="U1679">
            <v>5700</v>
          </cell>
          <cell r="V1679">
            <v>2270</v>
          </cell>
          <cell r="W1679">
            <v>28455</v>
          </cell>
          <cell r="X1679">
            <v>13390.318388895283</v>
          </cell>
          <cell r="Y1679">
            <v>10489.635020371423</v>
          </cell>
          <cell r="Z1679">
            <v>1623.5482825602705</v>
          </cell>
          <cell r="AA1679">
            <v>1561.2185060753486</v>
          </cell>
          <cell r="AB1679">
            <v>5729.6390873677219</v>
          </cell>
          <cell r="AC1679">
            <v>2289.1407147299551</v>
          </cell>
          <cell r="AD1679">
            <v>35083.5</v>
          </cell>
          <cell r="AE1679">
            <v>12604.291264397198</v>
          </cell>
          <cell r="AF1679">
            <v>10213.347293896781</v>
          </cell>
          <cell r="AG1679">
            <v>1620.4739999419553</v>
          </cell>
          <cell r="AH1679">
            <v>1561.3675941869747</v>
          </cell>
          <cell r="AI1679">
            <v>5764.1725058315824</v>
          </cell>
          <cell r="AJ1679">
            <v>2294.0873417455077</v>
          </cell>
          <cell r="AK1679">
            <v>34057.739999999991</v>
          </cell>
        </row>
        <row r="1680">
          <cell r="B1680">
            <v>40145</v>
          </cell>
          <cell r="D1680">
            <v>5609.8799999999974</v>
          </cell>
          <cell r="E1680">
            <v>28255</v>
          </cell>
          <cell r="F1680">
            <v>33864.879999999997</v>
          </cell>
          <cell r="G1680">
            <v>33864.879999999997</v>
          </cell>
          <cell r="H1680">
            <v>34723.9</v>
          </cell>
          <cell r="I1680">
            <v>28255</v>
          </cell>
          <cell r="J1680">
            <v>13500</v>
          </cell>
          <cell r="K1680">
            <v>4000</v>
          </cell>
          <cell r="L1680">
            <v>1600</v>
          </cell>
          <cell r="M1680">
            <v>1385</v>
          </cell>
          <cell r="N1680">
            <v>5500</v>
          </cell>
          <cell r="O1680">
            <v>2270</v>
          </cell>
          <cell r="P1680">
            <v>28255</v>
          </cell>
          <cell r="Q1680">
            <v>13500</v>
          </cell>
          <cell r="R1680">
            <v>4000</v>
          </cell>
          <cell r="S1680">
            <v>1600</v>
          </cell>
          <cell r="T1680">
            <v>1385</v>
          </cell>
          <cell r="U1680">
            <v>5500</v>
          </cell>
          <cell r="V1680">
            <v>2270</v>
          </cell>
          <cell r="W1680">
            <v>28255</v>
          </cell>
          <cell r="X1680">
            <v>13720.133413228561</v>
          </cell>
          <cell r="Y1680">
            <v>10324.260849408282</v>
          </cell>
          <cell r="Z1680">
            <v>1565.0533400674633</v>
          </cell>
          <cell r="AA1680">
            <v>1505.9063635739603</v>
          </cell>
          <cell r="AB1680">
            <v>5405.9879862800926</v>
          </cell>
          <cell r="AC1680">
            <v>2202.5580474416383</v>
          </cell>
          <cell r="AD1680">
            <v>34723.9</v>
          </cell>
          <cell r="AE1680">
            <v>12605.89479919762</v>
          </cell>
          <cell r="AF1680">
            <v>10214.64664960596</v>
          </cell>
          <cell r="AG1680">
            <v>1620.6801588125793</v>
          </cell>
          <cell r="AH1680">
            <v>1561.5662334615683</v>
          </cell>
          <cell r="AI1680">
            <v>5579.5557163063595</v>
          </cell>
          <cell r="AJ1680">
            <v>2282.5364426159076</v>
          </cell>
          <cell r="AK1680">
            <v>33864.879999999997</v>
          </cell>
        </row>
        <row r="1681">
          <cell r="B1681">
            <v>40146</v>
          </cell>
          <cell r="D1681">
            <v>5581.8700000000099</v>
          </cell>
          <cell r="E1681">
            <v>28355</v>
          </cell>
          <cell r="F1681">
            <v>33936.87000000001</v>
          </cell>
          <cell r="G1681">
            <v>33936.87000000001</v>
          </cell>
          <cell r="H1681">
            <v>35992.1</v>
          </cell>
          <cell r="I1681">
            <v>28355</v>
          </cell>
          <cell r="J1681">
            <v>13500</v>
          </cell>
          <cell r="K1681">
            <v>4000</v>
          </cell>
          <cell r="L1681">
            <v>1600</v>
          </cell>
          <cell r="M1681">
            <v>1385</v>
          </cell>
          <cell r="N1681">
            <v>5600</v>
          </cell>
          <cell r="O1681">
            <v>2270</v>
          </cell>
          <cell r="P1681">
            <v>28355</v>
          </cell>
          <cell r="Q1681">
            <v>13500</v>
          </cell>
          <cell r="R1681">
            <v>4000</v>
          </cell>
          <cell r="S1681">
            <v>1600</v>
          </cell>
          <cell r="T1681">
            <v>1385</v>
          </cell>
          <cell r="U1681">
            <v>5600</v>
          </cell>
          <cell r="V1681">
            <v>2270</v>
          </cell>
          <cell r="W1681">
            <v>28355</v>
          </cell>
          <cell r="X1681">
            <v>14748.114212481996</v>
          </cell>
          <cell r="Y1681">
            <v>10042.484641244459</v>
          </cell>
          <cell r="Z1681">
            <v>1603.8263175158775</v>
          </cell>
          <cell r="AA1681">
            <v>1543.197957412259</v>
          </cell>
          <cell r="AB1681">
            <v>5737.8802949309193</v>
          </cell>
          <cell r="AC1681">
            <v>2316.596576414493</v>
          </cell>
          <cell r="AD1681">
            <v>35992.100000000006</v>
          </cell>
          <cell r="AE1681">
            <v>12605.050967075395</v>
          </cell>
          <cell r="AF1681">
            <v>10213.962886406487</v>
          </cell>
          <cell r="AG1681">
            <v>1620.5716713152899</v>
          </cell>
          <cell r="AH1681">
            <v>1561.4617030200752</v>
          </cell>
          <cell r="AI1681">
            <v>5594.2293051691522</v>
          </cell>
          <cell r="AJ1681">
            <v>2341.5934670136071</v>
          </cell>
          <cell r="AK1681">
            <v>33936.87000000001</v>
          </cell>
        </row>
        <row r="1682">
          <cell r="B1682">
            <v>40147</v>
          </cell>
          <cell r="D1682">
            <v>5624.6500000000015</v>
          </cell>
          <cell r="E1682">
            <v>28655</v>
          </cell>
          <cell r="F1682">
            <v>34279.65</v>
          </cell>
          <cell r="G1682">
            <v>34279.65</v>
          </cell>
          <cell r="H1682">
            <v>37146</v>
          </cell>
          <cell r="I1682">
            <v>28655</v>
          </cell>
          <cell r="J1682">
            <v>13500</v>
          </cell>
          <cell r="K1682">
            <v>4000</v>
          </cell>
          <cell r="L1682">
            <v>1600</v>
          </cell>
          <cell r="M1682">
            <v>1385</v>
          </cell>
          <cell r="N1682">
            <v>5900</v>
          </cell>
          <cell r="O1682">
            <v>2270</v>
          </cell>
          <cell r="P1682">
            <v>28655</v>
          </cell>
          <cell r="Q1682">
            <v>13500</v>
          </cell>
          <cell r="R1682">
            <v>4000</v>
          </cell>
          <cell r="S1682">
            <v>1600</v>
          </cell>
          <cell r="T1682">
            <v>1385</v>
          </cell>
          <cell r="U1682">
            <v>5900</v>
          </cell>
          <cell r="V1682">
            <v>2270</v>
          </cell>
          <cell r="W1682">
            <v>28655</v>
          </cell>
          <cell r="X1682">
            <v>15285.784627267418</v>
          </cell>
          <cell r="Y1682">
            <v>10152.043895235191</v>
          </cell>
          <cell r="Z1682">
            <v>1624.9109253460986</v>
          </cell>
          <cell r="AA1682">
            <v>1562.2634338059304</v>
          </cell>
          <cell r="AB1682">
            <v>6138.943866517162</v>
          </cell>
          <cell r="AC1682">
            <v>2382.0532518282093</v>
          </cell>
          <cell r="AD1682">
            <v>37146.000000000015</v>
          </cell>
          <cell r="AE1682">
            <v>12601.043698631853</v>
          </cell>
          <cell r="AF1682">
            <v>10210.715768146902</v>
          </cell>
          <cell r="AG1682">
            <v>1620.0564758007361</v>
          </cell>
          <cell r="AH1682">
            <v>1560.965299140023</v>
          </cell>
          <cell r="AI1682">
            <v>5910.5051109287024</v>
          </cell>
          <cell r="AJ1682">
            <v>2376.3636473517868</v>
          </cell>
          <cell r="AK1682">
            <v>34279.65</v>
          </cell>
        </row>
        <row r="1683">
          <cell r="B1683">
            <v>40148</v>
          </cell>
          <cell r="D1683">
            <v>5399.1100000000006</v>
          </cell>
          <cell r="E1683">
            <v>29082</v>
          </cell>
          <cell r="F1683">
            <v>34481.11</v>
          </cell>
          <cell r="G1683">
            <v>34481.11</v>
          </cell>
          <cell r="H1683">
            <v>37065.4</v>
          </cell>
          <cell r="I1683">
            <v>29082</v>
          </cell>
          <cell r="J1683">
            <v>14800</v>
          </cell>
          <cell r="K1683">
            <v>3369</v>
          </cell>
          <cell r="L1683">
            <v>1600</v>
          </cell>
          <cell r="M1683">
            <v>1211</v>
          </cell>
          <cell r="N1683">
            <v>6100</v>
          </cell>
          <cell r="O1683">
            <v>2002</v>
          </cell>
          <cell r="P1683">
            <v>29082</v>
          </cell>
          <cell r="Q1683">
            <v>14800</v>
          </cell>
          <cell r="R1683">
            <v>3369</v>
          </cell>
          <cell r="S1683">
            <v>1600</v>
          </cell>
          <cell r="T1683">
            <v>1211</v>
          </cell>
          <cell r="U1683">
            <v>6100</v>
          </cell>
          <cell r="V1683">
            <v>2002</v>
          </cell>
          <cell r="W1683">
            <v>29082</v>
          </cell>
          <cell r="X1683">
            <v>15087.46843498202</v>
          </cell>
          <cell r="Y1683">
            <v>10201.009678418752</v>
          </cell>
          <cell r="Z1683">
            <v>1630.2758835007705</v>
          </cell>
          <cell r="AA1683">
            <v>1566.1311329390501</v>
          </cell>
          <cell r="AB1683">
            <v>6252.3873488052077</v>
          </cell>
          <cell r="AC1683">
            <v>2328.1275213542026</v>
          </cell>
          <cell r="AD1683">
            <v>37065.4</v>
          </cell>
          <cell r="AE1683">
            <v>12603.982361112719</v>
          </cell>
          <cell r="AF1683">
            <v>10207.752254608933</v>
          </cell>
          <cell r="AG1683">
            <v>1619.5862776865856</v>
          </cell>
          <cell r="AH1683">
            <v>1560.5122513908407</v>
          </cell>
          <cell r="AI1683">
            <v>6172.7767267550753</v>
          </cell>
          <cell r="AJ1683">
            <v>2316.5001284458472</v>
          </cell>
          <cell r="AK1683">
            <v>34481.11</v>
          </cell>
        </row>
        <row r="1684">
          <cell r="B1684">
            <v>40149</v>
          </cell>
          <cell r="D1684">
            <v>5143.3899999999994</v>
          </cell>
          <cell r="E1684">
            <v>29382</v>
          </cell>
          <cell r="F1684">
            <v>34525.39</v>
          </cell>
          <cell r="G1684">
            <v>34525.39</v>
          </cell>
          <cell r="H1684">
            <v>38026</v>
          </cell>
          <cell r="I1684">
            <v>29382</v>
          </cell>
          <cell r="J1684">
            <v>15000</v>
          </cell>
          <cell r="K1684">
            <v>3369</v>
          </cell>
          <cell r="L1684">
            <v>1600</v>
          </cell>
          <cell r="M1684">
            <v>1211</v>
          </cell>
          <cell r="N1684">
            <v>6200</v>
          </cell>
          <cell r="O1684">
            <v>2002</v>
          </cell>
          <cell r="P1684">
            <v>29382</v>
          </cell>
          <cell r="Q1684">
            <v>15000</v>
          </cell>
          <cell r="R1684">
            <v>3369</v>
          </cell>
          <cell r="S1684">
            <v>1600</v>
          </cell>
          <cell r="T1684">
            <v>1211</v>
          </cell>
          <cell r="U1684">
            <v>6200</v>
          </cell>
          <cell r="V1684">
            <v>2002</v>
          </cell>
          <cell r="W1684">
            <v>29382</v>
          </cell>
          <cell r="X1684">
            <v>15359.422090767968</v>
          </cell>
          <cell r="Y1684">
            <v>10903.54463144578</v>
          </cell>
          <cell r="Z1684">
            <v>1620.7383294855699</v>
          </cell>
          <cell r="AA1684">
            <v>1559.958743337432</v>
          </cell>
          <cell r="AB1684">
            <v>6265.9340018779985</v>
          </cell>
          <cell r="AC1684">
            <v>2316.4022030852425</v>
          </cell>
          <cell r="AD1684">
            <v>38025.999999999993</v>
          </cell>
          <cell r="AE1684">
            <v>12603.382927822764</v>
          </cell>
          <cell r="AF1684">
            <v>10207.26678372031</v>
          </cell>
          <cell r="AG1684">
            <v>1619.5092517194757</v>
          </cell>
          <cell r="AH1684">
            <v>1560.4380349276573</v>
          </cell>
          <cell r="AI1684">
            <v>6218.4030438841337</v>
          </cell>
          <cell r="AJ1684">
            <v>2316.3899579256581</v>
          </cell>
          <cell r="AK1684">
            <v>34525.39</v>
          </cell>
        </row>
        <row r="1685">
          <cell r="B1685">
            <v>40150</v>
          </cell>
          <cell r="D1685">
            <v>5177.3899999999994</v>
          </cell>
          <cell r="E1685">
            <v>29182</v>
          </cell>
          <cell r="F1685">
            <v>34359.39</v>
          </cell>
          <cell r="G1685">
            <v>34359.39</v>
          </cell>
          <cell r="H1685">
            <v>38592.400000000001</v>
          </cell>
          <cell r="I1685">
            <v>29182</v>
          </cell>
          <cell r="J1685">
            <v>15000</v>
          </cell>
          <cell r="K1685">
            <v>3369</v>
          </cell>
          <cell r="L1685">
            <v>1600</v>
          </cell>
          <cell r="M1685">
            <v>1211</v>
          </cell>
          <cell r="N1685">
            <v>6000</v>
          </cell>
          <cell r="O1685">
            <v>2002</v>
          </cell>
          <cell r="P1685">
            <v>29182</v>
          </cell>
          <cell r="Q1685">
            <v>15000</v>
          </cell>
          <cell r="R1685">
            <v>3369</v>
          </cell>
          <cell r="S1685">
            <v>1600</v>
          </cell>
          <cell r="T1685">
            <v>1211</v>
          </cell>
          <cell r="U1685">
            <v>6000</v>
          </cell>
          <cell r="V1685">
            <v>2002</v>
          </cell>
          <cell r="W1685">
            <v>29182</v>
          </cell>
          <cell r="X1685">
            <v>15444.835579901877</v>
          </cell>
          <cell r="Y1685">
            <v>11304.070632579063</v>
          </cell>
          <cell r="Z1685">
            <v>1627.8320995387687</v>
          </cell>
          <cell r="AA1685">
            <v>1566.9229406251961</v>
          </cell>
          <cell r="AB1685">
            <v>6309.5431096394414</v>
          </cell>
          <cell r="AC1685">
            <v>2339.1956377156557</v>
          </cell>
          <cell r="AD1685">
            <v>38592.400000000001</v>
          </cell>
          <cell r="AE1685">
            <v>12605.527429514668</v>
          </cell>
          <cell r="AF1685">
            <v>10209.003579389597</v>
          </cell>
          <cell r="AG1685">
            <v>1619.7848158557285</v>
          </cell>
          <cell r="AH1685">
            <v>1560.7035479272367</v>
          </cell>
          <cell r="AI1685">
            <v>6035.7503155298355</v>
          </cell>
          <cell r="AJ1685">
            <v>2328.6203117829332</v>
          </cell>
          <cell r="AK1685">
            <v>34359.39</v>
          </cell>
        </row>
        <row r="1686">
          <cell r="B1686">
            <v>40151</v>
          </cell>
          <cell r="D1686">
            <v>5189.9100000000035</v>
          </cell>
          <cell r="E1686">
            <v>29382</v>
          </cell>
          <cell r="F1686">
            <v>34571.910000000003</v>
          </cell>
          <cell r="G1686">
            <v>34571.910000000003</v>
          </cell>
          <cell r="H1686">
            <v>38468.1</v>
          </cell>
          <cell r="I1686">
            <v>29382</v>
          </cell>
          <cell r="J1686">
            <v>15000</v>
          </cell>
          <cell r="K1686">
            <v>3369</v>
          </cell>
          <cell r="L1686">
            <v>1600</v>
          </cell>
          <cell r="M1686">
            <v>1211</v>
          </cell>
          <cell r="N1686">
            <v>6200</v>
          </cell>
          <cell r="O1686">
            <v>2002</v>
          </cell>
          <cell r="P1686">
            <v>29382</v>
          </cell>
          <cell r="Q1686">
            <v>15000</v>
          </cell>
          <cell r="R1686">
            <v>3369</v>
          </cell>
          <cell r="S1686">
            <v>1600</v>
          </cell>
          <cell r="T1686">
            <v>1211</v>
          </cell>
          <cell r="U1686">
            <v>6200</v>
          </cell>
          <cell r="V1686">
            <v>2002</v>
          </cell>
          <cell r="W1686">
            <v>29382</v>
          </cell>
          <cell r="X1686">
            <v>15482.002020508427</v>
          </cell>
          <cell r="Y1686">
            <v>11129.323385238844</v>
          </cell>
          <cell r="Z1686">
            <v>1616.4170053485441</v>
          </cell>
          <cell r="AA1686">
            <v>1558.5955144807649</v>
          </cell>
          <cell r="AB1686">
            <v>6357.6632281448055</v>
          </cell>
          <cell r="AC1686">
            <v>2324.0988462786067</v>
          </cell>
          <cell r="AD1686">
            <v>38468.099999999991</v>
          </cell>
          <cell r="AE1686">
            <v>12598.387327972461</v>
          </cell>
          <cell r="AF1686">
            <v>10203.220931847938</v>
          </cell>
          <cell r="AG1686">
            <v>1618.867327228108</v>
          </cell>
          <cell r="AH1686">
            <v>1559.8195244802375</v>
          </cell>
          <cell r="AI1686">
            <v>6270.3978858556393</v>
          </cell>
          <cell r="AJ1686">
            <v>2321.2170026156182</v>
          </cell>
          <cell r="AK1686">
            <v>34571.910000000003</v>
          </cell>
        </row>
        <row r="1687">
          <cell r="B1687">
            <v>40152</v>
          </cell>
          <cell r="D1687">
            <v>5567.8399999999965</v>
          </cell>
          <cell r="E1687">
            <v>28682</v>
          </cell>
          <cell r="F1687">
            <v>34249.839999999997</v>
          </cell>
          <cell r="G1687">
            <v>34249.839999999997</v>
          </cell>
          <cell r="H1687">
            <v>37986.699999999997</v>
          </cell>
          <cell r="I1687">
            <v>28682</v>
          </cell>
          <cell r="J1687">
            <v>14500</v>
          </cell>
          <cell r="K1687">
            <v>3369</v>
          </cell>
          <cell r="L1687">
            <v>1600</v>
          </cell>
          <cell r="M1687">
            <v>1211</v>
          </cell>
          <cell r="N1687">
            <v>6000</v>
          </cell>
          <cell r="O1687">
            <v>2002</v>
          </cell>
          <cell r="P1687">
            <v>28682</v>
          </cell>
          <cell r="Q1687">
            <v>14500</v>
          </cell>
          <cell r="R1687">
            <v>3369</v>
          </cell>
          <cell r="S1687">
            <v>1600</v>
          </cell>
          <cell r="T1687">
            <v>1211</v>
          </cell>
          <cell r="U1687">
            <v>6000</v>
          </cell>
          <cell r="V1687">
            <v>2002</v>
          </cell>
          <cell r="W1687">
            <v>28682</v>
          </cell>
          <cell r="X1687">
            <v>15553.280821170285</v>
          </cell>
          <cell r="Y1687">
            <v>10723.416951447351</v>
          </cell>
          <cell r="Z1687">
            <v>1607.9186767054916</v>
          </cell>
          <cell r="AA1687">
            <v>1546.2749860295305</v>
          </cell>
          <cell r="AB1687">
            <v>6295.4315498763399</v>
          </cell>
          <cell r="AC1687">
            <v>2260.3770147709952</v>
          </cell>
          <cell r="AD1687">
            <v>37986.69999999999</v>
          </cell>
          <cell r="AE1687">
            <v>12606.232643312667</v>
          </cell>
          <cell r="AF1687">
            <v>10209.574720123554</v>
          </cell>
          <cell r="AG1687">
            <v>1619.8754344044814</v>
          </cell>
          <cell r="AH1687">
            <v>1560.7908611858638</v>
          </cell>
          <cell r="AI1687">
            <v>5971.9632575695532</v>
          </cell>
          <cell r="AJ1687">
            <v>2281.4030834038767</v>
          </cell>
          <cell r="AK1687">
            <v>34249.839999999997</v>
          </cell>
        </row>
        <row r="1688">
          <cell r="B1688">
            <v>40153</v>
          </cell>
          <cell r="D1688">
            <v>5575.8700000000026</v>
          </cell>
          <cell r="E1688">
            <v>28682</v>
          </cell>
          <cell r="F1688">
            <v>34257.870000000003</v>
          </cell>
          <cell r="G1688">
            <v>34257.870000000003</v>
          </cell>
          <cell r="H1688">
            <v>37347.5</v>
          </cell>
          <cell r="I1688">
            <v>28682</v>
          </cell>
          <cell r="J1688">
            <v>14500</v>
          </cell>
          <cell r="K1688">
            <v>3369</v>
          </cell>
          <cell r="L1688">
            <v>1600</v>
          </cell>
          <cell r="M1688">
            <v>1211</v>
          </cell>
          <cell r="N1688">
            <v>6000</v>
          </cell>
          <cell r="O1688">
            <v>2002</v>
          </cell>
          <cell r="P1688">
            <v>28682</v>
          </cell>
          <cell r="Q1688">
            <v>14500</v>
          </cell>
          <cell r="R1688">
            <v>3369</v>
          </cell>
          <cell r="S1688">
            <v>1600</v>
          </cell>
          <cell r="T1688">
            <v>1211</v>
          </cell>
          <cell r="U1688">
            <v>6000</v>
          </cell>
          <cell r="V1688">
            <v>2002</v>
          </cell>
          <cell r="W1688">
            <v>28682</v>
          </cell>
          <cell r="X1688">
            <v>14834.384049371431</v>
          </cell>
          <cell r="Y1688">
            <v>11310.002540868441</v>
          </cell>
          <cell r="Z1688">
            <v>1622.0717607365214</v>
          </cell>
          <cell r="AA1688">
            <v>1564.7266675310252</v>
          </cell>
          <cell r="AB1688">
            <v>5735.8168666652</v>
          </cell>
          <cell r="AC1688">
            <v>2280.4981148273941</v>
          </cell>
          <cell r="AD1688">
            <v>37347.500000000015</v>
          </cell>
          <cell r="AE1688">
            <v>12606.848091554613</v>
          </cell>
          <cell r="AF1688">
            <v>10210.073161251075</v>
          </cell>
          <cell r="AG1688">
            <v>1619.9545182605775</v>
          </cell>
          <cell r="AH1688">
            <v>1560.8670604770193</v>
          </cell>
          <cell r="AI1688">
            <v>5990.4501583247675</v>
          </cell>
          <cell r="AJ1688">
            <v>2269.6770101319462</v>
          </cell>
          <cell r="AK1688">
            <v>34257.870000000003</v>
          </cell>
        </row>
        <row r="1689">
          <cell r="B1689">
            <v>40154</v>
          </cell>
          <cell r="D1689">
            <v>5654.489999999998</v>
          </cell>
          <cell r="E1689">
            <v>28582</v>
          </cell>
          <cell r="F1689">
            <v>34236.49</v>
          </cell>
          <cell r="G1689">
            <v>34236.49</v>
          </cell>
          <cell r="H1689">
            <v>38563.599999999999</v>
          </cell>
          <cell r="I1689">
            <v>28582</v>
          </cell>
          <cell r="J1689">
            <v>14500</v>
          </cell>
          <cell r="K1689">
            <v>3369</v>
          </cell>
          <cell r="L1689">
            <v>1600</v>
          </cell>
          <cell r="M1689">
            <v>1211</v>
          </cell>
          <cell r="N1689">
            <v>5900</v>
          </cell>
          <cell r="O1689">
            <v>2002</v>
          </cell>
          <cell r="P1689">
            <v>28582</v>
          </cell>
          <cell r="Q1689">
            <v>14500</v>
          </cell>
          <cell r="R1689">
            <v>3369</v>
          </cell>
          <cell r="S1689">
            <v>1600</v>
          </cell>
          <cell r="T1689">
            <v>1211</v>
          </cell>
          <cell r="U1689">
            <v>5900</v>
          </cell>
          <cell r="V1689">
            <v>2002</v>
          </cell>
          <cell r="W1689">
            <v>28582</v>
          </cell>
          <cell r="X1689">
            <v>15383.94485017712</v>
          </cell>
          <cell r="Y1689">
            <v>11670.196706595341</v>
          </cell>
          <cell r="Z1689">
            <v>1614.3127784437634</v>
          </cell>
          <cell r="AA1689">
            <v>1560.5133527254243</v>
          </cell>
          <cell r="AB1689">
            <v>5986.4464676817834</v>
          </cell>
          <cell r="AC1689">
            <v>2348.185844376575</v>
          </cell>
          <cell r="AD1689">
            <v>38563.600000000006</v>
          </cell>
          <cell r="AE1689">
            <v>12609.126914067443</v>
          </cell>
          <cell r="AF1689">
            <v>10211.918741082649</v>
          </cell>
          <cell r="AG1689">
            <v>1620.2473423510371</v>
          </cell>
          <cell r="AH1689">
            <v>1561.1492038780596</v>
          </cell>
          <cell r="AI1689">
            <v>5892.9229604233788</v>
          </cell>
          <cell r="AJ1689">
            <v>2341.124838197431</v>
          </cell>
          <cell r="AK1689">
            <v>34236.49</v>
          </cell>
        </row>
        <row r="1690">
          <cell r="B1690">
            <v>40155</v>
          </cell>
          <cell r="D1690">
            <v>5141.1999999999971</v>
          </cell>
          <cell r="E1690">
            <v>29182</v>
          </cell>
          <cell r="F1690">
            <v>34323.199999999997</v>
          </cell>
          <cell r="G1690">
            <v>34323.199999999997</v>
          </cell>
          <cell r="H1690">
            <v>39557.300000000003</v>
          </cell>
          <cell r="I1690">
            <v>29113</v>
          </cell>
          <cell r="J1690">
            <v>15000</v>
          </cell>
          <cell r="K1690">
            <v>3369</v>
          </cell>
          <cell r="L1690">
            <v>1600</v>
          </cell>
          <cell r="M1690">
            <v>1211</v>
          </cell>
          <cell r="N1690">
            <v>6000</v>
          </cell>
          <cell r="O1690">
            <v>2002</v>
          </cell>
          <cell r="P1690">
            <v>29182</v>
          </cell>
          <cell r="Q1690">
            <v>15000</v>
          </cell>
          <cell r="R1690">
            <v>3369</v>
          </cell>
          <cell r="S1690">
            <v>1600</v>
          </cell>
          <cell r="T1690">
            <v>1211</v>
          </cell>
          <cell r="U1690">
            <v>6000</v>
          </cell>
          <cell r="V1690">
            <v>1933</v>
          </cell>
          <cell r="W1690">
            <v>29113</v>
          </cell>
          <cell r="X1690">
            <v>16003.103573715569</v>
          </cell>
          <cell r="Y1690">
            <v>11828.032857666225</v>
          </cell>
          <cell r="Z1690">
            <v>1608.4291790758966</v>
          </cell>
          <cell r="AA1690">
            <v>1544.0131964624177</v>
          </cell>
          <cell r="AB1690">
            <v>6202.3927305522611</v>
          </cell>
          <cell r="AC1690">
            <v>2371.3284625276433</v>
          </cell>
          <cell r="AD1690">
            <v>39557.30000000001</v>
          </cell>
          <cell r="AE1690">
            <v>12607.227325711579</v>
          </cell>
          <cell r="AF1690">
            <v>10210.38029658417</v>
          </cell>
          <cell r="AG1690">
            <v>1620.0032490838248</v>
          </cell>
          <cell r="AH1690">
            <v>1560.9140138550181</v>
          </cell>
          <cell r="AI1690">
            <v>5983.9029713669534</v>
          </cell>
          <cell r="AJ1690">
            <v>2340.7721433984516</v>
          </cell>
          <cell r="AK1690">
            <v>34323.199999999997</v>
          </cell>
        </row>
        <row r="1691">
          <cell r="B1691">
            <v>40156</v>
          </cell>
          <cell r="D1691">
            <v>10877.599999999999</v>
          </cell>
          <cell r="E1691">
            <v>23682</v>
          </cell>
          <cell r="F1691">
            <v>34559.599999999999</v>
          </cell>
          <cell r="G1691">
            <v>34559.599999999999</v>
          </cell>
          <cell r="H1691">
            <v>37219.599999999999</v>
          </cell>
          <cell r="I1691">
            <v>23682</v>
          </cell>
          <cell r="J1691">
            <v>15500</v>
          </cell>
          <cell r="K1691">
            <v>3369</v>
          </cell>
          <cell r="L1691">
            <v>1600</v>
          </cell>
          <cell r="M1691">
            <v>1211</v>
          </cell>
          <cell r="N1691">
            <v>0</v>
          </cell>
          <cell r="O1691">
            <v>2002</v>
          </cell>
          <cell r="P1691">
            <v>23682</v>
          </cell>
          <cell r="Q1691">
            <v>15500</v>
          </cell>
          <cell r="R1691">
            <v>3369</v>
          </cell>
          <cell r="S1691">
            <v>1600</v>
          </cell>
          <cell r="T1691">
            <v>1211</v>
          </cell>
          <cell r="U1691">
            <v>0</v>
          </cell>
          <cell r="V1691">
            <v>2002</v>
          </cell>
          <cell r="W1691">
            <v>23682</v>
          </cell>
          <cell r="X1691">
            <v>15359.135580277496</v>
          </cell>
          <cell r="Y1691">
            <v>10406.369078759246</v>
          </cell>
          <cell r="Z1691">
            <v>1573.4588610803394</v>
          </cell>
          <cell r="AA1691">
            <v>1516.1969579861036</v>
          </cell>
          <cell r="AB1691">
            <v>6079.1476280764064</v>
          </cell>
          <cell r="AC1691">
            <v>2285.2918938204148</v>
          </cell>
          <cell r="AD1691">
            <v>37219.600000000006</v>
          </cell>
          <cell r="AE1691">
            <v>12602.911553217094</v>
          </cell>
          <cell r="AF1691">
            <v>10206.885025395368</v>
          </cell>
          <cell r="AG1691">
            <v>1619.4486810346621</v>
          </cell>
          <cell r="AH1691">
            <v>1560.3796735442415</v>
          </cell>
          <cell r="AI1691">
            <v>6218.1704716216309</v>
          </cell>
          <cell r="AJ1691">
            <v>2351.8045951870067</v>
          </cell>
          <cell r="AK1691">
            <v>34559.599999999999</v>
          </cell>
        </row>
        <row r="1692">
          <cell r="B1692">
            <v>40157</v>
          </cell>
          <cell r="D1692">
            <v>5777.5999999999985</v>
          </cell>
          <cell r="E1692">
            <v>28782</v>
          </cell>
          <cell r="F1692">
            <v>34559.599999999999</v>
          </cell>
          <cell r="G1692">
            <v>34559.599999999999</v>
          </cell>
          <cell r="H1692">
            <v>37752.199999999997</v>
          </cell>
          <cell r="I1692">
            <v>28782</v>
          </cell>
          <cell r="J1692">
            <v>15600</v>
          </cell>
          <cell r="K1692">
            <v>3369</v>
          </cell>
          <cell r="L1692">
            <v>1600</v>
          </cell>
          <cell r="M1692">
            <v>1211</v>
          </cell>
          <cell r="N1692">
            <v>5000</v>
          </cell>
          <cell r="O1692">
            <v>2002</v>
          </cell>
          <cell r="P1692">
            <v>28782</v>
          </cell>
          <cell r="Q1692">
            <v>15600</v>
          </cell>
          <cell r="R1692">
            <v>3369</v>
          </cell>
          <cell r="S1692">
            <v>1600</v>
          </cell>
          <cell r="T1692">
            <v>1211</v>
          </cell>
          <cell r="U1692">
            <v>5000</v>
          </cell>
          <cell r="V1692">
            <v>2002</v>
          </cell>
          <cell r="W1692">
            <v>28782</v>
          </cell>
          <cell r="X1692">
            <v>15030.104551831055</v>
          </cell>
          <cell r="Y1692">
            <v>10952.209593192432</v>
          </cell>
          <cell r="Z1692">
            <v>1610.2226688336264</v>
          </cell>
          <cell r="AA1692">
            <v>1555.3892770386033</v>
          </cell>
          <cell r="AB1692">
            <v>6265.1107143285799</v>
          </cell>
          <cell r="AC1692">
            <v>2339.1631947757023</v>
          </cell>
          <cell r="AD1692">
            <v>37752.200000000004</v>
          </cell>
          <cell r="AE1692">
            <v>12602.911553217094</v>
          </cell>
          <cell r="AF1692">
            <v>10206.885025395368</v>
          </cell>
          <cell r="AG1692">
            <v>1619.4486810346621</v>
          </cell>
          <cell r="AH1692">
            <v>1560.3796735442415</v>
          </cell>
          <cell r="AI1692">
            <v>6218.1704716216309</v>
          </cell>
          <cell r="AJ1692">
            <v>2351.8045951870067</v>
          </cell>
          <cell r="AK1692">
            <v>34559.599999999999</v>
          </cell>
        </row>
        <row r="1693">
          <cell r="B1693">
            <v>40158</v>
          </cell>
          <cell r="D1693">
            <v>4677.5999999999985</v>
          </cell>
          <cell r="E1693">
            <v>29882</v>
          </cell>
          <cell r="F1693">
            <v>34559.599999999999</v>
          </cell>
          <cell r="G1693">
            <v>34559.599999999999</v>
          </cell>
          <cell r="H1693">
            <v>38473.9</v>
          </cell>
          <cell r="I1693">
            <v>29882</v>
          </cell>
          <cell r="J1693">
            <v>15500</v>
          </cell>
          <cell r="K1693">
            <v>3369</v>
          </cell>
          <cell r="L1693">
            <v>1600</v>
          </cell>
          <cell r="M1693">
            <v>1211</v>
          </cell>
          <cell r="N1693">
            <v>6200</v>
          </cell>
          <cell r="O1693">
            <v>2002</v>
          </cell>
          <cell r="P1693">
            <v>29882</v>
          </cell>
          <cell r="Q1693">
            <v>15500</v>
          </cell>
          <cell r="R1693">
            <v>3369</v>
          </cell>
          <cell r="S1693">
            <v>1600</v>
          </cell>
          <cell r="T1693">
            <v>1211</v>
          </cell>
          <cell r="U1693">
            <v>6200</v>
          </cell>
          <cell r="V1693">
            <v>2002</v>
          </cell>
          <cell r="W1693">
            <v>29882</v>
          </cell>
          <cell r="X1693">
            <v>15287.742894680772</v>
          </cell>
          <cell r="Y1693">
            <v>11203.100467299631</v>
          </cell>
          <cell r="Z1693">
            <v>1620.8930239012227</v>
          </cell>
          <cell r="AA1693">
            <v>1559.9723913488201</v>
          </cell>
          <cell r="AB1693">
            <v>6451.3780970457738</v>
          </cell>
          <cell r="AC1693">
            <v>2350.8131257237851</v>
          </cell>
          <cell r="AD1693">
            <v>38473.900000000009</v>
          </cell>
          <cell r="AE1693">
            <v>12602.911553217094</v>
          </cell>
          <cell r="AF1693">
            <v>10206.885025395368</v>
          </cell>
          <cell r="AG1693">
            <v>1619.4486810346621</v>
          </cell>
          <cell r="AH1693">
            <v>1560.3796735442415</v>
          </cell>
          <cell r="AI1693">
            <v>6218.1704716216309</v>
          </cell>
          <cell r="AJ1693">
            <v>2351.8045951870067</v>
          </cell>
          <cell r="AK1693">
            <v>34559.599999999999</v>
          </cell>
        </row>
        <row r="1694">
          <cell r="B1694">
            <v>40159</v>
          </cell>
          <cell r="D1694">
            <v>5211.7399999999907</v>
          </cell>
          <cell r="E1694">
            <v>29182</v>
          </cell>
          <cell r="F1694">
            <v>34393.739999999991</v>
          </cell>
          <cell r="G1694">
            <v>34393.739999999991</v>
          </cell>
          <cell r="H1694">
            <v>38110.1</v>
          </cell>
          <cell r="I1694">
            <v>29182</v>
          </cell>
          <cell r="J1694">
            <v>15000</v>
          </cell>
          <cell r="K1694">
            <v>3369</v>
          </cell>
          <cell r="L1694">
            <v>1600</v>
          </cell>
          <cell r="M1694">
            <v>1211</v>
          </cell>
          <cell r="N1694">
            <v>6000</v>
          </cell>
          <cell r="O1694">
            <v>2002</v>
          </cell>
          <cell r="P1694">
            <v>29182</v>
          </cell>
          <cell r="Q1694">
            <v>15000</v>
          </cell>
          <cell r="R1694">
            <v>3369</v>
          </cell>
          <cell r="S1694">
            <v>1600</v>
          </cell>
          <cell r="T1694">
            <v>1211</v>
          </cell>
          <cell r="U1694">
            <v>6000</v>
          </cell>
          <cell r="V1694">
            <v>2002</v>
          </cell>
          <cell r="W1694">
            <v>29182</v>
          </cell>
          <cell r="X1694">
            <v>15593.000135665479</v>
          </cell>
          <cell r="Y1694">
            <v>10719.864672140508</v>
          </cell>
          <cell r="Z1694">
            <v>1612.5606940639861</v>
          </cell>
          <cell r="AA1694">
            <v>1551.7658880060944</v>
          </cell>
          <cell r="AB1694">
            <v>6319.5575309598707</v>
          </cell>
          <cell r="AC1694">
            <v>2313.3510791640651</v>
          </cell>
          <cell r="AD1694">
            <v>38110.1</v>
          </cell>
          <cell r="AE1694">
            <v>12605.622176399922</v>
          </cell>
          <cell r="AF1694">
            <v>10209.080313290347</v>
          </cell>
          <cell r="AG1694">
            <v>1619.7969906391272</v>
          </cell>
          <cell r="AH1694">
            <v>1560.7152786382917</v>
          </cell>
          <cell r="AI1694">
            <v>6081.7237290860221</v>
          </cell>
          <cell r="AJ1694">
            <v>2316.8015119462834</v>
          </cell>
          <cell r="AK1694">
            <v>34393.739999999991</v>
          </cell>
        </row>
        <row r="1695">
          <cell r="B1695">
            <v>40160</v>
          </cell>
          <cell r="D1695">
            <v>11097.970000000001</v>
          </cell>
          <cell r="E1695">
            <v>23182</v>
          </cell>
          <cell r="F1695">
            <v>34279.97</v>
          </cell>
          <cell r="G1695">
            <v>34279.97</v>
          </cell>
          <cell r="H1695">
            <v>36087.300000000003</v>
          </cell>
          <cell r="I1695">
            <v>23182</v>
          </cell>
          <cell r="J1695">
            <v>15000</v>
          </cell>
          <cell r="K1695">
            <v>3369</v>
          </cell>
          <cell r="L1695">
            <v>1600</v>
          </cell>
          <cell r="M1695">
            <v>1211</v>
          </cell>
          <cell r="N1695">
            <v>0</v>
          </cell>
          <cell r="O1695">
            <v>2002</v>
          </cell>
          <cell r="P1695">
            <v>23182</v>
          </cell>
          <cell r="Q1695">
            <v>15000</v>
          </cell>
          <cell r="R1695">
            <v>3369</v>
          </cell>
          <cell r="S1695">
            <v>1600</v>
          </cell>
          <cell r="T1695">
            <v>1211</v>
          </cell>
          <cell r="U1695">
            <v>0</v>
          </cell>
          <cell r="V1695">
            <v>2002</v>
          </cell>
          <cell r="W1695">
            <v>23182</v>
          </cell>
          <cell r="X1695">
            <v>14174.660604077642</v>
          </cell>
          <cell r="Y1695">
            <v>10297.707544146113</v>
          </cell>
          <cell r="Z1695">
            <v>1640.8294285513387</v>
          </cell>
          <cell r="AA1695">
            <v>1584.5074211688263</v>
          </cell>
          <cell r="AB1695">
            <v>6069.7841918874074</v>
          </cell>
          <cell r="AC1695">
            <v>2319.8108101686726</v>
          </cell>
          <cell r="AD1695">
            <v>36087.300000000003</v>
          </cell>
          <cell r="AE1695">
            <v>12606.268928209989</v>
          </cell>
          <cell r="AF1695">
            <v>10209.60410664853</v>
          </cell>
          <cell r="AG1695">
            <v>1619.8800969405045</v>
          </cell>
          <cell r="AH1695">
            <v>1560.7953536569883</v>
          </cell>
          <cell r="AI1695">
            <v>5990.1749547906002</v>
          </cell>
          <cell r="AJ1695">
            <v>2293.246559753386</v>
          </cell>
          <cell r="AK1695">
            <v>34279.97</v>
          </cell>
        </row>
        <row r="1696">
          <cell r="B1696">
            <v>40161</v>
          </cell>
          <cell r="D1696">
            <v>11322.260000000002</v>
          </cell>
          <cell r="E1696">
            <v>23182</v>
          </cell>
          <cell r="F1696">
            <v>34504.26</v>
          </cell>
          <cell r="G1696">
            <v>34504.26</v>
          </cell>
          <cell r="H1696">
            <v>36702.199999999997</v>
          </cell>
          <cell r="I1696">
            <v>23182</v>
          </cell>
          <cell r="J1696">
            <v>15000</v>
          </cell>
          <cell r="K1696">
            <v>3369</v>
          </cell>
          <cell r="L1696">
            <v>1600</v>
          </cell>
          <cell r="M1696">
            <v>1211</v>
          </cell>
          <cell r="N1696">
            <v>0</v>
          </cell>
          <cell r="O1696">
            <v>2002</v>
          </cell>
          <cell r="P1696">
            <v>23182</v>
          </cell>
          <cell r="Q1696">
            <v>15000</v>
          </cell>
          <cell r="R1696">
            <v>3369</v>
          </cell>
          <cell r="S1696">
            <v>1600</v>
          </cell>
          <cell r="T1696">
            <v>1211</v>
          </cell>
          <cell r="U1696">
            <v>0</v>
          </cell>
          <cell r="V1696">
            <v>2002</v>
          </cell>
          <cell r="W1696">
            <v>23182</v>
          </cell>
          <cell r="X1696">
            <v>14727.660231505373</v>
          </cell>
          <cell r="Y1696">
            <v>10239.607819928458</v>
          </cell>
          <cell r="Z1696">
            <v>1626.9672343596717</v>
          </cell>
          <cell r="AA1696">
            <v>1571.7823559461046</v>
          </cell>
          <cell r="AB1696">
            <v>6184.7054440063102</v>
          </cell>
          <cell r="AC1696">
            <v>2351.4769142540763</v>
          </cell>
          <cell r="AD1696">
            <v>36702.19999999999</v>
          </cell>
          <cell r="AE1696">
            <v>12603.792587722495</v>
          </cell>
          <cell r="AF1696">
            <v>10207.598560348149</v>
          </cell>
          <cell r="AG1696">
            <v>1619.561892189219</v>
          </cell>
          <cell r="AH1696">
            <v>1560.488755348721</v>
          </cell>
          <cell r="AI1696">
            <v>6172.6837855930708</v>
          </cell>
          <cell r="AJ1696">
            <v>2340.1344187983468</v>
          </cell>
          <cell r="AK1696">
            <v>34504.26</v>
          </cell>
        </row>
        <row r="1697">
          <cell r="B1697">
            <v>40162</v>
          </cell>
          <cell r="D1697">
            <v>4428.32</v>
          </cell>
          <cell r="E1697">
            <v>30070</v>
          </cell>
          <cell r="F1697">
            <v>34498.32</v>
          </cell>
          <cell r="G1697">
            <v>34498.32</v>
          </cell>
          <cell r="H1697">
            <v>36730.199999999997</v>
          </cell>
          <cell r="I1697">
            <v>30070</v>
          </cell>
          <cell r="J1697">
            <v>15500</v>
          </cell>
          <cell r="K1697">
            <v>3369</v>
          </cell>
          <cell r="L1697">
            <v>1600</v>
          </cell>
          <cell r="M1697">
            <v>1211</v>
          </cell>
          <cell r="N1697">
            <v>6100</v>
          </cell>
          <cell r="O1697">
            <v>2290</v>
          </cell>
          <cell r="P1697">
            <v>30070</v>
          </cell>
          <cell r="Q1697">
            <v>15500</v>
          </cell>
          <cell r="R1697">
            <v>3369</v>
          </cell>
          <cell r="S1697">
            <v>1600</v>
          </cell>
          <cell r="T1697">
            <v>1211</v>
          </cell>
          <cell r="U1697">
            <v>6100</v>
          </cell>
          <cell r="V1697">
            <v>2290</v>
          </cell>
          <cell r="W1697">
            <v>30070</v>
          </cell>
          <cell r="X1697">
            <v>14875.369633659599</v>
          </cell>
          <cell r="Y1697">
            <v>10156.824690122743</v>
          </cell>
          <cell r="Z1697">
            <v>1611.8470833077686</v>
          </cell>
          <cell r="AA1697">
            <v>1556.7209248363592</v>
          </cell>
          <cell r="AB1697">
            <v>6180.3538293382353</v>
          </cell>
          <cell r="AC1697">
            <v>2349.0838387353037</v>
          </cell>
          <cell r="AD1697">
            <v>36730.200000000012</v>
          </cell>
          <cell r="AE1697">
            <v>12603.846267360017</v>
          </cell>
          <cell r="AF1697">
            <v>10207.642034579168</v>
          </cell>
          <cell r="AG1697">
            <v>1619.568789914226</v>
          </cell>
          <cell r="AH1697">
            <v>1560.4954014808402</v>
          </cell>
          <cell r="AI1697">
            <v>6172.7100750948875</v>
          </cell>
          <cell r="AJ1697">
            <v>2334.0574315708604</v>
          </cell>
          <cell r="AK1697">
            <v>34498.32</v>
          </cell>
        </row>
        <row r="1698">
          <cell r="B1698">
            <v>40163</v>
          </cell>
          <cell r="D1698">
            <v>6216.32</v>
          </cell>
          <cell r="E1698">
            <v>28282</v>
          </cell>
          <cell r="F1698">
            <v>34498.32</v>
          </cell>
          <cell r="G1698">
            <v>34498.32</v>
          </cell>
          <cell r="H1698">
            <v>38396.1</v>
          </cell>
          <cell r="I1698">
            <v>28282</v>
          </cell>
          <cell r="J1698">
            <v>15000</v>
          </cell>
          <cell r="K1698">
            <v>3369</v>
          </cell>
          <cell r="L1698">
            <v>1600</v>
          </cell>
          <cell r="M1698">
            <v>1211</v>
          </cell>
          <cell r="N1698">
            <v>5100</v>
          </cell>
          <cell r="O1698">
            <v>2002</v>
          </cell>
          <cell r="P1698">
            <v>28282</v>
          </cell>
          <cell r="Q1698">
            <v>15000</v>
          </cell>
          <cell r="R1698">
            <v>3369</v>
          </cell>
          <cell r="S1698">
            <v>1600</v>
          </cell>
          <cell r="T1698">
            <v>1211</v>
          </cell>
          <cell r="U1698">
            <v>5100</v>
          </cell>
          <cell r="V1698">
            <v>2002</v>
          </cell>
          <cell r="W1698">
            <v>28282</v>
          </cell>
          <cell r="X1698">
            <v>15560.319054851123</v>
          </cell>
          <cell r="Y1698">
            <v>10763.832427227333</v>
          </cell>
          <cell r="Z1698">
            <v>1654.2713442326799</v>
          </cell>
          <cell r="AA1698">
            <v>1597.9788556111553</v>
          </cell>
          <cell r="AB1698">
            <v>6394.5553759775576</v>
          </cell>
          <cell r="AC1698">
            <v>2425.1429421001585</v>
          </cell>
          <cell r="AD1698">
            <v>38396.100000000013</v>
          </cell>
          <cell r="AE1698">
            <v>12603.846267360017</v>
          </cell>
          <cell r="AF1698">
            <v>10207.642034579168</v>
          </cell>
          <cell r="AG1698">
            <v>1619.568789914226</v>
          </cell>
          <cell r="AH1698">
            <v>1560.4954014808402</v>
          </cell>
          <cell r="AI1698">
            <v>6172.7100750948875</v>
          </cell>
          <cell r="AJ1698">
            <v>2334.0574315708604</v>
          </cell>
          <cell r="AK1698">
            <v>34498.32</v>
          </cell>
        </row>
        <row r="1699">
          <cell r="B1699">
            <v>40164</v>
          </cell>
          <cell r="D1699">
            <v>4921.669999999991</v>
          </cell>
          <cell r="E1699">
            <v>29482</v>
          </cell>
          <cell r="F1699">
            <v>34403.669999999991</v>
          </cell>
          <cell r="G1699">
            <v>34403.669999999991</v>
          </cell>
          <cell r="H1699">
            <v>36553.800000000003</v>
          </cell>
          <cell r="I1699">
            <v>29482</v>
          </cell>
          <cell r="J1699">
            <v>15000</v>
          </cell>
          <cell r="K1699">
            <v>3369</v>
          </cell>
          <cell r="L1699">
            <v>1600</v>
          </cell>
          <cell r="M1699">
            <v>1211</v>
          </cell>
          <cell r="N1699">
            <v>6000</v>
          </cell>
          <cell r="O1699">
            <v>2302</v>
          </cell>
          <cell r="P1699">
            <v>29482</v>
          </cell>
          <cell r="Q1699">
            <v>15000</v>
          </cell>
          <cell r="R1699">
            <v>3369</v>
          </cell>
          <cell r="S1699">
            <v>1600</v>
          </cell>
          <cell r="T1699">
            <v>1211</v>
          </cell>
          <cell r="U1699">
            <v>6000</v>
          </cell>
          <cell r="V1699">
            <v>2302</v>
          </cell>
          <cell r="W1699">
            <v>29482</v>
          </cell>
          <cell r="X1699">
            <v>14760.468539636608</v>
          </cell>
          <cell r="Y1699">
            <v>10087.65366872443</v>
          </cell>
          <cell r="Z1699">
            <v>1608.7254615934039</v>
          </cell>
          <cell r="AA1699">
            <v>1554.0401258453933</v>
          </cell>
          <cell r="AB1699">
            <v>6217.5179721875793</v>
          </cell>
          <cell r="AC1699">
            <v>2325.3942320125902</v>
          </cell>
          <cell r="AD1699">
            <v>36553.800000000003</v>
          </cell>
          <cell r="AE1699">
            <v>12604.923739376916</v>
          </cell>
          <cell r="AF1699">
            <v>10208.514660951903</v>
          </cell>
          <cell r="AG1699">
            <v>1619.7072428922741</v>
          </cell>
          <cell r="AH1699">
            <v>1560.6288044192711</v>
          </cell>
          <cell r="AI1699">
            <v>6081.3867603147355</v>
          </cell>
          <cell r="AJ1699">
            <v>2328.5087920448932</v>
          </cell>
          <cell r="AK1699">
            <v>34403.669999999991</v>
          </cell>
        </row>
        <row r="1700">
          <cell r="B1700">
            <v>40165</v>
          </cell>
          <cell r="D1700">
            <v>5010.2299999999959</v>
          </cell>
          <cell r="E1700">
            <v>29482</v>
          </cell>
          <cell r="F1700">
            <v>34492.229999999996</v>
          </cell>
          <cell r="G1700">
            <v>34492.229999999996</v>
          </cell>
          <cell r="H1700">
            <v>37646.400000000001</v>
          </cell>
          <cell r="I1700">
            <v>29482</v>
          </cell>
          <cell r="J1700">
            <v>15000</v>
          </cell>
          <cell r="K1700">
            <v>3369</v>
          </cell>
          <cell r="L1700">
            <v>1600</v>
          </cell>
          <cell r="M1700">
            <v>1211</v>
          </cell>
          <cell r="N1700">
            <v>6100</v>
          </cell>
          <cell r="O1700">
            <v>2202</v>
          </cell>
          <cell r="P1700">
            <v>29482</v>
          </cell>
          <cell r="Q1700">
            <v>15000</v>
          </cell>
          <cell r="R1700">
            <v>3369</v>
          </cell>
          <cell r="S1700">
            <v>1600</v>
          </cell>
          <cell r="T1700">
            <v>1211</v>
          </cell>
          <cell r="U1700">
            <v>6100</v>
          </cell>
          <cell r="V1700">
            <v>2202</v>
          </cell>
          <cell r="W1700">
            <v>29482</v>
          </cell>
          <cell r="X1700">
            <v>15271.482088770839</v>
          </cell>
          <cell r="Y1700">
            <v>10744.169114814475</v>
          </cell>
          <cell r="Z1700">
            <v>1593.5188242897061</v>
          </cell>
          <cell r="AA1700">
            <v>1538.4764169172577</v>
          </cell>
          <cell r="AB1700">
            <v>6207.4953250567196</v>
          </cell>
          <cell r="AC1700">
            <v>2291.2582301510088</v>
          </cell>
          <cell r="AD1700">
            <v>37646.400000000009</v>
          </cell>
          <cell r="AE1700">
            <v>12603.721181427105</v>
          </cell>
          <cell r="AF1700">
            <v>10207.540729596576</v>
          </cell>
          <cell r="AG1700">
            <v>1619.5527166244774</v>
          </cell>
          <cell r="AH1700">
            <v>1560.4799144605327</v>
          </cell>
          <cell r="AI1700">
            <v>6172.6488144938021</v>
          </cell>
          <cell r="AJ1700">
            <v>2328.2866433975096</v>
          </cell>
          <cell r="AK1700">
            <v>34492.229999999996</v>
          </cell>
        </row>
        <row r="1701">
          <cell r="B1701">
            <v>40166</v>
          </cell>
          <cell r="D1701">
            <v>5482.9499999999971</v>
          </cell>
          <cell r="E1701">
            <v>28882</v>
          </cell>
          <cell r="F1701">
            <v>34364.949999999997</v>
          </cell>
          <cell r="G1701">
            <v>34364.949999999997</v>
          </cell>
          <cell r="H1701">
            <v>37073.800000000003</v>
          </cell>
          <cell r="I1701">
            <v>28882</v>
          </cell>
          <cell r="J1701">
            <v>14500</v>
          </cell>
          <cell r="K1701">
            <v>3369</v>
          </cell>
          <cell r="L1701">
            <v>1600</v>
          </cell>
          <cell r="M1701">
            <v>1211</v>
          </cell>
          <cell r="N1701">
            <v>6000</v>
          </cell>
          <cell r="O1701">
            <v>2202</v>
          </cell>
          <cell r="P1701">
            <v>28882</v>
          </cell>
          <cell r="Q1701">
            <v>14500</v>
          </cell>
          <cell r="R1701">
            <v>3369</v>
          </cell>
          <cell r="S1701">
            <v>1600</v>
          </cell>
          <cell r="T1701">
            <v>1211</v>
          </cell>
          <cell r="U1701">
            <v>6000</v>
          </cell>
          <cell r="V1701">
            <v>2202</v>
          </cell>
          <cell r="W1701">
            <v>28882</v>
          </cell>
          <cell r="X1701">
            <v>15091.934182212743</v>
          </cell>
          <cell r="Y1701">
            <v>10229.698526086288</v>
          </cell>
          <cell r="Z1701">
            <v>1608.0485843039869</v>
          </cell>
          <cell r="AA1701">
            <v>1548.5587380854745</v>
          </cell>
          <cell r="AB1701">
            <v>6300.3826603072284</v>
          </cell>
          <cell r="AC1701">
            <v>2295.1773090042871</v>
          </cell>
          <cell r="AD1701">
            <v>37073.800000000003</v>
          </cell>
          <cell r="AE1701">
            <v>12606.029405732468</v>
          </cell>
          <cell r="AF1701">
            <v>10209.41012144291</v>
          </cell>
          <cell r="AG1701">
            <v>1619.849318785896</v>
          </cell>
          <cell r="AH1701">
            <v>1560.7656981282873</v>
          </cell>
          <cell r="AI1701">
            <v>6063.8557836401742</v>
          </cell>
          <cell r="AJ1701">
            <v>2305.0396722702644</v>
          </cell>
          <cell r="AK1701">
            <v>34364.949999999997</v>
          </cell>
        </row>
        <row r="1702">
          <cell r="B1702">
            <v>40167</v>
          </cell>
          <cell r="D1702">
            <v>5230.0800000000017</v>
          </cell>
          <cell r="E1702">
            <v>28782</v>
          </cell>
          <cell r="F1702">
            <v>34012.080000000002</v>
          </cell>
          <cell r="G1702">
            <v>34012.080000000002</v>
          </cell>
          <cell r="H1702">
            <v>35052.6</v>
          </cell>
          <cell r="I1702">
            <v>28782</v>
          </cell>
          <cell r="J1702">
            <v>14500</v>
          </cell>
          <cell r="K1702">
            <v>3369</v>
          </cell>
          <cell r="L1702">
            <v>1600</v>
          </cell>
          <cell r="M1702">
            <v>1211</v>
          </cell>
          <cell r="N1702">
            <v>5900</v>
          </cell>
          <cell r="O1702">
            <v>2202</v>
          </cell>
          <cell r="P1702">
            <v>28782</v>
          </cell>
          <cell r="Q1702">
            <v>14500</v>
          </cell>
          <cell r="R1702">
            <v>3369</v>
          </cell>
          <cell r="S1702">
            <v>1600</v>
          </cell>
          <cell r="T1702">
            <v>1211</v>
          </cell>
          <cell r="U1702">
            <v>5900</v>
          </cell>
          <cell r="V1702">
            <v>2202</v>
          </cell>
          <cell r="W1702">
            <v>28782</v>
          </cell>
          <cell r="X1702">
            <v>13500.661731654196</v>
          </cell>
          <cell r="Y1702">
            <v>10203.127395385329</v>
          </cell>
          <cell r="Z1702">
            <v>1627.8368295120997</v>
          </cell>
          <cell r="AA1702">
            <v>1568.5793234237829</v>
          </cell>
          <cell r="AB1702">
            <v>5838.5136667969673</v>
          </cell>
          <cell r="AC1702">
            <v>2313.8810532276284</v>
          </cell>
          <cell r="AD1702">
            <v>35052.600000000006</v>
          </cell>
          <cell r="AE1702">
            <v>12480.294025365891</v>
          </cell>
          <cell r="AF1702">
            <v>10213.262657306857</v>
          </cell>
          <cell r="AG1702">
            <v>1620.4605712990756</v>
          </cell>
          <cell r="AH1702">
            <v>1561.3546553506669</v>
          </cell>
          <cell r="AI1702">
            <v>5854.4809111195782</v>
          </cell>
          <cell r="AJ1702">
            <v>2282.2271795579318</v>
          </cell>
          <cell r="AK1702">
            <v>34012.080000000002</v>
          </cell>
        </row>
        <row r="1703">
          <cell r="B1703">
            <v>40168</v>
          </cell>
          <cell r="D1703">
            <v>5465.9499999999971</v>
          </cell>
          <cell r="E1703">
            <v>28982</v>
          </cell>
          <cell r="F1703">
            <v>34447.949999999997</v>
          </cell>
          <cell r="G1703">
            <v>34447.949999999997</v>
          </cell>
          <cell r="H1703">
            <v>36216.699999999997</v>
          </cell>
          <cell r="I1703">
            <v>28982</v>
          </cell>
          <cell r="J1703">
            <v>14500</v>
          </cell>
          <cell r="K1703">
            <v>3369</v>
          </cell>
          <cell r="L1703">
            <v>1600</v>
          </cell>
          <cell r="M1703">
            <v>1211</v>
          </cell>
          <cell r="N1703">
            <v>6100</v>
          </cell>
          <cell r="O1703">
            <v>2202</v>
          </cell>
          <cell r="P1703">
            <v>28982</v>
          </cell>
          <cell r="Q1703">
            <v>14500</v>
          </cell>
          <cell r="R1703">
            <v>3369</v>
          </cell>
          <cell r="S1703">
            <v>1600</v>
          </cell>
          <cell r="T1703">
            <v>1211</v>
          </cell>
          <cell r="U1703">
            <v>6100</v>
          </cell>
          <cell r="V1703">
            <v>2202</v>
          </cell>
          <cell r="W1703">
            <v>28982</v>
          </cell>
          <cell r="X1703">
            <v>14206.467610673981</v>
          </cell>
          <cell r="Y1703">
            <v>10259.975268780576</v>
          </cell>
          <cell r="Z1703">
            <v>1629.9646794849493</v>
          </cell>
          <cell r="AA1703">
            <v>1574.6648090687215</v>
          </cell>
          <cell r="AB1703">
            <v>6201.5996357235845</v>
          </cell>
          <cell r="AC1703">
            <v>2344.0279962681898</v>
          </cell>
          <cell r="AD1703">
            <v>36216.700000000004</v>
          </cell>
          <cell r="AE1703">
            <v>12604.321658823977</v>
          </cell>
          <cell r="AF1703">
            <v>10208.027046089741</v>
          </cell>
          <cell r="AG1703">
            <v>1619.6298767572175</v>
          </cell>
          <cell r="AH1703">
            <v>1560.5542601956863</v>
          </cell>
          <cell r="AI1703">
            <v>6127.0195884877603</v>
          </cell>
          <cell r="AJ1703">
            <v>2328.3975696456132</v>
          </cell>
          <cell r="AK1703">
            <v>34447.949999999997</v>
          </cell>
        </row>
        <row r="1704">
          <cell r="B1704">
            <v>40169</v>
          </cell>
          <cell r="D1704">
            <v>5189.4199999999983</v>
          </cell>
          <cell r="E1704">
            <v>29182</v>
          </cell>
          <cell r="F1704">
            <v>34371.42</v>
          </cell>
          <cell r="G1704">
            <v>34371.42</v>
          </cell>
          <cell r="H1704">
            <v>35475.9</v>
          </cell>
          <cell r="I1704">
            <v>29182</v>
          </cell>
          <cell r="J1704">
            <v>14800</v>
          </cell>
          <cell r="K1704">
            <v>3369</v>
          </cell>
          <cell r="L1704">
            <v>1600</v>
          </cell>
          <cell r="M1704">
            <v>1211</v>
          </cell>
          <cell r="N1704">
            <v>6000</v>
          </cell>
          <cell r="O1704">
            <v>2202</v>
          </cell>
          <cell r="P1704">
            <v>29182</v>
          </cell>
          <cell r="Q1704">
            <v>14800</v>
          </cell>
          <cell r="R1704">
            <v>3369</v>
          </cell>
          <cell r="S1704">
            <v>1600</v>
          </cell>
          <cell r="T1704">
            <v>1211</v>
          </cell>
          <cell r="U1704">
            <v>6000</v>
          </cell>
          <cell r="V1704">
            <v>2202</v>
          </cell>
          <cell r="W1704">
            <v>29182</v>
          </cell>
          <cell r="X1704">
            <v>13985.685627334751</v>
          </cell>
          <cell r="Y1704">
            <v>10145.401487183211</v>
          </cell>
          <cell r="Z1704">
            <v>1591.6962449313476</v>
          </cell>
          <cell r="AA1704">
            <v>1536.0926533991624</v>
          </cell>
          <cell r="AB1704">
            <v>5924.3085455507244</v>
          </cell>
          <cell r="AC1704">
            <v>2292.7154416008007</v>
          </cell>
          <cell r="AD1704">
            <v>35475.899999999994</v>
          </cell>
          <cell r="AE1704">
            <v>12605.598500047909</v>
          </cell>
          <cell r="AF1704">
            <v>10209.061138213081</v>
          </cell>
          <cell r="AG1704">
            <v>1619.7939482757117</v>
          </cell>
          <cell r="AH1704">
            <v>1560.7123472443618</v>
          </cell>
          <cell r="AI1704">
            <v>6035.7843453628448</v>
          </cell>
          <cell r="AJ1704">
            <v>2340.4697208560897</v>
          </cell>
          <cell r="AK1704">
            <v>34371.42</v>
          </cell>
        </row>
        <row r="1705">
          <cell r="B1705">
            <v>40170</v>
          </cell>
          <cell r="D1705">
            <v>5453.93</v>
          </cell>
          <cell r="E1705">
            <v>28682</v>
          </cell>
          <cell r="F1705">
            <v>34135.93</v>
          </cell>
          <cell r="G1705">
            <v>34135.93</v>
          </cell>
          <cell r="H1705">
            <v>37908</v>
          </cell>
          <cell r="I1705">
            <v>28682</v>
          </cell>
          <cell r="J1705">
            <v>14500</v>
          </cell>
          <cell r="K1705">
            <v>3369</v>
          </cell>
          <cell r="L1705">
            <v>1600</v>
          </cell>
          <cell r="M1705">
            <v>1211</v>
          </cell>
          <cell r="N1705">
            <v>5800</v>
          </cell>
          <cell r="O1705">
            <v>2202</v>
          </cell>
          <cell r="P1705">
            <v>28682</v>
          </cell>
          <cell r="Q1705">
            <v>14500</v>
          </cell>
          <cell r="R1705">
            <v>3369</v>
          </cell>
          <cell r="S1705">
            <v>1600</v>
          </cell>
          <cell r="T1705">
            <v>1211</v>
          </cell>
          <cell r="U1705">
            <v>5800</v>
          </cell>
          <cell r="V1705">
            <v>2202</v>
          </cell>
          <cell r="W1705">
            <v>28682</v>
          </cell>
          <cell r="X1705">
            <v>15491.11143603181</v>
          </cell>
          <cell r="Y1705">
            <v>10469.956095502541</v>
          </cell>
          <cell r="Z1705">
            <v>1635.632798259207</v>
          </cell>
          <cell r="AA1705">
            <v>1573.1497424376805</v>
          </cell>
          <cell r="AB1705">
            <v>6378.5426273221556</v>
          </cell>
          <cell r="AC1705">
            <v>2359.607300446623</v>
          </cell>
          <cell r="AD1705">
            <v>37908.000000000015</v>
          </cell>
          <cell r="AE1705">
            <v>12612.028373435438</v>
          </cell>
          <cell r="AF1705">
            <v>10214.268583978073</v>
          </cell>
          <cell r="AG1705">
            <v>1620.6201740198728</v>
          </cell>
          <cell r="AH1705">
            <v>1561.508436599984</v>
          </cell>
          <cell r="AI1705">
            <v>5785.8408825134766</v>
          </cell>
          <cell r="AJ1705">
            <v>2341.6635494531529</v>
          </cell>
          <cell r="AK1705">
            <v>34135.93</v>
          </cell>
        </row>
        <row r="1706">
          <cell r="B1706">
            <v>40171</v>
          </cell>
          <cell r="D1706">
            <v>5699.25</v>
          </cell>
          <cell r="E1706">
            <v>28782</v>
          </cell>
          <cell r="F1706">
            <v>34481.25</v>
          </cell>
          <cell r="G1706">
            <v>34481.25</v>
          </cell>
          <cell r="H1706">
            <v>37627.5</v>
          </cell>
          <cell r="I1706">
            <v>28782</v>
          </cell>
          <cell r="J1706">
            <v>14500</v>
          </cell>
          <cell r="K1706">
            <v>3369</v>
          </cell>
          <cell r="L1706">
            <v>1600</v>
          </cell>
          <cell r="M1706">
            <v>1211</v>
          </cell>
          <cell r="N1706">
            <v>6100</v>
          </cell>
          <cell r="O1706">
            <v>2002</v>
          </cell>
          <cell r="P1706">
            <v>28782</v>
          </cell>
          <cell r="Q1706">
            <v>14500</v>
          </cell>
          <cell r="R1706">
            <v>3369</v>
          </cell>
          <cell r="S1706">
            <v>1600</v>
          </cell>
          <cell r="T1706">
            <v>1211</v>
          </cell>
          <cell r="U1706">
            <v>6100</v>
          </cell>
          <cell r="V1706">
            <v>2002</v>
          </cell>
          <cell r="W1706">
            <v>28782</v>
          </cell>
          <cell r="X1706">
            <v>14697.488932946098</v>
          </cell>
          <cell r="Y1706">
            <v>11193.564298289459</v>
          </cell>
          <cell r="Z1706">
            <v>1633.9704735579332</v>
          </cell>
          <cell r="AA1706">
            <v>1578.2874161455534</v>
          </cell>
          <cell r="AB1706">
            <v>6186.048266221881</v>
          </cell>
          <cell r="AC1706">
            <v>2338.1406128390777</v>
          </cell>
          <cell r="AD1706">
            <v>37627.500000000007</v>
          </cell>
          <cell r="AE1706">
            <v>12604.033535727764</v>
          </cell>
          <cell r="AF1706">
            <v>10207.793700064594</v>
          </cell>
          <cell r="AG1706">
            <v>1619.5928535212638</v>
          </cell>
          <cell r="AH1706">
            <v>1560.5185873735047</v>
          </cell>
          <cell r="AI1706">
            <v>6172.8017894268323</v>
          </cell>
          <cell r="AJ1706">
            <v>2316.5095338860424</v>
          </cell>
          <cell r="AK1706">
            <v>34481.25</v>
          </cell>
        </row>
        <row r="1707">
          <cell r="B1707">
            <v>40172</v>
          </cell>
          <cell r="D1707">
            <v>5520.2699999999968</v>
          </cell>
          <cell r="E1707">
            <v>28582</v>
          </cell>
          <cell r="F1707">
            <v>34102.269999999997</v>
          </cell>
          <cell r="G1707">
            <v>34102.269999999997</v>
          </cell>
          <cell r="H1707">
            <v>35623.9</v>
          </cell>
          <cell r="I1707">
            <v>28582</v>
          </cell>
          <cell r="J1707">
            <v>14500</v>
          </cell>
          <cell r="K1707">
            <v>3369</v>
          </cell>
          <cell r="L1707">
            <v>1600</v>
          </cell>
          <cell r="M1707">
            <v>1211</v>
          </cell>
          <cell r="N1707">
            <v>5900</v>
          </cell>
          <cell r="O1707">
            <v>2002</v>
          </cell>
          <cell r="P1707">
            <v>28582</v>
          </cell>
          <cell r="Q1707">
            <v>14500</v>
          </cell>
          <cell r="R1707">
            <v>3369</v>
          </cell>
          <cell r="S1707">
            <v>1600</v>
          </cell>
          <cell r="T1707">
            <v>1211</v>
          </cell>
          <cell r="U1707">
            <v>5900</v>
          </cell>
          <cell r="V1707">
            <v>2002</v>
          </cell>
          <cell r="W1707">
            <v>28582</v>
          </cell>
          <cell r="X1707">
            <v>14035.80407812613</v>
          </cell>
          <cell r="Y1707">
            <v>10486.312988662723</v>
          </cell>
          <cell r="Z1707">
            <v>1642.3671356562988</v>
          </cell>
          <cell r="AA1707">
            <v>1584.9641893064854</v>
          </cell>
          <cell r="AB1707">
            <v>5650.6302722165692</v>
          </cell>
          <cell r="AC1707">
            <v>2223.8213360317882</v>
          </cell>
          <cell r="AD1707">
            <v>35623.899999999994</v>
          </cell>
          <cell r="AE1707">
            <v>12609.543525049239</v>
          </cell>
          <cell r="AF1707">
            <v>10212.256147274349</v>
          </cell>
          <cell r="AG1707">
            <v>1620.3008760207867</v>
          </cell>
          <cell r="AH1707">
            <v>1561.2007849198708</v>
          </cell>
          <cell r="AI1707">
            <v>5899.8462903718737</v>
          </cell>
          <cell r="AJ1707">
            <v>2199.1223763638791</v>
          </cell>
          <cell r="AK1707">
            <v>34102.269999999997</v>
          </cell>
        </row>
        <row r="1708">
          <cell r="B1708">
            <v>40173</v>
          </cell>
          <cell r="D1708">
            <v>5561.2900000000009</v>
          </cell>
          <cell r="E1708">
            <v>28182</v>
          </cell>
          <cell r="F1708">
            <v>33743.29</v>
          </cell>
          <cell r="G1708">
            <v>33743.29</v>
          </cell>
          <cell r="H1708">
            <v>37312.800000000003</v>
          </cell>
          <cell r="I1708">
            <v>28182</v>
          </cell>
          <cell r="J1708">
            <v>14500</v>
          </cell>
          <cell r="K1708">
            <v>3369</v>
          </cell>
          <cell r="L1708">
            <v>1600</v>
          </cell>
          <cell r="M1708">
            <v>1211</v>
          </cell>
          <cell r="N1708">
            <v>5500</v>
          </cell>
          <cell r="O1708">
            <v>2002</v>
          </cell>
          <cell r="P1708">
            <v>28182</v>
          </cell>
          <cell r="Q1708">
            <v>14500</v>
          </cell>
          <cell r="R1708">
            <v>3369</v>
          </cell>
          <cell r="S1708">
            <v>1600</v>
          </cell>
          <cell r="T1708">
            <v>1211</v>
          </cell>
          <cell r="U1708">
            <v>5500</v>
          </cell>
          <cell r="V1708">
            <v>2002</v>
          </cell>
          <cell r="W1708">
            <v>28182</v>
          </cell>
          <cell r="X1708">
            <v>15065.726840873056</v>
          </cell>
          <cell r="Y1708">
            <v>11148.470840601794</v>
          </cell>
          <cell r="Z1708">
            <v>1647.6192194296532</v>
          </cell>
          <cell r="AA1708">
            <v>1590.3213770097941</v>
          </cell>
          <cell r="AB1708">
            <v>5643.493072777238</v>
          </cell>
          <cell r="AC1708">
            <v>2217.168649308459</v>
          </cell>
          <cell r="AD1708">
            <v>37312.799999999988</v>
          </cell>
          <cell r="AE1708">
            <v>12616.595738056163</v>
          </cell>
          <cell r="AF1708">
            <v>10217.967615376963</v>
          </cell>
          <cell r="AG1708">
            <v>1621.2070711491278</v>
          </cell>
          <cell r="AH1708">
            <v>1562.0739267953052</v>
          </cell>
          <cell r="AI1708">
            <v>5536.93996253564</v>
          </cell>
          <cell r="AJ1708">
            <v>2188.5056860867976</v>
          </cell>
          <cell r="AK1708">
            <v>33743.29</v>
          </cell>
        </row>
        <row r="1709">
          <cell r="B1709">
            <v>40174</v>
          </cell>
          <cell r="D1709">
            <v>5664.429999999993</v>
          </cell>
          <cell r="E1709">
            <v>28482</v>
          </cell>
          <cell r="F1709">
            <v>34146.429999999993</v>
          </cell>
          <cell r="G1709">
            <v>34146.429999999993</v>
          </cell>
          <cell r="H1709">
            <v>37033</v>
          </cell>
          <cell r="I1709">
            <v>28482</v>
          </cell>
          <cell r="J1709">
            <v>14500</v>
          </cell>
          <cell r="K1709">
            <v>3369</v>
          </cell>
          <cell r="L1709">
            <v>1600</v>
          </cell>
          <cell r="M1709">
            <v>1211</v>
          </cell>
          <cell r="N1709">
            <v>5800</v>
          </cell>
          <cell r="O1709">
            <v>2002</v>
          </cell>
          <cell r="P1709">
            <v>28482</v>
          </cell>
          <cell r="Q1709">
            <v>14500</v>
          </cell>
          <cell r="R1709">
            <v>3369</v>
          </cell>
          <cell r="S1709">
            <v>1600</v>
          </cell>
          <cell r="T1709">
            <v>1211</v>
          </cell>
          <cell r="U1709">
            <v>5800</v>
          </cell>
          <cell r="V1709">
            <v>2002</v>
          </cell>
          <cell r="W1709">
            <v>28482</v>
          </cell>
          <cell r="X1709">
            <v>14359.084097399174</v>
          </cell>
          <cell r="Y1709">
            <v>11368.603483444351</v>
          </cell>
          <cell r="Z1709">
            <v>1621.2414361597048</v>
          </cell>
          <cell r="AA1709">
            <v>1563.4514295938652</v>
          </cell>
          <cell r="AB1709">
            <v>5939.5328817931731</v>
          </cell>
          <cell r="AC1709">
            <v>2181.0866716097266</v>
          </cell>
          <cell r="AD1709">
            <v>37032.999999999993</v>
          </cell>
          <cell r="AE1709">
            <v>12613.20336295919</v>
          </cell>
          <cell r="AF1709">
            <v>10259.7878000031</v>
          </cell>
          <cell r="AG1709">
            <v>1620.7711578005994</v>
          </cell>
          <cell r="AH1709">
            <v>1561.6539132830303</v>
          </cell>
          <cell r="AI1709">
            <v>5903.0965295840842</v>
          </cell>
          <cell r="AJ1709">
            <v>2187.9172363699954</v>
          </cell>
          <cell r="AK1709">
            <v>34146.429999999993</v>
          </cell>
        </row>
        <row r="1710">
          <cell r="B1710">
            <v>40175</v>
          </cell>
          <cell r="D1710">
            <v>5654.9700000000012</v>
          </cell>
          <cell r="E1710">
            <v>28782</v>
          </cell>
          <cell r="F1710">
            <v>34436.97</v>
          </cell>
          <cell r="G1710">
            <v>34436.97</v>
          </cell>
          <cell r="H1710">
            <v>37844.199999999997</v>
          </cell>
          <cell r="I1710">
            <v>28782</v>
          </cell>
          <cell r="J1710">
            <v>14500</v>
          </cell>
          <cell r="K1710">
            <v>3369</v>
          </cell>
          <cell r="L1710">
            <v>1600</v>
          </cell>
          <cell r="M1710">
            <v>1211</v>
          </cell>
          <cell r="N1710">
            <v>6100</v>
          </cell>
          <cell r="O1710">
            <v>2002</v>
          </cell>
          <cell r="P1710">
            <v>28782</v>
          </cell>
          <cell r="Q1710">
            <v>14500</v>
          </cell>
          <cell r="R1710">
            <v>3369</v>
          </cell>
          <cell r="S1710">
            <v>1600</v>
          </cell>
          <cell r="T1710">
            <v>1211</v>
          </cell>
          <cell r="U1710">
            <v>6100</v>
          </cell>
          <cell r="V1710">
            <v>2002</v>
          </cell>
          <cell r="W1710">
            <v>28782</v>
          </cell>
          <cell r="X1710">
            <v>14851.892416778735</v>
          </cell>
          <cell r="Y1710">
            <v>11182.592554936138</v>
          </cell>
          <cell r="Z1710">
            <v>1673.0988808873851</v>
          </cell>
          <cell r="AA1710">
            <v>1617.7214427981273</v>
          </cell>
          <cell r="AB1710">
            <v>6113.1051761393837</v>
          </cell>
          <cell r="AC1710">
            <v>2405.7895284602355</v>
          </cell>
          <cell r="AD1710">
            <v>37844.200000000004</v>
          </cell>
          <cell r="AE1710">
            <v>12604.634636047456</v>
          </cell>
          <cell r="AF1710">
            <v>10208.28052105242</v>
          </cell>
          <cell r="AG1710">
            <v>1619.6700936983279</v>
          </cell>
          <cell r="AH1710">
            <v>1560.593010233385</v>
          </cell>
          <cell r="AI1710">
            <v>6127.1717281769015</v>
          </cell>
          <cell r="AJ1710">
            <v>2316.6200107915065</v>
          </cell>
          <cell r="AK1710">
            <v>34436.97</v>
          </cell>
        </row>
        <row r="1711">
          <cell r="B1711">
            <v>40176</v>
          </cell>
          <cell r="D1711">
            <v>11237.749999999993</v>
          </cell>
          <cell r="E1711">
            <v>23282</v>
          </cell>
          <cell r="F1711">
            <v>34519.749999999993</v>
          </cell>
          <cell r="G1711">
            <v>34519.749999999993</v>
          </cell>
          <cell r="H1711">
            <v>37282</v>
          </cell>
          <cell r="I1711">
            <v>23282</v>
          </cell>
          <cell r="J1711">
            <v>15000</v>
          </cell>
          <cell r="K1711">
            <v>3369</v>
          </cell>
          <cell r="L1711">
            <v>1600</v>
          </cell>
          <cell r="M1711">
            <v>1211</v>
          </cell>
          <cell r="N1711">
            <v>0</v>
          </cell>
          <cell r="O1711">
            <v>2102</v>
          </cell>
          <cell r="P1711">
            <v>23282</v>
          </cell>
          <cell r="Q1711">
            <v>15000</v>
          </cell>
          <cell r="R1711">
            <v>3369</v>
          </cell>
          <cell r="S1711">
            <v>1600</v>
          </cell>
          <cell r="T1711">
            <v>1211</v>
          </cell>
          <cell r="U1711">
            <v>0</v>
          </cell>
          <cell r="V1711">
            <v>2102</v>
          </cell>
          <cell r="W1711">
            <v>23282</v>
          </cell>
          <cell r="X1711">
            <v>15004.485358222684</v>
          </cell>
          <cell r="Y1711">
            <v>10793.841908438513</v>
          </cell>
          <cell r="Z1711">
            <v>1624.7613110108584</v>
          </cell>
          <cell r="AA1711">
            <v>1571.6010875629395</v>
          </cell>
          <cell r="AB1711">
            <v>5949.3861710639358</v>
          </cell>
          <cell r="AC1711">
            <v>2337.9241637010641</v>
          </cell>
          <cell r="AD1711">
            <v>37281.999999999993</v>
          </cell>
          <cell r="AE1711">
            <v>12603.597039204587</v>
          </cell>
          <cell r="AF1711">
            <v>10207.440188909077</v>
          </cell>
          <cell r="AG1711">
            <v>1619.5367645996084</v>
          </cell>
          <cell r="AH1711">
            <v>1560.4645442819965</v>
          </cell>
          <cell r="AI1711">
            <v>6200.447752412093</v>
          </cell>
          <cell r="AJ1711">
            <v>2328.2637105926328</v>
          </cell>
          <cell r="AK1711">
            <v>34519.749999999993</v>
          </cell>
        </row>
        <row r="1712">
          <cell r="B1712">
            <v>40177</v>
          </cell>
          <cell r="D1712">
            <v>5721.669999999991</v>
          </cell>
          <cell r="E1712">
            <v>28682</v>
          </cell>
          <cell r="F1712">
            <v>34403.669999999991</v>
          </cell>
          <cell r="G1712">
            <v>34403.669999999991</v>
          </cell>
          <cell r="H1712">
            <v>36176.5</v>
          </cell>
          <cell r="I1712">
            <v>28682</v>
          </cell>
          <cell r="J1712">
            <v>14500</v>
          </cell>
          <cell r="K1712">
            <v>3369</v>
          </cell>
          <cell r="L1712">
            <v>1600</v>
          </cell>
          <cell r="M1712">
            <v>1211</v>
          </cell>
          <cell r="N1712">
            <v>6000</v>
          </cell>
          <cell r="O1712">
            <v>2002</v>
          </cell>
          <cell r="P1712">
            <v>28682</v>
          </cell>
          <cell r="Q1712">
            <v>14500</v>
          </cell>
          <cell r="R1712">
            <v>3369</v>
          </cell>
          <cell r="S1712">
            <v>1600</v>
          </cell>
          <cell r="T1712">
            <v>1211</v>
          </cell>
          <cell r="U1712">
            <v>6000</v>
          </cell>
          <cell r="V1712">
            <v>2002</v>
          </cell>
          <cell r="W1712">
            <v>28682</v>
          </cell>
          <cell r="X1712">
            <v>14572.5797090654</v>
          </cell>
          <cell r="Y1712">
            <v>10100.331733081963</v>
          </cell>
          <cell r="Z1712">
            <v>1610.0655408014254</v>
          </cell>
          <cell r="AA1712">
            <v>1554.6265058456138</v>
          </cell>
          <cell r="AB1712">
            <v>6023.8565702908963</v>
          </cell>
          <cell r="AC1712">
            <v>2315.0399409147062</v>
          </cell>
          <cell r="AD1712">
            <v>36176.500000000007</v>
          </cell>
          <cell r="AE1712">
            <v>12604.923739376916</v>
          </cell>
          <cell r="AF1712">
            <v>10208.514660951903</v>
          </cell>
          <cell r="AG1712">
            <v>1619.7072428922741</v>
          </cell>
          <cell r="AH1712">
            <v>1560.6288044192711</v>
          </cell>
          <cell r="AI1712">
            <v>6081.3867603147355</v>
          </cell>
          <cell r="AJ1712">
            <v>2328.5087920448932</v>
          </cell>
          <cell r="AK1712">
            <v>34403.669999999991</v>
          </cell>
        </row>
        <row r="1713">
          <cell r="B1713">
            <v>40178</v>
          </cell>
          <cell r="D1713">
            <v>5527.760000000002</v>
          </cell>
          <cell r="E1713">
            <v>28882</v>
          </cell>
          <cell r="F1713">
            <v>34409.760000000002</v>
          </cell>
          <cell r="G1713">
            <v>34409.760000000002</v>
          </cell>
          <cell r="H1713">
            <v>36077.1</v>
          </cell>
          <cell r="I1713">
            <v>28882</v>
          </cell>
          <cell r="J1713">
            <v>14700</v>
          </cell>
          <cell r="K1713">
            <v>3369</v>
          </cell>
          <cell r="L1713">
            <v>1600</v>
          </cell>
          <cell r="M1713">
            <v>1211</v>
          </cell>
          <cell r="N1713">
            <v>6000</v>
          </cell>
          <cell r="O1713">
            <v>2002</v>
          </cell>
          <cell r="P1713">
            <v>28882</v>
          </cell>
          <cell r="Q1713">
            <v>14700</v>
          </cell>
          <cell r="R1713">
            <v>3369</v>
          </cell>
          <cell r="S1713">
            <v>1600</v>
          </cell>
          <cell r="T1713">
            <v>1211</v>
          </cell>
          <cell r="U1713">
            <v>6000</v>
          </cell>
          <cell r="V1713">
            <v>2002</v>
          </cell>
          <cell r="W1713">
            <v>28882</v>
          </cell>
          <cell r="X1713">
            <v>13779.64400711917</v>
          </cell>
          <cell r="Y1713">
            <v>10424.106806369246</v>
          </cell>
          <cell r="Z1713">
            <v>1661.1545308694174</v>
          </cell>
          <cell r="AA1713">
            <v>1602.6941317958524</v>
          </cell>
          <cell r="AB1713">
            <v>6215.8357169008186</v>
          </cell>
          <cell r="AC1713">
            <v>2393.6648069455023</v>
          </cell>
          <cell r="AD1713">
            <v>36077.100000000006</v>
          </cell>
          <cell r="AE1713">
            <v>12605.048958318712</v>
          </cell>
          <cell r="AF1713">
            <v>10208.616073656143</v>
          </cell>
          <cell r="AG1713">
            <v>1619.7233332733956</v>
          </cell>
          <cell r="AH1713">
            <v>1560.644307907548</v>
          </cell>
          <cell r="AI1713">
            <v>6081.44717359692</v>
          </cell>
          <cell r="AJ1713">
            <v>2334.2801532472822</v>
          </cell>
          <cell r="AK1713">
            <v>34409.760000000002</v>
          </cell>
        </row>
        <row r="1714">
          <cell r="B1714">
            <v>40179</v>
          </cell>
          <cell r="D1714">
            <v>5807.9399999999951</v>
          </cell>
          <cell r="E1714">
            <v>27985</v>
          </cell>
          <cell r="F1714">
            <v>33792.939999999995</v>
          </cell>
          <cell r="G1714">
            <v>33792.939999999995</v>
          </cell>
          <cell r="H1714">
            <v>35034.300000000003</v>
          </cell>
          <cell r="I1714">
            <v>27985</v>
          </cell>
          <cell r="J1714">
            <v>14450</v>
          </cell>
          <cell r="K1714">
            <v>3369</v>
          </cell>
          <cell r="L1714">
            <v>1600</v>
          </cell>
          <cell r="M1714">
            <v>1196</v>
          </cell>
          <cell r="N1714">
            <v>5400</v>
          </cell>
          <cell r="O1714">
            <v>1970</v>
          </cell>
          <cell r="P1714">
            <v>27985</v>
          </cell>
          <cell r="Q1714">
            <v>14450</v>
          </cell>
          <cell r="R1714">
            <v>3369</v>
          </cell>
          <cell r="S1714">
            <v>1600</v>
          </cell>
          <cell r="T1714">
            <v>1196</v>
          </cell>
          <cell r="U1714">
            <v>5400</v>
          </cell>
          <cell r="V1714">
            <v>1970</v>
          </cell>
          <cell r="W1714">
            <v>27985</v>
          </cell>
          <cell r="X1714">
            <v>13791.473060997672</v>
          </cell>
          <cell r="Y1714">
            <v>10228.29560563948</v>
          </cell>
          <cell r="Z1714">
            <v>1630.5355718455462</v>
          </cell>
          <cell r="AA1714">
            <v>1572.7344918901149</v>
          </cell>
          <cell r="AB1714">
            <v>5499.3840012093488</v>
          </cell>
          <cell r="AC1714">
            <v>2311.8772684178357</v>
          </cell>
          <cell r="AD1714">
            <v>35034.299999999996</v>
          </cell>
          <cell r="AE1714">
            <v>12614.0029767747</v>
          </cell>
          <cell r="AF1714">
            <v>10215.867781843543</v>
          </cell>
          <cell r="AG1714">
            <v>1620.8739065609475</v>
          </cell>
          <cell r="AH1714">
            <v>1561.7529143066542</v>
          </cell>
          <cell r="AI1714">
            <v>5480.0366225763264</v>
          </cell>
          <cell r="AJ1714">
            <v>2300.4057979378272</v>
          </cell>
          <cell r="AK1714">
            <v>33792.939999999995</v>
          </cell>
        </row>
        <row r="1715">
          <cell r="B1715">
            <v>40180</v>
          </cell>
          <cell r="D1715">
            <v>5741.9100000000035</v>
          </cell>
          <cell r="E1715">
            <v>28085</v>
          </cell>
          <cell r="F1715">
            <v>33826.910000000003</v>
          </cell>
          <cell r="G1715">
            <v>33826.910000000003</v>
          </cell>
          <cell r="H1715">
            <v>35450</v>
          </cell>
          <cell r="I1715">
            <v>28085</v>
          </cell>
          <cell r="J1715">
            <v>14450</v>
          </cell>
          <cell r="K1715">
            <v>3369</v>
          </cell>
          <cell r="L1715">
            <v>1600</v>
          </cell>
          <cell r="M1715">
            <v>1196</v>
          </cell>
          <cell r="N1715">
            <v>5500</v>
          </cell>
          <cell r="O1715">
            <v>1970</v>
          </cell>
          <cell r="P1715">
            <v>28085</v>
          </cell>
          <cell r="Q1715">
            <v>14450</v>
          </cell>
          <cell r="R1715">
            <v>3369</v>
          </cell>
          <cell r="S1715">
            <v>1600</v>
          </cell>
          <cell r="T1715">
            <v>1196</v>
          </cell>
          <cell r="U1715">
            <v>5500</v>
          </cell>
          <cell r="V1715">
            <v>1970</v>
          </cell>
          <cell r="W1715">
            <v>28085</v>
          </cell>
          <cell r="X1715">
            <v>14318.109401270744</v>
          </cell>
          <cell r="Y1715">
            <v>10225.361033036164</v>
          </cell>
          <cell r="Z1715">
            <v>1611.9479426538687</v>
          </cell>
          <cell r="AA1715">
            <v>1556.800876489373</v>
          </cell>
          <cell r="AB1715">
            <v>5518.7123341845681</v>
          </cell>
          <cell r="AC1715">
            <v>2219.0684123652845</v>
          </cell>
          <cell r="AD1715">
            <v>35450</v>
          </cell>
          <cell r="AE1715">
            <v>12613.666110745367</v>
          </cell>
          <cell r="AF1715">
            <v>10215.594959740822</v>
          </cell>
          <cell r="AG1715">
            <v>1620.8306199565318</v>
          </cell>
          <cell r="AH1715">
            <v>1561.7112065708932</v>
          </cell>
          <cell r="AI1715">
            <v>5580.073712612575</v>
          </cell>
          <cell r="AJ1715">
            <v>2235.0333903738137</v>
          </cell>
          <cell r="AK1715">
            <v>33826.910000000003</v>
          </cell>
        </row>
        <row r="1716">
          <cell r="B1716">
            <v>40181</v>
          </cell>
          <cell r="D1716">
            <v>5696.7900000000009</v>
          </cell>
          <cell r="E1716">
            <v>28085</v>
          </cell>
          <cell r="F1716">
            <v>33781.79</v>
          </cell>
          <cell r="G1716">
            <v>33781.79</v>
          </cell>
          <cell r="H1716">
            <v>35375.699999999997</v>
          </cell>
          <cell r="I1716">
            <v>28070</v>
          </cell>
          <cell r="J1716">
            <v>14450</v>
          </cell>
          <cell r="K1716">
            <v>3369</v>
          </cell>
          <cell r="L1716">
            <v>1600</v>
          </cell>
          <cell r="M1716">
            <v>1196</v>
          </cell>
          <cell r="N1716">
            <v>5500</v>
          </cell>
          <cell r="O1716">
            <v>1970</v>
          </cell>
          <cell r="P1716">
            <v>28085</v>
          </cell>
          <cell r="Q1716">
            <v>14450</v>
          </cell>
          <cell r="R1716">
            <v>3369</v>
          </cell>
          <cell r="S1716">
            <v>1600</v>
          </cell>
          <cell r="T1716">
            <v>1196</v>
          </cell>
          <cell r="U1716">
            <v>5500</v>
          </cell>
          <cell r="V1716">
            <v>1955</v>
          </cell>
          <cell r="W1716">
            <v>28070</v>
          </cell>
          <cell r="X1716">
            <v>13921.96583651426</v>
          </cell>
          <cell r="Y1716">
            <v>10397.185170530147</v>
          </cell>
          <cell r="Z1716">
            <v>1630.6995851404254</v>
          </cell>
          <cell r="AA1716">
            <v>1573.9155361390735</v>
          </cell>
          <cell r="AB1716">
            <v>5644.5023982141674</v>
          </cell>
          <cell r="AC1716">
            <v>2207.4314734619197</v>
          </cell>
          <cell r="AD1716">
            <v>35375.69999999999</v>
          </cell>
          <cell r="AE1716">
            <v>12616.134487147419</v>
          </cell>
          <cell r="AF1716">
            <v>10217.594056063028</v>
          </cell>
          <cell r="AG1716">
            <v>1621.1478013389228</v>
          </cell>
          <cell r="AH1716">
            <v>1562.0168188374043</v>
          </cell>
          <cell r="AI1716">
            <v>5564.6249870584206</v>
          </cell>
          <cell r="AJ1716">
            <v>2200.2718495548065</v>
          </cell>
          <cell r="AK1716">
            <v>33781.79</v>
          </cell>
        </row>
        <row r="1717">
          <cell r="B1717">
            <v>40182</v>
          </cell>
          <cell r="D1717">
            <v>5733.6299999999974</v>
          </cell>
          <cell r="E1717">
            <v>28585</v>
          </cell>
          <cell r="F1717">
            <v>34318.629999999997</v>
          </cell>
          <cell r="G1717">
            <v>34318.629999999997</v>
          </cell>
          <cell r="H1717">
            <v>36803.4</v>
          </cell>
          <cell r="I1717">
            <v>28585</v>
          </cell>
          <cell r="J1717">
            <v>14450</v>
          </cell>
          <cell r="K1717">
            <v>3369</v>
          </cell>
          <cell r="L1717">
            <v>1600</v>
          </cell>
          <cell r="M1717">
            <v>1196</v>
          </cell>
          <cell r="N1717">
            <v>6000</v>
          </cell>
          <cell r="O1717">
            <v>1970</v>
          </cell>
          <cell r="P1717">
            <v>28585</v>
          </cell>
          <cell r="Q1717">
            <v>14450</v>
          </cell>
          <cell r="R1717">
            <v>3369</v>
          </cell>
          <cell r="S1717">
            <v>1600</v>
          </cell>
          <cell r="T1717">
            <v>1196</v>
          </cell>
          <cell r="U1717">
            <v>6000</v>
          </cell>
          <cell r="V1717">
            <v>1970</v>
          </cell>
          <cell r="W1717">
            <v>28585</v>
          </cell>
          <cell r="X1717">
            <v>14625.316352250084</v>
          </cell>
          <cell r="Y1717">
            <v>10548.20231898268</v>
          </cell>
          <cell r="Z1717">
            <v>1630.18759830561</v>
          </cell>
          <cell r="AA1717">
            <v>1575.0248656968438</v>
          </cell>
          <cell r="AB1717">
            <v>6072.2335424594039</v>
          </cell>
          <cell r="AC1717">
            <v>2352.4353223053749</v>
          </cell>
          <cell r="AD1717">
            <v>36803.399999999994</v>
          </cell>
          <cell r="AE1717">
            <v>12605.314120194787</v>
          </cell>
          <cell r="AF1717">
            <v>10208.83082377724</v>
          </cell>
          <cell r="AG1717">
            <v>1619.7574060389354</v>
          </cell>
          <cell r="AH1717">
            <v>1560.6771378770263</v>
          </cell>
          <cell r="AI1717">
            <v>5989.7212545647944</v>
          </cell>
          <cell r="AJ1717">
            <v>2334.3292575472151</v>
          </cell>
          <cell r="AK1717">
            <v>34318.629999999997</v>
          </cell>
        </row>
        <row r="1718">
          <cell r="B1718">
            <v>40183</v>
          </cell>
          <cell r="D1718">
            <v>5231.1100000000006</v>
          </cell>
          <cell r="E1718">
            <v>29250</v>
          </cell>
          <cell r="F1718">
            <v>34481.11</v>
          </cell>
          <cell r="G1718">
            <v>34481.11</v>
          </cell>
          <cell r="H1718">
            <v>36508.9</v>
          </cell>
          <cell r="I1718">
            <v>29250</v>
          </cell>
          <cell r="J1718">
            <v>15000</v>
          </cell>
          <cell r="K1718">
            <v>3369</v>
          </cell>
          <cell r="L1718">
            <v>1600</v>
          </cell>
          <cell r="M1718">
            <v>1196</v>
          </cell>
          <cell r="N1718">
            <v>6100</v>
          </cell>
          <cell r="O1718">
            <v>1985</v>
          </cell>
          <cell r="P1718">
            <v>29250</v>
          </cell>
          <cell r="Q1718">
            <v>15000</v>
          </cell>
          <cell r="R1718">
            <v>3369</v>
          </cell>
          <cell r="S1718">
            <v>1600</v>
          </cell>
          <cell r="T1718">
            <v>1196</v>
          </cell>
          <cell r="U1718">
            <v>6100</v>
          </cell>
          <cell r="V1718">
            <v>1985</v>
          </cell>
          <cell r="W1718">
            <v>29250</v>
          </cell>
          <cell r="X1718">
            <v>14831.032421425547</v>
          </cell>
          <cell r="Y1718">
            <v>10194.10533159668</v>
          </cell>
          <cell r="Z1718">
            <v>1606.0675477568013</v>
          </cell>
          <cell r="AA1718">
            <v>1551.5328944275504</v>
          </cell>
          <cell r="AB1718">
            <v>6016.0777017296259</v>
          </cell>
          <cell r="AC1718">
            <v>2310.084103063793</v>
          </cell>
          <cell r="AD1718">
            <v>36508.899999999994</v>
          </cell>
          <cell r="AE1718">
            <v>12603.982361112719</v>
          </cell>
          <cell r="AF1718">
            <v>10207.752254608933</v>
          </cell>
          <cell r="AG1718">
            <v>1619.5862776865856</v>
          </cell>
          <cell r="AH1718">
            <v>1560.5122513908407</v>
          </cell>
          <cell r="AI1718">
            <v>6172.7767267550753</v>
          </cell>
          <cell r="AJ1718">
            <v>2316.5001284458472</v>
          </cell>
          <cell r="AK1718">
            <v>34481.11</v>
          </cell>
        </row>
        <row r="1719">
          <cell r="B1719">
            <v>40184</v>
          </cell>
          <cell r="D1719">
            <v>5238.9800000000032</v>
          </cell>
          <cell r="E1719">
            <v>29035</v>
          </cell>
          <cell r="F1719">
            <v>34273.980000000003</v>
          </cell>
          <cell r="G1719">
            <v>34273.980000000003</v>
          </cell>
          <cell r="H1719">
            <v>36236.800000000003</v>
          </cell>
          <cell r="I1719">
            <v>29035</v>
          </cell>
          <cell r="J1719">
            <v>15000</v>
          </cell>
          <cell r="K1719">
            <v>3369</v>
          </cell>
          <cell r="L1719">
            <v>1600</v>
          </cell>
          <cell r="M1719">
            <v>1196</v>
          </cell>
          <cell r="N1719">
            <v>5900</v>
          </cell>
          <cell r="O1719">
            <v>1970</v>
          </cell>
          <cell r="P1719">
            <v>29035</v>
          </cell>
          <cell r="Q1719">
            <v>15000</v>
          </cell>
          <cell r="R1719">
            <v>3369</v>
          </cell>
          <cell r="S1719">
            <v>1600</v>
          </cell>
          <cell r="T1719">
            <v>1196</v>
          </cell>
          <cell r="U1719">
            <v>5900</v>
          </cell>
          <cell r="V1719">
            <v>1970</v>
          </cell>
          <cell r="W1719">
            <v>29035</v>
          </cell>
          <cell r="X1719">
            <v>14716.318193179211</v>
          </cell>
          <cell r="Y1719">
            <v>10330.744780708132</v>
          </cell>
          <cell r="Z1719">
            <v>1606.2409687700824</v>
          </cell>
          <cell r="AA1719">
            <v>1552.9562606335974</v>
          </cell>
          <cell r="AB1719">
            <v>5731.8999163197932</v>
          </cell>
          <cell r="AC1719">
            <v>2298.639880389188</v>
          </cell>
          <cell r="AD1719">
            <v>36236.800000000003</v>
          </cell>
          <cell r="AE1719">
            <v>12608.004896967072</v>
          </cell>
          <cell r="AF1719">
            <v>10211.010038399809</v>
          </cell>
          <cell r="AG1719">
            <v>1620.1031654197288</v>
          </cell>
          <cell r="AH1719">
            <v>1561.0102857662093</v>
          </cell>
          <cell r="AI1719">
            <v>5956.6121786014783</v>
          </cell>
          <cell r="AJ1719">
            <v>2317.2394348457065</v>
          </cell>
          <cell r="AK1719">
            <v>34273.980000000003</v>
          </cell>
        </row>
        <row r="1720">
          <cell r="B1720">
            <v>40185</v>
          </cell>
          <cell r="D1720">
            <v>5046.1100000000006</v>
          </cell>
          <cell r="E1720">
            <v>29435</v>
          </cell>
          <cell r="F1720">
            <v>34481.11</v>
          </cell>
          <cell r="G1720">
            <v>34481.11</v>
          </cell>
          <cell r="H1720">
            <v>37363.300000000003</v>
          </cell>
          <cell r="I1720">
            <v>29435</v>
          </cell>
          <cell r="J1720">
            <v>15000</v>
          </cell>
          <cell r="K1720">
            <v>3369</v>
          </cell>
          <cell r="L1720">
            <v>1600</v>
          </cell>
          <cell r="M1720">
            <v>1196</v>
          </cell>
          <cell r="N1720">
            <v>6100</v>
          </cell>
          <cell r="O1720">
            <v>2170</v>
          </cell>
          <cell r="P1720">
            <v>29435</v>
          </cell>
          <cell r="Q1720">
            <v>15000</v>
          </cell>
          <cell r="R1720">
            <v>3369</v>
          </cell>
          <cell r="S1720">
            <v>1600</v>
          </cell>
          <cell r="T1720">
            <v>1196</v>
          </cell>
          <cell r="U1720">
            <v>6100</v>
          </cell>
          <cell r="V1720">
            <v>2170</v>
          </cell>
          <cell r="W1720">
            <v>29435</v>
          </cell>
          <cell r="X1720">
            <v>15227.207690283001</v>
          </cell>
          <cell r="Y1720">
            <v>10607.020528478641</v>
          </cell>
          <cell r="Z1720">
            <v>1602.5595785451653</v>
          </cell>
          <cell r="AA1720">
            <v>1547.9069621634442</v>
          </cell>
          <cell r="AB1720">
            <v>6085.8236168882258</v>
          </cell>
          <cell r="AC1720">
            <v>2292.7816236415229</v>
          </cell>
          <cell r="AD1720">
            <v>37363.300000000003</v>
          </cell>
          <cell r="AE1720">
            <v>12603.982361112719</v>
          </cell>
          <cell r="AF1720">
            <v>10207.752254608933</v>
          </cell>
          <cell r="AG1720">
            <v>1619.5862776865856</v>
          </cell>
          <cell r="AH1720">
            <v>1560.5122513908407</v>
          </cell>
          <cell r="AI1720">
            <v>6172.7767267550753</v>
          </cell>
          <cell r="AJ1720">
            <v>2316.5001284458472</v>
          </cell>
          <cell r="AK1720">
            <v>34481.11</v>
          </cell>
        </row>
        <row r="1721">
          <cell r="B1721">
            <v>40186</v>
          </cell>
          <cell r="D1721">
            <v>5033.0299999999988</v>
          </cell>
          <cell r="E1721">
            <v>29135</v>
          </cell>
          <cell r="F1721">
            <v>34168.03</v>
          </cell>
          <cell r="G1721">
            <v>34168.03</v>
          </cell>
          <cell r="H1721">
            <v>35685.800000000003</v>
          </cell>
          <cell r="I1721">
            <v>29135</v>
          </cell>
          <cell r="J1721">
            <v>15000</v>
          </cell>
          <cell r="K1721">
            <v>3369</v>
          </cell>
          <cell r="L1721">
            <v>1600</v>
          </cell>
          <cell r="M1721">
            <v>1196</v>
          </cell>
          <cell r="N1721">
            <v>5800</v>
          </cell>
          <cell r="O1721">
            <v>2170</v>
          </cell>
          <cell r="P1721">
            <v>29135</v>
          </cell>
          <cell r="Q1721">
            <v>15000</v>
          </cell>
          <cell r="R1721">
            <v>3369</v>
          </cell>
          <cell r="S1721">
            <v>1600</v>
          </cell>
          <cell r="T1721">
            <v>1196</v>
          </cell>
          <cell r="U1721">
            <v>5800</v>
          </cell>
          <cell r="V1721">
            <v>2170</v>
          </cell>
          <cell r="W1721">
            <v>29135</v>
          </cell>
          <cell r="X1721">
            <v>14285.49268764519</v>
          </cell>
          <cell r="Y1721">
            <v>10146.13406715875</v>
          </cell>
          <cell r="Z1721">
            <v>1607.680455819253</v>
          </cell>
          <cell r="AA1721">
            <v>1552.3663177147773</v>
          </cell>
          <cell r="AB1721">
            <v>5782.3594582411524</v>
          </cell>
          <cell r="AC1721">
            <v>2311.7670134208838</v>
          </cell>
          <cell r="AD1721">
            <v>35685.800000000003</v>
          </cell>
          <cell r="AE1721">
            <v>12612.03866755389</v>
          </cell>
          <cell r="AF1721">
            <v>10214.276921010594</v>
          </cell>
          <cell r="AG1721">
            <v>1620.6214967933035</v>
          </cell>
          <cell r="AH1721">
            <v>1561.5097111255666</v>
          </cell>
          <cell r="AI1721">
            <v>5841.6023974269265</v>
          </cell>
          <cell r="AJ1721">
            <v>2317.9808060897121</v>
          </cell>
          <cell r="AK1721">
            <v>34168.03</v>
          </cell>
        </row>
        <row r="1722">
          <cell r="B1722">
            <v>40187</v>
          </cell>
          <cell r="D1722">
            <v>5425.9900000000052</v>
          </cell>
          <cell r="E1722">
            <v>28612</v>
          </cell>
          <cell r="F1722">
            <v>34037.990000000005</v>
          </cell>
          <cell r="G1722">
            <v>34037.990000000005</v>
          </cell>
          <cell r="H1722">
            <v>35957.599999999999</v>
          </cell>
          <cell r="I1722">
            <v>28612</v>
          </cell>
          <cell r="J1722">
            <v>14500</v>
          </cell>
          <cell r="K1722">
            <v>3369</v>
          </cell>
          <cell r="L1722">
            <v>1600</v>
          </cell>
          <cell r="M1722">
            <v>1196</v>
          </cell>
          <cell r="N1722">
            <v>5700</v>
          </cell>
          <cell r="O1722">
            <v>2247</v>
          </cell>
          <cell r="P1722">
            <v>28612</v>
          </cell>
          <cell r="Q1722">
            <v>14500</v>
          </cell>
          <cell r="R1722">
            <v>3369</v>
          </cell>
          <cell r="S1722">
            <v>1600</v>
          </cell>
          <cell r="T1722">
            <v>1196</v>
          </cell>
          <cell r="U1722">
            <v>5700</v>
          </cell>
          <cell r="V1722">
            <v>2247</v>
          </cell>
          <cell r="W1722">
            <v>28612</v>
          </cell>
          <cell r="X1722">
            <v>14748.389127642313</v>
          </cell>
          <cell r="Y1722">
            <v>10092.529751639064</v>
          </cell>
          <cell r="Z1722">
            <v>1609.7673598379179</v>
          </cell>
          <cell r="AA1722">
            <v>1553.2974848948538</v>
          </cell>
          <cell r="AB1722">
            <v>5645.5554030280664</v>
          </cell>
          <cell r="AC1722">
            <v>2308.0608729577848</v>
          </cell>
          <cell r="AD1722">
            <v>35957.600000000006</v>
          </cell>
          <cell r="AE1722">
            <v>12610.106184969149</v>
          </cell>
          <cell r="AF1722">
            <v>10212.711836032195</v>
          </cell>
          <cell r="AG1722">
            <v>1620.3731766841154</v>
          </cell>
          <cell r="AH1722">
            <v>1561.2704484336102</v>
          </cell>
          <cell r="AI1722">
            <v>5710.1521852225651</v>
          </cell>
          <cell r="AJ1722">
            <v>2323.3761686583653</v>
          </cell>
          <cell r="AK1722">
            <v>34037.990000000005</v>
          </cell>
        </row>
        <row r="1723">
          <cell r="B1723">
            <v>40188</v>
          </cell>
          <cell r="D1723">
            <v>5534.2699999999968</v>
          </cell>
          <cell r="E1723">
            <v>28479</v>
          </cell>
          <cell r="F1723">
            <v>34013.269999999997</v>
          </cell>
          <cell r="G1723">
            <v>34013.269999999997</v>
          </cell>
          <cell r="H1723">
            <v>35446.800000000003</v>
          </cell>
          <cell r="I1723">
            <v>28479</v>
          </cell>
          <cell r="J1723">
            <v>14500</v>
          </cell>
          <cell r="K1723">
            <v>3369</v>
          </cell>
          <cell r="L1723">
            <v>1600</v>
          </cell>
          <cell r="M1723">
            <v>1196</v>
          </cell>
          <cell r="N1723">
            <v>5700</v>
          </cell>
          <cell r="O1723">
            <v>2114</v>
          </cell>
          <cell r="P1723">
            <v>28479</v>
          </cell>
          <cell r="Q1723">
            <v>14500</v>
          </cell>
          <cell r="R1723">
            <v>3369</v>
          </cell>
          <cell r="S1723">
            <v>1600</v>
          </cell>
          <cell r="T1723">
            <v>1196</v>
          </cell>
          <cell r="U1723">
            <v>5700</v>
          </cell>
          <cell r="V1723">
            <v>2114</v>
          </cell>
          <cell r="W1723">
            <v>28479</v>
          </cell>
          <cell r="X1723">
            <v>14281.523037905252</v>
          </cell>
          <cell r="Y1723">
            <v>10092.612021546413</v>
          </cell>
          <cell r="Z1723">
            <v>1607.6832209941481</v>
          </cell>
          <cell r="AA1723">
            <v>1552.4533874667604</v>
          </cell>
          <cell r="AB1723">
            <v>5721.6953335780217</v>
          </cell>
          <cell r="AC1723">
            <v>2190.8329985094128</v>
          </cell>
          <cell r="AD1723">
            <v>35446.800000000003</v>
          </cell>
          <cell r="AE1723">
            <v>12613.171366294029</v>
          </cell>
          <cell r="AF1723">
            <v>10215.194274572919</v>
          </cell>
          <cell r="AG1723">
            <v>1620.7670462937488</v>
          </cell>
          <cell r="AH1723">
            <v>1561.6499517424193</v>
          </cell>
          <cell r="AI1723">
            <v>5790.8888931436768</v>
          </cell>
          <cell r="AJ1723">
            <v>2211.5984679532021</v>
          </cell>
          <cell r="AK1723">
            <v>34013.269999999997</v>
          </cell>
        </row>
        <row r="1724">
          <cell r="B1724">
            <v>40189</v>
          </cell>
          <cell r="D1724">
            <v>5419.2099999999991</v>
          </cell>
          <cell r="E1724">
            <v>28905</v>
          </cell>
          <cell r="F1724">
            <v>34324.21</v>
          </cell>
          <cell r="G1724">
            <v>34324.21</v>
          </cell>
          <cell r="H1724">
            <v>37908.800000000003</v>
          </cell>
          <cell r="I1724">
            <v>28905</v>
          </cell>
          <cell r="J1724">
            <v>14500</v>
          </cell>
          <cell r="K1724">
            <v>3369</v>
          </cell>
          <cell r="L1724">
            <v>1600</v>
          </cell>
          <cell r="M1724">
            <v>1196</v>
          </cell>
          <cell r="N1724">
            <v>6000</v>
          </cell>
          <cell r="O1724">
            <v>2240</v>
          </cell>
          <cell r="P1724">
            <v>28905</v>
          </cell>
          <cell r="Q1724">
            <v>14500</v>
          </cell>
          <cell r="R1724">
            <v>3369</v>
          </cell>
          <cell r="S1724">
            <v>1600</v>
          </cell>
          <cell r="T1724">
            <v>1196</v>
          </cell>
          <cell r="U1724">
            <v>6000</v>
          </cell>
          <cell r="V1724">
            <v>2240</v>
          </cell>
          <cell r="W1724">
            <v>28905</v>
          </cell>
          <cell r="X1724">
            <v>15173.700349707175</v>
          </cell>
          <cell r="Y1724">
            <v>10997.511649436328</v>
          </cell>
          <cell r="Z1724">
            <v>1626.411706208947</v>
          </cell>
          <cell r="AA1724">
            <v>1572.8749452180682</v>
          </cell>
          <cell r="AB1724">
            <v>6197.5350122962464</v>
          </cell>
          <cell r="AC1724">
            <v>2340.7663371332342</v>
          </cell>
          <cell r="AD1724">
            <v>37908.799999999996</v>
          </cell>
          <cell r="AE1724">
            <v>12605.695771187689</v>
          </cell>
          <cell r="AF1724">
            <v>10209.139916464903</v>
          </cell>
          <cell r="AG1724">
            <v>1619.8064474207192</v>
          </cell>
          <cell r="AH1724">
            <v>1560.7243904860122</v>
          </cell>
          <cell r="AI1724">
            <v>6012.0284364253712</v>
          </cell>
          <cell r="AJ1724">
            <v>2316.8150380153011</v>
          </cell>
          <cell r="AK1724">
            <v>34324.21</v>
          </cell>
        </row>
        <row r="1725">
          <cell r="B1725">
            <v>40190</v>
          </cell>
          <cell r="D1725">
            <v>5116.9599999999991</v>
          </cell>
          <cell r="E1725">
            <v>29125</v>
          </cell>
          <cell r="F1725">
            <v>34241.96</v>
          </cell>
          <cell r="G1725">
            <v>34241.96</v>
          </cell>
          <cell r="H1725">
            <v>36901.599999999999</v>
          </cell>
          <cell r="I1725">
            <v>29125</v>
          </cell>
          <cell r="J1725">
            <v>14800</v>
          </cell>
          <cell r="K1725">
            <v>3369</v>
          </cell>
          <cell r="L1725">
            <v>1600</v>
          </cell>
          <cell r="M1725">
            <v>1196</v>
          </cell>
          <cell r="N1725">
            <v>5900</v>
          </cell>
          <cell r="O1725">
            <v>2260</v>
          </cell>
          <cell r="P1725">
            <v>29125</v>
          </cell>
          <cell r="Q1725">
            <v>14800</v>
          </cell>
          <cell r="R1725">
            <v>3369</v>
          </cell>
          <cell r="S1725">
            <v>1600</v>
          </cell>
          <cell r="T1725">
            <v>1196</v>
          </cell>
          <cell r="U1725">
            <v>5900</v>
          </cell>
          <cell r="V1725">
            <v>2260</v>
          </cell>
          <cell r="W1725">
            <v>29125</v>
          </cell>
          <cell r="X1725">
            <v>15167.986620166779</v>
          </cell>
          <cell r="Y1725">
            <v>10139.228301323961</v>
          </cell>
          <cell r="Z1725">
            <v>1613.2604303766127</v>
          </cell>
          <cell r="AA1725">
            <v>1555.8452882700278</v>
          </cell>
          <cell r="AB1725">
            <v>6106.4257797232813</v>
          </cell>
          <cell r="AC1725">
            <v>2318.8535801393332</v>
          </cell>
          <cell r="AD1725">
            <v>36901.599999999991</v>
          </cell>
          <cell r="AE1725">
            <v>12610.619346740174</v>
          </cell>
          <cell r="AF1725">
            <v>10213.127437075982</v>
          </cell>
          <cell r="AG1725">
            <v>1620.4391169352816</v>
          </cell>
          <cell r="AH1725">
            <v>1561.3339835297163</v>
          </cell>
          <cell r="AI1725">
            <v>5901.1284038333479</v>
          </cell>
          <cell r="AJ1725">
            <v>2335.3117118854989</v>
          </cell>
          <cell r="AK1725">
            <v>34241.96</v>
          </cell>
        </row>
        <row r="1726">
          <cell r="B1726">
            <v>40191</v>
          </cell>
          <cell r="D1726">
            <v>4780.6999999999971</v>
          </cell>
          <cell r="E1726">
            <v>29635</v>
          </cell>
          <cell r="F1726">
            <v>34415.699999999997</v>
          </cell>
          <cell r="G1726">
            <v>34415.699999999997</v>
          </cell>
          <cell r="H1726">
            <v>35867</v>
          </cell>
          <cell r="I1726">
            <v>29635</v>
          </cell>
          <cell r="J1726">
            <v>15200</v>
          </cell>
          <cell r="K1726">
            <v>3369</v>
          </cell>
          <cell r="L1726">
            <v>1600</v>
          </cell>
          <cell r="M1726">
            <v>1196</v>
          </cell>
          <cell r="N1726">
            <v>6000</v>
          </cell>
          <cell r="O1726">
            <v>2270</v>
          </cell>
          <cell r="P1726">
            <v>29635</v>
          </cell>
          <cell r="Q1726">
            <v>15200</v>
          </cell>
          <cell r="R1726">
            <v>3369</v>
          </cell>
          <cell r="S1726">
            <v>1600</v>
          </cell>
          <cell r="T1726">
            <v>1196</v>
          </cell>
          <cell r="U1726">
            <v>6000</v>
          </cell>
          <cell r="V1726">
            <v>2270</v>
          </cell>
          <cell r="W1726">
            <v>29635</v>
          </cell>
          <cell r="X1726">
            <v>14190.159532109868</v>
          </cell>
          <cell r="Y1726">
            <v>10196.150746871965</v>
          </cell>
          <cell r="Z1726">
            <v>1611.1827868442849</v>
          </cell>
          <cell r="AA1726">
            <v>1557.9882130279182</v>
          </cell>
          <cell r="AB1726">
            <v>5979.521613328383</v>
          </cell>
          <cell r="AC1726">
            <v>2331.9971078175727</v>
          </cell>
          <cell r="AD1726">
            <v>35866.999999999993</v>
          </cell>
          <cell r="AE1726">
            <v>12604.994922682383</v>
          </cell>
          <cell r="AF1726">
            <v>10208.572311107706</v>
          </cell>
          <cell r="AG1726">
            <v>1619.7163898032607</v>
          </cell>
          <cell r="AH1726">
            <v>1560.6376176988435</v>
          </cell>
          <cell r="AI1726">
            <v>6081.4211034984282</v>
          </cell>
          <cell r="AJ1726">
            <v>2340.3576552093691</v>
          </cell>
          <cell r="AK1726">
            <v>34415.699999999997</v>
          </cell>
        </row>
        <row r="1727">
          <cell r="B1727">
            <v>40192</v>
          </cell>
          <cell r="D1727">
            <v>5052.5</v>
          </cell>
          <cell r="E1727">
            <v>29435</v>
          </cell>
          <cell r="F1727">
            <v>34487.5</v>
          </cell>
          <cell r="G1727">
            <v>34487.5</v>
          </cell>
          <cell r="H1727">
            <v>36213.699999999997</v>
          </cell>
          <cell r="I1727">
            <v>29435</v>
          </cell>
          <cell r="J1727">
            <v>14900</v>
          </cell>
          <cell r="K1727">
            <v>3369</v>
          </cell>
          <cell r="L1727">
            <v>1600</v>
          </cell>
          <cell r="M1727">
            <v>1196</v>
          </cell>
          <cell r="N1727">
            <v>6100</v>
          </cell>
          <cell r="O1727">
            <v>2270</v>
          </cell>
          <cell r="P1727">
            <v>29435</v>
          </cell>
          <cell r="Q1727">
            <v>14900</v>
          </cell>
          <cell r="R1727">
            <v>3369</v>
          </cell>
          <cell r="S1727">
            <v>1600</v>
          </cell>
          <cell r="T1727">
            <v>1196</v>
          </cell>
          <cell r="U1727">
            <v>6100</v>
          </cell>
          <cell r="V1727">
            <v>2270</v>
          </cell>
          <cell r="W1727">
            <v>29435</v>
          </cell>
          <cell r="X1727">
            <v>14529.347470669065</v>
          </cell>
          <cell r="Y1727">
            <v>10173.91565626949</v>
          </cell>
          <cell r="Z1727">
            <v>1603.5691611707573</v>
          </cell>
          <cell r="AA1727">
            <v>1549.7327321693222</v>
          </cell>
          <cell r="AB1727">
            <v>6037.9712714238458</v>
          </cell>
          <cell r="AC1727">
            <v>2319.1637082975071</v>
          </cell>
          <cell r="AD1727">
            <v>36213.69999999999</v>
          </cell>
          <cell r="AE1727">
            <v>12604.268146420194</v>
          </cell>
          <cell r="AF1727">
            <v>10207.983707298499</v>
          </cell>
          <cell r="AG1727">
            <v>1619.6230005214081</v>
          </cell>
          <cell r="AH1727">
            <v>1560.5476347689512</v>
          </cell>
          <cell r="AI1727">
            <v>6154.854795652579</v>
          </cell>
          <cell r="AJ1727">
            <v>2340.2227153383683</v>
          </cell>
          <cell r="AK1727">
            <v>34487.5</v>
          </cell>
        </row>
        <row r="1728">
          <cell r="B1728">
            <v>40193</v>
          </cell>
          <cell r="D1728">
            <v>1613.6800000000003</v>
          </cell>
          <cell r="E1728">
            <v>22568</v>
          </cell>
          <cell r="F1728">
            <v>24181.68</v>
          </cell>
          <cell r="G1728">
            <v>24181.68</v>
          </cell>
          <cell r="H1728">
            <v>25751.9</v>
          </cell>
          <cell r="I1728">
            <v>22568</v>
          </cell>
          <cell r="J1728">
            <v>10621</v>
          </cell>
          <cell r="K1728">
            <v>3369</v>
          </cell>
          <cell r="L1728">
            <v>1600</v>
          </cell>
          <cell r="M1728">
            <v>1196</v>
          </cell>
          <cell r="N1728">
            <v>4200</v>
          </cell>
          <cell r="O1728">
            <v>1582</v>
          </cell>
          <cell r="P1728">
            <v>22568</v>
          </cell>
          <cell r="Q1728">
            <v>10621</v>
          </cell>
          <cell r="R1728">
            <v>3369</v>
          </cell>
          <cell r="S1728">
            <v>1600</v>
          </cell>
          <cell r="T1728">
            <v>1196</v>
          </cell>
          <cell r="U1728">
            <v>4200</v>
          </cell>
          <cell r="V1728">
            <v>1582</v>
          </cell>
          <cell r="W1728">
            <v>22568</v>
          </cell>
          <cell r="X1728">
            <v>10470.216649945578</v>
          </cell>
          <cell r="Y1728">
            <v>7232.9033803035982</v>
          </cell>
          <cell r="Z1728">
            <v>1136.5352449908532</v>
          </cell>
          <cell r="AA1728">
            <v>1102.2170458342821</v>
          </cell>
          <cell r="AB1728">
            <v>4182.0391511046791</v>
          </cell>
          <cell r="AC1728">
            <v>1627.9885278210159</v>
          </cell>
          <cell r="AD1728">
            <v>25751.900000000009</v>
          </cell>
          <cell r="AE1728">
            <v>8840.3404316714277</v>
          </cell>
          <cell r="AF1728">
            <v>7234.5025385748268</v>
          </cell>
          <cell r="AG1728">
            <v>1143.8463675809182</v>
          </cell>
          <cell r="AH1728">
            <v>1105.9760819593546</v>
          </cell>
          <cell r="AI1728">
            <v>4219.1971129418434</v>
          </cell>
          <cell r="AJ1728">
            <v>1637.8174672716257</v>
          </cell>
          <cell r="AK1728">
            <v>24181.68</v>
          </cell>
        </row>
        <row r="1729">
          <cell r="B1729">
            <v>40194</v>
          </cell>
          <cell r="D1729">
            <v>0</v>
          </cell>
          <cell r="E1729">
            <v>0</v>
          </cell>
          <cell r="F1729">
            <v>0</v>
          </cell>
          <cell r="G1729">
            <v>0</v>
          </cell>
          <cell r="H1729">
            <v>25.6</v>
          </cell>
          <cell r="I1729">
            <v>0</v>
          </cell>
          <cell r="J1729">
            <v>0</v>
          </cell>
          <cell r="L1729">
            <v>0</v>
          </cell>
          <cell r="M1729">
            <v>0</v>
          </cell>
          <cell r="N1729">
            <v>0</v>
          </cell>
          <cell r="O1729">
            <v>0</v>
          </cell>
          <cell r="P1729">
            <v>0</v>
          </cell>
          <cell r="Q1729">
            <v>0</v>
          </cell>
          <cell r="S1729">
            <v>0</v>
          </cell>
          <cell r="T1729">
            <v>0</v>
          </cell>
          <cell r="U1729">
            <v>0</v>
          </cell>
          <cell r="V1729">
            <v>0</v>
          </cell>
          <cell r="W1729">
            <v>0</v>
          </cell>
          <cell r="X1729">
            <v>9.7322240000000004</v>
          </cell>
          <cell r="Y1729">
            <v>7.9338752000000001</v>
          </cell>
          <cell r="Z1729">
            <v>1.0752000000000002</v>
          </cell>
          <cell r="AA1729">
            <v>1.0578432</v>
          </cell>
          <cell r="AB1729">
            <v>4.2313983999999998</v>
          </cell>
          <cell r="AC1729">
            <v>1.5694592000000001</v>
          </cell>
          <cell r="AD1729">
            <v>25.6</v>
          </cell>
          <cell r="AK1729">
            <v>0</v>
          </cell>
        </row>
        <row r="1730">
          <cell r="B1730">
            <v>40195</v>
          </cell>
          <cell r="D1730">
            <v>0</v>
          </cell>
          <cell r="E1730">
            <v>0</v>
          </cell>
          <cell r="F1730">
            <v>0</v>
          </cell>
          <cell r="G1730">
            <v>0</v>
          </cell>
          <cell r="H1730">
            <v>27.8</v>
          </cell>
          <cell r="I1730">
            <v>0</v>
          </cell>
          <cell r="J1730">
            <v>0</v>
          </cell>
          <cell r="L1730">
            <v>0</v>
          </cell>
          <cell r="M1730">
            <v>0</v>
          </cell>
          <cell r="N1730">
            <v>0</v>
          </cell>
          <cell r="O1730">
            <v>0</v>
          </cell>
          <cell r="P1730">
            <v>0</v>
          </cell>
          <cell r="Q1730">
            <v>0</v>
          </cell>
          <cell r="S1730">
            <v>0</v>
          </cell>
          <cell r="T1730">
            <v>0</v>
          </cell>
          <cell r="U1730">
            <v>0</v>
          </cell>
          <cell r="V1730">
            <v>0</v>
          </cell>
          <cell r="W1730">
            <v>0</v>
          </cell>
          <cell r="X1730">
            <v>10.568586999999999</v>
          </cell>
          <cell r="Y1730">
            <v>8.6156926000000009</v>
          </cell>
          <cell r="Z1730">
            <v>1.1676000000000002</v>
          </cell>
          <cell r="AA1730">
            <v>1.1487516</v>
          </cell>
          <cell r="AB1730">
            <v>4.5950341999999997</v>
          </cell>
          <cell r="AC1730">
            <v>1.7043346000000001</v>
          </cell>
          <cell r="AD1730">
            <v>27.8</v>
          </cell>
          <cell r="AK1730">
            <v>0</v>
          </cell>
        </row>
        <row r="1731">
          <cell r="B1731">
            <v>40196</v>
          </cell>
          <cell r="D1731">
            <v>0</v>
          </cell>
          <cell r="E1731">
            <v>0</v>
          </cell>
          <cell r="F1731">
            <v>0</v>
          </cell>
          <cell r="G1731">
            <v>0</v>
          </cell>
          <cell r="H1731">
            <v>56.3</v>
          </cell>
          <cell r="I1731">
            <v>0</v>
          </cell>
          <cell r="J1731">
            <v>0</v>
          </cell>
          <cell r="L1731">
            <v>0</v>
          </cell>
          <cell r="M1731">
            <v>0</v>
          </cell>
          <cell r="N1731">
            <v>0</v>
          </cell>
          <cell r="O1731">
            <v>0</v>
          </cell>
          <cell r="P1731">
            <v>0</v>
          </cell>
          <cell r="Q1731">
            <v>0</v>
          </cell>
          <cell r="S1731">
            <v>0</v>
          </cell>
          <cell r="T1731">
            <v>0</v>
          </cell>
          <cell r="U1731">
            <v>0</v>
          </cell>
          <cell r="V1731">
            <v>0</v>
          </cell>
          <cell r="W1731">
            <v>0</v>
          </cell>
          <cell r="X1731">
            <v>21.403289499999996</v>
          </cell>
          <cell r="Y1731">
            <v>17.4483271</v>
          </cell>
          <cell r="Z1731">
            <v>2.3645999999999998</v>
          </cell>
          <cell r="AA1731">
            <v>2.3264285999999998</v>
          </cell>
          <cell r="AB1731">
            <v>9.3057706999999983</v>
          </cell>
          <cell r="AC1731">
            <v>3.4515840999999998</v>
          </cell>
          <cell r="AD1731">
            <v>56.3</v>
          </cell>
          <cell r="AK1731">
            <v>0</v>
          </cell>
        </row>
        <row r="1732">
          <cell r="B1732">
            <v>40197</v>
          </cell>
          <cell r="D1732">
            <v>0</v>
          </cell>
          <cell r="E1732">
            <v>0</v>
          </cell>
          <cell r="F1732">
            <v>0</v>
          </cell>
          <cell r="G1732">
            <v>0</v>
          </cell>
          <cell r="H1732">
            <v>88.6</v>
          </cell>
          <cell r="I1732">
            <v>0</v>
          </cell>
          <cell r="J1732">
            <v>0</v>
          </cell>
          <cell r="L1732">
            <v>0</v>
          </cell>
          <cell r="M1732">
            <v>0</v>
          </cell>
          <cell r="N1732">
            <v>0</v>
          </cell>
          <cell r="O1732">
            <v>0</v>
          </cell>
          <cell r="P1732">
            <v>0</v>
          </cell>
          <cell r="Q1732">
            <v>0</v>
          </cell>
          <cell r="S1732">
            <v>0</v>
          </cell>
          <cell r="T1732">
            <v>0</v>
          </cell>
          <cell r="U1732">
            <v>0</v>
          </cell>
          <cell r="V1732">
            <v>0</v>
          </cell>
          <cell r="W1732">
            <v>0</v>
          </cell>
          <cell r="X1732">
            <v>33.682618999999995</v>
          </cell>
          <cell r="Y1732">
            <v>27.458646199999997</v>
          </cell>
          <cell r="Z1732">
            <v>3.7212000000000001</v>
          </cell>
          <cell r="AA1732">
            <v>3.6611291999999995</v>
          </cell>
          <cell r="AB1732">
            <v>14.644605399999998</v>
          </cell>
          <cell r="AC1732">
            <v>5.4318001999999996</v>
          </cell>
          <cell r="AD1732">
            <v>88.6</v>
          </cell>
          <cell r="AK1732">
            <v>0</v>
          </cell>
        </row>
        <row r="1733">
          <cell r="B1733">
            <v>40198</v>
          </cell>
          <cell r="D1733">
            <v>10956.580000000002</v>
          </cell>
          <cell r="E1733">
            <v>6569</v>
          </cell>
          <cell r="F1733">
            <v>17525.580000000002</v>
          </cell>
          <cell r="G1733">
            <v>17525.580000000002</v>
          </cell>
          <cell r="H1733">
            <v>20365.900000000001</v>
          </cell>
          <cell r="I1733">
            <v>6569</v>
          </cell>
          <cell r="J1733">
            <v>0</v>
          </cell>
          <cell r="K1733">
            <v>3369</v>
          </cell>
          <cell r="L1733">
            <v>0</v>
          </cell>
          <cell r="M1733">
            <v>0</v>
          </cell>
          <cell r="N1733">
            <v>3200</v>
          </cell>
          <cell r="O1733">
            <v>0</v>
          </cell>
          <cell r="P1733">
            <v>6569</v>
          </cell>
          <cell r="Q1733">
            <v>0</v>
          </cell>
          <cell r="R1733">
            <v>3369</v>
          </cell>
          <cell r="S1733">
            <v>0</v>
          </cell>
          <cell r="T1733">
            <v>0</v>
          </cell>
          <cell r="U1733">
            <v>3200</v>
          </cell>
          <cell r="V1733">
            <v>0</v>
          </cell>
          <cell r="W1733">
            <v>6569</v>
          </cell>
          <cell r="X1733">
            <v>8052.501672915686</v>
          </cell>
          <cell r="Y1733">
            <v>5727.6236000205618</v>
          </cell>
          <cell r="Z1733">
            <v>909.82587475790842</v>
          </cell>
          <cell r="AA1733">
            <v>850.18025555623444</v>
          </cell>
          <cell r="AB1733">
            <v>3510.3818870193127</v>
          </cell>
          <cell r="AC1733">
            <v>1315.386709730303</v>
          </cell>
          <cell r="AD1733">
            <v>20365.900000000009</v>
          </cell>
          <cell r="AE1733">
            <v>6362.7651663935549</v>
          </cell>
          <cell r="AF1733">
            <v>5100.3195161818931</v>
          </cell>
          <cell r="AG1733">
            <v>833.18102287313945</v>
          </cell>
          <cell r="AH1733">
            <v>779.71240802949603</v>
          </cell>
          <cell r="AI1733">
            <v>3244.852880376895</v>
          </cell>
          <cell r="AJ1733">
            <v>1204.7490061450226</v>
          </cell>
          <cell r="AK1733">
            <v>17525.580000000002</v>
          </cell>
        </row>
        <row r="1734">
          <cell r="B1734">
            <v>40199</v>
          </cell>
          <cell r="D1734">
            <v>8961</v>
          </cell>
          <cell r="E1734">
            <v>27054</v>
          </cell>
          <cell r="F1734">
            <v>36015</v>
          </cell>
          <cell r="G1734">
            <v>36015</v>
          </cell>
          <cell r="H1734">
            <v>37994.1</v>
          </cell>
          <cell r="I1734">
            <v>27054</v>
          </cell>
          <cell r="J1734">
            <v>14689</v>
          </cell>
          <cell r="K1734">
            <v>3369</v>
          </cell>
          <cell r="L1734">
            <v>1600</v>
          </cell>
          <cell r="M1734">
            <v>1196</v>
          </cell>
          <cell r="N1734">
            <v>6200</v>
          </cell>
          <cell r="O1734">
            <v>0</v>
          </cell>
          <cell r="P1734">
            <v>27054</v>
          </cell>
          <cell r="Q1734">
            <v>14689</v>
          </cell>
          <cell r="R1734">
            <v>3369</v>
          </cell>
          <cell r="S1734">
            <v>1600</v>
          </cell>
          <cell r="T1734">
            <v>1196</v>
          </cell>
          <cell r="U1734">
            <v>6200</v>
          </cell>
          <cell r="V1734">
            <v>0</v>
          </cell>
          <cell r="W1734">
            <v>27054</v>
          </cell>
          <cell r="X1734">
            <v>15008.269662412415</v>
          </cell>
          <cell r="Y1734">
            <v>11381.507410593485</v>
          </cell>
          <cell r="Z1734">
            <v>1573.9930108618769</v>
          </cell>
          <cell r="AA1734">
            <v>1566.1499357665052</v>
          </cell>
          <cell r="AB1734">
            <v>6148.4412550481338</v>
          </cell>
          <cell r="AC1734">
            <v>2315.7387253175889</v>
          </cell>
          <cell r="AD1734">
            <v>37994.100000000006</v>
          </cell>
          <cell r="AE1734">
            <v>13421.244896578421</v>
          </cell>
          <cell r="AF1734">
            <v>10869.090050643244</v>
          </cell>
          <cell r="AG1734">
            <v>1588.926430594021</v>
          </cell>
          <cell r="AH1734">
            <v>1574.3762429278584</v>
          </cell>
          <cell r="AI1734">
            <v>6213.6391679911621</v>
          </cell>
          <cell r="AJ1734">
            <v>2347.7232112652937</v>
          </cell>
          <cell r="AK1734">
            <v>36015</v>
          </cell>
        </row>
        <row r="1735">
          <cell r="B1735">
            <v>40200</v>
          </cell>
          <cell r="D1735">
            <v>5172.4400000000023</v>
          </cell>
          <cell r="E1735">
            <v>29365</v>
          </cell>
          <cell r="F1735">
            <v>34537.440000000002</v>
          </cell>
          <cell r="G1735">
            <v>34537.440000000002</v>
          </cell>
          <cell r="H1735">
            <v>38017.199999999997</v>
          </cell>
          <cell r="I1735">
            <v>28364</v>
          </cell>
          <cell r="J1735">
            <v>14800</v>
          </cell>
          <cell r="K1735">
            <v>3369</v>
          </cell>
          <cell r="L1735">
            <v>1600</v>
          </cell>
          <cell r="M1735">
            <v>1196</v>
          </cell>
          <cell r="N1735">
            <v>6100</v>
          </cell>
          <cell r="O1735">
            <v>2300</v>
          </cell>
          <cell r="P1735">
            <v>29365</v>
          </cell>
          <cell r="Q1735">
            <v>14800</v>
          </cell>
          <cell r="R1735">
            <v>3369</v>
          </cell>
          <cell r="S1735">
            <v>1600</v>
          </cell>
          <cell r="T1735">
            <v>1196</v>
          </cell>
          <cell r="U1735">
            <v>6100</v>
          </cell>
          <cell r="V1735">
            <v>1299</v>
          </cell>
          <cell r="W1735">
            <v>28364</v>
          </cell>
          <cell r="X1735">
            <v>14999.92892965905</v>
          </cell>
          <cell r="Y1735">
            <v>11318.193072582366</v>
          </cell>
          <cell r="Z1735">
            <v>1600.844704709951</v>
          </cell>
          <cell r="AA1735">
            <v>1547.9200925692262</v>
          </cell>
          <cell r="AB1735">
            <v>6195.5741125216937</v>
          </cell>
          <cell r="AC1735">
            <v>2354.7390879577179</v>
          </cell>
          <cell r="AD1735">
            <v>38017.200000000012</v>
          </cell>
          <cell r="AE1735">
            <v>12602.944634398742</v>
          </cell>
          <cell r="AF1735">
            <v>10206.911817285174</v>
          </cell>
          <cell r="AG1735">
            <v>1619.4529318996913</v>
          </cell>
          <cell r="AH1735">
            <v>1560.3837693599744</v>
          </cell>
          <cell r="AI1735">
            <v>6172.268502042818</v>
          </cell>
          <cell r="AJ1735">
            <v>2375.4783450135983</v>
          </cell>
          <cell r="AK1735">
            <v>34537.440000000002</v>
          </cell>
        </row>
        <row r="1736">
          <cell r="B1736">
            <v>40201</v>
          </cell>
          <cell r="D1736">
            <v>5155.1199999999953</v>
          </cell>
          <cell r="E1736">
            <v>29265</v>
          </cell>
          <cell r="F1736">
            <v>34420.119999999995</v>
          </cell>
          <cell r="G1736">
            <v>34420.119999999995</v>
          </cell>
          <cell r="H1736">
            <v>36906.5</v>
          </cell>
          <cell r="I1736">
            <v>29265</v>
          </cell>
          <cell r="J1736">
            <v>14800</v>
          </cell>
          <cell r="K1736">
            <v>3369</v>
          </cell>
          <cell r="L1736">
            <v>1600</v>
          </cell>
          <cell r="M1736">
            <v>1196</v>
          </cell>
          <cell r="N1736">
            <v>6000</v>
          </cell>
          <cell r="O1736">
            <v>2300</v>
          </cell>
          <cell r="P1736">
            <v>29265</v>
          </cell>
          <cell r="Q1736">
            <v>14800</v>
          </cell>
          <cell r="R1736">
            <v>3369</v>
          </cell>
          <cell r="S1736">
            <v>1600</v>
          </cell>
          <cell r="T1736">
            <v>1196</v>
          </cell>
          <cell r="U1736">
            <v>6000</v>
          </cell>
          <cell r="V1736">
            <v>2300</v>
          </cell>
          <cell r="W1736">
            <v>29265</v>
          </cell>
          <cell r="X1736">
            <v>15293.94071773973</v>
          </cell>
          <cell r="Y1736">
            <v>10081.086460312528</v>
          </cell>
          <cell r="Z1736">
            <v>1611.0058587181156</v>
          </cell>
          <cell r="AA1736">
            <v>1552.5660847354179</v>
          </cell>
          <cell r="AB1736">
            <v>6015.1671430414399</v>
          </cell>
          <cell r="AC1736">
            <v>2352.7337354527731</v>
          </cell>
          <cell r="AD1736">
            <v>36906.500000000007</v>
          </cell>
          <cell r="AE1736">
            <v>12604.559700127045</v>
          </cell>
          <cell r="AF1736">
            <v>10208.219831717208</v>
          </cell>
          <cell r="AG1736">
            <v>1619.6604645839</v>
          </cell>
          <cell r="AH1736">
            <v>1560.5837323386274</v>
          </cell>
          <cell r="AI1736">
            <v>6063.1488137808428</v>
          </cell>
          <cell r="AJ1736">
            <v>2363.9474574523788</v>
          </cell>
          <cell r="AK1736">
            <v>34420.119999999995</v>
          </cell>
        </row>
        <row r="1737">
          <cell r="B1737">
            <v>40202</v>
          </cell>
          <cell r="D1737">
            <v>5116.2499999999927</v>
          </cell>
          <cell r="E1737">
            <v>28865</v>
          </cell>
          <cell r="F1737">
            <v>33981.249999999993</v>
          </cell>
          <cell r="G1737">
            <v>33981.249999999993</v>
          </cell>
          <cell r="H1737">
            <v>36624.5</v>
          </cell>
          <cell r="I1737">
            <v>28795</v>
          </cell>
          <cell r="J1737">
            <v>14800</v>
          </cell>
          <cell r="K1737">
            <v>3369</v>
          </cell>
          <cell r="L1737">
            <v>1600</v>
          </cell>
          <cell r="M1737">
            <v>1196</v>
          </cell>
          <cell r="N1737">
            <v>5600</v>
          </cell>
          <cell r="O1737">
            <v>2300</v>
          </cell>
          <cell r="P1737">
            <v>28865</v>
          </cell>
          <cell r="Q1737">
            <v>14800</v>
          </cell>
          <cell r="R1737">
            <v>3369</v>
          </cell>
          <cell r="S1737">
            <v>1600</v>
          </cell>
          <cell r="T1737">
            <v>1196</v>
          </cell>
          <cell r="U1737">
            <v>5600</v>
          </cell>
          <cell r="V1737">
            <v>2230</v>
          </cell>
          <cell r="W1737">
            <v>28795</v>
          </cell>
          <cell r="X1737">
            <v>15405.925467548064</v>
          </cell>
          <cell r="Y1737">
            <v>10277.650375730838</v>
          </cell>
          <cell r="Z1737">
            <v>1608.2024546298624</v>
          </cell>
          <cell r="AA1737">
            <v>1549.7903342610116</v>
          </cell>
          <cell r="AB1737">
            <v>5496.3669524350726</v>
          </cell>
          <cell r="AC1737">
            <v>2286.5644153951489</v>
          </cell>
          <cell r="AD1737">
            <v>36624.5</v>
          </cell>
          <cell r="AE1737">
            <v>12610.33463355286</v>
          </cell>
          <cell r="AF1737">
            <v>10212.896852678412</v>
          </cell>
          <cell r="AG1737">
            <v>1620.4025318657345</v>
          </cell>
          <cell r="AH1737">
            <v>1561.2987328919253</v>
          </cell>
          <cell r="AI1737">
            <v>5670.490356546019</v>
          </cell>
          <cell r="AJ1737">
            <v>2305.8268924650429</v>
          </cell>
          <cell r="AK1737">
            <v>33981.249999999993</v>
          </cell>
        </row>
        <row r="1738">
          <cell r="B1738">
            <v>40203</v>
          </cell>
          <cell r="D1738">
            <v>5159.32</v>
          </cell>
          <cell r="E1738">
            <v>29265</v>
          </cell>
          <cell r="F1738">
            <v>34424.32</v>
          </cell>
          <cell r="G1738">
            <v>34424.32</v>
          </cell>
          <cell r="H1738">
            <v>37525.1</v>
          </cell>
          <cell r="I1738">
            <v>29265</v>
          </cell>
          <cell r="J1738">
            <v>14800</v>
          </cell>
          <cell r="K1738">
            <v>3369</v>
          </cell>
          <cell r="L1738">
            <v>1600</v>
          </cell>
          <cell r="M1738">
            <v>1196</v>
          </cell>
          <cell r="N1738">
            <v>6000</v>
          </cell>
          <cell r="O1738">
            <v>2300</v>
          </cell>
          <cell r="P1738">
            <v>29265</v>
          </cell>
          <cell r="Q1738">
            <v>14800</v>
          </cell>
          <cell r="R1738">
            <v>3369</v>
          </cell>
          <cell r="S1738">
            <v>1600</v>
          </cell>
          <cell r="T1738">
            <v>1196</v>
          </cell>
          <cell r="U1738">
            <v>6000</v>
          </cell>
          <cell r="V1738">
            <v>2300</v>
          </cell>
          <cell r="W1738">
            <v>29265</v>
          </cell>
          <cell r="X1738">
            <v>15021.12873254885</v>
          </cell>
          <cell r="Y1738">
            <v>10830.675395328779</v>
          </cell>
          <cell r="Z1738">
            <v>1608.2751929635012</v>
          </cell>
          <cell r="AA1738">
            <v>1555.7771483637541</v>
          </cell>
          <cell r="AB1738">
            <v>6169.5987184196147</v>
          </cell>
          <cell r="AC1738">
            <v>2339.6448123754981</v>
          </cell>
          <cell r="AD1738">
            <v>37525.1</v>
          </cell>
          <cell r="AE1738">
            <v>12603.817549656244</v>
          </cell>
          <cell r="AF1738">
            <v>10207.618776596331</v>
          </cell>
          <cell r="AG1738">
            <v>1619.565099747291</v>
          </cell>
          <cell r="AH1738">
            <v>1560.4918459118712</v>
          </cell>
          <cell r="AI1738">
            <v>6080.8530666835177</v>
          </cell>
          <cell r="AJ1738">
            <v>2351.9736614047465</v>
          </cell>
          <cell r="AK1738">
            <v>34424.32</v>
          </cell>
        </row>
        <row r="1739">
          <cell r="B1739">
            <v>40204</v>
          </cell>
          <cell r="D1739">
            <v>6318.4000000000015</v>
          </cell>
          <cell r="E1739">
            <v>28161</v>
          </cell>
          <cell r="F1739">
            <v>34479.4</v>
          </cell>
          <cell r="G1739">
            <v>34479.4</v>
          </cell>
          <cell r="H1739">
            <v>37514.1</v>
          </cell>
          <cell r="I1739">
            <v>28161</v>
          </cell>
          <cell r="J1739">
            <v>15200</v>
          </cell>
          <cell r="K1739">
            <v>3369</v>
          </cell>
          <cell r="L1739">
            <v>1600</v>
          </cell>
          <cell r="M1739">
            <v>1196</v>
          </cell>
          <cell r="N1739">
            <v>4500</v>
          </cell>
          <cell r="O1739">
            <v>2296</v>
          </cell>
          <cell r="P1739">
            <v>28161</v>
          </cell>
          <cell r="Q1739">
            <v>15200</v>
          </cell>
          <cell r="R1739">
            <v>3369</v>
          </cell>
          <cell r="S1739">
            <v>1600</v>
          </cell>
          <cell r="T1739">
            <v>1196</v>
          </cell>
          <cell r="U1739">
            <v>4500</v>
          </cell>
          <cell r="V1739">
            <v>2296</v>
          </cell>
          <cell r="W1739">
            <v>28161</v>
          </cell>
          <cell r="X1739">
            <v>15303.764903567009</v>
          </cell>
          <cell r="Y1739">
            <v>10680.258168491722</v>
          </cell>
          <cell r="Z1739">
            <v>1610.7537667718318</v>
          </cell>
          <cell r="AA1739">
            <v>1556.5024340671227</v>
          </cell>
          <cell r="AB1739">
            <v>6007.7011216662195</v>
          </cell>
          <cell r="AC1739">
            <v>2355.1196054360917</v>
          </cell>
          <cell r="AD1739">
            <v>37514.1</v>
          </cell>
          <cell r="AE1739">
            <v>12602.839394421704</v>
          </cell>
          <cell r="AF1739">
            <v>10206.826585206763</v>
          </cell>
          <cell r="AG1739">
            <v>1619.4394087751903</v>
          </cell>
          <cell r="AH1739">
            <v>1560.3707394882404</v>
          </cell>
          <cell r="AI1739">
            <v>6126.2990528434093</v>
          </cell>
          <cell r="AJ1739">
            <v>2363.6248192646967</v>
          </cell>
          <cell r="AK1739">
            <v>34479.4</v>
          </cell>
        </row>
        <row r="1740">
          <cell r="B1740">
            <v>40205</v>
          </cell>
          <cell r="D1740">
            <v>6189.0599999999977</v>
          </cell>
          <cell r="E1740">
            <v>28235</v>
          </cell>
          <cell r="F1740">
            <v>34424.06</v>
          </cell>
          <cell r="G1740">
            <v>34424.06</v>
          </cell>
          <cell r="H1740">
            <v>38043.599999999999</v>
          </cell>
          <cell r="I1740">
            <v>28235</v>
          </cell>
          <cell r="J1740">
            <v>15300</v>
          </cell>
          <cell r="K1740">
            <v>3369</v>
          </cell>
          <cell r="L1740">
            <v>1600</v>
          </cell>
          <cell r="M1740">
            <v>1196</v>
          </cell>
          <cell r="N1740">
            <v>4500</v>
          </cell>
          <cell r="O1740">
            <v>2270</v>
          </cell>
          <cell r="P1740">
            <v>28235</v>
          </cell>
          <cell r="Q1740">
            <v>15300</v>
          </cell>
          <cell r="R1740">
            <v>3369</v>
          </cell>
          <cell r="S1740">
            <v>1600</v>
          </cell>
          <cell r="T1740">
            <v>1196</v>
          </cell>
          <cell r="U1740">
            <v>4500</v>
          </cell>
          <cell r="V1740">
            <v>2270</v>
          </cell>
          <cell r="W1740">
            <v>28235</v>
          </cell>
          <cell r="X1740">
            <v>15215.205532786022</v>
          </cell>
          <cell r="Y1740">
            <v>11172.039178354851</v>
          </cell>
          <cell r="Z1740">
            <v>1615.7923216734403</v>
          </cell>
          <cell r="AA1740">
            <v>1563.3080386202357</v>
          </cell>
          <cell r="AB1740">
            <v>6126.1154789145958</v>
          </cell>
          <cell r="AC1740">
            <v>2351.1394496508497</v>
          </cell>
          <cell r="AD1740">
            <v>38043.599999999999</v>
          </cell>
          <cell r="AE1740">
            <v>12603.722355544553</v>
          </cell>
          <cell r="AF1740">
            <v>10207.541680494449</v>
          </cell>
          <cell r="AG1740">
            <v>1619.5528674961981</v>
          </cell>
          <cell r="AH1740">
            <v>1560.4800598292429</v>
          </cell>
          <cell r="AI1740">
            <v>6080.8071392171987</v>
          </cell>
          <cell r="AJ1740">
            <v>2351.9558974183565</v>
          </cell>
          <cell r="AK1740">
            <v>34424.06</v>
          </cell>
        </row>
        <row r="1741">
          <cell r="B1741">
            <v>40206</v>
          </cell>
          <cell r="D1741">
            <v>6089.0599999999977</v>
          </cell>
          <cell r="E1741">
            <v>28335</v>
          </cell>
          <cell r="F1741">
            <v>34424.06</v>
          </cell>
          <cell r="G1741">
            <v>34424.06</v>
          </cell>
          <cell r="H1741">
            <v>37749.199999999997</v>
          </cell>
          <cell r="I1741">
            <v>28335</v>
          </cell>
          <cell r="J1741">
            <v>15400</v>
          </cell>
          <cell r="K1741">
            <v>3369</v>
          </cell>
          <cell r="L1741">
            <v>1600</v>
          </cell>
          <cell r="M1741">
            <v>1196</v>
          </cell>
          <cell r="N1741">
            <v>4500</v>
          </cell>
          <cell r="O1741">
            <v>2270</v>
          </cell>
          <cell r="P1741">
            <v>28335</v>
          </cell>
          <cell r="Q1741">
            <v>15400</v>
          </cell>
          <cell r="R1741">
            <v>3369</v>
          </cell>
          <cell r="S1741">
            <v>1600</v>
          </cell>
          <cell r="T1741">
            <v>1196</v>
          </cell>
          <cell r="U1741">
            <v>4500</v>
          </cell>
          <cell r="V1741">
            <v>2270</v>
          </cell>
          <cell r="W1741">
            <v>28335</v>
          </cell>
          <cell r="X1741">
            <v>15537.250279295067</v>
          </cell>
          <cell r="Y1741">
            <v>10662.123226625381</v>
          </cell>
          <cell r="Z1741">
            <v>1606.1297521528293</v>
          </cell>
          <cell r="AA1741">
            <v>1549.3543698055257</v>
          </cell>
          <cell r="AB1741">
            <v>6061.4206803828183</v>
          </cell>
          <cell r="AC1741">
            <v>2332.9216917383915</v>
          </cell>
          <cell r="AD1741">
            <v>37749.200000000012</v>
          </cell>
          <cell r="AE1741">
            <v>12603.722355544553</v>
          </cell>
          <cell r="AF1741">
            <v>10207.541680494449</v>
          </cell>
          <cell r="AG1741">
            <v>1619.5528674961981</v>
          </cell>
          <cell r="AH1741">
            <v>1560.4800598292429</v>
          </cell>
          <cell r="AI1741">
            <v>6080.8071392171987</v>
          </cell>
          <cell r="AJ1741">
            <v>2351.9558974183565</v>
          </cell>
          <cell r="AK1741">
            <v>34424.06</v>
          </cell>
        </row>
        <row r="1742">
          <cell r="B1742">
            <v>40207</v>
          </cell>
          <cell r="D1742">
            <v>6533.3400000000038</v>
          </cell>
          <cell r="E1742">
            <v>27935</v>
          </cell>
          <cell r="F1742">
            <v>34468.340000000004</v>
          </cell>
          <cell r="G1742">
            <v>34468.340000000004</v>
          </cell>
          <cell r="H1742">
            <v>36994.199999999997</v>
          </cell>
          <cell r="I1742">
            <v>27935</v>
          </cell>
          <cell r="J1742">
            <v>15000</v>
          </cell>
          <cell r="K1742">
            <v>3369</v>
          </cell>
          <cell r="L1742">
            <v>1600</v>
          </cell>
          <cell r="M1742">
            <v>1196</v>
          </cell>
          <cell r="N1742">
            <v>4500</v>
          </cell>
          <cell r="O1742">
            <v>2270</v>
          </cell>
          <cell r="P1742">
            <v>27935</v>
          </cell>
          <cell r="Q1742">
            <v>15000</v>
          </cell>
          <cell r="R1742">
            <v>3369</v>
          </cell>
          <cell r="S1742">
            <v>1600</v>
          </cell>
          <cell r="T1742">
            <v>1196</v>
          </cell>
          <cell r="U1742">
            <v>4500</v>
          </cell>
          <cell r="V1742">
            <v>2270</v>
          </cell>
          <cell r="W1742">
            <v>27935</v>
          </cell>
          <cell r="X1742">
            <v>15354.018789877</v>
          </cell>
          <cell r="Y1742">
            <v>10069.96405393143</v>
          </cell>
          <cell r="Z1742">
            <v>1602.3252024406554</v>
          </cell>
          <cell r="AA1742">
            <v>1544.8854424050041</v>
          </cell>
          <cell r="AB1742">
            <v>6095.4458514035832</v>
          </cell>
          <cell r="AC1742">
            <v>2327.5606599423245</v>
          </cell>
          <cell r="AD1742">
            <v>36994.199999999997</v>
          </cell>
          <cell r="AE1742">
            <v>12603.12228890523</v>
          </cell>
          <cell r="AF1742">
            <v>10207.055696666879</v>
          </cell>
          <cell r="AG1742">
            <v>1619.4757601449737</v>
          </cell>
          <cell r="AH1742">
            <v>1560.4057649504114</v>
          </cell>
          <cell r="AI1742">
            <v>6126.4365691722487</v>
          </cell>
          <cell r="AJ1742">
            <v>2351.8439201602587</v>
          </cell>
          <cell r="AK1742">
            <v>34468.340000000004</v>
          </cell>
        </row>
        <row r="1743">
          <cell r="B1743">
            <v>40208</v>
          </cell>
          <cell r="D1743">
            <v>6444.7799999999988</v>
          </cell>
          <cell r="E1743">
            <v>27935</v>
          </cell>
          <cell r="F1743">
            <v>34379.78</v>
          </cell>
          <cell r="G1743">
            <v>34379.78</v>
          </cell>
          <cell r="H1743">
            <v>37017.199999999997</v>
          </cell>
          <cell r="I1743">
            <v>27935</v>
          </cell>
          <cell r="J1743">
            <v>15000</v>
          </cell>
          <cell r="K1743">
            <v>3369</v>
          </cell>
          <cell r="L1743">
            <v>1600</v>
          </cell>
          <cell r="M1743">
            <v>1196</v>
          </cell>
          <cell r="N1743">
            <v>4500</v>
          </cell>
          <cell r="O1743">
            <v>2270</v>
          </cell>
          <cell r="P1743">
            <v>27935</v>
          </cell>
          <cell r="Q1743">
            <v>15000</v>
          </cell>
          <cell r="R1743">
            <v>3369</v>
          </cell>
          <cell r="S1743">
            <v>1600</v>
          </cell>
          <cell r="T1743">
            <v>1196</v>
          </cell>
          <cell r="U1743">
            <v>4500</v>
          </cell>
          <cell r="V1743">
            <v>2270</v>
          </cell>
          <cell r="W1743">
            <v>27935</v>
          </cell>
          <cell r="X1743">
            <v>15146.236698855757</v>
          </cell>
          <cell r="Y1743">
            <v>10466.128862864976</v>
          </cell>
          <cell r="Z1743">
            <v>1613.662317920677</v>
          </cell>
          <cell r="AA1743">
            <v>1553.7313550689992</v>
          </cell>
          <cell r="AB1743">
            <v>5894.659407234898</v>
          </cell>
          <cell r="AC1743">
            <v>2342.781358054694</v>
          </cell>
          <cell r="AD1743">
            <v>37017.199999999997</v>
          </cell>
          <cell r="AE1743">
            <v>12604.324025280272</v>
          </cell>
          <cell r="AF1743">
            <v>10208.028962642689</v>
          </cell>
          <cell r="AG1743">
            <v>1619.6301808420717</v>
          </cell>
          <cell r="AH1743">
            <v>1560.5545531891175</v>
          </cell>
          <cell r="AI1743">
            <v>6035.1741042187186</v>
          </cell>
          <cell r="AJ1743">
            <v>2352.0681738271269</v>
          </cell>
          <cell r="AK1743">
            <v>34379.78</v>
          </cell>
        </row>
        <row r="1744">
          <cell r="B1744">
            <v>40209</v>
          </cell>
          <cell r="D1744">
            <v>10420.260000000009</v>
          </cell>
          <cell r="E1744">
            <v>23461</v>
          </cell>
          <cell r="F1744">
            <v>33881.260000000009</v>
          </cell>
          <cell r="G1744">
            <v>33881.260000000009</v>
          </cell>
          <cell r="H1744">
            <v>17340.5</v>
          </cell>
          <cell r="I1744">
            <v>23435</v>
          </cell>
          <cell r="J1744">
            <v>15000</v>
          </cell>
          <cell r="K1744">
            <v>3369</v>
          </cell>
          <cell r="L1744">
            <v>1600</v>
          </cell>
          <cell r="M1744">
            <v>1196</v>
          </cell>
          <cell r="N1744">
            <v>0</v>
          </cell>
          <cell r="O1744">
            <v>2296</v>
          </cell>
          <cell r="P1744">
            <v>23461</v>
          </cell>
          <cell r="Q1744">
            <v>15000</v>
          </cell>
          <cell r="R1744">
            <v>3369</v>
          </cell>
          <cell r="S1744">
            <v>1600</v>
          </cell>
          <cell r="T1744">
            <v>1196</v>
          </cell>
          <cell r="U1744">
            <v>0</v>
          </cell>
          <cell r="V1744">
            <v>2270</v>
          </cell>
          <cell r="W1744">
            <v>23435</v>
          </cell>
          <cell r="X1744">
            <v>6853.4841459110321</v>
          </cell>
          <cell r="Y1744">
            <v>5080.1034803937564</v>
          </cell>
          <cell r="Z1744">
            <v>785.23206227428329</v>
          </cell>
          <cell r="AA1744">
            <v>781.15084753416181</v>
          </cell>
          <cell r="AB1744">
            <v>2682.1830999996027</v>
          </cell>
          <cell r="AC1744">
            <v>1158.3463638871676</v>
          </cell>
          <cell r="AD1744">
            <v>17340.500000000004</v>
          </cell>
          <cell r="AE1744">
            <v>12612.188104229061</v>
          </cell>
          <cell r="AF1744">
            <v>10214.397947247715</v>
          </cell>
          <cell r="AG1744">
            <v>1620.640699104252</v>
          </cell>
          <cell r="AH1744">
            <v>1561.5282130367666</v>
          </cell>
          <cell r="AI1744">
            <v>5507.1268945655684</v>
          </cell>
          <cell r="AJ1744">
            <v>2365.3781418166409</v>
          </cell>
          <cell r="AK1744">
            <v>33881.260000000009</v>
          </cell>
        </row>
        <row r="1745">
          <cell r="B1745">
            <v>40210</v>
          </cell>
          <cell r="D1745">
            <v>5767.6400000000067</v>
          </cell>
          <cell r="E1745">
            <v>27180</v>
          </cell>
          <cell r="F1745">
            <v>32947.640000000007</v>
          </cell>
          <cell r="G1745">
            <v>32947.640000000007</v>
          </cell>
          <cell r="H1745">
            <v>0</v>
          </cell>
          <cell r="I1745">
            <v>27180</v>
          </cell>
          <cell r="J1745">
            <v>15200</v>
          </cell>
          <cell r="K1745">
            <v>3369</v>
          </cell>
          <cell r="L1745">
            <v>1600</v>
          </cell>
          <cell r="M1745">
            <v>1229</v>
          </cell>
          <cell r="N1745">
            <v>3500</v>
          </cell>
          <cell r="O1745">
            <v>2282</v>
          </cell>
          <cell r="P1745">
            <v>27180</v>
          </cell>
          <cell r="Q1745">
            <v>15200</v>
          </cell>
          <cell r="R1745">
            <v>3369</v>
          </cell>
          <cell r="S1745">
            <v>1600</v>
          </cell>
          <cell r="T1745">
            <v>1229</v>
          </cell>
          <cell r="U1745">
            <v>3500</v>
          </cell>
          <cell r="V1745">
            <v>2282</v>
          </cell>
          <cell r="W1745">
            <v>27180</v>
          </cell>
          <cell r="AD1745">
            <v>0</v>
          </cell>
          <cell r="AE1745">
            <v>11954.581858175869</v>
          </cell>
          <cell r="AF1745">
            <v>9783.0455138052002</v>
          </cell>
          <cell r="AG1745">
            <v>1560.1914272854651</v>
          </cell>
          <cell r="AH1745">
            <v>1495.5851199576446</v>
          </cell>
          <cell r="AI1745">
            <v>5902.5555822269453</v>
          </cell>
          <cell r="AJ1745">
            <v>2251.6804985488775</v>
          </cell>
          <cell r="AK1745">
            <v>32947.640000000007</v>
          </cell>
        </row>
        <row r="1746">
          <cell r="B1746">
            <v>40211</v>
          </cell>
          <cell r="D1746">
            <v>17304.18</v>
          </cell>
          <cell r="E1746">
            <v>0</v>
          </cell>
          <cell r="F1746">
            <v>17304.18</v>
          </cell>
          <cell r="G1746">
            <v>17304.18</v>
          </cell>
          <cell r="H1746">
            <v>0</v>
          </cell>
          <cell r="I1746">
            <v>0</v>
          </cell>
          <cell r="J1746">
            <v>0</v>
          </cell>
          <cell r="L1746">
            <v>0</v>
          </cell>
          <cell r="M1746">
            <v>0</v>
          </cell>
          <cell r="N1746">
            <v>0</v>
          </cell>
          <cell r="O1746">
            <v>0</v>
          </cell>
          <cell r="P1746">
            <v>0</v>
          </cell>
          <cell r="Q1746">
            <v>0</v>
          </cell>
          <cell r="S1746">
            <v>0</v>
          </cell>
          <cell r="T1746">
            <v>0</v>
          </cell>
          <cell r="U1746">
            <v>0</v>
          </cell>
          <cell r="V1746">
            <v>0</v>
          </cell>
          <cell r="W1746">
            <v>0</v>
          </cell>
          <cell r="AD1746">
            <v>0</v>
          </cell>
          <cell r="AE1746">
            <v>6365.726669802998</v>
          </cell>
          <cell r="AF1746">
            <v>5102.6934233184011</v>
          </cell>
          <cell r="AG1746">
            <v>833.56882100420273</v>
          </cell>
          <cell r="AH1746">
            <v>780.07531957728679</v>
          </cell>
          <cell r="AI1746">
            <v>3016.8060183682996</v>
          </cell>
          <cell r="AJ1746">
            <v>1205.3097479288099</v>
          </cell>
          <cell r="AK1746">
            <v>17304.18</v>
          </cell>
        </row>
        <row r="1747">
          <cell r="B1747">
            <v>40212</v>
          </cell>
          <cell r="D1747">
            <v>34254.1</v>
          </cell>
          <cell r="E1747">
            <v>0</v>
          </cell>
          <cell r="F1747">
            <v>34254.1</v>
          </cell>
          <cell r="G1747">
            <v>34254.1</v>
          </cell>
          <cell r="H1747">
            <v>0</v>
          </cell>
          <cell r="I1747">
            <v>0</v>
          </cell>
          <cell r="J1747">
            <v>0</v>
          </cell>
          <cell r="L1747">
            <v>0</v>
          </cell>
          <cell r="M1747">
            <v>0</v>
          </cell>
          <cell r="N1747">
            <v>0</v>
          </cell>
          <cell r="O1747">
            <v>0</v>
          </cell>
          <cell r="P1747">
            <v>0</v>
          </cell>
          <cell r="Q1747">
            <v>0</v>
          </cell>
          <cell r="S1747">
            <v>0</v>
          </cell>
          <cell r="T1747">
            <v>0</v>
          </cell>
          <cell r="U1747">
            <v>0</v>
          </cell>
          <cell r="V1747">
            <v>0</v>
          </cell>
          <cell r="W1747">
            <v>0</v>
          </cell>
          <cell r="AD1747">
            <v>0</v>
          </cell>
          <cell r="AE1747">
            <v>12608.958008661286</v>
          </cell>
          <cell r="AF1747">
            <v>10211.781947449406</v>
          </cell>
          <cell r="AG1747">
            <v>1620.2256383474771</v>
          </cell>
          <cell r="AH1747">
            <v>1561.1282915228944</v>
          </cell>
          <cell r="AI1747">
            <v>5910.9126363307832</v>
          </cell>
          <cell r="AJ1747">
            <v>2341.0934776881463</v>
          </cell>
          <cell r="AK1747">
            <v>34254.1</v>
          </cell>
        </row>
        <row r="1748">
          <cell r="B1748">
            <v>40213</v>
          </cell>
          <cell r="D1748">
            <v>34437.82</v>
          </cell>
          <cell r="E1748">
            <v>0</v>
          </cell>
          <cell r="F1748">
            <v>34437.82</v>
          </cell>
          <cell r="G1748">
            <v>34437.82</v>
          </cell>
          <cell r="H1748">
            <v>0</v>
          </cell>
          <cell r="I1748">
            <v>0</v>
          </cell>
          <cell r="J1748">
            <v>0</v>
          </cell>
          <cell r="L1748">
            <v>0</v>
          </cell>
          <cell r="M1748">
            <v>0</v>
          </cell>
          <cell r="N1748">
            <v>0</v>
          </cell>
          <cell r="O1748">
            <v>0</v>
          </cell>
          <cell r="P1748">
            <v>0</v>
          </cell>
          <cell r="Q1748">
            <v>0</v>
          </cell>
          <cell r="S1748">
            <v>0</v>
          </cell>
          <cell r="T1748">
            <v>0</v>
          </cell>
          <cell r="U1748">
            <v>0</v>
          </cell>
          <cell r="V1748">
            <v>0</v>
          </cell>
          <cell r="W1748">
            <v>0</v>
          </cell>
          <cell r="AD1748">
            <v>0</v>
          </cell>
          <cell r="AE1748">
            <v>12604.427092092619</v>
          </cell>
          <cell r="AF1748">
            <v>10208.112434711753</v>
          </cell>
          <cell r="AG1748">
            <v>1619.643424719299</v>
          </cell>
          <cell r="AH1748">
            <v>1560.5673139990563</v>
          </cell>
          <cell r="AI1748">
            <v>6081.1471472649691</v>
          </cell>
          <cell r="AJ1748">
            <v>2363.9225872123011</v>
          </cell>
          <cell r="AK1748">
            <v>34437.82</v>
          </cell>
        </row>
        <row r="1749">
          <cell r="B1749">
            <v>40214</v>
          </cell>
          <cell r="D1749">
            <v>31468.340000000004</v>
          </cell>
          <cell r="E1749">
            <v>3000</v>
          </cell>
          <cell r="F1749">
            <v>34468.340000000004</v>
          </cell>
          <cell r="G1749">
            <v>34468.340000000004</v>
          </cell>
          <cell r="H1749">
            <v>22522.1</v>
          </cell>
          <cell r="I1749">
            <v>3000</v>
          </cell>
          <cell r="J1749">
            <v>0</v>
          </cell>
          <cell r="L1749">
            <v>0</v>
          </cell>
          <cell r="M1749">
            <v>0</v>
          </cell>
          <cell r="N1749">
            <v>3000</v>
          </cell>
          <cell r="O1749">
            <v>0</v>
          </cell>
          <cell r="P1749">
            <v>3000</v>
          </cell>
          <cell r="Q1749">
            <v>0</v>
          </cell>
          <cell r="S1749">
            <v>0</v>
          </cell>
          <cell r="T1749">
            <v>0</v>
          </cell>
          <cell r="U1749">
            <v>3000</v>
          </cell>
          <cell r="V1749">
            <v>0</v>
          </cell>
          <cell r="W1749">
            <v>3000</v>
          </cell>
          <cell r="AD1749">
            <v>0</v>
          </cell>
          <cell r="AE1749">
            <v>12603.12228890523</v>
          </cell>
          <cell r="AF1749">
            <v>10207.055696666879</v>
          </cell>
          <cell r="AG1749">
            <v>1619.4757601449737</v>
          </cell>
          <cell r="AH1749">
            <v>1560.4057649504114</v>
          </cell>
          <cell r="AI1749">
            <v>6126.4365691722487</v>
          </cell>
          <cell r="AJ1749">
            <v>2351.8439201602587</v>
          </cell>
          <cell r="AK1749">
            <v>34468.340000000004</v>
          </cell>
        </row>
        <row r="1750">
          <cell r="B1750">
            <v>40215</v>
          </cell>
          <cell r="D1750">
            <v>7117.32</v>
          </cell>
          <cell r="E1750">
            <v>27398</v>
          </cell>
          <cell r="F1750">
            <v>34515.32</v>
          </cell>
          <cell r="G1750">
            <v>34515.32</v>
          </cell>
          <cell r="H1750">
            <v>35802.300000000003</v>
          </cell>
          <cell r="I1750">
            <v>27398</v>
          </cell>
          <cell r="J1750">
            <v>15300</v>
          </cell>
          <cell r="K1750">
            <v>3369</v>
          </cell>
          <cell r="L1750">
            <v>1600</v>
          </cell>
          <cell r="M1750">
            <v>1229</v>
          </cell>
          <cell r="N1750">
            <v>5900</v>
          </cell>
          <cell r="O1750">
            <v>0</v>
          </cell>
          <cell r="P1750">
            <v>27398</v>
          </cell>
          <cell r="Q1750">
            <v>15300</v>
          </cell>
          <cell r="R1750">
            <v>3369</v>
          </cell>
          <cell r="S1750">
            <v>1600</v>
          </cell>
          <cell r="T1750">
            <v>1229</v>
          </cell>
          <cell r="U1750">
            <v>5900</v>
          </cell>
          <cell r="V1750">
            <v>0</v>
          </cell>
          <cell r="W1750">
            <v>27398</v>
          </cell>
          <cell r="AD1750">
            <v>0</v>
          </cell>
          <cell r="AE1750">
            <v>12603.509742788568</v>
          </cell>
          <cell r="AF1750">
            <v>10207.369489017416</v>
          </cell>
          <cell r="AG1750">
            <v>1619.5255471864589</v>
          </cell>
          <cell r="AH1750">
            <v>1560.4537360213376</v>
          </cell>
          <cell r="AI1750">
            <v>6172.5452628170615</v>
          </cell>
          <cell r="AJ1750">
            <v>2351.9162221691563</v>
          </cell>
          <cell r="AK1750">
            <v>34515.32</v>
          </cell>
        </row>
        <row r="1751">
          <cell r="B1751">
            <v>40216</v>
          </cell>
          <cell r="D1751">
            <v>7261.5999999999985</v>
          </cell>
          <cell r="E1751">
            <v>27298</v>
          </cell>
          <cell r="F1751">
            <v>34559.599999999999</v>
          </cell>
          <cell r="G1751">
            <v>34559.599999999999</v>
          </cell>
          <cell r="H1751">
            <v>35390.5</v>
          </cell>
          <cell r="I1751">
            <v>27298</v>
          </cell>
          <cell r="J1751">
            <v>15300</v>
          </cell>
          <cell r="K1751">
            <v>3369</v>
          </cell>
          <cell r="L1751">
            <v>1600</v>
          </cell>
          <cell r="M1751">
            <v>1229</v>
          </cell>
          <cell r="N1751">
            <v>5800</v>
          </cell>
          <cell r="O1751">
            <v>0</v>
          </cell>
          <cell r="P1751">
            <v>27298</v>
          </cell>
          <cell r="Q1751">
            <v>15300</v>
          </cell>
          <cell r="R1751">
            <v>3369</v>
          </cell>
          <cell r="S1751">
            <v>1600</v>
          </cell>
          <cell r="T1751">
            <v>1229</v>
          </cell>
          <cell r="U1751">
            <v>5800</v>
          </cell>
          <cell r="V1751">
            <v>0</v>
          </cell>
          <cell r="W1751">
            <v>27298</v>
          </cell>
          <cell r="AD1751">
            <v>0</v>
          </cell>
          <cell r="AE1751">
            <v>12602.911553217094</v>
          </cell>
          <cell r="AF1751">
            <v>10206.885025395368</v>
          </cell>
          <cell r="AG1751">
            <v>1619.4486810346621</v>
          </cell>
          <cell r="AH1751">
            <v>1560.3796735442415</v>
          </cell>
          <cell r="AI1751">
            <v>6218.1704716216309</v>
          </cell>
          <cell r="AJ1751">
            <v>2351.8045951870067</v>
          </cell>
          <cell r="AK1751">
            <v>34559.599999999999</v>
          </cell>
        </row>
        <row r="1752">
          <cell r="B1752">
            <v>40217</v>
          </cell>
          <cell r="D1752">
            <v>7116.760000000002</v>
          </cell>
          <cell r="E1752">
            <v>27298</v>
          </cell>
          <cell r="F1752">
            <v>34414.76</v>
          </cell>
          <cell r="G1752">
            <v>34414.76</v>
          </cell>
          <cell r="H1752">
            <v>37019.599999999999</v>
          </cell>
          <cell r="I1752">
            <v>27298</v>
          </cell>
          <cell r="J1752">
            <v>15300</v>
          </cell>
          <cell r="K1752">
            <v>3369</v>
          </cell>
          <cell r="L1752">
            <v>1600</v>
          </cell>
          <cell r="M1752">
            <v>1229</v>
          </cell>
          <cell r="N1752">
            <v>5800</v>
          </cell>
          <cell r="O1752">
            <v>0</v>
          </cell>
          <cell r="P1752">
            <v>27298</v>
          </cell>
          <cell r="Q1752">
            <v>15300</v>
          </cell>
          <cell r="R1752">
            <v>3369</v>
          </cell>
          <cell r="S1752">
            <v>1600</v>
          </cell>
          <cell r="T1752">
            <v>1229</v>
          </cell>
          <cell r="U1752">
            <v>5800</v>
          </cell>
          <cell r="V1752">
            <v>0</v>
          </cell>
          <cell r="W1752">
            <v>27298</v>
          </cell>
          <cell r="AD1752">
            <v>0</v>
          </cell>
          <cell r="AE1752">
            <v>12606.368711609257</v>
          </cell>
          <cell r="AF1752">
            <v>10209.684919536843</v>
          </cell>
          <cell r="AG1752">
            <v>1619.8929189057822</v>
          </cell>
          <cell r="AH1752">
            <v>1560.8077079441161</v>
          </cell>
          <cell r="AI1752">
            <v>6065.556013273158</v>
          </cell>
          <cell r="AJ1752">
            <v>2352.4497287308427</v>
          </cell>
          <cell r="AK1752">
            <v>34414.76</v>
          </cell>
        </row>
        <row r="1753">
          <cell r="B1753">
            <v>40218</v>
          </cell>
          <cell r="D1753">
            <v>4979.5999999999985</v>
          </cell>
          <cell r="E1753">
            <v>29580</v>
          </cell>
          <cell r="F1753">
            <v>34559.599999999999</v>
          </cell>
          <cell r="G1753">
            <v>34559.599999999999</v>
          </cell>
          <cell r="H1753">
            <v>38473.699999999997</v>
          </cell>
          <cell r="I1753">
            <v>29580</v>
          </cell>
          <cell r="J1753">
            <v>15000</v>
          </cell>
          <cell r="K1753">
            <v>3369</v>
          </cell>
          <cell r="L1753">
            <v>1600</v>
          </cell>
          <cell r="M1753">
            <v>1229</v>
          </cell>
          <cell r="N1753">
            <v>6100</v>
          </cell>
          <cell r="O1753">
            <v>2282</v>
          </cell>
          <cell r="P1753">
            <v>29580</v>
          </cell>
          <cell r="Q1753">
            <v>15000</v>
          </cell>
          <cell r="R1753">
            <v>3369</v>
          </cell>
          <cell r="S1753">
            <v>1600</v>
          </cell>
          <cell r="T1753">
            <v>1229</v>
          </cell>
          <cell r="U1753">
            <v>6100</v>
          </cell>
          <cell r="V1753">
            <v>2282</v>
          </cell>
          <cell r="W1753">
            <v>29580</v>
          </cell>
          <cell r="AD1753">
            <v>0</v>
          </cell>
          <cell r="AE1753">
            <v>12602.911553217094</v>
          </cell>
          <cell r="AF1753">
            <v>10206.885025395368</v>
          </cell>
          <cell r="AG1753">
            <v>1619.4486810346621</v>
          </cell>
          <cell r="AH1753">
            <v>1560.3796735442415</v>
          </cell>
          <cell r="AI1753">
            <v>6218.1704716216309</v>
          </cell>
          <cell r="AJ1753">
            <v>2351.8045951870067</v>
          </cell>
          <cell r="AK1753">
            <v>34559.599999999999</v>
          </cell>
        </row>
        <row r="1754">
          <cell r="B1754">
            <v>40219</v>
          </cell>
          <cell r="D1754">
            <v>4835.32</v>
          </cell>
          <cell r="E1754">
            <v>29680</v>
          </cell>
          <cell r="F1754">
            <v>34515.32</v>
          </cell>
          <cell r="G1754">
            <v>34515.32</v>
          </cell>
          <cell r="H1754">
            <v>38310.1</v>
          </cell>
          <cell r="I1754">
            <v>29680</v>
          </cell>
          <cell r="J1754">
            <v>15000</v>
          </cell>
          <cell r="K1754">
            <v>3369</v>
          </cell>
          <cell r="L1754">
            <v>1600</v>
          </cell>
          <cell r="M1754">
            <v>1229</v>
          </cell>
          <cell r="N1754">
            <v>6200</v>
          </cell>
          <cell r="O1754">
            <v>2282</v>
          </cell>
          <cell r="P1754">
            <v>29680</v>
          </cell>
          <cell r="Q1754">
            <v>15000</v>
          </cell>
          <cell r="R1754">
            <v>3369</v>
          </cell>
          <cell r="S1754">
            <v>1600</v>
          </cell>
          <cell r="T1754">
            <v>1229</v>
          </cell>
          <cell r="U1754">
            <v>6200</v>
          </cell>
          <cell r="V1754">
            <v>2282</v>
          </cell>
          <cell r="W1754">
            <v>29680</v>
          </cell>
          <cell r="AD1754">
            <v>0</v>
          </cell>
          <cell r="AE1754">
            <v>12603.509742788568</v>
          </cell>
          <cell r="AF1754">
            <v>10207.369489017416</v>
          </cell>
          <cell r="AG1754">
            <v>1619.5255471864589</v>
          </cell>
          <cell r="AH1754">
            <v>1560.4537360213376</v>
          </cell>
          <cell r="AI1754">
            <v>6172.5452628170615</v>
          </cell>
          <cell r="AJ1754">
            <v>2351.9162221691563</v>
          </cell>
          <cell r="AK1754">
            <v>34515.32</v>
          </cell>
        </row>
        <row r="1755">
          <cell r="B1755">
            <v>40220</v>
          </cell>
          <cell r="D1755">
            <v>4474.2799999999988</v>
          </cell>
          <cell r="E1755">
            <v>29980</v>
          </cell>
          <cell r="F1755">
            <v>34454.28</v>
          </cell>
          <cell r="G1755">
            <v>34454.28</v>
          </cell>
          <cell r="H1755">
            <v>37375.199999999997</v>
          </cell>
          <cell r="I1755">
            <v>29980</v>
          </cell>
          <cell r="J1755">
            <v>15500</v>
          </cell>
          <cell r="K1755">
            <v>3369</v>
          </cell>
          <cell r="L1755">
            <v>1600</v>
          </cell>
          <cell r="M1755">
            <v>1229</v>
          </cell>
          <cell r="N1755">
            <v>6000</v>
          </cell>
          <cell r="O1755">
            <v>2282</v>
          </cell>
          <cell r="P1755">
            <v>29980</v>
          </cell>
          <cell r="Q1755">
            <v>15500</v>
          </cell>
          <cell r="R1755">
            <v>3369</v>
          </cell>
          <cell r="S1755">
            <v>1600</v>
          </cell>
          <cell r="T1755">
            <v>1229</v>
          </cell>
          <cell r="U1755">
            <v>6000</v>
          </cell>
          <cell r="V1755">
            <v>2282</v>
          </cell>
          <cell r="W1755">
            <v>29980</v>
          </cell>
          <cell r="AD1755">
            <v>0</v>
          </cell>
          <cell r="AE1755">
            <v>12604.585721549785</v>
          </cell>
          <cell r="AF1755">
            <v>10208.240906027615</v>
          </cell>
          <cell r="AG1755">
            <v>1619.6638082841675</v>
          </cell>
          <cell r="AH1755">
            <v>1560.5869540782189</v>
          </cell>
          <cell r="AI1755">
            <v>6109.0856016057414</v>
          </cell>
          <cell r="AJ1755">
            <v>2352.1170084544733</v>
          </cell>
          <cell r="AK1755">
            <v>34454.28</v>
          </cell>
        </row>
        <row r="1756">
          <cell r="B1756">
            <v>40221</v>
          </cell>
          <cell r="D1756">
            <v>4471.5800000000017</v>
          </cell>
          <cell r="E1756">
            <v>29980</v>
          </cell>
          <cell r="F1756">
            <v>34451.58</v>
          </cell>
          <cell r="G1756">
            <v>34451.58</v>
          </cell>
          <cell r="H1756">
            <v>36865.5</v>
          </cell>
          <cell r="I1756">
            <v>29980</v>
          </cell>
          <cell r="J1756">
            <v>15500</v>
          </cell>
          <cell r="K1756">
            <v>3369</v>
          </cell>
          <cell r="L1756">
            <v>1600</v>
          </cell>
          <cell r="M1756">
            <v>1229</v>
          </cell>
          <cell r="N1756">
            <v>6000</v>
          </cell>
          <cell r="O1756">
            <v>2282</v>
          </cell>
          <cell r="P1756">
            <v>29980</v>
          </cell>
          <cell r="Q1756">
            <v>15500</v>
          </cell>
          <cell r="R1756">
            <v>3369</v>
          </cell>
          <cell r="S1756">
            <v>1600</v>
          </cell>
          <cell r="T1756">
            <v>1229</v>
          </cell>
          <cell r="U1756">
            <v>6000</v>
          </cell>
          <cell r="V1756">
            <v>2282</v>
          </cell>
          <cell r="W1756">
            <v>29980</v>
          </cell>
          <cell r="AD1756">
            <v>0</v>
          </cell>
          <cell r="AE1756">
            <v>12603.59796672083</v>
          </cell>
          <cell r="AF1756">
            <v>10207.440940088803</v>
          </cell>
          <cell r="AG1756">
            <v>1619.5368837835724</v>
          </cell>
          <cell r="AH1756">
            <v>1560.4646591187536</v>
          </cell>
          <cell r="AI1756">
            <v>6108.6068648240025</v>
          </cell>
          <cell r="AJ1756">
            <v>2351.9326854640403</v>
          </cell>
          <cell r="AK1756">
            <v>34451.58</v>
          </cell>
        </row>
        <row r="1757">
          <cell r="B1757">
            <v>40222</v>
          </cell>
          <cell r="D1757">
            <v>4944.0599999999977</v>
          </cell>
          <cell r="E1757">
            <v>29480</v>
          </cell>
          <cell r="F1757">
            <v>34424.06</v>
          </cell>
          <cell r="G1757">
            <v>34424.06</v>
          </cell>
          <cell r="H1757">
            <v>36217.9</v>
          </cell>
          <cell r="I1757">
            <v>29480</v>
          </cell>
          <cell r="J1757">
            <v>15000</v>
          </cell>
          <cell r="K1757">
            <v>3369</v>
          </cell>
          <cell r="L1757">
            <v>1600</v>
          </cell>
          <cell r="M1757">
            <v>1229</v>
          </cell>
          <cell r="N1757">
            <v>6000</v>
          </cell>
          <cell r="O1757">
            <v>2282</v>
          </cell>
          <cell r="P1757">
            <v>29480</v>
          </cell>
          <cell r="Q1757">
            <v>15000</v>
          </cell>
          <cell r="R1757">
            <v>3369</v>
          </cell>
          <cell r="S1757">
            <v>1600</v>
          </cell>
          <cell r="T1757">
            <v>1229</v>
          </cell>
          <cell r="U1757">
            <v>6000</v>
          </cell>
          <cell r="V1757">
            <v>2282</v>
          </cell>
          <cell r="W1757">
            <v>29480</v>
          </cell>
          <cell r="AD1757">
            <v>0</v>
          </cell>
          <cell r="AE1757">
            <v>12603.722355544553</v>
          </cell>
          <cell r="AF1757">
            <v>10207.541680494449</v>
          </cell>
          <cell r="AG1757">
            <v>1619.5528674961981</v>
          </cell>
          <cell r="AH1757">
            <v>1560.4800598292429</v>
          </cell>
          <cell r="AI1757">
            <v>6080.8071392171987</v>
          </cell>
          <cell r="AJ1757">
            <v>2351.9558974183565</v>
          </cell>
          <cell r="AK1757">
            <v>34424.06</v>
          </cell>
        </row>
        <row r="1758">
          <cell r="B1758">
            <v>40223</v>
          </cell>
          <cell r="D1758">
            <v>4749.7099999999991</v>
          </cell>
          <cell r="E1758">
            <v>29580</v>
          </cell>
          <cell r="F1758">
            <v>34329.71</v>
          </cell>
          <cell r="G1758">
            <v>34329.71</v>
          </cell>
          <cell r="H1758">
            <v>35802.9</v>
          </cell>
          <cell r="I1758">
            <v>29580</v>
          </cell>
          <cell r="J1758">
            <v>15000</v>
          </cell>
          <cell r="K1758">
            <v>3369</v>
          </cell>
          <cell r="L1758">
            <v>1600</v>
          </cell>
          <cell r="M1758">
            <v>1229</v>
          </cell>
          <cell r="N1758">
            <v>6100</v>
          </cell>
          <cell r="O1758">
            <v>2282</v>
          </cell>
          <cell r="P1758">
            <v>29580</v>
          </cell>
          <cell r="Q1758">
            <v>15000</v>
          </cell>
          <cell r="R1758">
            <v>3369</v>
          </cell>
          <cell r="S1758">
            <v>1600</v>
          </cell>
          <cell r="T1758">
            <v>1229</v>
          </cell>
          <cell r="U1758">
            <v>6100</v>
          </cell>
          <cell r="V1758">
            <v>2282</v>
          </cell>
          <cell r="W1758">
            <v>29580</v>
          </cell>
          <cell r="AD1758">
            <v>0</v>
          </cell>
          <cell r="AE1758">
            <v>12605.608179506769</v>
          </cell>
          <cell r="AF1758">
            <v>10209.068977443188</v>
          </cell>
          <cell r="AG1758">
            <v>1619.795192066626</v>
          </cell>
          <cell r="AH1758">
            <v>1560.7135456682968</v>
          </cell>
          <cell r="AI1758">
            <v>6017.7251658736077</v>
          </cell>
          <cell r="AJ1758">
            <v>2316.7989394415099</v>
          </cell>
          <cell r="AK1758">
            <v>34329.71</v>
          </cell>
        </row>
        <row r="1759">
          <cell r="B1759">
            <v>40224</v>
          </cell>
          <cell r="D1759">
            <v>4874.2799999999988</v>
          </cell>
          <cell r="E1759">
            <v>29580</v>
          </cell>
          <cell r="F1759">
            <v>34454.28</v>
          </cell>
          <cell r="G1759">
            <v>34454.28</v>
          </cell>
          <cell r="H1759">
            <v>35299.699999999997</v>
          </cell>
          <cell r="I1759">
            <v>29580</v>
          </cell>
          <cell r="J1759">
            <v>15000</v>
          </cell>
          <cell r="K1759">
            <v>3369</v>
          </cell>
          <cell r="L1759">
            <v>1600</v>
          </cell>
          <cell r="M1759">
            <v>1229</v>
          </cell>
          <cell r="N1759">
            <v>6100</v>
          </cell>
          <cell r="O1759">
            <v>2282</v>
          </cell>
          <cell r="P1759">
            <v>29580</v>
          </cell>
          <cell r="Q1759">
            <v>15000</v>
          </cell>
          <cell r="R1759">
            <v>3369</v>
          </cell>
          <cell r="S1759">
            <v>1600</v>
          </cell>
          <cell r="T1759">
            <v>1229</v>
          </cell>
          <cell r="U1759">
            <v>6100</v>
          </cell>
          <cell r="V1759">
            <v>2282</v>
          </cell>
          <cell r="W1759">
            <v>29580</v>
          </cell>
          <cell r="AD1759">
            <v>0</v>
          </cell>
          <cell r="AE1759">
            <v>12604.585721549785</v>
          </cell>
          <cell r="AF1759">
            <v>10208.240906027615</v>
          </cell>
          <cell r="AG1759">
            <v>1619.6638082841675</v>
          </cell>
          <cell r="AH1759">
            <v>1560.5869540782189</v>
          </cell>
          <cell r="AI1759">
            <v>6109.0856016057414</v>
          </cell>
          <cell r="AJ1759">
            <v>2352.1170084544733</v>
          </cell>
          <cell r="AK1759">
            <v>34454.28</v>
          </cell>
        </row>
        <row r="1760">
          <cell r="B1760">
            <v>40225</v>
          </cell>
          <cell r="D1760">
            <v>4800.0400000000009</v>
          </cell>
          <cell r="E1760">
            <v>29580</v>
          </cell>
          <cell r="F1760">
            <v>34380.04</v>
          </cell>
          <cell r="G1760">
            <v>34380.04</v>
          </cell>
          <cell r="H1760">
            <v>35954.5</v>
          </cell>
          <cell r="I1760">
            <v>29580</v>
          </cell>
          <cell r="J1760">
            <v>15000</v>
          </cell>
          <cell r="K1760">
            <v>3369</v>
          </cell>
          <cell r="L1760">
            <v>1600</v>
          </cell>
          <cell r="M1760">
            <v>1229</v>
          </cell>
          <cell r="N1760">
            <v>6100</v>
          </cell>
          <cell r="O1760">
            <v>2282</v>
          </cell>
          <cell r="P1760">
            <v>29580</v>
          </cell>
          <cell r="Q1760">
            <v>15000</v>
          </cell>
          <cell r="R1760">
            <v>3369</v>
          </cell>
          <cell r="S1760">
            <v>1600</v>
          </cell>
          <cell r="T1760">
            <v>1229</v>
          </cell>
          <cell r="U1760">
            <v>6100</v>
          </cell>
          <cell r="V1760">
            <v>2282</v>
          </cell>
          <cell r="W1760">
            <v>29580</v>
          </cell>
          <cell r="AD1760">
            <v>0</v>
          </cell>
          <cell r="AE1760">
            <v>12604.419346548953</v>
          </cell>
          <cell r="AF1760">
            <v>10208.10616172687</v>
          </cell>
          <cell r="AG1760">
            <v>1619.6424294325811</v>
          </cell>
          <cell r="AH1760">
            <v>1560.5663550151862</v>
          </cell>
          <cell r="AI1760">
            <v>6035.2197457343746</v>
          </cell>
          <cell r="AJ1760">
            <v>2352.0859615420336</v>
          </cell>
          <cell r="AK1760">
            <v>34380.04</v>
          </cell>
        </row>
        <row r="1761">
          <cell r="B1761">
            <v>40226</v>
          </cell>
          <cell r="D1761">
            <v>4588.8399999999965</v>
          </cell>
          <cell r="E1761">
            <v>29480</v>
          </cell>
          <cell r="F1761">
            <v>34068.839999999997</v>
          </cell>
          <cell r="G1761">
            <v>34068.839999999997</v>
          </cell>
          <cell r="H1761">
            <v>36870.300000000003</v>
          </cell>
          <cell r="I1761">
            <v>29480</v>
          </cell>
          <cell r="J1761">
            <v>15000</v>
          </cell>
          <cell r="K1761">
            <v>3369</v>
          </cell>
          <cell r="L1761">
            <v>1600</v>
          </cell>
          <cell r="M1761">
            <v>1229</v>
          </cell>
          <cell r="N1761">
            <v>6000</v>
          </cell>
          <cell r="O1761">
            <v>2282</v>
          </cell>
          <cell r="P1761">
            <v>29480</v>
          </cell>
          <cell r="Q1761">
            <v>15000</v>
          </cell>
          <cell r="R1761">
            <v>3369</v>
          </cell>
          <cell r="S1761">
            <v>1600</v>
          </cell>
          <cell r="T1761">
            <v>1229</v>
          </cell>
          <cell r="U1761">
            <v>6000</v>
          </cell>
          <cell r="V1761">
            <v>2282</v>
          </cell>
          <cell r="W1761">
            <v>29480</v>
          </cell>
          <cell r="AD1761">
            <v>0</v>
          </cell>
          <cell r="AE1761">
            <v>12610.70882993663</v>
          </cell>
          <cell r="AF1761">
            <v>10213.199908004153</v>
          </cell>
          <cell r="AG1761">
            <v>1620.4506153453008</v>
          </cell>
          <cell r="AH1761">
            <v>1561.3450625379503</v>
          </cell>
          <cell r="AI1761">
            <v>5709.8759544803424</v>
          </cell>
          <cell r="AJ1761">
            <v>2353.2596296956208</v>
          </cell>
          <cell r="AK1761">
            <v>34068.839999999997</v>
          </cell>
        </row>
        <row r="1762">
          <cell r="B1762">
            <v>40227</v>
          </cell>
          <cell r="D1762">
            <v>4312.9599999999991</v>
          </cell>
          <cell r="E1762">
            <v>29580</v>
          </cell>
          <cell r="F1762">
            <v>33892.959999999999</v>
          </cell>
          <cell r="G1762">
            <v>33892.959999999999</v>
          </cell>
          <cell r="H1762">
            <v>35767.4</v>
          </cell>
          <cell r="I1762">
            <v>29580</v>
          </cell>
          <cell r="J1762">
            <v>15000</v>
          </cell>
          <cell r="K1762">
            <v>3369</v>
          </cell>
          <cell r="L1762">
            <v>1600</v>
          </cell>
          <cell r="M1762">
            <v>1229</v>
          </cell>
          <cell r="N1762">
            <v>6100</v>
          </cell>
          <cell r="O1762">
            <v>2282</v>
          </cell>
          <cell r="P1762">
            <v>29580</v>
          </cell>
          <cell r="Q1762">
            <v>15000</v>
          </cell>
          <cell r="R1762">
            <v>3369</v>
          </cell>
          <cell r="S1762">
            <v>1600</v>
          </cell>
          <cell r="T1762">
            <v>1229</v>
          </cell>
          <cell r="U1762">
            <v>6100</v>
          </cell>
          <cell r="V1762">
            <v>2282</v>
          </cell>
          <cell r="W1762">
            <v>29580</v>
          </cell>
          <cell r="AD1762">
            <v>0</v>
          </cell>
          <cell r="AE1762">
            <v>12611.146804171574</v>
          </cell>
          <cell r="AF1762">
            <v>10213.554615933452</v>
          </cell>
          <cell r="AG1762">
            <v>1620.5068941499335</v>
          </cell>
          <cell r="AH1762">
            <v>1561.3992885864993</v>
          </cell>
          <cell r="AI1762">
            <v>5533.0110379503403</v>
          </cell>
          <cell r="AJ1762">
            <v>2353.3413592081997</v>
          </cell>
          <cell r="AK1762">
            <v>33892.959999999999</v>
          </cell>
        </row>
        <row r="1763">
          <cell r="B1763">
            <v>40228</v>
          </cell>
          <cell r="D1763">
            <v>4843.68</v>
          </cell>
          <cell r="E1763">
            <v>29680</v>
          </cell>
          <cell r="F1763">
            <v>34523.68</v>
          </cell>
          <cell r="G1763">
            <v>34523.68</v>
          </cell>
          <cell r="H1763">
            <v>36179.4</v>
          </cell>
          <cell r="I1763">
            <v>29680</v>
          </cell>
          <cell r="J1763">
            <v>15200</v>
          </cell>
          <cell r="K1763">
            <v>3369</v>
          </cell>
          <cell r="L1763">
            <v>1600</v>
          </cell>
          <cell r="M1763">
            <v>1229</v>
          </cell>
          <cell r="N1763">
            <v>6000</v>
          </cell>
          <cell r="O1763">
            <v>2282</v>
          </cell>
          <cell r="P1763">
            <v>29680</v>
          </cell>
          <cell r="Q1763">
            <v>15200</v>
          </cell>
          <cell r="R1763">
            <v>3369</v>
          </cell>
          <cell r="S1763">
            <v>1600</v>
          </cell>
          <cell r="T1763">
            <v>1229</v>
          </cell>
          <cell r="U1763">
            <v>6000</v>
          </cell>
          <cell r="V1763">
            <v>2282</v>
          </cell>
          <cell r="W1763">
            <v>29680</v>
          </cell>
          <cell r="AD1763">
            <v>0</v>
          </cell>
          <cell r="AE1763">
            <v>12602.241505851671</v>
          </cell>
          <cell r="AF1763">
            <v>10206.342365360695</v>
          </cell>
          <cell r="AG1763">
            <v>1619.3625813014708</v>
          </cell>
          <cell r="AH1763">
            <v>1560.2967142784478</v>
          </cell>
          <cell r="AI1763">
            <v>6171.9241461553747</v>
          </cell>
          <cell r="AJ1763">
            <v>2363.5126870523391</v>
          </cell>
          <cell r="AK1763">
            <v>34523.68</v>
          </cell>
        </row>
        <row r="1764">
          <cell r="B1764">
            <v>40229</v>
          </cell>
          <cell r="D1764">
            <v>5454.8700000000099</v>
          </cell>
          <cell r="E1764">
            <v>28980</v>
          </cell>
          <cell r="F1764">
            <v>34434.87000000001</v>
          </cell>
          <cell r="G1764">
            <v>34434.87000000001</v>
          </cell>
          <cell r="H1764">
            <v>36117</v>
          </cell>
          <cell r="I1764">
            <v>28980</v>
          </cell>
          <cell r="J1764">
            <v>14800</v>
          </cell>
          <cell r="K1764">
            <v>3369</v>
          </cell>
          <cell r="L1764">
            <v>1600</v>
          </cell>
          <cell r="M1764">
            <v>1229</v>
          </cell>
          <cell r="N1764">
            <v>5700</v>
          </cell>
          <cell r="O1764">
            <v>2282</v>
          </cell>
          <cell r="P1764">
            <v>28980</v>
          </cell>
          <cell r="Q1764">
            <v>14800</v>
          </cell>
          <cell r="R1764">
            <v>3369</v>
          </cell>
          <cell r="S1764">
            <v>1600</v>
          </cell>
          <cell r="T1764">
            <v>1229</v>
          </cell>
          <cell r="U1764">
            <v>5700</v>
          </cell>
          <cell r="V1764">
            <v>2282</v>
          </cell>
          <cell r="W1764">
            <v>28980</v>
          </cell>
          <cell r="AD1764">
            <v>0</v>
          </cell>
          <cell r="AE1764">
            <v>12604.041309911228</v>
          </cell>
          <cell r="AF1764">
            <v>10207.799996244366</v>
          </cell>
          <cell r="AG1764">
            <v>1619.5938524881378</v>
          </cell>
          <cell r="AH1764">
            <v>1560.5195499032982</v>
          </cell>
          <cell r="AI1764">
            <v>6108.8217407081347</v>
          </cell>
          <cell r="AJ1764">
            <v>2334.0935507448389</v>
          </cell>
          <cell r="AK1764">
            <v>34434.87000000001</v>
          </cell>
        </row>
        <row r="1765">
          <cell r="B1765">
            <v>40230</v>
          </cell>
          <cell r="D1765">
            <v>5632.75</v>
          </cell>
          <cell r="E1765">
            <v>28780</v>
          </cell>
          <cell r="F1765">
            <v>34412.75</v>
          </cell>
          <cell r="G1765">
            <v>34412.75</v>
          </cell>
          <cell r="H1765">
            <v>36463.699999999997</v>
          </cell>
          <cell r="I1765">
            <v>28780</v>
          </cell>
          <cell r="J1765">
            <v>14800</v>
          </cell>
          <cell r="K1765">
            <v>3369</v>
          </cell>
          <cell r="L1765">
            <v>1600</v>
          </cell>
          <cell r="M1765">
            <v>1229</v>
          </cell>
          <cell r="N1765">
            <v>5500</v>
          </cell>
          <cell r="O1765">
            <v>2282</v>
          </cell>
          <cell r="P1765">
            <v>28780</v>
          </cell>
          <cell r="Q1765">
            <v>14800</v>
          </cell>
          <cell r="R1765">
            <v>3369</v>
          </cell>
          <cell r="S1765">
            <v>1600</v>
          </cell>
          <cell r="T1765">
            <v>1229</v>
          </cell>
          <cell r="U1765">
            <v>5500</v>
          </cell>
          <cell r="V1765">
            <v>2282</v>
          </cell>
          <cell r="W1765">
            <v>28780</v>
          </cell>
          <cell r="AD1765">
            <v>0</v>
          </cell>
          <cell r="AE1765">
            <v>12604.141063252304</v>
          </cell>
          <cell r="AF1765">
            <v>10207.880784789057</v>
          </cell>
          <cell r="AG1765">
            <v>1619.6066705909984</v>
          </cell>
          <cell r="AH1765">
            <v>1560.5319004688897</v>
          </cell>
          <cell r="AI1765">
            <v>6044.8857258225862</v>
          </cell>
          <cell r="AJ1765">
            <v>2375.7038550761617</v>
          </cell>
          <cell r="AK1765">
            <v>34412.75</v>
          </cell>
        </row>
        <row r="1766">
          <cell r="B1766">
            <v>40231</v>
          </cell>
          <cell r="D1766">
            <v>5066.18</v>
          </cell>
          <cell r="E1766">
            <v>29380</v>
          </cell>
          <cell r="F1766">
            <v>34446.18</v>
          </cell>
          <cell r="G1766">
            <v>34446.18</v>
          </cell>
          <cell r="H1766">
            <v>37943.300000000003</v>
          </cell>
          <cell r="I1766">
            <v>29380</v>
          </cell>
          <cell r="J1766">
            <v>14800</v>
          </cell>
          <cell r="K1766">
            <v>3369</v>
          </cell>
          <cell r="L1766">
            <v>1600</v>
          </cell>
          <cell r="M1766">
            <v>1229</v>
          </cell>
          <cell r="N1766">
            <v>6100</v>
          </cell>
          <cell r="O1766">
            <v>2282</v>
          </cell>
          <cell r="P1766">
            <v>29380</v>
          </cell>
          <cell r="Q1766">
            <v>14800</v>
          </cell>
          <cell r="R1766">
            <v>3369</v>
          </cell>
          <cell r="S1766">
            <v>1600</v>
          </cell>
          <cell r="T1766">
            <v>1229</v>
          </cell>
          <cell r="U1766">
            <v>6100</v>
          </cell>
          <cell r="V1766">
            <v>2282</v>
          </cell>
          <cell r="W1766">
            <v>29380</v>
          </cell>
          <cell r="AD1766">
            <v>0</v>
          </cell>
          <cell r="AE1766">
            <v>12603.15559441398</v>
          </cell>
          <cell r="AF1766">
            <v>10207.082670235415</v>
          </cell>
          <cell r="AG1766">
            <v>1619.4800398355826</v>
          </cell>
          <cell r="AH1766">
            <v>1560.4098885403178</v>
          </cell>
          <cell r="AI1766">
            <v>6080.5336989563139</v>
          </cell>
          <cell r="AJ1766">
            <v>2375.5181080183879</v>
          </cell>
          <cell r="AK1766">
            <v>34446.18</v>
          </cell>
        </row>
        <row r="1767">
          <cell r="B1767">
            <v>40232</v>
          </cell>
          <cell r="D1767">
            <v>7281.0499999999956</v>
          </cell>
          <cell r="E1767">
            <v>27159</v>
          </cell>
          <cell r="F1767">
            <v>34440.049999999996</v>
          </cell>
          <cell r="G1767">
            <v>34440.049999999996</v>
          </cell>
          <cell r="H1767">
            <v>36826.1</v>
          </cell>
          <cell r="I1767">
            <v>27159</v>
          </cell>
          <cell r="J1767">
            <v>15200</v>
          </cell>
          <cell r="K1767">
            <v>3369</v>
          </cell>
          <cell r="L1767">
            <v>1600</v>
          </cell>
          <cell r="M1767">
            <v>1229</v>
          </cell>
          <cell r="N1767">
            <v>3500</v>
          </cell>
          <cell r="O1767">
            <v>2261</v>
          </cell>
          <cell r="P1767">
            <v>27159</v>
          </cell>
          <cell r="Q1767">
            <v>15200</v>
          </cell>
          <cell r="R1767">
            <v>3369</v>
          </cell>
          <cell r="S1767">
            <v>1600</v>
          </cell>
          <cell r="T1767">
            <v>1229</v>
          </cell>
          <cell r="U1767">
            <v>3500</v>
          </cell>
          <cell r="V1767">
            <v>2261</v>
          </cell>
          <cell r="W1767">
            <v>27159</v>
          </cell>
          <cell r="AD1767">
            <v>0</v>
          </cell>
          <cell r="AE1767">
            <v>12603.709365844357</v>
          </cell>
          <cell r="AF1767">
            <v>10207.53116035584</v>
          </cell>
          <cell r="AG1767">
            <v>1619.5511983459578</v>
          </cell>
          <cell r="AH1767">
            <v>1560.4784515608628</v>
          </cell>
          <cell r="AI1767">
            <v>6108.6608568231541</v>
          </cell>
          <cell r="AJ1767">
            <v>2340.1189670698236</v>
          </cell>
          <cell r="AK1767">
            <v>34440.049999999996</v>
          </cell>
        </row>
        <row r="1768">
          <cell r="B1768">
            <v>40233</v>
          </cell>
          <cell r="D1768">
            <v>4728.8300000000017</v>
          </cell>
          <cell r="E1768">
            <v>29708</v>
          </cell>
          <cell r="F1768">
            <v>34436.83</v>
          </cell>
          <cell r="G1768">
            <v>34436.83</v>
          </cell>
          <cell r="H1768">
            <v>36843.1</v>
          </cell>
          <cell r="I1768">
            <v>29708</v>
          </cell>
          <cell r="J1768">
            <v>15200</v>
          </cell>
          <cell r="K1768">
            <v>3369</v>
          </cell>
          <cell r="L1768">
            <v>1600</v>
          </cell>
          <cell r="M1768">
            <v>1229</v>
          </cell>
          <cell r="N1768">
            <v>6000</v>
          </cell>
          <cell r="O1768">
            <v>2310</v>
          </cell>
          <cell r="P1768">
            <v>29708</v>
          </cell>
          <cell r="Q1768">
            <v>15200</v>
          </cell>
          <cell r="R1768">
            <v>3369</v>
          </cell>
          <cell r="S1768">
            <v>1600</v>
          </cell>
          <cell r="T1768">
            <v>1229</v>
          </cell>
          <cell r="U1768">
            <v>6000</v>
          </cell>
          <cell r="V1768">
            <v>2310</v>
          </cell>
          <cell r="W1768">
            <v>29708</v>
          </cell>
          <cell r="AD1768">
            <v>0</v>
          </cell>
          <cell r="AE1768">
            <v>12604.583393186978</v>
          </cell>
          <cell r="AF1768">
            <v>10208.239020325937</v>
          </cell>
          <cell r="AG1768">
            <v>1619.6635090942495</v>
          </cell>
          <cell r="AH1768">
            <v>1560.5866658011823</v>
          </cell>
          <cell r="AI1768">
            <v>6127.1468187832488</v>
          </cell>
          <cell r="AJ1768">
            <v>2316.6105928084057</v>
          </cell>
          <cell r="AK1768">
            <v>34436.83</v>
          </cell>
        </row>
        <row r="1769">
          <cell r="B1769">
            <v>40234</v>
          </cell>
          <cell r="D1769">
            <v>4896.6999999999898</v>
          </cell>
          <cell r="E1769">
            <v>29434</v>
          </cell>
          <cell r="F1769">
            <v>34330.69999999999</v>
          </cell>
          <cell r="G1769">
            <v>34330.69999999999</v>
          </cell>
          <cell r="H1769">
            <v>36279.9</v>
          </cell>
          <cell r="I1769">
            <v>29434</v>
          </cell>
          <cell r="J1769">
            <v>15200</v>
          </cell>
          <cell r="K1769">
            <v>3369</v>
          </cell>
          <cell r="L1769">
            <v>1600</v>
          </cell>
          <cell r="M1769">
            <v>1229</v>
          </cell>
          <cell r="N1769">
            <v>6000</v>
          </cell>
          <cell r="O1769">
            <v>2036</v>
          </cell>
          <cell r="P1769">
            <v>29434</v>
          </cell>
          <cell r="Q1769">
            <v>15200</v>
          </cell>
          <cell r="R1769">
            <v>3369</v>
          </cell>
          <cell r="S1769">
            <v>1600</v>
          </cell>
          <cell r="T1769">
            <v>1229</v>
          </cell>
          <cell r="U1769">
            <v>6000</v>
          </cell>
          <cell r="V1769">
            <v>2036</v>
          </cell>
          <cell r="W1769">
            <v>29434</v>
          </cell>
          <cell r="AD1769">
            <v>0</v>
          </cell>
          <cell r="AE1769">
            <v>12605.971699970461</v>
          </cell>
          <cell r="AF1769">
            <v>10209.363386521729</v>
          </cell>
          <cell r="AG1769">
            <v>1619.8419037120241</v>
          </cell>
          <cell r="AH1769">
            <v>1560.7585535174805</v>
          </cell>
          <cell r="AI1769">
            <v>6017.8987050009173</v>
          </cell>
          <cell r="AJ1769">
            <v>2316.8657512773816</v>
          </cell>
          <cell r="AK1769">
            <v>34330.69999999999</v>
          </cell>
        </row>
        <row r="1770">
          <cell r="B1770">
            <v>40235</v>
          </cell>
          <cell r="D1770">
            <v>4392.4700000000012</v>
          </cell>
          <cell r="E1770">
            <v>29334</v>
          </cell>
          <cell r="F1770">
            <v>33726.47</v>
          </cell>
          <cell r="G1770">
            <v>33726.47</v>
          </cell>
          <cell r="H1770">
            <v>36625.599999999999</v>
          </cell>
          <cell r="I1770">
            <v>29334</v>
          </cell>
          <cell r="J1770">
            <v>15000</v>
          </cell>
          <cell r="K1770">
            <v>3369</v>
          </cell>
          <cell r="L1770">
            <v>1600</v>
          </cell>
          <cell r="M1770">
            <v>1229</v>
          </cell>
          <cell r="N1770">
            <v>6100</v>
          </cell>
          <cell r="O1770">
            <v>2036</v>
          </cell>
          <cell r="P1770">
            <v>29334</v>
          </cell>
          <cell r="Q1770">
            <v>15000</v>
          </cell>
          <cell r="R1770">
            <v>3369</v>
          </cell>
          <cell r="S1770">
            <v>1600</v>
          </cell>
          <cell r="T1770">
            <v>1229</v>
          </cell>
          <cell r="U1770">
            <v>6100</v>
          </cell>
          <cell r="V1770">
            <v>2036</v>
          </cell>
          <cell r="W1770">
            <v>29334</v>
          </cell>
          <cell r="AD1770">
            <v>0</v>
          </cell>
          <cell r="AE1770">
            <v>12613.719553130821</v>
          </cell>
          <cell r="AF1770">
            <v>10215.638241825402</v>
          </cell>
          <cell r="AG1770">
            <v>1620.8374871951273</v>
          </cell>
          <cell r="AH1770">
            <v>1561.7178233285856</v>
          </cell>
          <cell r="AI1770">
            <v>5396.2671565750634</v>
          </cell>
          <cell r="AJ1770">
            <v>2318.2897379450023</v>
          </cell>
          <cell r="AK1770">
            <v>33726.47</v>
          </cell>
        </row>
        <row r="1771">
          <cell r="B1771">
            <v>40236</v>
          </cell>
          <cell r="D1771">
            <v>6589.2499999999927</v>
          </cell>
          <cell r="E1771">
            <v>29334</v>
          </cell>
          <cell r="F1771">
            <v>35923.249999999993</v>
          </cell>
          <cell r="G1771">
            <v>35923.249999999993</v>
          </cell>
          <cell r="H1771">
            <v>36460.6</v>
          </cell>
          <cell r="I1771">
            <v>29334</v>
          </cell>
          <cell r="J1771">
            <v>15000</v>
          </cell>
          <cell r="K1771">
            <v>3369</v>
          </cell>
          <cell r="L1771">
            <v>1600</v>
          </cell>
          <cell r="M1771">
            <v>1229</v>
          </cell>
          <cell r="N1771">
            <v>6100</v>
          </cell>
          <cell r="O1771">
            <v>2036</v>
          </cell>
          <cell r="P1771">
            <v>29334</v>
          </cell>
          <cell r="Q1771">
            <v>15000</v>
          </cell>
          <cell r="R1771">
            <v>3369</v>
          </cell>
          <cell r="S1771">
            <v>1600</v>
          </cell>
          <cell r="T1771">
            <v>1229</v>
          </cell>
          <cell r="U1771">
            <v>6100</v>
          </cell>
          <cell r="V1771">
            <v>2036</v>
          </cell>
          <cell r="W1771">
            <v>29334</v>
          </cell>
          <cell r="AD1771">
            <v>0</v>
          </cell>
          <cell r="AE1771">
            <v>13421.836312897929</v>
          </cell>
          <cell r="AF1771">
            <v>10869.569004517025</v>
          </cell>
          <cell r="AG1771">
            <v>1588.9964477219994</v>
          </cell>
          <cell r="AH1771">
            <v>1574.4456188918832</v>
          </cell>
          <cell r="AI1771">
            <v>6167.9535292452883</v>
          </cell>
          <cell r="AJ1771">
            <v>2300.4490867258742</v>
          </cell>
          <cell r="AK1771">
            <v>35923.249999999993</v>
          </cell>
        </row>
        <row r="1772">
          <cell r="B1772">
            <v>40237</v>
          </cell>
          <cell r="D1772">
            <v>5220.2799999999988</v>
          </cell>
          <cell r="E1772">
            <v>29234</v>
          </cell>
          <cell r="F1772">
            <v>34454.28</v>
          </cell>
          <cell r="G1772">
            <v>34454.28</v>
          </cell>
          <cell r="H1772">
            <v>34802.400000000001</v>
          </cell>
          <cell r="I1772">
            <v>29234</v>
          </cell>
          <cell r="J1772">
            <v>15000</v>
          </cell>
          <cell r="K1772">
            <v>3369</v>
          </cell>
          <cell r="L1772">
            <v>1600</v>
          </cell>
          <cell r="M1772">
            <v>1229</v>
          </cell>
          <cell r="N1772">
            <v>6000</v>
          </cell>
          <cell r="O1772">
            <v>2036</v>
          </cell>
          <cell r="P1772">
            <v>29234</v>
          </cell>
          <cell r="Q1772">
            <v>15000</v>
          </cell>
          <cell r="R1772">
            <v>3369</v>
          </cell>
          <cell r="S1772">
            <v>1600</v>
          </cell>
          <cell r="T1772">
            <v>1229</v>
          </cell>
          <cell r="U1772">
            <v>6000</v>
          </cell>
          <cell r="V1772">
            <v>2036</v>
          </cell>
          <cell r="W1772">
            <v>29234</v>
          </cell>
          <cell r="AD1772">
            <v>0</v>
          </cell>
          <cell r="AE1772">
            <v>12604.585721549785</v>
          </cell>
          <cell r="AF1772">
            <v>10208.240906027615</v>
          </cell>
          <cell r="AG1772">
            <v>1619.6638082841675</v>
          </cell>
          <cell r="AH1772">
            <v>1560.5869540782189</v>
          </cell>
          <cell r="AI1772">
            <v>6109.0856016057414</v>
          </cell>
          <cell r="AJ1772">
            <v>2352.1170084544733</v>
          </cell>
          <cell r="AK1772">
            <v>34454.28</v>
          </cell>
        </row>
        <row r="1773">
          <cell r="B1773">
            <v>40238</v>
          </cell>
          <cell r="D1773">
            <v>10409.470000000001</v>
          </cell>
          <cell r="E1773">
            <v>23317</v>
          </cell>
          <cell r="F1773">
            <v>33726.47</v>
          </cell>
          <cell r="G1773">
            <v>33726.47</v>
          </cell>
          <cell r="H1773">
            <v>36041.800000000003</v>
          </cell>
          <cell r="I1773">
            <v>23317</v>
          </cell>
          <cell r="J1773">
            <v>15000</v>
          </cell>
          <cell r="K1773">
            <v>3369</v>
          </cell>
          <cell r="L1773">
            <v>1600</v>
          </cell>
          <cell r="M1773">
            <v>1108</v>
          </cell>
          <cell r="N1773">
            <v>0</v>
          </cell>
          <cell r="O1773">
            <v>2240</v>
          </cell>
          <cell r="P1773">
            <v>23317</v>
          </cell>
          <cell r="Q1773">
            <v>15000</v>
          </cell>
          <cell r="R1773">
            <v>3369</v>
          </cell>
          <cell r="S1773">
            <v>1600</v>
          </cell>
          <cell r="T1773">
            <v>1108</v>
          </cell>
          <cell r="U1773">
            <v>0</v>
          </cell>
          <cell r="V1773">
            <v>2240</v>
          </cell>
          <cell r="W1773">
            <v>23317</v>
          </cell>
          <cell r="X1773">
            <v>14821.601703536911</v>
          </cell>
          <cell r="Y1773">
            <v>10031.636011538252</v>
          </cell>
          <cell r="Z1773">
            <v>1604.1893638039899</v>
          </cell>
          <cell r="AA1773">
            <v>1543.0208085600941</v>
          </cell>
          <cell r="AB1773">
            <v>5749.3185791473443</v>
          </cell>
          <cell r="AC1773">
            <v>2292.033533413422</v>
          </cell>
          <cell r="AD1773">
            <v>36041.80000000001</v>
          </cell>
          <cell r="AE1773">
            <v>12613.719553130821</v>
          </cell>
          <cell r="AF1773">
            <v>10215.638241825402</v>
          </cell>
          <cell r="AG1773">
            <v>1620.8374871951273</v>
          </cell>
          <cell r="AH1773">
            <v>1561.7178233285856</v>
          </cell>
          <cell r="AI1773">
            <v>5396.2671565750634</v>
          </cell>
          <cell r="AJ1773">
            <v>2318.2897379450023</v>
          </cell>
          <cell r="AK1773">
            <v>33726.47</v>
          </cell>
        </row>
        <row r="1774">
          <cell r="B1774">
            <v>40239</v>
          </cell>
          <cell r="D1774">
            <v>9606.2499999999927</v>
          </cell>
          <cell r="E1774">
            <v>26317</v>
          </cell>
          <cell r="F1774">
            <v>35923.249999999993</v>
          </cell>
          <cell r="G1774">
            <v>35923.249999999993</v>
          </cell>
          <cell r="H1774">
            <v>36853.199999999997</v>
          </cell>
          <cell r="I1774">
            <v>26317</v>
          </cell>
          <cell r="J1774">
            <v>15000</v>
          </cell>
          <cell r="K1774">
            <v>3369</v>
          </cell>
          <cell r="L1774">
            <v>1600</v>
          </cell>
          <cell r="M1774">
            <v>1108</v>
          </cell>
          <cell r="N1774">
            <v>3000</v>
          </cell>
          <cell r="O1774">
            <v>2240</v>
          </cell>
          <cell r="P1774">
            <v>26317</v>
          </cell>
          <cell r="Q1774">
            <v>15000</v>
          </cell>
          <cell r="R1774">
            <v>3369</v>
          </cell>
          <cell r="S1774">
            <v>1600</v>
          </cell>
          <cell r="T1774">
            <v>1108</v>
          </cell>
          <cell r="U1774">
            <v>3000</v>
          </cell>
          <cell r="V1774">
            <v>2240</v>
          </cell>
          <cell r="W1774">
            <v>26317</v>
          </cell>
          <cell r="X1774">
            <v>14734.993437698069</v>
          </cell>
          <cell r="Y1774">
            <v>10706.741756769843</v>
          </cell>
          <cell r="Z1774">
            <v>1570.3731315446389</v>
          </cell>
          <cell r="AA1774">
            <v>1555.1365582683043</v>
          </cell>
          <cell r="AB1774">
            <v>6014.1657935238318</v>
          </cell>
          <cell r="AC1774">
            <v>2271.7893221953173</v>
          </cell>
          <cell r="AD1774">
            <v>36853.200000000004</v>
          </cell>
          <cell r="AE1774">
            <v>13421.836312897929</v>
          </cell>
          <cell r="AF1774">
            <v>10869.569004517025</v>
          </cell>
          <cell r="AG1774">
            <v>1588.9964477219994</v>
          </cell>
          <cell r="AH1774">
            <v>1574.4456188918832</v>
          </cell>
          <cell r="AI1774">
            <v>6167.9535292452883</v>
          </cell>
          <cell r="AJ1774">
            <v>2300.4490867258742</v>
          </cell>
          <cell r="AK1774">
            <v>35923.249999999993</v>
          </cell>
        </row>
        <row r="1775">
          <cell r="B1775">
            <v>40240</v>
          </cell>
          <cell r="D1775">
            <v>4995.2799999999988</v>
          </cell>
          <cell r="E1775">
            <v>29459</v>
          </cell>
          <cell r="F1775">
            <v>34454.28</v>
          </cell>
          <cell r="G1775">
            <v>34454.28</v>
          </cell>
          <cell r="H1775">
            <v>36635.4</v>
          </cell>
          <cell r="I1775">
            <v>29459</v>
          </cell>
          <cell r="J1775">
            <v>15000</v>
          </cell>
          <cell r="K1775">
            <v>3369</v>
          </cell>
          <cell r="L1775">
            <v>1600</v>
          </cell>
          <cell r="M1775">
            <v>1108</v>
          </cell>
          <cell r="N1775">
            <v>6100</v>
          </cell>
          <cell r="O1775">
            <v>2282</v>
          </cell>
          <cell r="P1775">
            <v>29459</v>
          </cell>
          <cell r="Q1775">
            <v>15000</v>
          </cell>
          <cell r="R1775">
            <v>3369</v>
          </cell>
          <cell r="S1775">
            <v>1600</v>
          </cell>
          <cell r="T1775">
            <v>1108</v>
          </cell>
          <cell r="U1775">
            <v>6100</v>
          </cell>
          <cell r="V1775">
            <v>2282</v>
          </cell>
          <cell r="W1775">
            <v>29459</v>
          </cell>
          <cell r="X1775">
            <v>14780.16379350412</v>
          </cell>
          <cell r="Y1775">
            <v>10735.292840912385</v>
          </cell>
          <cell r="Z1775">
            <v>1599.5651062800139</v>
          </cell>
          <cell r="AA1775">
            <v>1538.7079652463526</v>
          </cell>
          <cell r="AB1775">
            <v>5659.7443637196484</v>
          </cell>
          <cell r="AC1775">
            <v>2321.9259303374847</v>
          </cell>
          <cell r="AD1775">
            <v>36635.400000000009</v>
          </cell>
          <cell r="AE1775">
            <v>12604.585721549785</v>
          </cell>
          <cell r="AF1775">
            <v>10208.240906027615</v>
          </cell>
          <cell r="AG1775">
            <v>1619.6638082841675</v>
          </cell>
          <cell r="AH1775">
            <v>1560.5869540782189</v>
          </cell>
          <cell r="AI1775">
            <v>6109.0856016057414</v>
          </cell>
          <cell r="AJ1775">
            <v>2352.1170084544733</v>
          </cell>
          <cell r="AK1775">
            <v>34454.28</v>
          </cell>
        </row>
        <row r="1776">
          <cell r="B1776">
            <v>40241</v>
          </cell>
          <cell r="D1776">
            <v>5064.1100000000006</v>
          </cell>
          <cell r="E1776">
            <v>29417</v>
          </cell>
          <cell r="F1776">
            <v>34481.11</v>
          </cell>
          <cell r="G1776">
            <v>34481.11</v>
          </cell>
          <cell r="H1776">
            <v>36641.1</v>
          </cell>
          <cell r="I1776">
            <v>29417</v>
          </cell>
          <cell r="J1776">
            <v>15000</v>
          </cell>
          <cell r="K1776">
            <v>3369</v>
          </cell>
          <cell r="L1776">
            <v>1600</v>
          </cell>
          <cell r="M1776">
            <v>1108</v>
          </cell>
          <cell r="N1776">
            <v>6100</v>
          </cell>
          <cell r="O1776">
            <v>2240</v>
          </cell>
          <cell r="P1776">
            <v>29417</v>
          </cell>
          <cell r="Q1776">
            <v>15000</v>
          </cell>
          <cell r="R1776">
            <v>3369</v>
          </cell>
          <cell r="S1776">
            <v>1600</v>
          </cell>
          <cell r="T1776">
            <v>1108</v>
          </cell>
          <cell r="U1776">
            <v>6100</v>
          </cell>
          <cell r="V1776">
            <v>2240</v>
          </cell>
          <cell r="W1776">
            <v>29417</v>
          </cell>
          <cell r="X1776">
            <v>15099.865542693335</v>
          </cell>
          <cell r="Y1776">
            <v>10012.727925017076</v>
          </cell>
          <cell r="Z1776">
            <v>1602.8978600684777</v>
          </cell>
          <cell r="AA1776">
            <v>1541.1741053995875</v>
          </cell>
          <cell r="AB1776">
            <v>6082.6256167764295</v>
          </cell>
          <cell r="AC1776">
            <v>2301.8089500450947</v>
          </cell>
          <cell r="AD1776">
            <v>36641.1</v>
          </cell>
          <cell r="AE1776">
            <v>12603.982361112719</v>
          </cell>
          <cell r="AF1776">
            <v>10207.752254608933</v>
          </cell>
          <cell r="AG1776">
            <v>1619.5862776865856</v>
          </cell>
          <cell r="AH1776">
            <v>1560.5122513908407</v>
          </cell>
          <cell r="AI1776">
            <v>6172.7767267550753</v>
          </cell>
          <cell r="AJ1776">
            <v>2316.5001284458472</v>
          </cell>
          <cell r="AK1776">
            <v>34481.11</v>
          </cell>
        </row>
        <row r="1777">
          <cell r="B1777">
            <v>40242</v>
          </cell>
          <cell r="D1777">
            <v>5073.669999999991</v>
          </cell>
          <cell r="E1777">
            <v>29317</v>
          </cell>
          <cell r="F1777">
            <v>34390.669999999991</v>
          </cell>
          <cell r="G1777">
            <v>34390.669999999991</v>
          </cell>
          <cell r="H1777">
            <v>37129.5</v>
          </cell>
          <cell r="I1777">
            <v>29317</v>
          </cell>
          <cell r="J1777">
            <v>15000</v>
          </cell>
          <cell r="K1777">
            <v>3369</v>
          </cell>
          <cell r="L1777">
            <v>1600</v>
          </cell>
          <cell r="M1777">
            <v>1108</v>
          </cell>
          <cell r="N1777">
            <v>6000</v>
          </cell>
          <cell r="O1777">
            <v>2240</v>
          </cell>
          <cell r="P1777">
            <v>29317</v>
          </cell>
          <cell r="Q1777">
            <v>15000</v>
          </cell>
          <cell r="R1777">
            <v>3369</v>
          </cell>
          <cell r="S1777">
            <v>1600</v>
          </cell>
          <cell r="T1777">
            <v>1108</v>
          </cell>
          <cell r="U1777">
            <v>6000</v>
          </cell>
          <cell r="V1777">
            <v>2240</v>
          </cell>
          <cell r="W1777">
            <v>29317</v>
          </cell>
          <cell r="X1777">
            <v>15491.07120368174</v>
          </cell>
          <cell r="Y1777">
            <v>10052.527564368253</v>
          </cell>
          <cell r="Z1777">
            <v>1604.1499780664342</v>
          </cell>
          <cell r="AA1777">
            <v>1543.6257493537853</v>
          </cell>
          <cell r="AB1777">
            <v>6146.082643908866</v>
          </cell>
          <cell r="AC1777">
            <v>2292.042860620923</v>
          </cell>
          <cell r="AD1777">
            <v>37129.5</v>
          </cell>
          <cell r="AE1777">
            <v>12604.496993151995</v>
          </cell>
          <cell r="AF1777">
            <v>10208.169046398123</v>
          </cell>
          <cell r="AG1777">
            <v>1619.6524068642525</v>
          </cell>
          <cell r="AH1777">
            <v>1560.5759685223977</v>
          </cell>
          <cell r="AI1777">
            <v>6081.1808718146613</v>
          </cell>
          <cell r="AJ1777">
            <v>2316.5947132485649</v>
          </cell>
          <cell r="AK1777">
            <v>34390.669999999991</v>
          </cell>
        </row>
        <row r="1778">
          <cell r="B1778">
            <v>40243</v>
          </cell>
          <cell r="D1778">
            <v>5019.8300000000017</v>
          </cell>
          <cell r="E1778">
            <v>29417</v>
          </cell>
          <cell r="F1778">
            <v>34436.83</v>
          </cell>
          <cell r="G1778">
            <v>34436.83</v>
          </cell>
          <cell r="H1778">
            <v>36415.1</v>
          </cell>
          <cell r="I1778">
            <v>29417</v>
          </cell>
          <cell r="J1778">
            <v>15000</v>
          </cell>
          <cell r="K1778">
            <v>3369</v>
          </cell>
          <cell r="L1778">
            <v>1600</v>
          </cell>
          <cell r="M1778">
            <v>1108</v>
          </cell>
          <cell r="N1778">
            <v>6100</v>
          </cell>
          <cell r="O1778">
            <v>2240</v>
          </cell>
          <cell r="P1778">
            <v>29417</v>
          </cell>
          <cell r="Q1778">
            <v>15000</v>
          </cell>
          <cell r="R1778">
            <v>3369</v>
          </cell>
          <cell r="S1778">
            <v>1600</v>
          </cell>
          <cell r="T1778">
            <v>1108</v>
          </cell>
          <cell r="U1778">
            <v>6100</v>
          </cell>
          <cell r="V1778">
            <v>2240</v>
          </cell>
          <cell r="W1778">
            <v>29417</v>
          </cell>
          <cell r="X1778">
            <v>14733.859860234063</v>
          </cell>
          <cell r="Y1778">
            <v>10196.229978664929</v>
          </cell>
          <cell r="Z1778">
            <v>1608.5506063649589</v>
          </cell>
          <cell r="AA1778">
            <v>1547.2109840449793</v>
          </cell>
          <cell r="AB1778">
            <v>6030.8818653836552</v>
          </cell>
          <cell r="AC1778">
            <v>2298.3667053074146</v>
          </cell>
          <cell r="AD1778">
            <v>36415.100000000006</v>
          </cell>
          <cell r="AE1778">
            <v>12604.583393186978</v>
          </cell>
          <cell r="AF1778">
            <v>10208.239020325937</v>
          </cell>
          <cell r="AG1778">
            <v>1619.6635090942495</v>
          </cell>
          <cell r="AH1778">
            <v>1560.5866658011823</v>
          </cell>
          <cell r="AI1778">
            <v>6127.1468187832488</v>
          </cell>
          <cell r="AJ1778">
            <v>2316.6105928084057</v>
          </cell>
          <cell r="AK1778">
            <v>34436.83</v>
          </cell>
        </row>
        <row r="1779">
          <cell r="B1779">
            <v>40244</v>
          </cell>
          <cell r="D1779">
            <v>4969.0800000000017</v>
          </cell>
          <cell r="E1779">
            <v>29459</v>
          </cell>
          <cell r="F1779">
            <v>34428.080000000002</v>
          </cell>
          <cell r="G1779">
            <v>34428.080000000002</v>
          </cell>
          <cell r="H1779">
            <v>35629.1</v>
          </cell>
          <cell r="I1779">
            <v>29417</v>
          </cell>
          <cell r="J1779">
            <v>15000</v>
          </cell>
          <cell r="K1779">
            <v>3369</v>
          </cell>
          <cell r="L1779">
            <v>1600</v>
          </cell>
          <cell r="M1779">
            <v>1108</v>
          </cell>
          <cell r="N1779">
            <v>6100</v>
          </cell>
          <cell r="O1779">
            <v>2282</v>
          </cell>
          <cell r="P1779">
            <v>29459</v>
          </cell>
          <cell r="Q1779">
            <v>15000</v>
          </cell>
          <cell r="R1779">
            <v>3369</v>
          </cell>
          <cell r="S1779">
            <v>1600</v>
          </cell>
          <cell r="T1779">
            <v>1108</v>
          </cell>
          <cell r="U1779">
            <v>6100</v>
          </cell>
          <cell r="V1779">
            <v>2240</v>
          </cell>
          <cell r="W1779">
            <v>29417</v>
          </cell>
          <cell r="X1779">
            <v>14198.627003233543</v>
          </cell>
          <cell r="Y1779">
            <v>9971.9022188961535</v>
          </cell>
          <cell r="Z1779">
            <v>1592.49201474645</v>
          </cell>
          <cell r="AA1779">
            <v>1531.4772619459266</v>
          </cell>
          <cell r="AB1779">
            <v>6023.9455215170665</v>
          </cell>
          <cell r="AC1779">
            <v>2310.6559796608622</v>
          </cell>
          <cell r="AD1779">
            <v>35629.100000000006</v>
          </cell>
          <cell r="AE1779">
            <v>12531.048999577362</v>
          </cell>
          <cell r="AF1779">
            <v>10208.899423252968</v>
          </cell>
          <cell r="AG1779">
            <v>1619.7682901950916</v>
          </cell>
          <cell r="AH1779">
            <v>1560.6876250361618</v>
          </cell>
          <cell r="AI1779">
            <v>6155.4069221934733</v>
          </cell>
          <cell r="AJ1779">
            <v>2352.2687397449445</v>
          </cell>
          <cell r="AK1779">
            <v>34428.080000000002</v>
          </cell>
        </row>
        <row r="1780">
          <cell r="B1780">
            <v>40245</v>
          </cell>
          <cell r="D1780">
            <v>5012.0400000000009</v>
          </cell>
          <cell r="E1780">
            <v>29459</v>
          </cell>
          <cell r="F1780">
            <v>34471.040000000001</v>
          </cell>
          <cell r="G1780">
            <v>34471.040000000001</v>
          </cell>
          <cell r="H1780">
            <v>37722.300000000003</v>
          </cell>
          <cell r="I1780">
            <v>29459</v>
          </cell>
          <cell r="J1780">
            <v>15000</v>
          </cell>
          <cell r="K1780">
            <v>3369</v>
          </cell>
          <cell r="L1780">
            <v>1600</v>
          </cell>
          <cell r="M1780">
            <v>1108</v>
          </cell>
          <cell r="N1780">
            <v>6100</v>
          </cell>
          <cell r="O1780">
            <v>2282</v>
          </cell>
          <cell r="P1780">
            <v>29459</v>
          </cell>
          <cell r="Q1780">
            <v>15000</v>
          </cell>
          <cell r="R1780">
            <v>3369</v>
          </cell>
          <cell r="S1780">
            <v>1600</v>
          </cell>
          <cell r="T1780">
            <v>1108</v>
          </cell>
          <cell r="U1780">
            <v>6100</v>
          </cell>
          <cell r="V1780">
            <v>2282</v>
          </cell>
          <cell r="W1780">
            <v>29459</v>
          </cell>
          <cell r="X1780">
            <v>14981.005000507263</v>
          </cell>
          <cell r="Y1780">
            <v>11005.94389554509</v>
          </cell>
          <cell r="Z1780">
            <v>1621.5442025866607</v>
          </cell>
          <cell r="AA1780">
            <v>1560.2766697204149</v>
          </cell>
          <cell r="AB1780">
            <v>6199.5119566379544</v>
          </cell>
          <cell r="AC1780">
            <v>2354.0182750026161</v>
          </cell>
          <cell r="AD1780">
            <v>37722.299999999996</v>
          </cell>
          <cell r="AE1780">
            <v>12604.109526183847</v>
          </cell>
          <cell r="AF1780">
            <v>10207.855243450422</v>
          </cell>
          <cell r="AG1780">
            <v>1619.6026181413959</v>
          </cell>
          <cell r="AH1780">
            <v>1560.5279958314277</v>
          </cell>
          <cell r="AI1780">
            <v>6126.9164698212735</v>
          </cell>
          <cell r="AJ1780">
            <v>2352.0281465716389</v>
          </cell>
          <cell r="AK1780">
            <v>34471.040000000001</v>
          </cell>
        </row>
        <row r="1781">
          <cell r="B1781">
            <v>40246</v>
          </cell>
          <cell r="D1781">
            <v>5047.3499999999985</v>
          </cell>
          <cell r="E1781">
            <v>29417</v>
          </cell>
          <cell r="F1781">
            <v>34464.35</v>
          </cell>
          <cell r="G1781">
            <v>34464.35</v>
          </cell>
          <cell r="H1781">
            <v>37346.199999999997</v>
          </cell>
          <cell r="I1781">
            <v>29417</v>
          </cell>
          <cell r="J1781">
            <v>15000</v>
          </cell>
          <cell r="K1781">
            <v>3369</v>
          </cell>
          <cell r="L1781">
            <v>1600</v>
          </cell>
          <cell r="M1781">
            <v>1108</v>
          </cell>
          <cell r="N1781">
            <v>6100</v>
          </cell>
          <cell r="O1781">
            <v>2240</v>
          </cell>
          <cell r="P1781">
            <v>29417</v>
          </cell>
          <cell r="Q1781">
            <v>15000</v>
          </cell>
          <cell r="R1781">
            <v>3369</v>
          </cell>
          <cell r="S1781">
            <v>1600</v>
          </cell>
          <cell r="T1781">
            <v>1108</v>
          </cell>
          <cell r="U1781">
            <v>6100</v>
          </cell>
          <cell r="V1781">
            <v>2240</v>
          </cell>
          <cell r="W1781">
            <v>29417</v>
          </cell>
          <cell r="X1781">
            <v>15294.516033469481</v>
          </cell>
          <cell r="Y1781">
            <v>10374.599718274058</v>
          </cell>
          <cell r="Z1781">
            <v>1599.2518072474597</v>
          </cell>
          <cell r="AA1781">
            <v>1538.0764039293047</v>
          </cell>
          <cell r="AB1781">
            <v>6254.8242050120789</v>
          </cell>
          <cell r="AC1781">
            <v>2284.9318320676239</v>
          </cell>
          <cell r="AD1781">
            <v>37346.200000000012</v>
          </cell>
          <cell r="AE1781">
            <v>12604.458345885258</v>
          </cell>
          <cell r="AF1781">
            <v>10208.137746630091</v>
          </cell>
          <cell r="AG1781">
            <v>1619.6474407685309</v>
          </cell>
          <cell r="AH1781">
            <v>1560.5711835638426</v>
          </cell>
          <cell r="AI1781">
            <v>6154.9476729284406</v>
          </cell>
          <cell r="AJ1781">
            <v>2316.5876102238385</v>
          </cell>
          <cell r="AK1781">
            <v>34464.35</v>
          </cell>
        </row>
        <row r="1782">
          <cell r="B1782">
            <v>40247</v>
          </cell>
          <cell r="D1782">
            <v>5064.1100000000006</v>
          </cell>
          <cell r="E1782">
            <v>29417</v>
          </cell>
          <cell r="F1782">
            <v>34481.11</v>
          </cell>
          <cell r="G1782">
            <v>34481.11</v>
          </cell>
          <cell r="H1782">
            <v>37929.1</v>
          </cell>
          <cell r="I1782">
            <v>29417</v>
          </cell>
          <cell r="J1782">
            <v>15000</v>
          </cell>
          <cell r="K1782">
            <v>3369</v>
          </cell>
          <cell r="L1782">
            <v>1600</v>
          </cell>
          <cell r="M1782">
            <v>1108</v>
          </cell>
          <cell r="N1782">
            <v>6100</v>
          </cell>
          <cell r="O1782">
            <v>2240</v>
          </cell>
          <cell r="P1782">
            <v>29417</v>
          </cell>
          <cell r="Q1782">
            <v>15000</v>
          </cell>
          <cell r="R1782">
            <v>3369</v>
          </cell>
          <cell r="S1782">
            <v>1600</v>
          </cell>
          <cell r="T1782">
            <v>1108</v>
          </cell>
          <cell r="U1782">
            <v>6100</v>
          </cell>
          <cell r="V1782">
            <v>2240</v>
          </cell>
          <cell r="W1782">
            <v>29417</v>
          </cell>
          <cell r="X1782">
            <v>15440.233930900802</v>
          </cell>
          <cell r="Y1782">
            <v>10648.872070795529</v>
          </cell>
          <cell r="Z1782">
            <v>1598.6846166082994</v>
          </cell>
          <cell r="AA1782">
            <v>1539.7226562445439</v>
          </cell>
          <cell r="AB1782">
            <v>6416.4598516764208</v>
          </cell>
          <cell r="AC1782">
            <v>2285.126873774414</v>
          </cell>
          <cell r="AD1782">
            <v>37929.100000000006</v>
          </cell>
          <cell r="AE1782">
            <v>12603.982361112719</v>
          </cell>
          <cell r="AF1782">
            <v>10207.752254608933</v>
          </cell>
          <cell r="AG1782">
            <v>1619.5862776865856</v>
          </cell>
          <cell r="AH1782">
            <v>1560.5122513908407</v>
          </cell>
          <cell r="AI1782">
            <v>6172.7767267550753</v>
          </cell>
          <cell r="AJ1782">
            <v>2316.5001284458472</v>
          </cell>
          <cell r="AK1782">
            <v>34481.11</v>
          </cell>
        </row>
        <row r="1783">
          <cell r="B1783">
            <v>40248</v>
          </cell>
          <cell r="D1783">
            <v>4719.8300000000017</v>
          </cell>
          <cell r="E1783">
            <v>29717</v>
          </cell>
          <cell r="F1783">
            <v>34436.83</v>
          </cell>
          <cell r="G1783">
            <v>34436.83</v>
          </cell>
          <cell r="H1783">
            <v>38118.1</v>
          </cell>
          <cell r="I1783">
            <v>29717</v>
          </cell>
          <cell r="J1783">
            <v>15300</v>
          </cell>
          <cell r="K1783">
            <v>3369</v>
          </cell>
          <cell r="L1783">
            <v>1600</v>
          </cell>
          <cell r="M1783">
            <v>1108</v>
          </cell>
          <cell r="N1783">
            <v>6100</v>
          </cell>
          <cell r="O1783">
            <v>2240</v>
          </cell>
          <cell r="P1783">
            <v>29717</v>
          </cell>
          <cell r="Q1783">
            <v>15300</v>
          </cell>
          <cell r="R1783">
            <v>3369</v>
          </cell>
          <cell r="S1783">
            <v>1600</v>
          </cell>
          <cell r="T1783">
            <v>1108</v>
          </cell>
          <cell r="U1783">
            <v>6100</v>
          </cell>
          <cell r="V1783">
            <v>2240</v>
          </cell>
          <cell r="W1783">
            <v>29717</v>
          </cell>
          <cell r="X1783">
            <v>15359.210335649972</v>
          </cell>
          <cell r="Y1783">
            <v>11240.280873256406</v>
          </cell>
          <cell r="Z1783">
            <v>1604.6177232575042</v>
          </cell>
          <cell r="AA1783">
            <v>1545.6929251810031</v>
          </cell>
          <cell r="AB1783">
            <v>6062.0784404164096</v>
          </cell>
          <cell r="AC1783">
            <v>2306.2197022387013</v>
          </cell>
          <cell r="AD1783">
            <v>38118.1</v>
          </cell>
          <cell r="AE1783">
            <v>12604.583393186978</v>
          </cell>
          <cell r="AF1783">
            <v>10208.239020325937</v>
          </cell>
          <cell r="AG1783">
            <v>1619.6635090942495</v>
          </cell>
          <cell r="AH1783">
            <v>1560.5866658011823</v>
          </cell>
          <cell r="AI1783">
            <v>6127.1468187832488</v>
          </cell>
          <cell r="AJ1783">
            <v>2316.6105928084057</v>
          </cell>
          <cell r="AK1783">
            <v>34436.83</v>
          </cell>
        </row>
        <row r="1784">
          <cell r="B1784">
            <v>40249</v>
          </cell>
          <cell r="D1784">
            <v>4519.8300000000017</v>
          </cell>
          <cell r="E1784">
            <v>29917</v>
          </cell>
          <cell r="F1784">
            <v>34436.83</v>
          </cell>
          <cell r="G1784">
            <v>34436.83</v>
          </cell>
          <cell r="H1784">
            <v>37398.800000000003</v>
          </cell>
          <cell r="I1784">
            <v>29917</v>
          </cell>
          <cell r="J1784">
            <v>15500</v>
          </cell>
          <cell r="K1784">
            <v>3369</v>
          </cell>
          <cell r="L1784">
            <v>1600</v>
          </cell>
          <cell r="M1784">
            <v>1108</v>
          </cell>
          <cell r="N1784">
            <v>6100</v>
          </cell>
          <cell r="O1784">
            <v>2240</v>
          </cell>
          <cell r="P1784">
            <v>29917</v>
          </cell>
          <cell r="Q1784">
            <v>15500</v>
          </cell>
          <cell r="R1784">
            <v>3369</v>
          </cell>
          <cell r="S1784">
            <v>1600</v>
          </cell>
          <cell r="T1784">
            <v>1108</v>
          </cell>
          <cell r="U1784">
            <v>6100</v>
          </cell>
          <cell r="V1784">
            <v>2240</v>
          </cell>
          <cell r="W1784">
            <v>29917</v>
          </cell>
          <cell r="X1784">
            <v>15363.71952635695</v>
          </cell>
          <cell r="Y1784">
            <v>10504.208365427683</v>
          </cell>
          <cell r="Z1784">
            <v>1605.2747596398979</v>
          </cell>
          <cell r="AA1784">
            <v>1544.9631256872897</v>
          </cell>
          <cell r="AB1784">
            <v>6062.3004058373317</v>
          </cell>
          <cell r="AC1784">
            <v>2318.3338170508518</v>
          </cell>
          <cell r="AD1784">
            <v>37398.800000000003</v>
          </cell>
          <cell r="AE1784">
            <v>12604.583393186978</v>
          </cell>
          <cell r="AF1784">
            <v>10208.239020325937</v>
          </cell>
          <cell r="AG1784">
            <v>1619.6635090942495</v>
          </cell>
          <cell r="AH1784">
            <v>1560.5866658011823</v>
          </cell>
          <cell r="AI1784">
            <v>6127.1468187832488</v>
          </cell>
          <cell r="AJ1784">
            <v>2316.6105928084057</v>
          </cell>
          <cell r="AK1784">
            <v>34436.83</v>
          </cell>
        </row>
        <row r="1785">
          <cell r="B1785">
            <v>40250</v>
          </cell>
          <cell r="D1785">
            <v>5219.8300000000017</v>
          </cell>
          <cell r="E1785">
            <v>29217</v>
          </cell>
          <cell r="F1785">
            <v>34436.83</v>
          </cell>
          <cell r="G1785">
            <v>34436.83</v>
          </cell>
          <cell r="H1785">
            <v>38363.9</v>
          </cell>
          <cell r="I1785">
            <v>29217</v>
          </cell>
          <cell r="J1785">
            <v>14800</v>
          </cell>
          <cell r="K1785">
            <v>3369</v>
          </cell>
          <cell r="L1785">
            <v>1600</v>
          </cell>
          <cell r="M1785">
            <v>1108</v>
          </cell>
          <cell r="N1785">
            <v>6100</v>
          </cell>
          <cell r="O1785">
            <v>2240</v>
          </cell>
          <cell r="P1785">
            <v>29217</v>
          </cell>
          <cell r="Q1785">
            <v>14800</v>
          </cell>
          <cell r="R1785">
            <v>3369</v>
          </cell>
          <cell r="S1785">
            <v>1600</v>
          </cell>
          <cell r="T1785">
            <v>1108</v>
          </cell>
          <cell r="U1785">
            <v>6100</v>
          </cell>
          <cell r="V1785">
            <v>2240</v>
          </cell>
          <cell r="W1785">
            <v>29217</v>
          </cell>
          <cell r="X1785">
            <v>15301.583030754973</v>
          </cell>
          <cell r="Y1785">
            <v>11505.903862274865</v>
          </cell>
          <cell r="Z1785">
            <v>1611.7583046808566</v>
          </cell>
          <cell r="AA1785">
            <v>1552.6984163026475</v>
          </cell>
          <cell r="AB1785">
            <v>6087.80910861538</v>
          </cell>
          <cell r="AC1785">
            <v>2304.1472773712753</v>
          </cell>
          <cell r="AD1785">
            <v>38363.899999999994</v>
          </cell>
          <cell r="AE1785">
            <v>12604.583393186978</v>
          </cell>
          <cell r="AF1785">
            <v>10208.239020325937</v>
          </cell>
          <cell r="AG1785">
            <v>1619.6635090942495</v>
          </cell>
          <cell r="AH1785">
            <v>1560.5866658011823</v>
          </cell>
          <cell r="AI1785">
            <v>6127.1468187832488</v>
          </cell>
          <cell r="AJ1785">
            <v>2316.6105928084057</v>
          </cell>
          <cell r="AK1785">
            <v>34436.83</v>
          </cell>
        </row>
        <row r="1786">
          <cell r="B1786">
            <v>40251</v>
          </cell>
          <cell r="D1786">
            <v>4150.7399999999907</v>
          </cell>
          <cell r="E1786">
            <v>28833</v>
          </cell>
          <cell r="F1786">
            <v>32983.739999999991</v>
          </cell>
          <cell r="G1786">
            <v>32983.739999999991</v>
          </cell>
          <cell r="H1786">
            <v>36629</v>
          </cell>
          <cell r="I1786">
            <v>28833</v>
          </cell>
          <cell r="J1786">
            <v>14800</v>
          </cell>
          <cell r="K1786">
            <v>3369</v>
          </cell>
          <cell r="L1786">
            <v>1600</v>
          </cell>
          <cell r="M1786">
            <v>1108</v>
          </cell>
          <cell r="N1786">
            <v>5800</v>
          </cell>
          <cell r="O1786">
            <v>2156</v>
          </cell>
          <cell r="P1786">
            <v>28833</v>
          </cell>
          <cell r="Q1786">
            <v>14800</v>
          </cell>
          <cell r="R1786">
            <v>3369</v>
          </cell>
          <cell r="S1786">
            <v>1600</v>
          </cell>
          <cell r="T1786">
            <v>1108</v>
          </cell>
          <cell r="U1786">
            <v>5800</v>
          </cell>
          <cell r="V1786">
            <v>2156</v>
          </cell>
          <cell r="W1786">
            <v>28833</v>
          </cell>
          <cell r="X1786">
            <v>14982.741895113699</v>
          </cell>
          <cell r="Y1786">
            <v>10599.12205097691</v>
          </cell>
          <cell r="Z1786">
            <v>1598.659787277219</v>
          </cell>
          <cell r="AA1786">
            <v>1531.6105994274149</v>
          </cell>
          <cell r="AB1786">
            <v>5609.8375214710641</v>
          </cell>
          <cell r="AC1786">
            <v>2307.0281457336828</v>
          </cell>
          <cell r="AD1786">
            <v>36628.999999999985</v>
          </cell>
          <cell r="AE1786">
            <v>12084.669984621632</v>
          </cell>
          <cell r="AF1786">
            <v>9782.768683581151</v>
          </cell>
          <cell r="AG1786">
            <v>1560.1472786467034</v>
          </cell>
          <cell r="AH1786">
            <v>1495.5427994795011</v>
          </cell>
          <cell r="AI1786">
            <v>5832.6648174912152</v>
          </cell>
          <cell r="AJ1786">
            <v>2227.9464361797873</v>
          </cell>
          <cell r="AK1786">
            <v>32983.739999999991</v>
          </cell>
        </row>
        <row r="1787">
          <cell r="B1787">
            <v>40252</v>
          </cell>
          <cell r="D1787">
            <v>5196.57</v>
          </cell>
          <cell r="E1787">
            <v>28917</v>
          </cell>
          <cell r="F1787">
            <v>34113.57</v>
          </cell>
          <cell r="G1787">
            <v>34113.57</v>
          </cell>
          <cell r="H1787">
            <v>37141.300000000003</v>
          </cell>
          <cell r="I1787">
            <v>28917</v>
          </cell>
          <cell r="J1787">
            <v>14800</v>
          </cell>
          <cell r="K1787">
            <v>3369</v>
          </cell>
          <cell r="L1787">
            <v>1600</v>
          </cell>
          <cell r="M1787">
            <v>1108</v>
          </cell>
          <cell r="N1787">
            <v>5800</v>
          </cell>
          <cell r="O1787">
            <v>2240</v>
          </cell>
          <cell r="P1787">
            <v>28917</v>
          </cell>
          <cell r="Q1787">
            <v>14800</v>
          </cell>
          <cell r="R1787">
            <v>3369</v>
          </cell>
          <cell r="S1787">
            <v>1600</v>
          </cell>
          <cell r="T1787">
            <v>1108</v>
          </cell>
          <cell r="U1787">
            <v>5800</v>
          </cell>
          <cell r="V1787">
            <v>2240</v>
          </cell>
          <cell r="W1787">
            <v>28917</v>
          </cell>
          <cell r="X1787">
            <v>14854.049649125136</v>
          </cell>
          <cell r="Y1787">
            <v>10918.284668800159</v>
          </cell>
          <cell r="Z1787">
            <v>1604.4327949323413</v>
          </cell>
          <cell r="AA1787">
            <v>1544.6244584845956</v>
          </cell>
          <cell r="AB1787">
            <v>5926.5194360949963</v>
          </cell>
          <cell r="AC1787">
            <v>2293.3889925627691</v>
          </cell>
          <cell r="AD1787">
            <v>37141.299999999996</v>
          </cell>
          <cell r="AE1787">
            <v>12609.779365015538</v>
          </cell>
          <cell r="AF1787">
            <v>10212.447150076381</v>
          </cell>
          <cell r="AG1787">
            <v>1620.3311809801405</v>
          </cell>
          <cell r="AH1787">
            <v>1561.2299845130021</v>
          </cell>
          <cell r="AI1787">
            <v>5792.2167530859851</v>
          </cell>
          <cell r="AJ1787">
            <v>2317.565566328949</v>
          </cell>
          <cell r="AK1787">
            <v>34113.57</v>
          </cell>
        </row>
        <row r="1788">
          <cell r="B1788">
            <v>40253</v>
          </cell>
          <cell r="D1788">
            <v>6900.0400000000009</v>
          </cell>
          <cell r="E1788">
            <v>27531</v>
          </cell>
          <cell r="F1788">
            <v>34431.040000000001</v>
          </cell>
          <cell r="G1788">
            <v>34431.040000000001</v>
          </cell>
          <cell r="H1788">
            <v>37423.1</v>
          </cell>
          <cell r="I1788">
            <v>27531</v>
          </cell>
          <cell r="J1788">
            <v>15200</v>
          </cell>
          <cell r="K1788">
            <v>3369</v>
          </cell>
          <cell r="L1788">
            <v>1600</v>
          </cell>
          <cell r="M1788">
            <v>1108</v>
          </cell>
          <cell r="N1788">
            <v>4000</v>
          </cell>
          <cell r="O1788">
            <v>2254</v>
          </cell>
          <cell r="P1788">
            <v>27531</v>
          </cell>
          <cell r="Q1788">
            <v>15200</v>
          </cell>
          <cell r="R1788">
            <v>3369</v>
          </cell>
          <cell r="S1788">
            <v>1600</v>
          </cell>
          <cell r="T1788">
            <v>1108</v>
          </cell>
          <cell r="U1788">
            <v>4000</v>
          </cell>
          <cell r="V1788">
            <v>2254</v>
          </cell>
          <cell r="W1788">
            <v>27531</v>
          </cell>
          <cell r="X1788">
            <v>15146.781135135911</v>
          </cell>
          <cell r="Y1788">
            <v>10619.719056221571</v>
          </cell>
          <cell r="Z1788">
            <v>1611.4112664868223</v>
          </cell>
          <cell r="AA1788">
            <v>1551.0849103981589</v>
          </cell>
          <cell r="AB1788">
            <v>6178.8972509720152</v>
          </cell>
          <cell r="AC1788">
            <v>2315.2063807855207</v>
          </cell>
          <cell r="AD1788">
            <v>37423.1</v>
          </cell>
          <cell r="AE1788">
            <v>12604.743379859592</v>
          </cell>
          <cell r="AF1788">
            <v>10208.368590827647</v>
          </cell>
          <cell r="AG1788">
            <v>1619.6840670585621</v>
          </cell>
          <cell r="AH1788">
            <v>1560.6064739186106</v>
          </cell>
          <cell r="AI1788">
            <v>6109.1620141219237</v>
          </cell>
          <cell r="AJ1788">
            <v>2328.4754742136629</v>
          </cell>
          <cell r="AK1788">
            <v>34431.040000000001</v>
          </cell>
        </row>
        <row r="1789">
          <cell r="B1789">
            <v>40254</v>
          </cell>
          <cell r="D1789">
            <v>4875.5500000000029</v>
          </cell>
          <cell r="E1789">
            <v>29517</v>
          </cell>
          <cell r="F1789">
            <v>34392.550000000003</v>
          </cell>
          <cell r="G1789">
            <v>34392.550000000003</v>
          </cell>
          <cell r="H1789">
            <v>37619.599999999999</v>
          </cell>
          <cell r="I1789">
            <v>29517</v>
          </cell>
          <cell r="J1789">
            <v>15200</v>
          </cell>
          <cell r="K1789">
            <v>3369</v>
          </cell>
          <cell r="L1789">
            <v>1600</v>
          </cell>
          <cell r="M1789">
            <v>1108</v>
          </cell>
          <cell r="N1789">
            <v>6000</v>
          </cell>
          <cell r="O1789">
            <v>2240</v>
          </cell>
          <cell r="P1789">
            <v>29517</v>
          </cell>
          <cell r="Q1789">
            <v>15200</v>
          </cell>
          <cell r="R1789">
            <v>3369</v>
          </cell>
          <cell r="S1789">
            <v>1600</v>
          </cell>
          <cell r="T1789">
            <v>1108</v>
          </cell>
          <cell r="U1789">
            <v>6000</v>
          </cell>
          <cell r="V1789">
            <v>2240</v>
          </cell>
          <cell r="W1789">
            <v>29517</v>
          </cell>
          <cell r="X1789">
            <v>14977.720066842116</v>
          </cell>
          <cell r="Y1789">
            <v>11084.72214108572</v>
          </cell>
          <cell r="Z1789">
            <v>1600.1956472450738</v>
          </cell>
          <cell r="AA1789">
            <v>1538.1587035002049</v>
          </cell>
          <cell r="AB1789">
            <v>6132.8747198574438</v>
          </cell>
          <cell r="AC1789">
            <v>2285.9287214694355</v>
          </cell>
          <cell r="AD1789">
            <v>37619.599999999991</v>
          </cell>
          <cell r="AE1789">
            <v>12605.186030450401</v>
          </cell>
          <cell r="AF1789">
            <v>10208.72708605851</v>
          </cell>
          <cell r="AG1789">
            <v>1619.7409467654791</v>
          </cell>
          <cell r="AH1789">
            <v>1560.6612789516751</v>
          </cell>
          <cell r="AI1789">
            <v>6081.5133055834431</v>
          </cell>
          <cell r="AJ1789">
            <v>2316.7213521904905</v>
          </cell>
          <cell r="AK1789">
            <v>34392.550000000003</v>
          </cell>
        </row>
        <row r="1790">
          <cell r="B1790">
            <v>40255</v>
          </cell>
          <cell r="D1790">
            <v>4672.669999999991</v>
          </cell>
          <cell r="E1790">
            <v>29731</v>
          </cell>
          <cell r="F1790">
            <v>34403.669999999991</v>
          </cell>
          <cell r="G1790">
            <v>34403.669999999991</v>
          </cell>
          <cell r="H1790">
            <v>36207.199999999997</v>
          </cell>
          <cell r="I1790">
            <v>29731</v>
          </cell>
          <cell r="J1790">
            <v>15400</v>
          </cell>
          <cell r="K1790">
            <v>3369</v>
          </cell>
          <cell r="L1790">
            <v>1600</v>
          </cell>
          <cell r="M1790">
            <v>1108</v>
          </cell>
          <cell r="N1790">
            <v>6000</v>
          </cell>
          <cell r="O1790">
            <v>2254</v>
          </cell>
          <cell r="P1790">
            <v>29731</v>
          </cell>
          <cell r="Q1790">
            <v>15400</v>
          </cell>
          <cell r="R1790">
            <v>3369</v>
          </cell>
          <cell r="S1790">
            <v>1600</v>
          </cell>
          <cell r="T1790">
            <v>1108</v>
          </cell>
          <cell r="U1790">
            <v>6000</v>
          </cell>
          <cell r="V1790">
            <v>2254</v>
          </cell>
          <cell r="W1790">
            <v>29731</v>
          </cell>
          <cell r="X1790">
            <v>14605.492010819769</v>
          </cell>
          <cell r="Y1790">
            <v>10112.592315987951</v>
          </cell>
          <cell r="Z1790">
            <v>1609.1638850854438</v>
          </cell>
          <cell r="AA1790">
            <v>1545.6231315454363</v>
          </cell>
          <cell r="AB1790">
            <v>6023.8726091472899</v>
          </cell>
          <cell r="AC1790">
            <v>2310.4560474141031</v>
          </cell>
          <cell r="AD1790">
            <v>36207.199999999997</v>
          </cell>
          <cell r="AE1790">
            <v>12604.923739376916</v>
          </cell>
          <cell r="AF1790">
            <v>10208.514660951903</v>
          </cell>
          <cell r="AG1790">
            <v>1619.7072428922741</v>
          </cell>
          <cell r="AH1790">
            <v>1560.6288044192711</v>
          </cell>
          <cell r="AI1790">
            <v>6081.3867603147355</v>
          </cell>
          <cell r="AJ1790">
            <v>2328.5087920448932</v>
          </cell>
          <cell r="AK1790">
            <v>34403.669999999991</v>
          </cell>
        </row>
        <row r="1791">
          <cell r="B1791">
            <v>40256</v>
          </cell>
          <cell r="D1791">
            <v>4623.739999999998</v>
          </cell>
          <cell r="E1791">
            <v>29724</v>
          </cell>
          <cell r="F1791">
            <v>34347.74</v>
          </cell>
          <cell r="G1791">
            <v>34347.74</v>
          </cell>
          <cell r="H1791">
            <v>37548.5</v>
          </cell>
          <cell r="I1791">
            <v>29724</v>
          </cell>
          <cell r="J1791">
            <v>15400</v>
          </cell>
          <cell r="K1791">
            <v>3369</v>
          </cell>
          <cell r="L1791">
            <v>1600</v>
          </cell>
          <cell r="M1791">
            <v>1108</v>
          </cell>
          <cell r="N1791">
            <v>6000</v>
          </cell>
          <cell r="O1791">
            <v>2247</v>
          </cell>
          <cell r="P1791">
            <v>29724</v>
          </cell>
          <cell r="Q1791">
            <v>15400</v>
          </cell>
          <cell r="R1791">
            <v>3369</v>
          </cell>
          <cell r="S1791">
            <v>1600</v>
          </cell>
          <cell r="T1791">
            <v>1108</v>
          </cell>
          <cell r="U1791">
            <v>6000</v>
          </cell>
          <cell r="V1791">
            <v>2247</v>
          </cell>
          <cell r="W1791">
            <v>29724</v>
          </cell>
          <cell r="X1791">
            <v>15199.485826906228</v>
          </cell>
          <cell r="Y1791">
            <v>10719.215558181411</v>
          </cell>
          <cell r="Z1791">
            <v>1616.829999751337</v>
          </cell>
          <cell r="AA1791">
            <v>1554.8550546716635</v>
          </cell>
          <cell r="AB1791">
            <v>6141.8562059727692</v>
          </cell>
          <cell r="AC1791">
            <v>2316.2573545166033</v>
          </cell>
          <cell r="AD1791">
            <v>37548.500000000015</v>
          </cell>
          <cell r="AE1791">
            <v>12606.518825631152</v>
          </cell>
          <cell r="AF1791">
            <v>10209.806494345625</v>
          </cell>
          <cell r="AG1791">
            <v>1619.912208254417</v>
          </cell>
          <cell r="AH1791">
            <v>1560.8262937183231</v>
          </cell>
          <cell r="AI1791">
            <v>6027.9609701383679</v>
          </cell>
          <cell r="AJ1791">
            <v>2322.7152079121147</v>
          </cell>
          <cell r="AK1791">
            <v>34347.74</v>
          </cell>
        </row>
        <row r="1792">
          <cell r="B1792">
            <v>40257</v>
          </cell>
          <cell r="D1792">
            <v>5030.1499999999942</v>
          </cell>
          <cell r="E1792">
            <v>29117</v>
          </cell>
          <cell r="F1792">
            <v>34147.149999999994</v>
          </cell>
          <cell r="G1792">
            <v>34147.149999999994</v>
          </cell>
          <cell r="H1792">
            <v>36894.9</v>
          </cell>
          <cell r="I1792">
            <v>29117</v>
          </cell>
          <cell r="J1792">
            <v>15000</v>
          </cell>
          <cell r="K1792">
            <v>3369</v>
          </cell>
          <cell r="L1792">
            <v>1600</v>
          </cell>
          <cell r="M1792">
            <v>1108</v>
          </cell>
          <cell r="N1792">
            <v>5800</v>
          </cell>
          <cell r="O1792">
            <v>2240</v>
          </cell>
          <cell r="P1792">
            <v>29117</v>
          </cell>
          <cell r="Q1792">
            <v>15000</v>
          </cell>
          <cell r="R1792">
            <v>3369</v>
          </cell>
          <cell r="S1792">
            <v>1600</v>
          </cell>
          <cell r="T1792">
            <v>1108</v>
          </cell>
          <cell r="U1792">
            <v>5800</v>
          </cell>
          <cell r="V1792">
            <v>2240</v>
          </cell>
          <cell r="W1792">
            <v>29117</v>
          </cell>
          <cell r="X1792">
            <v>15322.130746184292</v>
          </cell>
          <cell r="Y1792">
            <v>10002.162296314475</v>
          </cell>
          <cell r="Z1792">
            <v>1599.2077744091234</v>
          </cell>
          <cell r="AA1792">
            <v>1539.769855689517</v>
          </cell>
          <cell r="AB1792">
            <v>6121.5561791893851</v>
          </cell>
          <cell r="AC1792">
            <v>2310.0731482132123</v>
          </cell>
          <cell r="AD1792">
            <v>36894.899999999994</v>
          </cell>
          <cell r="AE1792">
            <v>12611.569889541857</v>
          </cell>
          <cell r="AF1792">
            <v>10213.897265622943</v>
          </cell>
          <cell r="AG1792">
            <v>1620.5612597655279</v>
          </cell>
          <cell r="AH1792">
            <v>1561.4516712291274</v>
          </cell>
          <cell r="AI1792">
            <v>5821.775264990184</v>
          </cell>
          <cell r="AJ1792">
            <v>2317.8946488503593</v>
          </cell>
          <cell r="AK1792">
            <v>34147.149999999994</v>
          </cell>
        </row>
        <row r="1793">
          <cell r="B1793">
            <v>40258</v>
          </cell>
          <cell r="D1793">
            <v>5058.2900000000009</v>
          </cell>
          <cell r="E1793">
            <v>29445</v>
          </cell>
          <cell r="F1793">
            <v>34503.29</v>
          </cell>
          <cell r="G1793">
            <v>34503.29</v>
          </cell>
          <cell r="H1793">
            <v>35330.5</v>
          </cell>
          <cell r="I1793">
            <v>29445</v>
          </cell>
          <cell r="J1793">
            <v>15000</v>
          </cell>
          <cell r="K1793">
            <v>3369</v>
          </cell>
          <cell r="L1793">
            <v>1600</v>
          </cell>
          <cell r="M1793">
            <v>1108</v>
          </cell>
          <cell r="N1793">
            <v>6100</v>
          </cell>
          <cell r="O1793">
            <v>2268</v>
          </cell>
          <cell r="P1793">
            <v>29445</v>
          </cell>
          <cell r="Q1793">
            <v>15000</v>
          </cell>
          <cell r="R1793">
            <v>3369</v>
          </cell>
          <cell r="S1793">
            <v>1600</v>
          </cell>
          <cell r="T1793">
            <v>1108</v>
          </cell>
          <cell r="U1793">
            <v>6100</v>
          </cell>
          <cell r="V1793">
            <v>2268</v>
          </cell>
          <cell r="W1793">
            <v>29445</v>
          </cell>
          <cell r="X1793">
            <v>13844.472967030164</v>
          </cell>
          <cell r="Y1793">
            <v>10009.663989691047</v>
          </cell>
          <cell r="Z1793">
            <v>1596.2861931401969</v>
          </cell>
          <cell r="AA1793">
            <v>1536.9963435162006</v>
          </cell>
          <cell r="AB1793">
            <v>6036.844319949204</v>
          </cell>
          <cell r="AC1793">
            <v>2306.2361866731885</v>
          </cell>
          <cell r="AD1793">
            <v>35330.5</v>
          </cell>
          <cell r="AE1793">
            <v>12603.438263972033</v>
          </cell>
          <cell r="AF1793">
            <v>10207.311599532193</v>
          </cell>
          <cell r="AG1793">
            <v>1619.5163623028968</v>
          </cell>
          <cell r="AH1793">
            <v>1560.4448861542305</v>
          </cell>
          <cell r="AI1793">
            <v>6172.5102562006987</v>
          </cell>
          <cell r="AJ1793">
            <v>2340.0686318379471</v>
          </cell>
          <cell r="AK1793">
            <v>34503.29</v>
          </cell>
        </row>
        <row r="1794">
          <cell r="B1794">
            <v>40259</v>
          </cell>
          <cell r="D1794">
            <v>5009.1500000000015</v>
          </cell>
          <cell r="E1794">
            <v>29245</v>
          </cell>
          <cell r="F1794">
            <v>34254.15</v>
          </cell>
          <cell r="G1794">
            <v>34254.15</v>
          </cell>
          <cell r="H1794">
            <v>36172.400000000001</v>
          </cell>
          <cell r="I1794">
            <v>29245</v>
          </cell>
          <cell r="J1794">
            <v>15000</v>
          </cell>
          <cell r="K1794">
            <v>3369</v>
          </cell>
          <cell r="L1794">
            <v>1600</v>
          </cell>
          <cell r="M1794">
            <v>1108</v>
          </cell>
          <cell r="N1794">
            <v>5900</v>
          </cell>
          <cell r="O1794">
            <v>2268</v>
          </cell>
          <cell r="P1794">
            <v>29245</v>
          </cell>
          <cell r="Q1794">
            <v>15000</v>
          </cell>
          <cell r="R1794">
            <v>3369</v>
          </cell>
          <cell r="S1794">
            <v>1600</v>
          </cell>
          <cell r="T1794">
            <v>1108</v>
          </cell>
          <cell r="U1794">
            <v>5900</v>
          </cell>
          <cell r="V1794">
            <v>2268</v>
          </cell>
          <cell r="W1794">
            <v>29245</v>
          </cell>
          <cell r="X1794">
            <v>14759.79146274887</v>
          </cell>
          <cell r="Y1794">
            <v>10188.236715327004</v>
          </cell>
          <cell r="Z1794">
            <v>1621.0658535361015</v>
          </cell>
          <cell r="AA1794">
            <v>1558.375550122277</v>
          </cell>
          <cell r="AB1794">
            <v>5704.6560272998358</v>
          </cell>
          <cell r="AC1794">
            <v>2340.2743909659143</v>
          </cell>
          <cell r="AD1794">
            <v>36172.400000000001</v>
          </cell>
          <cell r="AE1794">
            <v>12607.381826211014</v>
          </cell>
          <cell r="AF1794">
            <v>10210.505423926961</v>
          </cell>
          <cell r="AG1794">
            <v>1620.0231020859642</v>
          </cell>
          <cell r="AH1794">
            <v>1560.9331427236016</v>
          </cell>
          <cell r="AI1794">
            <v>5914.5056756903241</v>
          </cell>
          <cell r="AJ1794">
            <v>2340.8008293621351</v>
          </cell>
          <cell r="AK1794">
            <v>34254.15</v>
          </cell>
        </row>
        <row r="1795">
          <cell r="B1795">
            <v>40260</v>
          </cell>
          <cell r="D1795">
            <v>5075.5500000000029</v>
          </cell>
          <cell r="E1795">
            <v>29317</v>
          </cell>
          <cell r="F1795">
            <v>34392.550000000003</v>
          </cell>
          <cell r="G1795">
            <v>34392.550000000003</v>
          </cell>
          <cell r="H1795">
            <v>36628.6</v>
          </cell>
          <cell r="I1795">
            <v>29312</v>
          </cell>
          <cell r="J1795">
            <v>15000</v>
          </cell>
          <cell r="K1795">
            <v>3369</v>
          </cell>
          <cell r="L1795">
            <v>1600</v>
          </cell>
          <cell r="M1795">
            <v>1108</v>
          </cell>
          <cell r="N1795">
            <v>6000</v>
          </cell>
          <cell r="O1795">
            <v>2240</v>
          </cell>
          <cell r="P1795">
            <v>29317</v>
          </cell>
          <cell r="Q1795">
            <v>15000</v>
          </cell>
          <cell r="R1795">
            <v>3369</v>
          </cell>
          <cell r="S1795">
            <v>1600</v>
          </cell>
          <cell r="T1795">
            <v>1108</v>
          </cell>
          <cell r="U1795">
            <v>6000</v>
          </cell>
          <cell r="V1795">
            <v>2235</v>
          </cell>
          <cell r="W1795">
            <v>29312</v>
          </cell>
          <cell r="X1795">
            <v>13924.911719148427</v>
          </cell>
          <cell r="Y1795">
            <v>11351.825826505779</v>
          </cell>
          <cell r="Z1795">
            <v>1538.4011999059182</v>
          </cell>
          <cell r="AA1795">
            <v>1513.5670091074373</v>
          </cell>
          <cell r="AB1795">
            <v>6054.304665229748</v>
          </cell>
          <cell r="AC1795">
            <v>2245.5895801026709</v>
          </cell>
          <cell r="AD1795">
            <v>36628.599999999984</v>
          </cell>
          <cell r="AE1795">
            <v>12605.186030450401</v>
          </cell>
          <cell r="AF1795">
            <v>10208.72708605851</v>
          </cell>
          <cell r="AG1795">
            <v>1619.7409467654791</v>
          </cell>
          <cell r="AH1795">
            <v>1560.6612789516751</v>
          </cell>
          <cell r="AI1795">
            <v>6081.5133055834431</v>
          </cell>
          <cell r="AJ1795">
            <v>2316.7213521904905</v>
          </cell>
          <cell r="AK1795">
            <v>34392.550000000003</v>
          </cell>
        </row>
        <row r="1796">
          <cell r="B1796">
            <v>40261</v>
          </cell>
          <cell r="D1796">
            <v>5108.3899999999994</v>
          </cell>
          <cell r="E1796">
            <v>29417</v>
          </cell>
          <cell r="F1796">
            <v>34525.39</v>
          </cell>
          <cell r="G1796">
            <v>34525.39</v>
          </cell>
          <cell r="H1796">
            <v>37424.400000000001</v>
          </cell>
          <cell r="I1796">
            <v>29417</v>
          </cell>
          <cell r="J1796">
            <v>14900</v>
          </cell>
          <cell r="K1796">
            <v>3369</v>
          </cell>
          <cell r="L1796">
            <v>1600</v>
          </cell>
          <cell r="M1796">
            <v>1108</v>
          </cell>
          <cell r="N1796">
            <v>6200</v>
          </cell>
          <cell r="O1796">
            <v>2240</v>
          </cell>
          <cell r="P1796">
            <v>29417</v>
          </cell>
          <cell r="Q1796">
            <v>14900</v>
          </cell>
          <cell r="R1796">
            <v>3369</v>
          </cell>
          <cell r="S1796">
            <v>1600</v>
          </cell>
          <cell r="T1796">
            <v>1108</v>
          </cell>
          <cell r="U1796">
            <v>6200</v>
          </cell>
          <cell r="V1796">
            <v>2240</v>
          </cell>
          <cell r="W1796">
            <v>29417</v>
          </cell>
          <cell r="X1796">
            <v>14227.447025831409</v>
          </cell>
          <cell r="Y1796">
            <v>11598.457774884297</v>
          </cell>
          <cell r="Z1796">
            <v>1571.8247998487991</v>
          </cell>
          <cell r="AA1796">
            <v>1546.4510566512417</v>
          </cell>
          <cell r="AB1796">
            <v>6185.8416522049611</v>
          </cell>
          <cell r="AC1796">
            <v>2294.3776905792947</v>
          </cell>
          <cell r="AD1796">
            <v>37424.399999999994</v>
          </cell>
          <cell r="AE1796">
            <v>12603.382927822764</v>
          </cell>
          <cell r="AF1796">
            <v>10207.26678372031</v>
          </cell>
          <cell r="AG1796">
            <v>1619.5092517194757</v>
          </cell>
          <cell r="AH1796">
            <v>1560.4380349276573</v>
          </cell>
          <cell r="AI1796">
            <v>6218.4030438841337</v>
          </cell>
          <cell r="AJ1796">
            <v>2316.3899579256581</v>
          </cell>
          <cell r="AK1796">
            <v>34525.39</v>
          </cell>
        </row>
        <row r="1797">
          <cell r="B1797">
            <v>40262</v>
          </cell>
          <cell r="D1797">
            <v>5008.3899999999994</v>
          </cell>
          <cell r="E1797">
            <v>29517</v>
          </cell>
          <cell r="F1797">
            <v>34525.39</v>
          </cell>
          <cell r="G1797">
            <v>34525.39</v>
          </cell>
          <cell r="H1797">
            <v>36665.599999999999</v>
          </cell>
          <cell r="I1797">
            <v>29517</v>
          </cell>
          <cell r="J1797">
            <v>15000</v>
          </cell>
          <cell r="K1797">
            <v>3369</v>
          </cell>
          <cell r="L1797">
            <v>1600</v>
          </cell>
          <cell r="M1797">
            <v>1108</v>
          </cell>
          <cell r="N1797">
            <v>6200</v>
          </cell>
          <cell r="O1797">
            <v>2240</v>
          </cell>
          <cell r="P1797">
            <v>29517</v>
          </cell>
          <cell r="Q1797">
            <v>15000</v>
          </cell>
          <cell r="R1797">
            <v>3369</v>
          </cell>
          <cell r="S1797">
            <v>1600</v>
          </cell>
          <cell r="T1797">
            <v>1108</v>
          </cell>
          <cell r="U1797">
            <v>6200</v>
          </cell>
          <cell r="V1797">
            <v>2240</v>
          </cell>
          <cell r="W1797">
            <v>29517</v>
          </cell>
          <cell r="X1797">
            <v>13938.977824465446</v>
          </cell>
          <cell r="Y1797">
            <v>11363.292755727265</v>
          </cell>
          <cell r="Z1797">
            <v>1539.9551999630401</v>
          </cell>
          <cell r="AA1797">
            <v>1515.0959231636366</v>
          </cell>
          <cell r="AB1797">
            <v>6060.4203574545463</v>
          </cell>
          <cell r="AC1797">
            <v>2247.8579392260499</v>
          </cell>
          <cell r="AD1797">
            <v>36665.599999999984</v>
          </cell>
          <cell r="AE1797">
            <v>12603.382927822764</v>
          </cell>
          <cell r="AF1797">
            <v>10207.26678372031</v>
          </cell>
          <cell r="AG1797">
            <v>1619.5092517194757</v>
          </cell>
          <cell r="AH1797">
            <v>1560.4380349276573</v>
          </cell>
          <cell r="AI1797">
            <v>6218.4030438841337</v>
          </cell>
          <cell r="AJ1797">
            <v>2316.3899579256581</v>
          </cell>
          <cell r="AK1797">
            <v>34525.39</v>
          </cell>
        </row>
        <row r="1798">
          <cell r="B1798">
            <v>40263</v>
          </cell>
          <cell r="D1798">
            <v>5008.3899999999994</v>
          </cell>
          <cell r="E1798">
            <v>29517</v>
          </cell>
          <cell r="F1798">
            <v>34525.39</v>
          </cell>
          <cell r="G1798">
            <v>34525.39</v>
          </cell>
          <cell r="H1798">
            <v>36575.699999999997</v>
          </cell>
          <cell r="I1798">
            <v>29517</v>
          </cell>
          <cell r="J1798">
            <v>15000</v>
          </cell>
          <cell r="K1798">
            <v>3369</v>
          </cell>
          <cell r="L1798">
            <v>1600</v>
          </cell>
          <cell r="M1798">
            <v>1108</v>
          </cell>
          <cell r="N1798">
            <v>6200</v>
          </cell>
          <cell r="O1798">
            <v>2240</v>
          </cell>
          <cell r="P1798">
            <v>29517</v>
          </cell>
          <cell r="Q1798">
            <v>15000</v>
          </cell>
          <cell r="R1798">
            <v>3369</v>
          </cell>
          <cell r="S1798">
            <v>1600</v>
          </cell>
          <cell r="T1798">
            <v>1108</v>
          </cell>
          <cell r="U1798">
            <v>6200</v>
          </cell>
          <cell r="V1798">
            <v>2240</v>
          </cell>
          <cell r="W1798">
            <v>29517</v>
          </cell>
          <cell r="X1798">
            <v>13904.800990147427</v>
          </cell>
          <cell r="Y1798">
            <v>11335.431216446277</v>
          </cell>
          <cell r="Z1798">
            <v>1536.1794000604805</v>
          </cell>
          <cell r="AA1798">
            <v>1511.3810755795039</v>
          </cell>
          <cell r="AB1798">
            <v>6045.5608778380129</v>
          </cell>
          <cell r="AC1798">
            <v>2242.3464399282816</v>
          </cell>
          <cell r="AD1798">
            <v>36575.699999999983</v>
          </cell>
          <cell r="AE1798">
            <v>12603.382927822764</v>
          </cell>
          <cell r="AF1798">
            <v>10207.26678372031</v>
          </cell>
          <cell r="AG1798">
            <v>1619.5092517194757</v>
          </cell>
          <cell r="AH1798">
            <v>1560.4380349276573</v>
          </cell>
          <cell r="AI1798">
            <v>6218.4030438841337</v>
          </cell>
          <cell r="AJ1798">
            <v>2316.3899579256581</v>
          </cell>
          <cell r="AK1798">
            <v>34525.39</v>
          </cell>
        </row>
        <row r="1799">
          <cell r="B1799">
            <v>40264</v>
          </cell>
          <cell r="D1799">
            <v>5250.9899999999907</v>
          </cell>
          <cell r="E1799">
            <v>29053</v>
          </cell>
          <cell r="F1799">
            <v>34303.989999999991</v>
          </cell>
          <cell r="G1799">
            <v>34303.989999999991</v>
          </cell>
          <cell r="H1799">
            <v>36351.4</v>
          </cell>
          <cell r="I1799">
            <v>29053</v>
          </cell>
          <cell r="J1799">
            <v>14600</v>
          </cell>
          <cell r="K1799">
            <v>3369</v>
          </cell>
          <cell r="L1799">
            <v>1600</v>
          </cell>
          <cell r="M1799">
            <v>1108</v>
          </cell>
          <cell r="N1799">
            <v>6000</v>
          </cell>
          <cell r="O1799">
            <v>2376</v>
          </cell>
          <cell r="P1799">
            <v>29053</v>
          </cell>
          <cell r="Q1799">
            <v>14600</v>
          </cell>
          <cell r="R1799">
            <v>3369</v>
          </cell>
          <cell r="S1799">
            <v>1600</v>
          </cell>
          <cell r="T1799">
            <v>1108</v>
          </cell>
          <cell r="U1799">
            <v>6000</v>
          </cell>
          <cell r="V1799">
            <v>2376</v>
          </cell>
          <cell r="W1799">
            <v>29053</v>
          </cell>
          <cell r="X1799">
            <v>13819.529981317026</v>
          </cell>
          <cell r="Y1799">
            <v>11265.916834021482</v>
          </cell>
          <cell r="Z1799">
            <v>1526.7588000571209</v>
          </cell>
          <cell r="AA1799">
            <v>1502.1125508561979</v>
          </cell>
          <cell r="AB1799">
            <v>6008.4865538247905</v>
          </cell>
          <cell r="AC1799">
            <v>2228.595279923376</v>
          </cell>
          <cell r="AD1799">
            <v>36351.399999999994</v>
          </cell>
          <cell r="AE1799">
            <v>12606.396146335699</v>
          </cell>
          <cell r="AF1799">
            <v>10209.707138458027</v>
          </cell>
          <cell r="AG1799">
            <v>1619.8964442127212</v>
          </cell>
          <cell r="AH1799">
            <v>1560.8111046663187</v>
          </cell>
          <cell r="AI1799">
            <v>5990.2354055738379</v>
          </cell>
          <cell r="AJ1799">
            <v>2316.9437607533882</v>
          </cell>
          <cell r="AK1799">
            <v>34303.989999999991</v>
          </cell>
        </row>
        <row r="1800">
          <cell r="B1800">
            <v>40265</v>
          </cell>
          <cell r="D1800">
            <v>5255.7099999999991</v>
          </cell>
          <cell r="E1800">
            <v>29053</v>
          </cell>
          <cell r="F1800">
            <v>34308.71</v>
          </cell>
          <cell r="G1800">
            <v>34308.71</v>
          </cell>
          <cell r="H1800">
            <v>36518.300000000003</v>
          </cell>
          <cell r="I1800">
            <v>29053</v>
          </cell>
          <cell r="J1800">
            <v>14600</v>
          </cell>
          <cell r="K1800">
            <v>3369</v>
          </cell>
          <cell r="L1800">
            <v>1600</v>
          </cell>
          <cell r="M1800">
            <v>1108</v>
          </cell>
          <cell r="N1800">
            <v>6000</v>
          </cell>
          <cell r="O1800">
            <v>2376</v>
          </cell>
          <cell r="P1800">
            <v>29053</v>
          </cell>
          <cell r="Q1800">
            <v>14600</v>
          </cell>
          <cell r="R1800">
            <v>3369</v>
          </cell>
          <cell r="S1800">
            <v>1600</v>
          </cell>
          <cell r="T1800">
            <v>1108</v>
          </cell>
          <cell r="U1800">
            <v>6000</v>
          </cell>
          <cell r="V1800">
            <v>2376</v>
          </cell>
          <cell r="W1800">
            <v>29053</v>
          </cell>
          <cell r="X1800">
            <v>13882.979519574208</v>
          </cell>
          <cell r="Y1800">
            <v>11317.641981252889</v>
          </cell>
          <cell r="Z1800">
            <v>1533.7685999529599</v>
          </cell>
          <cell r="AA1800">
            <v>1509.0091926737189</v>
          </cell>
          <cell r="AB1800">
            <v>6036.0732886148762</v>
          </cell>
          <cell r="AC1800">
            <v>2238.8274179313348</v>
          </cell>
          <cell r="AD1800">
            <v>36518.299999999988</v>
          </cell>
          <cell r="AE1800">
            <v>12608.427841069546</v>
          </cell>
          <cell r="AF1800">
            <v>10211.352573678889</v>
          </cell>
          <cell r="AG1800">
            <v>1620.1575128826946</v>
          </cell>
          <cell r="AH1800">
            <v>1561.0626509183219</v>
          </cell>
          <cell r="AI1800">
            <v>5990.3922532314027</v>
          </cell>
          <cell r="AJ1800">
            <v>2317.317168219146</v>
          </cell>
          <cell r="AK1800">
            <v>34308.71</v>
          </cell>
        </row>
        <row r="1801">
          <cell r="B1801">
            <v>40266</v>
          </cell>
          <cell r="D1801">
            <v>5373.4700000000012</v>
          </cell>
          <cell r="E1801">
            <v>28353</v>
          </cell>
          <cell r="F1801">
            <v>33726.47</v>
          </cell>
          <cell r="G1801">
            <v>33726.47</v>
          </cell>
          <cell r="H1801">
            <v>38067</v>
          </cell>
          <cell r="I1801">
            <v>28353</v>
          </cell>
          <cell r="J1801">
            <v>14600</v>
          </cell>
          <cell r="K1801">
            <v>3369</v>
          </cell>
          <cell r="L1801">
            <v>1600</v>
          </cell>
          <cell r="M1801">
            <v>1108</v>
          </cell>
          <cell r="N1801">
            <v>5300</v>
          </cell>
          <cell r="O1801">
            <v>2376</v>
          </cell>
          <cell r="P1801">
            <v>28353</v>
          </cell>
          <cell r="Q1801">
            <v>14600</v>
          </cell>
          <cell r="R1801">
            <v>3369</v>
          </cell>
          <cell r="S1801">
            <v>1600</v>
          </cell>
          <cell r="T1801">
            <v>1108</v>
          </cell>
          <cell r="U1801">
            <v>5300</v>
          </cell>
          <cell r="V1801">
            <v>2376</v>
          </cell>
          <cell r="W1801">
            <v>28353</v>
          </cell>
          <cell r="X1801">
            <v>14471.74105503869</v>
          </cell>
          <cell r="Y1801">
            <v>11797.610438920672</v>
          </cell>
          <cell r="Z1801">
            <v>1598.8140000705605</v>
          </cell>
          <cell r="AA1801">
            <v>1573.0045740694225</v>
          </cell>
          <cell r="AB1801">
            <v>6292.0563626776939</v>
          </cell>
          <cell r="AC1801">
            <v>2333.7735692229976</v>
          </cell>
          <cell r="AD1801">
            <v>38067.000000000036</v>
          </cell>
          <cell r="AE1801">
            <v>12613.719553130821</v>
          </cell>
          <cell r="AF1801">
            <v>10215.638241825402</v>
          </cell>
          <cell r="AG1801">
            <v>1620.8374871951273</v>
          </cell>
          <cell r="AH1801">
            <v>1561.7178233285856</v>
          </cell>
          <cell r="AI1801">
            <v>5396.2671565750634</v>
          </cell>
          <cell r="AJ1801">
            <v>2318.2897379450023</v>
          </cell>
          <cell r="AK1801">
            <v>33726.47</v>
          </cell>
        </row>
        <row r="1802">
          <cell r="B1802">
            <v>40267</v>
          </cell>
          <cell r="D1802">
            <v>5019.8300000000017</v>
          </cell>
          <cell r="E1802">
            <v>29417</v>
          </cell>
          <cell r="F1802">
            <v>34436.83</v>
          </cell>
          <cell r="G1802">
            <v>34436.83</v>
          </cell>
          <cell r="H1802">
            <v>37346.400000000001</v>
          </cell>
          <cell r="I1802">
            <v>29417</v>
          </cell>
          <cell r="J1802">
            <v>15000</v>
          </cell>
          <cell r="K1802">
            <v>3369</v>
          </cell>
          <cell r="L1802">
            <v>1600</v>
          </cell>
          <cell r="M1802">
            <v>1108</v>
          </cell>
          <cell r="N1802">
            <v>6100</v>
          </cell>
          <cell r="O1802">
            <v>2240</v>
          </cell>
          <cell r="P1802">
            <v>29417</v>
          </cell>
          <cell r="Q1802">
            <v>15000</v>
          </cell>
          <cell r="R1802">
            <v>3369</v>
          </cell>
          <cell r="S1802">
            <v>1600</v>
          </cell>
          <cell r="T1802">
            <v>1108</v>
          </cell>
          <cell r="U1802">
            <v>6100</v>
          </cell>
          <cell r="V1802">
            <v>2240</v>
          </cell>
          <cell r="W1802">
            <v>29417</v>
          </cell>
          <cell r="X1802">
            <v>14197.794156000005</v>
          </cell>
          <cell r="Y1802">
            <v>11574.284248800004</v>
          </cell>
          <cell r="Z1802">
            <v>1568.5488000000003</v>
          </cell>
          <cell r="AA1802">
            <v>1543.2279408000015</v>
          </cell>
          <cell r="AB1802">
            <v>6172.9491096000065</v>
          </cell>
          <cell r="AC1802">
            <v>2289.5957448000008</v>
          </cell>
          <cell r="AD1802">
            <v>37346.400000000023</v>
          </cell>
          <cell r="AE1802">
            <v>12604.583393186978</v>
          </cell>
          <cell r="AF1802">
            <v>10208.239020325937</v>
          </cell>
          <cell r="AG1802">
            <v>1619.6635090942495</v>
          </cell>
          <cell r="AH1802">
            <v>1560.5866658011823</v>
          </cell>
          <cell r="AI1802">
            <v>6127.1468187832488</v>
          </cell>
          <cell r="AJ1802">
            <v>2316.6105928084057</v>
          </cell>
          <cell r="AK1802">
            <v>34436.83</v>
          </cell>
        </row>
        <row r="1803">
          <cell r="B1803">
            <v>40268</v>
          </cell>
          <cell r="D1803">
            <v>5019.8300000000017</v>
          </cell>
          <cell r="E1803">
            <v>29417</v>
          </cell>
          <cell r="F1803">
            <v>34436.83</v>
          </cell>
          <cell r="G1803">
            <v>34436.83</v>
          </cell>
          <cell r="H1803">
            <v>37593.9</v>
          </cell>
          <cell r="I1803">
            <v>29417</v>
          </cell>
          <cell r="J1803">
            <v>15000</v>
          </cell>
          <cell r="K1803">
            <v>3369</v>
          </cell>
          <cell r="L1803">
            <v>1600</v>
          </cell>
          <cell r="M1803">
            <v>1108</v>
          </cell>
          <cell r="N1803">
            <v>6100</v>
          </cell>
          <cell r="O1803">
            <v>2240</v>
          </cell>
          <cell r="P1803">
            <v>29417</v>
          </cell>
          <cell r="Q1803">
            <v>15000</v>
          </cell>
          <cell r="R1803">
            <v>3369</v>
          </cell>
          <cell r="S1803">
            <v>1600</v>
          </cell>
          <cell r="T1803">
            <v>1108</v>
          </cell>
          <cell r="U1803">
            <v>6100</v>
          </cell>
          <cell r="V1803">
            <v>2240</v>
          </cell>
          <cell r="W1803">
            <v>29417</v>
          </cell>
          <cell r="X1803">
            <v>14291.88499376133</v>
          </cell>
          <cell r="Y1803">
            <v>11650.988706679331</v>
          </cell>
          <cell r="Z1803">
            <v>1578.9437999294403</v>
          </cell>
          <cell r="AA1803">
            <v>1553.4551358505782</v>
          </cell>
          <cell r="AB1803">
            <v>6213.8581365223154</v>
          </cell>
          <cell r="AC1803">
            <v>2304.7692272570043</v>
          </cell>
          <cell r="AD1803">
            <v>37593.9</v>
          </cell>
          <cell r="AE1803">
            <v>12604.583393186978</v>
          </cell>
          <cell r="AF1803">
            <v>10208.239020325937</v>
          </cell>
          <cell r="AG1803">
            <v>1619.6635090942495</v>
          </cell>
          <cell r="AH1803">
            <v>1560.5866658011823</v>
          </cell>
          <cell r="AI1803">
            <v>6127.1468187832488</v>
          </cell>
          <cell r="AJ1803">
            <v>2316.6105928084057</v>
          </cell>
          <cell r="AK1803">
            <v>34436.83</v>
          </cell>
        </row>
        <row r="1804">
          <cell r="B1804">
            <v>40269</v>
          </cell>
          <cell r="D1804">
            <v>4732.3499999999985</v>
          </cell>
          <cell r="E1804">
            <v>29732</v>
          </cell>
          <cell r="F1804">
            <v>34464.35</v>
          </cell>
          <cell r="G1804">
            <v>34464.35</v>
          </cell>
          <cell r="H1804">
            <v>37659.199999999997</v>
          </cell>
          <cell r="I1804">
            <v>29732</v>
          </cell>
          <cell r="J1804">
            <v>15000</v>
          </cell>
          <cell r="K1804">
            <v>3400</v>
          </cell>
          <cell r="L1804">
            <v>1600</v>
          </cell>
          <cell r="M1804">
            <v>1392</v>
          </cell>
          <cell r="N1804">
            <v>6100</v>
          </cell>
          <cell r="O1804">
            <v>2240</v>
          </cell>
          <cell r="P1804">
            <v>29732</v>
          </cell>
          <cell r="Q1804">
            <v>15000</v>
          </cell>
          <cell r="R1804">
            <v>3400</v>
          </cell>
          <cell r="S1804">
            <v>1600</v>
          </cell>
          <cell r="T1804">
            <v>1392</v>
          </cell>
          <cell r="U1804">
            <v>6100</v>
          </cell>
          <cell r="V1804">
            <v>2240</v>
          </cell>
          <cell r="W1804">
            <v>29732</v>
          </cell>
          <cell r="X1804">
            <v>13772.893373568979</v>
          </cell>
          <cell r="Y1804">
            <v>11154.433524145732</v>
          </cell>
          <cell r="Z1804">
            <v>1769.7889819883519</v>
          </cell>
          <cell r="AA1804">
            <v>1705.2363475901172</v>
          </cell>
          <cell r="AB1804">
            <v>6725.5121713987564</v>
          </cell>
          <cell r="AC1804">
            <v>2531.3356013080643</v>
          </cell>
          <cell r="AD1804">
            <v>37659.199999999997</v>
          </cell>
          <cell r="AE1804">
            <v>12604.458345885258</v>
          </cell>
          <cell r="AF1804">
            <v>10208.137746630091</v>
          </cell>
          <cell r="AG1804">
            <v>1619.6474407685309</v>
          </cell>
          <cell r="AH1804">
            <v>1560.5711835638426</v>
          </cell>
          <cell r="AI1804">
            <v>6154.9476729284406</v>
          </cell>
          <cell r="AJ1804">
            <v>2316.5876102238385</v>
          </cell>
          <cell r="AK1804">
            <v>34464.35</v>
          </cell>
        </row>
        <row r="1805">
          <cell r="B1805">
            <v>40270</v>
          </cell>
          <cell r="D1805">
            <v>4987.1099999999933</v>
          </cell>
          <cell r="E1805">
            <v>28932</v>
          </cell>
          <cell r="F1805">
            <v>33919.109999999993</v>
          </cell>
          <cell r="G1805">
            <v>33919.109999999993</v>
          </cell>
          <cell r="H1805">
            <v>36400.300000000003</v>
          </cell>
          <cell r="I1805">
            <v>28932</v>
          </cell>
          <cell r="J1805">
            <v>14800</v>
          </cell>
          <cell r="K1805">
            <v>3400</v>
          </cell>
          <cell r="L1805">
            <v>1600</v>
          </cell>
          <cell r="M1805">
            <v>1392</v>
          </cell>
          <cell r="N1805">
            <v>5500</v>
          </cell>
          <cell r="O1805">
            <v>2240</v>
          </cell>
          <cell r="P1805">
            <v>28932</v>
          </cell>
          <cell r="Q1805">
            <v>14800</v>
          </cell>
          <cell r="R1805">
            <v>3400</v>
          </cell>
          <cell r="S1805">
            <v>1600</v>
          </cell>
          <cell r="T1805">
            <v>1392</v>
          </cell>
          <cell r="U1805">
            <v>5500</v>
          </cell>
          <cell r="V1805">
            <v>2240</v>
          </cell>
          <cell r="W1805">
            <v>28932</v>
          </cell>
          <cell r="X1805">
            <v>13535.40427646938</v>
          </cell>
          <cell r="Y1805">
            <v>10962.09511895699</v>
          </cell>
          <cell r="Z1805">
            <v>1739.2721126574806</v>
          </cell>
          <cell r="AA1805">
            <v>1675.83257384801</v>
          </cell>
          <cell r="AB1805">
            <v>6000.0087056719121</v>
          </cell>
          <cell r="AC1805">
            <v>2487.6872123962326</v>
          </cell>
          <cell r="AD1805">
            <v>36400.300000000003</v>
          </cell>
          <cell r="AE1805">
            <v>12612.776997663075</v>
          </cell>
          <cell r="AF1805">
            <v>10214.874882085178</v>
          </cell>
          <cell r="AG1805">
            <v>1620.7163707211605</v>
          </cell>
          <cell r="AH1805">
            <v>1561.6011245493517</v>
          </cell>
          <cell r="AI1805">
            <v>5591.0241203683254</v>
          </cell>
          <cell r="AJ1805">
            <v>2318.1165046129058</v>
          </cell>
          <cell r="AK1805">
            <v>33919.109999999993</v>
          </cell>
        </row>
        <row r="1806">
          <cell r="B1806">
            <v>40271</v>
          </cell>
          <cell r="D1806">
            <v>4894.4700000000012</v>
          </cell>
          <cell r="E1806">
            <v>28832</v>
          </cell>
          <cell r="F1806">
            <v>33726.47</v>
          </cell>
          <cell r="G1806">
            <v>33726.47</v>
          </cell>
          <cell r="H1806">
            <v>37014.9</v>
          </cell>
          <cell r="I1806">
            <v>28832</v>
          </cell>
          <cell r="J1806">
            <v>14800</v>
          </cell>
          <cell r="K1806">
            <v>3400</v>
          </cell>
          <cell r="L1806">
            <v>1600</v>
          </cell>
          <cell r="M1806">
            <v>1392</v>
          </cell>
          <cell r="N1806">
            <v>5400</v>
          </cell>
          <cell r="O1806">
            <v>2240</v>
          </cell>
          <cell r="P1806">
            <v>28832</v>
          </cell>
          <cell r="Q1806">
            <v>14800</v>
          </cell>
          <cell r="R1806">
            <v>3400</v>
          </cell>
          <cell r="S1806">
            <v>1600</v>
          </cell>
          <cell r="T1806">
            <v>1392</v>
          </cell>
          <cell r="U1806">
            <v>5400</v>
          </cell>
          <cell r="V1806">
            <v>2240</v>
          </cell>
          <cell r="W1806">
            <v>28832</v>
          </cell>
          <cell r="X1806">
            <v>13843.594301069221</v>
          </cell>
          <cell r="Y1806">
            <v>11211.693010188825</v>
          </cell>
          <cell r="Z1806">
            <v>1778.8739083805367</v>
          </cell>
          <cell r="AA1806">
            <v>1713.9899034415776</v>
          </cell>
          <cell r="AB1806">
            <v>5922.4190724351029</v>
          </cell>
          <cell r="AC1806">
            <v>2544.3298044847406</v>
          </cell>
          <cell r="AD1806">
            <v>37014.9</v>
          </cell>
          <cell r="AE1806">
            <v>12613.719553130821</v>
          </cell>
          <cell r="AF1806">
            <v>10215.638241825402</v>
          </cell>
          <cell r="AG1806">
            <v>1620.8374871951273</v>
          </cell>
          <cell r="AH1806">
            <v>1561.7178233285856</v>
          </cell>
          <cell r="AI1806">
            <v>5396.2671565750634</v>
          </cell>
          <cell r="AJ1806">
            <v>2318.2897379450023</v>
          </cell>
          <cell r="AK1806">
            <v>33726.47</v>
          </cell>
        </row>
        <row r="1807">
          <cell r="B1807">
            <v>40272</v>
          </cell>
          <cell r="D1807">
            <v>4903.07</v>
          </cell>
          <cell r="E1807">
            <v>29332</v>
          </cell>
          <cell r="F1807">
            <v>34235.07</v>
          </cell>
          <cell r="G1807">
            <v>34235.07</v>
          </cell>
          <cell r="H1807">
            <v>37425.9</v>
          </cell>
          <cell r="I1807">
            <v>29332</v>
          </cell>
          <cell r="J1807">
            <v>14800</v>
          </cell>
          <cell r="K1807">
            <v>3400</v>
          </cell>
          <cell r="L1807">
            <v>1600</v>
          </cell>
          <cell r="M1807">
            <v>1392</v>
          </cell>
          <cell r="N1807">
            <v>5900</v>
          </cell>
          <cell r="O1807">
            <v>2240</v>
          </cell>
          <cell r="P1807">
            <v>29332</v>
          </cell>
          <cell r="Q1807">
            <v>14800</v>
          </cell>
          <cell r="R1807">
            <v>3400</v>
          </cell>
          <cell r="S1807">
            <v>1600</v>
          </cell>
          <cell r="T1807">
            <v>1392</v>
          </cell>
          <cell r="U1807">
            <v>5900</v>
          </cell>
          <cell r="V1807">
            <v>2240</v>
          </cell>
          <cell r="W1807">
            <v>29332</v>
          </cell>
          <cell r="X1807">
            <v>13782.701558159388</v>
          </cell>
          <cell r="Y1807">
            <v>11162.377007046443</v>
          </cell>
          <cell r="Z1807">
            <v>1771.0493138990546</v>
          </cell>
          <cell r="AA1807">
            <v>1706.450709192563</v>
          </cell>
          <cell r="AB1807">
            <v>6470.1831530904283</v>
          </cell>
          <cell r="AC1807">
            <v>2533.1382586121235</v>
          </cell>
          <cell r="AD1807">
            <v>37425.9</v>
          </cell>
          <cell r="AE1807">
            <v>12607.626072658124</v>
          </cell>
          <cell r="AF1807">
            <v>10210.703234995697</v>
          </cell>
          <cell r="AG1807">
            <v>1620.054487261124</v>
          </cell>
          <cell r="AH1807">
            <v>1560.9633831319229</v>
          </cell>
          <cell r="AI1807">
            <v>5918.5530116542695</v>
          </cell>
          <cell r="AJ1807">
            <v>2317.1698102988612</v>
          </cell>
          <cell r="AK1807">
            <v>34235.07</v>
          </cell>
        </row>
        <row r="1808">
          <cell r="B1808">
            <v>40273</v>
          </cell>
          <cell r="D1808">
            <v>4953.0299999999916</v>
          </cell>
          <cell r="E1808">
            <v>29332</v>
          </cell>
          <cell r="F1808">
            <v>34285.029999999992</v>
          </cell>
          <cell r="G1808">
            <v>34285.029999999992</v>
          </cell>
          <cell r="H1808">
            <v>37582.300000000003</v>
          </cell>
          <cell r="I1808">
            <v>29332</v>
          </cell>
          <cell r="J1808">
            <v>14800</v>
          </cell>
          <cell r="K1808">
            <v>3400</v>
          </cell>
          <cell r="L1808">
            <v>1600</v>
          </cell>
          <cell r="M1808">
            <v>1392</v>
          </cell>
          <cell r="N1808">
            <v>5900</v>
          </cell>
          <cell r="O1808">
            <v>2240</v>
          </cell>
          <cell r="P1808">
            <v>29332</v>
          </cell>
          <cell r="Q1808">
            <v>14800</v>
          </cell>
          <cell r="R1808">
            <v>3400</v>
          </cell>
          <cell r="S1808">
            <v>1600</v>
          </cell>
          <cell r="T1808">
            <v>1392</v>
          </cell>
          <cell r="U1808">
            <v>5900</v>
          </cell>
          <cell r="V1808">
            <v>2240</v>
          </cell>
          <cell r="W1808">
            <v>29332</v>
          </cell>
          <cell r="X1808">
            <v>13818.42143992017</v>
          </cell>
          <cell r="Y1808">
            <v>11191.305935470124</v>
          </cell>
          <cell r="Z1808">
            <v>1775.6392465634196</v>
          </cell>
          <cell r="AA1808">
            <v>1710.8732251489414</v>
          </cell>
          <cell r="AB1808">
            <v>6546.3568969442076</v>
          </cell>
          <cell r="AC1808">
            <v>2539.7032559531399</v>
          </cell>
          <cell r="AD1808">
            <v>37582.300000000003</v>
          </cell>
          <cell r="AE1808">
            <v>12606.06704806002</v>
          </cell>
          <cell r="AF1808">
            <v>10209.440607327682</v>
          </cell>
          <cell r="AG1808">
            <v>1619.8541557489621</v>
          </cell>
          <cell r="AH1808">
            <v>1560.7703586642699</v>
          </cell>
          <cell r="AI1808">
            <v>5972.0145547887969</v>
          </cell>
          <cell r="AJ1808">
            <v>2316.8832754102614</v>
          </cell>
          <cell r="AK1808">
            <v>34285.029999999992</v>
          </cell>
        </row>
        <row r="1809">
          <cell r="B1809">
            <v>40274</v>
          </cell>
          <cell r="D1809">
            <v>4554.0999999999985</v>
          </cell>
          <cell r="E1809">
            <v>29832</v>
          </cell>
          <cell r="F1809">
            <v>34386.1</v>
          </cell>
          <cell r="G1809">
            <v>34386.1</v>
          </cell>
          <cell r="H1809">
            <v>40033.300000000003</v>
          </cell>
          <cell r="I1809">
            <v>29910</v>
          </cell>
          <cell r="J1809">
            <v>15200</v>
          </cell>
          <cell r="K1809">
            <v>3400</v>
          </cell>
          <cell r="L1809">
            <v>1600</v>
          </cell>
          <cell r="M1809">
            <v>1392</v>
          </cell>
          <cell r="N1809">
            <v>6000</v>
          </cell>
          <cell r="O1809">
            <v>2240</v>
          </cell>
          <cell r="P1809">
            <v>29832</v>
          </cell>
          <cell r="Q1809">
            <v>15200</v>
          </cell>
          <cell r="R1809">
            <v>3400</v>
          </cell>
          <cell r="S1809">
            <v>1600</v>
          </cell>
          <cell r="T1809">
            <v>1392</v>
          </cell>
          <cell r="U1809">
            <v>6000</v>
          </cell>
          <cell r="V1809">
            <v>2318</v>
          </cell>
          <cell r="W1809">
            <v>29910</v>
          </cell>
          <cell r="X1809">
            <v>14678.211950468749</v>
          </cell>
          <cell r="Y1809">
            <v>11887.635735932396</v>
          </cell>
          <cell r="Z1809">
            <v>1886.1205906873163</v>
          </cell>
          <cell r="AA1809">
            <v>1817.3247883850383</v>
          </cell>
          <cell r="AB1809">
            <v>7052.49940898757</v>
          </cell>
          <cell r="AC1809">
            <v>2711.5075255389361</v>
          </cell>
          <cell r="AD1809">
            <v>40033.30000000001</v>
          </cell>
          <cell r="AE1809">
            <v>12607.665717040898</v>
          </cell>
          <cell r="AF1809">
            <v>10210.735342311149</v>
          </cell>
          <cell r="AG1809">
            <v>1620.0595814842422</v>
          </cell>
          <cell r="AH1809">
            <v>1560.9682915444582</v>
          </cell>
          <cell r="AI1809">
            <v>6057.655749773</v>
          </cell>
          <cell r="AJ1809">
            <v>2329.0153178462533</v>
          </cell>
          <cell r="AK1809">
            <v>34386.1</v>
          </cell>
        </row>
        <row r="1810">
          <cell r="B1810">
            <v>40275</v>
          </cell>
          <cell r="D1810">
            <v>4211.1900000000023</v>
          </cell>
          <cell r="E1810">
            <v>30146</v>
          </cell>
          <cell r="F1810">
            <v>34357.19</v>
          </cell>
          <cell r="G1810">
            <v>34357.19</v>
          </cell>
          <cell r="H1810">
            <v>38061.9</v>
          </cell>
          <cell r="I1810">
            <v>30146</v>
          </cell>
          <cell r="J1810">
            <v>15500</v>
          </cell>
          <cell r="K1810">
            <v>3400</v>
          </cell>
          <cell r="L1810">
            <v>1600</v>
          </cell>
          <cell r="M1810">
            <v>1392</v>
          </cell>
          <cell r="N1810">
            <v>6000</v>
          </cell>
          <cell r="O1810">
            <v>2254</v>
          </cell>
          <cell r="P1810">
            <v>30146</v>
          </cell>
          <cell r="Q1810">
            <v>15500</v>
          </cell>
          <cell r="R1810">
            <v>3400</v>
          </cell>
          <cell r="S1810">
            <v>1600</v>
          </cell>
          <cell r="T1810">
            <v>1392</v>
          </cell>
          <cell r="U1810">
            <v>6000</v>
          </cell>
          <cell r="V1810">
            <v>2254</v>
          </cell>
          <cell r="W1810">
            <v>30146</v>
          </cell>
          <cell r="X1810">
            <v>13963.877835707923</v>
          </cell>
          <cell r="Y1810">
            <v>11309.108611601339</v>
          </cell>
          <cell r="Z1810">
            <v>1794.3300996501728</v>
          </cell>
          <cell r="AA1810">
            <v>1728.8823337914814</v>
          </cell>
          <cell r="AB1810">
            <v>6686.1526044165821</v>
          </cell>
          <cell r="AC1810">
            <v>2579.5485148325047</v>
          </cell>
          <cell r="AD1810">
            <v>38061.899999999994</v>
          </cell>
          <cell r="AE1810">
            <v>12604.720309238526</v>
          </cell>
          <cell r="AF1810">
            <v>10208.349906321635</v>
          </cell>
          <cell r="AG1810">
            <v>1619.6811025303498</v>
          </cell>
          <cell r="AH1810">
            <v>1560.6036175208635</v>
          </cell>
          <cell r="AI1810">
            <v>6035.3638520130453</v>
          </cell>
          <cell r="AJ1810">
            <v>2328.4712123755826</v>
          </cell>
          <cell r="AK1810">
            <v>34357.19</v>
          </cell>
        </row>
        <row r="1811">
          <cell r="B1811">
            <v>40276</v>
          </cell>
          <cell r="D1811">
            <v>4160.8300000000017</v>
          </cell>
          <cell r="E1811">
            <v>30196</v>
          </cell>
          <cell r="F1811">
            <v>34356.83</v>
          </cell>
          <cell r="G1811">
            <v>34356.83</v>
          </cell>
          <cell r="H1811">
            <v>37642.9</v>
          </cell>
          <cell r="I1811">
            <v>30196</v>
          </cell>
          <cell r="J1811">
            <v>15500</v>
          </cell>
          <cell r="K1811">
            <v>3400</v>
          </cell>
          <cell r="L1811">
            <v>1600</v>
          </cell>
          <cell r="M1811">
            <v>1392</v>
          </cell>
          <cell r="N1811">
            <v>6000</v>
          </cell>
          <cell r="O1811">
            <v>2304</v>
          </cell>
          <cell r="P1811">
            <v>30196</v>
          </cell>
          <cell r="Q1811">
            <v>15500</v>
          </cell>
          <cell r="R1811">
            <v>3400</v>
          </cell>
          <cell r="S1811">
            <v>1600</v>
          </cell>
          <cell r="T1811">
            <v>1392</v>
          </cell>
          <cell r="U1811">
            <v>6000</v>
          </cell>
          <cell r="V1811">
            <v>2304</v>
          </cell>
          <cell r="W1811">
            <v>30196</v>
          </cell>
          <cell r="X1811">
            <v>13810.976456847073</v>
          </cell>
          <cell r="Y1811">
            <v>11185.276369530362</v>
          </cell>
          <cell r="Z1811">
            <v>1774.6825812748357</v>
          </cell>
          <cell r="AA1811">
            <v>1709.9514540004184</v>
          </cell>
          <cell r="AB1811">
            <v>6623.6782042269888</v>
          </cell>
          <cell r="AC1811">
            <v>2538.3349341203266</v>
          </cell>
          <cell r="AD1811">
            <v>37642.900000000009</v>
          </cell>
          <cell r="AE1811">
            <v>12605.335143198245</v>
          </cell>
          <cell r="AF1811">
            <v>10208.847849952363</v>
          </cell>
          <cell r="AG1811">
            <v>1619.7601074524202</v>
          </cell>
          <cell r="AH1811">
            <v>1560.6797407570934</v>
          </cell>
          <cell r="AI1811">
            <v>6045.4584008493484</v>
          </cell>
          <cell r="AJ1811">
            <v>2316.7487577905331</v>
          </cell>
          <cell r="AK1811">
            <v>34356.83</v>
          </cell>
        </row>
        <row r="1812">
          <cell r="B1812">
            <v>40277</v>
          </cell>
          <cell r="D1812">
            <v>10785.190000000002</v>
          </cell>
          <cell r="E1812">
            <v>23646</v>
          </cell>
          <cell r="F1812">
            <v>34431.19</v>
          </cell>
          <cell r="G1812">
            <v>34431.19</v>
          </cell>
          <cell r="H1812">
            <v>36508.800000000003</v>
          </cell>
          <cell r="I1812">
            <v>23646</v>
          </cell>
          <cell r="J1812">
            <v>15000</v>
          </cell>
          <cell r="K1812">
            <v>3400</v>
          </cell>
          <cell r="L1812">
            <v>1600</v>
          </cell>
          <cell r="M1812">
            <v>1392</v>
          </cell>
          <cell r="N1812">
            <v>0</v>
          </cell>
          <cell r="O1812">
            <v>2254</v>
          </cell>
          <cell r="P1812">
            <v>23646</v>
          </cell>
          <cell r="Q1812">
            <v>15000</v>
          </cell>
          <cell r="R1812">
            <v>3400</v>
          </cell>
          <cell r="S1812">
            <v>1600</v>
          </cell>
          <cell r="T1812">
            <v>1392</v>
          </cell>
          <cell r="U1812">
            <v>0</v>
          </cell>
          <cell r="V1812">
            <v>2254</v>
          </cell>
          <cell r="W1812">
            <v>23646</v>
          </cell>
          <cell r="X1812">
            <v>13365.383534932953</v>
          </cell>
          <cell r="Y1812">
            <v>10824.398194443396</v>
          </cell>
          <cell r="Z1812">
            <v>1717.4247907535653</v>
          </cell>
          <cell r="AA1812">
            <v>1654.7821278416154</v>
          </cell>
          <cell r="AB1812">
            <v>6477.8227477640667</v>
          </cell>
          <cell r="AC1812">
            <v>2468.9886042644021</v>
          </cell>
          <cell r="AD1812">
            <v>36508.799999999996</v>
          </cell>
          <cell r="AE1812">
            <v>12604.798292854</v>
          </cell>
          <cell r="AF1812">
            <v>10208.41306393356</v>
          </cell>
          <cell r="AG1812">
            <v>1619.6911232674383</v>
          </cell>
          <cell r="AH1812">
            <v>1560.6132727539375</v>
          </cell>
          <cell r="AI1812">
            <v>6109.1886288945861</v>
          </cell>
          <cell r="AJ1812">
            <v>2328.4856182964772</v>
          </cell>
          <cell r="AK1812">
            <v>34431.19</v>
          </cell>
        </row>
        <row r="1813">
          <cell r="B1813">
            <v>40278</v>
          </cell>
          <cell r="D1813">
            <v>4756.989999999998</v>
          </cell>
          <cell r="E1813">
            <v>29096</v>
          </cell>
          <cell r="F1813">
            <v>33852.99</v>
          </cell>
          <cell r="G1813">
            <v>33852.99</v>
          </cell>
          <cell r="H1813">
            <v>36226.5</v>
          </cell>
          <cell r="I1813">
            <v>29096</v>
          </cell>
          <cell r="J1813">
            <v>14900</v>
          </cell>
          <cell r="K1813">
            <v>3400</v>
          </cell>
          <cell r="L1813">
            <v>1600</v>
          </cell>
          <cell r="M1813">
            <v>1392</v>
          </cell>
          <cell r="N1813">
            <v>5500</v>
          </cell>
          <cell r="O1813">
            <v>2304</v>
          </cell>
          <cell r="P1813">
            <v>29096</v>
          </cell>
          <cell r="Q1813">
            <v>14900</v>
          </cell>
          <cell r="R1813">
            <v>3400</v>
          </cell>
          <cell r="S1813">
            <v>1600</v>
          </cell>
          <cell r="T1813">
            <v>1392</v>
          </cell>
          <cell r="U1813">
            <v>5500</v>
          </cell>
          <cell r="V1813">
            <v>2304</v>
          </cell>
          <cell r="W1813">
            <v>29096</v>
          </cell>
          <cell r="X1813">
            <v>13496.86655774513</v>
          </cell>
          <cell r="Y1813">
            <v>10930.884072009741</v>
          </cell>
          <cell r="Z1813">
            <v>1734.3200936343726</v>
          </cell>
          <cell r="AA1813">
            <v>1671.0611785471569</v>
          </cell>
          <cell r="AB1813">
            <v>5912.7637764408564</v>
          </cell>
          <cell r="AC1813">
            <v>2480.6043216227445</v>
          </cell>
          <cell r="AD1813">
            <v>36226.5</v>
          </cell>
          <cell r="AE1813">
            <v>12612.570593644992</v>
          </cell>
          <cell r="AF1813">
            <v>10214.707718960017</v>
          </cell>
          <cell r="AG1813">
            <v>1620.6898482217018</v>
          </cell>
          <cell r="AH1813">
            <v>1561.5755694517857</v>
          </cell>
          <cell r="AI1813">
            <v>5525.3677003357907</v>
          </cell>
          <cell r="AJ1813">
            <v>2318.0785693857133</v>
          </cell>
          <cell r="AK1813">
            <v>33852.99</v>
          </cell>
        </row>
        <row r="1814">
          <cell r="B1814">
            <v>40279</v>
          </cell>
          <cell r="D1814">
            <v>4758.4400000000096</v>
          </cell>
          <cell r="E1814">
            <v>29396</v>
          </cell>
          <cell r="F1814">
            <v>34154.44000000001</v>
          </cell>
          <cell r="G1814">
            <v>34154.44000000001</v>
          </cell>
          <cell r="H1814">
            <v>36498.9</v>
          </cell>
          <cell r="I1814">
            <v>29396</v>
          </cell>
          <cell r="J1814">
            <v>14900</v>
          </cell>
          <cell r="K1814">
            <v>3400</v>
          </cell>
          <cell r="L1814">
            <v>1600</v>
          </cell>
          <cell r="M1814">
            <v>1392</v>
          </cell>
          <cell r="N1814">
            <v>5800</v>
          </cell>
          <cell r="O1814">
            <v>2304</v>
          </cell>
          <cell r="P1814">
            <v>29396</v>
          </cell>
          <cell r="Q1814">
            <v>14900</v>
          </cell>
          <cell r="R1814">
            <v>3400</v>
          </cell>
          <cell r="S1814">
            <v>1600</v>
          </cell>
          <cell r="T1814">
            <v>1392</v>
          </cell>
          <cell r="U1814">
            <v>5800</v>
          </cell>
          <cell r="V1814">
            <v>2304</v>
          </cell>
          <cell r="W1814">
            <v>29396</v>
          </cell>
          <cell r="X1814">
            <v>13474.409284580868</v>
          </cell>
          <cell r="Y1814">
            <v>10912.696306095208</v>
          </cell>
          <cell r="Z1814">
            <v>1731.4343793887456</v>
          </cell>
          <cell r="AA1814">
            <v>1668.2807200458992</v>
          </cell>
          <cell r="AB1814">
            <v>6235.6024358207305</v>
          </cell>
          <cell r="AC1814">
            <v>2476.476874068544</v>
          </cell>
          <cell r="AD1814">
            <v>36498.899999999994</v>
          </cell>
          <cell r="AE1814">
            <v>12608.897896804023</v>
          </cell>
          <cell r="AF1814">
            <v>10211.733263872349</v>
          </cell>
          <cell r="AG1814">
            <v>1620.2179140952239</v>
          </cell>
          <cell r="AH1814">
            <v>1561.1208490109148</v>
          </cell>
          <cell r="AI1814">
            <v>5835.0665159249465</v>
          </cell>
          <cell r="AJ1814">
            <v>2317.4035602925478</v>
          </cell>
          <cell r="AK1814">
            <v>34154.44000000001</v>
          </cell>
        </row>
        <row r="1815">
          <cell r="B1815">
            <v>40280</v>
          </cell>
          <cell r="D1815">
            <v>4717.4400000000023</v>
          </cell>
          <cell r="E1815">
            <v>29696</v>
          </cell>
          <cell r="F1815">
            <v>34413.440000000002</v>
          </cell>
          <cell r="G1815">
            <v>34413.440000000002</v>
          </cell>
          <cell r="H1815">
            <v>37707</v>
          </cell>
          <cell r="I1815">
            <v>29696</v>
          </cell>
          <cell r="J1815">
            <v>14900</v>
          </cell>
          <cell r="K1815">
            <v>3400</v>
          </cell>
          <cell r="L1815">
            <v>1600</v>
          </cell>
          <cell r="M1815">
            <v>1392</v>
          </cell>
          <cell r="N1815">
            <v>6100</v>
          </cell>
          <cell r="O1815">
            <v>2304</v>
          </cell>
          <cell r="P1815">
            <v>29696</v>
          </cell>
          <cell r="Q1815">
            <v>14900</v>
          </cell>
          <cell r="R1815">
            <v>3400</v>
          </cell>
          <cell r="S1815">
            <v>1600</v>
          </cell>
          <cell r="T1815">
            <v>1392</v>
          </cell>
          <cell r="U1815">
            <v>6100</v>
          </cell>
          <cell r="V1815">
            <v>2304</v>
          </cell>
          <cell r="W1815">
            <v>29696</v>
          </cell>
          <cell r="X1815">
            <v>13811.077702417617</v>
          </cell>
          <cell r="Y1815">
            <v>11185.358366606473</v>
          </cell>
          <cell r="Z1815">
            <v>1774.6955911261693</v>
          </cell>
          <cell r="AA1815">
            <v>1709.9639893205028</v>
          </cell>
          <cell r="AB1815">
            <v>6687.5508083713457</v>
          </cell>
          <cell r="AC1815">
            <v>2538.3535421578858</v>
          </cell>
          <cell r="AD1815">
            <v>37706.999999999993</v>
          </cell>
          <cell r="AE1815">
            <v>12604.733705876537</v>
          </cell>
          <cell r="AF1815">
            <v>10208.3607560323</v>
          </cell>
          <cell r="AG1815">
            <v>1619.6828239712777</v>
          </cell>
          <cell r="AH1815">
            <v>1560.6052761726407</v>
          </cell>
          <cell r="AI1815">
            <v>6103.419219000155</v>
          </cell>
          <cell r="AJ1815">
            <v>2316.6382189470887</v>
          </cell>
          <cell r="AK1815">
            <v>34413.440000000002</v>
          </cell>
        </row>
        <row r="1816">
          <cell r="B1816">
            <v>40281</v>
          </cell>
          <cell r="D1816">
            <v>4799.4100000000035</v>
          </cell>
          <cell r="E1816">
            <v>29032</v>
          </cell>
          <cell r="F1816">
            <v>33831.410000000003</v>
          </cell>
          <cell r="G1816">
            <v>33831.410000000003</v>
          </cell>
          <cell r="H1816">
            <v>37354.9</v>
          </cell>
          <cell r="I1816">
            <v>29032</v>
          </cell>
          <cell r="J1816">
            <v>15000</v>
          </cell>
          <cell r="K1816">
            <v>3400</v>
          </cell>
          <cell r="L1816">
            <v>1600</v>
          </cell>
          <cell r="M1816">
            <v>1392</v>
          </cell>
          <cell r="N1816">
            <v>5400</v>
          </cell>
          <cell r="O1816">
            <v>2240</v>
          </cell>
          <cell r="P1816">
            <v>29032</v>
          </cell>
          <cell r="Q1816">
            <v>15000</v>
          </cell>
          <cell r="R1816">
            <v>3400</v>
          </cell>
          <cell r="S1816">
            <v>1600</v>
          </cell>
          <cell r="T1816">
            <v>1392</v>
          </cell>
          <cell r="U1816">
            <v>5400</v>
          </cell>
          <cell r="V1816">
            <v>2240</v>
          </cell>
          <cell r="W1816">
            <v>29032</v>
          </cell>
          <cell r="X1816">
            <v>13926.392661780385</v>
          </cell>
          <cell r="Y1816">
            <v>11278.750002892573</v>
          </cell>
          <cell r="Z1816">
            <v>1789.513330507664</v>
          </cell>
          <cell r="AA1816">
            <v>1724.2412551638313</v>
          </cell>
          <cell r="AB1816">
            <v>6076.4553411051047</v>
          </cell>
          <cell r="AC1816">
            <v>2559.5474085504434</v>
          </cell>
          <cell r="AD1816">
            <v>37354.9</v>
          </cell>
          <cell r="AE1816">
            <v>12612.789753464298</v>
          </cell>
          <cell r="AF1816">
            <v>10214.885212792962</v>
          </cell>
          <cell r="AG1816">
            <v>1620.7180098158553</v>
          </cell>
          <cell r="AH1816">
            <v>1561.602703858455</v>
          </cell>
          <cell r="AI1816">
            <v>5503.2954710524364</v>
          </cell>
          <cell r="AJ1816">
            <v>2318.1188490159943</v>
          </cell>
          <cell r="AK1816">
            <v>33831.410000000003</v>
          </cell>
        </row>
        <row r="1817">
          <cell r="B1817">
            <v>40282</v>
          </cell>
          <cell r="D1817">
            <v>4453.75</v>
          </cell>
          <cell r="E1817">
            <v>29496</v>
          </cell>
          <cell r="F1817">
            <v>33949.75</v>
          </cell>
          <cell r="G1817">
            <v>33949.75</v>
          </cell>
          <cell r="H1817">
            <v>38099.4</v>
          </cell>
          <cell r="I1817">
            <v>29496</v>
          </cell>
          <cell r="J1817">
            <v>15200</v>
          </cell>
          <cell r="K1817">
            <v>3400</v>
          </cell>
          <cell r="L1817">
            <v>1600</v>
          </cell>
          <cell r="M1817">
            <v>1392</v>
          </cell>
          <cell r="N1817">
            <v>5600</v>
          </cell>
          <cell r="O1817">
            <v>2304</v>
          </cell>
          <cell r="P1817">
            <v>29496</v>
          </cell>
          <cell r="Q1817">
            <v>15200</v>
          </cell>
          <cell r="R1817">
            <v>3400</v>
          </cell>
          <cell r="S1817">
            <v>1600</v>
          </cell>
          <cell r="T1817">
            <v>1392</v>
          </cell>
          <cell r="U1817">
            <v>5600</v>
          </cell>
          <cell r="V1817">
            <v>2304</v>
          </cell>
          <cell r="W1817">
            <v>29496</v>
          </cell>
          <cell r="X1817">
            <v>14152.77120097405</v>
          </cell>
          <cell r="Y1817">
            <v>11462.090155047879</v>
          </cell>
          <cell r="Z1817">
            <v>1818.602515587135</v>
          </cell>
          <cell r="AA1817">
            <v>1752.2694190998279</v>
          </cell>
          <cell r="AB1817">
            <v>6312.5129337929093</v>
          </cell>
          <cell r="AC1817">
            <v>2601.1537754982</v>
          </cell>
          <cell r="AD1817">
            <v>38099.4</v>
          </cell>
          <cell r="AE1817">
            <v>12611.302122350187</v>
          </cell>
          <cell r="AF1817">
            <v>10213.680405500789</v>
          </cell>
          <cell r="AG1817">
            <v>1620.5268522221961</v>
          </cell>
          <cell r="AH1817">
            <v>1561.418518692798</v>
          </cell>
          <cell r="AI1817">
            <v>5624.9766656177208</v>
          </cell>
          <cell r="AJ1817">
            <v>2317.8454356163093</v>
          </cell>
          <cell r="AK1817">
            <v>33949.75</v>
          </cell>
        </row>
        <row r="1818">
          <cell r="B1818">
            <v>40283</v>
          </cell>
          <cell r="D1818">
            <v>4549.1100000000006</v>
          </cell>
          <cell r="E1818">
            <v>29932</v>
          </cell>
          <cell r="F1818">
            <v>34481.11</v>
          </cell>
          <cell r="G1818">
            <v>34481.11</v>
          </cell>
          <cell r="H1818">
            <v>37220.5</v>
          </cell>
          <cell r="I1818">
            <v>29932</v>
          </cell>
          <cell r="J1818">
            <v>15200</v>
          </cell>
          <cell r="K1818">
            <v>3400</v>
          </cell>
          <cell r="L1818">
            <v>1600</v>
          </cell>
          <cell r="M1818">
            <v>1392</v>
          </cell>
          <cell r="N1818">
            <v>6100</v>
          </cell>
          <cell r="O1818">
            <v>2240</v>
          </cell>
          <cell r="P1818">
            <v>29932</v>
          </cell>
          <cell r="Q1818">
            <v>15200</v>
          </cell>
          <cell r="R1818">
            <v>3400</v>
          </cell>
          <cell r="S1818">
            <v>1600</v>
          </cell>
          <cell r="T1818">
            <v>1392</v>
          </cell>
          <cell r="U1818">
            <v>6100</v>
          </cell>
          <cell r="V1818">
            <v>2240</v>
          </cell>
          <cell r="W1818">
            <v>29932</v>
          </cell>
          <cell r="X1818">
            <v>13605.319709017371</v>
          </cell>
          <cell r="Y1818">
            <v>11018.718445916382</v>
          </cell>
          <cell r="Z1818">
            <v>1748.2561045347311</v>
          </cell>
          <cell r="AA1818">
            <v>1684.4888767470879</v>
          </cell>
          <cell r="AB1818">
            <v>6663.1798152143965</v>
          </cell>
          <cell r="AC1818">
            <v>2500.5370485700328</v>
          </cell>
          <cell r="AD1818">
            <v>37220.500000000007</v>
          </cell>
          <cell r="AE1818">
            <v>12603.982361112719</v>
          </cell>
          <cell r="AF1818">
            <v>10207.752254608933</v>
          </cell>
          <cell r="AG1818">
            <v>1619.5862776865856</v>
          </cell>
          <cell r="AH1818">
            <v>1560.5122513908407</v>
          </cell>
          <cell r="AI1818">
            <v>6172.7767267550753</v>
          </cell>
          <cell r="AJ1818">
            <v>2316.5001284458472</v>
          </cell>
          <cell r="AK1818">
            <v>34481.11</v>
          </cell>
        </row>
        <row r="1819">
          <cell r="B1819">
            <v>40284</v>
          </cell>
          <cell r="D1819">
            <v>1962.6599999999962</v>
          </cell>
          <cell r="E1819">
            <v>22319</v>
          </cell>
          <cell r="F1819">
            <v>24281.659999999996</v>
          </cell>
          <cell r="G1819">
            <v>24281.659999999996</v>
          </cell>
          <cell r="H1819">
            <v>24245.5</v>
          </cell>
          <cell r="I1819">
            <v>22319</v>
          </cell>
          <cell r="J1819">
            <v>10000</v>
          </cell>
          <cell r="K1819">
            <v>3400</v>
          </cell>
          <cell r="L1819">
            <v>1600</v>
          </cell>
          <cell r="M1819">
            <v>1392</v>
          </cell>
          <cell r="N1819">
            <v>4300</v>
          </cell>
          <cell r="O1819">
            <v>1627</v>
          </cell>
          <cell r="P1819">
            <v>22319</v>
          </cell>
          <cell r="Q1819">
            <v>10000</v>
          </cell>
          <cell r="R1819">
            <v>3400</v>
          </cell>
          <cell r="S1819">
            <v>1600</v>
          </cell>
          <cell r="T1819">
            <v>1392</v>
          </cell>
          <cell r="U1819">
            <v>4300</v>
          </cell>
          <cell r="V1819">
            <v>1627</v>
          </cell>
          <cell r="W1819">
            <v>22319</v>
          </cell>
          <cell r="X1819">
            <v>8824.3517064682983</v>
          </cell>
          <cell r="Y1819">
            <v>7221.4181473158415</v>
          </cell>
          <cell r="Z1819">
            <v>1141.7775959779233</v>
          </cell>
          <cell r="AA1819">
            <v>1103.9758029211932</v>
          </cell>
          <cell r="AB1819">
            <v>4319.1214525564037</v>
          </cell>
          <cell r="AC1819">
            <v>1634.8552947603416</v>
          </cell>
          <cell r="AD1819">
            <v>24245.5</v>
          </cell>
          <cell r="AE1819">
            <v>8837.5124397056352</v>
          </cell>
          <cell r="AF1819">
            <v>7232.1882481678304</v>
          </cell>
          <cell r="AG1819">
            <v>1143.4804553897959</v>
          </cell>
          <cell r="AH1819">
            <v>1105.6222843315013</v>
          </cell>
          <cell r="AI1819">
            <v>4325.5630368390302</v>
          </cell>
          <cell r="AJ1819">
            <v>1637.2935355662034</v>
          </cell>
          <cell r="AK1819">
            <v>24281.659999999996</v>
          </cell>
        </row>
        <row r="1820">
          <cell r="B1820">
            <v>40285</v>
          </cell>
          <cell r="D1820">
            <v>0</v>
          </cell>
          <cell r="E1820">
            <v>0</v>
          </cell>
          <cell r="F1820">
            <v>0</v>
          </cell>
          <cell r="G1820">
            <v>0</v>
          </cell>
          <cell r="H1820">
            <v>116.2</v>
          </cell>
          <cell r="I1820">
            <v>0</v>
          </cell>
          <cell r="J1820">
            <v>0</v>
          </cell>
          <cell r="L1820">
            <v>0</v>
          </cell>
          <cell r="M1820">
            <v>0</v>
          </cell>
          <cell r="N1820">
            <v>0</v>
          </cell>
          <cell r="O1820">
            <v>0</v>
          </cell>
          <cell r="P1820">
            <v>0</v>
          </cell>
          <cell r="Q1820">
            <v>0</v>
          </cell>
          <cell r="S1820">
            <v>0</v>
          </cell>
          <cell r="T1820">
            <v>0</v>
          </cell>
          <cell r="U1820">
            <v>0</v>
          </cell>
          <cell r="V1820">
            <v>0</v>
          </cell>
          <cell r="W1820">
            <v>0</v>
          </cell>
          <cell r="X1820">
            <v>42.474930486904221</v>
          </cell>
          <cell r="Y1820">
            <v>34.399728198586359</v>
          </cell>
          <cell r="Z1820">
            <v>5.4579427827927018</v>
          </cell>
          <cell r="AA1820">
            <v>5.2588656111017213</v>
          </cell>
          <cell r="AB1820">
            <v>20.802017558278713</v>
          </cell>
          <cell r="AC1820">
            <v>7.8065153623362882</v>
          </cell>
          <cell r="AD1820">
            <v>116.19999999999999</v>
          </cell>
          <cell r="AE1820">
            <v>0</v>
          </cell>
          <cell r="AF1820">
            <v>0</v>
          </cell>
          <cell r="AG1820">
            <v>0</v>
          </cell>
          <cell r="AH1820">
            <v>0</v>
          </cell>
          <cell r="AI1820">
            <v>0</v>
          </cell>
          <cell r="AJ1820">
            <v>0</v>
          </cell>
          <cell r="AK1820">
            <v>0</v>
          </cell>
        </row>
        <row r="1821">
          <cell r="B1821">
            <v>40286</v>
          </cell>
          <cell r="D1821">
            <v>0</v>
          </cell>
          <cell r="E1821">
            <v>0</v>
          </cell>
          <cell r="F1821">
            <v>0</v>
          </cell>
          <cell r="G1821">
            <v>0</v>
          </cell>
          <cell r="H1821">
            <v>52.7</v>
          </cell>
          <cell r="I1821">
            <v>0</v>
          </cell>
          <cell r="J1821">
            <v>0</v>
          </cell>
          <cell r="L1821">
            <v>0</v>
          </cell>
          <cell r="M1821">
            <v>0</v>
          </cell>
          <cell r="N1821">
            <v>0</v>
          </cell>
          <cell r="O1821">
            <v>0</v>
          </cell>
          <cell r="P1821">
            <v>0</v>
          </cell>
          <cell r="Q1821">
            <v>0</v>
          </cell>
          <cell r="S1821">
            <v>0</v>
          </cell>
          <cell r="T1821">
            <v>0</v>
          </cell>
          <cell r="U1821">
            <v>0</v>
          </cell>
          <cell r="V1821">
            <v>0</v>
          </cell>
          <cell r="W1821">
            <v>0</v>
          </cell>
          <cell r="X1821">
            <v>19.263587234594254</v>
          </cell>
          <cell r="Y1821">
            <v>15.601253666656637</v>
          </cell>
          <cell r="Z1821">
            <v>2.4753320538139016</v>
          </cell>
          <cell r="AA1821">
            <v>2.3850449027974245</v>
          </cell>
          <cell r="AB1821">
            <v>9.4343057256565253</v>
          </cell>
          <cell r="AC1821">
            <v>3.5404764164812601</v>
          </cell>
          <cell r="AD1821">
            <v>52.70000000000001</v>
          </cell>
          <cell r="AE1821">
            <v>0</v>
          </cell>
          <cell r="AF1821">
            <v>0</v>
          </cell>
          <cell r="AG1821">
            <v>0</v>
          </cell>
          <cell r="AH1821">
            <v>0</v>
          </cell>
          <cell r="AI1821">
            <v>0</v>
          </cell>
          <cell r="AJ1821">
            <v>0</v>
          </cell>
          <cell r="AK1821">
            <v>0</v>
          </cell>
        </row>
        <row r="1822">
          <cell r="B1822">
            <v>40287</v>
          </cell>
          <cell r="D1822">
            <v>0</v>
          </cell>
          <cell r="E1822">
            <v>0</v>
          </cell>
          <cell r="F1822">
            <v>0</v>
          </cell>
          <cell r="G1822">
            <v>0</v>
          </cell>
          <cell r="H1822">
            <v>47.8</v>
          </cell>
          <cell r="I1822">
            <v>0</v>
          </cell>
          <cell r="J1822">
            <v>0</v>
          </cell>
          <cell r="L1822">
            <v>0</v>
          </cell>
          <cell r="M1822">
            <v>0</v>
          </cell>
          <cell r="N1822">
            <v>0</v>
          </cell>
          <cell r="O1822">
            <v>0</v>
          </cell>
          <cell r="P1822">
            <v>0</v>
          </cell>
          <cell r="Q1822">
            <v>0</v>
          </cell>
          <cell r="S1822">
            <v>0</v>
          </cell>
          <cell r="T1822">
            <v>0</v>
          </cell>
          <cell r="U1822">
            <v>0</v>
          </cell>
          <cell r="V1822">
            <v>0</v>
          </cell>
          <cell r="W1822">
            <v>0</v>
          </cell>
          <cell r="X1822">
            <v>17.472475708038051</v>
          </cell>
          <cell r="Y1822">
            <v>14.150662718523476</v>
          </cell>
          <cell r="Z1822">
            <v>2.2451778400816793</v>
          </cell>
          <cell r="AA1822">
            <v>2.1632855095581953</v>
          </cell>
          <cell r="AB1822">
            <v>8.557112214162844</v>
          </cell>
          <cell r="AC1822">
            <v>3.2112860096357534</v>
          </cell>
          <cell r="AD1822">
            <v>47.8</v>
          </cell>
          <cell r="AE1822">
            <v>0</v>
          </cell>
          <cell r="AF1822">
            <v>0</v>
          </cell>
          <cell r="AG1822">
            <v>0</v>
          </cell>
          <cell r="AH1822">
            <v>0</v>
          </cell>
          <cell r="AI1822">
            <v>0</v>
          </cell>
          <cell r="AJ1822">
            <v>0</v>
          </cell>
          <cell r="AK1822">
            <v>0</v>
          </cell>
        </row>
        <row r="1823">
          <cell r="B1823">
            <v>40288</v>
          </cell>
          <cell r="D1823">
            <v>0</v>
          </cell>
          <cell r="E1823">
            <v>0</v>
          </cell>
          <cell r="F1823">
            <v>0</v>
          </cell>
          <cell r="G1823">
            <v>0</v>
          </cell>
          <cell r="H1823">
            <v>62</v>
          </cell>
          <cell r="I1823">
            <v>0</v>
          </cell>
          <cell r="J1823">
            <v>0</v>
          </cell>
          <cell r="L1823">
            <v>0</v>
          </cell>
          <cell r="M1823">
            <v>0</v>
          </cell>
          <cell r="N1823">
            <v>0</v>
          </cell>
          <cell r="O1823">
            <v>0</v>
          </cell>
          <cell r="P1823">
            <v>0</v>
          </cell>
          <cell r="Q1823">
            <v>0</v>
          </cell>
          <cell r="S1823">
            <v>0</v>
          </cell>
          <cell r="T1823">
            <v>0</v>
          </cell>
          <cell r="U1823">
            <v>0</v>
          </cell>
          <cell r="V1823">
            <v>0</v>
          </cell>
          <cell r="W1823">
            <v>0</v>
          </cell>
          <cell r="X1823">
            <v>22.663043805405003</v>
          </cell>
          <cell r="Y1823">
            <v>18.354416078419572</v>
          </cell>
          <cell r="Z1823">
            <v>2.9121553574281198</v>
          </cell>
          <cell r="AA1823">
            <v>2.8059351797616761</v>
          </cell>
          <cell r="AB1823">
            <v>11.099183206654736</v>
          </cell>
          <cell r="AC1823">
            <v>4.165266372330894</v>
          </cell>
          <cell r="AD1823">
            <v>62</v>
          </cell>
          <cell r="AE1823">
            <v>0</v>
          </cell>
          <cell r="AF1823">
            <v>0</v>
          </cell>
          <cell r="AG1823">
            <v>0</v>
          </cell>
          <cell r="AH1823">
            <v>0</v>
          </cell>
          <cell r="AI1823">
            <v>0</v>
          </cell>
          <cell r="AJ1823">
            <v>0</v>
          </cell>
          <cell r="AK1823">
            <v>0</v>
          </cell>
        </row>
        <row r="1824">
          <cell r="B1824">
            <v>40289</v>
          </cell>
          <cell r="D1824">
            <v>0</v>
          </cell>
          <cell r="E1824">
            <v>0</v>
          </cell>
          <cell r="F1824">
            <v>0</v>
          </cell>
          <cell r="G1824">
            <v>0</v>
          </cell>
          <cell r="H1824">
            <v>40.9</v>
          </cell>
          <cell r="I1824">
            <v>0</v>
          </cell>
          <cell r="J1824">
            <v>0</v>
          </cell>
          <cell r="L1824">
            <v>0</v>
          </cell>
          <cell r="M1824">
            <v>0</v>
          </cell>
          <cell r="N1824">
            <v>0</v>
          </cell>
          <cell r="O1824">
            <v>0</v>
          </cell>
          <cell r="P1824">
            <v>0</v>
          </cell>
          <cell r="Q1824">
            <v>0</v>
          </cell>
          <cell r="S1824">
            <v>0</v>
          </cell>
          <cell r="T1824">
            <v>0</v>
          </cell>
          <cell r="U1824">
            <v>0</v>
          </cell>
          <cell r="V1824">
            <v>0</v>
          </cell>
          <cell r="W1824">
            <v>0</v>
          </cell>
          <cell r="X1824">
            <v>14.950298252275237</v>
          </cell>
          <cell r="Y1824">
            <v>12.107993832376781</v>
          </cell>
          <cell r="Z1824">
            <v>1.9210831309485499</v>
          </cell>
          <cell r="AA1824">
            <v>1.8510120782621378</v>
          </cell>
          <cell r="AB1824">
            <v>7.3218805347125588</v>
          </cell>
          <cell r="AC1824">
            <v>2.7477321714247349</v>
          </cell>
          <cell r="AD1824">
            <v>40.9</v>
          </cell>
          <cell r="AE1824">
            <v>0</v>
          </cell>
          <cell r="AF1824">
            <v>0</v>
          </cell>
          <cell r="AG1824">
            <v>0</v>
          </cell>
          <cell r="AH1824">
            <v>0</v>
          </cell>
          <cell r="AI1824">
            <v>0</v>
          </cell>
          <cell r="AJ1824">
            <v>0</v>
          </cell>
          <cell r="AK1824">
            <v>0</v>
          </cell>
        </row>
        <row r="1825">
          <cell r="B1825">
            <v>40290</v>
          </cell>
          <cell r="D1825">
            <v>0</v>
          </cell>
          <cell r="E1825">
            <v>0</v>
          </cell>
          <cell r="F1825">
            <v>0</v>
          </cell>
          <cell r="G1825">
            <v>0</v>
          </cell>
          <cell r="H1825">
            <v>77.900000000000006</v>
          </cell>
          <cell r="I1825">
            <v>0</v>
          </cell>
          <cell r="J1825">
            <v>0</v>
          </cell>
          <cell r="L1825">
            <v>0</v>
          </cell>
          <cell r="M1825">
            <v>0</v>
          </cell>
          <cell r="N1825">
            <v>0</v>
          </cell>
          <cell r="O1825">
            <v>0</v>
          </cell>
          <cell r="P1825">
            <v>0</v>
          </cell>
          <cell r="Q1825">
            <v>0</v>
          </cell>
          <cell r="S1825">
            <v>0</v>
          </cell>
          <cell r="T1825">
            <v>0</v>
          </cell>
          <cell r="U1825">
            <v>0</v>
          </cell>
          <cell r="V1825">
            <v>0</v>
          </cell>
          <cell r="W1825">
            <v>0</v>
          </cell>
          <cell r="X1825">
            <v>28.475017942597582</v>
          </cell>
          <cell r="Y1825">
            <v>23.061435685627174</v>
          </cell>
          <cell r="Z1825">
            <v>3.6589822958653313</v>
          </cell>
          <cell r="AA1825">
            <v>3.525521782313461</v>
          </cell>
          <cell r="AB1825">
            <v>13.945586641909742</v>
          </cell>
          <cell r="AC1825">
            <v>5.2334556516867208</v>
          </cell>
          <cell r="AD1825">
            <v>77.90000000000002</v>
          </cell>
          <cell r="AE1825">
            <v>0</v>
          </cell>
          <cell r="AF1825">
            <v>0</v>
          </cell>
          <cell r="AG1825">
            <v>0</v>
          </cell>
          <cell r="AH1825">
            <v>0</v>
          </cell>
          <cell r="AI1825">
            <v>0</v>
          </cell>
          <cell r="AJ1825">
            <v>0</v>
          </cell>
          <cell r="AK1825">
            <v>0</v>
          </cell>
        </row>
        <row r="1826">
          <cell r="B1826">
            <v>40291</v>
          </cell>
          <cell r="D1826">
            <v>0</v>
          </cell>
          <cell r="E1826">
            <v>0</v>
          </cell>
          <cell r="F1826">
            <v>0</v>
          </cell>
          <cell r="G1826">
            <v>0</v>
          </cell>
          <cell r="H1826">
            <v>55</v>
          </cell>
          <cell r="I1826">
            <v>0</v>
          </cell>
          <cell r="J1826">
            <v>0</v>
          </cell>
          <cell r="L1826">
            <v>0</v>
          </cell>
          <cell r="M1826">
            <v>0</v>
          </cell>
          <cell r="N1826">
            <v>0</v>
          </cell>
          <cell r="O1826">
            <v>0</v>
          </cell>
          <cell r="P1826">
            <v>0</v>
          </cell>
          <cell r="Q1826">
            <v>0</v>
          </cell>
          <cell r="S1826">
            <v>0</v>
          </cell>
          <cell r="T1826">
            <v>0</v>
          </cell>
          <cell r="U1826">
            <v>0</v>
          </cell>
          <cell r="V1826">
            <v>0</v>
          </cell>
          <cell r="W1826">
            <v>0</v>
          </cell>
          <cell r="X1826">
            <v>20.104313053181858</v>
          </cell>
          <cell r="Y1826">
            <v>16.282143295372201</v>
          </cell>
          <cell r="Z1826">
            <v>2.5833636235249449</v>
          </cell>
          <cell r="AA1826">
            <v>2.489136046562777</v>
          </cell>
          <cell r="AB1826">
            <v>9.8460496188066209</v>
          </cell>
          <cell r="AC1826">
            <v>3.6949943625515993</v>
          </cell>
          <cell r="AD1826">
            <v>55</v>
          </cell>
          <cell r="AE1826">
            <v>0</v>
          </cell>
          <cell r="AF1826">
            <v>0</v>
          </cell>
          <cell r="AG1826">
            <v>0</v>
          </cell>
          <cell r="AH1826">
            <v>0</v>
          </cell>
          <cell r="AI1826">
            <v>0</v>
          </cell>
          <cell r="AJ1826">
            <v>0</v>
          </cell>
          <cell r="AK1826">
            <v>0</v>
          </cell>
        </row>
        <row r="1827">
          <cell r="B1827">
            <v>40292</v>
          </cell>
          <cell r="D1827">
            <v>0</v>
          </cell>
          <cell r="E1827">
            <v>0</v>
          </cell>
          <cell r="F1827">
            <v>0</v>
          </cell>
          <cell r="G1827">
            <v>0</v>
          </cell>
          <cell r="H1827">
            <v>45</v>
          </cell>
          <cell r="I1827">
            <v>0</v>
          </cell>
          <cell r="J1827">
            <v>0</v>
          </cell>
          <cell r="L1827">
            <v>0</v>
          </cell>
          <cell r="M1827">
            <v>0</v>
          </cell>
          <cell r="N1827">
            <v>0</v>
          </cell>
          <cell r="O1827">
            <v>0</v>
          </cell>
          <cell r="P1827">
            <v>0</v>
          </cell>
          <cell r="Q1827">
            <v>0</v>
          </cell>
          <cell r="S1827">
            <v>0</v>
          </cell>
          <cell r="T1827">
            <v>0</v>
          </cell>
          <cell r="U1827">
            <v>0</v>
          </cell>
          <cell r="V1827">
            <v>0</v>
          </cell>
          <cell r="W1827">
            <v>0</v>
          </cell>
          <cell r="X1827">
            <v>16.448983407148795</v>
          </cell>
          <cell r="Y1827">
            <v>13.321753605304528</v>
          </cell>
          <cell r="Z1827">
            <v>2.1136611465204096</v>
          </cell>
          <cell r="AA1827">
            <v>2.036565856278636</v>
          </cell>
          <cell r="AB1827">
            <v>8.0558587790235983</v>
          </cell>
          <cell r="AC1827">
            <v>3.023177205724036</v>
          </cell>
          <cell r="AD1827">
            <v>45.000000000000014</v>
          </cell>
          <cell r="AE1827">
            <v>0</v>
          </cell>
          <cell r="AF1827">
            <v>0</v>
          </cell>
          <cell r="AG1827">
            <v>0</v>
          </cell>
          <cell r="AH1827">
            <v>0</v>
          </cell>
          <cell r="AI1827">
            <v>0</v>
          </cell>
          <cell r="AJ1827">
            <v>0</v>
          </cell>
          <cell r="AK1827">
            <v>0</v>
          </cell>
        </row>
        <row r="1828">
          <cell r="B1828">
            <v>40293</v>
          </cell>
          <cell r="D1828">
            <v>0</v>
          </cell>
          <cell r="E1828">
            <v>0</v>
          </cell>
          <cell r="F1828">
            <v>0</v>
          </cell>
          <cell r="G1828">
            <v>0</v>
          </cell>
          <cell r="H1828">
            <v>23.9</v>
          </cell>
          <cell r="I1828">
            <v>0</v>
          </cell>
          <cell r="J1828">
            <v>0</v>
          </cell>
          <cell r="L1828">
            <v>0</v>
          </cell>
          <cell r="M1828">
            <v>0</v>
          </cell>
          <cell r="N1828">
            <v>0</v>
          </cell>
          <cell r="O1828">
            <v>0</v>
          </cell>
          <cell r="P1828">
            <v>0</v>
          </cell>
          <cell r="Q1828">
            <v>0</v>
          </cell>
          <cell r="S1828">
            <v>0</v>
          </cell>
          <cell r="T1828">
            <v>0</v>
          </cell>
          <cell r="U1828">
            <v>0</v>
          </cell>
          <cell r="V1828">
            <v>0</v>
          </cell>
          <cell r="W1828">
            <v>0</v>
          </cell>
          <cell r="X1828">
            <v>8.7362378540190253</v>
          </cell>
          <cell r="Y1828">
            <v>7.075331359261738</v>
          </cell>
          <cell r="Z1828">
            <v>1.1225889200408397</v>
          </cell>
          <cell r="AA1828">
            <v>1.0816427547790977</v>
          </cell>
          <cell r="AB1828">
            <v>4.278556107081422</v>
          </cell>
          <cell r="AC1828">
            <v>1.6056430048178767</v>
          </cell>
          <cell r="AD1828">
            <v>23.9</v>
          </cell>
          <cell r="AE1828">
            <v>0</v>
          </cell>
          <cell r="AF1828">
            <v>0</v>
          </cell>
          <cell r="AG1828">
            <v>0</v>
          </cell>
          <cell r="AH1828">
            <v>0</v>
          </cell>
          <cell r="AI1828">
            <v>0</v>
          </cell>
          <cell r="AJ1828">
            <v>0</v>
          </cell>
          <cell r="AK1828">
            <v>0</v>
          </cell>
        </row>
        <row r="1829">
          <cell r="B1829">
            <v>40294</v>
          </cell>
          <cell r="D1829">
            <v>0</v>
          </cell>
          <cell r="E1829">
            <v>0</v>
          </cell>
          <cell r="F1829">
            <v>0</v>
          </cell>
          <cell r="G1829">
            <v>0</v>
          </cell>
          <cell r="H1829">
            <v>108.7</v>
          </cell>
          <cell r="I1829">
            <v>0</v>
          </cell>
          <cell r="J1829">
            <v>0</v>
          </cell>
          <cell r="L1829">
            <v>0</v>
          </cell>
          <cell r="M1829">
            <v>0</v>
          </cell>
          <cell r="N1829">
            <v>0</v>
          </cell>
          <cell r="O1829">
            <v>0</v>
          </cell>
          <cell r="P1829">
            <v>0</v>
          </cell>
          <cell r="Q1829">
            <v>0</v>
          </cell>
          <cell r="S1829">
            <v>0</v>
          </cell>
          <cell r="T1829">
            <v>0</v>
          </cell>
          <cell r="U1829">
            <v>0</v>
          </cell>
          <cell r="V1829">
            <v>0</v>
          </cell>
          <cell r="W1829">
            <v>0</v>
          </cell>
          <cell r="X1829">
            <v>39.73343325237942</v>
          </cell>
          <cell r="Y1829">
            <v>32.179435931035606</v>
          </cell>
          <cell r="Z1829">
            <v>5.1056659250393004</v>
          </cell>
          <cell r="AA1829">
            <v>4.9194379683886158</v>
          </cell>
          <cell r="AB1829">
            <v>19.459374428441446</v>
          </cell>
          <cell r="AC1829">
            <v>7.3026524947156162</v>
          </cell>
          <cell r="AD1829">
            <v>108.70000000000002</v>
          </cell>
          <cell r="AE1829">
            <v>0</v>
          </cell>
          <cell r="AF1829">
            <v>0</v>
          </cell>
          <cell r="AG1829">
            <v>0</v>
          </cell>
          <cell r="AH1829">
            <v>0</v>
          </cell>
          <cell r="AI1829">
            <v>0</v>
          </cell>
          <cell r="AJ1829">
            <v>0</v>
          </cell>
          <cell r="AK1829">
            <v>0</v>
          </cell>
        </row>
        <row r="1830">
          <cell r="B1830">
            <v>40295</v>
          </cell>
          <cell r="D1830">
            <v>0</v>
          </cell>
          <cell r="E1830">
            <v>0</v>
          </cell>
          <cell r="F1830">
            <v>0</v>
          </cell>
          <cell r="G1830">
            <v>0</v>
          </cell>
          <cell r="H1830">
            <v>3994.3</v>
          </cell>
          <cell r="I1830">
            <v>0</v>
          </cell>
          <cell r="J1830">
            <v>0</v>
          </cell>
          <cell r="L1830">
            <v>0</v>
          </cell>
          <cell r="M1830">
            <v>0</v>
          </cell>
          <cell r="N1830">
            <v>0</v>
          </cell>
          <cell r="O1830">
            <v>0</v>
          </cell>
          <cell r="P1830">
            <v>0</v>
          </cell>
          <cell r="Q1830">
            <v>0</v>
          </cell>
          <cell r="S1830">
            <v>0</v>
          </cell>
          <cell r="T1830">
            <v>0</v>
          </cell>
          <cell r="U1830">
            <v>0</v>
          </cell>
          <cell r="V1830">
            <v>0</v>
          </cell>
          <cell r="W1830">
            <v>0</v>
          </cell>
          <cell r="X1830">
            <v>1460.0483205149874</v>
          </cell>
          <cell r="Y1830">
            <v>1182.4684539037307</v>
          </cell>
          <cell r="Z1830">
            <v>187.61326038992158</v>
          </cell>
          <cell r="AA1830">
            <v>180.77011110519456</v>
          </cell>
          <cell r="AB1830">
            <v>715.05592713453245</v>
          </cell>
          <cell r="AC1830">
            <v>268.3439269516337</v>
          </cell>
          <cell r="AD1830">
            <v>3994.3000000000006</v>
          </cell>
          <cell r="AE1830">
            <v>0</v>
          </cell>
          <cell r="AF1830">
            <v>0</v>
          </cell>
          <cell r="AG1830">
            <v>0</v>
          </cell>
          <cell r="AH1830">
            <v>0</v>
          </cell>
          <cell r="AI1830">
            <v>0</v>
          </cell>
          <cell r="AJ1830">
            <v>0</v>
          </cell>
          <cell r="AK1830">
            <v>0</v>
          </cell>
        </row>
        <row r="1831">
          <cell r="B1831">
            <v>40296</v>
          </cell>
          <cell r="D1831">
            <v>13943.319999999996</v>
          </cell>
          <cell r="E1831">
            <v>3400</v>
          </cell>
          <cell r="F1831">
            <v>17343.319999999996</v>
          </cell>
          <cell r="G1831">
            <v>17343.319999999996</v>
          </cell>
          <cell r="H1831">
            <v>22818</v>
          </cell>
          <cell r="I1831">
            <v>0</v>
          </cell>
          <cell r="J1831">
            <v>0</v>
          </cell>
          <cell r="K1831">
            <v>3400</v>
          </cell>
          <cell r="L1831">
            <v>0</v>
          </cell>
          <cell r="M1831">
            <v>0</v>
          </cell>
          <cell r="N1831">
            <v>0</v>
          </cell>
          <cell r="O1831">
            <v>0</v>
          </cell>
          <cell r="P1831">
            <v>3400</v>
          </cell>
          <cell r="Q1831">
            <v>0</v>
          </cell>
          <cell r="S1831">
            <v>0</v>
          </cell>
          <cell r="T1831">
            <v>0</v>
          </cell>
          <cell r="U1831">
            <v>0</v>
          </cell>
          <cell r="V1831">
            <v>0</v>
          </cell>
          <cell r="W1831">
            <v>0</v>
          </cell>
          <cell r="X1831">
            <v>8202.5330650810793</v>
          </cell>
          <cell r="Y1831">
            <v>6712.5521625249767</v>
          </cell>
          <cell r="Z1831">
            <v>1096.5530804722252</v>
          </cell>
          <cell r="AA1831">
            <v>1026.1828095397493</v>
          </cell>
          <cell r="AB1831">
            <v>4210.1685295934458</v>
          </cell>
          <cell r="AC1831">
            <v>1570.0103527885233</v>
          </cell>
          <cell r="AD1831">
            <v>22818</v>
          </cell>
          <cell r="AE1831">
            <v>6234.5146707985787</v>
          </cell>
          <cell r="AF1831">
            <v>5102.0220953353773</v>
          </cell>
          <cell r="AG1831">
            <v>833.45915380907832</v>
          </cell>
          <cell r="AH1831">
            <v>779.9726901720976</v>
          </cell>
          <cell r="AI1831">
            <v>3200.0306802817331</v>
          </cell>
          <cell r="AJ1831">
            <v>1193.3207096031313</v>
          </cell>
          <cell r="AK1831">
            <v>17343.319999999996</v>
          </cell>
        </row>
        <row r="1832">
          <cell r="B1832">
            <v>40297</v>
          </cell>
          <cell r="D1832">
            <v>8480.580000000009</v>
          </cell>
          <cell r="E1832">
            <v>28092</v>
          </cell>
          <cell r="F1832">
            <v>36572.580000000009</v>
          </cell>
          <cell r="G1832">
            <v>36572.580000000009</v>
          </cell>
          <cell r="H1832">
            <v>37818.300000000003</v>
          </cell>
          <cell r="I1832">
            <v>28891</v>
          </cell>
          <cell r="J1832">
            <v>15400</v>
          </cell>
          <cell r="K1832">
            <v>3400</v>
          </cell>
          <cell r="L1832">
            <v>1600</v>
          </cell>
          <cell r="M1832">
            <v>1392</v>
          </cell>
          <cell r="N1832">
            <v>6300</v>
          </cell>
          <cell r="O1832">
            <v>0</v>
          </cell>
          <cell r="P1832">
            <v>28092</v>
          </cell>
          <cell r="Q1832">
            <v>15400</v>
          </cell>
          <cell r="R1832">
            <v>3400</v>
          </cell>
          <cell r="S1832">
            <v>1600</v>
          </cell>
          <cell r="T1832">
            <v>1392</v>
          </cell>
          <cell r="U1832">
            <v>6300</v>
          </cell>
          <cell r="V1832">
            <v>799</v>
          </cell>
          <cell r="W1832">
            <v>28891</v>
          </cell>
          <cell r="X1832">
            <v>13942.87259703227</v>
          </cell>
          <cell r="Y1832">
            <v>11408.539843187729</v>
          </cell>
          <cell r="Z1832">
            <v>1732.4096230378668</v>
          </cell>
          <cell r="AA1832">
            <v>1692.4394381471502</v>
          </cell>
          <cell r="AB1832">
            <v>6555.0896709874642</v>
          </cell>
          <cell r="AC1832">
            <v>2486.9488276075222</v>
          </cell>
          <cell r="AD1832">
            <v>37818.300000000003</v>
          </cell>
          <cell r="AE1832">
            <v>13483.599830895902</v>
          </cell>
          <cell r="AF1832">
            <v>11032.747006030697</v>
          </cell>
          <cell r="AG1832">
            <v>1675.3447281163417</v>
          </cell>
          <cell r="AH1832">
            <v>1636.6911454716819</v>
          </cell>
          <cell r="AI1832">
            <v>6339.167582872914</v>
          </cell>
          <cell r="AJ1832">
            <v>2405.0297066124685</v>
          </cell>
          <cell r="AK1832">
            <v>36572.580000000009</v>
          </cell>
        </row>
        <row r="1833">
          <cell r="B1833">
            <v>40298</v>
          </cell>
          <cell r="D1833">
            <v>4345.0400000000009</v>
          </cell>
          <cell r="E1833">
            <v>29932</v>
          </cell>
          <cell r="F1833">
            <v>34277.040000000001</v>
          </cell>
          <cell r="G1833">
            <v>34277.040000000001</v>
          </cell>
          <cell r="H1833">
            <v>35599</v>
          </cell>
          <cell r="I1833">
            <v>29309</v>
          </cell>
          <cell r="J1833">
            <v>15200</v>
          </cell>
          <cell r="K1833">
            <v>3400</v>
          </cell>
          <cell r="L1833">
            <v>1600</v>
          </cell>
          <cell r="M1833">
            <v>1392</v>
          </cell>
          <cell r="N1833">
            <v>6100</v>
          </cell>
          <cell r="O1833">
            <v>2240</v>
          </cell>
          <cell r="P1833">
            <v>29932</v>
          </cell>
          <cell r="Q1833">
            <v>15200</v>
          </cell>
          <cell r="R1833">
            <v>3400</v>
          </cell>
          <cell r="S1833">
            <v>1600</v>
          </cell>
          <cell r="T1833">
            <v>1392</v>
          </cell>
          <cell r="U1833">
            <v>6100</v>
          </cell>
          <cell r="V1833">
            <v>1617</v>
          </cell>
          <cell r="W1833">
            <v>29309</v>
          </cell>
          <cell r="X1833">
            <v>12957.801643016133</v>
          </cell>
          <cell r="Y1833">
            <v>10604.031553457427</v>
          </cell>
          <cell r="Z1833">
            <v>1682.4608947950189</v>
          </cell>
          <cell r="AA1833">
            <v>1621.0935317159419</v>
          </cell>
          <cell r="AB1833">
            <v>6327.1824556254023</v>
          </cell>
          <cell r="AC1833">
            <v>2406.4299213900758</v>
          </cell>
          <cell r="AD1833">
            <v>35599</v>
          </cell>
          <cell r="AE1833">
            <v>12476.616905804369</v>
          </cell>
          <cell r="AF1833">
            <v>10210.253482376538</v>
          </cell>
          <cell r="AG1833">
            <v>1619.9831284396937</v>
          </cell>
          <cell r="AH1833">
            <v>1560.8946271066213</v>
          </cell>
          <cell r="AI1833">
            <v>6092.2241107550817</v>
          </cell>
          <cell r="AJ1833">
            <v>2317.0677455176969</v>
          </cell>
          <cell r="AK1833">
            <v>34277.040000000001</v>
          </cell>
        </row>
        <row r="1834">
          <cell r="B1834">
            <v>40299</v>
          </cell>
          <cell r="D1834">
            <v>4786.6300000000047</v>
          </cell>
          <cell r="E1834">
            <v>29565</v>
          </cell>
          <cell r="F1834">
            <v>34351.630000000005</v>
          </cell>
          <cell r="G1834">
            <v>34351.630000000005</v>
          </cell>
          <cell r="H1834">
            <v>33985.1</v>
          </cell>
          <cell r="I1834">
            <v>29565</v>
          </cell>
          <cell r="J1834">
            <v>15000</v>
          </cell>
          <cell r="K1834">
            <v>3400</v>
          </cell>
          <cell r="L1834">
            <v>1600</v>
          </cell>
          <cell r="M1834">
            <v>1267</v>
          </cell>
          <cell r="N1834">
            <v>6100</v>
          </cell>
          <cell r="O1834">
            <v>2198</v>
          </cell>
          <cell r="P1834">
            <v>29565</v>
          </cell>
          <cell r="Q1834">
            <v>15000</v>
          </cell>
          <cell r="R1834">
            <v>3400</v>
          </cell>
          <cell r="S1834">
            <v>1600</v>
          </cell>
          <cell r="T1834">
            <v>1267</v>
          </cell>
          <cell r="U1834">
            <v>6100</v>
          </cell>
          <cell r="V1834">
            <v>2198</v>
          </cell>
          <cell r="W1834">
            <v>29565</v>
          </cell>
          <cell r="X1834">
            <v>12612.272548597555</v>
          </cell>
          <cell r="Y1834">
            <v>10114.213405733486</v>
          </cell>
          <cell r="Z1834">
            <v>1589.6563374822915</v>
          </cell>
          <cell r="AA1834">
            <v>1533.1325530496629</v>
          </cell>
          <cell r="AB1834">
            <v>5884.6399750610462</v>
          </cell>
          <cell r="AC1834">
            <v>2251.1851800759605</v>
          </cell>
          <cell r="AD1834">
            <v>33985.1</v>
          </cell>
          <cell r="AE1834">
            <v>12605.485096555047</v>
          </cell>
          <cell r="AF1834">
            <v>10208.969294641203</v>
          </cell>
          <cell r="AG1834">
            <v>1619.7793761559151</v>
          </cell>
          <cell r="AH1834">
            <v>1560.698306639187</v>
          </cell>
          <cell r="AI1834">
            <v>6063.5939555698624</v>
          </cell>
          <cell r="AJ1834">
            <v>2293.1039704387872</v>
          </cell>
          <cell r="AK1834">
            <v>34351.630000000005</v>
          </cell>
        </row>
        <row r="1835">
          <cell r="B1835">
            <v>40300</v>
          </cell>
          <cell r="D1835">
            <v>4794.6099999999933</v>
          </cell>
          <cell r="E1835">
            <v>29565</v>
          </cell>
          <cell r="F1835">
            <v>34359.609999999993</v>
          </cell>
          <cell r="G1835">
            <v>34359.609999999993</v>
          </cell>
          <cell r="H1835">
            <v>33658</v>
          </cell>
          <cell r="I1835">
            <v>29565</v>
          </cell>
          <cell r="J1835">
            <v>15000</v>
          </cell>
          <cell r="K1835">
            <v>3400</v>
          </cell>
          <cell r="L1835">
            <v>1600</v>
          </cell>
          <cell r="M1835">
            <v>1267</v>
          </cell>
          <cell r="N1835">
            <v>6100</v>
          </cell>
          <cell r="O1835">
            <v>2198</v>
          </cell>
          <cell r="P1835">
            <v>29565</v>
          </cell>
          <cell r="Q1835">
            <v>15000</v>
          </cell>
          <cell r="R1835">
            <v>3400</v>
          </cell>
          <cell r="S1835">
            <v>1600</v>
          </cell>
          <cell r="T1835">
            <v>1267</v>
          </cell>
          <cell r="U1835">
            <v>6100</v>
          </cell>
          <cell r="V1835">
            <v>2198</v>
          </cell>
          <cell r="W1835">
            <v>29565</v>
          </cell>
          <cell r="X1835">
            <v>12426.467887834937</v>
          </cell>
          <cell r="Y1835">
            <v>9959.5903750693233</v>
          </cell>
          <cell r="Z1835">
            <v>1580.5872894032696</v>
          </cell>
          <cell r="AA1835">
            <v>1524.9852984019869</v>
          </cell>
          <cell r="AB1835">
            <v>5940.0227518930224</v>
          </cell>
          <cell r="AC1835">
            <v>2226.3463973974563</v>
          </cell>
          <cell r="AD1835">
            <v>33657.999999999993</v>
          </cell>
          <cell r="AE1835">
            <v>12606.12808092597</v>
          </cell>
          <cell r="AF1835">
            <v>10209.490036814106</v>
          </cell>
          <cell r="AG1835">
            <v>1619.8619983489709</v>
          </cell>
          <cell r="AH1835">
            <v>1560.7779152072992</v>
          </cell>
          <cell r="AI1835">
            <v>6081.9678083958461</v>
          </cell>
          <cell r="AJ1835">
            <v>2281.3841603078044</v>
          </cell>
          <cell r="AK1835">
            <v>34359.609999999993</v>
          </cell>
        </row>
        <row r="1836">
          <cell r="B1836">
            <v>40301</v>
          </cell>
          <cell r="D1836">
            <v>4927.8599999999933</v>
          </cell>
          <cell r="E1836">
            <v>29165</v>
          </cell>
          <cell r="F1836">
            <v>34092.859999999993</v>
          </cell>
          <cell r="G1836">
            <v>34092.859999999993</v>
          </cell>
          <cell r="H1836">
            <v>36029.699999999997</v>
          </cell>
          <cell r="I1836">
            <v>29165</v>
          </cell>
          <cell r="J1836">
            <v>15000</v>
          </cell>
          <cell r="K1836">
            <v>3400</v>
          </cell>
          <cell r="L1836">
            <v>1600</v>
          </cell>
          <cell r="M1836">
            <v>1267</v>
          </cell>
          <cell r="N1836">
            <v>5700</v>
          </cell>
          <cell r="O1836">
            <v>2198</v>
          </cell>
          <cell r="P1836">
            <v>29165</v>
          </cell>
          <cell r="Q1836">
            <v>15000</v>
          </cell>
          <cell r="R1836">
            <v>3400</v>
          </cell>
          <cell r="S1836">
            <v>1600</v>
          </cell>
          <cell r="T1836">
            <v>1267</v>
          </cell>
          <cell r="U1836">
            <v>5700</v>
          </cell>
          <cell r="V1836">
            <v>2198</v>
          </cell>
          <cell r="W1836">
            <v>29165</v>
          </cell>
          <cell r="X1836">
            <v>14860.939088730951</v>
          </cell>
          <cell r="Y1836">
            <v>10132.965083366265</v>
          </cell>
          <cell r="Z1836">
            <v>1613.1753410915005</v>
          </cell>
          <cell r="AA1836">
            <v>1551.9435648781293</v>
          </cell>
          <cell r="AB1836">
            <v>5565.5525136591859</v>
          </cell>
          <cell r="AC1836">
            <v>2305.1244082739613</v>
          </cell>
          <cell r="AD1836">
            <v>36029.699999999997</v>
          </cell>
          <cell r="AE1836">
            <v>12610.889193574223</v>
          </cell>
          <cell r="AF1836">
            <v>10213.345981465345</v>
          </cell>
          <cell r="AG1836">
            <v>1620.4737917084587</v>
          </cell>
          <cell r="AH1836">
            <v>1561.3673935487457</v>
          </cell>
          <cell r="AI1836">
            <v>5769.0140967322004</v>
          </cell>
          <cell r="AJ1836">
            <v>2317.7695429710202</v>
          </cell>
          <cell r="AK1836">
            <v>34092.859999999993</v>
          </cell>
        </row>
        <row r="1837">
          <cell r="B1837">
            <v>40302</v>
          </cell>
          <cell r="D1837">
            <v>5247.8399999999965</v>
          </cell>
          <cell r="E1837">
            <v>29107</v>
          </cell>
          <cell r="F1837">
            <v>34354.839999999997</v>
          </cell>
          <cell r="G1837">
            <v>34354.839999999997</v>
          </cell>
          <cell r="H1837">
            <v>36839.800000000003</v>
          </cell>
          <cell r="I1837">
            <v>29107</v>
          </cell>
          <cell r="J1837">
            <v>14500</v>
          </cell>
          <cell r="K1837">
            <v>3400</v>
          </cell>
          <cell r="L1837">
            <v>1600</v>
          </cell>
          <cell r="M1837">
            <v>1267</v>
          </cell>
          <cell r="N1837">
            <v>6100</v>
          </cell>
          <cell r="O1837">
            <v>2240</v>
          </cell>
          <cell r="P1837">
            <v>29107</v>
          </cell>
          <cell r="Q1837">
            <v>14500</v>
          </cell>
          <cell r="R1837">
            <v>3400</v>
          </cell>
          <cell r="S1837">
            <v>1600</v>
          </cell>
          <cell r="T1837">
            <v>1267</v>
          </cell>
          <cell r="U1837">
            <v>6100</v>
          </cell>
          <cell r="V1837">
            <v>2240</v>
          </cell>
          <cell r="W1837">
            <v>29107</v>
          </cell>
          <cell r="X1837">
            <v>14847.887312204812</v>
          </cell>
          <cell r="Y1837">
            <v>10432.814012719959</v>
          </cell>
          <cell r="Z1837">
            <v>1622.2429364926224</v>
          </cell>
          <cell r="AA1837">
            <v>1559.5169811965152</v>
          </cell>
          <cell r="AB1837">
            <v>6059.7912387325623</v>
          </cell>
          <cell r="AC1837">
            <v>2317.5475186535318</v>
          </cell>
          <cell r="AD1837">
            <v>36839.800000000003</v>
          </cell>
          <cell r="AE1837">
            <v>12475.068129168245</v>
          </cell>
          <cell r="AF1837">
            <v>10208.986039273828</v>
          </cell>
          <cell r="AG1837">
            <v>1619.782032899197</v>
          </cell>
          <cell r="AH1837">
            <v>1560.7008664783864</v>
          </cell>
          <cell r="AI1837">
            <v>6173.5228143437371</v>
          </cell>
          <cell r="AJ1837">
            <v>2316.780117836598</v>
          </cell>
          <cell r="AK1837">
            <v>34354.839999999997</v>
          </cell>
        </row>
        <row r="1838">
          <cell r="B1838">
            <v>40303</v>
          </cell>
          <cell r="D1838">
            <v>5294.1100000000006</v>
          </cell>
          <cell r="E1838">
            <v>29107</v>
          </cell>
          <cell r="F1838">
            <v>34401.11</v>
          </cell>
          <cell r="G1838">
            <v>34401.11</v>
          </cell>
          <cell r="H1838">
            <v>35724.199999999997</v>
          </cell>
          <cell r="I1838">
            <v>29107</v>
          </cell>
          <cell r="J1838">
            <v>14500</v>
          </cell>
          <cell r="K1838">
            <v>3400</v>
          </cell>
          <cell r="L1838">
            <v>1600</v>
          </cell>
          <cell r="M1838">
            <v>1267</v>
          </cell>
          <cell r="N1838">
            <v>6100</v>
          </cell>
          <cell r="O1838">
            <v>2240</v>
          </cell>
          <cell r="P1838">
            <v>29107</v>
          </cell>
          <cell r="Q1838">
            <v>14500</v>
          </cell>
          <cell r="R1838">
            <v>3400</v>
          </cell>
          <cell r="S1838">
            <v>1600</v>
          </cell>
          <cell r="T1838">
            <v>1267</v>
          </cell>
          <cell r="U1838">
            <v>6100</v>
          </cell>
          <cell r="V1838">
            <v>2240</v>
          </cell>
          <cell r="W1838">
            <v>29107</v>
          </cell>
          <cell r="X1838">
            <v>14496.250788278081</v>
          </cell>
          <cell r="Y1838">
            <v>10137.699023754836</v>
          </cell>
          <cell r="Z1838">
            <v>1586.1031158854842</v>
          </cell>
          <cell r="AA1838">
            <v>1525.1896844789771</v>
          </cell>
          <cell r="AB1838">
            <v>5712.7874156240496</v>
          </cell>
          <cell r="AC1838">
            <v>2266.1699719785665</v>
          </cell>
          <cell r="AD1838">
            <v>35724.199999999997</v>
          </cell>
          <cell r="AE1838">
            <v>12604.731674033908</v>
          </cell>
          <cell r="AF1838">
            <v>10208.359110477302</v>
          </cell>
          <cell r="AG1838">
            <v>1619.6825628836036</v>
          </cell>
          <cell r="AH1838">
            <v>1560.6050246080777</v>
          </cell>
          <cell r="AI1838">
            <v>6091.0937824846642</v>
          </cell>
          <cell r="AJ1838">
            <v>2316.6378455124413</v>
          </cell>
          <cell r="AK1838">
            <v>34401.11</v>
          </cell>
        </row>
        <row r="1839">
          <cell r="B1839">
            <v>40304</v>
          </cell>
          <cell r="D1839">
            <v>5341.2699999999968</v>
          </cell>
          <cell r="E1839">
            <v>29007</v>
          </cell>
          <cell r="F1839">
            <v>34348.269999999997</v>
          </cell>
          <cell r="G1839">
            <v>34348.269999999997</v>
          </cell>
          <cell r="H1839">
            <v>36603.199999999997</v>
          </cell>
          <cell r="I1839">
            <v>29007</v>
          </cell>
          <cell r="J1839">
            <v>14500</v>
          </cell>
          <cell r="K1839">
            <v>3400</v>
          </cell>
          <cell r="L1839">
            <v>1600</v>
          </cell>
          <cell r="M1839">
            <v>1267</v>
          </cell>
          <cell r="N1839">
            <v>6000</v>
          </cell>
          <cell r="O1839">
            <v>2240</v>
          </cell>
          <cell r="P1839">
            <v>29007</v>
          </cell>
          <cell r="Q1839">
            <v>14500</v>
          </cell>
          <cell r="R1839">
            <v>3400</v>
          </cell>
          <cell r="S1839">
            <v>1600</v>
          </cell>
          <cell r="T1839">
            <v>1267</v>
          </cell>
          <cell r="U1839">
            <v>6000</v>
          </cell>
          <cell r="V1839">
            <v>2240</v>
          </cell>
          <cell r="W1839">
            <v>29007</v>
          </cell>
          <cell r="X1839">
            <v>14573.636810819604</v>
          </cell>
          <cell r="Y1839">
            <v>10583.022091071563</v>
          </cell>
          <cell r="Z1839">
            <v>1623.553173874702</v>
          </cell>
          <cell r="AA1839">
            <v>1562.113304387334</v>
          </cell>
          <cell r="AB1839">
            <v>5940.6300635201533</v>
          </cell>
          <cell r="AC1839">
            <v>2320.2445563266356</v>
          </cell>
          <cell r="AD1839">
            <v>36603.199999999997</v>
          </cell>
          <cell r="AE1839">
            <v>12605.790279342107</v>
          </cell>
          <cell r="AF1839">
            <v>10209.216457021586</v>
          </cell>
          <cell r="AG1839">
            <v>1619.8185915276879</v>
          </cell>
          <cell r="AH1839">
            <v>1560.7360916395526</v>
          </cell>
          <cell r="AI1839">
            <v>6035.876172693509</v>
          </cell>
          <cell r="AJ1839">
            <v>2316.8324077755547</v>
          </cell>
          <cell r="AK1839">
            <v>34348.269999999997</v>
          </cell>
        </row>
        <row r="1840">
          <cell r="B1840">
            <v>40305</v>
          </cell>
          <cell r="D1840">
            <v>5341.2699999999968</v>
          </cell>
          <cell r="E1840">
            <v>29007</v>
          </cell>
          <cell r="F1840">
            <v>34348.269999999997</v>
          </cell>
          <cell r="G1840">
            <v>34348.269999999997</v>
          </cell>
          <cell r="H1840">
            <v>37825.199999999997</v>
          </cell>
          <cell r="I1840">
            <v>29007</v>
          </cell>
          <cell r="J1840">
            <v>14500</v>
          </cell>
          <cell r="K1840">
            <v>3400</v>
          </cell>
          <cell r="L1840">
            <v>1600</v>
          </cell>
          <cell r="M1840">
            <v>1267</v>
          </cell>
          <cell r="N1840">
            <v>6000</v>
          </cell>
          <cell r="O1840">
            <v>2240</v>
          </cell>
          <cell r="P1840">
            <v>29007</v>
          </cell>
          <cell r="Q1840">
            <v>14500</v>
          </cell>
          <cell r="R1840">
            <v>3400</v>
          </cell>
          <cell r="S1840">
            <v>1600</v>
          </cell>
          <cell r="T1840">
            <v>1267</v>
          </cell>
          <cell r="U1840">
            <v>6000</v>
          </cell>
          <cell r="V1840">
            <v>2240</v>
          </cell>
          <cell r="W1840">
            <v>29007</v>
          </cell>
          <cell r="X1840">
            <v>15564.351401549016</v>
          </cell>
          <cell r="Y1840">
            <v>10681.161487813928</v>
          </cell>
          <cell r="Z1840">
            <v>1611.5462769945309</v>
          </cell>
          <cell r="AA1840">
            <v>1552.1497603681185</v>
          </cell>
          <cell r="AB1840">
            <v>6112.441712725531</v>
          </cell>
          <cell r="AC1840">
            <v>2303.5493605488746</v>
          </cell>
          <cell r="AD1840">
            <v>37825.199999999997</v>
          </cell>
          <cell r="AE1840">
            <v>12605.790279342107</v>
          </cell>
          <cell r="AF1840">
            <v>10209.216457021586</v>
          </cell>
          <cell r="AG1840">
            <v>1619.8185915276879</v>
          </cell>
          <cell r="AH1840">
            <v>1560.7360916395526</v>
          </cell>
          <cell r="AI1840">
            <v>6035.876172693509</v>
          </cell>
          <cell r="AJ1840">
            <v>2316.8324077755547</v>
          </cell>
          <cell r="AK1840">
            <v>34348.269999999997</v>
          </cell>
        </row>
        <row r="1841">
          <cell r="B1841">
            <v>40306</v>
          </cell>
          <cell r="D1841">
            <v>6219.4700000000012</v>
          </cell>
          <cell r="E1841">
            <v>27507</v>
          </cell>
          <cell r="F1841">
            <v>33726.47</v>
          </cell>
          <cell r="G1841">
            <v>33726.47</v>
          </cell>
          <cell r="H1841">
            <v>37905.5</v>
          </cell>
          <cell r="I1841">
            <v>27507</v>
          </cell>
          <cell r="J1841">
            <v>13600</v>
          </cell>
          <cell r="K1841">
            <v>3400</v>
          </cell>
          <cell r="L1841">
            <v>1600</v>
          </cell>
          <cell r="M1841">
            <v>1267</v>
          </cell>
          <cell r="N1841">
            <v>5400</v>
          </cell>
          <cell r="O1841">
            <v>2240</v>
          </cell>
          <cell r="P1841">
            <v>27507</v>
          </cell>
          <cell r="Q1841">
            <v>13600</v>
          </cell>
          <cell r="R1841">
            <v>3400</v>
          </cell>
          <cell r="S1841">
            <v>1600</v>
          </cell>
          <cell r="T1841">
            <v>1267</v>
          </cell>
          <cell r="U1841">
            <v>5400</v>
          </cell>
          <cell r="V1841">
            <v>2240</v>
          </cell>
          <cell r="W1841">
            <v>27507</v>
          </cell>
          <cell r="X1841">
            <v>15458.931077545589</v>
          </cell>
          <cell r="Y1841">
            <v>10809.609956231305</v>
          </cell>
          <cell r="Z1841">
            <v>1630.08923435875</v>
          </cell>
          <cell r="AA1841">
            <v>1569.6138183073958</v>
          </cell>
          <cell r="AB1841">
            <v>6071.0901987146044</v>
          </cell>
          <cell r="AC1841">
            <v>2366.1657148423592</v>
          </cell>
          <cell r="AD1841">
            <v>37905.500000000007</v>
          </cell>
          <cell r="AE1841">
            <v>12613.719553130821</v>
          </cell>
          <cell r="AF1841">
            <v>10215.638241825402</v>
          </cell>
          <cell r="AG1841">
            <v>1620.8374871951273</v>
          </cell>
          <cell r="AH1841">
            <v>1561.7178233285856</v>
          </cell>
          <cell r="AI1841">
            <v>5396.2671565750634</v>
          </cell>
          <cell r="AJ1841">
            <v>2318.2897379450023</v>
          </cell>
          <cell r="AK1841">
            <v>33726.47</v>
          </cell>
        </row>
        <row r="1842">
          <cell r="B1842">
            <v>40307</v>
          </cell>
          <cell r="D1842">
            <v>6114.9999999999927</v>
          </cell>
          <cell r="E1842">
            <v>28107</v>
          </cell>
          <cell r="F1842">
            <v>34221.999999999993</v>
          </cell>
          <cell r="G1842">
            <v>34221.999999999993</v>
          </cell>
          <cell r="H1842">
            <v>35273.300000000003</v>
          </cell>
          <cell r="I1842">
            <v>28107</v>
          </cell>
          <cell r="J1842">
            <v>13600</v>
          </cell>
          <cell r="K1842">
            <v>3400</v>
          </cell>
          <cell r="L1842">
            <v>1600</v>
          </cell>
          <cell r="M1842">
            <v>1267</v>
          </cell>
          <cell r="N1842">
            <v>6000</v>
          </cell>
          <cell r="O1842">
            <v>2240</v>
          </cell>
          <cell r="P1842">
            <v>28107</v>
          </cell>
          <cell r="Q1842">
            <v>13600</v>
          </cell>
          <cell r="R1842">
            <v>3400</v>
          </cell>
          <cell r="S1842">
            <v>1600</v>
          </cell>
          <cell r="T1842">
            <v>1267</v>
          </cell>
          <cell r="U1842">
            <v>6000</v>
          </cell>
          <cell r="V1842">
            <v>2240</v>
          </cell>
          <cell r="W1842">
            <v>28107</v>
          </cell>
          <cell r="X1842">
            <v>13798.565042182179</v>
          </cell>
          <cell r="Y1842">
            <v>10212.874176402967</v>
          </cell>
          <cell r="Z1842">
            <v>1594.4950752148843</v>
          </cell>
          <cell r="AA1842">
            <v>1537.7635152389216</v>
          </cell>
          <cell r="AB1842">
            <v>5849.2394725748791</v>
          </cell>
          <cell r="AC1842">
            <v>2280.3627183861713</v>
          </cell>
          <cell r="AD1842">
            <v>35273.300000000003</v>
          </cell>
          <cell r="AE1842">
            <v>12476.870231127214</v>
          </cell>
          <cell r="AF1842">
            <v>10210.460791439507</v>
          </cell>
          <cell r="AG1842">
            <v>1620.0160205892337</v>
          </cell>
          <cell r="AH1842">
            <v>1560.9263195227886</v>
          </cell>
          <cell r="AI1842">
            <v>6036.6118460427433</v>
          </cell>
          <cell r="AJ1842">
            <v>2317.1147912785086</v>
          </cell>
          <cell r="AK1842">
            <v>34221.999999999993</v>
          </cell>
        </row>
        <row r="1843">
          <cell r="B1843">
            <v>40308</v>
          </cell>
          <cell r="D1843">
            <v>6241.2699999999968</v>
          </cell>
          <cell r="E1843">
            <v>28107</v>
          </cell>
          <cell r="F1843">
            <v>34348.269999999997</v>
          </cell>
          <cell r="G1843">
            <v>34348.269999999997</v>
          </cell>
          <cell r="H1843">
            <v>35198.199999999997</v>
          </cell>
          <cell r="I1843">
            <v>28107</v>
          </cell>
          <cell r="J1843">
            <v>13600</v>
          </cell>
          <cell r="K1843">
            <v>3400</v>
          </cell>
          <cell r="L1843">
            <v>1600</v>
          </cell>
          <cell r="M1843">
            <v>1267</v>
          </cell>
          <cell r="N1843">
            <v>6000</v>
          </cell>
          <cell r="O1843">
            <v>2240</v>
          </cell>
          <cell r="P1843">
            <v>28107</v>
          </cell>
          <cell r="Q1843">
            <v>13600</v>
          </cell>
          <cell r="R1843">
            <v>3400</v>
          </cell>
          <cell r="S1843">
            <v>1600</v>
          </cell>
          <cell r="T1843">
            <v>1267</v>
          </cell>
          <cell r="U1843">
            <v>6000</v>
          </cell>
          <cell r="V1843">
            <v>2240</v>
          </cell>
          <cell r="W1843">
            <v>28107</v>
          </cell>
          <cell r="X1843">
            <v>14002.780070299905</v>
          </cell>
          <cell r="Y1843">
            <v>10081.528248604051</v>
          </cell>
          <cell r="Z1843">
            <v>1601.8093872074048</v>
          </cell>
          <cell r="AA1843">
            <v>1541.3337128590549</v>
          </cell>
          <cell r="AB1843">
            <v>5681.455318520073</v>
          </cell>
          <cell r="AC1843">
            <v>2289.2932625095063</v>
          </cell>
          <cell r="AD1843">
            <v>35198.19999999999</v>
          </cell>
          <cell r="AE1843">
            <v>12605.790279342107</v>
          </cell>
          <cell r="AF1843">
            <v>10209.216457021586</v>
          </cell>
          <cell r="AG1843">
            <v>1619.8185915276879</v>
          </cell>
          <cell r="AH1843">
            <v>1560.7360916395526</v>
          </cell>
          <cell r="AI1843">
            <v>6035.876172693509</v>
          </cell>
          <cell r="AJ1843">
            <v>2316.8324077755547</v>
          </cell>
          <cell r="AK1843">
            <v>34348.269999999997</v>
          </cell>
        </row>
        <row r="1844">
          <cell r="B1844">
            <v>40309</v>
          </cell>
          <cell r="D1844">
            <v>4819.4700000000012</v>
          </cell>
          <cell r="E1844">
            <v>28907</v>
          </cell>
          <cell r="F1844">
            <v>33726.47</v>
          </cell>
          <cell r="G1844">
            <v>33726.47</v>
          </cell>
          <cell r="H1844">
            <v>34725.800000000003</v>
          </cell>
          <cell r="I1844">
            <v>28907</v>
          </cell>
          <cell r="J1844">
            <v>15000</v>
          </cell>
          <cell r="K1844">
            <v>3400</v>
          </cell>
          <cell r="L1844">
            <v>1600</v>
          </cell>
          <cell r="M1844">
            <v>1267</v>
          </cell>
          <cell r="N1844">
            <v>5400</v>
          </cell>
          <cell r="O1844">
            <v>2240</v>
          </cell>
          <cell r="P1844">
            <v>28907</v>
          </cell>
          <cell r="Q1844">
            <v>15000</v>
          </cell>
          <cell r="R1844">
            <v>3400</v>
          </cell>
          <cell r="S1844">
            <v>1600</v>
          </cell>
          <cell r="T1844">
            <v>1267</v>
          </cell>
          <cell r="U1844">
            <v>5400</v>
          </cell>
          <cell r="V1844">
            <v>2240</v>
          </cell>
          <cell r="W1844">
            <v>28907</v>
          </cell>
          <cell r="X1844">
            <v>12468.703722877255</v>
          </cell>
          <cell r="Y1844">
            <v>10729.884118673142</v>
          </cell>
          <cell r="Z1844">
            <v>1638.8474624068758</v>
          </cell>
          <cell r="AA1844">
            <v>1562.3495668199332</v>
          </cell>
          <cell r="AB1844">
            <v>5986.2483111497668</v>
          </cell>
          <cell r="AC1844">
            <v>2339.7668180730257</v>
          </cell>
          <cell r="AD1844">
            <v>34725.800000000003</v>
          </cell>
          <cell r="AE1844">
            <v>12613.719553130821</v>
          </cell>
          <cell r="AF1844">
            <v>10215.638241825402</v>
          </cell>
          <cell r="AG1844">
            <v>1620.8374871951273</v>
          </cell>
          <cell r="AH1844">
            <v>1561.7178233285856</v>
          </cell>
          <cell r="AI1844">
            <v>5396.2671565750634</v>
          </cell>
          <cell r="AJ1844">
            <v>2318.2897379450023</v>
          </cell>
          <cell r="AK1844">
            <v>33726.47</v>
          </cell>
        </row>
        <row r="1845">
          <cell r="B1845">
            <v>40310</v>
          </cell>
          <cell r="D1845">
            <v>4885.5500000000029</v>
          </cell>
          <cell r="E1845">
            <v>29507</v>
          </cell>
          <cell r="F1845">
            <v>34392.550000000003</v>
          </cell>
          <cell r="G1845">
            <v>34392.550000000003</v>
          </cell>
          <cell r="H1845">
            <v>35426.5</v>
          </cell>
          <cell r="I1845">
            <v>29507</v>
          </cell>
          <cell r="J1845">
            <v>15000</v>
          </cell>
          <cell r="K1845">
            <v>3400</v>
          </cell>
          <cell r="L1845">
            <v>1600</v>
          </cell>
          <cell r="M1845">
            <v>1267</v>
          </cell>
          <cell r="N1845">
            <v>6000</v>
          </cell>
          <cell r="O1845">
            <v>2240</v>
          </cell>
          <cell r="P1845">
            <v>29507</v>
          </cell>
          <cell r="Q1845">
            <v>15000</v>
          </cell>
          <cell r="R1845">
            <v>3400</v>
          </cell>
          <cell r="S1845">
            <v>1600</v>
          </cell>
          <cell r="T1845">
            <v>1267</v>
          </cell>
          <cell r="U1845">
            <v>6000</v>
          </cell>
          <cell r="V1845">
            <v>2240</v>
          </cell>
          <cell r="W1845">
            <v>29507</v>
          </cell>
          <cell r="X1845">
            <v>14161.082419777435</v>
          </cell>
          <cell r="Y1845">
            <v>10106.390020502309</v>
          </cell>
          <cell r="Z1845">
            <v>1589.439452115377</v>
          </cell>
          <cell r="AA1845">
            <v>1527.9961456257315</v>
          </cell>
          <cell r="AB1845">
            <v>5770.6988218524675</v>
          </cell>
          <cell r="AC1845">
            <v>2270.8931401266823</v>
          </cell>
          <cell r="AD1845">
            <v>35426.500000000007</v>
          </cell>
          <cell r="AE1845">
            <v>12605.186030450401</v>
          </cell>
          <cell r="AF1845">
            <v>10208.72708605851</v>
          </cell>
          <cell r="AG1845">
            <v>1619.7409467654791</v>
          </cell>
          <cell r="AH1845">
            <v>1560.6612789516751</v>
          </cell>
          <cell r="AI1845">
            <v>6081.5133055834431</v>
          </cell>
          <cell r="AJ1845">
            <v>2316.7213521904905</v>
          </cell>
          <cell r="AK1845">
            <v>34392.550000000003</v>
          </cell>
        </row>
        <row r="1846">
          <cell r="B1846">
            <v>40311</v>
          </cell>
          <cell r="D1846">
            <v>5085.5500000000029</v>
          </cell>
          <cell r="E1846">
            <v>29307</v>
          </cell>
          <cell r="F1846">
            <v>34392.550000000003</v>
          </cell>
          <cell r="G1846">
            <v>34392.550000000003</v>
          </cell>
          <cell r="H1846">
            <v>35843.1</v>
          </cell>
          <cell r="I1846">
            <v>29307</v>
          </cell>
          <cell r="J1846">
            <v>14800</v>
          </cell>
          <cell r="K1846">
            <v>3400</v>
          </cell>
          <cell r="L1846">
            <v>1600</v>
          </cell>
          <cell r="M1846">
            <v>1267</v>
          </cell>
          <cell r="N1846">
            <v>6000</v>
          </cell>
          <cell r="O1846">
            <v>2240</v>
          </cell>
          <cell r="P1846">
            <v>29307</v>
          </cell>
          <cell r="Q1846">
            <v>14800</v>
          </cell>
          <cell r="R1846">
            <v>3400</v>
          </cell>
          <cell r="S1846">
            <v>1600</v>
          </cell>
          <cell r="T1846">
            <v>1267</v>
          </cell>
          <cell r="U1846">
            <v>6000</v>
          </cell>
          <cell r="V1846">
            <v>2240</v>
          </cell>
          <cell r="W1846">
            <v>29307</v>
          </cell>
          <cell r="X1846">
            <v>14318.892615140661</v>
          </cell>
          <cell r="Y1846">
            <v>10299.752427334573</v>
          </cell>
          <cell r="Z1846">
            <v>1578.6292833049583</v>
          </cell>
          <cell r="AA1846">
            <v>1517.1925888431542</v>
          </cell>
          <cell r="AB1846">
            <v>5873.3039160559201</v>
          </cell>
          <cell r="AC1846">
            <v>2255.3291693207311</v>
          </cell>
          <cell r="AD1846">
            <v>35843.099999999991</v>
          </cell>
          <cell r="AE1846">
            <v>12605.186030450401</v>
          </cell>
          <cell r="AF1846">
            <v>10208.72708605851</v>
          </cell>
          <cell r="AG1846">
            <v>1619.7409467654791</v>
          </cell>
          <cell r="AH1846">
            <v>1560.6612789516751</v>
          </cell>
          <cell r="AI1846">
            <v>6081.5133055834431</v>
          </cell>
          <cell r="AJ1846">
            <v>2316.7213521904905</v>
          </cell>
          <cell r="AK1846">
            <v>34392.550000000003</v>
          </cell>
        </row>
        <row r="1847">
          <cell r="B1847">
            <v>40312</v>
          </cell>
          <cell r="D1847">
            <v>5141.8600000000006</v>
          </cell>
          <cell r="E1847">
            <v>29307</v>
          </cell>
          <cell r="F1847">
            <v>34448.86</v>
          </cell>
          <cell r="G1847">
            <v>34448.86</v>
          </cell>
          <cell r="H1847">
            <v>37053.699999999997</v>
          </cell>
          <cell r="I1847">
            <v>29307</v>
          </cell>
          <cell r="J1847">
            <v>14700</v>
          </cell>
          <cell r="K1847">
            <v>3400</v>
          </cell>
          <cell r="L1847">
            <v>1600</v>
          </cell>
          <cell r="M1847">
            <v>1267</v>
          </cell>
          <cell r="N1847">
            <v>6100</v>
          </cell>
          <cell r="O1847">
            <v>2240</v>
          </cell>
          <cell r="P1847">
            <v>29307</v>
          </cell>
          <cell r="Q1847">
            <v>14700</v>
          </cell>
          <cell r="R1847">
            <v>3400</v>
          </cell>
          <cell r="S1847">
            <v>1600</v>
          </cell>
          <cell r="T1847">
            <v>1267</v>
          </cell>
          <cell r="U1847">
            <v>6100</v>
          </cell>
          <cell r="V1847">
            <v>2240</v>
          </cell>
          <cell r="W1847">
            <v>29307</v>
          </cell>
          <cell r="X1847">
            <v>14846.455820275878</v>
          </cell>
          <cell r="Y1847">
            <v>10775.013011876043</v>
          </cell>
          <cell r="Z1847">
            <v>1626.4132059190601</v>
          </cell>
          <cell r="AA1847">
            <v>1564.4532791202978</v>
          </cell>
          <cell r="AB1847">
            <v>5904.8230731398598</v>
          </cell>
          <cell r="AC1847">
            <v>2336.5416096688705</v>
          </cell>
          <cell r="AD1847">
            <v>37053.700000000012</v>
          </cell>
          <cell r="AE1847">
            <v>12604.654622983226</v>
          </cell>
          <cell r="AF1847">
            <v>10208.296708133839</v>
          </cell>
          <cell r="AG1847">
            <v>1619.6726619792075</v>
          </cell>
          <cell r="AH1847">
            <v>1560.5954848368272</v>
          </cell>
          <cell r="AI1847">
            <v>6127.1814439196669</v>
          </cell>
          <cell r="AJ1847">
            <v>2328.4590781472334</v>
          </cell>
          <cell r="AK1847">
            <v>34448.86</v>
          </cell>
        </row>
        <row r="1848">
          <cell r="B1848">
            <v>40313</v>
          </cell>
          <cell r="D1848">
            <v>5597.5799999999945</v>
          </cell>
          <cell r="E1848">
            <v>28807</v>
          </cell>
          <cell r="F1848">
            <v>34404.579999999994</v>
          </cell>
          <cell r="G1848">
            <v>34404.579999999994</v>
          </cell>
          <cell r="H1848">
            <v>36661.1</v>
          </cell>
          <cell r="I1848">
            <v>28807</v>
          </cell>
          <cell r="J1848">
            <v>14300</v>
          </cell>
          <cell r="K1848">
            <v>3400</v>
          </cell>
          <cell r="L1848">
            <v>1600</v>
          </cell>
          <cell r="M1848">
            <v>1267</v>
          </cell>
          <cell r="N1848">
            <v>6000</v>
          </cell>
          <cell r="O1848">
            <v>2240</v>
          </cell>
          <cell r="P1848">
            <v>28807</v>
          </cell>
          <cell r="Q1848">
            <v>14300</v>
          </cell>
          <cell r="R1848">
            <v>3400</v>
          </cell>
          <cell r="S1848">
            <v>1600</v>
          </cell>
          <cell r="T1848">
            <v>1267</v>
          </cell>
          <cell r="U1848">
            <v>6000</v>
          </cell>
          <cell r="V1848">
            <v>2240</v>
          </cell>
          <cell r="W1848">
            <v>28807</v>
          </cell>
          <cell r="X1848">
            <v>14489.865432533677</v>
          </cell>
          <cell r="Y1848">
            <v>10498.474567419335</v>
          </cell>
          <cell r="Z1848">
            <v>1624.9252579653107</v>
          </cell>
          <cell r="AA1848">
            <v>1563.2381567187274</v>
          </cell>
          <cell r="AB1848">
            <v>6149.9712146822958</v>
          </cell>
          <cell r="AC1848">
            <v>2334.6253706806592</v>
          </cell>
          <cell r="AD1848">
            <v>36661.100000000006</v>
          </cell>
          <cell r="AE1848">
            <v>12605.25714801044</v>
          </cell>
          <cell r="AF1848">
            <v>10208.784682968202</v>
          </cell>
          <cell r="AG1848">
            <v>1619.7500852283108</v>
          </cell>
          <cell r="AH1848">
            <v>1560.6700840912372</v>
          </cell>
          <cell r="AI1848">
            <v>6081.5476170475176</v>
          </cell>
          <cell r="AJ1848">
            <v>2328.5703826542895</v>
          </cell>
          <cell r="AK1848">
            <v>34404.579999999994</v>
          </cell>
        </row>
        <row r="1849">
          <cell r="B1849">
            <v>40314</v>
          </cell>
          <cell r="D1849">
            <v>5585.5500000000029</v>
          </cell>
          <cell r="E1849">
            <v>28807</v>
          </cell>
          <cell r="F1849">
            <v>34392.550000000003</v>
          </cell>
          <cell r="G1849">
            <v>34392.550000000003</v>
          </cell>
          <cell r="H1849">
            <v>35413.599999999999</v>
          </cell>
          <cell r="I1849">
            <v>28807</v>
          </cell>
          <cell r="J1849">
            <v>14300</v>
          </cell>
          <cell r="K1849">
            <v>3400</v>
          </cell>
          <cell r="L1849">
            <v>1600</v>
          </cell>
          <cell r="M1849">
            <v>1267</v>
          </cell>
          <cell r="N1849">
            <v>6000</v>
          </cell>
          <cell r="O1849">
            <v>2240</v>
          </cell>
          <cell r="P1849">
            <v>28807</v>
          </cell>
          <cell r="Q1849">
            <v>14300</v>
          </cell>
          <cell r="R1849">
            <v>3400</v>
          </cell>
          <cell r="S1849">
            <v>1600</v>
          </cell>
          <cell r="T1849">
            <v>1267</v>
          </cell>
          <cell r="U1849">
            <v>6000</v>
          </cell>
          <cell r="V1849">
            <v>2240</v>
          </cell>
          <cell r="W1849">
            <v>28807</v>
          </cell>
          <cell r="X1849">
            <v>14201.157251249146</v>
          </cell>
          <cell r="Y1849">
            <v>10064.554459613209</v>
          </cell>
          <cell r="Z1849">
            <v>1606.9298547254514</v>
          </cell>
          <cell r="AA1849">
            <v>1545.7517140109685</v>
          </cell>
          <cell r="AB1849">
            <v>5698.8893271625766</v>
          </cell>
          <cell r="AC1849">
            <v>2296.3173932386394</v>
          </cell>
          <cell r="AD1849">
            <v>35413.599999999999</v>
          </cell>
          <cell r="AE1849">
            <v>12605.186030450401</v>
          </cell>
          <cell r="AF1849">
            <v>10208.72708605851</v>
          </cell>
          <cell r="AG1849">
            <v>1619.7409467654791</v>
          </cell>
          <cell r="AH1849">
            <v>1560.6612789516751</v>
          </cell>
          <cell r="AI1849">
            <v>6081.5133055834431</v>
          </cell>
          <cell r="AJ1849">
            <v>2316.7213521904905</v>
          </cell>
          <cell r="AK1849">
            <v>34392.550000000003</v>
          </cell>
        </row>
        <row r="1850">
          <cell r="B1850">
            <v>40315</v>
          </cell>
          <cell r="D1850">
            <v>5529.8300000000017</v>
          </cell>
          <cell r="E1850">
            <v>28907</v>
          </cell>
          <cell r="F1850">
            <v>34436.83</v>
          </cell>
          <cell r="G1850">
            <v>34436.83</v>
          </cell>
          <cell r="H1850">
            <v>37582.199999999997</v>
          </cell>
          <cell r="I1850">
            <v>28907</v>
          </cell>
          <cell r="J1850">
            <v>14300</v>
          </cell>
          <cell r="K1850">
            <v>3400</v>
          </cell>
          <cell r="L1850">
            <v>1600</v>
          </cell>
          <cell r="M1850">
            <v>1267</v>
          </cell>
          <cell r="N1850">
            <v>6100</v>
          </cell>
          <cell r="O1850">
            <v>2240</v>
          </cell>
          <cell r="P1850">
            <v>28907</v>
          </cell>
          <cell r="Q1850">
            <v>14300</v>
          </cell>
          <cell r="R1850">
            <v>3400</v>
          </cell>
          <cell r="S1850">
            <v>1600</v>
          </cell>
          <cell r="T1850">
            <v>1267</v>
          </cell>
          <cell r="U1850">
            <v>6100</v>
          </cell>
          <cell r="V1850">
            <v>2240</v>
          </cell>
          <cell r="W1850">
            <v>28907</v>
          </cell>
          <cell r="X1850">
            <v>15175.388513093278</v>
          </cell>
          <cell r="Y1850">
            <v>10739.941628297955</v>
          </cell>
          <cell r="Z1850">
            <v>1656.7961095868693</v>
          </cell>
          <cell r="AA1850">
            <v>1593.5124966897977</v>
          </cell>
          <cell r="AB1850">
            <v>6049.1493470374126</v>
          </cell>
          <cell r="AC1850">
            <v>2367.4119052946867</v>
          </cell>
          <cell r="AD1850">
            <v>37582.199999999997</v>
          </cell>
          <cell r="AE1850">
            <v>12604.583393186978</v>
          </cell>
          <cell r="AF1850">
            <v>10208.239020325937</v>
          </cell>
          <cell r="AG1850">
            <v>1619.6635090942495</v>
          </cell>
          <cell r="AH1850">
            <v>1560.5866658011823</v>
          </cell>
          <cell r="AI1850">
            <v>6127.1468187832488</v>
          </cell>
          <cell r="AJ1850">
            <v>2316.6105928084057</v>
          </cell>
          <cell r="AK1850">
            <v>34436.83</v>
          </cell>
        </row>
        <row r="1851">
          <cell r="B1851">
            <v>40316</v>
          </cell>
          <cell r="D1851">
            <v>4929.8300000000017</v>
          </cell>
          <cell r="E1851">
            <v>29507</v>
          </cell>
          <cell r="F1851">
            <v>34436.83</v>
          </cell>
          <cell r="G1851">
            <v>34436.83</v>
          </cell>
          <cell r="H1851">
            <v>35941.4</v>
          </cell>
          <cell r="I1851">
            <v>29507</v>
          </cell>
          <cell r="J1851">
            <v>14900</v>
          </cell>
          <cell r="K1851">
            <v>3400</v>
          </cell>
          <cell r="L1851">
            <v>1600</v>
          </cell>
          <cell r="M1851">
            <v>1267</v>
          </cell>
          <cell r="N1851">
            <v>6100</v>
          </cell>
          <cell r="O1851">
            <v>2240</v>
          </cell>
          <cell r="P1851">
            <v>29507</v>
          </cell>
          <cell r="Q1851">
            <v>14900</v>
          </cell>
          <cell r="R1851">
            <v>3400</v>
          </cell>
          <cell r="S1851">
            <v>1600</v>
          </cell>
          <cell r="T1851">
            <v>1267</v>
          </cell>
          <cell r="U1851">
            <v>6100</v>
          </cell>
          <cell r="V1851">
            <v>2240</v>
          </cell>
          <cell r="W1851">
            <v>29507</v>
          </cell>
          <cell r="X1851">
            <v>14616.940947928391</v>
          </cell>
          <cell r="Y1851">
            <v>10160.869695973432</v>
          </cell>
          <cell r="Z1851">
            <v>1622.0141111940777</v>
          </cell>
          <cell r="AA1851">
            <v>1559.1259639829068</v>
          </cell>
          <cell r="AB1851">
            <v>5665.1374295564046</v>
          </cell>
          <cell r="AC1851">
            <v>2317.3118513647892</v>
          </cell>
          <cell r="AD1851">
            <v>35941.4</v>
          </cell>
          <cell r="AE1851">
            <v>12604.583393186978</v>
          </cell>
          <cell r="AF1851">
            <v>10208.239020325937</v>
          </cell>
          <cell r="AG1851">
            <v>1619.6635090942495</v>
          </cell>
          <cell r="AH1851">
            <v>1560.5866658011823</v>
          </cell>
          <cell r="AI1851">
            <v>6127.1468187832488</v>
          </cell>
          <cell r="AJ1851">
            <v>2316.6105928084057</v>
          </cell>
          <cell r="AK1851">
            <v>34436.83</v>
          </cell>
        </row>
        <row r="1852">
          <cell r="B1852">
            <v>40317</v>
          </cell>
          <cell r="D1852">
            <v>5295.3800000000047</v>
          </cell>
          <cell r="E1852">
            <v>29107</v>
          </cell>
          <cell r="F1852">
            <v>34402.380000000005</v>
          </cell>
          <cell r="G1852">
            <v>34402.380000000005</v>
          </cell>
          <cell r="H1852">
            <v>35707.699999999997</v>
          </cell>
          <cell r="I1852">
            <v>29107</v>
          </cell>
          <cell r="J1852">
            <v>14500</v>
          </cell>
          <cell r="K1852">
            <v>3400</v>
          </cell>
          <cell r="L1852">
            <v>1600</v>
          </cell>
          <cell r="M1852">
            <v>1267</v>
          </cell>
          <cell r="N1852">
            <v>6100</v>
          </cell>
          <cell r="O1852">
            <v>2240</v>
          </cell>
          <cell r="P1852">
            <v>29107</v>
          </cell>
          <cell r="Q1852">
            <v>14500</v>
          </cell>
          <cell r="R1852">
            <v>3400</v>
          </cell>
          <cell r="S1852">
            <v>1600</v>
          </cell>
          <cell r="T1852">
            <v>1267</v>
          </cell>
          <cell r="U1852">
            <v>6100</v>
          </cell>
          <cell r="V1852">
            <v>2240</v>
          </cell>
          <cell r="W1852">
            <v>29107</v>
          </cell>
          <cell r="X1852">
            <v>13921.78785605972</v>
          </cell>
          <cell r="Y1852">
            <v>10329.424674684788</v>
          </cell>
          <cell r="Z1852">
            <v>1617.0172949325733</v>
          </cell>
          <cell r="AA1852">
            <v>1555.6128517037657</v>
          </cell>
          <cell r="AB1852">
            <v>5972.9541843941579</v>
          </cell>
          <cell r="AC1852">
            <v>2310.9031382249973</v>
          </cell>
          <cell r="AD1852">
            <v>35707.699999999997</v>
          </cell>
          <cell r="AE1852">
            <v>12586.159178518215</v>
          </cell>
          <cell r="AF1852">
            <v>10209.192055949834</v>
          </cell>
          <cell r="AG1852">
            <v>1619.814719995544</v>
          </cell>
          <cell r="AH1852">
            <v>1560.7323613206277</v>
          </cell>
          <cell r="AI1852">
            <v>6109.6548139066945</v>
          </cell>
          <cell r="AJ1852">
            <v>2316.8268703090839</v>
          </cell>
          <cell r="AK1852">
            <v>34402.380000000005</v>
          </cell>
        </row>
        <row r="1853">
          <cell r="B1853">
            <v>40318</v>
          </cell>
          <cell r="D1853">
            <v>4914.9999999999927</v>
          </cell>
          <cell r="E1853">
            <v>29307</v>
          </cell>
          <cell r="F1853">
            <v>34221.999999999993</v>
          </cell>
          <cell r="G1853">
            <v>34221.999999999993</v>
          </cell>
          <cell r="H1853">
            <v>36187.599999999999</v>
          </cell>
          <cell r="I1853">
            <v>29307</v>
          </cell>
          <cell r="J1853">
            <v>14800</v>
          </cell>
          <cell r="K1853">
            <v>3400</v>
          </cell>
          <cell r="L1853">
            <v>1600</v>
          </cell>
          <cell r="M1853">
            <v>1267</v>
          </cell>
          <cell r="N1853">
            <v>6000</v>
          </cell>
          <cell r="O1853">
            <v>2240</v>
          </cell>
          <cell r="P1853">
            <v>29307</v>
          </cell>
          <cell r="Q1853">
            <v>14800</v>
          </cell>
          <cell r="R1853">
            <v>3400</v>
          </cell>
          <cell r="S1853">
            <v>1600</v>
          </cell>
          <cell r="T1853">
            <v>1267</v>
          </cell>
          <cell r="U1853">
            <v>6000</v>
          </cell>
          <cell r="V1853">
            <v>2240</v>
          </cell>
          <cell r="W1853">
            <v>29307</v>
          </cell>
          <cell r="X1853">
            <v>13869.889301681225</v>
          </cell>
          <cell r="Y1853">
            <v>10879.628953023956</v>
          </cell>
          <cell r="Z1853">
            <v>1616.0905481068778</v>
          </cell>
          <cell r="AA1853">
            <v>1554.3718659590866</v>
          </cell>
          <cell r="AB1853">
            <v>5958.0026017023529</v>
          </cell>
          <cell r="AC1853">
            <v>2309.6167295265004</v>
          </cell>
          <cell r="AD1853">
            <v>36187.599999999991</v>
          </cell>
          <cell r="AE1853">
            <v>12476.870231127214</v>
          </cell>
          <cell r="AF1853">
            <v>10210.460791439507</v>
          </cell>
          <cell r="AG1853">
            <v>1620.0160205892337</v>
          </cell>
          <cell r="AH1853">
            <v>1560.9263195227886</v>
          </cell>
          <cell r="AI1853">
            <v>6036.6118460427433</v>
          </cell>
          <cell r="AJ1853">
            <v>2317.1147912785086</v>
          </cell>
          <cell r="AK1853">
            <v>34221.999999999993</v>
          </cell>
        </row>
        <row r="1854">
          <cell r="B1854">
            <v>40319</v>
          </cell>
          <cell r="D1854">
            <v>5270.0400000000009</v>
          </cell>
          <cell r="E1854">
            <v>29007</v>
          </cell>
          <cell r="F1854">
            <v>34277.040000000001</v>
          </cell>
          <cell r="G1854">
            <v>34277.040000000001</v>
          </cell>
          <cell r="H1854">
            <v>35577.300000000003</v>
          </cell>
          <cell r="I1854">
            <v>29007</v>
          </cell>
          <cell r="J1854">
            <v>14400</v>
          </cell>
          <cell r="K1854">
            <v>3400</v>
          </cell>
          <cell r="L1854">
            <v>1600</v>
          </cell>
          <cell r="M1854">
            <v>1267</v>
          </cell>
          <cell r="N1854">
            <v>6100</v>
          </cell>
          <cell r="O1854">
            <v>2240</v>
          </cell>
          <cell r="P1854">
            <v>29007</v>
          </cell>
          <cell r="Q1854">
            <v>14400</v>
          </cell>
          <cell r="R1854">
            <v>3400</v>
          </cell>
          <cell r="S1854">
            <v>1600</v>
          </cell>
          <cell r="T1854">
            <v>1267</v>
          </cell>
          <cell r="U1854">
            <v>6100</v>
          </cell>
          <cell r="V1854">
            <v>2240</v>
          </cell>
          <cell r="W1854">
            <v>29007</v>
          </cell>
          <cell r="X1854">
            <v>13998.670344696948</v>
          </cell>
          <cell r="Y1854">
            <v>10291.833623629058</v>
          </cell>
          <cell r="Z1854">
            <v>1595.7736001935616</v>
          </cell>
          <cell r="AA1854">
            <v>1535.5735191460672</v>
          </cell>
          <cell r="AB1854">
            <v>5874.6709055973852</v>
          </cell>
          <cell r="AC1854">
            <v>2280.7780067369822</v>
          </cell>
          <cell r="AD1854">
            <v>35577.300000000003</v>
          </cell>
          <cell r="AE1854">
            <v>12476.616905804369</v>
          </cell>
          <cell r="AF1854">
            <v>10210.253482376538</v>
          </cell>
          <cell r="AG1854">
            <v>1619.9831284396937</v>
          </cell>
          <cell r="AH1854">
            <v>1560.8946271066213</v>
          </cell>
          <cell r="AI1854">
            <v>6092.2241107550817</v>
          </cell>
          <cell r="AJ1854">
            <v>2317.0677455176969</v>
          </cell>
          <cell r="AK1854">
            <v>34277.040000000001</v>
          </cell>
        </row>
        <row r="1855">
          <cell r="B1855">
            <v>40320</v>
          </cell>
          <cell r="D1855">
            <v>5913.8799999999974</v>
          </cell>
          <cell r="E1855">
            <v>28107</v>
          </cell>
          <cell r="F1855">
            <v>34020.879999999997</v>
          </cell>
          <cell r="G1855">
            <v>34020.879999999997</v>
          </cell>
          <cell r="H1855">
            <v>33718.199999999997</v>
          </cell>
          <cell r="I1855">
            <v>28107</v>
          </cell>
          <cell r="J1855">
            <v>13800</v>
          </cell>
          <cell r="K1855">
            <v>3400</v>
          </cell>
          <cell r="L1855">
            <v>1600</v>
          </cell>
          <cell r="M1855">
            <v>1267</v>
          </cell>
          <cell r="N1855">
            <v>5800</v>
          </cell>
          <cell r="O1855">
            <v>2240</v>
          </cell>
          <cell r="P1855">
            <v>28107</v>
          </cell>
          <cell r="Q1855">
            <v>13800</v>
          </cell>
          <cell r="R1855">
            <v>3400</v>
          </cell>
          <cell r="S1855">
            <v>1600</v>
          </cell>
          <cell r="T1855">
            <v>1267</v>
          </cell>
          <cell r="U1855">
            <v>5800</v>
          </cell>
          <cell r="V1855">
            <v>2240</v>
          </cell>
          <cell r="W1855">
            <v>28107</v>
          </cell>
          <cell r="X1855">
            <v>12702.390255046936</v>
          </cell>
          <cell r="Y1855">
            <v>10132.261716597146</v>
          </cell>
          <cell r="Z1855">
            <v>1610.4130887734577</v>
          </cell>
          <cell r="AA1855">
            <v>1550.7515209018752</v>
          </cell>
          <cell r="AB1855">
            <v>5467.2406445721908</v>
          </cell>
          <cell r="AC1855">
            <v>2255.142774108393</v>
          </cell>
          <cell r="AD1855">
            <v>33718.199999999997</v>
          </cell>
          <cell r="AE1855">
            <v>12482.621673067461</v>
          </cell>
          <cell r="AF1855">
            <v>10215.167490422287</v>
          </cell>
          <cell r="AG1855">
            <v>1620.7627966566356</v>
          </cell>
          <cell r="AH1855">
            <v>1561.6458571098144</v>
          </cell>
          <cell r="AI1855">
            <v>5822.4992749469593</v>
          </cell>
          <cell r="AJ1855">
            <v>2318.1829077968382</v>
          </cell>
          <cell r="AK1855">
            <v>34020.879999999997</v>
          </cell>
        </row>
        <row r="1856">
          <cell r="B1856">
            <v>40321</v>
          </cell>
          <cell r="D1856">
            <v>5914.9999999999927</v>
          </cell>
          <cell r="E1856">
            <v>28307</v>
          </cell>
          <cell r="F1856">
            <v>34221.999999999993</v>
          </cell>
          <cell r="G1856">
            <v>34221.999999999993</v>
          </cell>
          <cell r="H1856">
            <v>33383.5</v>
          </cell>
          <cell r="I1856">
            <v>28307</v>
          </cell>
          <cell r="J1856">
            <v>13800</v>
          </cell>
          <cell r="K1856">
            <v>3400</v>
          </cell>
          <cell r="L1856">
            <v>1600</v>
          </cell>
          <cell r="M1856">
            <v>1267</v>
          </cell>
          <cell r="N1856">
            <v>6000</v>
          </cell>
          <cell r="O1856">
            <v>2240</v>
          </cell>
          <cell r="P1856">
            <v>28307</v>
          </cell>
          <cell r="Q1856">
            <v>13800</v>
          </cell>
          <cell r="R1856">
            <v>3400</v>
          </cell>
          <cell r="S1856">
            <v>1600</v>
          </cell>
          <cell r="T1856">
            <v>1267</v>
          </cell>
          <cell r="U1856">
            <v>6000</v>
          </cell>
          <cell r="V1856">
            <v>2240</v>
          </cell>
          <cell r="W1856">
            <v>28307</v>
          </cell>
          <cell r="X1856">
            <v>12312.123577823073</v>
          </cell>
          <cell r="Y1856">
            <v>9965.4951356779457</v>
          </cell>
          <cell r="Z1856">
            <v>1583.4687371134273</v>
          </cell>
          <cell r="AA1856">
            <v>1525.2903152791416</v>
          </cell>
          <cell r="AB1856">
            <v>5732.764093034818</v>
          </cell>
          <cell r="AC1856">
            <v>2264.3581410715965</v>
          </cell>
          <cell r="AD1856">
            <v>33383.5</v>
          </cell>
          <cell r="AE1856">
            <v>12476.870231127214</v>
          </cell>
          <cell r="AF1856">
            <v>10210.460791439507</v>
          </cell>
          <cell r="AG1856">
            <v>1620.0160205892337</v>
          </cell>
          <cell r="AH1856">
            <v>1560.9263195227886</v>
          </cell>
          <cell r="AI1856">
            <v>6036.6118460427433</v>
          </cell>
          <cell r="AJ1856">
            <v>2317.1147912785086</v>
          </cell>
          <cell r="AK1856">
            <v>34221.999999999993</v>
          </cell>
        </row>
        <row r="1857">
          <cell r="B1857">
            <v>40322</v>
          </cell>
          <cell r="D1857">
            <v>5920.75</v>
          </cell>
          <cell r="E1857">
            <v>28107</v>
          </cell>
          <cell r="F1857">
            <v>34027.75</v>
          </cell>
          <cell r="G1857">
            <v>34027.75</v>
          </cell>
          <cell r="H1857">
            <v>35233.199999999997</v>
          </cell>
          <cell r="I1857">
            <v>28107</v>
          </cell>
          <cell r="J1857">
            <v>13800</v>
          </cell>
          <cell r="K1857">
            <v>3400</v>
          </cell>
          <cell r="L1857">
            <v>1600</v>
          </cell>
          <cell r="M1857">
            <v>1267</v>
          </cell>
          <cell r="N1857">
            <v>5800</v>
          </cell>
          <cell r="O1857">
            <v>2240</v>
          </cell>
          <cell r="P1857">
            <v>28107</v>
          </cell>
          <cell r="Q1857">
            <v>13800</v>
          </cell>
          <cell r="R1857">
            <v>3400</v>
          </cell>
          <cell r="S1857">
            <v>1600</v>
          </cell>
          <cell r="T1857">
            <v>1267</v>
          </cell>
          <cell r="U1857">
            <v>5800</v>
          </cell>
          <cell r="V1857">
            <v>2240</v>
          </cell>
          <cell r="W1857">
            <v>28107</v>
          </cell>
          <cell r="X1857">
            <v>13948.117411557885</v>
          </cell>
          <cell r="Y1857">
            <v>9989.407821528057</v>
          </cell>
          <cell r="Z1857">
            <v>1594.8309169507761</v>
          </cell>
          <cell r="AA1857">
            <v>1533.8898412206077</v>
          </cell>
          <cell r="AB1857">
            <v>5887.9900254692129</v>
          </cell>
          <cell r="AC1857">
            <v>2278.9639832734615</v>
          </cell>
          <cell r="AD1857">
            <v>35233.200000000004</v>
          </cell>
          <cell r="AE1857">
            <v>12481.094170640436</v>
          </cell>
          <cell r="AF1857">
            <v>10213.91745709253</v>
          </cell>
          <cell r="AG1857">
            <v>1620.5644633921686</v>
          </cell>
          <cell r="AH1857">
            <v>1561.4547580042445</v>
          </cell>
          <cell r="AI1857">
            <v>5832.8199198614529</v>
          </cell>
          <cell r="AJ1857">
            <v>2317.8992310091658</v>
          </cell>
          <cell r="AK1857">
            <v>34027.75</v>
          </cell>
        </row>
        <row r="1858">
          <cell r="B1858">
            <v>40323</v>
          </cell>
          <cell r="D1858">
            <v>5783.3499999999913</v>
          </cell>
          <cell r="E1858">
            <v>28607</v>
          </cell>
          <cell r="F1858">
            <v>34390.349999999991</v>
          </cell>
          <cell r="G1858">
            <v>34390.349999999991</v>
          </cell>
          <cell r="H1858">
            <v>38435.300000000003</v>
          </cell>
          <cell r="I1858">
            <v>28607</v>
          </cell>
          <cell r="J1858">
            <v>14000</v>
          </cell>
          <cell r="K1858">
            <v>3400</v>
          </cell>
          <cell r="L1858">
            <v>1600</v>
          </cell>
          <cell r="M1858">
            <v>1267</v>
          </cell>
          <cell r="N1858">
            <v>6100</v>
          </cell>
          <cell r="O1858">
            <v>2240</v>
          </cell>
          <cell r="P1858">
            <v>28607</v>
          </cell>
          <cell r="Q1858">
            <v>14000</v>
          </cell>
          <cell r="R1858">
            <v>3400</v>
          </cell>
          <cell r="S1858">
            <v>1600</v>
          </cell>
          <cell r="T1858">
            <v>1267</v>
          </cell>
          <cell r="U1858">
            <v>6100</v>
          </cell>
          <cell r="V1858">
            <v>2240</v>
          </cell>
          <cell r="W1858">
            <v>28607</v>
          </cell>
          <cell r="X1858">
            <v>15494.185973162266</v>
          </cell>
          <cell r="Y1858">
            <v>11295.248746218103</v>
          </cell>
          <cell r="Z1858">
            <v>1618.0879325712826</v>
          </cell>
          <cell r="AA1858">
            <v>1559.1124437409073</v>
          </cell>
          <cell r="AB1858">
            <v>6155.1736339165618</v>
          </cell>
          <cell r="AC1858">
            <v>2313.4912703908744</v>
          </cell>
          <cell r="AD1858">
            <v>38435.300000000003</v>
          </cell>
          <cell r="AE1858">
            <v>12604.379710207586</v>
          </cell>
          <cell r="AF1858">
            <v>10208.074060924015</v>
          </cell>
          <cell r="AG1858">
            <v>1619.6373362427671</v>
          </cell>
          <cell r="AH1858">
            <v>1560.5614475982654</v>
          </cell>
          <cell r="AI1858">
            <v>6081.1242873433794</v>
          </cell>
          <cell r="AJ1858">
            <v>2316.5731576839817</v>
          </cell>
          <cell r="AK1858">
            <v>34390.349999999991</v>
          </cell>
        </row>
        <row r="1859">
          <cell r="B1859">
            <v>40324</v>
          </cell>
          <cell r="D1859">
            <v>4585.5500000000029</v>
          </cell>
          <cell r="E1859">
            <v>29807</v>
          </cell>
          <cell r="F1859">
            <v>34392.550000000003</v>
          </cell>
          <cell r="G1859">
            <v>34392.550000000003</v>
          </cell>
          <cell r="H1859">
            <v>35853.800000000003</v>
          </cell>
          <cell r="I1859">
            <v>29807</v>
          </cell>
          <cell r="J1859">
            <v>15300</v>
          </cell>
          <cell r="K1859">
            <v>3400</v>
          </cell>
          <cell r="L1859">
            <v>1600</v>
          </cell>
          <cell r="M1859">
            <v>1267</v>
          </cell>
          <cell r="N1859">
            <v>6000</v>
          </cell>
          <cell r="O1859">
            <v>2240</v>
          </cell>
          <cell r="P1859">
            <v>29807</v>
          </cell>
          <cell r="Q1859">
            <v>15300</v>
          </cell>
          <cell r="R1859">
            <v>3400</v>
          </cell>
          <cell r="S1859">
            <v>1600</v>
          </cell>
          <cell r="T1859">
            <v>1267</v>
          </cell>
          <cell r="U1859">
            <v>6000</v>
          </cell>
          <cell r="V1859">
            <v>2240</v>
          </cell>
          <cell r="W1859">
            <v>29807</v>
          </cell>
          <cell r="X1859">
            <v>14408.066736491402</v>
          </cell>
          <cell r="Y1859">
            <v>10164.196262625168</v>
          </cell>
          <cell r="Z1859">
            <v>1619.2405787170615</v>
          </cell>
          <cell r="AA1859">
            <v>1556.8319538743592</v>
          </cell>
          <cell r="AB1859">
            <v>5791.8172657718842</v>
          </cell>
          <cell r="AC1859">
            <v>2313.6472025201251</v>
          </cell>
          <cell r="AD1859">
            <v>35853.799999999996</v>
          </cell>
          <cell r="AE1859">
            <v>12605.186030450401</v>
          </cell>
          <cell r="AF1859">
            <v>10208.72708605851</v>
          </cell>
          <cell r="AG1859">
            <v>1619.7409467654791</v>
          </cell>
          <cell r="AH1859">
            <v>1560.6612789516751</v>
          </cell>
          <cell r="AI1859">
            <v>6081.5133055834431</v>
          </cell>
          <cell r="AJ1859">
            <v>2316.7213521904905</v>
          </cell>
          <cell r="AK1859">
            <v>34392.550000000003</v>
          </cell>
        </row>
        <row r="1860">
          <cell r="B1860">
            <v>40325</v>
          </cell>
          <cell r="D1860">
            <v>5251.2199999999939</v>
          </cell>
          <cell r="E1860">
            <v>29107</v>
          </cell>
          <cell r="F1860">
            <v>34358.219999999994</v>
          </cell>
          <cell r="G1860">
            <v>34358.219999999994</v>
          </cell>
          <cell r="H1860">
            <v>36822.300000000003</v>
          </cell>
          <cell r="I1860">
            <v>29107</v>
          </cell>
          <cell r="J1860">
            <v>14600</v>
          </cell>
          <cell r="K1860">
            <v>3400</v>
          </cell>
          <cell r="L1860">
            <v>1600</v>
          </cell>
          <cell r="M1860">
            <v>1267</v>
          </cell>
          <cell r="N1860">
            <v>6000</v>
          </cell>
          <cell r="O1860">
            <v>2240</v>
          </cell>
          <cell r="P1860">
            <v>29107</v>
          </cell>
          <cell r="Q1860">
            <v>14600</v>
          </cell>
          <cell r="R1860">
            <v>3400</v>
          </cell>
          <cell r="S1860">
            <v>1600</v>
          </cell>
          <cell r="T1860">
            <v>1267</v>
          </cell>
          <cell r="U1860">
            <v>6000</v>
          </cell>
          <cell r="V1860">
            <v>2240</v>
          </cell>
          <cell r="W1860">
            <v>29107</v>
          </cell>
          <cell r="X1860">
            <v>14836.52154181619</v>
          </cell>
          <cell r="Y1860">
            <v>10613.831278280368</v>
          </cell>
          <cell r="Z1860">
            <v>1635.6498499403942</v>
          </cell>
          <cell r="AA1860">
            <v>1577.7958383727605</v>
          </cell>
          <cell r="AB1860">
            <v>5819.0191865967954</v>
          </cell>
          <cell r="AC1860">
            <v>2339.4823049934885</v>
          </cell>
          <cell r="AD1860">
            <v>36822.299999999996</v>
          </cell>
          <cell r="AE1860">
            <v>12605.845126681848</v>
          </cell>
          <cell r="AF1860">
            <v>10209.260876954895</v>
          </cell>
          <cell r="AG1860">
            <v>1619.825639300072</v>
          </cell>
          <cell r="AH1860">
            <v>1560.7428823461064</v>
          </cell>
          <cell r="AI1860">
            <v>6045.7029864871147</v>
          </cell>
          <cell r="AJ1860">
            <v>2316.8424882299632</v>
          </cell>
          <cell r="AK1860">
            <v>34358.219999999994</v>
          </cell>
        </row>
        <row r="1861">
          <cell r="B1861">
            <v>40326</v>
          </cell>
          <cell r="D1861">
            <v>6086.9999999999927</v>
          </cell>
          <cell r="E1861">
            <v>28183</v>
          </cell>
          <cell r="F1861">
            <v>34269.999999999993</v>
          </cell>
          <cell r="G1861">
            <v>34269.999999999993</v>
          </cell>
          <cell r="H1861">
            <v>35828.199999999997</v>
          </cell>
          <cell r="I1861">
            <v>28183</v>
          </cell>
          <cell r="J1861">
            <v>14000</v>
          </cell>
          <cell r="K1861">
            <v>3400</v>
          </cell>
          <cell r="L1861">
            <v>1600</v>
          </cell>
          <cell r="M1861">
            <v>1267</v>
          </cell>
          <cell r="N1861">
            <v>5900</v>
          </cell>
          <cell r="O1861">
            <v>2016</v>
          </cell>
          <cell r="P1861">
            <v>28183</v>
          </cell>
          <cell r="Q1861">
            <v>14000</v>
          </cell>
          <cell r="R1861">
            <v>3400</v>
          </cell>
          <cell r="S1861">
            <v>1600</v>
          </cell>
          <cell r="T1861">
            <v>1267</v>
          </cell>
          <cell r="U1861">
            <v>5900</v>
          </cell>
          <cell r="V1861">
            <v>2016</v>
          </cell>
          <cell r="W1861">
            <v>28183</v>
          </cell>
          <cell r="X1861">
            <v>13938.596517069504</v>
          </cell>
          <cell r="Y1861">
            <v>10427.675846172731</v>
          </cell>
          <cell r="Z1861">
            <v>1616.9400403459022</v>
          </cell>
          <cell r="AA1861">
            <v>1555.2299730372779</v>
          </cell>
          <cell r="AB1861">
            <v>5978.9388893828345</v>
          </cell>
          <cell r="AC1861">
            <v>2310.8187339917531</v>
          </cell>
          <cell r="AD1861">
            <v>35828.199999999997</v>
          </cell>
          <cell r="AE1861">
            <v>12608.813891788852</v>
          </cell>
          <cell r="AF1861">
            <v>10211.665229630595</v>
          </cell>
          <cell r="AG1861">
            <v>1620.2071196204356</v>
          </cell>
          <cell r="AH1861">
            <v>1561.1104482620403</v>
          </cell>
          <cell r="AI1861">
            <v>5950.8151897819735</v>
          </cell>
          <cell r="AJ1861">
            <v>2317.3881209160986</v>
          </cell>
          <cell r="AK1861">
            <v>34269.999999999993</v>
          </cell>
        </row>
        <row r="1862">
          <cell r="B1862">
            <v>40327</v>
          </cell>
          <cell r="D1862">
            <v>6086.9999999999927</v>
          </cell>
          <cell r="E1862">
            <v>28183</v>
          </cell>
          <cell r="F1862">
            <v>34269.999999999993</v>
          </cell>
          <cell r="G1862">
            <v>34269.999999999993</v>
          </cell>
          <cell r="H1862">
            <v>35699.1</v>
          </cell>
          <cell r="I1862">
            <v>28183</v>
          </cell>
          <cell r="J1862">
            <v>14000</v>
          </cell>
          <cell r="K1862">
            <v>3400</v>
          </cell>
          <cell r="L1862">
            <v>1600</v>
          </cell>
          <cell r="M1862">
            <v>1267</v>
          </cell>
          <cell r="N1862">
            <v>5900</v>
          </cell>
          <cell r="O1862">
            <v>2016</v>
          </cell>
          <cell r="P1862">
            <v>28183</v>
          </cell>
          <cell r="Q1862">
            <v>14000</v>
          </cell>
          <cell r="R1862">
            <v>3400</v>
          </cell>
          <cell r="S1862">
            <v>1600</v>
          </cell>
          <cell r="T1862">
            <v>1267</v>
          </cell>
          <cell r="U1862">
            <v>5900</v>
          </cell>
          <cell r="V1862">
            <v>2016</v>
          </cell>
          <cell r="W1862">
            <v>28183</v>
          </cell>
          <cell r="X1862">
            <v>13826.356306676782</v>
          </cell>
          <cell r="Y1862">
            <v>10393.49654069473</v>
          </cell>
          <cell r="Z1862">
            <v>1626.0740238218668</v>
          </cell>
          <cell r="AA1862">
            <v>1564.0080964011283</v>
          </cell>
          <cell r="AB1862">
            <v>5965.2638808017527</v>
          </cell>
          <cell r="AC1862">
            <v>2323.9011516037363</v>
          </cell>
          <cell r="AD1862">
            <v>35699.1</v>
          </cell>
          <cell r="AE1862">
            <v>12608.813891788852</v>
          </cell>
          <cell r="AF1862">
            <v>10211.665229630595</v>
          </cell>
          <cell r="AG1862">
            <v>1620.2071196204356</v>
          </cell>
          <cell r="AH1862">
            <v>1561.1104482620403</v>
          </cell>
          <cell r="AI1862">
            <v>5950.8151897819735</v>
          </cell>
          <cell r="AJ1862">
            <v>2317.3881209160986</v>
          </cell>
          <cell r="AK1862">
            <v>34269.999999999993</v>
          </cell>
        </row>
        <row r="1863">
          <cell r="B1863">
            <v>40328</v>
          </cell>
          <cell r="D1863">
            <v>5897.7599999999948</v>
          </cell>
          <cell r="E1863">
            <v>27683</v>
          </cell>
          <cell r="F1863">
            <v>33580.759999999995</v>
          </cell>
          <cell r="G1863">
            <v>33580.759999999995</v>
          </cell>
          <cell r="H1863">
            <v>35016.300000000003</v>
          </cell>
          <cell r="I1863">
            <v>27683</v>
          </cell>
          <cell r="J1863">
            <v>14000</v>
          </cell>
          <cell r="K1863">
            <v>3400</v>
          </cell>
          <cell r="L1863">
            <v>1600</v>
          </cell>
          <cell r="M1863">
            <v>1267</v>
          </cell>
          <cell r="N1863">
            <v>5400</v>
          </cell>
          <cell r="O1863">
            <v>2016</v>
          </cell>
          <cell r="P1863">
            <v>27683</v>
          </cell>
          <cell r="Q1863">
            <v>14000</v>
          </cell>
          <cell r="R1863">
            <v>3400</v>
          </cell>
          <cell r="S1863">
            <v>1600</v>
          </cell>
          <cell r="T1863">
            <v>1267</v>
          </cell>
          <cell r="U1863">
            <v>5400</v>
          </cell>
          <cell r="V1863">
            <v>2016</v>
          </cell>
          <cell r="W1863">
            <v>27683</v>
          </cell>
          <cell r="X1863">
            <v>13015.931352580894</v>
          </cell>
          <cell r="Y1863">
            <v>11179.896002656958</v>
          </cell>
          <cell r="Z1863">
            <v>1592.383123502668</v>
          </cell>
          <cell r="AA1863">
            <v>1526.7146412717832</v>
          </cell>
          <cell r="AB1863">
            <v>5451.7510115694513</v>
          </cell>
          <cell r="AC1863">
            <v>2249.6238684182381</v>
          </cell>
          <cell r="AD1863">
            <v>35016.299999999996</v>
          </cell>
          <cell r="AE1863">
            <v>12486.357644253592</v>
          </cell>
          <cell r="AF1863">
            <v>10218.224826645821</v>
          </cell>
          <cell r="AG1863">
            <v>1621.2478809014726</v>
          </cell>
          <cell r="AH1863">
            <v>1562.1132480215883</v>
          </cell>
          <cell r="AI1863">
            <v>5397.633483610507</v>
          </cell>
          <cell r="AJ1863">
            <v>2295.1829165670169</v>
          </cell>
          <cell r="AK1863">
            <v>33580.759999999995</v>
          </cell>
        </row>
        <row r="1864">
          <cell r="B1864">
            <v>40329</v>
          </cell>
          <cell r="D1864">
            <v>5744.0400000000009</v>
          </cell>
          <cell r="E1864">
            <v>27683</v>
          </cell>
          <cell r="F1864">
            <v>33427.040000000001</v>
          </cell>
          <cell r="G1864">
            <v>33427.040000000001</v>
          </cell>
          <cell r="H1864">
            <v>34220.199999999997</v>
          </cell>
          <cell r="I1864">
            <v>27683</v>
          </cell>
          <cell r="J1864">
            <v>14000</v>
          </cell>
          <cell r="K1864">
            <v>3400</v>
          </cell>
          <cell r="L1864">
            <v>1600</v>
          </cell>
          <cell r="M1864">
            <v>1267</v>
          </cell>
          <cell r="N1864">
            <v>5400</v>
          </cell>
          <cell r="O1864">
            <v>2016</v>
          </cell>
          <cell r="P1864">
            <v>27683</v>
          </cell>
          <cell r="Q1864">
            <v>14000</v>
          </cell>
          <cell r="R1864">
            <v>3400</v>
          </cell>
          <cell r="S1864">
            <v>1600</v>
          </cell>
          <cell r="T1864">
            <v>1267</v>
          </cell>
          <cell r="U1864">
            <v>5400</v>
          </cell>
          <cell r="V1864">
            <v>2016</v>
          </cell>
          <cell r="W1864">
            <v>27683</v>
          </cell>
          <cell r="X1864">
            <v>13071.688576855238</v>
          </cell>
          <cell r="Y1864">
            <v>10402.944848893392</v>
          </cell>
          <cell r="Z1864">
            <v>1597.2487484523213</v>
          </cell>
          <cell r="AA1864">
            <v>1537.5672659408133</v>
          </cell>
          <cell r="AB1864">
            <v>5517.2662615736008</v>
          </cell>
          <cell r="AC1864">
            <v>2093.484298284623</v>
          </cell>
          <cell r="AD1864">
            <v>34220.19999999999</v>
          </cell>
          <cell r="AE1864">
            <v>12490.892827611275</v>
          </cell>
          <cell r="AF1864">
            <v>10221.93619904914</v>
          </cell>
          <cell r="AG1864">
            <v>1621.8367360838743</v>
          </cell>
          <cell r="AH1864">
            <v>1562.6806248505311</v>
          </cell>
          <cell r="AI1864">
            <v>5399.5939638596856</v>
          </cell>
          <cell r="AJ1864">
            <v>2130.0996485454907</v>
          </cell>
          <cell r="AK1864">
            <v>33427.040000000001</v>
          </cell>
        </row>
        <row r="1865">
          <cell r="B1865">
            <v>40330</v>
          </cell>
          <cell r="D1865">
            <v>3628.1999999999971</v>
          </cell>
          <cell r="E1865">
            <v>30233</v>
          </cell>
          <cell r="F1865">
            <v>33861.199999999997</v>
          </cell>
          <cell r="G1865">
            <v>33861.199999999997</v>
          </cell>
          <cell r="H1865">
            <v>33861.199999999997</v>
          </cell>
          <cell r="I1865">
            <v>30233</v>
          </cell>
          <cell r="J1865">
            <v>15437</v>
          </cell>
          <cell r="K1865">
            <v>3438</v>
          </cell>
          <cell r="L1865">
            <v>1600</v>
          </cell>
          <cell r="M1865">
            <v>1518</v>
          </cell>
          <cell r="N1865">
            <v>6000</v>
          </cell>
          <cell r="O1865">
            <v>2240</v>
          </cell>
          <cell r="P1865">
            <v>30233</v>
          </cell>
          <cell r="Q1865">
            <v>15437</v>
          </cell>
          <cell r="R1865">
            <v>3438</v>
          </cell>
          <cell r="S1865">
            <v>1600</v>
          </cell>
          <cell r="T1865">
            <v>1518</v>
          </cell>
          <cell r="U1865">
            <v>6000</v>
          </cell>
          <cell r="V1865">
            <v>2240</v>
          </cell>
          <cell r="W1865">
            <v>30233</v>
          </cell>
          <cell r="X1865">
            <v>12361.920223739231</v>
          </cell>
          <cell r="Y1865">
            <v>10116.391323562651</v>
          </cell>
          <cell r="Z1865">
            <v>1605.0907348336118</v>
          </cell>
          <cell r="AA1865">
            <v>1546.545430033884</v>
          </cell>
          <cell r="AB1865">
            <v>5935.4851869137301</v>
          </cell>
          <cell r="AC1865">
            <v>2295.7671009168839</v>
          </cell>
          <cell r="AD1865">
            <v>33861.19999999999</v>
          </cell>
          <cell r="AE1865">
            <v>12529.392031316605</v>
          </cell>
          <cell r="AF1865">
            <v>10310.989933123594</v>
          </cell>
          <cell r="AG1865">
            <v>1595.1498437993621</v>
          </cell>
          <cell r="AH1865">
            <v>1545.6018935269317</v>
          </cell>
          <cell r="AI1865">
            <v>5594.7026664204677</v>
          </cell>
          <cell r="AJ1865">
            <v>2285.363631813038</v>
          </cell>
          <cell r="AK1865">
            <v>33861.199999999997</v>
          </cell>
        </row>
        <row r="1866">
          <cell r="B1866">
            <v>40331</v>
          </cell>
          <cell r="D1866">
            <v>6383</v>
          </cell>
          <cell r="E1866">
            <v>29296</v>
          </cell>
          <cell r="F1866">
            <v>35679</v>
          </cell>
          <cell r="G1866">
            <v>35679</v>
          </cell>
          <cell r="H1866">
            <v>35679</v>
          </cell>
          <cell r="I1866">
            <v>29296</v>
          </cell>
          <cell r="J1866">
            <v>14500</v>
          </cell>
          <cell r="K1866">
            <v>3438</v>
          </cell>
          <cell r="L1866">
            <v>1600</v>
          </cell>
          <cell r="M1866">
            <v>1518</v>
          </cell>
          <cell r="N1866">
            <v>6000</v>
          </cell>
          <cell r="O1866">
            <v>2240</v>
          </cell>
          <cell r="P1866">
            <v>29296</v>
          </cell>
          <cell r="Q1866">
            <v>14500</v>
          </cell>
          <cell r="R1866">
            <v>3438</v>
          </cell>
          <cell r="S1866">
            <v>1600</v>
          </cell>
          <cell r="T1866">
            <v>1518</v>
          </cell>
          <cell r="U1866">
            <v>6000</v>
          </cell>
          <cell r="V1866">
            <v>2240</v>
          </cell>
          <cell r="W1866">
            <v>29296</v>
          </cell>
          <cell r="X1866">
            <v>12990.635783047252</v>
          </cell>
          <cell r="Y1866">
            <v>10630.901408893769</v>
          </cell>
          <cell r="Z1866">
            <v>1686.7241300364965</v>
          </cell>
          <cell r="AA1866">
            <v>1625.2012664606384</v>
          </cell>
          <cell r="AB1866">
            <v>6333.0097693398839</v>
          </cell>
          <cell r="AC1866">
            <v>2412.5276422219572</v>
          </cell>
          <cell r="AD1866">
            <v>35678.999999999993</v>
          </cell>
          <cell r="AE1866">
            <v>13421.922852457721</v>
          </cell>
          <cell r="AF1866">
            <v>10667.352615674368</v>
          </cell>
          <cell r="AG1866">
            <v>1640.4345553747758</v>
          </cell>
          <cell r="AH1866">
            <v>1578.96582167165</v>
          </cell>
          <cell r="AI1866">
            <v>6025.1753929589631</v>
          </cell>
          <cell r="AJ1866">
            <v>2345.1487618625279</v>
          </cell>
          <cell r="AK1866">
            <v>35679</v>
          </cell>
        </row>
        <row r="1867">
          <cell r="B1867">
            <v>40332</v>
          </cell>
          <cell r="D1867">
            <v>5583.7999999999884</v>
          </cell>
          <cell r="E1867">
            <v>29382</v>
          </cell>
          <cell r="F1867">
            <v>34965.799999999988</v>
          </cell>
          <cell r="G1867">
            <v>34965.799999999988</v>
          </cell>
          <cell r="H1867">
            <v>34965.800000000003</v>
          </cell>
          <cell r="I1867">
            <v>29382</v>
          </cell>
          <cell r="J1867">
            <v>14500</v>
          </cell>
          <cell r="K1867">
            <v>3438</v>
          </cell>
          <cell r="L1867">
            <v>1600</v>
          </cell>
          <cell r="M1867">
            <v>1518</v>
          </cell>
          <cell r="N1867">
            <v>6100</v>
          </cell>
          <cell r="O1867">
            <v>2226</v>
          </cell>
          <cell r="P1867">
            <v>29382</v>
          </cell>
          <cell r="Q1867">
            <v>14500</v>
          </cell>
          <cell r="R1867">
            <v>3438</v>
          </cell>
          <cell r="S1867">
            <v>1600</v>
          </cell>
          <cell r="T1867">
            <v>1518</v>
          </cell>
          <cell r="U1867">
            <v>6100</v>
          </cell>
          <cell r="V1867">
            <v>2226</v>
          </cell>
          <cell r="W1867">
            <v>29382</v>
          </cell>
          <cell r="X1867">
            <v>12718.306798277137</v>
          </cell>
          <cell r="Y1867">
            <v>10408.040677808278</v>
          </cell>
          <cell r="Z1867">
            <v>1651.3645158042555</v>
          </cell>
          <cell r="AA1867">
            <v>1591.1313857916791</v>
          </cell>
          <cell r="AB1867">
            <v>6247.0709396421935</v>
          </cell>
          <cell r="AC1867">
            <v>2349.8856826764545</v>
          </cell>
          <cell r="AD1867">
            <v>34965.799999999996</v>
          </cell>
          <cell r="AE1867">
            <v>13411.153841375719</v>
          </cell>
          <cell r="AF1867">
            <v>10220.490031267122</v>
          </cell>
          <cell r="AG1867">
            <v>1592.1770238194094</v>
          </cell>
          <cell r="AH1867">
            <v>1532.0946838417028</v>
          </cell>
          <cell r="AI1867">
            <v>5945.3816640917757</v>
          </cell>
          <cell r="AJ1867">
            <v>2264.5027556042646</v>
          </cell>
          <cell r="AK1867">
            <v>34965.799999999988</v>
          </cell>
        </row>
        <row r="1868">
          <cell r="B1868">
            <v>40333</v>
          </cell>
          <cell r="D1868">
            <v>6993.0999999999985</v>
          </cell>
          <cell r="E1868">
            <v>30119</v>
          </cell>
          <cell r="F1868">
            <v>37112.1</v>
          </cell>
          <cell r="G1868">
            <v>37112.1</v>
          </cell>
          <cell r="H1868">
            <v>37112.1</v>
          </cell>
          <cell r="I1868">
            <v>30119</v>
          </cell>
          <cell r="J1868">
            <v>15437</v>
          </cell>
          <cell r="K1868">
            <v>3438</v>
          </cell>
          <cell r="L1868">
            <v>1600</v>
          </cell>
          <cell r="M1868">
            <v>1518</v>
          </cell>
          <cell r="N1868">
            <v>5900</v>
          </cell>
          <cell r="O1868">
            <v>2226</v>
          </cell>
          <cell r="P1868">
            <v>30119</v>
          </cell>
          <cell r="Q1868">
            <v>15437</v>
          </cell>
          <cell r="R1868">
            <v>3438</v>
          </cell>
          <cell r="S1868">
            <v>1600</v>
          </cell>
          <cell r="T1868">
            <v>1518</v>
          </cell>
          <cell r="U1868">
            <v>5900</v>
          </cell>
          <cell r="V1868">
            <v>2226</v>
          </cell>
          <cell r="W1868">
            <v>30119</v>
          </cell>
          <cell r="X1868">
            <v>13567.641205548924</v>
          </cell>
          <cell r="Y1868">
            <v>11103.323227093473</v>
          </cell>
          <cell r="Z1868">
            <v>1763.5756849669888</v>
          </cell>
          <cell r="AA1868">
            <v>1697.9917501918496</v>
          </cell>
          <cell r="AB1868">
            <v>6470.4558266461463</v>
          </cell>
          <cell r="AC1868">
            <v>2509.1123055526118</v>
          </cell>
          <cell r="AD1868">
            <v>37112.099999999991</v>
          </cell>
          <cell r="AE1868">
            <v>14721.792382941803</v>
          </cell>
          <cell r="AF1868">
            <v>11065.174858845543</v>
          </cell>
          <cell r="AG1868">
            <v>1621.383705800901</v>
          </cell>
          <cell r="AH1868">
            <v>1551.0650080628343</v>
          </cell>
          <cell r="AI1868">
            <v>5852.5680171555277</v>
          </cell>
          <cell r="AJ1868">
            <v>2300.1160271933941</v>
          </cell>
          <cell r="AK1868">
            <v>37112.1</v>
          </cell>
        </row>
        <row r="1869">
          <cell r="B1869">
            <v>40334</v>
          </cell>
          <cell r="D1869">
            <v>10557.400000000016</v>
          </cell>
          <cell r="E1869">
            <v>29168</v>
          </cell>
          <cell r="F1869">
            <v>39725.400000000016</v>
          </cell>
          <cell r="G1869">
            <v>39725.400000000016</v>
          </cell>
          <cell r="H1869">
            <v>39725.4</v>
          </cell>
          <cell r="I1869">
            <v>29168</v>
          </cell>
          <cell r="J1869">
            <v>14500</v>
          </cell>
          <cell r="K1869">
            <v>3438</v>
          </cell>
          <cell r="L1869">
            <v>1600</v>
          </cell>
          <cell r="M1869">
            <v>1518</v>
          </cell>
          <cell r="N1869">
            <v>5900</v>
          </cell>
          <cell r="O1869">
            <v>2212</v>
          </cell>
          <cell r="P1869">
            <v>29168</v>
          </cell>
          <cell r="Q1869">
            <v>14500</v>
          </cell>
          <cell r="R1869">
            <v>3438</v>
          </cell>
          <cell r="S1869">
            <v>1600</v>
          </cell>
          <cell r="T1869">
            <v>1518</v>
          </cell>
          <cell r="U1869">
            <v>5900</v>
          </cell>
          <cell r="V1869">
            <v>2212</v>
          </cell>
          <cell r="W1869">
            <v>29168</v>
          </cell>
          <cell r="X1869">
            <v>14545.503482068865</v>
          </cell>
          <cell r="Y1869">
            <v>11903.697179297251</v>
          </cell>
          <cell r="Z1869">
            <v>1891.7189969896313</v>
          </cell>
          <cell r="AA1869">
            <v>1820.695370964989</v>
          </cell>
          <cell r="AB1869">
            <v>6886.414434636652</v>
          </cell>
          <cell r="AC1869">
            <v>2677.3705360426052</v>
          </cell>
          <cell r="AD1869">
            <v>39725.399999999987</v>
          </cell>
          <cell r="AE1869">
            <v>16194.695069394897</v>
          </cell>
          <cell r="AF1869">
            <v>11812.351419799903</v>
          </cell>
          <cell r="AG1869">
            <v>1653.5531411760683</v>
          </cell>
          <cell r="AH1869">
            <v>1568.1587667722872</v>
          </cell>
          <cell r="AI1869">
            <v>6173.6944192937199</v>
          </cell>
          <cell r="AJ1869">
            <v>2322.9471835631412</v>
          </cell>
          <cell r="AK1869">
            <v>39725.400000000016</v>
          </cell>
        </row>
        <row r="1870">
          <cell r="B1870">
            <v>40335</v>
          </cell>
          <cell r="D1870">
            <v>8002.1000000000131</v>
          </cell>
          <cell r="E1870">
            <v>29168</v>
          </cell>
          <cell r="F1870">
            <v>37170.100000000013</v>
          </cell>
          <cell r="G1870">
            <v>37170.100000000013</v>
          </cell>
          <cell r="H1870">
            <v>37170.1</v>
          </cell>
          <cell r="I1870">
            <v>29168</v>
          </cell>
          <cell r="J1870">
            <v>14500</v>
          </cell>
          <cell r="K1870">
            <v>3438</v>
          </cell>
          <cell r="L1870">
            <v>1600</v>
          </cell>
          <cell r="M1870">
            <v>1518</v>
          </cell>
          <cell r="N1870">
            <v>5900</v>
          </cell>
          <cell r="O1870">
            <v>2212</v>
          </cell>
          <cell r="P1870">
            <v>29168</v>
          </cell>
          <cell r="Q1870">
            <v>14500</v>
          </cell>
          <cell r="R1870">
            <v>3438</v>
          </cell>
          <cell r="S1870">
            <v>1600</v>
          </cell>
          <cell r="T1870">
            <v>1518</v>
          </cell>
          <cell r="U1870">
            <v>5900</v>
          </cell>
          <cell r="V1870">
            <v>2212</v>
          </cell>
          <cell r="W1870">
            <v>29168</v>
          </cell>
          <cell r="X1870">
            <v>13597.111420284633</v>
          </cell>
          <cell r="Y1870">
            <v>11228.709847126502</v>
          </cell>
          <cell r="Z1870">
            <v>1765.4698595520993</v>
          </cell>
          <cell r="AA1870">
            <v>1701.0747641228527</v>
          </cell>
          <cell r="AB1870">
            <v>6378.3777124664839</v>
          </cell>
          <cell r="AC1870">
            <v>2499.3563964474374</v>
          </cell>
          <cell r="AD1870">
            <v>37170.100000000006</v>
          </cell>
          <cell r="AE1870">
            <v>14897.381173270354</v>
          </cell>
          <cell r="AF1870">
            <v>11201.870762544086</v>
          </cell>
          <cell r="AG1870">
            <v>1590.8748618015054</v>
          </cell>
          <cell r="AH1870">
            <v>1521.1518255408037</v>
          </cell>
          <cell r="AI1870">
            <v>5715.2628237399513</v>
          </cell>
          <cell r="AJ1870">
            <v>2243.5585531033048</v>
          </cell>
          <cell r="AK1870">
            <v>37170.100000000013</v>
          </cell>
        </row>
        <row r="1871">
          <cell r="B1871">
            <v>40336</v>
          </cell>
          <cell r="D1871">
            <v>6452</v>
          </cell>
          <cell r="E1871">
            <v>28882</v>
          </cell>
          <cell r="F1871">
            <v>35334</v>
          </cell>
          <cell r="G1871">
            <v>35334</v>
          </cell>
          <cell r="H1871">
            <v>35334</v>
          </cell>
          <cell r="I1871">
            <v>28882</v>
          </cell>
          <cell r="J1871">
            <v>14500</v>
          </cell>
          <cell r="K1871">
            <v>3438</v>
          </cell>
          <cell r="L1871">
            <v>1600</v>
          </cell>
          <cell r="M1871">
            <v>1518</v>
          </cell>
          <cell r="N1871">
            <v>5600</v>
          </cell>
          <cell r="O1871">
            <v>2226</v>
          </cell>
          <cell r="P1871">
            <v>28882</v>
          </cell>
          <cell r="Q1871">
            <v>14500</v>
          </cell>
          <cell r="R1871">
            <v>3438</v>
          </cell>
          <cell r="S1871">
            <v>1600</v>
          </cell>
          <cell r="T1871">
            <v>1518</v>
          </cell>
          <cell r="U1871">
            <v>5600</v>
          </cell>
          <cell r="V1871">
            <v>2226</v>
          </cell>
          <cell r="W1871">
            <v>28882</v>
          </cell>
          <cell r="X1871">
            <v>13078.274203343648</v>
          </cell>
          <cell r="Y1871">
            <v>10702.620408745801</v>
          </cell>
          <cell r="Z1871">
            <v>1698.1032373181522</v>
          </cell>
          <cell r="AA1871">
            <v>1636.1653234964135</v>
          </cell>
          <cell r="AB1871">
            <v>5802.4421141836347</v>
          </cell>
          <cell r="AC1871">
            <v>2416.3947129123485</v>
          </cell>
          <cell r="AD1871">
            <v>35333.999999999993</v>
          </cell>
          <cell r="AE1871">
            <v>13539.705159261024</v>
          </cell>
          <cell r="AF1871">
            <v>10816.643999573189</v>
          </cell>
          <cell r="AG1871">
            <v>1623.4516161879233</v>
          </cell>
          <cell r="AH1871">
            <v>1561.8747060537776</v>
          </cell>
          <cell r="AI1871">
            <v>5483.9540573068925</v>
          </cell>
          <cell r="AJ1871">
            <v>2308.3704616171863</v>
          </cell>
          <cell r="AK1871">
            <v>35334</v>
          </cell>
        </row>
        <row r="1872">
          <cell r="B1872">
            <v>40337</v>
          </cell>
          <cell r="D1872">
            <v>6327.3000000000029</v>
          </cell>
          <cell r="E1872">
            <v>29354</v>
          </cell>
          <cell r="F1872">
            <v>35681.300000000003</v>
          </cell>
          <cell r="G1872">
            <v>35681.300000000003</v>
          </cell>
          <cell r="H1872">
            <v>35681.300000000003</v>
          </cell>
          <cell r="I1872">
            <v>29354</v>
          </cell>
          <cell r="J1872">
            <v>14500</v>
          </cell>
          <cell r="K1872">
            <v>3438</v>
          </cell>
          <cell r="L1872">
            <v>1600</v>
          </cell>
          <cell r="M1872">
            <v>1518</v>
          </cell>
          <cell r="N1872">
            <v>6100</v>
          </cell>
          <cell r="O1872">
            <v>2198</v>
          </cell>
          <cell r="P1872">
            <v>29354</v>
          </cell>
          <cell r="Q1872">
            <v>14500</v>
          </cell>
          <cell r="R1872">
            <v>3438</v>
          </cell>
          <cell r="S1872">
            <v>1600</v>
          </cell>
          <cell r="T1872">
            <v>1518</v>
          </cell>
          <cell r="U1872">
            <v>6100</v>
          </cell>
          <cell r="V1872">
            <v>2198</v>
          </cell>
          <cell r="W1872">
            <v>29354</v>
          </cell>
          <cell r="X1872">
            <v>12987.523826506873</v>
          </cell>
          <cell r="Y1872">
            <v>10628.35473575767</v>
          </cell>
          <cell r="Z1872">
            <v>1686.3200688130164</v>
          </cell>
          <cell r="AA1872">
            <v>1624.8119432746867</v>
          </cell>
          <cell r="AB1872">
            <v>6379.3069282990036</v>
          </cell>
          <cell r="AC1872">
            <v>2374.9824973487544</v>
          </cell>
          <cell r="AD1872">
            <v>35681.300000000003</v>
          </cell>
          <cell r="AE1872">
            <v>13693.27678505851</v>
          </cell>
          <cell r="AF1872">
            <v>10594.332356742379</v>
          </cell>
          <cell r="AG1872">
            <v>1641.5518719573179</v>
          </cell>
          <cell r="AH1872">
            <v>1579.0721095108745</v>
          </cell>
          <cell r="AI1872">
            <v>5862.8076834329495</v>
          </cell>
          <cell r="AJ1872">
            <v>2310.2591932979726</v>
          </cell>
          <cell r="AK1872">
            <v>35681.300000000003</v>
          </cell>
        </row>
        <row r="1873">
          <cell r="B1873">
            <v>40338</v>
          </cell>
          <cell r="D1873">
            <v>5394.8999999999942</v>
          </cell>
          <cell r="E1873">
            <v>29254</v>
          </cell>
          <cell r="F1873">
            <v>34648.899999999994</v>
          </cell>
          <cell r="G1873">
            <v>34648.899999999994</v>
          </cell>
          <cell r="H1873">
            <v>34648.9</v>
          </cell>
          <cell r="I1873">
            <v>29254</v>
          </cell>
          <cell r="J1873">
            <v>14500</v>
          </cell>
          <cell r="K1873">
            <v>3438</v>
          </cell>
          <cell r="L1873">
            <v>1600</v>
          </cell>
          <cell r="M1873">
            <v>1518</v>
          </cell>
          <cell r="N1873">
            <v>6000</v>
          </cell>
          <cell r="O1873">
            <v>2198</v>
          </cell>
          <cell r="P1873">
            <v>29254</v>
          </cell>
          <cell r="Q1873">
            <v>14500</v>
          </cell>
          <cell r="R1873">
            <v>3438</v>
          </cell>
          <cell r="S1873">
            <v>1600</v>
          </cell>
          <cell r="T1873">
            <v>1518</v>
          </cell>
          <cell r="U1873">
            <v>6000</v>
          </cell>
          <cell r="V1873">
            <v>2198</v>
          </cell>
          <cell r="W1873">
            <v>29254</v>
          </cell>
          <cell r="X1873">
            <v>12796.131169115102</v>
          </cell>
          <cell r="Y1873">
            <v>10471.728339244164</v>
          </cell>
          <cell r="Z1873">
            <v>1661.469351809943</v>
          </cell>
          <cell r="AA1873">
            <v>1600.8676502947931</v>
          </cell>
          <cell r="AB1873">
            <v>5778.7202897822835</v>
          </cell>
          <cell r="AC1873">
            <v>2339.983199753719</v>
          </cell>
          <cell r="AD1873">
            <v>34648.900000000009</v>
          </cell>
          <cell r="AE1873">
            <v>12831.284152679544</v>
          </cell>
          <cell r="AF1873">
            <v>10879.362389963384</v>
          </cell>
          <cell r="AG1873">
            <v>1634.3470571088308</v>
          </cell>
          <cell r="AH1873">
            <v>1572.8143279243882</v>
          </cell>
          <cell r="AI1873">
            <v>5442.1749684344077</v>
          </cell>
          <cell r="AJ1873">
            <v>2288.9171038894456</v>
          </cell>
          <cell r="AK1873">
            <v>34648.899999999994</v>
          </cell>
        </row>
        <row r="1874">
          <cell r="B1874">
            <v>40339</v>
          </cell>
          <cell r="D1874">
            <v>5728</v>
          </cell>
          <cell r="E1874">
            <v>28554</v>
          </cell>
          <cell r="F1874">
            <v>34282</v>
          </cell>
          <cell r="G1874">
            <v>34282</v>
          </cell>
          <cell r="H1874">
            <v>34282</v>
          </cell>
          <cell r="I1874">
            <v>28554</v>
          </cell>
          <cell r="J1874">
            <v>14300</v>
          </cell>
          <cell r="K1874">
            <v>3438</v>
          </cell>
          <cell r="L1874">
            <v>1600</v>
          </cell>
          <cell r="M1874">
            <v>1518</v>
          </cell>
          <cell r="N1874">
            <v>5500</v>
          </cell>
          <cell r="O1874">
            <v>2198</v>
          </cell>
          <cell r="P1874">
            <v>28554</v>
          </cell>
          <cell r="Q1874">
            <v>14300</v>
          </cell>
          <cell r="R1874">
            <v>3438</v>
          </cell>
          <cell r="S1874">
            <v>1600</v>
          </cell>
          <cell r="T1874">
            <v>1518</v>
          </cell>
          <cell r="U1874">
            <v>5500</v>
          </cell>
          <cell r="V1874">
            <v>2198</v>
          </cell>
          <cell r="W1874">
            <v>28554</v>
          </cell>
          <cell r="X1874">
            <v>12694.927637246548</v>
          </cell>
          <cell r="Y1874">
            <v>10388.908315074872</v>
          </cell>
          <cell r="Z1874">
            <v>1648.3289295782324</v>
          </cell>
          <cell r="AA1874">
            <v>1588.2065218550515</v>
          </cell>
          <cell r="AB1874">
            <v>5628.107334865108</v>
          </cell>
          <cell r="AC1874">
            <v>2333.5212613801855</v>
          </cell>
          <cell r="AD1874">
            <v>34282</v>
          </cell>
          <cell r="AE1874">
            <v>12940.850209341244</v>
          </cell>
          <cell r="AF1874">
            <v>10488.518768989232</v>
          </cell>
          <cell r="AG1874">
            <v>1597.0560759601476</v>
          </cell>
          <cell r="AH1874">
            <v>1538.0251589300267</v>
          </cell>
          <cell r="AI1874">
            <v>5457.3853838007935</v>
          </cell>
          <cell r="AJ1874">
            <v>2260.1644029785584</v>
          </cell>
          <cell r="AK1874">
            <v>34282</v>
          </cell>
        </row>
        <row r="1875">
          <cell r="B1875">
            <v>40340</v>
          </cell>
          <cell r="D1875">
            <v>5360.6999999999825</v>
          </cell>
          <cell r="E1875">
            <v>28568</v>
          </cell>
          <cell r="F1875">
            <v>33928.699999999983</v>
          </cell>
          <cell r="G1875">
            <v>33928.699999999983</v>
          </cell>
          <cell r="H1875">
            <v>33928.699999999997</v>
          </cell>
          <cell r="I1875">
            <v>28568</v>
          </cell>
          <cell r="J1875">
            <v>14300</v>
          </cell>
          <cell r="K1875">
            <v>3438</v>
          </cell>
          <cell r="L1875">
            <v>1600</v>
          </cell>
          <cell r="M1875">
            <v>1518</v>
          </cell>
          <cell r="N1875">
            <v>5500</v>
          </cell>
          <cell r="O1875">
            <v>2212</v>
          </cell>
          <cell r="P1875">
            <v>28568</v>
          </cell>
          <cell r="Q1875">
            <v>14300</v>
          </cell>
          <cell r="R1875">
            <v>3438</v>
          </cell>
          <cell r="S1875">
            <v>1600</v>
          </cell>
          <cell r="T1875">
            <v>1518</v>
          </cell>
          <cell r="U1875">
            <v>5500</v>
          </cell>
          <cell r="V1875">
            <v>2212</v>
          </cell>
          <cell r="W1875">
            <v>28568</v>
          </cell>
          <cell r="X1875">
            <v>12566.420500032593</v>
          </cell>
          <cell r="Y1875">
            <v>10283.744354751732</v>
          </cell>
          <cell r="Z1875">
            <v>1631.6433652347569</v>
          </cell>
          <cell r="AA1875">
            <v>1572.1295595233157</v>
          </cell>
          <cell r="AB1875">
            <v>5564.862530266847</v>
          </cell>
          <cell r="AC1875">
            <v>2309.8996901907567</v>
          </cell>
          <cell r="AD1875">
            <v>33928.700000000004</v>
          </cell>
          <cell r="AE1875">
            <v>12658.89530147702</v>
          </cell>
          <cell r="AF1875">
            <v>10485.38660067841</v>
          </cell>
          <cell r="AG1875">
            <v>1605.54686494113</v>
          </cell>
          <cell r="AH1875">
            <v>1543.1882064284737</v>
          </cell>
          <cell r="AI1875">
            <v>5365.6455596395181</v>
          </cell>
          <cell r="AJ1875">
            <v>2270.0374668354334</v>
          </cell>
          <cell r="AK1875">
            <v>33928.699999999983</v>
          </cell>
        </row>
        <row r="1876">
          <cell r="B1876">
            <v>40341</v>
          </cell>
          <cell r="D1876">
            <v>5529.6000000000058</v>
          </cell>
          <cell r="E1876">
            <v>28140</v>
          </cell>
          <cell r="F1876">
            <v>33669.600000000006</v>
          </cell>
          <cell r="G1876">
            <v>33669.600000000006</v>
          </cell>
          <cell r="H1876">
            <v>33669.599999999999</v>
          </cell>
          <cell r="I1876">
            <v>28140</v>
          </cell>
          <cell r="J1876">
            <v>14000</v>
          </cell>
          <cell r="K1876">
            <v>3438</v>
          </cell>
          <cell r="L1876">
            <v>1600</v>
          </cell>
          <cell r="M1876">
            <v>1518</v>
          </cell>
          <cell r="N1876">
            <v>5400</v>
          </cell>
          <cell r="O1876">
            <v>2184</v>
          </cell>
          <cell r="P1876">
            <v>28140</v>
          </cell>
          <cell r="Q1876">
            <v>14000</v>
          </cell>
          <cell r="R1876">
            <v>3438</v>
          </cell>
          <cell r="S1876">
            <v>1600</v>
          </cell>
          <cell r="T1876">
            <v>1518</v>
          </cell>
          <cell r="U1876">
            <v>5400</v>
          </cell>
          <cell r="V1876">
            <v>2184</v>
          </cell>
          <cell r="W1876">
            <v>28140</v>
          </cell>
          <cell r="X1876">
            <v>12528.230714386073</v>
          </cell>
          <cell r="Y1876">
            <v>10252.491700700361</v>
          </cell>
          <cell r="Z1876">
            <v>1626.684744729441</v>
          </cell>
          <cell r="AA1876">
            <v>1567.3518035277559</v>
          </cell>
          <cell r="AB1876">
            <v>5415.7344776592117</v>
          </cell>
          <cell r="AC1876">
            <v>2279.1065589971595</v>
          </cell>
          <cell r="AD1876">
            <v>33669.600000000006</v>
          </cell>
          <cell r="AE1876">
            <v>12527.988198938683</v>
          </cell>
          <cell r="AF1876">
            <v>10252.350118806891</v>
          </cell>
          <cell r="AG1876">
            <v>1626.920487130631</v>
          </cell>
          <cell r="AH1876">
            <v>1567.2793822023395</v>
          </cell>
          <cell r="AI1876">
            <v>5415.6944338823087</v>
          </cell>
          <cell r="AJ1876">
            <v>2279.3673790391485</v>
          </cell>
          <cell r="AK1876">
            <v>33669.600000000006</v>
          </cell>
        </row>
        <row r="1877">
          <cell r="B1877">
            <v>40342</v>
          </cell>
          <cell r="D1877">
            <v>7415.9000000000087</v>
          </cell>
          <cell r="E1877">
            <v>28640</v>
          </cell>
          <cell r="F1877">
            <v>36055.900000000009</v>
          </cell>
          <cell r="G1877">
            <v>36055.900000000009</v>
          </cell>
          <cell r="H1877">
            <v>36055.9</v>
          </cell>
          <cell r="I1877">
            <v>28640</v>
          </cell>
          <cell r="J1877">
            <v>14000</v>
          </cell>
          <cell r="K1877">
            <v>3438</v>
          </cell>
          <cell r="L1877">
            <v>1600</v>
          </cell>
          <cell r="M1877">
            <v>1518</v>
          </cell>
          <cell r="N1877">
            <v>5900</v>
          </cell>
          <cell r="O1877">
            <v>2184</v>
          </cell>
          <cell r="P1877">
            <v>28640</v>
          </cell>
          <cell r="Q1877">
            <v>14000</v>
          </cell>
          <cell r="R1877">
            <v>3438</v>
          </cell>
          <cell r="S1877">
            <v>1600</v>
          </cell>
          <cell r="T1877">
            <v>1518</v>
          </cell>
          <cell r="U1877">
            <v>5900</v>
          </cell>
          <cell r="V1877">
            <v>2184</v>
          </cell>
          <cell r="W1877">
            <v>28640</v>
          </cell>
          <cell r="X1877">
            <v>13202.382525575515</v>
          </cell>
          <cell r="Y1877">
            <v>10804.184593879216</v>
          </cell>
          <cell r="Z1877">
            <v>1714.217652758851</v>
          </cell>
          <cell r="AA1877">
            <v>1651.6919694464721</v>
          </cell>
          <cell r="AB1877">
            <v>6281.6765716448353</v>
          </cell>
          <cell r="AC1877">
            <v>2401.7466866951077</v>
          </cell>
          <cell r="AD1877">
            <v>36055.9</v>
          </cell>
          <cell r="AE1877">
            <v>14675.760820912277</v>
          </cell>
          <cell r="AF1877">
            <v>10362.597996127617</v>
          </cell>
          <cell r="AG1877">
            <v>1590.7481643784563</v>
          </cell>
          <cell r="AH1877">
            <v>1516.8228009204877</v>
          </cell>
          <cell r="AI1877">
            <v>5692.1666341338678</v>
          </cell>
          <cell r="AJ1877">
            <v>2217.803583527304</v>
          </cell>
          <cell r="AK1877">
            <v>36055.900000000009</v>
          </cell>
        </row>
        <row r="1878">
          <cell r="B1878">
            <v>40343</v>
          </cell>
          <cell r="D1878">
            <v>8018.0000000000073</v>
          </cell>
          <cell r="E1878">
            <v>28640</v>
          </cell>
          <cell r="F1878">
            <v>36658.000000000007</v>
          </cell>
          <cell r="G1878">
            <v>36658.000000000007</v>
          </cell>
          <cell r="H1878">
            <v>36658</v>
          </cell>
          <cell r="I1878">
            <v>28640</v>
          </cell>
          <cell r="J1878">
            <v>14000</v>
          </cell>
          <cell r="K1878">
            <v>3438</v>
          </cell>
          <cell r="L1878">
            <v>1600</v>
          </cell>
          <cell r="M1878">
            <v>1518</v>
          </cell>
          <cell r="N1878">
            <v>5900</v>
          </cell>
          <cell r="O1878">
            <v>2184</v>
          </cell>
          <cell r="P1878">
            <v>28640</v>
          </cell>
          <cell r="Q1878">
            <v>14000</v>
          </cell>
          <cell r="R1878">
            <v>3438</v>
          </cell>
          <cell r="S1878">
            <v>1600</v>
          </cell>
          <cell r="T1878">
            <v>1518</v>
          </cell>
          <cell r="U1878">
            <v>5900</v>
          </cell>
          <cell r="V1878">
            <v>2184</v>
          </cell>
          <cell r="W1878">
            <v>28640</v>
          </cell>
          <cell r="X1878">
            <v>13411.804107091564</v>
          </cell>
          <cell r="Y1878">
            <v>10976.017617230322</v>
          </cell>
          <cell r="Z1878">
            <v>1745.2322306443198</v>
          </cell>
          <cell r="AA1878">
            <v>1679.0865279658583</v>
          </cell>
          <cell r="AB1878">
            <v>6388.7766037647361</v>
          </cell>
          <cell r="AC1878">
            <v>2457.0829133032012</v>
          </cell>
          <cell r="AD1878">
            <v>36658</v>
          </cell>
          <cell r="AE1878">
            <v>14788.81326646006</v>
          </cell>
          <cell r="AF1878">
            <v>10739.191305711611</v>
          </cell>
          <cell r="AG1878">
            <v>1590.8013243743737</v>
          </cell>
          <cell r="AH1878">
            <v>1517.8767255665816</v>
          </cell>
          <cell r="AI1878">
            <v>5791.9159813299057</v>
          </cell>
          <cell r="AJ1878">
            <v>2229.401396557475</v>
          </cell>
          <cell r="AK1878">
            <v>36658.000000000007</v>
          </cell>
        </row>
        <row r="1879">
          <cell r="B1879">
            <v>40344</v>
          </cell>
          <cell r="D1879">
            <v>7036.5999999999913</v>
          </cell>
          <cell r="E1879">
            <v>29154</v>
          </cell>
          <cell r="F1879">
            <v>36190.599999999991</v>
          </cell>
          <cell r="G1879">
            <v>36190.599999999991</v>
          </cell>
          <cell r="H1879">
            <v>36190.6</v>
          </cell>
          <cell r="I1879">
            <v>29154</v>
          </cell>
          <cell r="J1879">
            <v>14500</v>
          </cell>
          <cell r="K1879">
            <v>3438</v>
          </cell>
          <cell r="L1879">
            <v>1600</v>
          </cell>
          <cell r="M1879">
            <v>1518</v>
          </cell>
          <cell r="N1879">
            <v>5900</v>
          </cell>
          <cell r="O1879">
            <v>2198</v>
          </cell>
          <cell r="P1879">
            <v>29154</v>
          </cell>
          <cell r="Q1879">
            <v>14500</v>
          </cell>
          <cell r="R1879">
            <v>3438</v>
          </cell>
          <cell r="S1879">
            <v>1600</v>
          </cell>
          <cell r="T1879">
            <v>1518</v>
          </cell>
          <cell r="U1879">
            <v>5900</v>
          </cell>
          <cell r="V1879">
            <v>2198</v>
          </cell>
          <cell r="W1879">
            <v>29154</v>
          </cell>
          <cell r="X1879">
            <v>13250.913015521894</v>
          </cell>
          <cell r="Y1879">
            <v>10843.899574928762</v>
          </cell>
          <cell r="Z1879">
            <v>1720.5189262147569</v>
          </cell>
          <cell r="AA1879">
            <v>1657.7634054439109</v>
          </cell>
          <cell r="AB1879">
            <v>6294.3575321263861</v>
          </cell>
          <cell r="AC1879">
            <v>2423.1475457642846</v>
          </cell>
          <cell r="AD1879">
            <v>36190.599999999991</v>
          </cell>
          <cell r="AE1879">
            <v>13723.013286829833</v>
          </cell>
          <cell r="AF1879">
            <v>11115.940078409643</v>
          </cell>
          <cell r="AG1879">
            <v>1606.4730150527707</v>
          </cell>
          <cell r="AH1879">
            <v>1545.9435905017672</v>
          </cell>
          <cell r="AI1879">
            <v>5937.5279601492612</v>
          </cell>
          <cell r="AJ1879">
            <v>2261.7020690567188</v>
          </cell>
          <cell r="AK1879">
            <v>36190.599999999991</v>
          </cell>
        </row>
        <row r="1880">
          <cell r="B1880">
            <v>40345</v>
          </cell>
          <cell r="D1880">
            <v>5776</v>
          </cell>
          <cell r="E1880">
            <v>28840</v>
          </cell>
          <cell r="F1880">
            <v>34616</v>
          </cell>
          <cell r="G1880">
            <v>34616</v>
          </cell>
          <cell r="H1880">
            <v>34616</v>
          </cell>
          <cell r="I1880">
            <v>28840</v>
          </cell>
          <cell r="J1880">
            <v>14500</v>
          </cell>
          <cell r="K1880">
            <v>3438</v>
          </cell>
          <cell r="L1880">
            <v>1600</v>
          </cell>
          <cell r="M1880">
            <v>1518</v>
          </cell>
          <cell r="N1880">
            <v>5600</v>
          </cell>
          <cell r="O1880">
            <v>2184</v>
          </cell>
          <cell r="P1880">
            <v>28840</v>
          </cell>
          <cell r="Q1880">
            <v>14500</v>
          </cell>
          <cell r="R1880">
            <v>3438</v>
          </cell>
          <cell r="S1880">
            <v>1600</v>
          </cell>
          <cell r="T1880">
            <v>1518</v>
          </cell>
          <cell r="U1880">
            <v>5600</v>
          </cell>
          <cell r="V1880">
            <v>2184</v>
          </cell>
          <cell r="W1880">
            <v>28840</v>
          </cell>
          <cell r="X1880">
            <v>12855.035841697454</v>
          </cell>
          <cell r="Y1880">
            <v>10411.076224687864</v>
          </cell>
          <cell r="Z1880">
            <v>1651.8461428999005</v>
          </cell>
          <cell r="AA1880">
            <v>1591.5954456529603</v>
          </cell>
          <cell r="AB1880">
            <v>5792.0867920290111</v>
          </cell>
          <cell r="AC1880">
            <v>2314.3595530328112</v>
          </cell>
          <cell r="AD1880">
            <v>34616</v>
          </cell>
          <cell r="AE1880">
            <v>13219.933063329147</v>
          </cell>
          <cell r="AF1880">
            <v>10498.203885638906</v>
          </cell>
          <cell r="AG1880">
            <v>1599.5147636175795</v>
          </cell>
          <cell r="AH1880">
            <v>1539.2550107492418</v>
          </cell>
          <cell r="AI1880">
            <v>5519.3982168193215</v>
          </cell>
          <cell r="AJ1880">
            <v>2239.6950598458043</v>
          </cell>
          <cell r="AK1880">
            <v>34616</v>
          </cell>
        </row>
        <row r="1881">
          <cell r="B1881">
            <v>40346</v>
          </cell>
          <cell r="D1881">
            <v>7002.6000000000058</v>
          </cell>
          <cell r="E1881">
            <v>29268</v>
          </cell>
          <cell r="F1881">
            <v>36270.600000000006</v>
          </cell>
          <cell r="G1881">
            <v>36270.600000000006</v>
          </cell>
          <cell r="H1881">
            <v>36270.6</v>
          </cell>
          <cell r="I1881">
            <v>29268</v>
          </cell>
          <cell r="J1881">
            <v>14500</v>
          </cell>
          <cell r="K1881">
            <v>3438</v>
          </cell>
          <cell r="L1881">
            <v>1600</v>
          </cell>
          <cell r="M1881">
            <v>1518</v>
          </cell>
          <cell r="N1881">
            <v>6000</v>
          </cell>
          <cell r="O1881">
            <v>2212</v>
          </cell>
          <cell r="P1881">
            <v>29268</v>
          </cell>
          <cell r="Q1881">
            <v>14500</v>
          </cell>
          <cell r="R1881">
            <v>3438</v>
          </cell>
          <cell r="S1881">
            <v>1600</v>
          </cell>
          <cell r="T1881">
            <v>1518</v>
          </cell>
          <cell r="U1881">
            <v>6000</v>
          </cell>
          <cell r="V1881">
            <v>2212</v>
          </cell>
          <cell r="W1881">
            <v>29268</v>
          </cell>
          <cell r="X1881">
            <v>13239.744650774477</v>
          </cell>
          <cell r="Y1881">
            <v>10834.759931072123</v>
          </cell>
          <cell r="Z1881">
            <v>1719.0688085586908</v>
          </cell>
          <cell r="AA1881">
            <v>1656.3661804862622</v>
          </cell>
          <cell r="AB1881">
            <v>6386.9934937270209</v>
          </cell>
          <cell r="AC1881">
            <v>2433.6669353814291</v>
          </cell>
          <cell r="AD1881">
            <v>36270.600000000006</v>
          </cell>
          <cell r="AE1881">
            <v>14705.049621622205</v>
          </cell>
          <cell r="AF1881">
            <v>10438.251328534567</v>
          </cell>
          <cell r="AG1881">
            <v>1605.4378781231164</v>
          </cell>
          <cell r="AH1881">
            <v>1538.2430547204249</v>
          </cell>
          <cell r="AI1881">
            <v>5716.9292523984459</v>
          </cell>
          <cell r="AJ1881">
            <v>2266.6888646012449</v>
          </cell>
          <cell r="AK1881">
            <v>36270.600000000006</v>
          </cell>
        </row>
        <row r="1882">
          <cell r="B1882">
            <v>40347</v>
          </cell>
          <cell r="D1882">
            <v>7253.8000000000102</v>
          </cell>
          <cell r="E1882">
            <v>28554</v>
          </cell>
          <cell r="F1882">
            <v>35807.80000000001</v>
          </cell>
          <cell r="G1882">
            <v>35807.80000000001</v>
          </cell>
          <cell r="H1882">
            <v>35807.800000000003</v>
          </cell>
          <cell r="I1882">
            <v>28554</v>
          </cell>
          <cell r="J1882">
            <v>14300</v>
          </cell>
          <cell r="K1882">
            <v>3438</v>
          </cell>
          <cell r="L1882">
            <v>1600</v>
          </cell>
          <cell r="M1882">
            <v>1518</v>
          </cell>
          <cell r="N1882">
            <v>5500</v>
          </cell>
          <cell r="O1882">
            <v>2198</v>
          </cell>
          <cell r="P1882">
            <v>28554</v>
          </cell>
          <cell r="Q1882">
            <v>14300</v>
          </cell>
          <cell r="R1882">
            <v>3438</v>
          </cell>
          <cell r="S1882">
            <v>1600</v>
          </cell>
          <cell r="T1882">
            <v>1518</v>
          </cell>
          <cell r="U1882">
            <v>5500</v>
          </cell>
          <cell r="V1882">
            <v>2198</v>
          </cell>
          <cell r="W1882">
            <v>28554</v>
          </cell>
          <cell r="X1882">
            <v>13256.292673137601</v>
          </cell>
          <cell r="Y1882">
            <v>10848.302023791259</v>
          </cell>
          <cell r="Z1882">
            <v>1721.2174292336463</v>
          </cell>
          <cell r="AA1882">
            <v>1658.436430730447</v>
          </cell>
          <cell r="AB1882">
            <v>5899.420138402279</v>
          </cell>
          <cell r="AC1882">
            <v>2424.1313047047652</v>
          </cell>
          <cell r="AD1882">
            <v>35807.799999999996</v>
          </cell>
          <cell r="AE1882">
            <v>13569.60384803335</v>
          </cell>
          <cell r="AF1882">
            <v>11093.759232433413</v>
          </cell>
          <cell r="AG1882">
            <v>1643.6985960591394</v>
          </cell>
          <cell r="AH1882">
            <v>1581.9700613655671</v>
          </cell>
          <cell r="AI1882">
            <v>5605.5134370757933</v>
          </cell>
          <cell r="AJ1882">
            <v>2313.2548250327454</v>
          </cell>
          <cell r="AK1882">
            <v>35807.80000000001</v>
          </cell>
        </row>
        <row r="1883">
          <cell r="B1883">
            <v>40348</v>
          </cell>
          <cell r="D1883">
            <v>6330.9000000000087</v>
          </cell>
          <cell r="E1883">
            <v>28126</v>
          </cell>
          <cell r="F1883">
            <v>34456.900000000009</v>
          </cell>
          <cell r="G1883">
            <v>34456.900000000009</v>
          </cell>
          <cell r="H1883">
            <v>34456.9</v>
          </cell>
          <cell r="I1883">
            <v>28126</v>
          </cell>
          <cell r="J1883">
            <v>14000</v>
          </cell>
          <cell r="K1883">
            <v>3438</v>
          </cell>
          <cell r="L1883">
            <v>1600</v>
          </cell>
          <cell r="M1883">
            <v>1518</v>
          </cell>
          <cell r="N1883">
            <v>5400</v>
          </cell>
          <cell r="O1883">
            <v>2170</v>
          </cell>
          <cell r="P1883">
            <v>28126</v>
          </cell>
          <cell r="Q1883">
            <v>14000</v>
          </cell>
          <cell r="R1883">
            <v>3438</v>
          </cell>
          <cell r="S1883">
            <v>1600</v>
          </cell>
          <cell r="T1883">
            <v>1518</v>
          </cell>
          <cell r="U1883">
            <v>5400</v>
          </cell>
          <cell r="V1883">
            <v>2170</v>
          </cell>
          <cell r="W1883">
            <v>28126</v>
          </cell>
          <cell r="X1883">
            <v>12825.707682439855</v>
          </cell>
          <cell r="Y1883">
            <v>10495.932312200179</v>
          </cell>
          <cell r="Z1883">
            <v>1665.3096117895439</v>
          </cell>
          <cell r="AA1883">
            <v>1604.5678377002168</v>
          </cell>
          <cell r="AB1883">
            <v>5544.3285552210536</v>
          </cell>
          <cell r="AC1883">
            <v>2321.054000649151</v>
          </cell>
          <cell r="AD1883">
            <v>34456.9</v>
          </cell>
          <cell r="AE1883">
            <v>12632.333185208001</v>
          </cell>
          <cell r="AF1883">
            <v>10830.12668797791</v>
          </cell>
          <cell r="AG1883">
            <v>1625.5505055468891</v>
          </cell>
          <cell r="AH1883">
            <v>1564.9686464281281</v>
          </cell>
          <cell r="AI1883">
            <v>5539.4429134479988</v>
          </cell>
          <cell r="AJ1883">
            <v>2264.478061391078</v>
          </cell>
          <cell r="AK1883">
            <v>34456.900000000009</v>
          </cell>
        </row>
        <row r="1884">
          <cell r="B1884">
            <v>40349</v>
          </cell>
          <cell r="D1884">
            <v>-6075.8000000000029</v>
          </cell>
          <cell r="E1884">
            <v>28526</v>
          </cell>
          <cell r="F1884">
            <v>22450.199999999997</v>
          </cell>
          <cell r="G1884">
            <v>22450.199999999997</v>
          </cell>
          <cell r="H1884">
            <v>22450.2</v>
          </cell>
          <cell r="I1884">
            <v>28526</v>
          </cell>
          <cell r="J1884">
            <v>14000</v>
          </cell>
          <cell r="K1884">
            <v>3438</v>
          </cell>
          <cell r="L1884">
            <v>1600</v>
          </cell>
          <cell r="M1884">
            <v>1518</v>
          </cell>
          <cell r="N1884">
            <v>5800</v>
          </cell>
          <cell r="O1884">
            <v>2170</v>
          </cell>
          <cell r="P1884">
            <v>28526</v>
          </cell>
          <cell r="Q1884">
            <v>14000</v>
          </cell>
          <cell r="R1884">
            <v>3438</v>
          </cell>
          <cell r="S1884">
            <v>1600</v>
          </cell>
          <cell r="T1884">
            <v>1518</v>
          </cell>
          <cell r="U1884">
            <v>5800</v>
          </cell>
          <cell r="V1884">
            <v>2170</v>
          </cell>
          <cell r="W1884">
            <v>28526</v>
          </cell>
          <cell r="X1884">
            <v>8254.7102532968111</v>
          </cell>
          <cell r="Y1884">
            <v>6755.2514232061685</v>
          </cell>
          <cell r="Z1884">
            <v>1071.8042752661452</v>
          </cell>
          <cell r="AA1884">
            <v>1032.7104679072656</v>
          </cell>
          <cell r="AB1884">
            <v>3841.8778813571289</v>
          </cell>
          <cell r="AC1884">
            <v>1493.8456989664812</v>
          </cell>
          <cell r="AD1884">
            <v>22450.2</v>
          </cell>
          <cell r="AE1884">
            <v>8488.8829305772342</v>
          </cell>
          <cell r="AF1884">
            <v>6720.4789449512236</v>
          </cell>
          <cell r="AG1884">
            <v>1064.0805759430236</v>
          </cell>
          <cell r="AH1884">
            <v>1028.1081960956024</v>
          </cell>
          <cell r="AI1884">
            <v>3680.8853036076243</v>
          </cell>
          <cell r="AJ1884">
            <v>1467.7640488252878</v>
          </cell>
          <cell r="AK1884">
            <v>22450.199999999997</v>
          </cell>
        </row>
        <row r="1885">
          <cell r="B1885">
            <v>40350</v>
          </cell>
          <cell r="D1885">
            <v>-28466.9</v>
          </cell>
          <cell r="E1885">
            <v>28554</v>
          </cell>
          <cell r="F1885">
            <v>87.1</v>
          </cell>
          <cell r="G1885">
            <v>87.1</v>
          </cell>
          <cell r="H1885">
            <v>87.1</v>
          </cell>
          <cell r="I1885">
            <v>28554</v>
          </cell>
          <cell r="J1885">
            <v>14000</v>
          </cell>
          <cell r="K1885">
            <v>3438</v>
          </cell>
          <cell r="L1885">
            <v>1600</v>
          </cell>
          <cell r="M1885">
            <v>1518</v>
          </cell>
          <cell r="N1885">
            <v>5800</v>
          </cell>
          <cell r="O1885">
            <v>2198</v>
          </cell>
          <cell r="P1885">
            <v>28554</v>
          </cell>
          <cell r="Q1885">
            <v>14000</v>
          </cell>
          <cell r="R1885">
            <v>3438</v>
          </cell>
          <cell r="S1885">
            <v>1600</v>
          </cell>
          <cell r="T1885">
            <v>1518</v>
          </cell>
          <cell r="U1885">
            <v>5800</v>
          </cell>
          <cell r="V1885">
            <v>2198</v>
          </cell>
          <cell r="W1885">
            <v>28554</v>
          </cell>
          <cell r="X1885">
            <v>31.982612726434734</v>
          </cell>
          <cell r="Y1885">
            <v>26.173007108494506</v>
          </cell>
          <cell r="Z1885">
            <v>4.1526716265641905</v>
          </cell>
          <cell r="AA1885">
            <v>4.001203911478548</v>
          </cell>
          <cell r="AB1885">
            <v>14.941957478283681</v>
          </cell>
          <cell r="AC1885">
            <v>5.8485471487443448</v>
          </cell>
          <cell r="AD1885">
            <v>87.100000000000009</v>
          </cell>
          <cell r="AE1885">
            <v>33.112371499999995</v>
          </cell>
          <cell r="AF1885">
            <v>26.993770699999999</v>
          </cell>
          <cell r="AG1885">
            <v>3.6581999999999999</v>
          </cell>
          <cell r="AH1885">
            <v>3.5991461999999994</v>
          </cell>
          <cell r="AI1885">
            <v>14.396671899999998</v>
          </cell>
          <cell r="AJ1885">
            <v>5.3398396999999997</v>
          </cell>
          <cell r="AK1885">
            <v>87.1</v>
          </cell>
        </row>
        <row r="1886">
          <cell r="B1886">
            <v>40351</v>
          </cell>
          <cell r="D1886">
            <v>-20508.099999999999</v>
          </cell>
          <cell r="E1886">
            <v>20556</v>
          </cell>
          <cell r="F1886">
            <v>47.899999999999977</v>
          </cell>
          <cell r="G1886">
            <v>47.899999999999977</v>
          </cell>
          <cell r="H1886">
            <v>47.9</v>
          </cell>
          <cell r="I1886">
            <v>20556</v>
          </cell>
          <cell r="J1886">
            <v>14000</v>
          </cell>
          <cell r="K1886">
            <v>3438</v>
          </cell>
          <cell r="L1886">
            <v>1600</v>
          </cell>
          <cell r="M1886">
            <v>1518</v>
          </cell>
          <cell r="N1886">
            <v>0</v>
          </cell>
          <cell r="O1886">
            <v>0</v>
          </cell>
          <cell r="P1886">
            <v>20556</v>
          </cell>
          <cell r="Q1886">
            <v>14000</v>
          </cell>
          <cell r="R1886">
            <v>3438</v>
          </cell>
          <cell r="S1886">
            <v>1600</v>
          </cell>
          <cell r="T1886">
            <v>1518</v>
          </cell>
          <cell r="U1886">
            <v>0</v>
          </cell>
          <cell r="V1886">
            <v>0</v>
          </cell>
          <cell r="W1886">
            <v>20556</v>
          </cell>
          <cell r="X1886">
            <v>17.537429712053004</v>
          </cell>
          <cell r="Y1886">
            <v>14.35177533631893</v>
          </cell>
          <cell r="Z1886">
            <v>2.2770868468764007</v>
          </cell>
          <cell r="AA1886">
            <v>2.1940306428795284</v>
          </cell>
          <cell r="AB1886">
            <v>8.3326697850429241</v>
          </cell>
          <cell r="AC1886">
            <v>3.2070076768292153</v>
          </cell>
          <cell r="AD1886">
            <v>47.9</v>
          </cell>
          <cell r="AE1886">
            <v>158.98867060170915</v>
          </cell>
          <cell r="AF1886">
            <v>101.99902211258923</v>
          </cell>
          <cell r="AG1886">
            <v>-79.431036913047336</v>
          </cell>
          <cell r="AH1886">
            <v>-107.89843185622415</v>
          </cell>
          <cell r="AI1886">
            <v>53.96398555193376</v>
          </cell>
          <cell r="AJ1886">
            <v>-79.722209496960659</v>
          </cell>
          <cell r="AK1886">
            <v>47.899999999999977</v>
          </cell>
        </row>
        <row r="1887">
          <cell r="B1887">
            <v>40352</v>
          </cell>
          <cell r="D1887">
            <v>51.799999999999969</v>
          </cell>
          <cell r="E1887">
            <v>0</v>
          </cell>
          <cell r="F1887">
            <v>51.799999999999969</v>
          </cell>
          <cell r="G1887">
            <v>51.799999999999969</v>
          </cell>
          <cell r="H1887">
            <v>51.8</v>
          </cell>
          <cell r="I1887">
            <v>0</v>
          </cell>
          <cell r="J1887">
            <v>0</v>
          </cell>
          <cell r="K1887">
            <v>0</v>
          </cell>
          <cell r="L1887">
            <v>0</v>
          </cell>
          <cell r="M1887">
            <v>0</v>
          </cell>
          <cell r="N1887">
            <v>0</v>
          </cell>
          <cell r="O1887">
            <v>0</v>
          </cell>
          <cell r="P1887">
            <v>0</v>
          </cell>
          <cell r="Q1887">
            <v>0</v>
          </cell>
          <cell r="R1887">
            <v>0</v>
          </cell>
          <cell r="S1887">
            <v>0</v>
          </cell>
          <cell r="T1887">
            <v>0</v>
          </cell>
          <cell r="U1887">
            <v>0</v>
          </cell>
          <cell r="V1887">
            <v>0</v>
          </cell>
          <cell r="W1887">
            <v>0</v>
          </cell>
          <cell r="X1887">
            <v>0</v>
          </cell>
          <cell r="Y1887">
            <v>0</v>
          </cell>
          <cell r="Z1887">
            <v>0</v>
          </cell>
          <cell r="AA1887">
            <v>0</v>
          </cell>
          <cell r="AB1887">
            <v>0</v>
          </cell>
          <cell r="AC1887">
            <v>0</v>
          </cell>
          <cell r="AD1887">
            <v>0</v>
          </cell>
          <cell r="AE1887">
            <v>0</v>
          </cell>
          <cell r="AF1887">
            <v>55.655367999377148</v>
          </cell>
          <cell r="AG1887">
            <v>-4.5787077733188957</v>
          </cell>
          <cell r="AH1887">
            <v>-2.9076572463921977</v>
          </cell>
          <cell r="AI1887">
            <v>9.0060017977082758</v>
          </cell>
          <cell r="AJ1887">
            <v>-5.3750047773743548</v>
          </cell>
          <cell r="AK1887">
            <v>51.799999999999969</v>
          </cell>
        </row>
        <row r="1888">
          <cell r="B1888">
            <v>40353</v>
          </cell>
          <cell r="D1888">
            <v>-2336.4</v>
          </cell>
          <cell r="E1888">
            <v>3438</v>
          </cell>
          <cell r="F1888">
            <v>1101.5999999999999</v>
          </cell>
          <cell r="G1888">
            <v>1101.5999999999999</v>
          </cell>
          <cell r="H1888">
            <v>1101.5999999999999</v>
          </cell>
          <cell r="I1888">
            <v>3438</v>
          </cell>
          <cell r="J1888">
            <v>0</v>
          </cell>
          <cell r="K1888">
            <v>3438</v>
          </cell>
          <cell r="L1888">
            <v>0</v>
          </cell>
          <cell r="M1888">
            <v>0</v>
          </cell>
          <cell r="N1888">
            <v>0</v>
          </cell>
          <cell r="O1888">
            <v>0</v>
          </cell>
          <cell r="P1888">
            <v>3438</v>
          </cell>
          <cell r="Q1888">
            <v>0</v>
          </cell>
          <cell r="R1888">
            <v>3438</v>
          </cell>
          <cell r="S1888">
            <v>0</v>
          </cell>
          <cell r="T1888">
            <v>0</v>
          </cell>
          <cell r="U1888">
            <v>0</v>
          </cell>
          <cell r="V1888">
            <v>0</v>
          </cell>
          <cell r="W1888">
            <v>3438</v>
          </cell>
          <cell r="X1888">
            <v>402.45974448663515</v>
          </cell>
          <cell r="Y1888">
            <v>329.35338471034964</v>
          </cell>
          <cell r="Z1888">
            <v>53.802705710705006</v>
          </cell>
          <cell r="AA1888">
            <v>50.349967265857352</v>
          </cell>
          <cell r="AB1888">
            <v>189.36486691232861</v>
          </cell>
          <cell r="AC1888">
            <v>76.269330914124325</v>
          </cell>
          <cell r="AD1888">
            <v>1101.6000000000001</v>
          </cell>
          <cell r="AE1888">
            <v>1101.5999999999999</v>
          </cell>
          <cell r="AF1888">
            <v>0</v>
          </cell>
          <cell r="AG1888">
            <v>0</v>
          </cell>
          <cell r="AH1888">
            <v>0</v>
          </cell>
          <cell r="AI1888">
            <v>0</v>
          </cell>
          <cell r="AJ1888">
            <v>0</v>
          </cell>
          <cell r="AK1888">
            <v>1101.5999999999999</v>
          </cell>
        </row>
        <row r="1889">
          <cell r="B1889">
            <v>40354</v>
          </cell>
          <cell r="D1889">
            <v>-3874.4000000000015</v>
          </cell>
          <cell r="E1889">
            <v>26993</v>
          </cell>
          <cell r="F1889">
            <v>23118.6</v>
          </cell>
          <cell r="G1889">
            <v>23118.6</v>
          </cell>
          <cell r="H1889">
            <v>23118.6</v>
          </cell>
          <cell r="I1889">
            <v>26993</v>
          </cell>
          <cell r="J1889">
            <v>14437</v>
          </cell>
          <cell r="K1889">
            <v>3438</v>
          </cell>
          <cell r="L1889">
            <v>1600</v>
          </cell>
          <cell r="M1889">
            <v>1518</v>
          </cell>
          <cell r="N1889">
            <v>6000</v>
          </cell>
          <cell r="O1889">
            <v>0</v>
          </cell>
          <cell r="P1889">
            <v>26993</v>
          </cell>
          <cell r="Q1889">
            <v>14437</v>
          </cell>
          <cell r="R1889">
            <v>3438</v>
          </cell>
          <cell r="S1889">
            <v>1600</v>
          </cell>
          <cell r="T1889">
            <v>1518</v>
          </cell>
          <cell r="U1889">
            <v>6000</v>
          </cell>
          <cell r="V1889">
            <v>0</v>
          </cell>
          <cell r="W1889">
            <v>26993</v>
          </cell>
          <cell r="X1889">
            <v>8504.8742985777699</v>
          </cell>
          <cell r="Y1889">
            <v>6887.9539267149876</v>
          </cell>
          <cell r="Z1889">
            <v>1092.8591704415744</v>
          </cell>
          <cell r="AA1889">
            <v>1052.9973907626131</v>
          </cell>
          <cell r="AB1889">
            <v>4040.7522456491583</v>
          </cell>
          <cell r="AC1889">
            <v>1539.1629678538898</v>
          </cell>
          <cell r="AD1889">
            <v>23118.599999999988</v>
          </cell>
          <cell r="AE1889">
            <v>8611.0611217321584</v>
          </cell>
          <cell r="AF1889">
            <v>6748.6480654896723</v>
          </cell>
          <cell r="AG1889">
            <v>1084.5500329993772</v>
          </cell>
          <cell r="AH1889">
            <v>1013.8938931197026</v>
          </cell>
          <cell r="AI1889">
            <v>4123.8728556699916</v>
          </cell>
          <cell r="AJ1889">
            <v>1536.5740309890957</v>
          </cell>
          <cell r="AK1889">
            <v>23118.6</v>
          </cell>
        </row>
        <row r="1890">
          <cell r="B1890">
            <v>40355</v>
          </cell>
          <cell r="D1890">
            <v>8005.8999999999942</v>
          </cell>
          <cell r="E1890">
            <v>26356</v>
          </cell>
          <cell r="F1890">
            <v>34361.899999999994</v>
          </cell>
          <cell r="G1890">
            <v>34361.899999999994</v>
          </cell>
          <cell r="H1890">
            <v>34361.9</v>
          </cell>
          <cell r="I1890">
            <v>26356</v>
          </cell>
          <cell r="J1890">
            <v>14000</v>
          </cell>
          <cell r="K1890">
            <v>3438</v>
          </cell>
          <cell r="L1890">
            <v>1600</v>
          </cell>
          <cell r="M1890">
            <v>1518</v>
          </cell>
          <cell r="N1890">
            <v>5800</v>
          </cell>
          <cell r="O1890">
            <v>0</v>
          </cell>
          <cell r="P1890">
            <v>26356</v>
          </cell>
          <cell r="Q1890">
            <v>14000</v>
          </cell>
          <cell r="R1890">
            <v>3438</v>
          </cell>
          <cell r="S1890">
            <v>1600</v>
          </cell>
          <cell r="T1890">
            <v>1518</v>
          </cell>
          <cell r="U1890">
            <v>5800</v>
          </cell>
          <cell r="V1890">
            <v>0</v>
          </cell>
          <cell r="W1890">
            <v>26356</v>
          </cell>
          <cell r="X1890">
            <v>12610.862274803538</v>
          </cell>
          <cell r="Y1890">
            <v>10320.113331137225</v>
          </cell>
          <cell r="Z1890">
            <v>1637.4137536237245</v>
          </cell>
          <cell r="AA1890">
            <v>1577.6894743610296</v>
          </cell>
          <cell r="AB1890">
            <v>5933.6474989914941</v>
          </cell>
          <cell r="AC1890">
            <v>2282.1736670829873</v>
          </cell>
          <cell r="AD1890">
            <v>34361.899999999994</v>
          </cell>
          <cell r="AE1890">
            <v>13252.641463790978</v>
          </cell>
          <cell r="AF1890">
            <v>9972.9426601257601</v>
          </cell>
          <cell r="AG1890">
            <v>1588.2705199742388</v>
          </cell>
          <cell r="AH1890">
            <v>1528.7245403091101</v>
          </cell>
          <cell r="AI1890">
            <v>5807.2180883573756</v>
          </cell>
          <cell r="AJ1890">
            <v>2212.1027274425346</v>
          </cell>
          <cell r="AK1890">
            <v>34361.899999999994</v>
          </cell>
        </row>
        <row r="1891">
          <cell r="B1891">
            <v>40356</v>
          </cell>
          <cell r="D1891">
            <v>9811.9000000000087</v>
          </cell>
          <cell r="E1891">
            <v>26756</v>
          </cell>
          <cell r="F1891">
            <v>36567.900000000009</v>
          </cell>
          <cell r="G1891">
            <v>36567.900000000009</v>
          </cell>
          <cell r="H1891">
            <v>36567.9</v>
          </cell>
          <cell r="I1891">
            <v>26756</v>
          </cell>
          <cell r="J1891">
            <v>14000</v>
          </cell>
          <cell r="K1891">
            <v>3438</v>
          </cell>
          <cell r="L1891">
            <v>1600</v>
          </cell>
          <cell r="M1891">
            <v>1518</v>
          </cell>
          <cell r="N1891">
            <v>6200</v>
          </cell>
          <cell r="O1891">
            <v>0</v>
          </cell>
          <cell r="P1891">
            <v>26756</v>
          </cell>
          <cell r="Q1891">
            <v>14000</v>
          </cell>
          <cell r="R1891">
            <v>3438</v>
          </cell>
          <cell r="S1891">
            <v>1600</v>
          </cell>
          <cell r="T1891">
            <v>1518</v>
          </cell>
          <cell r="U1891">
            <v>6200</v>
          </cell>
          <cell r="V1891">
            <v>0</v>
          </cell>
          <cell r="W1891">
            <v>26756</v>
          </cell>
          <cell r="X1891">
            <v>13364.982113163851</v>
          </cell>
          <cell r="Y1891">
            <v>10824.073089738298</v>
          </cell>
          <cell r="Z1891">
            <v>1717.3732088669699</v>
          </cell>
          <cell r="AA1891">
            <v>1654.7324273921297</v>
          </cell>
          <cell r="AB1891">
            <v>6625.6699423049149</v>
          </cell>
          <cell r="AC1891">
            <v>2381.0692185338407</v>
          </cell>
          <cell r="AD1891">
            <v>36567.900000000009</v>
          </cell>
          <cell r="AE1891">
            <v>14371.265244691487</v>
          </cell>
          <cell r="AF1891">
            <v>10673.448946372551</v>
          </cell>
          <cell r="AG1891">
            <v>1599.4731639989097</v>
          </cell>
          <cell r="AH1891">
            <v>1536.1608141960774</v>
          </cell>
          <cell r="AI1891">
            <v>6175.3140957399528</v>
          </cell>
          <cell r="AJ1891">
            <v>2212.2377350010279</v>
          </cell>
          <cell r="AK1891">
            <v>36567.900000000009</v>
          </cell>
        </row>
        <row r="1892">
          <cell r="B1892">
            <v>40357</v>
          </cell>
          <cell r="D1892">
            <v>10270.500000000007</v>
          </cell>
          <cell r="E1892">
            <v>26456</v>
          </cell>
          <cell r="F1892">
            <v>36726.500000000007</v>
          </cell>
          <cell r="G1892">
            <v>36726.500000000007</v>
          </cell>
          <cell r="H1892">
            <v>36726.5</v>
          </cell>
          <cell r="I1892">
            <v>26456</v>
          </cell>
          <cell r="J1892">
            <v>14000</v>
          </cell>
          <cell r="K1892">
            <v>3438</v>
          </cell>
          <cell r="L1892">
            <v>1600</v>
          </cell>
          <cell r="M1892">
            <v>1518</v>
          </cell>
          <cell r="N1892">
            <v>5900</v>
          </cell>
          <cell r="O1892">
            <v>0</v>
          </cell>
          <cell r="P1892">
            <v>26456</v>
          </cell>
          <cell r="Q1892">
            <v>14000</v>
          </cell>
          <cell r="R1892">
            <v>3438</v>
          </cell>
          <cell r="S1892">
            <v>1600</v>
          </cell>
          <cell r="T1892">
            <v>1518</v>
          </cell>
          <cell r="U1892">
            <v>5900</v>
          </cell>
          <cell r="V1892">
            <v>0</v>
          </cell>
          <cell r="W1892">
            <v>26456</v>
          </cell>
          <cell r="X1892">
            <v>13548.806240916592</v>
          </cell>
          <cell r="Y1892">
            <v>10972.949143413913</v>
          </cell>
          <cell r="Z1892">
            <v>1740.9942380215807</v>
          </cell>
          <cell r="AA1892">
            <v>1677.4918850968977</v>
          </cell>
          <cell r="AB1892">
            <v>6321.5519661641492</v>
          </cell>
          <cell r="AC1892">
            <v>2464.7065263868699</v>
          </cell>
          <cell r="AD1892">
            <v>36726.500000000007</v>
          </cell>
          <cell r="AE1892">
            <v>14741.004756354974</v>
          </cell>
          <cell r="AF1892">
            <v>11111.560712627061</v>
          </cell>
          <cell r="AG1892">
            <v>1586.1180107865516</v>
          </cell>
          <cell r="AH1892">
            <v>1513.8439715215993</v>
          </cell>
          <cell r="AI1892">
            <v>5538.8343231127346</v>
          </cell>
          <cell r="AJ1892">
            <v>2235.1382255970852</v>
          </cell>
          <cell r="AK1892">
            <v>36726.500000000007</v>
          </cell>
        </row>
        <row r="1893">
          <cell r="B1893">
            <v>40358</v>
          </cell>
          <cell r="D1893">
            <v>10149.000000000015</v>
          </cell>
          <cell r="E1893">
            <v>25860</v>
          </cell>
          <cell r="F1893">
            <v>36009.000000000015</v>
          </cell>
          <cell r="G1893">
            <v>36009.000000000015</v>
          </cell>
          <cell r="H1893">
            <v>36009</v>
          </cell>
          <cell r="I1893">
            <v>25860</v>
          </cell>
          <cell r="J1893">
            <v>14000</v>
          </cell>
          <cell r="K1893">
            <v>3438</v>
          </cell>
          <cell r="L1893">
            <v>1600</v>
          </cell>
          <cell r="M1893">
            <v>1518</v>
          </cell>
          <cell r="N1893">
            <v>3000</v>
          </cell>
          <cell r="O1893">
            <v>2304</v>
          </cell>
          <cell r="P1893">
            <v>25860</v>
          </cell>
          <cell r="Q1893">
            <v>14000</v>
          </cell>
          <cell r="R1893">
            <v>3438</v>
          </cell>
          <cell r="S1893">
            <v>1600</v>
          </cell>
          <cell r="T1893">
            <v>1518</v>
          </cell>
          <cell r="U1893">
            <v>3000</v>
          </cell>
          <cell r="V1893">
            <v>2304</v>
          </cell>
          <cell r="W1893">
            <v>25860</v>
          </cell>
          <cell r="X1893">
            <v>13518.021628489581</v>
          </cell>
          <cell r="Y1893">
            <v>10950.211761436536</v>
          </cell>
          <cell r="Z1893">
            <v>1584.2354944587</v>
          </cell>
          <cell r="AA1893">
            <v>1576.0409497633052</v>
          </cell>
          <cell r="AB1893">
            <v>6086.9336877295045</v>
          </cell>
          <cell r="AC1893">
            <v>2293.5564781223729</v>
          </cell>
          <cell r="AD1893">
            <v>36009</v>
          </cell>
          <cell r="AE1893">
            <v>13539.523740483473</v>
          </cell>
          <cell r="AF1893">
            <v>11133.682642698208</v>
          </cell>
          <cell r="AG1893">
            <v>1555.3456300541025</v>
          </cell>
          <cell r="AH1893">
            <v>1547.3580417179082</v>
          </cell>
          <cell r="AI1893">
            <v>5983.287077341035</v>
          </cell>
          <cell r="AJ1893">
            <v>2249.802867705283</v>
          </cell>
          <cell r="AK1893">
            <v>36009.000000000015</v>
          </cell>
        </row>
        <row r="1894">
          <cell r="B1894">
            <v>40359</v>
          </cell>
          <cell r="D1894">
            <v>12846.399999999994</v>
          </cell>
          <cell r="E1894">
            <v>23254</v>
          </cell>
          <cell r="F1894">
            <v>36100.399999999994</v>
          </cell>
          <cell r="G1894">
            <v>36100.399999999994</v>
          </cell>
          <cell r="H1894">
            <v>36100.400000000001</v>
          </cell>
          <cell r="I1894">
            <v>23254</v>
          </cell>
          <cell r="J1894">
            <v>14500</v>
          </cell>
          <cell r="K1894">
            <v>3438</v>
          </cell>
          <cell r="L1894">
            <v>1600</v>
          </cell>
          <cell r="M1894">
            <v>1518</v>
          </cell>
          <cell r="N1894">
            <v>0</v>
          </cell>
          <cell r="O1894">
            <v>2198</v>
          </cell>
          <cell r="P1894">
            <v>23254</v>
          </cell>
          <cell r="Q1894">
            <v>14500</v>
          </cell>
          <cell r="R1894">
            <v>3438</v>
          </cell>
          <cell r="S1894">
            <v>1600</v>
          </cell>
          <cell r="T1894">
            <v>1518</v>
          </cell>
          <cell r="U1894">
            <v>0</v>
          </cell>
          <cell r="V1894">
            <v>2198</v>
          </cell>
          <cell r="W1894">
            <v>23254</v>
          </cell>
          <cell r="X1894">
            <v>13305.090636506236</v>
          </cell>
          <cell r="Y1894">
            <v>10888.235892016844</v>
          </cell>
          <cell r="Z1894">
            <v>1727.5534318500786</v>
          </cell>
          <cell r="AA1894">
            <v>1664.5413291504997</v>
          </cell>
          <cell r="AB1894">
            <v>6081.9238949888559</v>
          </cell>
          <cell r="AC1894">
            <v>2433.0548154874932</v>
          </cell>
          <cell r="AD1894">
            <v>36100.400000000009</v>
          </cell>
          <cell r="AE1894">
            <v>13770.697133207699</v>
          </cell>
          <cell r="AF1894">
            <v>11214.470315716962</v>
          </cell>
          <cell r="AG1894">
            <v>1618.5963512121193</v>
          </cell>
          <cell r="AH1894">
            <v>1557.1714726405855</v>
          </cell>
          <cell r="AI1894">
            <v>5661.5768446804004</v>
          </cell>
          <cell r="AJ1894">
            <v>2277.887882542228</v>
          </cell>
          <cell r="AK1894">
            <v>36100.399999999994</v>
          </cell>
        </row>
        <row r="1895">
          <cell r="B1895">
            <v>40360</v>
          </cell>
          <cell r="D1895">
            <v>4070.739999999998</v>
          </cell>
          <cell r="E1895">
            <v>29895</v>
          </cell>
          <cell r="F1895">
            <v>33965.74</v>
          </cell>
          <cell r="G1895">
            <v>33965.74</v>
          </cell>
          <cell r="H1895">
            <v>36060.800000000003</v>
          </cell>
          <cell r="I1895">
            <v>29895</v>
          </cell>
          <cell r="J1895">
            <v>14500</v>
          </cell>
          <cell r="K1895">
            <v>3175</v>
          </cell>
          <cell r="L1895">
            <v>1600</v>
          </cell>
          <cell r="M1895">
            <v>2608</v>
          </cell>
          <cell r="N1895">
            <v>5800</v>
          </cell>
          <cell r="O1895">
            <v>2212</v>
          </cell>
          <cell r="P1895">
            <v>29895</v>
          </cell>
          <cell r="Q1895">
            <v>14500</v>
          </cell>
          <cell r="R1895">
            <v>3175</v>
          </cell>
          <cell r="S1895">
            <v>1600</v>
          </cell>
          <cell r="T1895">
            <v>2608</v>
          </cell>
          <cell r="U1895">
            <v>5800</v>
          </cell>
          <cell r="V1895">
            <v>2212</v>
          </cell>
          <cell r="W1895">
            <v>29895</v>
          </cell>
          <cell r="X1895">
            <v>13520.084830604204</v>
          </cell>
          <cell r="Y1895">
            <v>11251.743272498574</v>
          </cell>
          <cell r="Z1895">
            <v>1626.5977114393124</v>
          </cell>
          <cell r="AA1895">
            <v>1564.5787965478135</v>
          </cell>
          <cell r="AB1895">
            <v>5796.387576967767</v>
          </cell>
          <cell r="AC1895">
            <v>2301.4078119423389</v>
          </cell>
          <cell r="AD1895">
            <v>36060.80000000001</v>
          </cell>
          <cell r="AE1895">
            <v>12484.347695076209</v>
          </cell>
          <cell r="AF1895">
            <v>10216.579982475103</v>
          </cell>
          <cell r="AG1895">
            <v>1620.9869060089222</v>
          </cell>
          <cell r="AH1895">
            <v>1561.8617921264988</v>
          </cell>
          <cell r="AI1895">
            <v>5787.1501670510761</v>
          </cell>
          <cell r="AJ1895">
            <v>2294.8134572621871</v>
          </cell>
          <cell r="AK1895">
            <v>33965.74</v>
          </cell>
        </row>
        <row r="1896">
          <cell r="B1896">
            <v>40361</v>
          </cell>
          <cell r="D1896">
            <v>4169.8000000000029</v>
          </cell>
          <cell r="E1896">
            <v>29758</v>
          </cell>
          <cell r="F1896">
            <v>33927.800000000003</v>
          </cell>
          <cell r="G1896">
            <v>33927.800000000003</v>
          </cell>
          <cell r="H1896">
            <v>35071.5</v>
          </cell>
          <cell r="I1896">
            <v>29758</v>
          </cell>
          <cell r="J1896">
            <v>14400</v>
          </cell>
          <cell r="K1896">
            <v>3175</v>
          </cell>
          <cell r="L1896">
            <v>1600</v>
          </cell>
          <cell r="M1896">
            <v>2608</v>
          </cell>
          <cell r="N1896">
            <v>5700</v>
          </cell>
          <cell r="O1896">
            <v>2275</v>
          </cell>
          <cell r="P1896">
            <v>29758</v>
          </cell>
          <cell r="Q1896">
            <v>14400</v>
          </cell>
          <cell r="R1896">
            <v>3175</v>
          </cell>
          <cell r="S1896">
            <v>1600</v>
          </cell>
          <cell r="T1896">
            <v>2608</v>
          </cell>
          <cell r="U1896">
            <v>5700</v>
          </cell>
          <cell r="V1896">
            <v>2275</v>
          </cell>
          <cell r="W1896">
            <v>29758</v>
          </cell>
          <cell r="X1896">
            <v>13373.000577249268</v>
          </cell>
          <cell r="Y1896">
            <v>10632.271560128171</v>
          </cell>
          <cell r="Z1896">
            <v>1618.2970229991381</v>
          </cell>
          <cell r="AA1896">
            <v>1557.6070759512493</v>
          </cell>
          <cell r="AB1896">
            <v>5600.3001544238123</v>
          </cell>
          <cell r="AC1896">
            <v>2290.0236092483528</v>
          </cell>
          <cell r="AD1896">
            <v>35071.499999999993</v>
          </cell>
          <cell r="AE1896">
            <v>12485.17902162915</v>
          </cell>
          <cell r="AF1896">
            <v>10217.260299495034</v>
          </cell>
          <cell r="AG1896">
            <v>1621.0948467271601</v>
          </cell>
          <cell r="AH1896">
            <v>1561.9657957325771</v>
          </cell>
          <cell r="AI1896">
            <v>5747.333768658089</v>
          </cell>
          <cell r="AJ1896">
            <v>2294.9662677579909</v>
          </cell>
          <cell r="AK1896">
            <v>33927.800000000003</v>
          </cell>
        </row>
        <row r="1897">
          <cell r="B1897">
            <v>40362</v>
          </cell>
          <cell r="D1897">
            <v>4679.0500000000029</v>
          </cell>
          <cell r="E1897">
            <v>28951</v>
          </cell>
          <cell r="F1897">
            <v>33630.050000000003</v>
          </cell>
          <cell r="G1897">
            <v>33630.050000000003</v>
          </cell>
          <cell r="H1897">
            <v>33829.1</v>
          </cell>
          <cell r="I1897">
            <v>28951</v>
          </cell>
          <cell r="J1897">
            <v>13800</v>
          </cell>
          <cell r="K1897">
            <v>3175</v>
          </cell>
          <cell r="L1897">
            <v>1600</v>
          </cell>
          <cell r="M1897">
            <v>2608</v>
          </cell>
          <cell r="N1897">
            <v>5500</v>
          </cell>
          <cell r="O1897">
            <v>2268</v>
          </cell>
          <cell r="P1897">
            <v>28951</v>
          </cell>
          <cell r="Q1897">
            <v>13800</v>
          </cell>
          <cell r="R1897">
            <v>3175</v>
          </cell>
          <cell r="S1897">
            <v>1600</v>
          </cell>
          <cell r="T1897">
            <v>2608</v>
          </cell>
          <cell r="U1897">
            <v>5500</v>
          </cell>
          <cell r="V1897">
            <v>2268</v>
          </cell>
          <cell r="W1897">
            <v>28951</v>
          </cell>
          <cell r="X1897">
            <v>12964.120897990748</v>
          </cell>
          <cell r="Y1897">
            <v>10064.372872469252</v>
          </cell>
          <cell r="Z1897">
            <v>1599.9961188960783</v>
          </cell>
          <cell r="AA1897">
            <v>1540.9354687124153</v>
          </cell>
          <cell r="AB1897">
            <v>5400.9355417614561</v>
          </cell>
          <cell r="AC1897">
            <v>2258.7391001700389</v>
          </cell>
          <cell r="AD1897">
            <v>33829.099999999991</v>
          </cell>
          <cell r="AE1897">
            <v>12486.210959016407</v>
          </cell>
          <cell r="AF1897">
            <v>10218.104786616934</v>
          </cell>
          <cell r="AG1897">
            <v>1621.2288350646704</v>
          </cell>
          <cell r="AH1897">
            <v>1562.0948968771775</v>
          </cell>
          <cell r="AI1897">
            <v>5453.3477617960516</v>
          </cell>
          <cell r="AJ1897">
            <v>2289.0627606287585</v>
          </cell>
          <cell r="AK1897">
            <v>33630.050000000003</v>
          </cell>
        </row>
        <row r="1898">
          <cell r="B1898">
            <v>40363</v>
          </cell>
          <cell r="D1898">
            <v>4693.0999999999985</v>
          </cell>
          <cell r="E1898">
            <v>29529</v>
          </cell>
          <cell r="F1898">
            <v>34222.1</v>
          </cell>
          <cell r="G1898">
            <v>34222.1</v>
          </cell>
          <cell r="H1898">
            <v>33892.699999999997</v>
          </cell>
          <cell r="I1898">
            <v>29529</v>
          </cell>
          <cell r="J1898">
            <v>13800</v>
          </cell>
          <cell r="K1898">
            <v>3175</v>
          </cell>
          <cell r="L1898">
            <v>1600</v>
          </cell>
          <cell r="M1898">
            <v>2608</v>
          </cell>
          <cell r="N1898">
            <v>6100</v>
          </cell>
          <cell r="O1898">
            <v>2246</v>
          </cell>
          <cell r="P1898">
            <v>29529</v>
          </cell>
          <cell r="Q1898">
            <v>13800</v>
          </cell>
          <cell r="R1898">
            <v>3175</v>
          </cell>
          <cell r="S1898">
            <v>1600</v>
          </cell>
          <cell r="T1898">
            <v>2608</v>
          </cell>
          <cell r="U1898">
            <v>6100</v>
          </cell>
          <cell r="V1898">
            <v>2246</v>
          </cell>
          <cell r="W1898">
            <v>29529</v>
          </cell>
          <cell r="X1898">
            <v>12468.85385222572</v>
          </cell>
          <cell r="Y1898">
            <v>10302.551952085147</v>
          </cell>
          <cell r="Z1898">
            <v>1588.1785911745267</v>
          </cell>
          <cell r="AA1898">
            <v>1529.282842473727</v>
          </cell>
          <cell r="AB1898">
            <v>5779.2403800949742</v>
          </cell>
          <cell r="AC1898">
            <v>2224.5923819459067</v>
          </cell>
          <cell r="AD1898">
            <v>33892.700000000004</v>
          </cell>
          <cell r="AE1898">
            <v>12477.423460541597</v>
          </cell>
          <cell r="AF1898">
            <v>10210.913527353208</v>
          </cell>
          <cell r="AG1898">
            <v>1620.0878527472796</v>
          </cell>
          <cell r="AH1898">
            <v>1560.995531619865</v>
          </cell>
          <cell r="AI1898">
            <v>6082.8158060532378</v>
          </cell>
          <cell r="AJ1898">
            <v>2269.8638216848099</v>
          </cell>
          <cell r="AK1898">
            <v>34222.1</v>
          </cell>
        </row>
        <row r="1899">
          <cell r="B1899">
            <v>40364</v>
          </cell>
          <cell r="D1899">
            <v>4739.4800000000032</v>
          </cell>
          <cell r="E1899">
            <v>29271</v>
          </cell>
          <cell r="F1899">
            <v>34010.480000000003</v>
          </cell>
          <cell r="G1899">
            <v>34010.480000000003</v>
          </cell>
          <cell r="H1899">
            <v>36101.1</v>
          </cell>
          <cell r="I1899">
            <v>29271</v>
          </cell>
          <cell r="J1899">
            <v>13800</v>
          </cell>
          <cell r="K1899">
            <v>3175</v>
          </cell>
          <cell r="L1899">
            <v>1600</v>
          </cell>
          <cell r="M1899">
            <v>2608</v>
          </cell>
          <cell r="N1899">
            <v>6000</v>
          </cell>
          <cell r="O1899">
            <v>2088</v>
          </cell>
          <cell r="P1899">
            <v>29271</v>
          </cell>
          <cell r="Q1899">
            <v>13800</v>
          </cell>
          <cell r="R1899">
            <v>3175</v>
          </cell>
          <cell r="S1899">
            <v>1600</v>
          </cell>
          <cell r="T1899">
            <v>2608</v>
          </cell>
          <cell r="U1899">
            <v>6000</v>
          </cell>
          <cell r="V1899">
            <v>2088</v>
          </cell>
          <cell r="W1899">
            <v>29271</v>
          </cell>
          <cell r="X1899">
            <v>14210.903571204179</v>
          </cell>
          <cell r="Y1899">
            <v>10606.579451156034</v>
          </cell>
          <cell r="Z1899">
            <v>1609.47129096924</v>
          </cell>
          <cell r="AA1899">
            <v>1548.903383780917</v>
          </cell>
          <cell r="AB1899">
            <v>5957.8973168003522</v>
          </cell>
          <cell r="AC1899">
            <v>2167.3449860892783</v>
          </cell>
          <cell r="AD1899">
            <v>36101.1</v>
          </cell>
          <cell r="AE1899">
            <v>12481.267715563052</v>
          </cell>
          <cell r="AF1899">
            <v>10214.059477775209</v>
          </cell>
          <cell r="AG1899">
            <v>1620.5869967318383</v>
          </cell>
          <cell r="AH1899">
            <v>1561.4764694456808</v>
          </cell>
          <cell r="AI1899">
            <v>5992.7890084070332</v>
          </cell>
          <cell r="AJ1899">
            <v>2140.3003320771913</v>
          </cell>
          <cell r="AK1899">
            <v>34010.480000000003</v>
          </cell>
        </row>
        <row r="1900">
          <cell r="B1900">
            <v>40365</v>
          </cell>
          <cell r="D1900">
            <v>4881.82</v>
          </cell>
          <cell r="E1900">
            <v>28787</v>
          </cell>
          <cell r="F1900">
            <v>33668.82</v>
          </cell>
          <cell r="G1900">
            <v>33668.82</v>
          </cell>
          <cell r="H1900">
            <v>33451.199999999997</v>
          </cell>
          <cell r="I1900">
            <v>28787</v>
          </cell>
          <cell r="J1900">
            <v>13800</v>
          </cell>
          <cell r="K1900">
            <v>3175</v>
          </cell>
          <cell r="L1900">
            <v>1600</v>
          </cell>
          <cell r="M1900">
            <v>2608</v>
          </cell>
          <cell r="N1900">
            <v>5300</v>
          </cell>
          <cell r="O1900">
            <v>2304</v>
          </cell>
          <cell r="P1900">
            <v>28787</v>
          </cell>
          <cell r="Q1900">
            <v>13800</v>
          </cell>
          <cell r="R1900">
            <v>3175</v>
          </cell>
          <cell r="S1900">
            <v>1600</v>
          </cell>
          <cell r="T1900">
            <v>2608</v>
          </cell>
          <cell r="U1900">
            <v>5300</v>
          </cell>
          <cell r="V1900">
            <v>2304</v>
          </cell>
          <cell r="W1900">
            <v>28787</v>
          </cell>
          <cell r="X1900">
            <v>12673.986120003066</v>
          </cell>
          <cell r="Y1900">
            <v>10051.406265690526</v>
          </cell>
          <cell r="Z1900">
            <v>1595.2541440253162</v>
          </cell>
          <cell r="AA1900">
            <v>1536.3123833379491</v>
          </cell>
          <cell r="AB1900">
            <v>5337.2319486192218</v>
          </cell>
          <cell r="AC1900">
            <v>2257.0091383239237</v>
          </cell>
          <cell r="AD1900">
            <v>33451.200000000004</v>
          </cell>
          <cell r="AE1900">
            <v>12484.919483973857</v>
          </cell>
          <cell r="AF1900">
            <v>10217.047906562817</v>
          </cell>
          <cell r="AG1900">
            <v>1621.0611479588204</v>
          </cell>
          <cell r="AH1900">
            <v>1561.9333261188399</v>
          </cell>
          <cell r="AI1900">
            <v>5488.9395746059326</v>
          </cell>
          <cell r="AJ1900">
            <v>2294.9185607797349</v>
          </cell>
          <cell r="AK1900">
            <v>33668.82</v>
          </cell>
        </row>
        <row r="1901">
          <cell r="B1901">
            <v>40366</v>
          </cell>
          <cell r="D1901">
            <v>4500.75</v>
          </cell>
          <cell r="E1901">
            <v>29948</v>
          </cell>
          <cell r="F1901">
            <v>34448.75</v>
          </cell>
          <cell r="G1901">
            <v>34448.75</v>
          </cell>
          <cell r="H1901">
            <v>34618.5</v>
          </cell>
          <cell r="I1901">
            <v>29948</v>
          </cell>
          <cell r="J1901">
            <v>14200</v>
          </cell>
          <cell r="K1901">
            <v>3175</v>
          </cell>
          <cell r="L1901">
            <v>1600</v>
          </cell>
          <cell r="M1901">
            <v>2608</v>
          </cell>
          <cell r="N1901">
            <v>6100</v>
          </cell>
          <cell r="O1901">
            <v>2265</v>
          </cell>
          <cell r="P1901">
            <v>29948</v>
          </cell>
          <cell r="Q1901">
            <v>14200</v>
          </cell>
          <cell r="R1901">
            <v>3175</v>
          </cell>
          <cell r="S1901">
            <v>1600</v>
          </cell>
          <cell r="T1901">
            <v>2608</v>
          </cell>
          <cell r="U1901">
            <v>6100</v>
          </cell>
          <cell r="V1901">
            <v>2265</v>
          </cell>
          <cell r="W1901">
            <v>29948</v>
          </cell>
          <cell r="X1901">
            <v>13099.386851259083</v>
          </cell>
          <cell r="Y1901">
            <v>10323.118004873697</v>
          </cell>
          <cell r="Z1901">
            <v>1617.4019444741823</v>
          </cell>
          <cell r="AA1901">
            <v>1556.9955145441718</v>
          </cell>
          <cell r="AB1901">
            <v>5745.4027857784668</v>
          </cell>
          <cell r="AC1901">
            <v>2276.1948990704036</v>
          </cell>
          <cell r="AD1901">
            <v>34618.5</v>
          </cell>
          <cell r="AE1901">
            <v>12603.206573719835</v>
          </cell>
          <cell r="AF1901">
            <v>10207.317907592702</v>
          </cell>
          <cell r="AG1901">
            <v>1619.5173631547968</v>
          </cell>
          <cell r="AH1901">
            <v>1560.4458505002942</v>
          </cell>
          <cell r="AI1901">
            <v>6177.3635226603883</v>
          </cell>
          <cell r="AJ1901">
            <v>2280.8987823719835</v>
          </cell>
          <cell r="AK1901">
            <v>34448.75</v>
          </cell>
        </row>
        <row r="1902">
          <cell r="B1902">
            <v>40367</v>
          </cell>
          <cell r="D1902">
            <v>4611.0800000000017</v>
          </cell>
          <cell r="E1902">
            <v>29787</v>
          </cell>
          <cell r="F1902">
            <v>34398.080000000002</v>
          </cell>
          <cell r="G1902">
            <v>34398.080000000002</v>
          </cell>
          <cell r="H1902">
            <v>35189.4</v>
          </cell>
          <cell r="I1902">
            <v>29787</v>
          </cell>
          <cell r="J1902">
            <v>14000</v>
          </cell>
          <cell r="K1902">
            <v>3175</v>
          </cell>
          <cell r="L1902">
            <v>1600</v>
          </cell>
          <cell r="M1902">
            <v>2608</v>
          </cell>
          <cell r="N1902">
            <v>6100</v>
          </cell>
          <cell r="O1902">
            <v>2304</v>
          </cell>
          <cell r="P1902">
            <v>29787</v>
          </cell>
          <cell r="Q1902">
            <v>14000</v>
          </cell>
          <cell r="R1902">
            <v>3175</v>
          </cell>
          <cell r="S1902">
            <v>1600</v>
          </cell>
          <cell r="T1902">
            <v>2608</v>
          </cell>
          <cell r="U1902">
            <v>6100</v>
          </cell>
          <cell r="V1902">
            <v>2304</v>
          </cell>
          <cell r="W1902">
            <v>29787</v>
          </cell>
          <cell r="X1902">
            <v>13789.220314908298</v>
          </cell>
          <cell r="Y1902">
            <v>10117.679710019436</v>
          </cell>
          <cell r="Z1902">
            <v>1606.2526116541073</v>
          </cell>
          <cell r="AA1902">
            <v>1544.9575295227419</v>
          </cell>
          <cell r="AB1902">
            <v>5858.9482110380841</v>
          </cell>
          <cell r="AC1902">
            <v>2272.3416228573324</v>
          </cell>
          <cell r="AD1902">
            <v>35189.4</v>
          </cell>
          <cell r="AE1902">
            <v>12605.524810413342</v>
          </cell>
          <cell r="AF1902">
            <v>10209.195443978164</v>
          </cell>
          <cell r="AG1902">
            <v>1619.8152575481861</v>
          </cell>
          <cell r="AH1902">
            <v>1560.7328792661642</v>
          </cell>
          <cell r="AI1902">
            <v>6109.6568414602443</v>
          </cell>
          <cell r="AJ1902">
            <v>2293.1547673339028</v>
          </cell>
          <cell r="AK1902">
            <v>34398.080000000002</v>
          </cell>
        </row>
        <row r="1903">
          <cell r="B1903">
            <v>40368</v>
          </cell>
          <cell r="D1903">
            <v>5201.7200000000012</v>
          </cell>
          <cell r="E1903">
            <v>29203</v>
          </cell>
          <cell r="F1903">
            <v>34404.720000000001</v>
          </cell>
          <cell r="G1903">
            <v>34404.720000000001</v>
          </cell>
          <cell r="H1903">
            <v>35094.6</v>
          </cell>
          <cell r="I1903">
            <v>29203</v>
          </cell>
          <cell r="J1903">
            <v>13500</v>
          </cell>
          <cell r="K1903">
            <v>3175</v>
          </cell>
          <cell r="L1903">
            <v>1600</v>
          </cell>
          <cell r="M1903">
            <v>2608</v>
          </cell>
          <cell r="N1903">
            <v>6000</v>
          </cell>
          <cell r="O1903">
            <v>2320</v>
          </cell>
          <cell r="P1903">
            <v>29203</v>
          </cell>
          <cell r="Q1903">
            <v>13500</v>
          </cell>
          <cell r="R1903">
            <v>3175</v>
          </cell>
          <cell r="S1903">
            <v>1600</v>
          </cell>
          <cell r="T1903">
            <v>2608</v>
          </cell>
          <cell r="U1903">
            <v>6000</v>
          </cell>
          <cell r="V1903">
            <v>2320</v>
          </cell>
          <cell r="W1903">
            <v>29203</v>
          </cell>
          <cell r="X1903">
            <v>13402.702646947704</v>
          </cell>
          <cell r="Y1903">
            <v>10308.763182782994</v>
          </cell>
          <cell r="Z1903">
            <v>1591.4414662361041</v>
          </cell>
          <cell r="AA1903">
            <v>1531.3715453285363</v>
          </cell>
          <cell r="AB1903">
            <v>5984.9472127138852</v>
          </cell>
          <cell r="AC1903">
            <v>2275.3739459907761</v>
          </cell>
          <cell r="AD1903">
            <v>35094.6</v>
          </cell>
          <cell r="AE1903">
            <v>12605.156680162743</v>
          </cell>
          <cell r="AF1903">
            <v>10208.897295845998</v>
          </cell>
          <cell r="AG1903">
            <v>1619.7679526556365</v>
          </cell>
          <cell r="AH1903">
            <v>1560.6872998083784</v>
          </cell>
          <cell r="AI1903">
            <v>6081.6147024646234</v>
          </cell>
          <cell r="AJ1903">
            <v>2328.5960690626216</v>
          </cell>
          <cell r="AK1903">
            <v>34404.720000000001</v>
          </cell>
        </row>
        <row r="1904">
          <cell r="B1904">
            <v>40369</v>
          </cell>
          <cell r="D1904">
            <v>5198.7099999999991</v>
          </cell>
          <cell r="E1904">
            <v>29183</v>
          </cell>
          <cell r="F1904">
            <v>34381.71</v>
          </cell>
          <cell r="G1904">
            <v>34381.71</v>
          </cell>
          <cell r="H1904">
            <v>36444.400000000001</v>
          </cell>
          <cell r="I1904">
            <v>29183</v>
          </cell>
          <cell r="J1904">
            <v>13500</v>
          </cell>
          <cell r="K1904">
            <v>3175</v>
          </cell>
          <cell r="L1904">
            <v>1600</v>
          </cell>
          <cell r="M1904">
            <v>2608</v>
          </cell>
          <cell r="N1904">
            <v>6000</v>
          </cell>
          <cell r="O1904">
            <v>2300</v>
          </cell>
          <cell r="P1904">
            <v>29183</v>
          </cell>
          <cell r="Q1904">
            <v>13500</v>
          </cell>
          <cell r="R1904">
            <v>3175</v>
          </cell>
          <cell r="S1904">
            <v>1600</v>
          </cell>
          <cell r="T1904">
            <v>2608</v>
          </cell>
          <cell r="U1904">
            <v>6000</v>
          </cell>
          <cell r="V1904">
            <v>2300</v>
          </cell>
          <cell r="W1904">
            <v>29183</v>
          </cell>
          <cell r="X1904">
            <v>14421.407085839011</v>
          </cell>
          <cell r="Y1904">
            <v>10476.238569029827</v>
          </cell>
          <cell r="Z1904">
            <v>1618.3077310583774</v>
          </cell>
          <cell r="AA1904">
            <v>1555.8141603035328</v>
          </cell>
          <cell r="AB1904">
            <v>6072.1640150404855</v>
          </cell>
          <cell r="AC1904">
            <v>2300.4684387287721</v>
          </cell>
          <cell r="AD1904">
            <v>36444.400000000001</v>
          </cell>
          <cell r="AE1904">
            <v>12605.399456036923</v>
          </cell>
          <cell r="AF1904">
            <v>10209.093919658641</v>
          </cell>
          <cell r="AG1904">
            <v>1619.7991494579178</v>
          </cell>
          <cell r="AH1904">
            <v>1560.7173587146774</v>
          </cell>
          <cell r="AI1904">
            <v>6081.7318346322982</v>
          </cell>
          <cell r="AJ1904">
            <v>2304.9682814995426</v>
          </cell>
          <cell r="AK1904">
            <v>34381.71</v>
          </cell>
        </row>
        <row r="1905">
          <cell r="B1905">
            <v>40370</v>
          </cell>
          <cell r="D1905">
            <v>5009.2099999999991</v>
          </cell>
          <cell r="E1905">
            <v>29448</v>
          </cell>
          <cell r="F1905">
            <v>34457.21</v>
          </cell>
          <cell r="G1905">
            <v>34457.21</v>
          </cell>
          <cell r="H1905">
            <v>35482.9</v>
          </cell>
          <cell r="I1905">
            <v>29448</v>
          </cell>
          <cell r="J1905">
            <v>13500</v>
          </cell>
          <cell r="K1905">
            <v>3175</v>
          </cell>
          <cell r="L1905">
            <v>1600</v>
          </cell>
          <cell r="M1905">
            <v>2608</v>
          </cell>
          <cell r="N1905">
            <v>6300</v>
          </cell>
          <cell r="O1905">
            <v>2265</v>
          </cell>
          <cell r="P1905">
            <v>29448</v>
          </cell>
          <cell r="Q1905">
            <v>13500</v>
          </cell>
          <cell r="R1905">
            <v>3175</v>
          </cell>
          <cell r="S1905">
            <v>1600</v>
          </cell>
          <cell r="T1905">
            <v>2608</v>
          </cell>
          <cell r="U1905">
            <v>6300</v>
          </cell>
          <cell r="V1905">
            <v>2265</v>
          </cell>
          <cell r="W1905">
            <v>29448</v>
          </cell>
          <cell r="X1905">
            <v>12495.016301134143</v>
          </cell>
          <cell r="Y1905">
            <v>11106.617693416205</v>
          </cell>
          <cell r="Z1905">
            <v>1631.1674660081628</v>
          </cell>
          <cell r="AA1905">
            <v>1568.6646072577294</v>
          </cell>
          <cell r="AB1905">
            <v>6386.4349547236779</v>
          </cell>
          <cell r="AC1905">
            <v>2294.9989774600799</v>
          </cell>
          <cell r="AD1905">
            <v>35482.899999999994</v>
          </cell>
          <cell r="AE1905">
            <v>12468.082663265584</v>
          </cell>
          <cell r="AF1905">
            <v>10203.269475392999</v>
          </cell>
          <cell r="AG1905">
            <v>1618.8750292625514</v>
          </cell>
          <cell r="AH1905">
            <v>1559.8269455847965</v>
          </cell>
          <cell r="AI1905">
            <v>6327.1617554867644</v>
          </cell>
          <cell r="AJ1905">
            <v>2279.9941310073045</v>
          </cell>
          <cell r="AK1905">
            <v>34457.21</v>
          </cell>
        </row>
        <row r="1906">
          <cell r="B1906">
            <v>40371</v>
          </cell>
          <cell r="D1906">
            <v>5143.7599999999948</v>
          </cell>
          <cell r="E1906">
            <v>29203</v>
          </cell>
          <cell r="F1906">
            <v>34346.759999999995</v>
          </cell>
          <cell r="G1906">
            <v>34346.759999999995</v>
          </cell>
          <cell r="H1906">
            <v>34644.800000000003</v>
          </cell>
          <cell r="I1906">
            <v>29203</v>
          </cell>
          <cell r="J1906">
            <v>13500</v>
          </cell>
          <cell r="K1906">
            <v>3175</v>
          </cell>
          <cell r="L1906">
            <v>1600</v>
          </cell>
          <cell r="M1906">
            <v>2608</v>
          </cell>
          <cell r="N1906">
            <v>6000</v>
          </cell>
          <cell r="O1906">
            <v>2320</v>
          </cell>
          <cell r="P1906">
            <v>29203</v>
          </cell>
          <cell r="Q1906">
            <v>13500</v>
          </cell>
          <cell r="R1906">
            <v>3175</v>
          </cell>
          <cell r="S1906">
            <v>1600</v>
          </cell>
          <cell r="T1906">
            <v>2608</v>
          </cell>
          <cell r="U1906">
            <v>6000</v>
          </cell>
          <cell r="V1906">
            <v>2320</v>
          </cell>
          <cell r="W1906">
            <v>29203</v>
          </cell>
          <cell r="X1906">
            <v>13397.663434582506</v>
          </cell>
          <cell r="Y1906">
            <v>10067.436509526124</v>
          </cell>
          <cell r="Z1906">
            <v>1591.8555621657047</v>
          </cell>
          <cell r="AA1906">
            <v>1531.1744727208272</v>
          </cell>
          <cell r="AB1906">
            <v>5782.913086984051</v>
          </cell>
          <cell r="AC1906">
            <v>2273.7569340207833</v>
          </cell>
          <cell r="AD1906">
            <v>34644.799999999996</v>
          </cell>
          <cell r="AE1906">
            <v>12605.08449739862</v>
          </cell>
          <cell r="AF1906">
            <v>10208.838835134706</v>
          </cell>
          <cell r="AG1906">
            <v>1619.7586771399863</v>
          </cell>
          <cell r="AH1906">
            <v>1560.678362614967</v>
          </cell>
          <cell r="AI1906">
            <v>6035.6529157022505</v>
          </cell>
          <cell r="AJ1906">
            <v>2316.7467120094698</v>
          </cell>
          <cell r="AK1906">
            <v>34346.759999999995</v>
          </cell>
        </row>
        <row r="1907">
          <cell r="B1907">
            <v>40372</v>
          </cell>
          <cell r="D1907">
            <v>5137.4599999999919</v>
          </cell>
          <cell r="E1907">
            <v>29212</v>
          </cell>
          <cell r="F1907">
            <v>34349.459999999992</v>
          </cell>
          <cell r="G1907">
            <v>34349.459999999992</v>
          </cell>
          <cell r="H1907">
            <v>35493.9</v>
          </cell>
          <cell r="I1907">
            <v>29212</v>
          </cell>
          <cell r="J1907">
            <v>13500</v>
          </cell>
          <cell r="K1907">
            <v>3175</v>
          </cell>
          <cell r="L1907">
            <v>1600</v>
          </cell>
          <cell r="M1907">
            <v>2608</v>
          </cell>
          <cell r="N1907">
            <v>6000</v>
          </cell>
          <cell r="O1907">
            <v>2329</v>
          </cell>
          <cell r="P1907">
            <v>29212</v>
          </cell>
          <cell r="Q1907">
            <v>13500</v>
          </cell>
          <cell r="R1907">
            <v>3175</v>
          </cell>
          <cell r="S1907">
            <v>1600</v>
          </cell>
          <cell r="T1907">
            <v>2608</v>
          </cell>
          <cell r="U1907">
            <v>6000</v>
          </cell>
          <cell r="V1907">
            <v>2329</v>
          </cell>
          <cell r="W1907">
            <v>29212</v>
          </cell>
          <cell r="X1907">
            <v>14504.547212124289</v>
          </cell>
          <cell r="Y1907">
            <v>9784.2376287550051</v>
          </cell>
          <cell r="Z1907">
            <v>1574.4691613091795</v>
          </cell>
          <cell r="AA1907">
            <v>1506.7789536767848</v>
          </cell>
          <cell r="AB1907">
            <v>5877.769309385978</v>
          </cell>
          <cell r="AC1907">
            <v>2246.0977347487678</v>
          </cell>
          <cell r="AD1907">
            <v>35493.899999999994</v>
          </cell>
          <cell r="AE1907">
            <v>12606.075383530031</v>
          </cell>
          <cell r="AF1907">
            <v>10209.641352311139</v>
          </cell>
          <cell r="AG1907">
            <v>1619.886006426017</v>
          </cell>
          <cell r="AH1907">
            <v>1560.8010475954152</v>
          </cell>
          <cell r="AI1907">
            <v>6036.1273785881931</v>
          </cell>
          <cell r="AJ1907">
            <v>2316.9288315491999</v>
          </cell>
          <cell r="AK1907">
            <v>34349.459999999992</v>
          </cell>
        </row>
        <row r="1908">
          <cell r="B1908">
            <v>40373</v>
          </cell>
          <cell r="D1908">
            <v>4082.3699999999953</v>
          </cell>
          <cell r="E1908">
            <v>30288</v>
          </cell>
          <cell r="F1908">
            <v>34370.369999999995</v>
          </cell>
          <cell r="G1908">
            <v>34370.369999999995</v>
          </cell>
          <cell r="H1908">
            <v>38737.4</v>
          </cell>
          <cell r="I1908">
            <v>30288</v>
          </cell>
          <cell r="J1908">
            <v>14600</v>
          </cell>
          <cell r="K1908">
            <v>3175</v>
          </cell>
          <cell r="L1908">
            <v>1600</v>
          </cell>
          <cell r="M1908">
            <v>2608</v>
          </cell>
          <cell r="N1908">
            <v>6000</v>
          </cell>
          <cell r="O1908">
            <v>2305</v>
          </cell>
          <cell r="P1908">
            <v>30288</v>
          </cell>
          <cell r="Q1908">
            <v>14600</v>
          </cell>
          <cell r="R1908">
            <v>3175</v>
          </cell>
          <cell r="S1908">
            <v>1600</v>
          </cell>
          <cell r="T1908">
            <v>2608</v>
          </cell>
          <cell r="U1908">
            <v>6000</v>
          </cell>
          <cell r="V1908">
            <v>2305</v>
          </cell>
          <cell r="W1908">
            <v>30288</v>
          </cell>
          <cell r="X1908">
            <v>16648.806656392779</v>
          </cell>
          <cell r="Y1908">
            <v>10658.030882979363</v>
          </cell>
          <cell r="Z1908">
            <v>1563.2321547017173</v>
          </cell>
          <cell r="AA1908">
            <v>1472.5191713983238</v>
          </cell>
          <cell r="AB1908">
            <v>6018.8819833644338</v>
          </cell>
          <cell r="AC1908">
            <v>2375.9291511633942</v>
          </cell>
          <cell r="AD1908">
            <v>38737.400000000009</v>
          </cell>
          <cell r="AE1908">
            <v>12591.344998606288</v>
          </cell>
          <cell r="AF1908">
            <v>10197.911644908307</v>
          </cell>
          <cell r="AG1908">
            <v>1620.6379327127445</v>
          </cell>
          <cell r="AH1908">
            <v>1559.7919071468393</v>
          </cell>
          <cell r="AI1908">
            <v>6083.3051999686413</v>
          </cell>
          <cell r="AJ1908">
            <v>2317.3783166571816</v>
          </cell>
          <cell r="AK1908">
            <v>34370.369999999995</v>
          </cell>
        </row>
        <row r="1909">
          <cell r="B1909">
            <v>40374</v>
          </cell>
          <cell r="D1909">
            <v>3075.8899999999994</v>
          </cell>
          <cell r="E1909">
            <v>31303</v>
          </cell>
          <cell r="F1909">
            <v>34378.89</v>
          </cell>
          <cell r="G1909">
            <v>34378.89</v>
          </cell>
          <cell r="H1909">
            <v>39582.5</v>
          </cell>
          <cell r="I1909">
            <v>31303</v>
          </cell>
          <cell r="J1909">
            <v>15500</v>
          </cell>
          <cell r="K1909">
            <v>3175</v>
          </cell>
          <cell r="L1909">
            <v>1600</v>
          </cell>
          <cell r="M1909">
            <v>2608</v>
          </cell>
          <cell r="N1909">
            <v>6100</v>
          </cell>
          <cell r="O1909">
            <v>2320</v>
          </cell>
          <cell r="P1909">
            <v>31303</v>
          </cell>
          <cell r="Q1909">
            <v>15500</v>
          </cell>
          <cell r="R1909">
            <v>3175</v>
          </cell>
          <cell r="S1909">
            <v>1600</v>
          </cell>
          <cell r="T1909">
            <v>2608</v>
          </cell>
          <cell r="U1909">
            <v>6100</v>
          </cell>
          <cell r="V1909">
            <v>2320</v>
          </cell>
          <cell r="W1909">
            <v>31303</v>
          </cell>
          <cell r="X1909">
            <v>16669.999015854242</v>
          </cell>
          <cell r="Y1909">
            <v>11246.373156808515</v>
          </cell>
          <cell r="Z1909">
            <v>1595.1166310931724</v>
          </cell>
          <cell r="AA1909">
            <v>1512.8092416526581</v>
          </cell>
          <cell r="AB1909">
            <v>6169.4813712497016</v>
          </cell>
          <cell r="AC1909">
            <v>2388.7205833417152</v>
          </cell>
          <cell r="AD1909">
            <v>39582.500000000007</v>
          </cell>
          <cell r="AE1909">
            <v>12562.18296222597</v>
          </cell>
          <cell r="AF1909">
            <v>10174.694079260216</v>
          </cell>
          <cell r="AG1909">
            <v>1622.1789239039704</v>
          </cell>
          <cell r="AH1909">
            <v>1557.810228798329</v>
          </cell>
          <cell r="AI1909">
            <v>6131.8590824151133</v>
          </cell>
          <cell r="AJ1909">
            <v>2330.1647233964004</v>
          </cell>
          <cell r="AK1909">
            <v>34378.89</v>
          </cell>
        </row>
        <row r="1910">
          <cell r="B1910">
            <v>40375</v>
          </cell>
          <cell r="D1910">
            <v>3356.4500000000044</v>
          </cell>
          <cell r="E1910">
            <v>32516</v>
          </cell>
          <cell r="F1910">
            <v>35872.450000000004</v>
          </cell>
          <cell r="G1910">
            <v>35872.450000000004</v>
          </cell>
          <cell r="H1910">
            <v>38861.199999999997</v>
          </cell>
          <cell r="I1910">
            <v>32516</v>
          </cell>
          <cell r="J1910">
            <v>16500</v>
          </cell>
          <cell r="K1910">
            <v>3175</v>
          </cell>
          <cell r="L1910">
            <v>1600</v>
          </cell>
          <cell r="M1910">
            <v>2608</v>
          </cell>
          <cell r="N1910">
            <v>6300</v>
          </cell>
          <cell r="O1910">
            <v>2333</v>
          </cell>
          <cell r="P1910">
            <v>32516</v>
          </cell>
          <cell r="Q1910">
            <v>16500</v>
          </cell>
          <cell r="R1910">
            <v>3175</v>
          </cell>
          <cell r="S1910">
            <v>1600</v>
          </cell>
          <cell r="T1910">
            <v>2608</v>
          </cell>
          <cell r="U1910">
            <v>6300</v>
          </cell>
          <cell r="V1910">
            <v>2333</v>
          </cell>
          <cell r="W1910">
            <v>32516</v>
          </cell>
          <cell r="X1910">
            <v>15219.764988015682</v>
          </cell>
          <cell r="Y1910">
            <v>11603.375724535068</v>
          </cell>
          <cell r="Z1910">
            <v>1642.4194580241465</v>
          </cell>
          <cell r="AA1910">
            <v>1566.7657460202711</v>
          </cell>
          <cell r="AB1910">
            <v>6463.5826990540745</v>
          </cell>
          <cell r="AC1910">
            <v>2365.2913843507604</v>
          </cell>
          <cell r="AD1910">
            <v>38861.200000000004</v>
          </cell>
          <cell r="AE1910">
            <v>13802.281543780502</v>
          </cell>
          <cell r="AF1910">
            <v>10176.823860181821</v>
          </cell>
          <cell r="AG1910">
            <v>1623.3926071534429</v>
          </cell>
          <cell r="AH1910">
            <v>1558.3985979496786</v>
          </cell>
          <cell r="AI1910">
            <v>6368.0151813408766</v>
          </cell>
          <cell r="AJ1910">
            <v>2343.5382095936789</v>
          </cell>
          <cell r="AK1910">
            <v>35872.450000000004</v>
          </cell>
        </row>
        <row r="1911">
          <cell r="B1911">
            <v>40376</v>
          </cell>
          <cell r="D1911">
            <v>2787.0699999999997</v>
          </cell>
          <cell r="E1911">
            <v>31578</v>
          </cell>
          <cell r="F1911">
            <v>34365.07</v>
          </cell>
          <cell r="G1911">
            <v>34365.07</v>
          </cell>
          <cell r="H1911">
            <v>38882.400000000001</v>
          </cell>
          <cell r="I1911">
            <v>31578</v>
          </cell>
          <cell r="J1911">
            <v>15791</v>
          </cell>
          <cell r="K1911">
            <v>3175</v>
          </cell>
          <cell r="L1911">
            <v>1600</v>
          </cell>
          <cell r="M1911">
            <v>2608</v>
          </cell>
          <cell r="N1911">
            <v>6100</v>
          </cell>
          <cell r="O1911">
            <v>2304</v>
          </cell>
          <cell r="P1911">
            <v>31578</v>
          </cell>
          <cell r="Q1911">
            <v>15791</v>
          </cell>
          <cell r="R1911">
            <v>3175</v>
          </cell>
          <cell r="S1911">
            <v>1600</v>
          </cell>
          <cell r="T1911">
            <v>2608</v>
          </cell>
          <cell r="U1911">
            <v>6100</v>
          </cell>
          <cell r="V1911">
            <v>2304</v>
          </cell>
          <cell r="W1911">
            <v>31578</v>
          </cell>
          <cell r="X1911">
            <v>15670.608732840847</v>
          </cell>
          <cell r="Y1911">
            <v>11517.435097663007</v>
          </cell>
          <cell r="Z1911">
            <v>1642.0488256516678</v>
          </cell>
          <cell r="AA1911">
            <v>1560.2287041415818</v>
          </cell>
          <cell r="AB1911">
            <v>6157.2272062046941</v>
          </cell>
          <cell r="AC1911">
            <v>2334.8514334982083</v>
          </cell>
          <cell r="AD1911">
            <v>38882.400000000009</v>
          </cell>
          <cell r="AE1911">
            <v>12571.779542019754</v>
          </cell>
          <cell r="AF1911">
            <v>10182.332769656181</v>
          </cell>
          <cell r="AG1911">
            <v>1621.6494379576202</v>
          </cell>
          <cell r="AH1911">
            <v>1558.4554614966037</v>
          </cell>
          <cell r="AI1911">
            <v>6112.8622087433332</v>
          </cell>
          <cell r="AJ1911">
            <v>2317.9905801265077</v>
          </cell>
          <cell r="AK1911">
            <v>34365.07</v>
          </cell>
        </row>
        <row r="1912">
          <cell r="B1912">
            <v>40377</v>
          </cell>
          <cell r="D1912">
            <v>3530.6900000000023</v>
          </cell>
          <cell r="E1912">
            <v>31521</v>
          </cell>
          <cell r="F1912">
            <v>35051.69</v>
          </cell>
          <cell r="G1912">
            <v>35051.69</v>
          </cell>
          <cell r="H1912">
            <v>37558.300000000003</v>
          </cell>
          <cell r="I1912">
            <v>31521</v>
          </cell>
          <cell r="J1912">
            <v>15791</v>
          </cell>
          <cell r="K1912">
            <v>3175</v>
          </cell>
          <cell r="L1912">
            <v>1600</v>
          </cell>
          <cell r="M1912">
            <v>2608</v>
          </cell>
          <cell r="N1912">
            <v>6000</v>
          </cell>
          <cell r="O1912">
            <v>2347</v>
          </cell>
          <cell r="P1912">
            <v>31521</v>
          </cell>
          <cell r="Q1912">
            <v>15791</v>
          </cell>
          <cell r="R1912">
            <v>3175</v>
          </cell>
          <cell r="S1912">
            <v>1600</v>
          </cell>
          <cell r="T1912">
            <v>2608</v>
          </cell>
          <cell r="U1912">
            <v>6000</v>
          </cell>
          <cell r="V1912">
            <v>2347</v>
          </cell>
          <cell r="W1912">
            <v>31521</v>
          </cell>
          <cell r="X1912">
            <v>14040.44695231201</v>
          </cell>
          <cell r="Y1912">
            <v>11943.933035401291</v>
          </cell>
          <cell r="Z1912">
            <v>1606.3541278101034</v>
          </cell>
          <cell r="AA1912">
            <v>1549.3219158341478</v>
          </cell>
          <cell r="AB1912">
            <v>6083.6445973007822</v>
          </cell>
          <cell r="AC1912">
            <v>2334.5993713416806</v>
          </cell>
          <cell r="AD1912">
            <v>37558.300000000017</v>
          </cell>
          <cell r="AE1912">
            <v>13375.859543145967</v>
          </cell>
          <cell r="AF1912">
            <v>10166.73207166417</v>
          </cell>
          <cell r="AG1912">
            <v>1619.1648537564554</v>
          </cell>
          <cell r="AH1912">
            <v>1556.0676989338576</v>
          </cell>
          <cell r="AI1912">
            <v>5983.97754135182</v>
          </cell>
          <cell r="AJ1912">
            <v>2349.8882911477322</v>
          </cell>
          <cell r="AK1912">
            <v>35051.69</v>
          </cell>
        </row>
        <row r="1913">
          <cell r="B1913">
            <v>40378</v>
          </cell>
          <cell r="D1913">
            <v>3679.510000000002</v>
          </cell>
          <cell r="E1913">
            <v>31507</v>
          </cell>
          <cell r="F1913">
            <v>35186.51</v>
          </cell>
          <cell r="G1913">
            <v>35186.51</v>
          </cell>
          <cell r="H1913">
            <v>36970</v>
          </cell>
          <cell r="I1913">
            <v>31507</v>
          </cell>
          <cell r="J1913">
            <v>15791</v>
          </cell>
          <cell r="K1913">
            <v>3175</v>
          </cell>
          <cell r="L1913">
            <v>1600</v>
          </cell>
          <cell r="M1913">
            <v>2608</v>
          </cell>
          <cell r="N1913">
            <v>6000</v>
          </cell>
          <cell r="O1913">
            <v>2333</v>
          </cell>
          <cell r="P1913">
            <v>31507</v>
          </cell>
          <cell r="Q1913">
            <v>15791</v>
          </cell>
          <cell r="R1913">
            <v>3175</v>
          </cell>
          <cell r="S1913">
            <v>1600</v>
          </cell>
          <cell r="T1913">
            <v>2608</v>
          </cell>
          <cell r="U1913">
            <v>6000</v>
          </cell>
          <cell r="V1913">
            <v>2333</v>
          </cell>
          <cell r="W1913">
            <v>31507</v>
          </cell>
          <cell r="X1913">
            <v>14655.252883765101</v>
          </cell>
          <cell r="Y1913">
            <v>10725.048849491717</v>
          </cell>
          <cell r="Z1913">
            <v>1616.619748697339</v>
          </cell>
          <cell r="AA1913">
            <v>1554.2858878030002</v>
          </cell>
          <cell r="AB1913">
            <v>6085.0863603425732</v>
          </cell>
          <cell r="AC1913">
            <v>2333.7062699002763</v>
          </cell>
          <cell r="AD1913">
            <v>36970.000000000015</v>
          </cell>
          <cell r="AE1913">
            <v>13511.219371447765</v>
          </cell>
          <cell r="AF1913">
            <v>10176.619069972223</v>
          </cell>
          <cell r="AG1913">
            <v>1618.9955749693897</v>
          </cell>
          <cell r="AH1913">
            <v>1557.0576879463881</v>
          </cell>
          <cell r="AI1913">
            <v>5984.3658933056067</v>
          </cell>
          <cell r="AJ1913">
            <v>2338.2524023586252</v>
          </cell>
          <cell r="AK1913">
            <v>35186.51</v>
          </cell>
        </row>
        <row r="1914">
          <cell r="B1914">
            <v>40379</v>
          </cell>
          <cell r="D1914">
            <v>2502.0500000000029</v>
          </cell>
          <cell r="E1914">
            <v>32009</v>
          </cell>
          <cell r="F1914">
            <v>34511.050000000003</v>
          </cell>
          <cell r="G1914">
            <v>34511.050000000003</v>
          </cell>
          <cell r="H1914">
            <v>36642.199999999997</v>
          </cell>
          <cell r="I1914">
            <v>32009</v>
          </cell>
          <cell r="J1914">
            <v>16091</v>
          </cell>
          <cell r="K1914">
            <v>3175</v>
          </cell>
          <cell r="L1914">
            <v>1600</v>
          </cell>
          <cell r="M1914">
            <v>2608</v>
          </cell>
          <cell r="N1914">
            <v>6200</v>
          </cell>
          <cell r="O1914">
            <v>2335</v>
          </cell>
          <cell r="P1914">
            <v>32009</v>
          </cell>
          <cell r="Q1914">
            <v>16091</v>
          </cell>
          <cell r="R1914">
            <v>3175</v>
          </cell>
          <cell r="S1914">
            <v>1600</v>
          </cell>
          <cell r="T1914">
            <v>2608</v>
          </cell>
          <cell r="U1914">
            <v>6200</v>
          </cell>
          <cell r="V1914">
            <v>2335</v>
          </cell>
          <cell r="W1914">
            <v>32009</v>
          </cell>
          <cell r="X1914">
            <v>14112.123026577443</v>
          </cell>
          <cell r="Y1914">
            <v>10840.011225675271</v>
          </cell>
          <cell r="Z1914">
            <v>1627.0090815978187</v>
          </cell>
          <cell r="AA1914">
            <v>1565.0818819163919</v>
          </cell>
          <cell r="AB1914">
            <v>6160.7632451137588</v>
          </cell>
          <cell r="AC1914">
            <v>2337.2115391193106</v>
          </cell>
          <cell r="AD1914">
            <v>36642.19999999999</v>
          </cell>
          <cell r="AE1914">
            <v>12601.36133982709</v>
          </cell>
          <cell r="AF1914">
            <v>10205.823455458878</v>
          </cell>
          <cell r="AG1914">
            <v>1619.2802498209082</v>
          </cell>
          <cell r="AH1914">
            <v>1560.2173858191597</v>
          </cell>
          <cell r="AI1914">
            <v>6196.4726269239727</v>
          </cell>
          <cell r="AJ1914">
            <v>2327.8949421499933</v>
          </cell>
          <cell r="AK1914">
            <v>34511.050000000003</v>
          </cell>
        </row>
        <row r="1915">
          <cell r="B1915">
            <v>40380</v>
          </cell>
          <cell r="D1915">
            <v>3169.4800000000105</v>
          </cell>
          <cell r="E1915">
            <v>31122</v>
          </cell>
          <cell r="F1915">
            <v>34291.48000000001</v>
          </cell>
          <cell r="G1915">
            <v>34291.48000000001</v>
          </cell>
          <cell r="H1915">
            <v>37507.300000000003</v>
          </cell>
          <cell r="I1915">
            <v>31122</v>
          </cell>
          <cell r="J1915">
            <v>15491</v>
          </cell>
          <cell r="K1915">
            <v>3175</v>
          </cell>
          <cell r="L1915">
            <v>1600</v>
          </cell>
          <cell r="M1915">
            <v>2608</v>
          </cell>
          <cell r="N1915">
            <v>5900</v>
          </cell>
          <cell r="O1915">
            <v>2348</v>
          </cell>
          <cell r="P1915">
            <v>31122</v>
          </cell>
          <cell r="Q1915">
            <v>15491</v>
          </cell>
          <cell r="R1915">
            <v>3175</v>
          </cell>
          <cell r="S1915">
            <v>1600</v>
          </cell>
          <cell r="T1915">
            <v>2608</v>
          </cell>
          <cell r="U1915">
            <v>5900</v>
          </cell>
          <cell r="V1915">
            <v>2348</v>
          </cell>
          <cell r="W1915">
            <v>31122</v>
          </cell>
          <cell r="X1915">
            <v>15010.07728187604</v>
          </cell>
          <cell r="Y1915">
            <v>10949.340021231483</v>
          </cell>
          <cell r="Z1915">
            <v>1639.3020949079762</v>
          </cell>
          <cell r="AA1915">
            <v>1577.6132102267384</v>
          </cell>
          <cell r="AB1915">
            <v>5951.7147277286058</v>
          </cell>
          <cell r="AC1915">
            <v>2379.252664029158</v>
          </cell>
          <cell r="AD1915">
            <v>37507.300000000003</v>
          </cell>
          <cell r="AE1915">
            <v>12605.476303106998</v>
          </cell>
          <cell r="AF1915">
            <v>10209.156157984256</v>
          </cell>
          <cell r="AG1915">
            <v>1619.8090243388513</v>
          </cell>
          <cell r="AH1915">
            <v>1560.7268734116651</v>
          </cell>
          <cell r="AI1915">
            <v>5943.9837462528985</v>
          </cell>
          <cell r="AJ1915">
            <v>2352.3278949053374</v>
          </cell>
          <cell r="AK1915">
            <v>34291.48000000001</v>
          </cell>
        </row>
        <row r="1916">
          <cell r="B1916">
            <v>40381</v>
          </cell>
          <cell r="D1916">
            <v>4339.07</v>
          </cell>
          <cell r="E1916">
            <v>29943</v>
          </cell>
          <cell r="F1916">
            <v>34282.07</v>
          </cell>
          <cell r="G1916">
            <v>34282.07</v>
          </cell>
          <cell r="H1916">
            <v>37425.9</v>
          </cell>
          <cell r="I1916">
            <v>29943</v>
          </cell>
          <cell r="J1916">
            <v>14291</v>
          </cell>
          <cell r="K1916">
            <v>3175</v>
          </cell>
          <cell r="L1916">
            <v>1600</v>
          </cell>
          <cell r="M1916">
            <v>2608</v>
          </cell>
          <cell r="N1916">
            <v>5900</v>
          </cell>
          <cell r="O1916">
            <v>2369</v>
          </cell>
          <cell r="P1916">
            <v>29943</v>
          </cell>
          <cell r="Q1916">
            <v>14291</v>
          </cell>
          <cell r="R1916">
            <v>3175</v>
          </cell>
          <cell r="S1916">
            <v>1600</v>
          </cell>
          <cell r="T1916">
            <v>2608</v>
          </cell>
          <cell r="U1916">
            <v>5900</v>
          </cell>
          <cell r="V1916">
            <v>2369</v>
          </cell>
          <cell r="W1916">
            <v>29943</v>
          </cell>
          <cell r="X1916">
            <v>15147.961446699921</v>
          </cell>
          <cell r="Y1916">
            <v>10583.536089805733</v>
          </cell>
          <cell r="Z1916">
            <v>1639.9120809507967</v>
          </cell>
          <cell r="AA1916">
            <v>1577.8091877135705</v>
          </cell>
          <cell r="AB1916">
            <v>6120.910625020002</v>
          </cell>
          <cell r="AC1916">
            <v>2355.7705698099753</v>
          </cell>
          <cell r="AD1916">
            <v>37425.899999999994</v>
          </cell>
          <cell r="AE1916">
            <v>12609.386163675967</v>
          </cell>
          <cell r="AF1916">
            <v>10212.322748134817</v>
          </cell>
          <cell r="AG1916">
            <v>1620.3114430718872</v>
          </cell>
          <cell r="AH1916">
            <v>1561.2109665402825</v>
          </cell>
          <cell r="AI1916">
            <v>5949.4612817663456</v>
          </cell>
          <cell r="AJ1916">
            <v>2329.3773968106975</v>
          </cell>
          <cell r="AK1916">
            <v>34282.07</v>
          </cell>
        </row>
        <row r="1917">
          <cell r="B1917">
            <v>40382</v>
          </cell>
          <cell r="D1917">
            <v>4373.7200000000084</v>
          </cell>
          <cell r="E1917">
            <v>29924</v>
          </cell>
          <cell r="F1917">
            <v>34297.720000000008</v>
          </cell>
          <cell r="G1917">
            <v>34297.720000000008</v>
          </cell>
          <cell r="H1917">
            <v>37445.9</v>
          </cell>
          <cell r="I1917">
            <v>29924</v>
          </cell>
          <cell r="J1917">
            <v>14291</v>
          </cell>
          <cell r="K1917">
            <v>3175</v>
          </cell>
          <cell r="L1917">
            <v>1600</v>
          </cell>
          <cell r="M1917">
            <v>2608</v>
          </cell>
          <cell r="N1917">
            <v>6000</v>
          </cell>
          <cell r="O1917">
            <v>2250</v>
          </cell>
          <cell r="P1917">
            <v>29924</v>
          </cell>
          <cell r="Q1917">
            <v>14291</v>
          </cell>
          <cell r="R1917">
            <v>3175</v>
          </cell>
          <cell r="S1917">
            <v>1600</v>
          </cell>
          <cell r="T1917">
            <v>2608</v>
          </cell>
          <cell r="U1917">
            <v>6000</v>
          </cell>
          <cell r="V1917">
            <v>2250</v>
          </cell>
          <cell r="W1917">
            <v>29924</v>
          </cell>
          <cell r="X1917">
            <v>14955.519891054802</v>
          </cell>
          <cell r="Y1917">
            <v>10881.167713440829</v>
          </cell>
          <cell r="Z1917">
            <v>1573.2387887124739</v>
          </cell>
          <cell r="AA1917">
            <v>1511.9468306278866</v>
          </cell>
          <cell r="AB1917">
            <v>6289.2371310996832</v>
          </cell>
          <cell r="AC1917">
            <v>2234.7896450643298</v>
          </cell>
          <cell r="AD1917">
            <v>37445.900000000009</v>
          </cell>
          <cell r="AE1917">
            <v>12600.439831118374</v>
          </cell>
          <cell r="AF1917">
            <v>10210.226449984913</v>
          </cell>
          <cell r="AG1917">
            <v>1619.9788394160735</v>
          </cell>
          <cell r="AH1917">
            <v>1560.8904945241227</v>
          </cell>
          <cell r="AI1917">
            <v>6036.4732990731482</v>
          </cell>
          <cell r="AJ1917">
            <v>2269.7110858833739</v>
          </cell>
          <cell r="AK1917">
            <v>34297.720000000008</v>
          </cell>
        </row>
        <row r="1918">
          <cell r="B1918">
            <v>40383</v>
          </cell>
          <cell r="D1918">
            <v>4316.18</v>
          </cell>
          <cell r="E1918">
            <v>29944</v>
          </cell>
          <cell r="F1918">
            <v>34260.18</v>
          </cell>
          <cell r="G1918">
            <v>34260.18</v>
          </cell>
          <cell r="H1918">
            <v>39086</v>
          </cell>
          <cell r="I1918">
            <v>29944</v>
          </cell>
          <cell r="J1918">
            <v>14291</v>
          </cell>
          <cell r="K1918">
            <v>3175</v>
          </cell>
          <cell r="L1918">
            <v>1600</v>
          </cell>
          <cell r="M1918">
            <v>2608</v>
          </cell>
          <cell r="N1918">
            <v>6000</v>
          </cell>
          <cell r="O1918">
            <v>2270</v>
          </cell>
          <cell r="P1918">
            <v>29944</v>
          </cell>
          <cell r="Q1918">
            <v>14291</v>
          </cell>
          <cell r="R1918">
            <v>3175</v>
          </cell>
          <cell r="S1918">
            <v>1600</v>
          </cell>
          <cell r="T1918">
            <v>2608</v>
          </cell>
          <cell r="U1918">
            <v>6000</v>
          </cell>
          <cell r="V1918">
            <v>2270</v>
          </cell>
          <cell r="W1918">
            <v>29944</v>
          </cell>
          <cell r="X1918">
            <v>15909.592426173891</v>
          </cell>
          <cell r="Y1918">
            <v>11332.176102718226</v>
          </cell>
          <cell r="Z1918">
            <v>1609.8935955757013</v>
          </cell>
          <cell r="AA1918">
            <v>1527.6744524747528</v>
          </cell>
          <cell r="AB1918">
            <v>6421.4065909884839</v>
          </cell>
          <cell r="AC1918">
            <v>2285.2568320689461</v>
          </cell>
          <cell r="AD1918">
            <v>39086</v>
          </cell>
          <cell r="AE1918">
            <v>12595.4640429259</v>
          </cell>
          <cell r="AF1918">
            <v>10206.263195524809</v>
          </cell>
          <cell r="AG1918">
            <v>1620.221114387203</v>
          </cell>
          <cell r="AH1918">
            <v>1560.5459875319473</v>
          </cell>
          <cell r="AI1918">
            <v>5990.9276123699356</v>
          </cell>
          <cell r="AJ1918">
            <v>2286.7580472602067</v>
          </cell>
          <cell r="AK1918">
            <v>34260.18</v>
          </cell>
        </row>
        <row r="1919">
          <cell r="B1919">
            <v>40384</v>
          </cell>
          <cell r="D1919">
            <v>4379.0100000000093</v>
          </cell>
          <cell r="E1919">
            <v>30124</v>
          </cell>
          <cell r="F1919">
            <v>34503.010000000009</v>
          </cell>
          <cell r="G1919">
            <v>34503.010000000009</v>
          </cell>
          <cell r="H1919">
            <v>36808.800000000003</v>
          </cell>
          <cell r="I1919">
            <v>30124</v>
          </cell>
          <cell r="J1919">
            <v>14291</v>
          </cell>
          <cell r="K1919">
            <v>3175</v>
          </cell>
          <cell r="L1919">
            <v>1600</v>
          </cell>
          <cell r="M1919">
            <v>2608</v>
          </cell>
          <cell r="N1919">
            <v>6200</v>
          </cell>
          <cell r="O1919">
            <v>2250</v>
          </cell>
          <cell r="P1919">
            <v>30124</v>
          </cell>
          <cell r="Q1919">
            <v>14291</v>
          </cell>
          <cell r="R1919">
            <v>3175</v>
          </cell>
          <cell r="S1919">
            <v>1600</v>
          </cell>
          <cell r="T1919">
            <v>2608</v>
          </cell>
          <cell r="U1919">
            <v>6200</v>
          </cell>
          <cell r="V1919">
            <v>2250</v>
          </cell>
          <cell r="W1919">
            <v>30124</v>
          </cell>
          <cell r="X1919">
            <v>14191.582355502534</v>
          </cell>
          <cell r="Y1919">
            <v>10966.495070553497</v>
          </cell>
          <cell r="Z1919">
            <v>1602.8820987794313</v>
          </cell>
          <cell r="AA1919">
            <v>1543.4132203328329</v>
          </cell>
          <cell r="AB1919">
            <v>6260.6912460142121</v>
          </cell>
          <cell r="AC1919">
            <v>2243.736008817486</v>
          </cell>
          <cell r="AD1919">
            <v>36808.799999999996</v>
          </cell>
          <cell r="AE1919">
            <v>12594.653321585158</v>
          </cell>
          <cell r="AF1919">
            <v>10205.537599954201</v>
          </cell>
          <cell r="AG1919">
            <v>1619.2348953059054</v>
          </cell>
          <cell r="AH1919">
            <v>1560.1736855993611</v>
          </cell>
          <cell r="AI1919">
            <v>6254.7417328141355</v>
          </cell>
          <cell r="AJ1919">
            <v>2268.6687647412441</v>
          </cell>
          <cell r="AK1919">
            <v>34503.010000000009</v>
          </cell>
        </row>
        <row r="1920">
          <cell r="B1920">
            <v>40385</v>
          </cell>
          <cell r="D1920">
            <v>4415.8699999999953</v>
          </cell>
          <cell r="E1920">
            <v>29909</v>
          </cell>
          <cell r="F1920">
            <v>34324.869999999995</v>
          </cell>
          <cell r="G1920">
            <v>34324.869999999995</v>
          </cell>
          <cell r="H1920">
            <v>38224.199999999997</v>
          </cell>
          <cell r="I1920">
            <v>29909</v>
          </cell>
          <cell r="J1920">
            <v>14291</v>
          </cell>
          <cell r="K1920">
            <v>3175</v>
          </cell>
          <cell r="L1920">
            <v>1600</v>
          </cell>
          <cell r="M1920">
            <v>2608</v>
          </cell>
          <cell r="N1920">
            <v>6000</v>
          </cell>
          <cell r="O1920">
            <v>2235</v>
          </cell>
          <cell r="P1920">
            <v>29909</v>
          </cell>
          <cell r="Q1920">
            <v>14291</v>
          </cell>
          <cell r="R1920">
            <v>3175</v>
          </cell>
          <cell r="S1920">
            <v>1600</v>
          </cell>
          <cell r="T1920">
            <v>2608</v>
          </cell>
          <cell r="U1920">
            <v>6000</v>
          </cell>
          <cell r="V1920">
            <v>2235</v>
          </cell>
          <cell r="W1920">
            <v>29909</v>
          </cell>
          <cell r="X1920">
            <v>15139.002680010464</v>
          </cell>
          <cell r="Y1920">
            <v>11151.29654237186</v>
          </cell>
          <cell r="Z1920">
            <v>1638.2204447235329</v>
          </cell>
          <cell r="AA1920">
            <v>1578.6983951318741</v>
          </cell>
          <cell r="AB1920">
            <v>6436.5474907517591</v>
          </cell>
          <cell r="AC1920">
            <v>2280.4344470104979</v>
          </cell>
          <cell r="AD1920">
            <v>38224.19999999999</v>
          </cell>
          <cell r="AE1920">
            <v>12600.923976930017</v>
          </cell>
          <cell r="AF1920">
            <v>10210.618756796257</v>
          </cell>
          <cell r="AG1920">
            <v>1620.041083748856</v>
          </cell>
          <cell r="AH1920">
            <v>1560.9504685095935</v>
          </cell>
          <cell r="AI1920">
            <v>6074.3755052763408</v>
          </cell>
          <cell r="AJ1920">
            <v>2257.9602087389326</v>
          </cell>
          <cell r="AK1920">
            <v>34324.869999999995</v>
          </cell>
        </row>
        <row r="1921">
          <cell r="B1921">
            <v>40386</v>
          </cell>
          <cell r="D1921">
            <v>3319.7799999999916</v>
          </cell>
          <cell r="E1921">
            <v>31079</v>
          </cell>
          <cell r="F1921">
            <v>34398.779999999992</v>
          </cell>
          <cell r="G1921">
            <v>34398.779999999992</v>
          </cell>
          <cell r="H1921">
            <v>36036.699999999997</v>
          </cell>
          <cell r="I1921">
            <v>31079</v>
          </cell>
          <cell r="J1921">
            <v>15291</v>
          </cell>
          <cell r="K1921">
            <v>3175</v>
          </cell>
          <cell r="L1921">
            <v>1600</v>
          </cell>
          <cell r="M1921">
            <v>2608</v>
          </cell>
          <cell r="N1921">
            <v>6100</v>
          </cell>
          <cell r="O1921">
            <v>2305</v>
          </cell>
          <cell r="P1921">
            <v>31079</v>
          </cell>
          <cell r="Q1921">
            <v>15291</v>
          </cell>
          <cell r="R1921">
            <v>3175</v>
          </cell>
          <cell r="S1921">
            <v>1600</v>
          </cell>
          <cell r="T1921">
            <v>2608</v>
          </cell>
          <cell r="U1921">
            <v>6100</v>
          </cell>
          <cell r="V1921">
            <v>2305</v>
          </cell>
          <cell r="W1921">
            <v>31079</v>
          </cell>
          <cell r="X1921">
            <v>14469.088983847556</v>
          </cell>
          <cell r="Y1921">
            <v>10349.012277673599</v>
          </cell>
          <cell r="Z1921">
            <v>1597.7578207163135</v>
          </cell>
          <cell r="AA1921">
            <v>1535.7462255861321</v>
          </cell>
          <cell r="AB1921">
            <v>5791.1796891899703</v>
          </cell>
          <cell r="AC1921">
            <v>2293.9150029864281</v>
          </cell>
          <cell r="AD1921">
            <v>36036.699999999997</v>
          </cell>
          <cell r="AE1921">
            <v>12598.952311066687</v>
          </cell>
          <cell r="AF1921">
            <v>10209.021101855786</v>
          </cell>
          <cell r="AG1921">
            <v>1619.7875960119354</v>
          </cell>
          <cell r="AH1921">
            <v>1560.7062266779037</v>
          </cell>
          <cell r="AI1921">
            <v>6081.6884558218726</v>
          </cell>
          <cell r="AJ1921">
            <v>2328.624308565808</v>
          </cell>
          <cell r="AK1921">
            <v>34398.779999999992</v>
          </cell>
        </row>
        <row r="1922">
          <cell r="B1922">
            <v>40387</v>
          </cell>
          <cell r="D1922">
            <v>3900.8399999999965</v>
          </cell>
          <cell r="E1922">
            <v>30509</v>
          </cell>
          <cell r="F1922">
            <v>34409.839999999997</v>
          </cell>
          <cell r="G1922">
            <v>34409.839999999997</v>
          </cell>
          <cell r="H1922">
            <v>37205.300000000003</v>
          </cell>
          <cell r="I1922">
            <v>30509</v>
          </cell>
          <cell r="J1922">
            <v>14791</v>
          </cell>
          <cell r="K1922">
            <v>3175</v>
          </cell>
          <cell r="L1922">
            <v>1600</v>
          </cell>
          <cell r="M1922">
            <v>2608</v>
          </cell>
          <cell r="N1922">
            <v>6000</v>
          </cell>
          <cell r="O1922">
            <v>2335</v>
          </cell>
          <cell r="P1922">
            <v>30509</v>
          </cell>
          <cell r="Q1922">
            <v>14791</v>
          </cell>
          <cell r="R1922">
            <v>3175</v>
          </cell>
          <cell r="S1922">
            <v>1600</v>
          </cell>
          <cell r="T1922">
            <v>2608</v>
          </cell>
          <cell r="U1922">
            <v>6000</v>
          </cell>
          <cell r="V1922">
            <v>2335</v>
          </cell>
          <cell r="W1922">
            <v>30509</v>
          </cell>
          <cell r="X1922">
            <v>14983.061970233208</v>
          </cell>
          <cell r="Y1922">
            <v>10769.343882234054</v>
          </cell>
          <cell r="Z1922">
            <v>1622.3398334048707</v>
          </cell>
          <cell r="AA1922">
            <v>1559.1894228716674</v>
          </cell>
          <cell r="AB1922">
            <v>5930.1933230186387</v>
          </cell>
          <cell r="AC1922">
            <v>2341.1715682375639</v>
          </cell>
          <cell r="AD1922">
            <v>37205.300000000003</v>
          </cell>
          <cell r="AE1922">
            <v>12598.668104227092</v>
          </cell>
          <cell r="AF1922">
            <v>10208.790807022446</v>
          </cell>
          <cell r="AG1922">
            <v>1619.7510568853388</v>
          </cell>
          <cell r="AH1922">
            <v>1560.6710203073048</v>
          </cell>
          <cell r="AI1922">
            <v>6081.5512652513589</v>
          </cell>
          <cell r="AJ1922">
            <v>2340.40774630645</v>
          </cell>
          <cell r="AK1922">
            <v>34409.839999999997</v>
          </cell>
        </row>
        <row r="1923">
          <cell r="B1923">
            <v>40388</v>
          </cell>
          <cell r="D1923">
            <v>3896.8199999999924</v>
          </cell>
          <cell r="E1923">
            <v>30524</v>
          </cell>
          <cell r="F1923">
            <v>34420.819999999992</v>
          </cell>
          <cell r="G1923">
            <v>34420.819999999992</v>
          </cell>
          <cell r="H1923">
            <v>38042.800000000003</v>
          </cell>
          <cell r="I1923">
            <v>30524</v>
          </cell>
          <cell r="J1923">
            <v>14791</v>
          </cell>
          <cell r="K1923">
            <v>3175</v>
          </cell>
          <cell r="L1923">
            <v>1600</v>
          </cell>
          <cell r="M1923">
            <v>2608</v>
          </cell>
          <cell r="N1923">
            <v>6000</v>
          </cell>
          <cell r="O1923">
            <v>2350</v>
          </cell>
          <cell r="P1923">
            <v>30524</v>
          </cell>
          <cell r="Q1923">
            <v>14791</v>
          </cell>
          <cell r="R1923">
            <v>3175</v>
          </cell>
          <cell r="S1923">
            <v>1600</v>
          </cell>
          <cell r="T1923">
            <v>2608</v>
          </cell>
          <cell r="U1923">
            <v>6000</v>
          </cell>
          <cell r="V1923">
            <v>2350</v>
          </cell>
          <cell r="W1923">
            <v>30524</v>
          </cell>
          <cell r="X1923">
            <v>15438.441867899561</v>
          </cell>
          <cell r="Y1923">
            <v>10989.239089831153</v>
          </cell>
          <cell r="Z1923">
            <v>1625.4111700321516</v>
          </cell>
          <cell r="AA1923">
            <v>1555.0046658246968</v>
          </cell>
          <cell r="AB1923">
            <v>6081.0747567080743</v>
          </cell>
          <cell r="AC1923">
            <v>2353.6284497043616</v>
          </cell>
          <cell r="AD1923">
            <v>38042.799999999996</v>
          </cell>
          <cell r="AE1923">
            <v>12598.354812059873</v>
          </cell>
          <cell r="AF1923">
            <v>10208.536944140264</v>
          </cell>
          <cell r="AG1923">
            <v>1619.7107783959964</v>
          </cell>
          <cell r="AH1923">
            <v>1560.6322109663317</v>
          </cell>
          <cell r="AI1923">
            <v>6081.4000347911096</v>
          </cell>
          <cell r="AJ1923">
            <v>2352.1852196464238</v>
          </cell>
          <cell r="AK1923">
            <v>34420.819999999992</v>
          </cell>
        </row>
        <row r="1924">
          <cell r="B1924">
            <v>40389</v>
          </cell>
          <cell r="D1924">
            <v>3890.7299999999959</v>
          </cell>
          <cell r="E1924">
            <v>30192</v>
          </cell>
          <cell r="F1924">
            <v>34082.729999999996</v>
          </cell>
          <cell r="G1924">
            <v>34082.729999999996</v>
          </cell>
          <cell r="H1924">
            <v>38098.400000000001</v>
          </cell>
          <cell r="I1924">
            <v>30192</v>
          </cell>
          <cell r="J1924">
            <v>14791</v>
          </cell>
          <cell r="K1924">
            <v>3175</v>
          </cell>
          <cell r="L1924">
            <v>1600</v>
          </cell>
          <cell r="M1924">
            <v>2608</v>
          </cell>
          <cell r="N1924">
            <v>5700</v>
          </cell>
          <cell r="O1924">
            <v>2318</v>
          </cell>
          <cell r="P1924">
            <v>30192</v>
          </cell>
          <cell r="Q1924">
            <v>14791</v>
          </cell>
          <cell r="R1924">
            <v>3175</v>
          </cell>
          <cell r="S1924">
            <v>1600</v>
          </cell>
          <cell r="T1924">
            <v>2608</v>
          </cell>
          <cell r="U1924">
            <v>5700</v>
          </cell>
          <cell r="V1924">
            <v>2318</v>
          </cell>
          <cell r="W1924">
            <v>30192</v>
          </cell>
          <cell r="X1924">
            <v>15910.801016859326</v>
          </cell>
          <cell r="Y1924">
            <v>11003.111646028232</v>
          </cell>
          <cell r="Z1924">
            <v>1583.9433874134043</v>
          </cell>
          <cell r="AA1924">
            <v>1501.4444391406844</v>
          </cell>
          <cell r="AB1924">
            <v>5756.5664126869015</v>
          </cell>
          <cell r="AC1924">
            <v>2342.533097871456</v>
          </cell>
          <cell r="AD1924">
            <v>38098.400000000001</v>
          </cell>
          <cell r="AE1924">
            <v>12596.84998634413</v>
          </cell>
          <cell r="AF1924">
            <v>10212.608220691951</v>
          </cell>
          <cell r="AG1924">
            <v>1620.356736827521</v>
          </cell>
          <cell r="AH1924">
            <v>1561.2546082168956</v>
          </cell>
          <cell r="AI1924">
            <v>5762.2179363118667</v>
          </cell>
          <cell r="AJ1924">
            <v>2329.4425116076345</v>
          </cell>
          <cell r="AK1924">
            <v>34082.729999999996</v>
          </cell>
        </row>
        <row r="1925">
          <cell r="B1925">
            <v>40390</v>
          </cell>
          <cell r="D1925">
            <v>3906.0099999999948</v>
          </cell>
          <cell r="E1925">
            <v>30064</v>
          </cell>
          <cell r="F1925">
            <v>33970.009999999995</v>
          </cell>
          <cell r="G1925">
            <v>33970.009999999995</v>
          </cell>
          <cell r="H1925">
            <v>36391.9</v>
          </cell>
          <cell r="I1925">
            <v>30064</v>
          </cell>
          <cell r="J1925">
            <v>14791</v>
          </cell>
          <cell r="K1925">
            <v>3175</v>
          </cell>
          <cell r="L1925">
            <v>1600</v>
          </cell>
          <cell r="M1925">
            <v>2608</v>
          </cell>
          <cell r="N1925">
            <v>5600</v>
          </cell>
          <cell r="O1925">
            <v>2290</v>
          </cell>
          <cell r="P1925">
            <v>30064</v>
          </cell>
          <cell r="Q1925">
            <v>14791</v>
          </cell>
          <cell r="R1925">
            <v>3175</v>
          </cell>
          <cell r="S1925">
            <v>1600</v>
          </cell>
          <cell r="T1925">
            <v>2608</v>
          </cell>
          <cell r="U1925">
            <v>5600</v>
          </cell>
          <cell r="V1925">
            <v>2290</v>
          </cell>
          <cell r="W1925">
            <v>30064</v>
          </cell>
          <cell r="X1925">
            <v>14277.645062063211</v>
          </cell>
          <cell r="Y1925">
            <v>10801.7781826589</v>
          </cell>
          <cell r="Z1925">
            <v>1620.7936593207944</v>
          </cell>
          <cell r="AA1925">
            <v>1560.5612176136578</v>
          </cell>
          <cell r="AB1925">
            <v>5824.9260649173393</v>
          </cell>
          <cell r="AC1925">
            <v>2306.1958134260963</v>
          </cell>
          <cell r="AD1925">
            <v>36391.899999999994</v>
          </cell>
          <cell r="AE1925">
            <v>12597.906408472871</v>
          </cell>
          <cell r="AF1925">
            <v>10213.464690787901</v>
          </cell>
          <cell r="AG1925">
            <v>1620.4926264122259</v>
          </cell>
          <cell r="AH1925">
            <v>1561.385541261149</v>
          </cell>
          <cell r="AI1925">
            <v>5670.8056363897676</v>
          </cell>
          <cell r="AJ1925">
            <v>2305.9550966760826</v>
          </cell>
          <cell r="AK1925">
            <v>33970.009999999995</v>
          </cell>
        </row>
        <row r="1926">
          <cell r="B1926">
            <v>40391</v>
          </cell>
          <cell r="D1926">
            <v>4084.239999999998</v>
          </cell>
          <cell r="E1926">
            <v>30223</v>
          </cell>
          <cell r="F1926">
            <v>34307.24</v>
          </cell>
          <cell r="G1926">
            <v>34307.24</v>
          </cell>
          <cell r="H1926">
            <v>35873.300000000003</v>
          </cell>
          <cell r="I1926">
            <v>30223</v>
          </cell>
          <cell r="J1926">
            <v>14530</v>
          </cell>
          <cell r="K1926">
            <v>3175</v>
          </cell>
          <cell r="L1926">
            <v>1600</v>
          </cell>
          <cell r="M1926">
            <v>2657</v>
          </cell>
          <cell r="N1926">
            <v>6000</v>
          </cell>
          <cell r="O1926">
            <v>2261</v>
          </cell>
          <cell r="P1926">
            <v>30223</v>
          </cell>
          <cell r="Q1926">
            <v>14530</v>
          </cell>
          <cell r="R1926">
            <v>3175</v>
          </cell>
          <cell r="S1926">
            <v>1600</v>
          </cell>
          <cell r="T1926">
            <v>2657</v>
          </cell>
          <cell r="U1926">
            <v>6000</v>
          </cell>
          <cell r="V1926">
            <v>2261</v>
          </cell>
          <cell r="W1926">
            <v>30223</v>
          </cell>
          <cell r="X1926">
            <v>14082.467351994459</v>
          </cell>
          <cell r="Y1926">
            <v>10534.993360621187</v>
          </cell>
          <cell r="Z1926">
            <v>1604.7132311535297</v>
          </cell>
          <cell r="AA1926">
            <v>1544.0869791601801</v>
          </cell>
          <cell r="AB1926">
            <v>5848.2277381205231</v>
          </cell>
          <cell r="AC1926">
            <v>2258.8113389501132</v>
          </cell>
          <cell r="AD1926">
            <v>35873.299999999996</v>
          </cell>
          <cell r="AE1926">
            <v>12599.588663827924</v>
          </cell>
          <cell r="AF1926">
            <v>10209.536743046205</v>
          </cell>
          <cell r="AG1926">
            <v>1619.8694088709647</v>
          </cell>
          <cell r="AH1926">
            <v>1560.7850554322563</v>
          </cell>
          <cell r="AI1926">
            <v>6036.0655316705252</v>
          </cell>
          <cell r="AJ1926">
            <v>2281.3945971521239</v>
          </cell>
          <cell r="AK1926">
            <v>34307.24</v>
          </cell>
        </row>
        <row r="1927">
          <cell r="B1927">
            <v>40392</v>
          </cell>
          <cell r="D1927">
            <v>4121.7999999999956</v>
          </cell>
          <cell r="E1927">
            <v>30266</v>
          </cell>
          <cell r="F1927">
            <v>34387.799999999996</v>
          </cell>
          <cell r="G1927">
            <v>34387.799999999996</v>
          </cell>
          <cell r="H1927">
            <v>37715.1</v>
          </cell>
          <cell r="I1927">
            <v>30266</v>
          </cell>
          <cell r="J1927">
            <v>14530</v>
          </cell>
          <cell r="K1927">
            <v>3175</v>
          </cell>
          <cell r="L1927">
            <v>1600</v>
          </cell>
          <cell r="M1927">
            <v>2657</v>
          </cell>
          <cell r="N1927">
            <v>6000</v>
          </cell>
          <cell r="O1927">
            <v>2304</v>
          </cell>
          <cell r="P1927">
            <v>30266</v>
          </cell>
          <cell r="Q1927">
            <v>14530</v>
          </cell>
          <cell r="R1927">
            <v>3175</v>
          </cell>
          <cell r="S1927">
            <v>1600</v>
          </cell>
          <cell r="T1927">
            <v>2657</v>
          </cell>
          <cell r="U1927">
            <v>6000</v>
          </cell>
          <cell r="V1927">
            <v>2304</v>
          </cell>
          <cell r="W1927">
            <v>30266</v>
          </cell>
          <cell r="X1927">
            <v>14682.851514574897</v>
          </cell>
          <cell r="Y1927">
            <v>11532.723971813717</v>
          </cell>
          <cell r="Z1927">
            <v>1610.0824604063462</v>
          </cell>
          <cell r="AA1927">
            <v>1548.1243125166825</v>
          </cell>
          <cell r="AB1927">
            <v>6040.205366129584</v>
          </cell>
          <cell r="AC1927">
            <v>2301.1123745587815</v>
          </cell>
          <cell r="AD1927">
            <v>37715.100000000013</v>
          </cell>
          <cell r="AE1927">
            <v>12599.266024572215</v>
          </cell>
          <cell r="AF1927">
            <v>10209.275306151412</v>
          </cell>
          <cell r="AG1927">
            <v>1619.8279286707477</v>
          </cell>
          <cell r="AH1927">
            <v>1560.7450882125283</v>
          </cell>
          <cell r="AI1927">
            <v>6081.83988966795</v>
          </cell>
          <cell r="AJ1927">
            <v>2316.845762725146</v>
          </cell>
          <cell r="AK1927">
            <v>34387.799999999996</v>
          </cell>
        </row>
        <row r="1928">
          <cell r="B1928">
            <v>40393</v>
          </cell>
          <cell r="D1928">
            <v>4102.9499999999971</v>
          </cell>
          <cell r="E1928">
            <v>30266</v>
          </cell>
          <cell r="F1928">
            <v>34368.949999999997</v>
          </cell>
          <cell r="G1928">
            <v>34368.949999999997</v>
          </cell>
          <cell r="H1928">
            <v>37358.5</v>
          </cell>
          <cell r="I1928">
            <v>30266</v>
          </cell>
          <cell r="J1928">
            <v>14530</v>
          </cell>
          <cell r="K1928">
            <v>3175</v>
          </cell>
          <cell r="L1928">
            <v>1600</v>
          </cell>
          <cell r="M1928">
            <v>2657</v>
          </cell>
          <cell r="N1928">
            <v>6000</v>
          </cell>
          <cell r="O1928">
            <v>2304</v>
          </cell>
          <cell r="P1928">
            <v>30266</v>
          </cell>
          <cell r="Q1928">
            <v>14530</v>
          </cell>
          <cell r="R1928">
            <v>3175</v>
          </cell>
          <cell r="S1928">
            <v>1600</v>
          </cell>
          <cell r="T1928">
            <v>2657</v>
          </cell>
          <cell r="U1928">
            <v>6000</v>
          </cell>
          <cell r="V1928">
            <v>2304</v>
          </cell>
          <cell r="W1928">
            <v>30266</v>
          </cell>
          <cell r="X1928">
            <v>15141.373310440138</v>
          </cell>
          <cell r="Y1928">
            <v>10745.455910992083</v>
          </cell>
          <cell r="Z1928">
            <v>1594.4142582132979</v>
          </cell>
          <cell r="AA1928">
            <v>1541.7212800865639</v>
          </cell>
          <cell r="AB1928">
            <v>6042.1920969772245</v>
          </cell>
          <cell r="AC1928">
            <v>2293.3431432906864</v>
          </cell>
          <cell r="AD1928">
            <v>37358.499999999993</v>
          </cell>
          <cell r="AE1928">
            <v>12594.896891989525</v>
          </cell>
          <cell r="AF1928">
            <v>10205.803625975923</v>
          </cell>
          <cell r="AG1928">
            <v>1608.1617730494188</v>
          </cell>
          <cell r="AH1928">
            <v>1560.4757189721652</v>
          </cell>
          <cell r="AI1928">
            <v>6082.5168809925244</v>
          </cell>
          <cell r="AJ1928">
            <v>2317.0951090204453</v>
          </cell>
          <cell r="AK1928">
            <v>34368.949999999997</v>
          </cell>
        </row>
        <row r="1929">
          <cell r="B1929">
            <v>40394</v>
          </cell>
          <cell r="D1929">
            <v>3996.8599999999933</v>
          </cell>
          <cell r="E1929">
            <v>30402</v>
          </cell>
          <cell r="F1929">
            <v>34398.859999999993</v>
          </cell>
          <cell r="G1929">
            <v>34398.859999999993</v>
          </cell>
          <cell r="H1929">
            <v>36913.199999999997</v>
          </cell>
          <cell r="I1929">
            <v>30382</v>
          </cell>
          <cell r="J1929">
            <v>14530</v>
          </cell>
          <cell r="K1929">
            <v>3175</v>
          </cell>
          <cell r="L1929">
            <v>1600</v>
          </cell>
          <cell r="M1929">
            <v>2657</v>
          </cell>
          <cell r="N1929">
            <v>6100</v>
          </cell>
          <cell r="O1929">
            <v>2340</v>
          </cell>
          <cell r="P1929">
            <v>30402</v>
          </cell>
          <cell r="Q1929">
            <v>14530</v>
          </cell>
          <cell r="R1929">
            <v>3175</v>
          </cell>
          <cell r="S1929">
            <v>1600</v>
          </cell>
          <cell r="T1929">
            <v>2657</v>
          </cell>
          <cell r="U1929">
            <v>6100</v>
          </cell>
          <cell r="V1929">
            <v>2320</v>
          </cell>
          <cell r="W1929">
            <v>30382</v>
          </cell>
          <cell r="X1929">
            <v>14857.283751136823</v>
          </cell>
          <cell r="Y1929">
            <v>10820.236436131092</v>
          </cell>
          <cell r="Z1929">
            <v>1601.598552240149</v>
          </cell>
          <cell r="AA1929">
            <v>1539.1078635498141</v>
          </cell>
          <cell r="AB1929">
            <v>5794.5562592336964</v>
          </cell>
          <cell r="AC1929">
            <v>2300.4171377084131</v>
          </cell>
          <cell r="AD1929">
            <v>36913.19999999999</v>
          </cell>
          <cell r="AE1929">
            <v>12598.981611994943</v>
          </cell>
          <cell r="AF1929">
            <v>10209.044844607364</v>
          </cell>
          <cell r="AG1929">
            <v>1619.7913630934331</v>
          </cell>
          <cell r="AH1929">
            <v>1560.709856355995</v>
          </cell>
          <cell r="AI1929">
            <v>6081.7025997850151</v>
          </cell>
          <cell r="AJ1929">
            <v>2328.6297241632415</v>
          </cell>
          <cell r="AK1929">
            <v>34398.859999999993</v>
          </cell>
        </row>
        <row r="1930">
          <cell r="B1930">
            <v>40395</v>
          </cell>
          <cell r="D1930">
            <v>4016.8599999999933</v>
          </cell>
          <cell r="E1930">
            <v>30382</v>
          </cell>
          <cell r="F1930">
            <v>34398.859999999993</v>
          </cell>
          <cell r="G1930">
            <v>34398.859999999993</v>
          </cell>
          <cell r="H1930">
            <v>36909.300000000003</v>
          </cell>
          <cell r="I1930">
            <v>30382</v>
          </cell>
          <cell r="J1930">
            <v>14530</v>
          </cell>
          <cell r="K1930">
            <v>3175</v>
          </cell>
          <cell r="L1930">
            <v>1600</v>
          </cell>
          <cell r="M1930">
            <v>2657</v>
          </cell>
          <cell r="N1930">
            <v>6100</v>
          </cell>
          <cell r="O1930">
            <v>2320</v>
          </cell>
          <cell r="P1930">
            <v>30382</v>
          </cell>
          <cell r="Q1930">
            <v>14530</v>
          </cell>
          <cell r="R1930">
            <v>3175</v>
          </cell>
          <cell r="S1930">
            <v>1600</v>
          </cell>
          <cell r="T1930">
            <v>2657</v>
          </cell>
          <cell r="U1930">
            <v>6100</v>
          </cell>
          <cell r="V1930">
            <v>2320</v>
          </cell>
          <cell r="W1930">
            <v>30382</v>
          </cell>
          <cell r="X1930">
            <v>14712.727696018159</v>
          </cell>
          <cell r="Y1930">
            <v>10834.274397458317</v>
          </cell>
          <cell r="Z1930">
            <v>1603.6322873163485</v>
          </cell>
          <cell r="AA1930">
            <v>1542.7888082341822</v>
          </cell>
          <cell r="AB1930">
            <v>5912.8914574964238</v>
          </cell>
          <cell r="AC1930">
            <v>2302.9853534765798</v>
          </cell>
          <cell r="AD1930">
            <v>36909.30000000001</v>
          </cell>
          <cell r="AE1930">
            <v>12598.981611994943</v>
          </cell>
          <cell r="AF1930">
            <v>10209.044844607364</v>
          </cell>
          <cell r="AG1930">
            <v>1619.7913630934331</v>
          </cell>
          <cell r="AH1930">
            <v>1560.709856355995</v>
          </cell>
          <cell r="AI1930">
            <v>6081.7025997850151</v>
          </cell>
          <cell r="AJ1930">
            <v>2328.6297241632415</v>
          </cell>
          <cell r="AK1930">
            <v>34398.859999999993</v>
          </cell>
        </row>
        <row r="1931">
          <cell r="B1931">
            <v>40396</v>
          </cell>
          <cell r="D1931">
            <v>4100.4899999999907</v>
          </cell>
          <cell r="E1931">
            <v>30382</v>
          </cell>
          <cell r="F1931">
            <v>34482.489999999991</v>
          </cell>
          <cell r="G1931">
            <v>34482.489999999991</v>
          </cell>
          <cell r="H1931">
            <v>35947.9</v>
          </cell>
          <cell r="I1931">
            <v>30382</v>
          </cell>
          <cell r="J1931">
            <v>14530</v>
          </cell>
          <cell r="K1931">
            <v>3175</v>
          </cell>
          <cell r="L1931">
            <v>1600</v>
          </cell>
          <cell r="M1931">
            <v>2657</v>
          </cell>
          <cell r="N1931">
            <v>6100</v>
          </cell>
          <cell r="O1931">
            <v>2320</v>
          </cell>
          <cell r="P1931">
            <v>30382</v>
          </cell>
          <cell r="Q1931">
            <v>14530</v>
          </cell>
          <cell r="R1931">
            <v>3175</v>
          </cell>
          <cell r="S1931">
            <v>1600</v>
          </cell>
          <cell r="T1931">
            <v>2657</v>
          </cell>
          <cell r="U1931">
            <v>6100</v>
          </cell>
          <cell r="V1931">
            <v>2320</v>
          </cell>
          <cell r="W1931">
            <v>30382</v>
          </cell>
          <cell r="X1931">
            <v>14315.785642968383</v>
          </cell>
          <cell r="Y1931">
            <v>10326.044329001437</v>
          </cell>
          <cell r="Z1931">
            <v>1618.2594600582477</v>
          </cell>
          <cell r="AA1931">
            <v>1555.2903153592993</v>
          </cell>
          <cell r="AB1931">
            <v>5809.5655162710964</v>
          </cell>
          <cell r="AC1931">
            <v>2322.954736341534</v>
          </cell>
          <cell r="AD1931">
            <v>35947.899999999994</v>
          </cell>
          <cell r="AE1931">
            <v>12594.807016225393</v>
          </cell>
          <cell r="AF1931">
            <v>10205.662139819633</v>
          </cell>
          <cell r="AG1931">
            <v>1619.254655097488</v>
          </cell>
          <cell r="AH1931">
            <v>1560.1927246572207</v>
          </cell>
          <cell r="AI1931">
            <v>6174.7153173037123</v>
          </cell>
          <cell r="AJ1931">
            <v>2327.8581468965453</v>
          </cell>
          <cell r="AK1931">
            <v>34482.489999999991</v>
          </cell>
        </row>
        <row r="1932">
          <cell r="B1932">
            <v>40397</v>
          </cell>
          <cell r="D1932">
            <v>4108.4499999999898</v>
          </cell>
          <cell r="E1932">
            <v>30352</v>
          </cell>
          <cell r="F1932">
            <v>34460.44999999999</v>
          </cell>
          <cell r="G1932">
            <v>34460.44999999999</v>
          </cell>
          <cell r="H1932">
            <v>36348.199999999997</v>
          </cell>
          <cell r="I1932">
            <v>30352</v>
          </cell>
          <cell r="J1932">
            <v>14530</v>
          </cell>
          <cell r="K1932">
            <v>3175</v>
          </cell>
          <cell r="L1932">
            <v>1600</v>
          </cell>
          <cell r="M1932">
            <v>2657</v>
          </cell>
          <cell r="N1932">
            <v>6100</v>
          </cell>
          <cell r="O1932">
            <v>2290</v>
          </cell>
          <cell r="P1932">
            <v>30352</v>
          </cell>
          <cell r="Q1932">
            <v>14530</v>
          </cell>
          <cell r="R1932">
            <v>3175</v>
          </cell>
          <cell r="S1932">
            <v>1600</v>
          </cell>
          <cell r="T1932">
            <v>2657</v>
          </cell>
          <cell r="U1932">
            <v>6100</v>
          </cell>
          <cell r="V1932">
            <v>2290</v>
          </cell>
          <cell r="W1932">
            <v>30352</v>
          </cell>
          <cell r="X1932">
            <v>14568.536789403028</v>
          </cell>
          <cell r="Y1932">
            <v>10113.328923047075</v>
          </cell>
          <cell r="Z1932">
            <v>1616.5648302212724</v>
          </cell>
          <cell r="AA1932">
            <v>1555.1464592371092</v>
          </cell>
          <cell r="AB1932">
            <v>6195.1477363742279</v>
          </cell>
          <cell r="AC1932">
            <v>2299.4752617172917</v>
          </cell>
          <cell r="AD1932">
            <v>36348.200000000004</v>
          </cell>
          <cell r="AE1932">
            <v>12595.400841372946</v>
          </cell>
          <cell r="AF1932">
            <v>10206.143320580737</v>
          </cell>
          <cell r="AG1932">
            <v>1619.331000382751</v>
          </cell>
          <cell r="AH1932">
            <v>1560.2662852662666</v>
          </cell>
          <cell r="AI1932">
            <v>6175.0064453241466</v>
          </cell>
          <cell r="AJ1932">
            <v>2304.3021070731429</v>
          </cell>
          <cell r="AK1932">
            <v>34460.44999999999</v>
          </cell>
        </row>
        <row r="1933">
          <cell r="B1933">
            <v>40398</v>
          </cell>
          <cell r="D1933">
            <v>4119.2799999999988</v>
          </cell>
          <cell r="E1933">
            <v>30212</v>
          </cell>
          <cell r="F1933">
            <v>34331.279999999999</v>
          </cell>
          <cell r="G1933">
            <v>34331.279999999999</v>
          </cell>
          <cell r="H1933">
            <v>35884.9</v>
          </cell>
          <cell r="I1933">
            <v>30212</v>
          </cell>
          <cell r="J1933">
            <v>14530</v>
          </cell>
          <cell r="K1933">
            <v>3175</v>
          </cell>
          <cell r="L1933">
            <v>1600</v>
          </cell>
          <cell r="M1933">
            <v>2657</v>
          </cell>
          <cell r="N1933">
            <v>6000</v>
          </cell>
          <cell r="O1933">
            <v>2250</v>
          </cell>
          <cell r="P1933">
            <v>30212</v>
          </cell>
          <cell r="Q1933">
            <v>14530</v>
          </cell>
          <cell r="R1933">
            <v>3175</v>
          </cell>
          <cell r="S1933">
            <v>1600</v>
          </cell>
          <cell r="T1933">
            <v>2657</v>
          </cell>
          <cell r="U1933">
            <v>6000</v>
          </cell>
          <cell r="V1933">
            <v>2250</v>
          </cell>
          <cell r="W1933">
            <v>30212</v>
          </cell>
          <cell r="X1933">
            <v>14430.228015099492</v>
          </cell>
          <cell r="Y1933">
            <v>10097.881355826215</v>
          </cell>
          <cell r="Z1933">
            <v>1600.7179243084615</v>
          </cell>
          <cell r="AA1933">
            <v>1540.6866483555605</v>
          </cell>
          <cell r="AB1933">
            <v>5987.1506824033067</v>
          </cell>
          <cell r="AC1933">
            <v>2228.2353740069593</v>
          </cell>
          <cell r="AD1933">
            <v>35884.899999999994</v>
          </cell>
          <cell r="AE1933">
            <v>12600.243265849125</v>
          </cell>
          <cell r="AF1933">
            <v>10210.067171742396</v>
          </cell>
          <cell r="AG1933">
            <v>1619.9535679508695</v>
          </cell>
          <cell r="AH1933">
            <v>1560.866144829633</v>
          </cell>
          <cell r="AI1933">
            <v>6082.3116175422683</v>
          </cell>
          <cell r="AJ1933">
            <v>2257.8382320857031</v>
          </cell>
          <cell r="AK1933">
            <v>34331.279999999999</v>
          </cell>
        </row>
        <row r="1934">
          <cell r="B1934">
            <v>40399</v>
          </cell>
          <cell r="D1934">
            <v>4123.8599999999933</v>
          </cell>
          <cell r="E1934">
            <v>30252</v>
          </cell>
          <cell r="F1934">
            <v>34375.859999999993</v>
          </cell>
          <cell r="G1934">
            <v>34375.859999999993</v>
          </cell>
          <cell r="H1934">
            <v>37062.9</v>
          </cell>
          <cell r="I1934">
            <v>30252</v>
          </cell>
          <cell r="J1934">
            <v>14530</v>
          </cell>
          <cell r="K1934">
            <v>3175</v>
          </cell>
          <cell r="L1934">
            <v>1600</v>
          </cell>
          <cell r="M1934">
            <v>2657</v>
          </cell>
          <cell r="N1934">
            <v>6000</v>
          </cell>
          <cell r="O1934">
            <v>2290</v>
          </cell>
          <cell r="P1934">
            <v>30252</v>
          </cell>
          <cell r="Q1934">
            <v>14530</v>
          </cell>
          <cell r="R1934">
            <v>3175</v>
          </cell>
          <cell r="S1934">
            <v>1600</v>
          </cell>
          <cell r="T1934">
            <v>2657</v>
          </cell>
          <cell r="U1934">
            <v>6000</v>
          </cell>
          <cell r="V1934">
            <v>2290</v>
          </cell>
          <cell r="W1934">
            <v>30252</v>
          </cell>
          <cell r="X1934">
            <v>14674.669635486913</v>
          </cell>
          <cell r="Y1934">
            <v>10935.668288711347</v>
          </cell>
          <cell r="Z1934">
            <v>1615.6473116071161</v>
          </cell>
          <cell r="AA1934">
            <v>1554.2509851686468</v>
          </cell>
          <cell r="AB1934">
            <v>5985.9410615023326</v>
          </cell>
          <cell r="AC1934">
            <v>2296.7227175236503</v>
          </cell>
          <cell r="AD1934">
            <v>37062.900000000009</v>
          </cell>
          <cell r="AE1934">
            <v>12599.228100840402</v>
          </cell>
          <cell r="AF1934">
            <v>10209.244576280485</v>
          </cell>
          <cell r="AG1934">
            <v>1619.8230529962577</v>
          </cell>
          <cell r="AH1934">
            <v>1560.7403903771119</v>
          </cell>
          <cell r="AI1934">
            <v>6081.8215833583245</v>
          </cell>
          <cell r="AJ1934">
            <v>2305.0022961474128</v>
          </cell>
          <cell r="AK1934">
            <v>34375.859999999993</v>
          </cell>
        </row>
        <row r="1935">
          <cell r="B1935">
            <v>40400</v>
          </cell>
          <cell r="D1935">
            <v>3864.9800000000032</v>
          </cell>
          <cell r="E1935">
            <v>30566</v>
          </cell>
          <cell r="F1935">
            <v>34430.980000000003</v>
          </cell>
          <cell r="G1935">
            <v>34430.980000000003</v>
          </cell>
          <cell r="H1935">
            <v>36932.5</v>
          </cell>
          <cell r="I1935">
            <v>30566</v>
          </cell>
          <cell r="J1935">
            <v>14730</v>
          </cell>
          <cell r="K1935">
            <v>3175</v>
          </cell>
          <cell r="L1935">
            <v>1600</v>
          </cell>
          <cell r="M1935">
            <v>2657</v>
          </cell>
          <cell r="N1935">
            <v>6100</v>
          </cell>
          <cell r="O1935">
            <v>2304</v>
          </cell>
          <cell r="P1935">
            <v>30566</v>
          </cell>
          <cell r="Q1935">
            <v>14730</v>
          </cell>
          <cell r="R1935">
            <v>3175</v>
          </cell>
          <cell r="S1935">
            <v>1600</v>
          </cell>
          <cell r="T1935">
            <v>2657</v>
          </cell>
          <cell r="U1935">
            <v>6100</v>
          </cell>
          <cell r="V1935">
            <v>2304</v>
          </cell>
          <cell r="W1935">
            <v>30566</v>
          </cell>
          <cell r="X1935">
            <v>14938.413857260393</v>
          </cell>
          <cell r="Y1935">
            <v>10474.713846276578</v>
          </cell>
          <cell r="Z1935">
            <v>1603.3136663979751</v>
          </cell>
          <cell r="AA1935">
            <v>1542.5706327869007</v>
          </cell>
          <cell r="AB1935">
            <v>6070.0888565459982</v>
          </cell>
          <cell r="AC1935">
            <v>2303.3991407321596</v>
          </cell>
          <cell r="AD1935">
            <v>36932.500000000007</v>
          </cell>
          <cell r="AE1935">
            <v>12598.260196000176</v>
          </cell>
          <cell r="AF1935">
            <v>10208.460276070873</v>
          </cell>
          <cell r="AG1935">
            <v>1619.6986140575577</v>
          </cell>
          <cell r="AH1935">
            <v>1560.6204903192595</v>
          </cell>
          <cell r="AI1935">
            <v>6127.2796199873574</v>
          </cell>
          <cell r="AJ1935">
            <v>2316.6608035647778</v>
          </cell>
          <cell r="AK1935">
            <v>34430.980000000003</v>
          </cell>
        </row>
        <row r="1936">
          <cell r="B1936">
            <v>40401</v>
          </cell>
          <cell r="D1936">
            <v>3564.9800000000032</v>
          </cell>
          <cell r="E1936">
            <v>30866</v>
          </cell>
          <cell r="F1936">
            <v>34430.980000000003</v>
          </cell>
          <cell r="G1936">
            <v>34430.980000000003</v>
          </cell>
          <cell r="H1936">
            <v>36161.199999999997</v>
          </cell>
          <cell r="I1936">
            <v>30866</v>
          </cell>
          <cell r="J1936">
            <v>15030</v>
          </cell>
          <cell r="K1936">
            <v>3175</v>
          </cell>
          <cell r="L1936">
            <v>1600</v>
          </cell>
          <cell r="M1936">
            <v>2657</v>
          </cell>
          <cell r="N1936">
            <v>6100</v>
          </cell>
          <cell r="O1936">
            <v>2304</v>
          </cell>
          <cell r="P1936">
            <v>30866</v>
          </cell>
          <cell r="Q1936">
            <v>15030</v>
          </cell>
          <cell r="R1936">
            <v>3175</v>
          </cell>
          <cell r="S1936">
            <v>1600</v>
          </cell>
          <cell r="T1936">
            <v>2657</v>
          </cell>
          <cell r="U1936">
            <v>6100</v>
          </cell>
          <cell r="V1936">
            <v>2304</v>
          </cell>
          <cell r="W1936">
            <v>30866</v>
          </cell>
          <cell r="X1936">
            <v>13779.451707075061</v>
          </cell>
          <cell r="Y1936">
            <v>10802.508199082102</v>
          </cell>
          <cell r="Z1936">
            <v>1613.0765342002965</v>
          </cell>
          <cell r="AA1936">
            <v>1553.0706254603754</v>
          </cell>
          <cell r="AB1936">
            <v>6106.9931662802082</v>
          </cell>
          <cell r="AC1936">
            <v>2306.0997679019556</v>
          </cell>
          <cell r="AD1936">
            <v>36161.200000000004</v>
          </cell>
          <cell r="AE1936">
            <v>12598.260196000176</v>
          </cell>
          <cell r="AF1936">
            <v>10208.460276070873</v>
          </cell>
          <cell r="AG1936">
            <v>1619.6986140575577</v>
          </cell>
          <cell r="AH1936">
            <v>1560.6204903192595</v>
          </cell>
          <cell r="AI1936">
            <v>6127.2796199873574</v>
          </cell>
          <cell r="AJ1936">
            <v>2316.6608035647778</v>
          </cell>
          <cell r="AK1936">
            <v>34430.980000000003</v>
          </cell>
        </row>
        <row r="1937">
          <cell r="B1937">
            <v>40402</v>
          </cell>
          <cell r="D1937">
            <v>3045.75</v>
          </cell>
          <cell r="E1937">
            <v>31566</v>
          </cell>
          <cell r="F1937">
            <v>34611.75</v>
          </cell>
          <cell r="G1937">
            <v>34611.75</v>
          </cell>
          <cell r="H1937">
            <v>36613.199999999997</v>
          </cell>
          <cell r="I1937">
            <v>31566</v>
          </cell>
          <cell r="J1937">
            <v>15530</v>
          </cell>
          <cell r="K1937">
            <v>3175</v>
          </cell>
          <cell r="L1937">
            <v>1600</v>
          </cell>
          <cell r="M1937">
            <v>2657</v>
          </cell>
          <cell r="N1937">
            <v>6300</v>
          </cell>
          <cell r="O1937">
            <v>2304</v>
          </cell>
          <cell r="P1937">
            <v>31566</v>
          </cell>
          <cell r="Q1937">
            <v>15530</v>
          </cell>
          <cell r="R1937">
            <v>3175</v>
          </cell>
          <cell r="S1937">
            <v>1600</v>
          </cell>
          <cell r="T1937">
            <v>2657</v>
          </cell>
          <cell r="U1937">
            <v>6300</v>
          </cell>
          <cell r="V1937">
            <v>2304</v>
          </cell>
          <cell r="W1937">
            <v>31566</v>
          </cell>
          <cell r="X1937">
            <v>14159.190874077514</v>
          </cell>
          <cell r="Y1937">
            <v>10739.857143215178</v>
          </cell>
          <cell r="Z1937">
            <v>1613.7523701818543</v>
          </cell>
          <cell r="AA1937">
            <v>1553.0610596914562</v>
          </cell>
          <cell r="AB1937">
            <v>6240.6149836218119</v>
          </cell>
          <cell r="AC1937">
            <v>2306.7235692121758</v>
          </cell>
          <cell r="AD1937">
            <v>36613.19999999999</v>
          </cell>
          <cell r="AE1937">
            <v>12590.137218405827</v>
          </cell>
          <cell r="AF1937">
            <v>10201.878169271584</v>
          </cell>
          <cell r="AG1937">
            <v>1618.6542813205849</v>
          </cell>
          <cell r="AH1937">
            <v>1559.6142493717859</v>
          </cell>
          <cell r="AI1937">
            <v>6326.2989909677217</v>
          </cell>
          <cell r="AJ1937">
            <v>2315.1670906624968</v>
          </cell>
          <cell r="AK1937">
            <v>34611.75</v>
          </cell>
        </row>
        <row r="1938">
          <cell r="B1938">
            <v>40403</v>
          </cell>
          <cell r="D1938">
            <v>3020.6999999999898</v>
          </cell>
          <cell r="E1938">
            <v>31366</v>
          </cell>
          <cell r="F1938">
            <v>34386.69999999999</v>
          </cell>
          <cell r="G1938">
            <v>34386.69999999999</v>
          </cell>
          <cell r="H1938">
            <v>36674.800000000003</v>
          </cell>
          <cell r="I1938">
            <v>31366</v>
          </cell>
          <cell r="J1938">
            <v>15530</v>
          </cell>
          <cell r="K1938">
            <v>3175</v>
          </cell>
          <cell r="L1938">
            <v>1600</v>
          </cell>
          <cell r="M1938">
            <v>2657</v>
          </cell>
          <cell r="N1938">
            <v>6100</v>
          </cell>
          <cell r="O1938">
            <v>2304</v>
          </cell>
          <cell r="P1938">
            <v>31366</v>
          </cell>
          <cell r="Q1938">
            <v>15530</v>
          </cell>
          <cell r="R1938">
            <v>3175</v>
          </cell>
          <cell r="S1938">
            <v>1600</v>
          </cell>
          <cell r="T1938">
            <v>2657</v>
          </cell>
          <cell r="U1938">
            <v>6100</v>
          </cell>
          <cell r="V1938">
            <v>2304</v>
          </cell>
          <cell r="W1938">
            <v>31366</v>
          </cell>
          <cell r="X1938">
            <v>14811.189714119004</v>
          </cell>
          <cell r="Y1938">
            <v>10207.466792615651</v>
          </cell>
          <cell r="Z1938">
            <v>1631.1043426390213</v>
          </cell>
          <cell r="AA1938">
            <v>1569.0286742957512</v>
          </cell>
          <cell r="AB1938">
            <v>6125.3300298495742</v>
          </cell>
          <cell r="AC1938">
            <v>2330.6804464809902</v>
          </cell>
          <cell r="AD1938">
            <v>36674.799999999988</v>
          </cell>
          <cell r="AE1938">
            <v>12598.862998131817</v>
          </cell>
          <cell r="AF1938">
            <v>10208.948730946344</v>
          </cell>
          <cell r="AG1938">
            <v>1619.7761134711261</v>
          </cell>
          <cell r="AH1938">
            <v>1560.6951629600537</v>
          </cell>
          <cell r="AI1938">
            <v>6081.6453432334965</v>
          </cell>
          <cell r="AJ1938">
            <v>2316.7716512571537</v>
          </cell>
          <cell r="AK1938">
            <v>34386.69999999999</v>
          </cell>
        </row>
        <row r="1939">
          <cell r="B1939">
            <v>40404</v>
          </cell>
          <cell r="D1939">
            <v>3576.4199999999983</v>
          </cell>
          <cell r="E1939">
            <v>30766</v>
          </cell>
          <cell r="F1939">
            <v>34342.42</v>
          </cell>
          <cell r="G1939">
            <v>34342.42</v>
          </cell>
          <cell r="H1939">
            <v>35923</v>
          </cell>
          <cell r="I1939">
            <v>30766</v>
          </cell>
          <cell r="J1939">
            <v>15030</v>
          </cell>
          <cell r="K1939">
            <v>3175</v>
          </cell>
          <cell r="L1939">
            <v>1600</v>
          </cell>
          <cell r="M1939">
            <v>2657</v>
          </cell>
          <cell r="N1939">
            <v>6000</v>
          </cell>
          <cell r="O1939">
            <v>2304</v>
          </cell>
          <cell r="P1939">
            <v>30766</v>
          </cell>
          <cell r="Q1939">
            <v>15030</v>
          </cell>
          <cell r="R1939">
            <v>3175</v>
          </cell>
          <cell r="S1939">
            <v>1600</v>
          </cell>
          <cell r="T1939">
            <v>2657</v>
          </cell>
          <cell r="U1939">
            <v>6000</v>
          </cell>
          <cell r="V1939">
            <v>2304</v>
          </cell>
          <cell r="W1939">
            <v>30766</v>
          </cell>
          <cell r="X1939">
            <v>14227.625989908031</v>
          </cell>
          <cell r="Y1939">
            <v>10126.284474928876</v>
          </cell>
          <cell r="Z1939">
            <v>1607.4828003514265</v>
          </cell>
          <cell r="AA1939">
            <v>1547.4640532793314</v>
          </cell>
          <cell r="AB1939">
            <v>6116.606643529105</v>
          </cell>
          <cell r="AC1939">
            <v>2297.5360380032284</v>
          </cell>
          <cell r="AD1939">
            <v>35923</v>
          </cell>
          <cell r="AE1939">
            <v>12599.467412642323</v>
          </cell>
          <cell r="AF1939">
            <v>10209.438492343934</v>
          </cell>
          <cell r="AG1939">
            <v>1619.8538201806045</v>
          </cell>
          <cell r="AH1939">
            <v>1560.7700353356888</v>
          </cell>
          <cell r="AI1939">
            <v>6036.0074440518256</v>
          </cell>
          <cell r="AJ1939">
            <v>2316.8827954456224</v>
          </cell>
          <cell r="AK1939">
            <v>34342.42</v>
          </cell>
        </row>
        <row r="1940">
          <cell r="B1940">
            <v>40405</v>
          </cell>
          <cell r="D1940">
            <v>3589.5400000000009</v>
          </cell>
          <cell r="E1940">
            <v>30766</v>
          </cell>
          <cell r="F1940">
            <v>34355.54</v>
          </cell>
          <cell r="G1940">
            <v>34355.54</v>
          </cell>
          <cell r="H1940">
            <v>36058.400000000001</v>
          </cell>
          <cell r="I1940">
            <v>30766</v>
          </cell>
          <cell r="J1940">
            <v>15030</v>
          </cell>
          <cell r="K1940">
            <v>3175</v>
          </cell>
          <cell r="L1940">
            <v>1600</v>
          </cell>
          <cell r="M1940">
            <v>2657</v>
          </cell>
          <cell r="N1940">
            <v>6000</v>
          </cell>
          <cell r="O1940">
            <v>2304</v>
          </cell>
          <cell r="P1940">
            <v>30766</v>
          </cell>
          <cell r="Q1940">
            <v>15030</v>
          </cell>
          <cell r="R1940">
            <v>3175</v>
          </cell>
          <cell r="S1940">
            <v>1600</v>
          </cell>
          <cell r="T1940">
            <v>2657</v>
          </cell>
          <cell r="U1940">
            <v>6000</v>
          </cell>
          <cell r="V1940">
            <v>2304</v>
          </cell>
          <cell r="W1940">
            <v>30766</v>
          </cell>
          <cell r="X1940">
            <v>13944.219898272833</v>
          </cell>
          <cell r="Y1940">
            <v>10608.560624824373</v>
          </cell>
          <cell r="Z1940">
            <v>1601.7889767027395</v>
          </cell>
          <cell r="AA1940">
            <v>1542.7121168517538</v>
          </cell>
          <cell r="AB1940">
            <v>6070.9163722137373</v>
          </cell>
          <cell r="AC1940">
            <v>2290.2020111345705</v>
          </cell>
          <cell r="AD1940">
            <v>36058.400000000009</v>
          </cell>
          <cell r="AE1940">
            <v>12580.029553756372</v>
          </cell>
          <cell r="AF1940">
            <v>10193.962465283497</v>
          </cell>
          <cell r="AG1940">
            <v>1620.8822245750466</v>
          </cell>
          <cell r="AH1940">
            <v>1559.4494869593989</v>
          </cell>
          <cell r="AI1940">
            <v>6083.6971787893763</v>
          </cell>
          <cell r="AJ1940">
            <v>2317.5190906363114</v>
          </cell>
          <cell r="AK1940">
            <v>34355.54</v>
          </cell>
        </row>
        <row r="1941">
          <cell r="B1941">
            <v>40406</v>
          </cell>
          <cell r="D1941">
            <v>3506.3100000000049</v>
          </cell>
          <cell r="E1941">
            <v>30766</v>
          </cell>
          <cell r="F1941">
            <v>34272.310000000005</v>
          </cell>
          <cell r="G1941">
            <v>34272.310000000005</v>
          </cell>
          <cell r="H1941">
            <v>37561.5</v>
          </cell>
          <cell r="I1941">
            <v>30766</v>
          </cell>
          <cell r="J1941">
            <v>15030</v>
          </cell>
          <cell r="K1941">
            <v>3175</v>
          </cell>
          <cell r="L1941">
            <v>1600</v>
          </cell>
          <cell r="M1941">
            <v>2657</v>
          </cell>
          <cell r="N1941">
            <v>6000</v>
          </cell>
          <cell r="O1941">
            <v>2304</v>
          </cell>
          <cell r="P1941">
            <v>30766</v>
          </cell>
          <cell r="Q1941">
            <v>15030</v>
          </cell>
          <cell r="R1941">
            <v>3175</v>
          </cell>
          <cell r="S1941">
            <v>1600</v>
          </cell>
          <cell r="T1941">
            <v>2657</v>
          </cell>
          <cell r="U1941">
            <v>6000</v>
          </cell>
          <cell r="V1941">
            <v>2304</v>
          </cell>
          <cell r="W1941">
            <v>30766</v>
          </cell>
          <cell r="X1941">
            <v>14972.399305288831</v>
          </cell>
          <cell r="Y1941">
            <v>10750.551718425953</v>
          </cell>
          <cell r="Z1941">
            <v>1649.7328358879513</v>
          </cell>
          <cell r="AA1941">
            <v>1583.5694325443226</v>
          </cell>
          <cell r="AB1941">
            <v>6249.142016859565</v>
          </cell>
          <cell r="AC1941">
            <v>2356.1046909933912</v>
          </cell>
          <cell r="AD1941">
            <v>37561.500000000015</v>
          </cell>
          <cell r="AE1941">
            <v>12557.090402770898</v>
          </cell>
          <cell r="AF1941">
            <v>10175.717954364201</v>
          </cell>
          <cell r="AG1941">
            <v>1622.3421630737632</v>
          </cell>
          <cell r="AH1941">
            <v>1557.966990573924</v>
          </cell>
          <cell r="AI1941">
            <v>6040.6284946492979</v>
          </cell>
          <cell r="AJ1941">
            <v>2318.5639945679154</v>
          </cell>
          <cell r="AK1941">
            <v>34272.310000000005</v>
          </cell>
        </row>
        <row r="1942">
          <cell r="B1942">
            <v>40407</v>
          </cell>
          <cell r="D1942">
            <v>3068.5400000000009</v>
          </cell>
          <cell r="E1942">
            <v>31287</v>
          </cell>
          <cell r="F1942">
            <v>34355.54</v>
          </cell>
          <cell r="G1942">
            <v>34355.54</v>
          </cell>
          <cell r="H1942">
            <v>37745.599999999999</v>
          </cell>
          <cell r="I1942">
            <v>31287</v>
          </cell>
          <cell r="J1942">
            <v>15530</v>
          </cell>
          <cell r="K1942">
            <v>3175</v>
          </cell>
          <cell r="L1942">
            <v>1600</v>
          </cell>
          <cell r="M1942">
            <v>2657</v>
          </cell>
          <cell r="N1942">
            <v>6000</v>
          </cell>
          <cell r="O1942">
            <v>2325</v>
          </cell>
          <cell r="P1942">
            <v>31287</v>
          </cell>
          <cell r="Q1942">
            <v>15530</v>
          </cell>
          <cell r="R1942">
            <v>3175</v>
          </cell>
          <cell r="S1942">
            <v>1600</v>
          </cell>
          <cell r="T1942">
            <v>2657</v>
          </cell>
          <cell r="U1942">
            <v>6000</v>
          </cell>
          <cell r="V1942">
            <v>2325</v>
          </cell>
          <cell r="W1942">
            <v>31287</v>
          </cell>
          <cell r="X1942">
            <v>15104.884440226555</v>
          </cell>
          <cell r="Y1942">
            <v>10560.054493816637</v>
          </cell>
          <cell r="Z1942">
            <v>1608.8738153280603</v>
          </cell>
          <cell r="AA1942">
            <v>1540.904664289777</v>
          </cell>
          <cell r="AB1942">
            <v>6635.6512684703939</v>
          </cell>
          <cell r="AC1942">
            <v>2295.2313178685827</v>
          </cell>
          <cell r="AD1942">
            <v>37745.600000000006</v>
          </cell>
          <cell r="AE1942">
            <v>12580.029553756372</v>
          </cell>
          <cell r="AF1942">
            <v>10193.962465283497</v>
          </cell>
          <cell r="AG1942">
            <v>1620.8822245750466</v>
          </cell>
          <cell r="AH1942">
            <v>1559.4494869593989</v>
          </cell>
          <cell r="AI1942">
            <v>6083.6971787893763</v>
          </cell>
          <cell r="AJ1942">
            <v>2317.5190906363114</v>
          </cell>
          <cell r="AK1942">
            <v>34355.54</v>
          </cell>
        </row>
        <row r="1943">
          <cell r="B1943">
            <v>40408</v>
          </cell>
          <cell r="D1943">
            <v>3044.4699999999939</v>
          </cell>
          <cell r="E1943">
            <v>31287</v>
          </cell>
          <cell r="F1943">
            <v>34331.469999999994</v>
          </cell>
          <cell r="G1943">
            <v>34331.469999999994</v>
          </cell>
          <cell r="H1943">
            <v>37964.800000000003</v>
          </cell>
          <cell r="I1943">
            <v>31287</v>
          </cell>
          <cell r="J1943">
            <v>15330</v>
          </cell>
          <cell r="K1943">
            <v>3175</v>
          </cell>
          <cell r="L1943">
            <v>1600</v>
          </cell>
          <cell r="M1943">
            <v>2657</v>
          </cell>
          <cell r="N1943">
            <v>6200</v>
          </cell>
          <cell r="O1943">
            <v>2325</v>
          </cell>
          <cell r="P1943">
            <v>31287</v>
          </cell>
          <cell r="Q1943">
            <v>15330</v>
          </cell>
          <cell r="R1943">
            <v>3175</v>
          </cell>
          <cell r="S1943">
            <v>1600</v>
          </cell>
          <cell r="T1943">
            <v>2657</v>
          </cell>
          <cell r="U1943">
            <v>6200</v>
          </cell>
          <cell r="V1943">
            <v>2325</v>
          </cell>
          <cell r="W1943">
            <v>31287</v>
          </cell>
          <cell r="X1943">
            <v>15557.109558407865</v>
          </cell>
          <cell r="Y1943">
            <v>10386.281962363468</v>
          </cell>
          <cell r="Z1943">
            <v>1615.4338160949439</v>
          </cell>
          <cell r="AA1943">
            <v>1547.0781784781323</v>
          </cell>
          <cell r="AB1943">
            <v>6542.4938946255261</v>
          </cell>
          <cell r="AC1943">
            <v>2316.4025900300676</v>
          </cell>
          <cell r="AD1943">
            <v>37964.800000000003</v>
          </cell>
          <cell r="AE1943">
            <v>12460.947695853552</v>
          </cell>
          <cell r="AF1943">
            <v>10197.74586155506</v>
          </cell>
          <cell r="AG1943">
            <v>1620.6115866528612</v>
          </cell>
          <cell r="AH1943">
            <v>1559.7665502363525</v>
          </cell>
          <cell r="AI1943">
            <v>6175.0576617334227</v>
          </cell>
          <cell r="AJ1943">
            <v>2317.3406439687478</v>
          </cell>
          <cell r="AK1943">
            <v>34331.469999999994</v>
          </cell>
        </row>
        <row r="1944">
          <cell r="B1944">
            <v>40409</v>
          </cell>
          <cell r="D1944">
            <v>3393.0599999999904</v>
          </cell>
          <cell r="E1944">
            <v>31087</v>
          </cell>
          <cell r="F1944">
            <v>34480.05999999999</v>
          </cell>
          <cell r="G1944">
            <v>34480.05999999999</v>
          </cell>
          <cell r="H1944">
            <v>36447.699999999997</v>
          </cell>
          <cell r="I1944">
            <v>31087</v>
          </cell>
          <cell r="J1944">
            <v>15130</v>
          </cell>
          <cell r="K1944">
            <v>3175</v>
          </cell>
          <cell r="L1944">
            <v>1600</v>
          </cell>
          <cell r="M1944">
            <v>2657</v>
          </cell>
          <cell r="N1944">
            <v>6200</v>
          </cell>
          <cell r="O1944">
            <v>2325</v>
          </cell>
          <cell r="P1944">
            <v>31087</v>
          </cell>
          <cell r="Q1944">
            <v>15130</v>
          </cell>
          <cell r="R1944">
            <v>3175</v>
          </cell>
          <cell r="S1944">
            <v>1600</v>
          </cell>
          <cell r="T1944">
            <v>2657</v>
          </cell>
          <cell r="U1944">
            <v>6200</v>
          </cell>
          <cell r="V1944">
            <v>2325</v>
          </cell>
          <cell r="W1944">
            <v>31087</v>
          </cell>
          <cell r="X1944">
            <v>15092.639203158415</v>
          </cell>
          <cell r="Y1944">
            <v>9923.503807252413</v>
          </cell>
          <cell r="Z1944">
            <v>1576.1782746991446</v>
          </cell>
          <cell r="AA1944">
            <v>1502.9250971159624</v>
          </cell>
          <cell r="AB1944">
            <v>6108.0328910808685</v>
          </cell>
          <cell r="AC1944">
            <v>2244.4207266931908</v>
          </cell>
          <cell r="AD1944">
            <v>36447.699999999997</v>
          </cell>
          <cell r="AE1944">
            <v>12575.428328888935</v>
          </cell>
          <cell r="AF1944">
            <v>10190.233959448709</v>
          </cell>
          <cell r="AG1944">
            <v>1620.2893767151086</v>
          </cell>
          <cell r="AH1944">
            <v>1558.8791085093126</v>
          </cell>
          <cell r="AI1944">
            <v>6218.557782973272</v>
          </cell>
          <cell r="AJ1944">
            <v>2316.6714434646551</v>
          </cell>
          <cell r="AK1944">
            <v>34480.05999999999</v>
          </cell>
        </row>
        <row r="1945">
          <cell r="B1945">
            <v>40410</v>
          </cell>
          <cell r="D1945">
            <v>3320.7099999999991</v>
          </cell>
          <cell r="E1945">
            <v>31287</v>
          </cell>
          <cell r="F1945">
            <v>34607.71</v>
          </cell>
          <cell r="G1945">
            <v>34607.71</v>
          </cell>
          <cell r="H1945">
            <v>37855</v>
          </cell>
          <cell r="I1945">
            <v>31287</v>
          </cell>
          <cell r="J1945">
            <v>15330</v>
          </cell>
          <cell r="K1945">
            <v>3175</v>
          </cell>
          <cell r="L1945">
            <v>1600</v>
          </cell>
          <cell r="M1945">
            <v>2657</v>
          </cell>
          <cell r="N1945">
            <v>6200</v>
          </cell>
          <cell r="O1945">
            <v>2325</v>
          </cell>
          <cell r="P1945">
            <v>31287</v>
          </cell>
          <cell r="Q1945">
            <v>15330</v>
          </cell>
          <cell r="R1945">
            <v>3175</v>
          </cell>
          <cell r="S1945">
            <v>1600</v>
          </cell>
          <cell r="T1945">
            <v>2657</v>
          </cell>
          <cell r="U1945">
            <v>6200</v>
          </cell>
          <cell r="V1945">
            <v>2325</v>
          </cell>
          <cell r="W1945">
            <v>31287</v>
          </cell>
          <cell r="X1945">
            <v>14985.036529000163</v>
          </cell>
          <cell r="Y1945">
            <v>11734.219642619726</v>
          </cell>
          <cell r="Z1945">
            <v>1598.2446130280455</v>
          </cell>
          <cell r="AA1945">
            <v>1520.9030060563703</v>
          </cell>
          <cell r="AB1945">
            <v>5743.3606455209911</v>
          </cell>
          <cell r="AC1945">
            <v>2273.2355637747019</v>
          </cell>
          <cell r="AD1945">
            <v>37855</v>
          </cell>
          <cell r="AE1945">
            <v>12753.004882316824</v>
          </cell>
          <cell r="AF1945">
            <v>10183.469256818851</v>
          </cell>
          <cell r="AG1945">
            <v>1620.9575941724847</v>
          </cell>
          <cell r="AH1945">
            <v>1558.3675056355323</v>
          </cell>
          <cell r="AI1945">
            <v>6174.7007825722239</v>
          </cell>
          <cell r="AJ1945">
            <v>2317.2099784840852</v>
          </cell>
          <cell r="AK1945">
            <v>34607.71</v>
          </cell>
        </row>
        <row r="1946">
          <cell r="B1946">
            <v>40411</v>
          </cell>
          <cell r="D1946">
            <v>3452.7500000000073</v>
          </cell>
          <cell r="E1946">
            <v>30887</v>
          </cell>
          <cell r="F1946">
            <v>34339.750000000007</v>
          </cell>
          <cell r="G1946">
            <v>34339.750000000007</v>
          </cell>
          <cell r="H1946">
            <v>37497.1</v>
          </cell>
          <cell r="I1946">
            <v>30887</v>
          </cell>
          <cell r="J1946">
            <v>15030</v>
          </cell>
          <cell r="K1946">
            <v>3175</v>
          </cell>
          <cell r="L1946">
            <v>1600</v>
          </cell>
          <cell r="M1946">
            <v>2657</v>
          </cell>
          <cell r="N1946">
            <v>6100</v>
          </cell>
          <cell r="O1946">
            <v>2325</v>
          </cell>
          <cell r="P1946">
            <v>30887</v>
          </cell>
          <cell r="Q1946">
            <v>15030</v>
          </cell>
          <cell r="R1946">
            <v>3175</v>
          </cell>
          <cell r="S1946">
            <v>1600</v>
          </cell>
          <cell r="T1946">
            <v>2657</v>
          </cell>
          <cell r="U1946">
            <v>6100</v>
          </cell>
          <cell r="V1946">
            <v>2325</v>
          </cell>
          <cell r="W1946">
            <v>30887</v>
          </cell>
          <cell r="X1946">
            <v>14261.634488596175</v>
          </cell>
          <cell r="Y1946">
            <v>11765.458359167031</v>
          </cell>
          <cell r="Z1946">
            <v>1613.339245402206</v>
          </cell>
          <cell r="AA1946">
            <v>1527.6092194886064</v>
          </cell>
          <cell r="AB1946">
            <v>6039.347836883846</v>
          </cell>
          <cell r="AC1946">
            <v>2289.7108504621328</v>
          </cell>
          <cell r="AD1946">
            <v>37497.1</v>
          </cell>
          <cell r="AE1946">
            <v>12572.410645076287</v>
          </cell>
          <cell r="AF1946">
            <v>10187.857377058945</v>
          </cell>
          <cell r="AG1946">
            <v>1620.7834742037473</v>
          </cell>
          <cell r="AH1946">
            <v>1558.7771875492097</v>
          </cell>
          <cell r="AI1946">
            <v>6082.7518711137409</v>
          </cell>
          <cell r="AJ1946">
            <v>2317.1694449980741</v>
          </cell>
          <cell r="AK1946">
            <v>34339.750000000007</v>
          </cell>
        </row>
        <row r="1947">
          <cell r="B1947">
            <v>40412</v>
          </cell>
          <cell r="D1947">
            <v>3460.75</v>
          </cell>
          <cell r="E1947">
            <v>30887</v>
          </cell>
          <cell r="F1947">
            <v>34347.75</v>
          </cell>
          <cell r="G1947">
            <v>34347.75</v>
          </cell>
          <cell r="H1947">
            <v>37344.6</v>
          </cell>
          <cell r="I1947">
            <v>30887</v>
          </cell>
          <cell r="J1947">
            <v>15030</v>
          </cell>
          <cell r="K1947">
            <v>3175</v>
          </cell>
          <cell r="L1947">
            <v>1600</v>
          </cell>
          <cell r="M1947">
            <v>2657</v>
          </cell>
          <cell r="N1947">
            <v>6100</v>
          </cell>
          <cell r="O1947">
            <v>2325</v>
          </cell>
          <cell r="P1947">
            <v>30887</v>
          </cell>
          <cell r="Q1947">
            <v>15030</v>
          </cell>
          <cell r="R1947">
            <v>3175</v>
          </cell>
          <cell r="S1947">
            <v>1600</v>
          </cell>
          <cell r="T1947">
            <v>2657</v>
          </cell>
          <cell r="U1947">
            <v>6100</v>
          </cell>
          <cell r="V1947">
            <v>2325</v>
          </cell>
          <cell r="W1947">
            <v>30887</v>
          </cell>
          <cell r="X1947">
            <v>14382.912589370124</v>
          </cell>
          <cell r="Y1947">
            <v>11348.831086072283</v>
          </cell>
          <cell r="Z1947">
            <v>1626.0530662992007</v>
          </cell>
          <cell r="AA1947">
            <v>1554.5233869499039</v>
          </cell>
          <cell r="AB1947">
            <v>6114.1514436236457</v>
          </cell>
          <cell r="AC1947">
            <v>2318.1284276848573</v>
          </cell>
          <cell r="AD1947">
            <v>37344.600000000013</v>
          </cell>
          <cell r="AE1947">
            <v>12575.321323605676</v>
          </cell>
          <cell r="AF1947">
            <v>10190.216000123768</v>
          </cell>
          <cell r="AG1947">
            <v>1621.1587069090999</v>
          </cell>
          <cell r="AH1947">
            <v>1559.138064983139</v>
          </cell>
          <cell r="AI1947">
            <v>6084.2100041575404</v>
          </cell>
          <cell r="AJ1947">
            <v>2317.705900220777</v>
          </cell>
          <cell r="AK1947">
            <v>34347.75</v>
          </cell>
        </row>
        <row r="1948">
          <cell r="B1948">
            <v>40413</v>
          </cell>
          <cell r="D1948">
            <v>4430.1699999999837</v>
          </cell>
          <cell r="E1948">
            <v>29902</v>
          </cell>
          <cell r="F1948">
            <v>34332.169999999984</v>
          </cell>
          <cell r="G1948">
            <v>34332.169999999984</v>
          </cell>
          <cell r="H1948">
            <v>37885.1</v>
          </cell>
          <cell r="I1948">
            <v>29902</v>
          </cell>
          <cell r="J1948">
            <v>15030</v>
          </cell>
          <cell r="K1948">
            <v>3175</v>
          </cell>
          <cell r="L1948">
            <v>1600</v>
          </cell>
          <cell r="M1948">
            <v>1672</v>
          </cell>
          <cell r="N1948">
            <v>6100</v>
          </cell>
          <cell r="O1948">
            <v>2325</v>
          </cell>
          <cell r="P1948">
            <v>29902</v>
          </cell>
          <cell r="Q1948">
            <v>15030</v>
          </cell>
          <cell r="R1948">
            <v>3175</v>
          </cell>
          <cell r="S1948">
            <v>1600</v>
          </cell>
          <cell r="T1948">
            <v>1672</v>
          </cell>
          <cell r="U1948">
            <v>6100</v>
          </cell>
          <cell r="V1948">
            <v>2325</v>
          </cell>
          <cell r="W1948">
            <v>29902</v>
          </cell>
          <cell r="X1948">
            <v>14993.053353173937</v>
          </cell>
          <cell r="Y1948">
            <v>11257.07318392143</v>
          </cell>
          <cell r="Z1948">
            <v>1626.8053261216378</v>
          </cell>
          <cell r="AA1948">
            <v>1552.3607155949237</v>
          </cell>
          <cell r="AB1948">
            <v>6138.1107884246185</v>
          </cell>
          <cell r="AC1948">
            <v>2317.6966327634527</v>
          </cell>
          <cell r="AD1948">
            <v>37885.1</v>
          </cell>
          <cell r="AE1948">
            <v>12565.905020670107</v>
          </cell>
          <cell r="AF1948">
            <v>10182.72319149245</v>
          </cell>
          <cell r="AG1948">
            <v>1621.7116169656802</v>
          </cell>
          <cell r="AH1948">
            <v>1558.5152174539846</v>
          </cell>
          <cell r="AI1948">
            <v>6085.2354944302733</v>
          </cell>
          <cell r="AJ1948">
            <v>2318.0794589874936</v>
          </cell>
          <cell r="AK1948">
            <v>34332.169999999984</v>
          </cell>
        </row>
        <row r="1949">
          <cell r="B1949">
            <v>40414</v>
          </cell>
          <cell r="D1949">
            <v>3906.8000000000029</v>
          </cell>
          <cell r="E1949">
            <v>30402</v>
          </cell>
          <cell r="F1949">
            <v>34308.800000000003</v>
          </cell>
          <cell r="G1949">
            <v>34308.800000000003</v>
          </cell>
          <cell r="H1949">
            <v>39844</v>
          </cell>
          <cell r="I1949">
            <v>30402</v>
          </cell>
          <cell r="J1949">
            <v>15530</v>
          </cell>
          <cell r="K1949">
            <v>3175</v>
          </cell>
          <cell r="L1949">
            <v>1600</v>
          </cell>
          <cell r="M1949">
            <v>1672</v>
          </cell>
          <cell r="N1949">
            <v>6100</v>
          </cell>
          <cell r="O1949">
            <v>2325</v>
          </cell>
          <cell r="P1949">
            <v>30402</v>
          </cell>
          <cell r="Q1949">
            <v>15530</v>
          </cell>
          <cell r="R1949">
            <v>3175</v>
          </cell>
          <cell r="S1949">
            <v>1600</v>
          </cell>
          <cell r="T1949">
            <v>1672</v>
          </cell>
          <cell r="U1949">
            <v>6100</v>
          </cell>
          <cell r="V1949">
            <v>2325</v>
          </cell>
          <cell r="W1949">
            <v>30402</v>
          </cell>
          <cell r="X1949">
            <v>16514.030763222345</v>
          </cell>
          <cell r="Y1949">
            <v>11419.715062786609</v>
          </cell>
          <cell r="Z1949">
            <v>1646.1358093211004</v>
          </cell>
          <cell r="AA1949">
            <v>1566.576036647024</v>
          </cell>
          <cell r="AB1949">
            <v>6295.3912429647926</v>
          </cell>
          <cell r="AC1949">
            <v>2402.1510850581258</v>
          </cell>
          <cell r="AD1949">
            <v>39844</v>
          </cell>
          <cell r="AE1949">
            <v>12551.780960183862</v>
          </cell>
          <cell r="AF1949">
            <v>10171.484283154452</v>
          </cell>
          <cell r="AG1949">
            <v>1622.5408453473381</v>
          </cell>
          <cell r="AH1949">
            <v>1557.5809372072483</v>
          </cell>
          <cell r="AI1949">
            <v>6086.7733281679584</v>
          </cell>
          <cell r="AJ1949">
            <v>2318.6396459391458</v>
          </cell>
          <cell r="AK1949">
            <v>34308.800000000003</v>
          </cell>
        </row>
        <row r="1950">
          <cell r="B1950">
            <v>40415</v>
          </cell>
          <cell r="D1950">
            <v>3968.7799999999988</v>
          </cell>
          <cell r="E1950">
            <v>30427</v>
          </cell>
          <cell r="F1950">
            <v>34395.78</v>
          </cell>
          <cell r="G1950">
            <v>34395.78</v>
          </cell>
          <cell r="H1950">
            <v>40374.699999999997</v>
          </cell>
          <cell r="I1950">
            <v>30427</v>
          </cell>
          <cell r="J1950">
            <v>15530</v>
          </cell>
          <cell r="K1950">
            <v>3175</v>
          </cell>
          <cell r="L1950">
            <v>1600</v>
          </cell>
          <cell r="M1950">
            <v>1672</v>
          </cell>
          <cell r="N1950">
            <v>6100</v>
          </cell>
          <cell r="O1950">
            <v>2350</v>
          </cell>
          <cell r="P1950">
            <v>30427</v>
          </cell>
          <cell r="Q1950">
            <v>15530</v>
          </cell>
          <cell r="R1950">
            <v>3175</v>
          </cell>
          <cell r="S1950">
            <v>1600</v>
          </cell>
          <cell r="T1950">
            <v>1672</v>
          </cell>
          <cell r="U1950">
            <v>6100</v>
          </cell>
          <cell r="V1950">
            <v>2350</v>
          </cell>
          <cell r="W1950">
            <v>30427</v>
          </cell>
          <cell r="X1950">
            <v>16752.172290623348</v>
          </cell>
          <cell r="Y1950">
            <v>11665.14142171483</v>
          </cell>
          <cell r="Z1950">
            <v>1617.038541307078</v>
          </cell>
          <cell r="AA1950">
            <v>1529.979824680426</v>
          </cell>
          <cell r="AB1950">
            <v>6430.9783286135398</v>
          </cell>
          <cell r="AC1950">
            <v>2379.389593060781</v>
          </cell>
          <cell r="AD1950">
            <v>40374.700000000012</v>
          </cell>
          <cell r="AE1950">
            <v>12546.951371909774</v>
          </cell>
          <cell r="AF1950">
            <v>10167.639461648387</v>
          </cell>
          <cell r="AG1950">
            <v>1620.4565943155333</v>
          </cell>
          <cell r="AH1950">
            <v>1557.2544066887956</v>
          </cell>
          <cell r="AI1950">
            <v>6161.0059262714676</v>
          </cell>
          <cell r="AJ1950">
            <v>2342.4722391660412</v>
          </cell>
          <cell r="AK1950">
            <v>34395.78</v>
          </cell>
        </row>
        <row r="1951">
          <cell r="B1951">
            <v>40416</v>
          </cell>
          <cell r="D1951">
            <v>3386.3399999999965</v>
          </cell>
          <cell r="E1951">
            <v>31067</v>
          </cell>
          <cell r="F1951">
            <v>34453.339999999997</v>
          </cell>
          <cell r="G1951">
            <v>34453.339999999997</v>
          </cell>
          <cell r="H1951">
            <v>38056.400000000001</v>
          </cell>
          <cell r="I1951">
            <v>31067</v>
          </cell>
          <cell r="J1951">
            <v>16030</v>
          </cell>
          <cell r="K1951">
            <v>3175</v>
          </cell>
          <cell r="L1951">
            <v>1600</v>
          </cell>
          <cell r="M1951">
            <v>1672</v>
          </cell>
          <cell r="N1951">
            <v>6200</v>
          </cell>
          <cell r="O1951">
            <v>2390</v>
          </cell>
          <cell r="P1951">
            <v>31067</v>
          </cell>
          <cell r="Q1951">
            <v>16030</v>
          </cell>
          <cell r="R1951">
            <v>3175</v>
          </cell>
          <cell r="S1951">
            <v>1600</v>
          </cell>
          <cell r="T1951">
            <v>1672</v>
          </cell>
          <cell r="U1951">
            <v>6200</v>
          </cell>
          <cell r="V1951">
            <v>2390</v>
          </cell>
          <cell r="W1951">
            <v>31067</v>
          </cell>
          <cell r="X1951">
            <v>14834.122519168337</v>
          </cell>
          <cell r="Y1951">
            <v>11783.672128698367</v>
          </cell>
          <cell r="Z1951">
            <v>1603.2278718542843</v>
          </cell>
          <cell r="AA1951">
            <v>1542.8491850797961</v>
          </cell>
          <cell r="AB1951">
            <v>5938.7752253571662</v>
          </cell>
          <cell r="AC1951">
            <v>2353.7530698420528</v>
          </cell>
          <cell r="AD1951">
            <v>38056.400000000001</v>
          </cell>
          <cell r="AE1951">
            <v>12550.171358363399</v>
          </cell>
          <cell r="AF1951">
            <v>10170.179923265532</v>
          </cell>
          <cell r="AG1951">
            <v>1620.2774723090738</v>
          </cell>
          <cell r="AH1951">
            <v>1557.3811978140898</v>
          </cell>
          <cell r="AI1951">
            <v>6177.8229361749809</v>
          </cell>
          <cell r="AJ1951">
            <v>2377.5071120729222</v>
          </cell>
          <cell r="AK1951">
            <v>34453.339999999997</v>
          </cell>
        </row>
        <row r="1952">
          <cell r="B1952">
            <v>40417</v>
          </cell>
          <cell r="D1952">
            <v>4476.8700000000026</v>
          </cell>
          <cell r="E1952">
            <v>30046</v>
          </cell>
          <cell r="F1952">
            <v>34522.870000000003</v>
          </cell>
          <cell r="G1952">
            <v>34522.870000000003</v>
          </cell>
          <cell r="H1952">
            <v>35963.599999999999</v>
          </cell>
          <cell r="I1952">
            <v>30046</v>
          </cell>
          <cell r="J1952">
            <v>15030</v>
          </cell>
          <cell r="K1952">
            <v>3175</v>
          </cell>
          <cell r="L1952">
            <v>1600</v>
          </cell>
          <cell r="M1952">
            <v>1672</v>
          </cell>
          <cell r="N1952">
            <v>6200</v>
          </cell>
          <cell r="O1952">
            <v>2369</v>
          </cell>
          <cell r="P1952">
            <v>30046</v>
          </cell>
          <cell r="Q1952">
            <v>15030</v>
          </cell>
          <cell r="R1952">
            <v>3175</v>
          </cell>
          <cell r="S1952">
            <v>1600</v>
          </cell>
          <cell r="T1952">
            <v>1672</v>
          </cell>
          <cell r="U1952">
            <v>6200</v>
          </cell>
          <cell r="V1952">
            <v>2369</v>
          </cell>
          <cell r="W1952">
            <v>30046</v>
          </cell>
          <cell r="X1952">
            <v>14055.966318575112</v>
          </cell>
          <cell r="Y1952">
            <v>10574.542023941334</v>
          </cell>
          <cell r="Z1952">
            <v>1612.64328360741</v>
          </cell>
          <cell r="AA1952">
            <v>1550.3345733629264</v>
          </cell>
          <cell r="AB1952">
            <v>5809.9676984506805</v>
          </cell>
          <cell r="AC1952">
            <v>2360.1461020625361</v>
          </cell>
          <cell r="AD1952">
            <v>35963.599999999999</v>
          </cell>
          <cell r="AE1952">
            <v>12568.046192672018</v>
          </cell>
          <cell r="AF1952">
            <v>10184.389470860862</v>
          </cell>
          <cell r="AG1952">
            <v>1620.2061389272374</v>
          </cell>
          <cell r="AH1952">
            <v>1558.5083251956582</v>
          </cell>
          <cell r="AI1952">
            <v>6221.2228232872676</v>
          </cell>
          <cell r="AJ1952">
            <v>2370.4970490569594</v>
          </cell>
          <cell r="AK1952">
            <v>34522.870000000003</v>
          </cell>
        </row>
        <row r="1953">
          <cell r="B1953">
            <v>40418</v>
          </cell>
          <cell r="D1953">
            <v>4523.8599999999933</v>
          </cell>
          <cell r="E1953">
            <v>29752</v>
          </cell>
          <cell r="F1953">
            <v>34275.859999999993</v>
          </cell>
          <cell r="G1953">
            <v>34275.859999999993</v>
          </cell>
          <cell r="H1953">
            <v>33356.199999999997</v>
          </cell>
          <cell r="I1953">
            <v>29752</v>
          </cell>
          <cell r="J1953">
            <v>15030</v>
          </cell>
          <cell r="K1953">
            <v>3175</v>
          </cell>
          <cell r="L1953">
            <v>1600</v>
          </cell>
          <cell r="M1953">
            <v>1672</v>
          </cell>
          <cell r="N1953">
            <v>6000</v>
          </cell>
          <cell r="O1953">
            <v>2275</v>
          </cell>
          <cell r="P1953">
            <v>29752</v>
          </cell>
          <cell r="Q1953">
            <v>15030</v>
          </cell>
          <cell r="R1953">
            <v>3175</v>
          </cell>
          <cell r="S1953">
            <v>1600</v>
          </cell>
          <cell r="T1953">
            <v>1672</v>
          </cell>
          <cell r="U1953">
            <v>6000</v>
          </cell>
          <cell r="V1953">
            <v>2275</v>
          </cell>
          <cell r="W1953">
            <v>29752</v>
          </cell>
          <cell r="X1953">
            <v>12530.113220375921</v>
          </cell>
          <cell r="Y1953">
            <v>10065.679254752424</v>
          </cell>
          <cell r="Z1953">
            <v>1600.6292225731534</v>
          </cell>
          <cell r="AA1953">
            <v>1540.4479935839561</v>
          </cell>
          <cell r="AB1953">
            <v>5355.0436618650165</v>
          </cell>
          <cell r="AC1953">
            <v>2264.2866468495345</v>
          </cell>
          <cell r="AD1953">
            <v>33356.200000000004</v>
          </cell>
          <cell r="AE1953">
            <v>12600.277906454283</v>
          </cell>
          <cell r="AF1953">
            <v>10210.095241272331</v>
          </cell>
          <cell r="AG1953">
            <v>1620.7964264596299</v>
          </cell>
          <cell r="AH1953">
            <v>1560.8704359648664</v>
          </cell>
          <cell r="AI1953">
            <v>5990.4631131062597</v>
          </cell>
          <cell r="AJ1953">
            <v>2293.3568767426291</v>
          </cell>
          <cell r="AK1953">
            <v>34275.859999999993</v>
          </cell>
        </row>
        <row r="1954">
          <cell r="B1954">
            <v>40419</v>
          </cell>
          <cell r="D1954">
            <v>4495.3399999999965</v>
          </cell>
          <cell r="E1954">
            <v>29738</v>
          </cell>
          <cell r="F1954">
            <v>34233.339999999997</v>
          </cell>
          <cell r="G1954">
            <v>34233.339999999997</v>
          </cell>
          <cell r="H1954">
            <v>34321.599999999999</v>
          </cell>
          <cell r="I1954">
            <v>29738</v>
          </cell>
          <cell r="J1954">
            <v>15030</v>
          </cell>
          <cell r="K1954">
            <v>3175</v>
          </cell>
          <cell r="L1954">
            <v>1600</v>
          </cell>
          <cell r="M1954">
            <v>1672</v>
          </cell>
          <cell r="N1954">
            <v>6000</v>
          </cell>
          <cell r="O1954">
            <v>2261</v>
          </cell>
          <cell r="P1954">
            <v>29738</v>
          </cell>
          <cell r="Q1954">
            <v>15030</v>
          </cell>
          <cell r="R1954">
            <v>3175</v>
          </cell>
          <cell r="S1954">
            <v>1600</v>
          </cell>
          <cell r="T1954">
            <v>1672</v>
          </cell>
          <cell r="U1954">
            <v>6000</v>
          </cell>
          <cell r="V1954">
            <v>2261</v>
          </cell>
          <cell r="W1954">
            <v>29738</v>
          </cell>
          <cell r="X1954">
            <v>13224.463325202285</v>
          </cell>
          <cell r="Y1954">
            <v>10255.40280644045</v>
          </cell>
          <cell r="Z1954">
            <v>1598.0927095409677</v>
          </cell>
          <cell r="AA1954">
            <v>1538.7757322448485</v>
          </cell>
          <cell r="AB1954">
            <v>5455.3827505837789</v>
          </cell>
          <cell r="AC1954">
            <v>2249.4826759876642</v>
          </cell>
          <cell r="AD1954">
            <v>34321.599999999999</v>
          </cell>
          <cell r="AE1954">
            <v>12476.899758883823</v>
          </cell>
          <cell r="AF1954">
            <v>10210.484955512351</v>
          </cell>
          <cell r="AG1954">
            <v>1620.8582914503706</v>
          </cell>
          <cell r="AH1954">
            <v>1560.9300136104559</v>
          </cell>
          <cell r="AI1954">
            <v>6082.5604984785896</v>
          </cell>
          <cell r="AJ1954">
            <v>2281.6064820644037</v>
          </cell>
          <cell r="AK1954">
            <v>34233.339999999997</v>
          </cell>
        </row>
        <row r="1955">
          <cell r="B1955">
            <v>40420</v>
          </cell>
          <cell r="D1955">
            <v>4525.9800000000032</v>
          </cell>
          <cell r="E1955">
            <v>29795</v>
          </cell>
          <cell r="F1955">
            <v>34320.980000000003</v>
          </cell>
          <cell r="G1955">
            <v>34320.980000000003</v>
          </cell>
          <cell r="H1955">
            <v>35910.300000000003</v>
          </cell>
          <cell r="I1955">
            <v>29795</v>
          </cell>
          <cell r="J1955">
            <v>15030</v>
          </cell>
          <cell r="K1955">
            <v>3175</v>
          </cell>
          <cell r="L1955">
            <v>1600</v>
          </cell>
          <cell r="M1955">
            <v>1672</v>
          </cell>
          <cell r="N1955">
            <v>6000</v>
          </cell>
          <cell r="O1955">
            <v>2318</v>
          </cell>
          <cell r="P1955">
            <v>29795</v>
          </cell>
          <cell r="Q1955">
            <v>15030</v>
          </cell>
          <cell r="R1955">
            <v>3175</v>
          </cell>
          <cell r="S1955">
            <v>1600</v>
          </cell>
          <cell r="T1955">
            <v>1672</v>
          </cell>
          <cell r="U1955">
            <v>6000</v>
          </cell>
          <cell r="V1955">
            <v>2318</v>
          </cell>
          <cell r="W1955">
            <v>29795</v>
          </cell>
          <cell r="X1955">
            <v>14145.870761129909</v>
          </cell>
          <cell r="Y1955">
            <v>10578.70361371513</v>
          </cell>
          <cell r="Z1955">
            <v>1610.7060262188545</v>
          </cell>
          <cell r="AA1955">
            <v>1549.6290206195274</v>
          </cell>
          <cell r="AB1955">
            <v>5710.8229432778326</v>
          </cell>
          <cell r="AC1955">
            <v>2314.5676350387494</v>
          </cell>
          <cell r="AD1955">
            <v>35910.300000000003</v>
          </cell>
          <cell r="AE1955">
            <v>12600.206760536921</v>
          </cell>
          <cell r="AF1955">
            <v>10210.037591227016</v>
          </cell>
          <cell r="AG1955">
            <v>1620.7872748322234</v>
          </cell>
          <cell r="AH1955">
            <v>1560.8616227021848</v>
          </cell>
          <cell r="AI1955">
            <v>6000.2305862276653</v>
          </cell>
          <cell r="AJ1955">
            <v>2328.8561644739925</v>
          </cell>
          <cell r="AK1955">
            <v>34320.980000000003</v>
          </cell>
        </row>
        <row r="1956">
          <cell r="B1956">
            <v>40421</v>
          </cell>
          <cell r="D1956">
            <v>4593.1399999999921</v>
          </cell>
          <cell r="E1956">
            <v>29767</v>
          </cell>
          <cell r="F1956">
            <v>34360.139999999992</v>
          </cell>
          <cell r="G1956">
            <v>34360.139999999992</v>
          </cell>
          <cell r="H1956">
            <v>37246.6</v>
          </cell>
          <cell r="I1956">
            <v>29796</v>
          </cell>
          <cell r="J1956">
            <v>15030</v>
          </cell>
          <cell r="K1956">
            <v>3175</v>
          </cell>
          <cell r="L1956">
            <v>1600</v>
          </cell>
          <cell r="M1956">
            <v>1672</v>
          </cell>
          <cell r="N1956">
            <v>6000</v>
          </cell>
          <cell r="O1956">
            <v>2290</v>
          </cell>
          <cell r="P1956">
            <v>29767</v>
          </cell>
          <cell r="Q1956">
            <v>15030</v>
          </cell>
          <cell r="R1956">
            <v>3175</v>
          </cell>
          <cell r="S1956">
            <v>1600</v>
          </cell>
          <cell r="T1956">
            <v>1672</v>
          </cell>
          <cell r="U1956">
            <v>6000</v>
          </cell>
          <cell r="V1956">
            <v>2319</v>
          </cell>
          <cell r="W1956">
            <v>29796</v>
          </cell>
          <cell r="X1956">
            <v>14882.060870382447</v>
          </cell>
          <cell r="Y1956">
            <v>10818.41031284965</v>
          </cell>
          <cell r="Z1956">
            <v>1620.1999216088611</v>
          </cell>
          <cell r="AA1956">
            <v>1559.2624952517356</v>
          </cell>
          <cell r="AB1956">
            <v>6050.8686208530753</v>
          </cell>
          <cell r="AC1956">
            <v>2315.7977790542168</v>
          </cell>
          <cell r="AD1956">
            <v>37246.599999999984</v>
          </cell>
          <cell r="AE1956">
            <v>12589.664674410937</v>
          </cell>
          <cell r="AF1956">
            <v>10201.632574212706</v>
          </cell>
          <cell r="AG1956">
            <v>1620.6168022132022</v>
          </cell>
          <cell r="AH1956">
            <v>1560.0994040444673</v>
          </cell>
          <cell r="AI1956">
            <v>6082.7769389554096</v>
          </cell>
          <cell r="AJ1956">
            <v>2305.3496061632745</v>
          </cell>
          <cell r="AK1956">
            <v>34360.139999999992</v>
          </cell>
        </row>
        <row r="1957">
          <cell r="B1957">
            <v>40422</v>
          </cell>
          <cell r="D1957">
            <v>4428.6499999999942</v>
          </cell>
          <cell r="E1957">
            <v>29975</v>
          </cell>
          <cell r="F1957">
            <v>34403.649999999994</v>
          </cell>
          <cell r="G1957">
            <v>34403.649999999994</v>
          </cell>
          <cell r="H1957">
            <v>38266.9</v>
          </cell>
          <cell r="I1957">
            <v>29975</v>
          </cell>
          <cell r="J1957">
            <v>14990</v>
          </cell>
          <cell r="K1957">
            <v>3175</v>
          </cell>
          <cell r="L1957">
            <v>1600</v>
          </cell>
          <cell r="M1957">
            <v>1864</v>
          </cell>
          <cell r="N1957">
            <v>6000</v>
          </cell>
          <cell r="O1957">
            <v>2346</v>
          </cell>
          <cell r="P1957">
            <v>29975</v>
          </cell>
          <cell r="Q1957">
            <v>14990</v>
          </cell>
          <cell r="R1957">
            <v>3175</v>
          </cell>
          <cell r="S1957">
            <v>1600</v>
          </cell>
          <cell r="T1957">
            <v>1864</v>
          </cell>
          <cell r="U1957">
            <v>6000</v>
          </cell>
          <cell r="V1957">
            <v>2346</v>
          </cell>
          <cell r="W1957">
            <v>29975</v>
          </cell>
          <cell r="X1957">
            <v>15187.767069507574</v>
          </cell>
          <cell r="Y1957">
            <v>11421.189638053462</v>
          </cell>
          <cell r="Z1957">
            <v>1608.145421036744</v>
          </cell>
          <cell r="AA1957">
            <v>1538.915873081037</v>
          </cell>
          <cell r="AB1957">
            <v>6191.7918381545796</v>
          </cell>
          <cell r="AC1957">
            <v>2319.0901601666151</v>
          </cell>
          <cell r="AD1957">
            <v>38266.900000000009</v>
          </cell>
          <cell r="AE1957">
            <v>12606.09</v>
          </cell>
          <cell r="AF1957">
            <v>10215.08</v>
          </cell>
          <cell r="AG1957">
            <v>1623.48</v>
          </cell>
          <cell r="AH1957">
            <v>1562.68</v>
          </cell>
          <cell r="AI1957">
            <v>6050.28</v>
          </cell>
          <cell r="AJ1957">
            <v>2346.04</v>
          </cell>
          <cell r="AK1957">
            <v>34403.649999999994</v>
          </cell>
        </row>
        <row r="1958">
          <cell r="B1958">
            <v>40423</v>
          </cell>
          <cell r="D1958">
            <v>4408.9599999999991</v>
          </cell>
          <cell r="E1958">
            <v>30162</v>
          </cell>
          <cell r="F1958">
            <v>34570.959999999999</v>
          </cell>
          <cell r="G1958">
            <v>34570.959999999999</v>
          </cell>
          <cell r="H1958">
            <v>40011.199999999997</v>
          </cell>
          <cell r="I1958">
            <v>30162</v>
          </cell>
          <cell r="J1958">
            <v>14990</v>
          </cell>
          <cell r="K1958">
            <v>3175</v>
          </cell>
          <cell r="L1958">
            <v>1600</v>
          </cell>
          <cell r="M1958">
            <v>1864</v>
          </cell>
          <cell r="N1958">
            <v>6200</v>
          </cell>
          <cell r="O1958">
            <v>2333</v>
          </cell>
          <cell r="P1958">
            <v>30162</v>
          </cell>
          <cell r="Q1958">
            <v>14990</v>
          </cell>
          <cell r="R1958">
            <v>3175</v>
          </cell>
          <cell r="S1958">
            <v>1600</v>
          </cell>
          <cell r="T1958">
            <v>1864</v>
          </cell>
          <cell r="U1958">
            <v>6200</v>
          </cell>
          <cell r="V1958">
            <v>2333</v>
          </cell>
          <cell r="W1958">
            <v>30162</v>
          </cell>
          <cell r="X1958">
            <v>16030.390755684057</v>
          </cell>
          <cell r="Y1958">
            <v>12110.766780661006</v>
          </cell>
          <cell r="Z1958">
            <v>1615.6233244735577</v>
          </cell>
          <cell r="AA1958">
            <v>1533.2385753448184</v>
          </cell>
          <cell r="AB1958">
            <v>6400.1326971090839</v>
          </cell>
          <cell r="AC1958">
            <v>2321.0478667274774</v>
          </cell>
          <cell r="AD1958">
            <v>40011.199999999997</v>
          </cell>
          <cell r="AE1958">
            <v>12606.09</v>
          </cell>
          <cell r="AF1958">
            <v>10215.08</v>
          </cell>
          <cell r="AG1958">
            <v>1623.48</v>
          </cell>
          <cell r="AH1958">
            <v>1562.68</v>
          </cell>
          <cell r="AI1958">
            <v>6217.59</v>
          </cell>
          <cell r="AJ1958">
            <v>2346.04</v>
          </cell>
          <cell r="AK1958">
            <v>34570.959999999999</v>
          </cell>
        </row>
        <row r="1959">
          <cell r="B1959">
            <v>40424</v>
          </cell>
          <cell r="D1959">
            <v>5024.6499999999942</v>
          </cell>
          <cell r="E1959">
            <v>29379</v>
          </cell>
          <cell r="F1959">
            <v>34403.649999999994</v>
          </cell>
          <cell r="G1959">
            <v>34403.649999999994</v>
          </cell>
          <cell r="H1959">
            <v>37776.6</v>
          </cell>
          <cell r="I1959">
            <v>29376</v>
          </cell>
          <cell r="J1959">
            <v>15390</v>
          </cell>
          <cell r="K1959">
            <v>3175</v>
          </cell>
          <cell r="L1959">
            <v>1600</v>
          </cell>
          <cell r="M1959">
            <v>1864</v>
          </cell>
          <cell r="N1959">
            <v>5000</v>
          </cell>
          <cell r="O1959">
            <v>2350</v>
          </cell>
          <cell r="P1959">
            <v>29379</v>
          </cell>
          <cell r="Q1959">
            <v>15390</v>
          </cell>
          <cell r="R1959">
            <v>3175</v>
          </cell>
          <cell r="S1959">
            <v>1600</v>
          </cell>
          <cell r="T1959">
            <v>1864</v>
          </cell>
          <cell r="U1959">
            <v>5000</v>
          </cell>
          <cell r="V1959">
            <v>2347</v>
          </cell>
          <cell r="W1959">
            <v>29376</v>
          </cell>
          <cell r="X1959">
            <v>15323.636866144856</v>
          </cell>
          <cell r="Y1959">
            <v>10893.259497939227</v>
          </cell>
          <cell r="Z1959">
            <v>1608.5539063970507</v>
          </cell>
          <cell r="AA1959">
            <v>1538.7218876445224</v>
          </cell>
          <cell r="AB1959">
            <v>6094.110495761809</v>
          </cell>
          <cell r="AC1959">
            <v>2318.3173461125202</v>
          </cell>
          <cell r="AD1959">
            <v>37776.599999999984</v>
          </cell>
          <cell r="AE1959">
            <v>12606.09</v>
          </cell>
          <cell r="AF1959">
            <v>10215.08</v>
          </cell>
          <cell r="AG1959">
            <v>1623.48</v>
          </cell>
          <cell r="AH1959">
            <v>1562.68</v>
          </cell>
          <cell r="AI1959">
            <v>6050.28</v>
          </cell>
          <cell r="AJ1959">
            <v>2346.04</v>
          </cell>
          <cell r="AK1959">
            <v>34403.649999999994</v>
          </cell>
        </row>
        <row r="1960">
          <cell r="B1960">
            <v>40425</v>
          </cell>
          <cell r="D1960">
            <v>4977.3499999999985</v>
          </cell>
          <cell r="E1960">
            <v>29404</v>
          </cell>
          <cell r="F1960">
            <v>34381.35</v>
          </cell>
          <cell r="G1960">
            <v>34381.35</v>
          </cell>
          <cell r="H1960">
            <v>37813.199999999997</v>
          </cell>
          <cell r="I1960">
            <v>29404</v>
          </cell>
          <cell r="J1960">
            <v>15390</v>
          </cell>
          <cell r="K1960">
            <v>3175</v>
          </cell>
          <cell r="L1960">
            <v>1600</v>
          </cell>
          <cell r="M1960">
            <v>1864</v>
          </cell>
          <cell r="N1960">
            <v>5000</v>
          </cell>
          <cell r="O1960">
            <v>2375</v>
          </cell>
          <cell r="P1960">
            <v>29404</v>
          </cell>
          <cell r="Q1960">
            <v>15390</v>
          </cell>
          <cell r="R1960">
            <v>3175</v>
          </cell>
          <cell r="S1960">
            <v>1600</v>
          </cell>
          <cell r="T1960">
            <v>1864</v>
          </cell>
          <cell r="U1960">
            <v>5000</v>
          </cell>
          <cell r="V1960">
            <v>2375</v>
          </cell>
          <cell r="W1960">
            <v>29404</v>
          </cell>
          <cell r="X1960">
            <v>15193.579800465381</v>
          </cell>
          <cell r="Y1960">
            <v>11071.619591468927</v>
          </cell>
          <cell r="Z1960">
            <v>1614.3789830116568</v>
          </cell>
          <cell r="AA1960">
            <v>1544.2761278422531</v>
          </cell>
          <cell r="AB1960">
            <v>6038.0845196572009</v>
          </cell>
          <cell r="AC1960">
            <v>2351.2609775545902</v>
          </cell>
          <cell r="AD1960">
            <v>37813.200000000019</v>
          </cell>
          <cell r="AE1960">
            <v>12606.09</v>
          </cell>
          <cell r="AF1960">
            <v>10215.08</v>
          </cell>
          <cell r="AG1960">
            <v>1623.48</v>
          </cell>
          <cell r="AH1960">
            <v>1562.68</v>
          </cell>
          <cell r="AI1960">
            <v>6004.26</v>
          </cell>
          <cell r="AJ1960">
            <v>2369.7600000000002</v>
          </cell>
          <cell r="AK1960">
            <v>34381.35</v>
          </cell>
        </row>
        <row r="1961">
          <cell r="B1961">
            <v>40426</v>
          </cell>
          <cell r="D1961">
            <v>8959.1500000000015</v>
          </cell>
          <cell r="E1961">
            <v>31239</v>
          </cell>
          <cell r="F1961">
            <v>40198.15</v>
          </cell>
          <cell r="G1961">
            <v>40198.15</v>
          </cell>
          <cell r="H1961">
            <v>40187.699999999997</v>
          </cell>
          <cell r="I1961">
            <v>31239</v>
          </cell>
          <cell r="J1961">
            <v>15390</v>
          </cell>
          <cell r="K1961">
            <v>3175</v>
          </cell>
          <cell r="L1961">
            <v>1600</v>
          </cell>
          <cell r="M1961">
            <v>1864</v>
          </cell>
          <cell r="N1961">
            <v>6600</v>
          </cell>
          <cell r="O1961">
            <v>2610</v>
          </cell>
          <cell r="P1961">
            <v>31239</v>
          </cell>
          <cell r="Q1961">
            <v>15390</v>
          </cell>
          <cell r="R1961">
            <v>3175</v>
          </cell>
          <cell r="S1961">
            <v>1600</v>
          </cell>
          <cell r="T1961">
            <v>1864</v>
          </cell>
          <cell r="U1961">
            <v>6600</v>
          </cell>
          <cell r="V1961">
            <v>2610</v>
          </cell>
          <cell r="W1961">
            <v>31239</v>
          </cell>
          <cell r="X1961">
            <v>15317.436531434456</v>
          </cell>
          <cell r="Y1961">
            <v>12236.143324418965</v>
          </cell>
          <cell r="Z1961">
            <v>1711.9154549440959</v>
          </cell>
          <cell r="AA1961">
            <v>1715.6430288415713</v>
          </cell>
          <cell r="AB1961">
            <v>6624.4074869017359</v>
          </cell>
          <cell r="AC1961">
            <v>2582.1541734591692</v>
          </cell>
          <cell r="AD1961">
            <v>40187.699999999997</v>
          </cell>
          <cell r="AE1961">
            <v>15181.95</v>
          </cell>
          <cell r="AF1961">
            <v>12318.68</v>
          </cell>
          <cell r="AG1961">
            <v>1719.56</v>
          </cell>
          <cell r="AH1961">
            <v>1723.36</v>
          </cell>
          <cell r="AI1961">
            <v>6661</v>
          </cell>
          <cell r="AJ1961">
            <v>2593.6</v>
          </cell>
          <cell r="AK1961">
            <v>40198.15</v>
          </cell>
        </row>
        <row r="1962">
          <cell r="B1962">
            <v>40427</v>
          </cell>
          <cell r="D1962">
            <v>8959.1500000000015</v>
          </cell>
          <cell r="E1962">
            <v>31239</v>
          </cell>
          <cell r="F1962">
            <v>40198.15</v>
          </cell>
          <cell r="G1962">
            <v>40198.15</v>
          </cell>
          <cell r="H1962">
            <v>40191.9</v>
          </cell>
          <cell r="I1962">
            <v>31239</v>
          </cell>
          <cell r="J1962">
            <v>15390</v>
          </cell>
          <cell r="K1962">
            <v>3175</v>
          </cell>
          <cell r="L1962">
            <v>1600</v>
          </cell>
          <cell r="M1962">
            <v>1864</v>
          </cell>
          <cell r="N1962">
            <v>6600</v>
          </cell>
          <cell r="O1962">
            <v>2610</v>
          </cell>
          <cell r="P1962">
            <v>31239</v>
          </cell>
          <cell r="Q1962">
            <v>15390</v>
          </cell>
          <cell r="R1962">
            <v>3175</v>
          </cell>
          <cell r="S1962">
            <v>1600</v>
          </cell>
          <cell r="T1962">
            <v>1864</v>
          </cell>
          <cell r="U1962">
            <v>6600</v>
          </cell>
          <cell r="V1962">
            <v>2610</v>
          </cell>
          <cell r="W1962">
            <v>31239</v>
          </cell>
          <cell r="X1962">
            <v>15336.6186226138</v>
          </cell>
          <cell r="Y1962">
            <v>12228.618131506579</v>
          </cell>
          <cell r="Z1962">
            <v>1710.9294737448406</v>
          </cell>
          <cell r="AA1962">
            <v>1714.6470853375606</v>
          </cell>
          <cell r="AB1962">
            <v>6620.4526602545548</v>
          </cell>
          <cell r="AC1962">
            <v>2580.6340265426652</v>
          </cell>
          <cell r="AD1962">
            <v>40191.899999999994</v>
          </cell>
          <cell r="AE1962">
            <v>15181.95</v>
          </cell>
          <cell r="AF1962">
            <v>12318.68</v>
          </cell>
          <cell r="AG1962">
            <v>1719.56</v>
          </cell>
          <cell r="AH1962">
            <v>1723.36</v>
          </cell>
          <cell r="AI1962">
            <v>6661</v>
          </cell>
          <cell r="AJ1962">
            <v>2593.6</v>
          </cell>
          <cell r="AK1962">
            <v>40198.15</v>
          </cell>
        </row>
        <row r="1963">
          <cell r="B1963">
            <v>40428</v>
          </cell>
          <cell r="D1963">
            <v>8959.1500000000015</v>
          </cell>
          <cell r="E1963">
            <v>31239</v>
          </cell>
          <cell r="F1963">
            <v>40198.15</v>
          </cell>
          <cell r="G1963">
            <v>40198.15</v>
          </cell>
          <cell r="H1963">
            <v>40512.5</v>
          </cell>
          <cell r="I1963">
            <v>31239</v>
          </cell>
          <cell r="J1963">
            <v>15390</v>
          </cell>
          <cell r="K1963">
            <v>3175</v>
          </cell>
          <cell r="L1963">
            <v>1600</v>
          </cell>
          <cell r="M1963">
            <v>1864</v>
          </cell>
          <cell r="N1963">
            <v>6600</v>
          </cell>
          <cell r="O1963">
            <v>2610</v>
          </cell>
          <cell r="P1963">
            <v>31239</v>
          </cell>
          <cell r="Q1963">
            <v>15390</v>
          </cell>
          <cell r="R1963">
            <v>3175</v>
          </cell>
          <cell r="S1963">
            <v>1600</v>
          </cell>
          <cell r="T1963">
            <v>1864</v>
          </cell>
          <cell r="U1963">
            <v>6600</v>
          </cell>
          <cell r="V1963">
            <v>2610</v>
          </cell>
          <cell r="W1963">
            <v>31239</v>
          </cell>
          <cell r="X1963">
            <v>15359.671466169415</v>
          </cell>
          <cell r="Y1963">
            <v>12537.271586318744</v>
          </cell>
          <cell r="Z1963">
            <v>1710.9869233223931</v>
          </cell>
          <cell r="AA1963">
            <v>1714.7038190086337</v>
          </cell>
          <cell r="AB1963">
            <v>6609.1437344609612</v>
          </cell>
          <cell r="AC1963">
            <v>2580.7224707198648</v>
          </cell>
          <cell r="AD1963">
            <v>40512.500000000015</v>
          </cell>
          <cell r="AE1963">
            <v>15181.95</v>
          </cell>
          <cell r="AF1963">
            <v>12318.68</v>
          </cell>
          <cell r="AG1963">
            <v>1719.56</v>
          </cell>
          <cell r="AH1963">
            <v>1723.36</v>
          </cell>
          <cell r="AI1963">
            <v>6661</v>
          </cell>
          <cell r="AJ1963">
            <v>2593.6</v>
          </cell>
          <cell r="AK1963">
            <v>40198.15</v>
          </cell>
        </row>
        <row r="1964">
          <cell r="B1964">
            <v>40429</v>
          </cell>
          <cell r="D1964">
            <v>10559.150000000001</v>
          </cell>
          <cell r="E1964">
            <v>29639</v>
          </cell>
          <cell r="F1964">
            <v>40198.15</v>
          </cell>
          <cell r="G1964">
            <v>40198.15</v>
          </cell>
          <cell r="H1964">
            <v>40152.5</v>
          </cell>
          <cell r="I1964">
            <v>29639</v>
          </cell>
          <cell r="J1964">
            <v>15390</v>
          </cell>
          <cell r="K1964">
            <v>3175</v>
          </cell>
          <cell r="L1964">
            <v>1600</v>
          </cell>
          <cell r="M1964">
            <v>1864</v>
          </cell>
          <cell r="N1964">
            <v>5000</v>
          </cell>
          <cell r="O1964">
            <v>2610</v>
          </cell>
          <cell r="P1964">
            <v>29639</v>
          </cell>
          <cell r="Q1964">
            <v>15390</v>
          </cell>
          <cell r="R1964">
            <v>3175</v>
          </cell>
          <cell r="S1964">
            <v>1600</v>
          </cell>
          <cell r="T1964">
            <v>1864</v>
          </cell>
          <cell r="U1964">
            <v>5000</v>
          </cell>
          <cell r="V1964">
            <v>2610</v>
          </cell>
          <cell r="W1964">
            <v>29639</v>
          </cell>
          <cell r="X1964">
            <v>15283.766549767541</v>
          </cell>
          <cell r="Y1964">
            <v>12237.226649769147</v>
          </cell>
          <cell r="Z1964">
            <v>1711.3978960772752</v>
          </cell>
          <cell r="AA1964">
            <v>1715.1416755226546</v>
          </cell>
          <cell r="AB1964">
            <v>6623.5313459979307</v>
          </cell>
          <cell r="AC1964">
            <v>2581.4358828654476</v>
          </cell>
          <cell r="AD1964">
            <v>40152.5</v>
          </cell>
          <cell r="AE1964">
            <v>15181.95</v>
          </cell>
          <cell r="AF1964">
            <v>12318.68</v>
          </cell>
          <cell r="AG1964">
            <v>1719.56</v>
          </cell>
          <cell r="AH1964">
            <v>1723.36</v>
          </cell>
          <cell r="AI1964">
            <v>6661</v>
          </cell>
          <cell r="AJ1964">
            <v>2593.6</v>
          </cell>
          <cell r="AK1964">
            <v>40198.15</v>
          </cell>
        </row>
        <row r="1965">
          <cell r="B1965">
            <v>40430</v>
          </cell>
          <cell r="D1965">
            <v>8959.1500000000015</v>
          </cell>
          <cell r="E1965">
            <v>31239</v>
          </cell>
          <cell r="F1965">
            <v>40198.15</v>
          </cell>
          <cell r="G1965">
            <v>40198.15</v>
          </cell>
          <cell r="H1965">
            <v>40208.9</v>
          </cell>
          <cell r="I1965">
            <v>31239</v>
          </cell>
          <cell r="J1965">
            <v>15390</v>
          </cell>
          <cell r="K1965">
            <v>3175</v>
          </cell>
          <cell r="L1965">
            <v>1600</v>
          </cell>
          <cell r="M1965">
            <v>1864</v>
          </cell>
          <cell r="N1965">
            <v>6600</v>
          </cell>
          <cell r="O1965">
            <v>2610</v>
          </cell>
          <cell r="P1965">
            <v>31239</v>
          </cell>
          <cell r="Q1965">
            <v>15390</v>
          </cell>
          <cell r="R1965">
            <v>3175</v>
          </cell>
          <cell r="S1965">
            <v>1600</v>
          </cell>
          <cell r="T1965">
            <v>1864</v>
          </cell>
          <cell r="U1965">
            <v>6600</v>
          </cell>
          <cell r="V1965">
            <v>2610</v>
          </cell>
          <cell r="W1965">
            <v>31239</v>
          </cell>
          <cell r="X1965">
            <v>15317.041532065332</v>
          </cell>
          <cell r="Y1965">
            <v>12247.022655670811</v>
          </cell>
          <cell r="Z1965">
            <v>1713.3638212757451</v>
          </cell>
          <cell r="AA1965">
            <v>1717.0748358538403</v>
          </cell>
          <cell r="AB1965">
            <v>6630.1358754678768</v>
          </cell>
          <cell r="AC1965">
            <v>2584.2612796663852</v>
          </cell>
          <cell r="AD1965">
            <v>40208.899999999994</v>
          </cell>
          <cell r="AE1965">
            <v>15181.95</v>
          </cell>
          <cell r="AF1965">
            <v>12318.68</v>
          </cell>
          <cell r="AG1965">
            <v>1719.56</v>
          </cell>
          <cell r="AH1965">
            <v>1723.36</v>
          </cell>
          <cell r="AI1965">
            <v>6661</v>
          </cell>
          <cell r="AJ1965">
            <v>2593.6</v>
          </cell>
          <cell r="AK1965">
            <v>40198.15</v>
          </cell>
        </row>
        <row r="1966">
          <cell r="B1966">
            <v>40431</v>
          </cell>
          <cell r="D1966">
            <v>8959.1500000000015</v>
          </cell>
          <cell r="E1966">
            <v>31239</v>
          </cell>
          <cell r="F1966">
            <v>40198.15</v>
          </cell>
          <cell r="G1966">
            <v>40198.15</v>
          </cell>
          <cell r="H1966">
            <v>40283.300000000003</v>
          </cell>
          <cell r="I1966">
            <v>31235</v>
          </cell>
          <cell r="J1966">
            <v>15390</v>
          </cell>
          <cell r="K1966">
            <v>3175</v>
          </cell>
          <cell r="L1966">
            <v>1600</v>
          </cell>
          <cell r="M1966">
            <v>1864</v>
          </cell>
          <cell r="N1966">
            <v>6600</v>
          </cell>
          <cell r="O1966">
            <v>2610</v>
          </cell>
          <cell r="P1966">
            <v>31239</v>
          </cell>
          <cell r="Q1966">
            <v>15390</v>
          </cell>
          <cell r="R1966">
            <v>3175</v>
          </cell>
          <cell r="S1966">
            <v>1600</v>
          </cell>
          <cell r="T1966">
            <v>1864</v>
          </cell>
          <cell r="U1966">
            <v>6600</v>
          </cell>
          <cell r="V1966">
            <v>2606</v>
          </cell>
          <cell r="W1966">
            <v>31235</v>
          </cell>
          <cell r="X1966">
            <v>15379.672343728598</v>
          </cell>
          <cell r="Y1966">
            <v>12252.335086277686</v>
          </cell>
          <cell r="Z1966">
            <v>1714.2815206068854</v>
          </cell>
          <cell r="AA1966">
            <v>1717.9963130112842</v>
          </cell>
          <cell r="AB1966">
            <v>6633.3649408128304</v>
          </cell>
          <cell r="AC1966">
            <v>2585.649795562721</v>
          </cell>
          <cell r="AD1966">
            <v>40283.300000000003</v>
          </cell>
          <cell r="AE1966">
            <v>15181.95</v>
          </cell>
          <cell r="AF1966">
            <v>12318.68</v>
          </cell>
          <cell r="AG1966">
            <v>1719.56</v>
          </cell>
          <cell r="AH1966">
            <v>1723.36</v>
          </cell>
          <cell r="AI1966">
            <v>6661</v>
          </cell>
          <cell r="AJ1966">
            <v>2593.6</v>
          </cell>
          <cell r="AK1966">
            <v>40198.15</v>
          </cell>
        </row>
        <row r="1967">
          <cell r="B1967">
            <v>40432</v>
          </cell>
          <cell r="D1967">
            <v>9159.1500000000015</v>
          </cell>
          <cell r="E1967">
            <v>31039</v>
          </cell>
          <cell r="F1967">
            <v>40198.15</v>
          </cell>
          <cell r="G1967">
            <v>40198.15</v>
          </cell>
          <cell r="H1967">
            <v>40520.199999999997</v>
          </cell>
          <cell r="I1967">
            <v>31039</v>
          </cell>
          <cell r="J1967">
            <v>15190</v>
          </cell>
          <cell r="K1967">
            <v>3175</v>
          </cell>
          <cell r="L1967">
            <v>1600</v>
          </cell>
          <cell r="M1967">
            <v>1864</v>
          </cell>
          <cell r="N1967">
            <v>6600</v>
          </cell>
          <cell r="O1967">
            <v>2610</v>
          </cell>
          <cell r="P1967">
            <v>31039</v>
          </cell>
          <cell r="Q1967">
            <v>15190</v>
          </cell>
          <cell r="R1967">
            <v>3175</v>
          </cell>
          <cell r="S1967">
            <v>1600</v>
          </cell>
          <cell r="T1967">
            <v>1864</v>
          </cell>
          <cell r="U1967">
            <v>6600</v>
          </cell>
          <cell r="V1967">
            <v>2610</v>
          </cell>
          <cell r="W1967">
            <v>31039</v>
          </cell>
          <cell r="X1967">
            <v>15465.066450230606</v>
          </cell>
          <cell r="Y1967">
            <v>12330.115299543571</v>
          </cell>
          <cell r="Z1967">
            <v>1723.6460723416101</v>
          </cell>
          <cell r="AA1967">
            <v>1727.3881889543281</v>
          </cell>
          <cell r="AB1967">
            <v>6674.2037992371461</v>
          </cell>
          <cell r="AC1967">
            <v>2599.7801896927463</v>
          </cell>
          <cell r="AD1967">
            <v>40520.200000000012</v>
          </cell>
          <cell r="AE1967">
            <v>15181.95</v>
          </cell>
          <cell r="AF1967">
            <v>12318.68</v>
          </cell>
          <cell r="AG1967">
            <v>1719.56</v>
          </cell>
          <cell r="AH1967">
            <v>1723.36</v>
          </cell>
          <cell r="AI1967">
            <v>6661</v>
          </cell>
          <cell r="AJ1967">
            <v>2593.6</v>
          </cell>
          <cell r="AK1967">
            <v>40198.15</v>
          </cell>
        </row>
        <row r="1968">
          <cell r="B1968">
            <v>40433</v>
          </cell>
          <cell r="D1968">
            <v>9159.1500000000015</v>
          </cell>
          <cell r="E1968">
            <v>31039</v>
          </cell>
          <cell r="F1968">
            <v>40198.15</v>
          </cell>
          <cell r="G1968">
            <v>40198.15</v>
          </cell>
          <cell r="H1968">
            <v>40879.699999999997</v>
          </cell>
          <cell r="I1968">
            <v>31039</v>
          </cell>
          <cell r="J1968">
            <v>15190</v>
          </cell>
          <cell r="K1968">
            <v>3175</v>
          </cell>
          <cell r="L1968">
            <v>1600</v>
          </cell>
          <cell r="M1968">
            <v>1864</v>
          </cell>
          <cell r="N1968">
            <v>6600</v>
          </cell>
          <cell r="O1968">
            <v>2610</v>
          </cell>
          <cell r="P1968">
            <v>31039</v>
          </cell>
          <cell r="Q1968">
            <v>15190</v>
          </cell>
          <cell r="R1968">
            <v>3175</v>
          </cell>
          <cell r="S1968">
            <v>1600</v>
          </cell>
          <cell r="T1968">
            <v>1864</v>
          </cell>
          <cell r="U1968">
            <v>6600</v>
          </cell>
          <cell r="V1968">
            <v>2610</v>
          </cell>
          <cell r="W1968">
            <v>31039</v>
          </cell>
          <cell r="X1968">
            <v>15619.491396200579</v>
          </cell>
          <cell r="Y1968">
            <v>12430.851659661541</v>
          </cell>
          <cell r="Z1968">
            <v>1737.7722317353591</v>
          </cell>
          <cell r="AA1968">
            <v>1741.571469187119</v>
          </cell>
          <cell r="AB1968">
            <v>6728.8182165076296</v>
          </cell>
          <cell r="AC1968">
            <v>2621.1950267077759</v>
          </cell>
          <cell r="AD1968">
            <v>40879.700000000004</v>
          </cell>
          <cell r="AE1968">
            <v>15181.95</v>
          </cell>
          <cell r="AF1968">
            <v>12318.68</v>
          </cell>
          <cell r="AG1968">
            <v>1719.56</v>
          </cell>
          <cell r="AH1968">
            <v>1723.36</v>
          </cell>
          <cell r="AI1968">
            <v>6661</v>
          </cell>
          <cell r="AJ1968">
            <v>2593.6</v>
          </cell>
          <cell r="AK1968">
            <v>40198.15</v>
          </cell>
        </row>
        <row r="1969">
          <cell r="B1969">
            <v>40434</v>
          </cell>
          <cell r="D1969">
            <v>6929.4100000000035</v>
          </cell>
          <cell r="E1969">
            <v>30939</v>
          </cell>
          <cell r="F1969">
            <v>37868.410000000003</v>
          </cell>
          <cell r="G1969">
            <v>37868.410000000003</v>
          </cell>
          <cell r="H1969">
            <v>40251.5</v>
          </cell>
          <cell r="I1969">
            <v>30939</v>
          </cell>
          <cell r="J1969">
            <v>15190</v>
          </cell>
          <cell r="K1969">
            <v>3175</v>
          </cell>
          <cell r="L1969">
            <v>1600</v>
          </cell>
          <cell r="M1969">
            <v>1864</v>
          </cell>
          <cell r="N1969">
            <v>6500</v>
          </cell>
          <cell r="O1969">
            <v>2610</v>
          </cell>
          <cell r="P1969">
            <v>30939</v>
          </cell>
          <cell r="Q1969">
            <v>15190</v>
          </cell>
          <cell r="R1969">
            <v>3175</v>
          </cell>
          <cell r="S1969">
            <v>1600</v>
          </cell>
          <cell r="T1969">
            <v>1864</v>
          </cell>
          <cell r="U1969">
            <v>6500</v>
          </cell>
          <cell r="V1969">
            <v>2610</v>
          </cell>
          <cell r="W1969">
            <v>30939</v>
          </cell>
          <cell r="X1969">
            <v>15480.533363779079</v>
          </cell>
          <cell r="Y1969">
            <v>12502.960466377552</v>
          </cell>
          <cell r="Z1969">
            <v>1586.7839392920205</v>
          </cell>
          <cell r="AA1969">
            <v>1559.2927449213219</v>
          </cell>
          <cell r="AB1969">
            <v>6610.760356154693</v>
          </cell>
          <cell r="AC1969">
            <v>2511.1691294753364</v>
          </cell>
          <cell r="AD1969">
            <v>40251.5</v>
          </cell>
          <cell r="AE1969">
            <v>15068.37</v>
          </cell>
          <cell r="AF1969">
            <v>10761.2</v>
          </cell>
          <cell r="AG1969">
            <v>1585.56</v>
          </cell>
          <cell r="AH1969">
            <v>1562.68</v>
          </cell>
          <cell r="AI1969">
            <v>6585.76</v>
          </cell>
          <cell r="AJ1969">
            <v>2304.84</v>
          </cell>
          <cell r="AK1969">
            <v>37868.410000000003</v>
          </cell>
        </row>
        <row r="1970">
          <cell r="B1970">
            <v>40435</v>
          </cell>
          <cell r="D1970">
            <v>9136.2799999999988</v>
          </cell>
          <cell r="E1970">
            <v>31039</v>
          </cell>
          <cell r="F1970">
            <v>40175.279999999999</v>
          </cell>
          <cell r="G1970">
            <v>40175.279999999999</v>
          </cell>
          <cell r="H1970">
            <v>40581.300000000003</v>
          </cell>
          <cell r="I1970">
            <v>31014</v>
          </cell>
          <cell r="J1970">
            <v>15190</v>
          </cell>
          <cell r="K1970">
            <v>3175</v>
          </cell>
          <cell r="L1970">
            <v>1600</v>
          </cell>
          <cell r="M1970">
            <v>1864</v>
          </cell>
          <cell r="N1970">
            <v>6600</v>
          </cell>
          <cell r="O1970">
            <v>2610</v>
          </cell>
          <cell r="P1970">
            <v>31039</v>
          </cell>
          <cell r="Q1970">
            <v>15190</v>
          </cell>
          <cell r="R1970">
            <v>3175</v>
          </cell>
          <cell r="S1970">
            <v>1600</v>
          </cell>
          <cell r="T1970">
            <v>1864</v>
          </cell>
          <cell r="U1970">
            <v>6600</v>
          </cell>
          <cell r="V1970">
            <v>2585</v>
          </cell>
          <cell r="W1970">
            <v>31014</v>
          </cell>
          <cell r="X1970">
            <v>15576.808064683661</v>
          </cell>
          <cell r="Y1970">
            <v>12309.309898384228</v>
          </cell>
          <cell r="Z1970">
            <v>1719.8096143720745</v>
          </cell>
          <cell r="AA1970">
            <v>1723.5699011535796</v>
          </cell>
          <cell r="AB1970">
            <v>6657.6979271006358</v>
          </cell>
          <cell r="AC1970">
            <v>2594.1045943058289</v>
          </cell>
          <cell r="AD1970">
            <v>40581.30000000001</v>
          </cell>
          <cell r="AE1970">
            <v>15165.6</v>
          </cell>
          <cell r="AF1970">
            <v>12315.36</v>
          </cell>
          <cell r="AG1970">
            <v>1718.76</v>
          </cell>
          <cell r="AH1970">
            <v>1722.6</v>
          </cell>
          <cell r="AI1970">
            <v>6660.48</v>
          </cell>
          <cell r="AJ1970">
            <v>2592.48</v>
          </cell>
          <cell r="AK1970">
            <v>40175.279999999999</v>
          </cell>
        </row>
        <row r="1971">
          <cell r="B1971">
            <v>40436</v>
          </cell>
          <cell r="D1971">
            <v>15749.309999999998</v>
          </cell>
          <cell r="E1971">
            <v>24439</v>
          </cell>
          <cell r="F1971">
            <v>40188.31</v>
          </cell>
          <cell r="G1971">
            <v>40188.31</v>
          </cell>
          <cell r="H1971">
            <v>40447.800000000003</v>
          </cell>
          <cell r="I1971">
            <v>24439</v>
          </cell>
          <cell r="J1971">
            <v>15190</v>
          </cell>
          <cell r="K1971">
            <v>3175</v>
          </cell>
          <cell r="L1971">
            <v>1600</v>
          </cell>
          <cell r="M1971">
            <v>1864</v>
          </cell>
          <cell r="N1971">
            <v>0</v>
          </cell>
          <cell r="O1971">
            <v>2610</v>
          </cell>
          <cell r="P1971">
            <v>24439</v>
          </cell>
          <cell r="Q1971">
            <v>15190</v>
          </cell>
          <cell r="R1971">
            <v>3175</v>
          </cell>
          <cell r="S1971">
            <v>1600</v>
          </cell>
          <cell r="T1971">
            <v>1864</v>
          </cell>
          <cell r="U1971">
            <v>0</v>
          </cell>
          <cell r="V1971">
            <v>2610</v>
          </cell>
          <cell r="W1971">
            <v>24439</v>
          </cell>
          <cell r="X1971">
            <v>15508.354298901342</v>
          </cell>
          <cell r="Y1971">
            <v>12315.516461589204</v>
          </cell>
          <cell r="Z1971">
            <v>1710.4867142078076</v>
          </cell>
          <cell r="AA1971">
            <v>1714.2436950343376</v>
          </cell>
          <cell r="AB1971">
            <v>6619.0942675297911</v>
          </cell>
          <cell r="AC1971">
            <v>2580.1045627375188</v>
          </cell>
          <cell r="AD1971">
            <v>40447.800000000003</v>
          </cell>
          <cell r="AE1971">
            <v>15178.63</v>
          </cell>
          <cell r="AF1971">
            <v>12315.36</v>
          </cell>
          <cell r="AG1971">
            <v>1718.76</v>
          </cell>
          <cell r="AH1971">
            <v>1722.6</v>
          </cell>
          <cell r="AI1971">
            <v>6660.48</v>
          </cell>
          <cell r="AJ1971">
            <v>2592.48</v>
          </cell>
          <cell r="AK1971">
            <v>40188.31</v>
          </cell>
        </row>
        <row r="1972">
          <cell r="B1972">
            <v>40437</v>
          </cell>
          <cell r="D1972">
            <v>9149.3099999999977</v>
          </cell>
          <cell r="E1972">
            <v>31039</v>
          </cell>
          <cell r="F1972">
            <v>40188.31</v>
          </cell>
          <cell r="G1972">
            <v>40188.31</v>
          </cell>
          <cell r="H1972">
            <v>40229.4</v>
          </cell>
          <cell r="I1972">
            <v>31039</v>
          </cell>
          <cell r="J1972">
            <v>15190</v>
          </cell>
          <cell r="K1972">
            <v>3175</v>
          </cell>
          <cell r="L1972">
            <v>1600</v>
          </cell>
          <cell r="M1972">
            <v>1864</v>
          </cell>
          <cell r="N1972">
            <v>6600</v>
          </cell>
          <cell r="O1972">
            <v>2610</v>
          </cell>
          <cell r="P1972">
            <v>31039</v>
          </cell>
          <cell r="Q1972">
            <v>15190</v>
          </cell>
          <cell r="R1972">
            <v>3175</v>
          </cell>
          <cell r="S1972">
            <v>1600</v>
          </cell>
          <cell r="T1972">
            <v>1864</v>
          </cell>
          <cell r="U1972">
            <v>6600</v>
          </cell>
          <cell r="V1972">
            <v>2610</v>
          </cell>
          <cell r="W1972">
            <v>31039</v>
          </cell>
          <cell r="X1972">
            <v>15334.572387625143</v>
          </cell>
          <cell r="Y1972">
            <v>12256.409499138575</v>
          </cell>
          <cell r="Z1972">
            <v>1712.1902768168329</v>
          </cell>
          <cell r="AA1972">
            <v>1715.9381997988326</v>
          </cell>
          <cell r="AB1972">
            <v>6627.6578705408756</v>
          </cell>
          <cell r="AC1972">
            <v>2582.6317660797449</v>
          </cell>
          <cell r="AD1972">
            <v>40229.4</v>
          </cell>
          <cell r="AE1972">
            <v>15178.63</v>
          </cell>
          <cell r="AF1972">
            <v>12315.36</v>
          </cell>
          <cell r="AG1972">
            <v>1718.76</v>
          </cell>
          <cell r="AH1972">
            <v>1722.6</v>
          </cell>
          <cell r="AI1972">
            <v>6660.48</v>
          </cell>
          <cell r="AJ1972">
            <v>2592.48</v>
          </cell>
          <cell r="AK1972">
            <v>40188.31</v>
          </cell>
        </row>
        <row r="1973">
          <cell r="B1973">
            <v>40438</v>
          </cell>
          <cell r="D1973">
            <v>9149.3099999999977</v>
          </cell>
          <cell r="E1973">
            <v>31039</v>
          </cell>
          <cell r="F1973">
            <v>40188.31</v>
          </cell>
          <cell r="G1973">
            <v>40188.31</v>
          </cell>
          <cell r="H1973">
            <v>40211.699999999997</v>
          </cell>
          <cell r="I1973">
            <v>31004</v>
          </cell>
          <cell r="J1973">
            <v>15190</v>
          </cell>
          <cell r="K1973">
            <v>3175</v>
          </cell>
          <cell r="L1973">
            <v>1600</v>
          </cell>
          <cell r="M1973">
            <v>1864</v>
          </cell>
          <cell r="N1973">
            <v>6600</v>
          </cell>
          <cell r="O1973">
            <v>2610</v>
          </cell>
          <cell r="P1973">
            <v>31039</v>
          </cell>
          <cell r="Q1973">
            <v>15190</v>
          </cell>
          <cell r="R1973">
            <v>3175</v>
          </cell>
          <cell r="S1973">
            <v>1600</v>
          </cell>
          <cell r="T1973">
            <v>1864</v>
          </cell>
          <cell r="U1973">
            <v>6600</v>
          </cell>
          <cell r="V1973">
            <v>2575</v>
          </cell>
          <cell r="W1973">
            <v>31004</v>
          </cell>
          <cell r="X1973">
            <v>15330.889105559498</v>
          </cell>
          <cell r="Y1973">
            <v>12244.462588844932</v>
          </cell>
          <cell r="Z1973">
            <v>1711.5807407783357</v>
          </cell>
          <cell r="AA1973">
            <v>1715.3410193175534</v>
          </cell>
          <cell r="AB1973">
            <v>6627.6738851610171</v>
          </cell>
          <cell r="AC1973">
            <v>2581.7526603386664</v>
          </cell>
          <cell r="AD1973">
            <v>40211.700000000004</v>
          </cell>
          <cell r="AE1973">
            <v>15178.63</v>
          </cell>
          <cell r="AF1973">
            <v>12315.36</v>
          </cell>
          <cell r="AG1973">
            <v>1718.76</v>
          </cell>
          <cell r="AH1973">
            <v>1722.6</v>
          </cell>
          <cell r="AI1973">
            <v>6660.48</v>
          </cell>
          <cell r="AJ1973">
            <v>2592.48</v>
          </cell>
          <cell r="AK1973">
            <v>40188.31</v>
          </cell>
        </row>
        <row r="1974">
          <cell r="B1974">
            <v>40439</v>
          </cell>
          <cell r="D1974">
            <v>9149.3099999999977</v>
          </cell>
          <cell r="E1974">
            <v>31039</v>
          </cell>
          <cell r="F1974">
            <v>40188.31</v>
          </cell>
          <cell r="G1974">
            <v>40188.31</v>
          </cell>
          <cell r="H1974">
            <v>40394.400000000001</v>
          </cell>
          <cell r="I1974">
            <v>31039</v>
          </cell>
          <cell r="J1974">
            <v>15190</v>
          </cell>
          <cell r="K1974">
            <v>3175</v>
          </cell>
          <cell r="L1974">
            <v>1600</v>
          </cell>
          <cell r="M1974">
            <v>1864</v>
          </cell>
          <cell r="N1974">
            <v>6600</v>
          </cell>
          <cell r="O1974">
            <v>2610</v>
          </cell>
          <cell r="P1974">
            <v>31039</v>
          </cell>
          <cell r="Q1974">
            <v>15190</v>
          </cell>
          <cell r="R1974">
            <v>3175</v>
          </cell>
          <cell r="S1974">
            <v>1600</v>
          </cell>
          <cell r="T1974">
            <v>1864</v>
          </cell>
          <cell r="U1974">
            <v>6600</v>
          </cell>
          <cell r="V1974">
            <v>2610</v>
          </cell>
          <cell r="W1974">
            <v>31039</v>
          </cell>
          <cell r="X1974">
            <v>15404.134172135855</v>
          </cell>
          <cell r="Y1974">
            <v>12295.964954186724</v>
          </cell>
          <cell r="Z1974">
            <v>1719.9060956683159</v>
          </cell>
          <cell r="AA1974">
            <v>1723.6703165502774</v>
          </cell>
          <cell r="AB1974">
            <v>6656.455077061838</v>
          </cell>
          <cell r="AC1974">
            <v>2594.2693843970014</v>
          </cell>
          <cell r="AD1974">
            <v>40394.400000000016</v>
          </cell>
          <cell r="AE1974">
            <v>15178.63</v>
          </cell>
          <cell r="AF1974">
            <v>12315.36</v>
          </cell>
          <cell r="AG1974">
            <v>1718.76</v>
          </cell>
          <cell r="AH1974">
            <v>1722.6</v>
          </cell>
          <cell r="AI1974">
            <v>6660.48</v>
          </cell>
          <cell r="AJ1974">
            <v>2592.48</v>
          </cell>
          <cell r="AK1974">
            <v>40188.31</v>
          </cell>
        </row>
        <row r="1975">
          <cell r="B1975">
            <v>40440</v>
          </cell>
          <cell r="D1975">
            <v>9146.1200000000026</v>
          </cell>
          <cell r="E1975">
            <v>31039</v>
          </cell>
          <cell r="F1975">
            <v>40185.120000000003</v>
          </cell>
          <cell r="G1975">
            <v>40185.120000000003</v>
          </cell>
          <cell r="H1975">
            <v>39986.300000000003</v>
          </cell>
          <cell r="I1975">
            <v>31039</v>
          </cell>
          <cell r="J1975">
            <v>15190</v>
          </cell>
          <cell r="K1975">
            <v>3175</v>
          </cell>
          <cell r="L1975">
            <v>1600</v>
          </cell>
          <cell r="M1975">
            <v>1864</v>
          </cell>
          <cell r="N1975">
            <v>6600</v>
          </cell>
          <cell r="O1975">
            <v>2610</v>
          </cell>
          <cell r="P1975">
            <v>31039</v>
          </cell>
          <cell r="Q1975">
            <v>15190</v>
          </cell>
          <cell r="R1975">
            <v>3175</v>
          </cell>
          <cell r="S1975">
            <v>1600</v>
          </cell>
          <cell r="T1975">
            <v>1864</v>
          </cell>
          <cell r="U1975">
            <v>6600</v>
          </cell>
          <cell r="V1975">
            <v>2610</v>
          </cell>
          <cell r="W1975">
            <v>31039</v>
          </cell>
          <cell r="X1975">
            <v>15223.249363480099</v>
          </cell>
          <cell r="Y1975">
            <v>12184.372306599977</v>
          </cell>
          <cell r="Z1975">
            <v>1704.2356256492142</v>
          </cell>
          <cell r="AA1975">
            <v>1707.9406029057584</v>
          </cell>
          <cell r="AB1975">
            <v>6595.9567330334676</v>
          </cell>
          <cell r="AC1975">
            <v>2570.5453683314804</v>
          </cell>
          <cell r="AD1975">
            <v>39986.299999999988</v>
          </cell>
          <cell r="AE1975">
            <v>15168.92</v>
          </cell>
          <cell r="AF1975">
            <v>12318.68</v>
          </cell>
          <cell r="AG1975">
            <v>1719.56</v>
          </cell>
          <cell r="AH1975">
            <v>1723.36</v>
          </cell>
          <cell r="AI1975">
            <v>6661</v>
          </cell>
          <cell r="AJ1975">
            <v>2593.6</v>
          </cell>
          <cell r="AK1975">
            <v>40185.120000000003</v>
          </cell>
        </row>
        <row r="1976">
          <cell r="B1976">
            <v>40441</v>
          </cell>
          <cell r="D1976">
            <v>8531.6699999999983</v>
          </cell>
          <cell r="E1976">
            <v>30939</v>
          </cell>
          <cell r="F1976">
            <v>39470.67</v>
          </cell>
          <cell r="G1976">
            <v>39470.67</v>
          </cell>
          <cell r="H1976">
            <v>39412.300000000003</v>
          </cell>
          <cell r="I1976">
            <v>30939</v>
          </cell>
          <cell r="J1976">
            <v>15190</v>
          </cell>
          <cell r="K1976">
            <v>3175</v>
          </cell>
          <cell r="L1976">
            <v>1600</v>
          </cell>
          <cell r="M1976">
            <v>1864</v>
          </cell>
          <cell r="N1976">
            <v>6500</v>
          </cell>
          <cell r="O1976">
            <v>2610</v>
          </cell>
          <cell r="P1976">
            <v>30939</v>
          </cell>
          <cell r="Q1976">
            <v>15190</v>
          </cell>
          <cell r="R1976">
            <v>3175</v>
          </cell>
          <cell r="S1976">
            <v>1600</v>
          </cell>
          <cell r="T1976">
            <v>1864</v>
          </cell>
          <cell r="U1976">
            <v>6500</v>
          </cell>
          <cell r="V1976">
            <v>2610</v>
          </cell>
          <cell r="W1976">
            <v>30939</v>
          </cell>
          <cell r="X1976">
            <v>15017.711650201751</v>
          </cell>
          <cell r="Y1976">
            <v>12144.773959617913</v>
          </cell>
          <cell r="Z1976">
            <v>1650.714163559157</v>
          </cell>
          <cell r="AA1976">
            <v>1644.2231884420241</v>
          </cell>
          <cell r="AB1976">
            <v>6512.9270532281789</v>
          </cell>
          <cell r="AC1976">
            <v>2441.9499849509766</v>
          </cell>
          <cell r="AD1976">
            <v>39412.299999999996</v>
          </cell>
          <cell r="AE1976">
            <v>14989.33</v>
          </cell>
          <cell r="AF1976">
            <v>12190.16</v>
          </cell>
          <cell r="AG1976">
            <v>1656.2</v>
          </cell>
          <cell r="AH1976">
            <v>1649.56</v>
          </cell>
          <cell r="AI1976">
            <v>6535.08</v>
          </cell>
          <cell r="AJ1976">
            <v>2450.34</v>
          </cell>
          <cell r="AK1976">
            <v>39470.67</v>
          </cell>
        </row>
        <row r="1977">
          <cell r="B1977">
            <v>40442</v>
          </cell>
          <cell r="D1977">
            <v>9226.2799999999988</v>
          </cell>
          <cell r="E1977">
            <v>30949</v>
          </cell>
          <cell r="F1977">
            <v>40175.279999999999</v>
          </cell>
          <cell r="G1977">
            <v>40175.279999999999</v>
          </cell>
          <cell r="H1977">
            <v>40021.1</v>
          </cell>
          <cell r="I1977">
            <v>30949</v>
          </cell>
          <cell r="J1977">
            <v>15190</v>
          </cell>
          <cell r="K1977">
            <v>3175</v>
          </cell>
          <cell r="L1977">
            <v>1600</v>
          </cell>
          <cell r="M1977">
            <v>1864</v>
          </cell>
          <cell r="N1977">
            <v>6600</v>
          </cell>
          <cell r="O1977">
            <v>2520</v>
          </cell>
          <cell r="P1977">
            <v>30949</v>
          </cell>
          <cell r="Q1977">
            <v>15190</v>
          </cell>
          <cell r="R1977">
            <v>3175</v>
          </cell>
          <cell r="S1977">
            <v>1600</v>
          </cell>
          <cell r="T1977">
            <v>1864</v>
          </cell>
          <cell r="U1977">
            <v>6600</v>
          </cell>
          <cell r="V1977">
            <v>2520</v>
          </cell>
          <cell r="W1977">
            <v>30949</v>
          </cell>
          <cell r="X1977">
            <v>15232.406746064296</v>
          </cell>
          <cell r="Y1977">
            <v>12199.523514939003</v>
          </cell>
          <cell r="Z1977">
            <v>1705.1652866722536</v>
          </cell>
          <cell r="AA1977">
            <v>1708.9008678740302</v>
          </cell>
          <cell r="AB1977">
            <v>6603.0695668164826</v>
          </cell>
          <cell r="AC1977">
            <v>2572.0340176339387</v>
          </cell>
          <cell r="AD1977">
            <v>40021.100000000006</v>
          </cell>
          <cell r="AE1977">
            <v>15165.6</v>
          </cell>
          <cell r="AF1977">
            <v>12315.36</v>
          </cell>
          <cell r="AG1977">
            <v>1718.76</v>
          </cell>
          <cell r="AH1977">
            <v>1722.6</v>
          </cell>
          <cell r="AI1977">
            <v>6660.48</v>
          </cell>
          <cell r="AJ1977">
            <v>2592.48</v>
          </cell>
          <cell r="AK1977">
            <v>40175.279999999999</v>
          </cell>
        </row>
        <row r="1978">
          <cell r="B1978">
            <v>40443</v>
          </cell>
          <cell r="D1978">
            <v>9038.2799999999988</v>
          </cell>
          <cell r="E1978">
            <v>31137</v>
          </cell>
          <cell r="F1978">
            <v>40175.279999999999</v>
          </cell>
          <cell r="G1978">
            <v>40175.279999999999</v>
          </cell>
          <cell r="H1978">
            <v>40019.5</v>
          </cell>
          <cell r="I1978">
            <v>31137</v>
          </cell>
          <cell r="J1978">
            <v>15190</v>
          </cell>
          <cell r="K1978">
            <v>3175</v>
          </cell>
          <cell r="L1978">
            <v>1600</v>
          </cell>
          <cell r="M1978">
            <v>1864</v>
          </cell>
          <cell r="N1978">
            <v>6600</v>
          </cell>
          <cell r="O1978">
            <v>2708</v>
          </cell>
          <cell r="P1978">
            <v>31137</v>
          </cell>
          <cell r="Q1978">
            <v>15190</v>
          </cell>
          <cell r="R1978">
            <v>3175</v>
          </cell>
          <cell r="S1978">
            <v>1600</v>
          </cell>
          <cell r="T1978">
            <v>1864</v>
          </cell>
          <cell r="U1978">
            <v>6600</v>
          </cell>
          <cell r="V1978">
            <v>2708</v>
          </cell>
          <cell r="W1978">
            <v>31137</v>
          </cell>
          <cell r="X1978">
            <v>15285.726060176205</v>
          </cell>
          <cell r="Y1978">
            <v>12178.408158075083</v>
          </cell>
          <cell r="Z1978">
            <v>1700.6506272772172</v>
          </cell>
          <cell r="AA1978">
            <v>1704.3872568872835</v>
          </cell>
          <cell r="AB1978">
            <v>6585.0553305285794</v>
          </cell>
          <cell r="AC1978">
            <v>2565.272567055632</v>
          </cell>
          <cell r="AD1978">
            <v>40019.5</v>
          </cell>
          <cell r="AE1978">
            <v>15165.6</v>
          </cell>
          <cell r="AF1978">
            <v>12315.36</v>
          </cell>
          <cell r="AG1978">
            <v>1718.76</v>
          </cell>
          <cell r="AH1978">
            <v>1722.6</v>
          </cell>
          <cell r="AI1978">
            <v>6660.48</v>
          </cell>
          <cell r="AJ1978">
            <v>2592.48</v>
          </cell>
          <cell r="AK1978">
            <v>40175.279999999999</v>
          </cell>
        </row>
        <row r="1979">
          <cell r="B1979">
            <v>40444</v>
          </cell>
          <cell r="D1979">
            <v>9149.3099999999977</v>
          </cell>
          <cell r="E1979">
            <v>31039</v>
          </cell>
          <cell r="F1979">
            <v>40188.31</v>
          </cell>
          <cell r="G1979">
            <v>40188.31</v>
          </cell>
          <cell r="H1979">
            <v>40167.9</v>
          </cell>
          <cell r="I1979">
            <v>31039</v>
          </cell>
          <cell r="J1979">
            <v>15190</v>
          </cell>
          <cell r="K1979">
            <v>3175</v>
          </cell>
          <cell r="L1979">
            <v>1600</v>
          </cell>
          <cell r="M1979">
            <v>1864</v>
          </cell>
          <cell r="N1979">
            <v>6600</v>
          </cell>
          <cell r="O1979">
            <v>2610</v>
          </cell>
          <cell r="P1979">
            <v>31039</v>
          </cell>
          <cell r="Q1979">
            <v>15190</v>
          </cell>
          <cell r="R1979">
            <v>3175</v>
          </cell>
          <cell r="S1979">
            <v>1600</v>
          </cell>
          <cell r="T1979">
            <v>1864</v>
          </cell>
          <cell r="U1979">
            <v>6600</v>
          </cell>
          <cell r="V1979">
            <v>2610</v>
          </cell>
          <cell r="W1979">
            <v>31039</v>
          </cell>
          <cell r="X1979">
            <v>15322.215661089169</v>
          </cell>
          <cell r="Y1979">
            <v>12227.106651347925</v>
          </cell>
          <cell r="Z1979">
            <v>1709.1937177645341</v>
          </cell>
          <cell r="AA1979">
            <v>1712.9311799855464</v>
          </cell>
          <cell r="AB1979">
            <v>6618.358382617489</v>
          </cell>
          <cell r="AC1979">
            <v>2578.0944071953372</v>
          </cell>
          <cell r="AD1979">
            <v>40167.899999999994</v>
          </cell>
          <cell r="AE1979">
            <v>15178.63</v>
          </cell>
          <cell r="AF1979">
            <v>12315.36</v>
          </cell>
          <cell r="AG1979">
            <v>1718.76</v>
          </cell>
          <cell r="AH1979">
            <v>1722.6</v>
          </cell>
          <cell r="AI1979">
            <v>6660.48</v>
          </cell>
          <cell r="AJ1979">
            <v>2592.48</v>
          </cell>
          <cell r="AK1979">
            <v>40188.31</v>
          </cell>
        </row>
        <row r="1980">
          <cell r="B1980">
            <v>40445</v>
          </cell>
          <cell r="D1980">
            <v>9161.6099999999933</v>
          </cell>
          <cell r="E1980">
            <v>31039</v>
          </cell>
          <cell r="F1980">
            <v>40200.609999999993</v>
          </cell>
          <cell r="G1980">
            <v>40200.609999999993</v>
          </cell>
          <cell r="H1980">
            <v>40438.699999999997</v>
          </cell>
          <cell r="I1980">
            <v>31039</v>
          </cell>
          <cell r="J1980">
            <v>15190</v>
          </cell>
          <cell r="K1980">
            <v>3175</v>
          </cell>
          <cell r="L1980">
            <v>1600</v>
          </cell>
          <cell r="M1980">
            <v>1864</v>
          </cell>
          <cell r="N1980">
            <v>6600</v>
          </cell>
          <cell r="O1980">
            <v>2610</v>
          </cell>
          <cell r="P1980">
            <v>31039</v>
          </cell>
          <cell r="Q1980">
            <v>15190</v>
          </cell>
          <cell r="R1980">
            <v>3175</v>
          </cell>
          <cell r="S1980">
            <v>1600</v>
          </cell>
          <cell r="T1980">
            <v>1864</v>
          </cell>
          <cell r="U1980">
            <v>6600</v>
          </cell>
          <cell r="V1980">
            <v>2610</v>
          </cell>
          <cell r="W1980">
            <v>31039</v>
          </cell>
          <cell r="X1980">
            <v>15465.258430947739</v>
          </cell>
          <cell r="Y1980">
            <v>12285.595023411748</v>
          </cell>
          <cell r="Z1980">
            <v>1719.4063900697117</v>
          </cell>
          <cell r="AA1980">
            <v>1723.1484479047813</v>
          </cell>
          <cell r="AB1980">
            <v>6651.8456475439361</v>
          </cell>
          <cell r="AC1980">
            <v>2593.4460601220849</v>
          </cell>
          <cell r="AD1980">
            <v>40438.700000000004</v>
          </cell>
          <cell r="AE1980">
            <v>15182.78</v>
          </cell>
          <cell r="AF1980">
            <v>12319.51</v>
          </cell>
          <cell r="AG1980">
            <v>1719.76</v>
          </cell>
          <cell r="AH1980">
            <v>1723.55</v>
          </cell>
          <cell r="AI1980">
            <v>6661.13</v>
          </cell>
          <cell r="AJ1980">
            <v>2593.88</v>
          </cell>
          <cell r="AK1980">
            <v>40200.609999999993</v>
          </cell>
        </row>
        <row r="1981">
          <cell r="B1981">
            <v>40446</v>
          </cell>
          <cell r="D1981">
            <v>9164.070000000007</v>
          </cell>
          <cell r="E1981">
            <v>31039</v>
          </cell>
          <cell r="F1981">
            <v>40203.070000000007</v>
          </cell>
          <cell r="G1981">
            <v>40203.070000000007</v>
          </cell>
          <cell r="H1981">
            <v>40407.9</v>
          </cell>
          <cell r="I1981">
            <v>31039</v>
          </cell>
          <cell r="J1981">
            <v>15190</v>
          </cell>
          <cell r="K1981">
            <v>3175</v>
          </cell>
          <cell r="L1981">
            <v>1600</v>
          </cell>
          <cell r="M1981">
            <v>1864</v>
          </cell>
          <cell r="N1981">
            <v>6600</v>
          </cell>
          <cell r="O1981">
            <v>2610</v>
          </cell>
          <cell r="P1981">
            <v>31039</v>
          </cell>
          <cell r="Q1981">
            <v>15190</v>
          </cell>
          <cell r="R1981">
            <v>3175</v>
          </cell>
          <cell r="S1981">
            <v>1600</v>
          </cell>
          <cell r="T1981">
            <v>1864</v>
          </cell>
          <cell r="U1981">
            <v>6600</v>
          </cell>
          <cell r="V1981">
            <v>2610</v>
          </cell>
          <cell r="W1981">
            <v>31039</v>
          </cell>
          <cell r="X1981">
            <v>15362.954793995341</v>
          </cell>
          <cell r="Y1981">
            <v>12441.374953460043</v>
          </cell>
          <cell r="Z1981">
            <v>1710.0986845927048</v>
          </cell>
          <cell r="AA1981">
            <v>1713.8032714483736</v>
          </cell>
          <cell r="AB1981">
            <v>6600.3168454906227</v>
          </cell>
          <cell r="AC1981">
            <v>2579.3514510129162</v>
          </cell>
          <cell r="AD1981">
            <v>40407.9</v>
          </cell>
          <cell r="AE1981">
            <v>15183.61</v>
          </cell>
          <cell r="AF1981">
            <v>12320.34</v>
          </cell>
          <cell r="AG1981">
            <v>1719.96</v>
          </cell>
          <cell r="AH1981">
            <v>1723.74</v>
          </cell>
          <cell r="AI1981">
            <v>6661.26</v>
          </cell>
          <cell r="AJ1981">
            <v>2594.16</v>
          </cell>
          <cell r="AK1981">
            <v>40203.070000000007</v>
          </cell>
        </row>
        <row r="1982">
          <cell r="B1982">
            <v>40447</v>
          </cell>
          <cell r="D1982">
            <v>9127.0500000000029</v>
          </cell>
          <cell r="E1982">
            <v>31039</v>
          </cell>
          <cell r="F1982">
            <v>40166.050000000003</v>
          </cell>
          <cell r="G1982">
            <v>40166.050000000003</v>
          </cell>
          <cell r="H1982">
            <v>39166.6</v>
          </cell>
          <cell r="I1982">
            <v>31039</v>
          </cell>
          <cell r="J1982">
            <v>15190</v>
          </cell>
          <cell r="K1982">
            <v>3175</v>
          </cell>
          <cell r="L1982">
            <v>1600</v>
          </cell>
          <cell r="M1982">
            <v>1864</v>
          </cell>
          <cell r="N1982">
            <v>6600</v>
          </cell>
          <cell r="O1982">
            <v>2610</v>
          </cell>
          <cell r="P1982">
            <v>31039</v>
          </cell>
          <cell r="Q1982">
            <v>15190</v>
          </cell>
          <cell r="R1982">
            <v>3175</v>
          </cell>
          <cell r="S1982">
            <v>1600</v>
          </cell>
          <cell r="T1982">
            <v>1864</v>
          </cell>
          <cell r="U1982">
            <v>6600</v>
          </cell>
          <cell r="V1982">
            <v>2610</v>
          </cell>
          <cell r="W1982">
            <v>31039</v>
          </cell>
          <cell r="X1982">
            <v>14918.314800068601</v>
          </cell>
          <cell r="Y1982">
            <v>12114.752205150515</v>
          </cell>
          <cell r="Z1982">
            <v>1604.9125069474369</v>
          </cell>
          <cell r="AA1982">
            <v>1602.5244452438817</v>
          </cell>
          <cell r="AB1982">
            <v>6474.2140106055595</v>
          </cell>
          <cell r="AC1982">
            <v>2451.8820319840038</v>
          </cell>
          <cell r="AD1982">
            <v>39166.599999999991</v>
          </cell>
          <cell r="AE1982">
            <v>15171.41</v>
          </cell>
          <cell r="AF1982">
            <v>12321.17</v>
          </cell>
          <cell r="AG1982">
            <v>1713.88</v>
          </cell>
          <cell r="AH1982">
            <v>1717.37</v>
          </cell>
          <cell r="AI1982">
            <v>6655.04</v>
          </cell>
          <cell r="AJ1982">
            <v>2587.1799999999998</v>
          </cell>
          <cell r="AK1982">
            <v>40166.050000000003</v>
          </cell>
        </row>
        <row r="1983">
          <cell r="B1983">
            <v>40448</v>
          </cell>
          <cell r="D1983">
            <v>8677.9399999999951</v>
          </cell>
          <cell r="E1983">
            <v>31039</v>
          </cell>
          <cell r="F1983">
            <v>39716.939999999995</v>
          </cell>
          <cell r="G1983">
            <v>39716.939999999995</v>
          </cell>
          <cell r="H1983">
            <v>39377</v>
          </cell>
          <cell r="I1983">
            <v>31039</v>
          </cell>
          <cell r="J1983">
            <v>15190</v>
          </cell>
          <cell r="K1983">
            <v>3175</v>
          </cell>
          <cell r="L1983">
            <v>1600</v>
          </cell>
          <cell r="M1983">
            <v>1864</v>
          </cell>
          <cell r="N1983">
            <v>6600</v>
          </cell>
          <cell r="O1983">
            <v>2610</v>
          </cell>
          <cell r="P1983">
            <v>31039</v>
          </cell>
          <cell r="Q1983">
            <v>15190</v>
          </cell>
          <cell r="R1983">
            <v>3175</v>
          </cell>
          <cell r="S1983">
            <v>1600</v>
          </cell>
          <cell r="T1983">
            <v>1864</v>
          </cell>
          <cell r="U1983">
            <v>6600</v>
          </cell>
          <cell r="V1983">
            <v>2610</v>
          </cell>
          <cell r="W1983">
            <v>31039</v>
          </cell>
          <cell r="X1983">
            <v>15102.531727235026</v>
          </cell>
          <cell r="Y1983">
            <v>12266.984141362471</v>
          </cell>
          <cell r="Z1983">
            <v>1559.5896402731205</v>
          </cell>
          <cell r="AA1983">
            <v>1554.4956298630059</v>
          </cell>
          <cell r="AB1983">
            <v>6485.5177422929237</v>
          </cell>
          <cell r="AC1983">
            <v>2407.8811189734515</v>
          </cell>
          <cell r="AD1983">
            <v>39377</v>
          </cell>
          <cell r="AE1983">
            <v>15173.9</v>
          </cell>
          <cell r="AF1983">
            <v>12323.66</v>
          </cell>
          <cell r="AG1983">
            <v>1565.6</v>
          </cell>
          <cell r="AH1983">
            <v>1560.94</v>
          </cell>
          <cell r="AI1983">
            <v>6632.61</v>
          </cell>
          <cell r="AJ1983">
            <v>2460.23</v>
          </cell>
          <cell r="AK1983">
            <v>39716.939999999995</v>
          </cell>
        </row>
        <row r="1984">
          <cell r="B1984">
            <v>40449</v>
          </cell>
          <cell r="D1984">
            <v>15311.970000000001</v>
          </cell>
          <cell r="E1984">
            <v>24239</v>
          </cell>
          <cell r="F1984">
            <v>39550.97</v>
          </cell>
          <cell r="G1984">
            <v>39550.97</v>
          </cell>
          <cell r="H1984">
            <v>39247.800000000003</v>
          </cell>
          <cell r="I1984">
            <v>24239</v>
          </cell>
          <cell r="J1984">
            <v>14990</v>
          </cell>
          <cell r="K1984">
            <v>3175</v>
          </cell>
          <cell r="L1984">
            <v>1600</v>
          </cell>
          <cell r="M1984">
            <v>1864</v>
          </cell>
          <cell r="N1984">
            <v>0</v>
          </cell>
          <cell r="O1984">
            <v>2610</v>
          </cell>
          <cell r="P1984">
            <v>24239</v>
          </cell>
          <cell r="Q1984">
            <v>14990</v>
          </cell>
          <cell r="R1984">
            <v>3175</v>
          </cell>
          <cell r="S1984">
            <v>1600</v>
          </cell>
          <cell r="T1984">
            <v>1864</v>
          </cell>
          <cell r="U1984">
            <v>0</v>
          </cell>
          <cell r="V1984">
            <v>2610</v>
          </cell>
          <cell r="W1984">
            <v>24239</v>
          </cell>
          <cell r="X1984">
            <v>15053.818065871528</v>
          </cell>
          <cell r="Y1984">
            <v>12226.382970074737</v>
          </cell>
          <cell r="Z1984">
            <v>1555.0112173120269</v>
          </cell>
          <cell r="AA1984">
            <v>1550.244371691012</v>
          </cell>
          <cell r="AB1984">
            <v>6462.8659720050937</v>
          </cell>
          <cell r="AC1984">
            <v>2399.4774030456006</v>
          </cell>
          <cell r="AD1984">
            <v>39247.800000000003</v>
          </cell>
          <cell r="AE1984">
            <v>15171.41</v>
          </cell>
          <cell r="AF1984">
            <v>12321.17</v>
          </cell>
          <cell r="AG1984">
            <v>1566.44</v>
          </cell>
          <cell r="AH1984">
            <v>1561.81</v>
          </cell>
          <cell r="AI1984">
            <v>6512.28</v>
          </cell>
          <cell r="AJ1984">
            <v>2417.86</v>
          </cell>
          <cell r="AK1984">
            <v>39550.97</v>
          </cell>
        </row>
        <row r="1985">
          <cell r="B1985">
            <v>40450</v>
          </cell>
          <cell r="D1985">
            <v>7306.43</v>
          </cell>
          <cell r="E1985">
            <v>30564</v>
          </cell>
          <cell r="F1985">
            <v>37870.43</v>
          </cell>
          <cell r="G1985">
            <v>37870.43</v>
          </cell>
          <cell r="H1985">
            <v>39392.6</v>
          </cell>
          <cell r="I1985">
            <v>30564</v>
          </cell>
          <cell r="J1985">
            <v>14990</v>
          </cell>
          <cell r="K1985">
            <v>3175</v>
          </cell>
          <cell r="L1985">
            <v>1600</v>
          </cell>
          <cell r="M1985">
            <v>1864</v>
          </cell>
          <cell r="N1985">
            <v>6500</v>
          </cell>
          <cell r="O1985">
            <v>2435</v>
          </cell>
          <cell r="P1985">
            <v>30564</v>
          </cell>
          <cell r="Q1985">
            <v>14990</v>
          </cell>
          <cell r="R1985">
            <v>3175</v>
          </cell>
          <cell r="S1985">
            <v>1600</v>
          </cell>
          <cell r="T1985">
            <v>1864</v>
          </cell>
          <cell r="U1985">
            <v>6500</v>
          </cell>
          <cell r="V1985">
            <v>2435</v>
          </cell>
          <cell r="W1985">
            <v>30564</v>
          </cell>
          <cell r="X1985">
            <v>15109.870159576561</v>
          </cell>
          <cell r="Y1985">
            <v>12271.170680512303</v>
          </cell>
          <cell r="Z1985">
            <v>1561.2359335910546</v>
          </cell>
          <cell r="AA1985">
            <v>1556.6543410482836</v>
          </cell>
          <cell r="AB1985">
            <v>6485.7064224868082</v>
          </cell>
          <cell r="AC1985">
            <v>2407.9624627849744</v>
          </cell>
          <cell r="AD1985">
            <v>39392.599999999984</v>
          </cell>
          <cell r="AE1985">
            <v>13493.03</v>
          </cell>
          <cell r="AF1985">
            <v>12319.51</v>
          </cell>
          <cell r="AG1985">
            <v>1567</v>
          </cell>
          <cell r="AH1985">
            <v>1562.39</v>
          </cell>
          <cell r="AI1985">
            <v>6511.08</v>
          </cell>
          <cell r="AJ1985">
            <v>2417.42</v>
          </cell>
          <cell r="AK1985">
            <v>37870.43</v>
          </cell>
        </row>
        <row r="1986">
          <cell r="B1986">
            <v>40451</v>
          </cell>
          <cell r="D1986">
            <v>14849.059999999998</v>
          </cell>
          <cell r="E1986">
            <v>24700</v>
          </cell>
          <cell r="F1986">
            <v>39549.06</v>
          </cell>
          <cell r="G1986">
            <v>39549.06</v>
          </cell>
          <cell r="H1986">
            <v>38800.300000000003</v>
          </cell>
          <cell r="I1986">
            <v>24700</v>
          </cell>
          <cell r="J1986">
            <v>14976</v>
          </cell>
          <cell r="K1986">
            <v>3175</v>
          </cell>
          <cell r="L1986">
            <v>1600</v>
          </cell>
          <cell r="M1986">
            <v>1864</v>
          </cell>
          <cell r="N1986">
            <v>650</v>
          </cell>
          <cell r="O1986">
            <v>2435</v>
          </cell>
          <cell r="P1986">
            <v>24700</v>
          </cell>
          <cell r="Q1986">
            <v>14976</v>
          </cell>
          <cell r="R1986">
            <v>3175</v>
          </cell>
          <cell r="S1986">
            <v>1600</v>
          </cell>
          <cell r="T1986">
            <v>1864</v>
          </cell>
          <cell r="U1986">
            <v>650</v>
          </cell>
          <cell r="V1986">
            <v>2435</v>
          </cell>
          <cell r="W1986">
            <v>24700</v>
          </cell>
          <cell r="X1986">
            <v>14882.429034989247</v>
          </cell>
          <cell r="Y1986">
            <v>12086.729333669171</v>
          </cell>
          <cell r="Z1986">
            <v>1537.6594964873052</v>
          </cell>
          <cell r="AA1986">
            <v>1533.0597931287659</v>
          </cell>
          <cell r="AB1986">
            <v>6388.5394070997072</v>
          </cell>
          <cell r="AC1986">
            <v>2371.882934625804</v>
          </cell>
          <cell r="AD1986">
            <v>38800.300000000003</v>
          </cell>
          <cell r="AE1986">
            <v>15170.58</v>
          </cell>
          <cell r="AF1986">
            <v>12320.34</v>
          </cell>
          <cell r="AG1986">
            <v>1566.72</v>
          </cell>
          <cell r="AH1986">
            <v>1562.1</v>
          </cell>
          <cell r="AI1986">
            <v>6511.68</v>
          </cell>
          <cell r="AJ1986">
            <v>2417.64</v>
          </cell>
          <cell r="AK1986">
            <v>39549.06</v>
          </cell>
        </row>
        <row r="1987">
          <cell r="B1987">
            <v>40452</v>
          </cell>
          <cell r="D1987">
            <v>4877.0400000000009</v>
          </cell>
          <cell r="E1987">
            <v>24792</v>
          </cell>
          <cell r="F1987">
            <v>29669.040000000001</v>
          </cell>
          <cell r="G1987">
            <v>29669.040000000001</v>
          </cell>
          <cell r="H1987">
            <v>27963.9</v>
          </cell>
          <cell r="I1987">
            <v>24792</v>
          </cell>
          <cell r="J1987">
            <v>11232</v>
          </cell>
          <cell r="K1987">
            <v>3629</v>
          </cell>
          <cell r="L1987">
            <v>1701</v>
          </cell>
          <cell r="M1987">
            <v>1600</v>
          </cell>
          <cell r="N1987">
            <v>4800</v>
          </cell>
          <cell r="O1987">
            <v>1830</v>
          </cell>
          <cell r="P1987">
            <v>24792</v>
          </cell>
          <cell r="Q1987">
            <v>11232</v>
          </cell>
          <cell r="R1987">
            <v>3629</v>
          </cell>
          <cell r="S1987">
            <v>1701</v>
          </cell>
          <cell r="T1987">
            <v>1600</v>
          </cell>
          <cell r="U1987">
            <v>4800</v>
          </cell>
          <cell r="V1987">
            <v>1830</v>
          </cell>
          <cell r="W1987">
            <v>24792</v>
          </cell>
          <cell r="X1987">
            <v>10725.739651843607</v>
          </cell>
          <cell r="Y1987">
            <v>8711.2290162409718</v>
          </cell>
          <cell r="Z1987">
            <v>1107.9704029436691</v>
          </cell>
          <cell r="AA1987">
            <v>1104.5619499443678</v>
          </cell>
          <cell r="AB1987">
            <v>4604.7772658105623</v>
          </cell>
          <cell r="AC1987">
            <v>1709.6217132168219</v>
          </cell>
          <cell r="AD1987">
            <v>27963.899999999998</v>
          </cell>
          <cell r="AE1987">
            <v>11380.860140894923</v>
          </cell>
          <cell r="AF1987">
            <v>9242.8645115096551</v>
          </cell>
          <cell r="AG1987">
            <v>1174.7934331558156</v>
          </cell>
          <cell r="AH1987">
            <v>1171.3129193322964</v>
          </cell>
          <cell r="AI1987">
            <v>4885.3812221815451</v>
          </cell>
          <cell r="AJ1987">
            <v>1813.8277729257641</v>
          </cell>
          <cell r="AK1987">
            <v>29669.040000000001</v>
          </cell>
        </row>
        <row r="1988">
          <cell r="B1988">
            <v>40453</v>
          </cell>
          <cell r="D1988">
            <v>0</v>
          </cell>
          <cell r="E1988">
            <v>0</v>
          </cell>
          <cell r="F1988">
            <v>0</v>
          </cell>
          <cell r="G1988">
            <v>0</v>
          </cell>
          <cell r="H1988">
            <v>83.7</v>
          </cell>
          <cell r="I1988">
            <v>0</v>
          </cell>
          <cell r="J1988">
            <v>0</v>
          </cell>
          <cell r="L1988">
            <v>0</v>
          </cell>
          <cell r="M1988">
            <v>0</v>
          </cell>
          <cell r="N1988">
            <v>0</v>
          </cell>
          <cell r="O1988">
            <v>0</v>
          </cell>
          <cell r="P1988">
            <v>0</v>
          </cell>
          <cell r="Q1988">
            <v>0</v>
          </cell>
          <cell r="S1988">
            <v>0</v>
          </cell>
          <cell r="T1988">
            <v>0</v>
          </cell>
          <cell r="U1988">
            <v>0</v>
          </cell>
          <cell r="V1988">
            <v>0</v>
          </cell>
          <cell r="W1988">
            <v>0</v>
          </cell>
          <cell r="X1988">
            <v>31.819810499999999</v>
          </cell>
          <cell r="Y1988">
            <v>25.940052900000001</v>
          </cell>
          <cell r="Z1988">
            <v>3.5154000000000005</v>
          </cell>
          <cell r="AA1988">
            <v>3.4586513999999999</v>
          </cell>
          <cell r="AB1988">
            <v>13.834689299999999</v>
          </cell>
          <cell r="AC1988">
            <v>5.1313959000000002</v>
          </cell>
          <cell r="AD1988">
            <v>83.699999999999989</v>
          </cell>
          <cell r="AE1988">
            <v>0</v>
          </cell>
          <cell r="AF1988">
            <v>0</v>
          </cell>
          <cell r="AG1988">
            <v>0</v>
          </cell>
          <cell r="AH1988">
            <v>0</v>
          </cell>
          <cell r="AI1988">
            <v>0</v>
          </cell>
          <cell r="AJ1988">
            <v>0</v>
          </cell>
          <cell r="AK1988">
            <v>0</v>
          </cell>
        </row>
        <row r="1989">
          <cell r="B1989">
            <v>40454</v>
          </cell>
          <cell r="D1989">
            <v>0</v>
          </cell>
          <cell r="E1989">
            <v>0</v>
          </cell>
          <cell r="F1989">
            <v>0</v>
          </cell>
          <cell r="G1989">
            <v>0</v>
          </cell>
          <cell r="H1989">
            <v>66.3</v>
          </cell>
          <cell r="I1989">
            <v>0</v>
          </cell>
          <cell r="J1989">
            <v>0</v>
          </cell>
          <cell r="L1989">
            <v>0</v>
          </cell>
          <cell r="M1989">
            <v>0</v>
          </cell>
          <cell r="N1989">
            <v>0</v>
          </cell>
          <cell r="O1989">
            <v>0</v>
          </cell>
          <cell r="P1989">
            <v>0</v>
          </cell>
          <cell r="Q1989">
            <v>0</v>
          </cell>
          <cell r="S1989">
            <v>0</v>
          </cell>
          <cell r="T1989">
            <v>0</v>
          </cell>
          <cell r="U1989">
            <v>0</v>
          </cell>
          <cell r="V1989">
            <v>0</v>
          </cell>
          <cell r="W1989">
            <v>0</v>
          </cell>
          <cell r="X1989">
            <v>25.204939499999998</v>
          </cell>
          <cell r="Y1989">
            <v>20.547497099999998</v>
          </cell>
          <cell r="Z1989">
            <v>2.7846000000000002</v>
          </cell>
          <cell r="AA1989">
            <v>2.7396485999999998</v>
          </cell>
          <cell r="AB1989">
            <v>10.958660699999999</v>
          </cell>
          <cell r="AC1989">
            <v>4.0646541000000003</v>
          </cell>
          <cell r="AD1989">
            <v>66.3</v>
          </cell>
          <cell r="AE1989">
            <v>0</v>
          </cell>
          <cell r="AF1989">
            <v>0</v>
          </cell>
          <cell r="AG1989">
            <v>0</v>
          </cell>
          <cell r="AH1989">
            <v>0</v>
          </cell>
          <cell r="AI1989">
            <v>0</v>
          </cell>
          <cell r="AJ1989">
            <v>0</v>
          </cell>
          <cell r="AK1989">
            <v>0</v>
          </cell>
        </row>
        <row r="1990">
          <cell r="B1990">
            <v>40455</v>
          </cell>
          <cell r="D1990">
            <v>15299.979999999996</v>
          </cell>
          <cell r="E1990">
            <v>3500</v>
          </cell>
          <cell r="F1990">
            <v>18799.979999999996</v>
          </cell>
          <cell r="G1990">
            <v>18799.979999999996</v>
          </cell>
          <cell r="H1990">
            <v>22544.799999999999</v>
          </cell>
          <cell r="I1990">
            <v>3500</v>
          </cell>
          <cell r="J1990">
            <v>0</v>
          </cell>
          <cell r="L1990">
            <v>0</v>
          </cell>
          <cell r="M1990">
            <v>0</v>
          </cell>
          <cell r="N1990">
            <v>3500</v>
          </cell>
          <cell r="O1990">
            <v>0</v>
          </cell>
          <cell r="P1990">
            <v>3500</v>
          </cell>
          <cell r="Q1990">
            <v>0</v>
          </cell>
          <cell r="R1990">
            <v>0</v>
          </cell>
          <cell r="S1990">
            <v>0</v>
          </cell>
          <cell r="T1990">
            <v>0</v>
          </cell>
          <cell r="U1990">
            <v>3500</v>
          </cell>
          <cell r="V1990">
            <v>0</v>
          </cell>
          <cell r="W1990">
            <v>3500</v>
          </cell>
          <cell r="X1990">
            <v>8144.9629324866555</v>
          </cell>
          <cell r="Y1990">
            <v>6665.9142225374453</v>
          </cell>
          <cell r="Z1990">
            <v>1023.7715011863426</v>
          </cell>
          <cell r="AA1990">
            <v>1021.0946825072513</v>
          </cell>
          <cell r="AB1990">
            <v>4142.3099197542278</v>
          </cell>
          <cell r="AC1990">
            <v>1546.7467415280757</v>
          </cell>
          <cell r="AD1990">
            <v>22544.799999999999</v>
          </cell>
          <cell r="AE1990">
            <v>6753.2931676450535</v>
          </cell>
          <cell r="AF1990">
            <v>5526.5650619102817</v>
          </cell>
          <cell r="AG1990">
            <v>847.33835439982374</v>
          </cell>
          <cell r="AH1990">
            <v>844.87478458596058</v>
          </cell>
          <cell r="AI1990">
            <v>3546.1342026362067</v>
          </cell>
          <cell r="AJ1990">
            <v>1281.7744288226727</v>
          </cell>
          <cell r="AK1990">
            <v>18799.979999999996</v>
          </cell>
        </row>
        <row r="1991">
          <cell r="B1991">
            <v>40456</v>
          </cell>
          <cell r="D1991">
            <v>6894.4199999999983</v>
          </cell>
          <cell r="E1991">
            <v>26566</v>
          </cell>
          <cell r="F1991">
            <v>33460.42</v>
          </cell>
          <cell r="G1991">
            <v>33460.42</v>
          </cell>
          <cell r="H1991">
            <v>34891.699999999997</v>
          </cell>
          <cell r="I1991">
            <v>26566</v>
          </cell>
          <cell r="J1991">
            <v>14236</v>
          </cell>
          <cell r="K1991">
            <v>3629</v>
          </cell>
          <cell r="L1991">
            <v>1701</v>
          </cell>
          <cell r="M1991">
            <v>1600</v>
          </cell>
          <cell r="N1991">
            <v>5400</v>
          </cell>
          <cell r="O1991">
            <v>0</v>
          </cell>
          <cell r="P1991">
            <v>26566</v>
          </cell>
          <cell r="Q1991">
            <v>14236</v>
          </cell>
          <cell r="R1991">
            <v>3629</v>
          </cell>
          <cell r="S1991">
            <v>1701</v>
          </cell>
          <cell r="T1991">
            <v>1600</v>
          </cell>
          <cell r="U1991">
            <v>5400</v>
          </cell>
          <cell r="V1991">
            <v>0</v>
          </cell>
          <cell r="W1991">
            <v>26566</v>
          </cell>
          <cell r="X1991">
            <v>13216.278134298062</v>
          </cell>
          <cell r="Y1991">
            <v>10590.595532353591</v>
          </cell>
          <cell r="Z1991">
            <v>1524.1127216536665</v>
          </cell>
          <cell r="AA1991">
            <v>1566.534285811226</v>
          </cell>
          <cell r="AB1991">
            <v>5729.7231698754849</v>
          </cell>
          <cell r="AC1991">
            <v>2264.4561560079674</v>
          </cell>
          <cell r="AD1991">
            <v>34891.699999999997</v>
          </cell>
          <cell r="AE1991">
            <v>12492.170487362991</v>
          </cell>
          <cell r="AF1991">
            <v>10222.98177334446</v>
          </cell>
          <cell r="AG1991">
            <v>1521.586851467453</v>
          </cell>
          <cell r="AH1991">
            <v>1562.8404672386387</v>
          </cell>
          <cell r="AI1991">
            <v>5400.1462737688689</v>
          </cell>
          <cell r="AJ1991">
            <v>2260.694146817586</v>
          </cell>
          <cell r="AK1991">
            <v>33460.42</v>
          </cell>
        </row>
        <row r="1992">
          <cell r="B1992">
            <v>40457</v>
          </cell>
          <cell r="D1992">
            <v>4600.3199999999924</v>
          </cell>
          <cell r="E1992">
            <v>28916</v>
          </cell>
          <cell r="F1992">
            <v>33516.319999999992</v>
          </cell>
          <cell r="G1992">
            <v>33516.319999999992</v>
          </cell>
          <cell r="H1992">
            <v>38845.199999999997</v>
          </cell>
          <cell r="I1992">
            <v>28916</v>
          </cell>
          <cell r="J1992">
            <v>14236</v>
          </cell>
          <cell r="K1992">
            <v>3629</v>
          </cell>
          <cell r="L1992">
            <v>1701</v>
          </cell>
          <cell r="M1992">
            <v>1600</v>
          </cell>
          <cell r="N1992">
            <v>5400</v>
          </cell>
          <cell r="O1992">
            <v>2350</v>
          </cell>
          <cell r="P1992">
            <v>28916</v>
          </cell>
          <cell r="Q1992">
            <v>14236</v>
          </cell>
          <cell r="R1992">
            <v>3629</v>
          </cell>
          <cell r="S1992">
            <v>1701</v>
          </cell>
          <cell r="T1992">
            <v>1600</v>
          </cell>
          <cell r="U1992">
            <v>5400</v>
          </cell>
          <cell r="V1992">
            <v>2350</v>
          </cell>
          <cell r="W1992">
            <v>28916</v>
          </cell>
          <cell r="X1992">
            <v>15363.413875201801</v>
          </cell>
          <cell r="Y1992">
            <v>11684.224970335568</v>
          </cell>
          <cell r="Z1992">
            <v>1522.1824767698554</v>
          </cell>
          <cell r="AA1992">
            <v>1565.6318721884761</v>
          </cell>
          <cell r="AB1992">
            <v>6385.9178278024146</v>
          </cell>
          <cell r="AC1992">
            <v>2323.8289777018877</v>
          </cell>
          <cell r="AD1992">
            <v>38845.199999999997</v>
          </cell>
          <cell r="AE1992">
            <v>12490.917495038924</v>
          </cell>
          <cell r="AF1992">
            <v>10221.95638566631</v>
          </cell>
          <cell r="AG1992">
            <v>1521.4342329415354</v>
          </cell>
          <cell r="AH1992">
            <v>1562.6837108838342</v>
          </cell>
          <cell r="AI1992">
            <v>5399.604627156159</v>
          </cell>
          <cell r="AJ1992">
            <v>2319.7235483132345</v>
          </cell>
          <cell r="AK1992">
            <v>33516.319999999992</v>
          </cell>
        </row>
        <row r="1993">
          <cell r="B1993">
            <v>40458</v>
          </cell>
          <cell r="D1993">
            <v>4709.429999999993</v>
          </cell>
          <cell r="E1993">
            <v>28919</v>
          </cell>
          <cell r="F1993">
            <v>33628.429999999993</v>
          </cell>
          <cell r="G1993">
            <v>33628.429999999993</v>
          </cell>
          <cell r="H1993">
            <v>37667.599999999999</v>
          </cell>
          <cell r="I1993">
            <v>28919</v>
          </cell>
          <cell r="J1993">
            <v>14236</v>
          </cell>
          <cell r="K1993">
            <v>3629</v>
          </cell>
          <cell r="L1993">
            <v>1701</v>
          </cell>
          <cell r="M1993">
            <v>1600</v>
          </cell>
          <cell r="N1993">
            <v>5400</v>
          </cell>
          <cell r="O1993">
            <v>2353</v>
          </cell>
          <cell r="P1993">
            <v>28919</v>
          </cell>
          <cell r="Q1993">
            <v>14236</v>
          </cell>
          <cell r="R1993">
            <v>3629</v>
          </cell>
          <cell r="S1993">
            <v>1701</v>
          </cell>
          <cell r="T1993">
            <v>1600</v>
          </cell>
          <cell r="U1993">
            <v>5400</v>
          </cell>
          <cell r="V1993">
            <v>2353</v>
          </cell>
          <cell r="W1993">
            <v>28919</v>
          </cell>
          <cell r="X1993">
            <v>15125.583088838031</v>
          </cell>
          <cell r="Y1993">
            <v>11165.610454152413</v>
          </cell>
          <cell r="Z1993">
            <v>1498.7671098383973</v>
          </cell>
          <cell r="AA1993">
            <v>1541.5735922326423</v>
          </cell>
          <cell r="AB1993">
            <v>6048.2154022281948</v>
          </cell>
          <cell r="AC1993">
            <v>2287.8503527103212</v>
          </cell>
          <cell r="AD1993">
            <v>37667.600000000006</v>
          </cell>
          <cell r="AE1993">
            <v>12606.373855392976</v>
          </cell>
          <cell r="AF1993">
            <v>10220.329479851698</v>
          </cell>
          <cell r="AG1993">
            <v>1521.1920845594907</v>
          </cell>
          <cell r="AH1993">
            <v>1562.4349973186697</v>
          </cell>
          <cell r="AI1993">
            <v>5398.7452370518495</v>
          </cell>
          <cell r="AJ1993">
            <v>2319.3543458253102</v>
          </cell>
          <cell r="AK1993">
            <v>33628.429999999993</v>
          </cell>
        </row>
        <row r="1994">
          <cell r="B1994">
            <v>40459</v>
          </cell>
          <cell r="D1994">
            <v>3933.1999999999971</v>
          </cell>
          <cell r="E1994">
            <v>29980</v>
          </cell>
          <cell r="F1994">
            <v>33913.199999999997</v>
          </cell>
          <cell r="G1994">
            <v>33913.199999999997</v>
          </cell>
          <cell r="H1994">
            <v>36102.400000000001</v>
          </cell>
          <cell r="I1994">
            <v>29980</v>
          </cell>
          <cell r="J1994">
            <v>15100</v>
          </cell>
          <cell r="K1994">
            <v>3629</v>
          </cell>
          <cell r="L1994">
            <v>1701</v>
          </cell>
          <cell r="M1994">
            <v>1600</v>
          </cell>
          <cell r="N1994">
            <v>5600</v>
          </cell>
          <cell r="O1994">
            <v>2350</v>
          </cell>
          <cell r="P1994">
            <v>29980</v>
          </cell>
          <cell r="Q1994">
            <v>15100</v>
          </cell>
          <cell r="R1994">
            <v>3629</v>
          </cell>
          <cell r="S1994">
            <v>1701</v>
          </cell>
          <cell r="T1994">
            <v>1600</v>
          </cell>
          <cell r="U1994">
            <v>5600</v>
          </cell>
          <cell r="V1994">
            <v>2350</v>
          </cell>
          <cell r="W1994">
            <v>29980</v>
          </cell>
          <cell r="X1994">
            <v>14592.541616169807</v>
          </cell>
          <cell r="Y1994">
            <v>10458.608375823695</v>
          </cell>
          <cell r="Z1994">
            <v>1491.7836181635141</v>
          </cell>
          <cell r="AA1994">
            <v>1534.2439179314013</v>
          </cell>
          <cell r="AB1994">
            <v>5747.4335453066369</v>
          </cell>
          <cell r="AC1994">
            <v>2277.788926604956</v>
          </cell>
          <cell r="AD1994">
            <v>36102.400000000009</v>
          </cell>
          <cell r="AE1994">
            <v>12605.191486581385</v>
          </cell>
          <cell r="AF1994">
            <v>10219.370901361184</v>
          </cell>
          <cell r="AG1994">
            <v>1521.0494099015871</v>
          </cell>
          <cell r="AH1994">
            <v>1562.2884544323363</v>
          </cell>
          <cell r="AI1994">
            <v>5686.1629372714069</v>
          </cell>
          <cell r="AJ1994">
            <v>2319.1368104520943</v>
          </cell>
          <cell r="AK1994">
            <v>33913.199999999997</v>
          </cell>
        </row>
        <row r="1995">
          <cell r="B1995">
            <v>40460</v>
          </cell>
          <cell r="D1995">
            <v>3293.5299999999988</v>
          </cell>
          <cell r="E1995">
            <v>30580</v>
          </cell>
          <cell r="F1995">
            <v>33873.53</v>
          </cell>
          <cell r="G1995">
            <v>33873.53</v>
          </cell>
          <cell r="H1995">
            <v>36052.9</v>
          </cell>
          <cell r="I1995">
            <v>30580</v>
          </cell>
          <cell r="J1995">
            <v>15100</v>
          </cell>
          <cell r="K1995">
            <v>3629</v>
          </cell>
          <cell r="L1995">
            <v>1701</v>
          </cell>
          <cell r="M1995">
            <v>1600</v>
          </cell>
          <cell r="N1995">
            <v>6200</v>
          </cell>
          <cell r="O1995">
            <v>2350</v>
          </cell>
          <cell r="P1995">
            <v>30580</v>
          </cell>
          <cell r="Q1995">
            <v>15100</v>
          </cell>
          <cell r="R1995">
            <v>3629</v>
          </cell>
          <cell r="S1995">
            <v>1701</v>
          </cell>
          <cell r="T1995">
            <v>1600</v>
          </cell>
          <cell r="U1995">
            <v>6200</v>
          </cell>
          <cell r="V1995">
            <v>2350</v>
          </cell>
          <cell r="W1995">
            <v>30580</v>
          </cell>
          <cell r="X1995">
            <v>14318.729411297531</v>
          </cell>
          <cell r="Y1995">
            <v>10153.638474850339</v>
          </cell>
          <cell r="Z1995">
            <v>1512.4683819444297</v>
          </cell>
          <cell r="AA1995">
            <v>1555.3709434723874</v>
          </cell>
          <cell r="AB1995">
            <v>6202.7182664807897</v>
          </cell>
          <cell r="AC1995">
            <v>2309.974521954523</v>
          </cell>
          <cell r="AD1995">
            <v>36052.899999999994</v>
          </cell>
          <cell r="AE1995">
            <v>12596.729989588717</v>
          </cell>
          <cell r="AF1995">
            <v>10212.652205082768</v>
          </cell>
          <cell r="AG1995">
            <v>1520.5635381602942</v>
          </cell>
          <cell r="AH1995">
            <v>1561.784597020014</v>
          </cell>
          <cell r="AI1995">
            <v>5662.1110578067946</v>
          </cell>
          <cell r="AJ1995">
            <v>2319.6886123414088</v>
          </cell>
          <cell r="AK1995">
            <v>33873.53</v>
          </cell>
        </row>
        <row r="1996">
          <cell r="B1996">
            <v>40461</v>
          </cell>
          <cell r="D1996">
            <v>3806.8499999999985</v>
          </cell>
          <cell r="E1996">
            <v>30580</v>
          </cell>
          <cell r="F1996">
            <v>34386.85</v>
          </cell>
          <cell r="G1996">
            <v>34386.85</v>
          </cell>
          <cell r="H1996">
            <v>37004.300000000003</v>
          </cell>
          <cell r="I1996">
            <v>30580</v>
          </cell>
          <cell r="J1996">
            <v>15100</v>
          </cell>
          <cell r="K1996">
            <v>3629</v>
          </cell>
          <cell r="L1996">
            <v>1701</v>
          </cell>
          <cell r="M1996">
            <v>1600</v>
          </cell>
          <cell r="N1996">
            <v>6200</v>
          </cell>
          <cell r="O1996">
            <v>2350</v>
          </cell>
          <cell r="P1996">
            <v>30580</v>
          </cell>
          <cell r="Q1996">
            <v>15100</v>
          </cell>
          <cell r="R1996">
            <v>3629</v>
          </cell>
          <cell r="S1996">
            <v>1701</v>
          </cell>
          <cell r="T1996">
            <v>1600</v>
          </cell>
          <cell r="U1996">
            <v>6200</v>
          </cell>
          <cell r="V1996">
            <v>2350</v>
          </cell>
          <cell r="W1996">
            <v>30580</v>
          </cell>
          <cell r="X1996">
            <v>14985.087710729727</v>
          </cell>
          <cell r="Y1996">
            <v>10466.568942001439</v>
          </cell>
          <cell r="Z1996">
            <v>1507.2052768346698</v>
          </cell>
          <cell r="AA1996">
            <v>1550.0446537830599</v>
          </cell>
          <cell r="AB1996">
            <v>6191.4287699807555</v>
          </cell>
          <cell r="AC1996">
            <v>2303.9646466703575</v>
          </cell>
          <cell r="AD1996">
            <v>37004.30000000001</v>
          </cell>
          <cell r="AE1996">
            <v>12570.192653274993</v>
          </cell>
          <cell r="AF1996">
            <v>10191.349206799992</v>
          </cell>
          <cell r="AG1996">
            <v>1518.1626895457637</v>
          </cell>
          <cell r="AH1996">
            <v>1559.3114494986758</v>
          </cell>
          <cell r="AI1996">
            <v>6229.8703593322725</v>
          </cell>
          <cell r="AJ1996">
            <v>2317.9636415483037</v>
          </cell>
          <cell r="AK1996">
            <v>34386.85</v>
          </cell>
        </row>
        <row r="1997">
          <cell r="B1997">
            <v>40462</v>
          </cell>
          <cell r="D1997">
            <v>3911.7300000000032</v>
          </cell>
          <cell r="E1997">
            <v>30680</v>
          </cell>
          <cell r="F1997">
            <v>34591.730000000003</v>
          </cell>
          <cell r="G1997">
            <v>34591.730000000003</v>
          </cell>
          <cell r="H1997">
            <v>37582.6</v>
          </cell>
          <cell r="I1997">
            <v>30680</v>
          </cell>
          <cell r="J1997">
            <v>15100</v>
          </cell>
          <cell r="K1997">
            <v>3629</v>
          </cell>
          <cell r="L1997">
            <v>1701</v>
          </cell>
          <cell r="M1997">
            <v>1600</v>
          </cell>
          <cell r="N1997">
            <v>6300</v>
          </cell>
          <cell r="O1997">
            <v>2350</v>
          </cell>
          <cell r="P1997">
            <v>30680</v>
          </cell>
          <cell r="Q1997">
            <v>15100</v>
          </cell>
          <cell r="R1997">
            <v>3629</v>
          </cell>
          <cell r="S1997">
            <v>1701</v>
          </cell>
          <cell r="T1997">
            <v>1600</v>
          </cell>
          <cell r="U1997">
            <v>6300</v>
          </cell>
          <cell r="V1997">
            <v>2350</v>
          </cell>
          <cell r="W1997">
            <v>30680</v>
          </cell>
          <cell r="X1997">
            <v>14979.828023491569</v>
          </cell>
          <cell r="Y1997">
            <v>10909.46731166023</v>
          </cell>
          <cell r="Z1997">
            <v>1506.7476264766635</v>
          </cell>
          <cell r="AA1997">
            <v>1550.0507258499206</v>
          </cell>
          <cell r="AB1997">
            <v>6261.9885465688976</v>
          </cell>
          <cell r="AC1997">
            <v>2374.517765952718</v>
          </cell>
          <cell r="AD1997">
            <v>37582.6</v>
          </cell>
          <cell r="AE1997">
            <v>12588.320525531914</v>
          </cell>
          <cell r="AF1997">
            <v>10205.693155282475</v>
          </cell>
          <cell r="AG1997">
            <v>1519.0136165242245</v>
          </cell>
          <cell r="AH1997">
            <v>1560.1974661525608</v>
          </cell>
          <cell r="AI1997">
            <v>6331.4781381377579</v>
          </cell>
          <cell r="AJ1997">
            <v>2387.027098371072</v>
          </cell>
          <cell r="AK1997">
            <v>34591.730000000003</v>
          </cell>
        </row>
        <row r="1998">
          <cell r="B1998">
            <v>40463</v>
          </cell>
          <cell r="D1998">
            <v>4047.5599999999977</v>
          </cell>
          <cell r="E1998">
            <v>29930</v>
          </cell>
          <cell r="F1998">
            <v>33977.56</v>
          </cell>
          <cell r="G1998">
            <v>33977.56</v>
          </cell>
          <cell r="H1998">
            <v>36321.199999999997</v>
          </cell>
          <cell r="I1998">
            <v>29930</v>
          </cell>
          <cell r="J1998">
            <v>15000</v>
          </cell>
          <cell r="K1998">
            <v>3629</v>
          </cell>
          <cell r="L1998">
            <v>1701</v>
          </cell>
          <cell r="M1998">
            <v>1600</v>
          </cell>
          <cell r="N1998">
            <v>5600</v>
          </cell>
          <cell r="O1998">
            <v>2400</v>
          </cell>
          <cell r="P1998">
            <v>29930</v>
          </cell>
          <cell r="Q1998">
            <v>15000</v>
          </cell>
          <cell r="R1998">
            <v>3629</v>
          </cell>
          <cell r="S1998">
            <v>1701</v>
          </cell>
          <cell r="T1998">
            <v>1600</v>
          </cell>
          <cell r="U1998">
            <v>5600</v>
          </cell>
          <cell r="V1998">
            <v>2400</v>
          </cell>
          <cell r="W1998">
            <v>29930</v>
          </cell>
          <cell r="X1998">
            <v>14914.066193464751</v>
          </cell>
          <cell r="Y1998">
            <v>10044.460773774956</v>
          </cell>
          <cell r="Z1998">
            <v>1500.0328483566502</v>
          </cell>
          <cell r="AA1998">
            <v>1542.4162969899312</v>
          </cell>
          <cell r="AB1998">
            <v>5962.754563958275</v>
          </cell>
          <cell r="AC1998">
            <v>2357.4693234554361</v>
          </cell>
          <cell r="AD1998">
            <v>36321.199999999997</v>
          </cell>
          <cell r="AE1998">
            <v>12578.048035662536</v>
          </cell>
          <cell r="AF1998">
            <v>10197.717999011267</v>
          </cell>
          <cell r="AG1998">
            <v>1519.1114218987063</v>
          </cell>
          <cell r="AH1998">
            <v>1560.2858965922846</v>
          </cell>
          <cell r="AI1998">
            <v>5738.012077871158</v>
          </cell>
          <cell r="AJ1998">
            <v>2384.3845689640475</v>
          </cell>
          <cell r="AK1998">
            <v>33977.56</v>
          </cell>
        </row>
        <row r="1999">
          <cell r="B1999">
            <v>40464</v>
          </cell>
          <cell r="D1999">
            <v>4004.6600000000035</v>
          </cell>
          <cell r="E1999">
            <v>30421</v>
          </cell>
          <cell r="F1999">
            <v>34425.660000000003</v>
          </cell>
          <cell r="G1999">
            <v>34425.660000000003</v>
          </cell>
          <cell r="H1999">
            <v>36680.300000000003</v>
          </cell>
          <cell r="I1999">
            <v>30421</v>
          </cell>
          <cell r="J1999">
            <v>14891</v>
          </cell>
          <cell r="K1999">
            <v>3629</v>
          </cell>
          <cell r="L1999">
            <v>1701</v>
          </cell>
          <cell r="M1999">
            <v>1600</v>
          </cell>
          <cell r="N1999">
            <v>6200</v>
          </cell>
          <cell r="O1999">
            <v>2400</v>
          </cell>
          <cell r="P1999">
            <v>30421</v>
          </cell>
          <cell r="Q1999">
            <v>14891</v>
          </cell>
          <cell r="R1999">
            <v>3629</v>
          </cell>
          <cell r="S1999">
            <v>1701</v>
          </cell>
          <cell r="T1999">
            <v>1600</v>
          </cell>
          <cell r="U1999">
            <v>6200</v>
          </cell>
          <cell r="V1999">
            <v>2400</v>
          </cell>
          <cell r="W1999">
            <v>30421</v>
          </cell>
          <cell r="X1999">
            <v>14835.423812915464</v>
          </cell>
          <cell r="Y1999">
            <v>10083.777534270163</v>
          </cell>
          <cell r="Z1999">
            <v>1512.4836644694183</v>
          </cell>
          <cell r="AA1999">
            <v>1555.147299820906</v>
          </cell>
          <cell r="AB1999">
            <v>6311.6366558114678</v>
          </cell>
          <cell r="AC1999">
            <v>2381.8310327125841</v>
          </cell>
          <cell r="AD1999">
            <v>36680.30000000001</v>
          </cell>
          <cell r="AE1999">
            <v>12569.564650209379</v>
          </cell>
          <cell r="AF1999">
            <v>10190.840050041528</v>
          </cell>
          <cell r="AG1999">
            <v>1518.0868425918279</v>
          </cell>
          <cell r="AH1999">
            <v>1559.2335467649991</v>
          </cell>
          <cell r="AI1999">
            <v>6205.1585125299507</v>
          </cell>
          <cell r="AJ1999">
            <v>2382.7763978623207</v>
          </cell>
          <cell r="AK1999">
            <v>34425.660000000003</v>
          </cell>
        </row>
        <row r="2000">
          <cell r="B2000">
            <v>40465</v>
          </cell>
          <cell r="D2000">
            <v>3820.1900000000023</v>
          </cell>
          <cell r="E2000">
            <v>30630</v>
          </cell>
          <cell r="F2000">
            <v>34450.19</v>
          </cell>
          <cell r="G2000">
            <v>34450.19</v>
          </cell>
          <cell r="H2000">
            <v>34396</v>
          </cell>
          <cell r="I2000">
            <v>30630</v>
          </cell>
          <cell r="J2000">
            <v>15100</v>
          </cell>
          <cell r="K2000">
            <v>3629</v>
          </cell>
          <cell r="L2000">
            <v>1701</v>
          </cell>
          <cell r="M2000">
            <v>1600</v>
          </cell>
          <cell r="N2000">
            <v>6200</v>
          </cell>
          <cell r="O2000">
            <v>2400</v>
          </cell>
          <cell r="P2000">
            <v>30630</v>
          </cell>
          <cell r="Q2000">
            <v>15100</v>
          </cell>
          <cell r="R2000">
            <v>3629</v>
          </cell>
          <cell r="S2000">
            <v>1701</v>
          </cell>
          <cell r="T2000">
            <v>1600</v>
          </cell>
          <cell r="U2000">
            <v>6200</v>
          </cell>
          <cell r="V2000">
            <v>2400</v>
          </cell>
          <cell r="W2000">
            <v>30630</v>
          </cell>
          <cell r="X2000">
            <v>12702.570048260912</v>
          </cell>
          <cell r="Y2000">
            <v>10154.481911002213</v>
          </cell>
          <cell r="Z2000">
            <v>1505.1081081944565</v>
          </cell>
          <cell r="AA2000">
            <v>1546.5372355346367</v>
          </cell>
          <cell r="AB2000">
            <v>6131.0612898648014</v>
          </cell>
          <cell r="AC2000">
            <v>2356.2414071429821</v>
          </cell>
          <cell r="AD2000">
            <v>34396</v>
          </cell>
          <cell r="AE2000">
            <v>12573.192063198949</v>
          </cell>
          <cell r="AF2000">
            <v>10193.710313538368</v>
          </cell>
          <cell r="AG2000">
            <v>1518.2571863783558</v>
          </cell>
          <cell r="AH2000">
            <v>1559.4109133516465</v>
          </cell>
          <cell r="AI2000">
            <v>6228.981811744894</v>
          </cell>
          <cell r="AJ2000">
            <v>2376.6377117877928</v>
          </cell>
          <cell r="AK2000">
            <v>34450.19</v>
          </cell>
        </row>
        <row r="2001">
          <cell r="B2001">
            <v>40466</v>
          </cell>
          <cell r="D2001">
            <v>3849.9899999999907</v>
          </cell>
          <cell r="E2001">
            <v>30430</v>
          </cell>
          <cell r="F2001">
            <v>34279.989999999991</v>
          </cell>
          <cell r="G2001">
            <v>34279.989999999991</v>
          </cell>
          <cell r="H2001">
            <v>37707</v>
          </cell>
          <cell r="I2001">
            <v>30430</v>
          </cell>
          <cell r="J2001">
            <v>15100</v>
          </cell>
          <cell r="K2001">
            <v>3629</v>
          </cell>
          <cell r="L2001">
            <v>1701</v>
          </cell>
          <cell r="M2001">
            <v>1600</v>
          </cell>
          <cell r="N2001">
            <v>6000</v>
          </cell>
          <cell r="O2001">
            <v>2400</v>
          </cell>
          <cell r="P2001">
            <v>30430</v>
          </cell>
          <cell r="Q2001">
            <v>15100</v>
          </cell>
          <cell r="R2001">
            <v>3629</v>
          </cell>
          <cell r="S2001">
            <v>1701</v>
          </cell>
          <cell r="T2001">
            <v>1600</v>
          </cell>
          <cell r="U2001">
            <v>6000</v>
          </cell>
          <cell r="V2001">
            <v>2400</v>
          </cell>
          <cell r="W2001">
            <v>30430</v>
          </cell>
          <cell r="X2001">
            <v>15059.891558840634</v>
          </cell>
          <cell r="Y2001">
            <v>10882.004172113217</v>
          </cell>
          <cell r="Z2001">
            <v>1539.2628429719848</v>
          </cell>
          <cell r="AA2001">
            <v>1582.8076969770677</v>
          </cell>
          <cell r="AB2001">
            <v>6230.5500948194176</v>
          </cell>
          <cell r="AC2001">
            <v>2412.4836342776875</v>
          </cell>
          <cell r="AD2001">
            <v>37707.000000000015</v>
          </cell>
          <cell r="AE2001">
            <v>12593.309537238387</v>
          </cell>
          <cell r="AF2001">
            <v>10209.737882497762</v>
          </cell>
          <cell r="AG2001">
            <v>1519.6156330283134</v>
          </cell>
          <cell r="AH2001">
            <v>1560.8158046677947</v>
          </cell>
          <cell r="AI2001">
            <v>6020.3750808192171</v>
          </cell>
          <cell r="AJ2001">
            <v>2376.1360617485198</v>
          </cell>
          <cell r="AK2001">
            <v>34279.989999999991</v>
          </cell>
        </row>
        <row r="2002">
          <cell r="B2002">
            <v>40467</v>
          </cell>
          <cell r="D2002">
            <v>4411.6299999999974</v>
          </cell>
          <cell r="E2002">
            <v>29550</v>
          </cell>
          <cell r="F2002">
            <v>33961.629999999997</v>
          </cell>
          <cell r="G2002">
            <v>33961.629999999997</v>
          </cell>
          <cell r="H2002">
            <v>37308.5</v>
          </cell>
          <cell r="I2002">
            <v>29550</v>
          </cell>
          <cell r="J2002">
            <v>14700</v>
          </cell>
          <cell r="K2002">
            <v>3629</v>
          </cell>
          <cell r="L2002">
            <v>1701</v>
          </cell>
          <cell r="M2002">
            <v>1600</v>
          </cell>
          <cell r="N2002">
            <v>5600</v>
          </cell>
          <cell r="O2002">
            <v>2320</v>
          </cell>
          <cell r="P2002">
            <v>29550</v>
          </cell>
          <cell r="Q2002">
            <v>14700</v>
          </cell>
          <cell r="R2002">
            <v>3629</v>
          </cell>
          <cell r="S2002">
            <v>1701</v>
          </cell>
          <cell r="T2002">
            <v>1600</v>
          </cell>
          <cell r="U2002">
            <v>5600</v>
          </cell>
          <cell r="V2002">
            <v>2320</v>
          </cell>
          <cell r="W2002">
            <v>29550</v>
          </cell>
          <cell r="X2002">
            <v>14956.735288127853</v>
          </cell>
          <cell r="Y2002">
            <v>10681.288222151205</v>
          </cell>
          <cell r="Z2002">
            <v>1518.1200721446476</v>
          </cell>
          <cell r="AA2002">
            <v>1562.0957305974759</v>
          </cell>
          <cell r="AB2002">
            <v>6234.6714137101999</v>
          </cell>
          <cell r="AC2002">
            <v>2355.5892732686093</v>
          </cell>
          <cell r="AD2002">
            <v>37308.499999999993</v>
          </cell>
          <cell r="AE2002">
            <v>12604.249040890758</v>
          </cell>
          <cell r="AF2002">
            <v>10218.606835057459</v>
          </cell>
          <cell r="AG2002">
            <v>1520.9356864041599</v>
          </cell>
          <cell r="AH2002">
            <v>1562.1716476370596</v>
          </cell>
          <cell r="AI2002">
            <v>5701.1613310675066</v>
          </cell>
          <cell r="AJ2002">
            <v>2354.505458943052</v>
          </cell>
          <cell r="AK2002">
            <v>33961.629999999997</v>
          </cell>
        </row>
        <row r="2003">
          <cell r="B2003">
            <v>40468</v>
          </cell>
          <cell r="D2003">
            <v>4421.6999999999971</v>
          </cell>
          <cell r="E2003">
            <v>30250</v>
          </cell>
          <cell r="F2003">
            <v>34671.699999999997</v>
          </cell>
          <cell r="G2003">
            <v>34671.699999999997</v>
          </cell>
          <cell r="H2003">
            <v>36051.4</v>
          </cell>
          <cell r="I2003">
            <v>30250</v>
          </cell>
          <cell r="J2003">
            <v>14700</v>
          </cell>
          <cell r="K2003">
            <v>3629</v>
          </cell>
          <cell r="L2003">
            <v>1701</v>
          </cell>
          <cell r="M2003">
            <v>1600</v>
          </cell>
          <cell r="N2003">
            <v>6300</v>
          </cell>
          <cell r="O2003">
            <v>2320</v>
          </cell>
          <cell r="P2003">
            <v>30250</v>
          </cell>
          <cell r="Q2003">
            <v>14700</v>
          </cell>
          <cell r="R2003">
            <v>3629</v>
          </cell>
          <cell r="S2003">
            <v>1701</v>
          </cell>
          <cell r="T2003">
            <v>1600</v>
          </cell>
          <cell r="U2003">
            <v>6300</v>
          </cell>
          <cell r="V2003">
            <v>2320</v>
          </cell>
          <cell r="W2003">
            <v>30250</v>
          </cell>
          <cell r="X2003">
            <v>12853.315570630495</v>
          </cell>
          <cell r="Y2003">
            <v>11462.448729136226</v>
          </cell>
          <cell r="Z2003">
            <v>1483.4345542633821</v>
          </cell>
          <cell r="AA2003">
            <v>1526.6477108386982</v>
          </cell>
          <cell r="AB2003">
            <v>6461.0698038825249</v>
          </cell>
          <cell r="AC2003">
            <v>2264.4836312486782</v>
          </cell>
          <cell r="AD2003">
            <v>36051.4</v>
          </cell>
          <cell r="AE2003">
            <v>12586.222391079689</v>
          </cell>
          <cell r="AF2003">
            <v>10203.992140728984</v>
          </cell>
          <cell r="AG2003">
            <v>1518.7604378102121</v>
          </cell>
          <cell r="AH2003">
            <v>1559.9374231985091</v>
          </cell>
          <cell r="AI2003">
            <v>6487.1407816058481</v>
          </cell>
          <cell r="AJ2003">
            <v>2315.6468255767518</v>
          </cell>
          <cell r="AK2003">
            <v>34671.699999999997</v>
          </cell>
        </row>
        <row r="2004">
          <cell r="B2004">
            <v>40469</v>
          </cell>
          <cell r="D2004">
            <v>4344.7399999999907</v>
          </cell>
          <cell r="E2004">
            <v>29550</v>
          </cell>
          <cell r="F2004">
            <v>33894.739999999991</v>
          </cell>
          <cell r="G2004">
            <v>33894.739999999991</v>
          </cell>
          <cell r="H2004">
            <v>38258.5</v>
          </cell>
          <cell r="I2004">
            <v>29550</v>
          </cell>
          <cell r="J2004">
            <v>14700</v>
          </cell>
          <cell r="K2004">
            <v>3629</v>
          </cell>
          <cell r="L2004">
            <v>1701</v>
          </cell>
          <cell r="M2004">
            <v>1600</v>
          </cell>
          <cell r="N2004">
            <v>5600</v>
          </cell>
          <cell r="O2004">
            <v>2320</v>
          </cell>
          <cell r="P2004">
            <v>29550</v>
          </cell>
          <cell r="Q2004">
            <v>14700</v>
          </cell>
          <cell r="R2004">
            <v>3629</v>
          </cell>
          <cell r="S2004">
            <v>1701</v>
          </cell>
          <cell r="T2004">
            <v>1600</v>
          </cell>
          <cell r="U2004">
            <v>5600</v>
          </cell>
          <cell r="V2004">
            <v>2320</v>
          </cell>
          <cell r="W2004">
            <v>29550</v>
          </cell>
          <cell r="X2004">
            <v>14892.740127240048</v>
          </cell>
          <cell r="Y2004">
            <v>11425.673675549691</v>
          </cell>
          <cell r="Z2004">
            <v>1513.5229473503471</v>
          </cell>
          <cell r="AA2004">
            <v>1557.0871328725616</v>
          </cell>
          <cell r="AB2004">
            <v>6557.7114407308436</v>
          </cell>
          <cell r="AC2004">
            <v>2311.7646762565082</v>
          </cell>
          <cell r="AD2004">
            <v>38258.499999999993</v>
          </cell>
          <cell r="AE2004">
            <v>12604.252221952063</v>
          </cell>
          <cell r="AF2004">
            <v>10218.609414030207</v>
          </cell>
          <cell r="AG2004">
            <v>1520.9360702580211</v>
          </cell>
          <cell r="AH2004">
            <v>1562.1720418980556</v>
          </cell>
          <cell r="AI2004">
            <v>5669.8062498257477</v>
          </cell>
          <cell r="AJ2004">
            <v>2318.9640020359002</v>
          </cell>
          <cell r="AK2004">
            <v>33894.739999999991</v>
          </cell>
        </row>
        <row r="2005">
          <cell r="B2005">
            <v>40470</v>
          </cell>
          <cell r="D2005">
            <v>4262.739999999998</v>
          </cell>
          <cell r="E2005">
            <v>30180</v>
          </cell>
          <cell r="F2005">
            <v>34442.74</v>
          </cell>
          <cell r="G2005">
            <v>34442.74</v>
          </cell>
          <cell r="H2005">
            <v>37481.4</v>
          </cell>
          <cell r="I2005">
            <v>30180</v>
          </cell>
          <cell r="J2005">
            <v>14700</v>
          </cell>
          <cell r="K2005">
            <v>3629</v>
          </cell>
          <cell r="L2005">
            <v>1701</v>
          </cell>
          <cell r="M2005">
            <v>1600</v>
          </cell>
          <cell r="N2005">
            <v>6100</v>
          </cell>
          <cell r="O2005">
            <v>2450</v>
          </cell>
          <cell r="P2005">
            <v>30180</v>
          </cell>
          <cell r="Q2005">
            <v>14700</v>
          </cell>
          <cell r="R2005">
            <v>3629</v>
          </cell>
          <cell r="S2005">
            <v>1701</v>
          </cell>
          <cell r="T2005">
            <v>1600</v>
          </cell>
          <cell r="U2005">
            <v>6100</v>
          </cell>
          <cell r="V2005">
            <v>2450</v>
          </cell>
          <cell r="W2005">
            <v>30180</v>
          </cell>
          <cell r="X2005">
            <v>15147.658414944821</v>
          </cell>
          <cell r="Y2005">
            <v>10560.24317406213</v>
          </cell>
          <cell r="Z2005">
            <v>1510.6432915306784</v>
          </cell>
          <cell r="AA2005">
            <v>1554.4290718238221</v>
          </cell>
          <cell r="AB2005">
            <v>6302.948727656596</v>
          </cell>
          <cell r="AC2005">
            <v>2405.477319981957</v>
          </cell>
          <cell r="AD2005">
            <v>37481.4</v>
          </cell>
          <cell r="AE2005">
            <v>12591.421466693126</v>
          </cell>
          <cell r="AF2005">
            <v>10208.207172455754</v>
          </cell>
          <cell r="AG2005">
            <v>1519.3878024085423</v>
          </cell>
          <cell r="AH2005">
            <v>1560.5817970513967</v>
          </cell>
          <cell r="AI2005">
            <v>6151.8560749710623</v>
          </cell>
          <cell r="AJ2005">
            <v>2411.285686420114</v>
          </cell>
          <cell r="AK2005">
            <v>34442.74</v>
          </cell>
        </row>
        <row r="2006">
          <cell r="B2006">
            <v>40471</v>
          </cell>
          <cell r="D2006">
            <v>4189.5400000000009</v>
          </cell>
          <cell r="E2006">
            <v>30380</v>
          </cell>
          <cell r="F2006">
            <v>34569.54</v>
          </cell>
          <cell r="G2006">
            <v>34569.54</v>
          </cell>
          <cell r="H2006">
            <v>37089</v>
          </cell>
          <cell r="I2006">
            <v>30380</v>
          </cell>
          <cell r="J2006">
            <v>14700</v>
          </cell>
          <cell r="K2006">
            <v>3629</v>
          </cell>
          <cell r="L2006">
            <v>1701</v>
          </cell>
          <cell r="M2006">
            <v>1600</v>
          </cell>
          <cell r="N2006">
            <v>6300</v>
          </cell>
          <cell r="O2006">
            <v>2450</v>
          </cell>
          <cell r="P2006">
            <v>30380</v>
          </cell>
          <cell r="Q2006">
            <v>14700</v>
          </cell>
          <cell r="R2006">
            <v>3629</v>
          </cell>
          <cell r="S2006">
            <v>1701</v>
          </cell>
          <cell r="T2006">
            <v>1600</v>
          </cell>
          <cell r="U2006">
            <v>6300</v>
          </cell>
          <cell r="V2006">
            <v>2450</v>
          </cell>
          <cell r="W2006">
            <v>30380</v>
          </cell>
          <cell r="X2006">
            <v>15043.32335527445</v>
          </cell>
          <cell r="Y2006">
            <v>10202.068769621954</v>
          </cell>
          <cell r="Z2006">
            <v>1524.3871108341157</v>
          </cell>
          <cell r="AA2006">
            <v>1568.9744069670724</v>
          </cell>
          <cell r="AB2006">
            <v>6346.236464506318</v>
          </cell>
          <cell r="AC2006">
            <v>2404.0098927960876</v>
          </cell>
          <cell r="AD2006">
            <v>37089</v>
          </cell>
          <cell r="AE2006">
            <v>12589.122806178935</v>
          </cell>
          <cell r="AF2006">
            <v>10206.343585980621</v>
          </cell>
          <cell r="AG2006">
            <v>1519.1104265176327</v>
          </cell>
          <cell r="AH2006">
            <v>1560.2969008809732</v>
          </cell>
          <cell r="AI2006">
            <v>6307.4870517177887</v>
          </cell>
          <cell r="AJ2006">
            <v>2387.1792287240492</v>
          </cell>
          <cell r="AK2006">
            <v>34569.54</v>
          </cell>
        </row>
        <row r="2007">
          <cell r="B2007">
            <v>40472</v>
          </cell>
          <cell r="D2007">
            <v>4291.7200000000012</v>
          </cell>
          <cell r="E2007">
            <v>30195</v>
          </cell>
          <cell r="F2007">
            <v>34486.720000000001</v>
          </cell>
          <cell r="G2007">
            <v>34486.720000000001</v>
          </cell>
          <cell r="H2007">
            <v>37079.300000000003</v>
          </cell>
          <cell r="I2007">
            <v>30195</v>
          </cell>
          <cell r="J2007">
            <v>14700</v>
          </cell>
          <cell r="K2007">
            <v>3629</v>
          </cell>
          <cell r="L2007">
            <v>1701</v>
          </cell>
          <cell r="M2007">
            <v>1600</v>
          </cell>
          <cell r="N2007">
            <v>6200</v>
          </cell>
          <cell r="O2007">
            <v>2365</v>
          </cell>
          <cell r="P2007">
            <v>30195</v>
          </cell>
          <cell r="Q2007">
            <v>14700</v>
          </cell>
          <cell r="R2007">
            <v>3629</v>
          </cell>
          <cell r="S2007">
            <v>1701</v>
          </cell>
          <cell r="T2007">
            <v>1600</v>
          </cell>
          <cell r="U2007">
            <v>6200</v>
          </cell>
          <cell r="V2007">
            <v>2365</v>
          </cell>
          <cell r="W2007">
            <v>30195</v>
          </cell>
          <cell r="X2007">
            <v>14953.305055701152</v>
          </cell>
          <cell r="Y2007">
            <v>10481.477622337452</v>
          </cell>
          <cell r="Z2007">
            <v>1515.264601173729</v>
          </cell>
          <cell r="AA2007">
            <v>1558.7824580048157</v>
          </cell>
          <cell r="AB2007">
            <v>6218.754689886151</v>
          </cell>
          <cell r="AC2007">
            <v>2351.7155728966945</v>
          </cell>
          <cell r="AD2007">
            <v>37079.299999999996</v>
          </cell>
          <cell r="AE2007">
            <v>12590.922992712114</v>
          </cell>
          <cell r="AF2007">
            <v>10207.803046068459</v>
          </cell>
          <cell r="AG2007">
            <v>1519.3276523064612</v>
          </cell>
          <cell r="AH2007">
            <v>1560.5200161457915</v>
          </cell>
          <cell r="AI2007">
            <v>6256.1301731795265</v>
          </cell>
          <cell r="AJ2007">
            <v>2352.0161195876517</v>
          </cell>
          <cell r="AK2007">
            <v>34486.720000000001</v>
          </cell>
        </row>
        <row r="2008">
          <cell r="B2008">
            <v>40473</v>
          </cell>
          <cell r="D2008">
            <v>4262.3099999999977</v>
          </cell>
          <cell r="E2008">
            <v>29422</v>
          </cell>
          <cell r="F2008">
            <v>33684.31</v>
          </cell>
          <cell r="G2008">
            <v>33684.31</v>
          </cell>
          <cell r="H2008">
            <v>36589.800000000003</v>
          </cell>
          <cell r="I2008">
            <v>29422</v>
          </cell>
          <cell r="J2008">
            <v>14700</v>
          </cell>
          <cell r="K2008">
            <v>3629</v>
          </cell>
          <cell r="L2008">
            <v>1701</v>
          </cell>
          <cell r="M2008">
            <v>1600</v>
          </cell>
          <cell r="N2008">
            <v>5400</v>
          </cell>
          <cell r="O2008">
            <v>2392</v>
          </cell>
          <cell r="P2008">
            <v>29422</v>
          </cell>
          <cell r="Q2008">
            <v>14700</v>
          </cell>
          <cell r="R2008">
            <v>3629</v>
          </cell>
          <cell r="S2008">
            <v>1701</v>
          </cell>
          <cell r="T2008">
            <v>1600</v>
          </cell>
          <cell r="U2008">
            <v>5400</v>
          </cell>
          <cell r="V2008">
            <v>2392</v>
          </cell>
          <cell r="W2008">
            <v>29422</v>
          </cell>
          <cell r="X2008">
            <v>14935.453166352348</v>
          </cell>
          <cell r="Y2008">
            <v>10423.343759277102</v>
          </cell>
          <cell r="Z2008">
            <v>1551.8458271873917</v>
          </cell>
          <cell r="AA2008">
            <v>1595.8048562320091</v>
          </cell>
          <cell r="AB2008">
            <v>5651.2927687267193</v>
          </cell>
          <cell r="AC2008">
            <v>2432.0596222244308</v>
          </cell>
          <cell r="AD2008">
            <v>36589.800000000003</v>
          </cell>
          <cell r="AE2008">
            <v>12605.113983140145</v>
          </cell>
          <cell r="AF2008">
            <v>10219.308067217569</v>
          </cell>
          <cell r="AG2008">
            <v>1521.0400576784425</v>
          </cell>
          <cell r="AH2008">
            <v>1562.2788486495476</v>
          </cell>
          <cell r="AI2008">
            <v>5398.2056902002105</v>
          </cell>
          <cell r="AJ2008">
            <v>2378.3633531140808</v>
          </cell>
          <cell r="AK2008">
            <v>33684.31</v>
          </cell>
        </row>
        <row r="2009">
          <cell r="B2009">
            <v>40474</v>
          </cell>
          <cell r="D2009">
            <v>4219.3099999999977</v>
          </cell>
          <cell r="E2009">
            <v>29465</v>
          </cell>
          <cell r="F2009">
            <v>33684.31</v>
          </cell>
          <cell r="G2009">
            <v>33684.31</v>
          </cell>
          <cell r="H2009">
            <v>36086.400000000001</v>
          </cell>
          <cell r="I2009">
            <v>29465</v>
          </cell>
          <cell r="J2009">
            <v>14700</v>
          </cell>
          <cell r="K2009">
            <v>3629</v>
          </cell>
          <cell r="L2009">
            <v>1701</v>
          </cell>
          <cell r="M2009">
            <v>1600</v>
          </cell>
          <cell r="N2009">
            <v>5400</v>
          </cell>
          <cell r="O2009">
            <v>2435</v>
          </cell>
          <cell r="P2009">
            <v>29465</v>
          </cell>
          <cell r="Q2009">
            <v>14700</v>
          </cell>
          <cell r="R2009">
            <v>3629</v>
          </cell>
          <cell r="S2009">
            <v>1701</v>
          </cell>
          <cell r="T2009">
            <v>1600</v>
          </cell>
          <cell r="U2009">
            <v>5400</v>
          </cell>
          <cell r="V2009">
            <v>2435</v>
          </cell>
          <cell r="W2009">
            <v>29465</v>
          </cell>
          <cell r="X2009">
            <v>14636.199032958199</v>
          </cell>
          <cell r="Y2009">
            <v>10472.60195959428</v>
          </cell>
          <cell r="Z2009">
            <v>1524.0999206328647</v>
          </cell>
          <cell r="AA2009">
            <v>1567.6656827435097</v>
          </cell>
          <cell r="AB2009">
            <v>5497.0193266215929</v>
          </cell>
          <cell r="AC2009">
            <v>2388.8140774495641</v>
          </cell>
          <cell r="AD2009">
            <v>36086.400000000009</v>
          </cell>
          <cell r="AE2009">
            <v>12605.113983140145</v>
          </cell>
          <cell r="AF2009">
            <v>10219.308067217569</v>
          </cell>
          <cell r="AG2009">
            <v>1521.0400576784425</v>
          </cell>
          <cell r="AH2009">
            <v>1562.2788486495476</v>
          </cell>
          <cell r="AI2009">
            <v>5398.2056902002105</v>
          </cell>
          <cell r="AJ2009">
            <v>2378.3633531140808</v>
          </cell>
          <cell r="AK2009">
            <v>33684.31</v>
          </cell>
        </row>
        <row r="2010">
          <cell r="B2010">
            <v>40475</v>
          </cell>
          <cell r="D2010">
            <v>4303.0399999999936</v>
          </cell>
          <cell r="E2010">
            <v>30065</v>
          </cell>
          <cell r="F2010">
            <v>34368.039999999994</v>
          </cell>
          <cell r="G2010">
            <v>34368.039999999994</v>
          </cell>
          <cell r="H2010">
            <v>35113.5</v>
          </cell>
          <cell r="I2010">
            <v>30065</v>
          </cell>
          <cell r="J2010">
            <v>14700</v>
          </cell>
          <cell r="K2010">
            <v>3629</v>
          </cell>
          <cell r="L2010">
            <v>1701</v>
          </cell>
          <cell r="M2010">
            <v>1600</v>
          </cell>
          <cell r="N2010">
            <v>6000</v>
          </cell>
          <cell r="O2010">
            <v>2435</v>
          </cell>
          <cell r="P2010">
            <v>30065</v>
          </cell>
          <cell r="Q2010">
            <v>14700</v>
          </cell>
          <cell r="R2010">
            <v>3629</v>
          </cell>
          <cell r="S2010">
            <v>1701</v>
          </cell>
          <cell r="T2010">
            <v>1600</v>
          </cell>
          <cell r="U2010">
            <v>6000</v>
          </cell>
          <cell r="V2010">
            <v>2435</v>
          </cell>
          <cell r="W2010">
            <v>30065</v>
          </cell>
          <cell r="X2010">
            <v>14183.615472413981</v>
          </cell>
          <cell r="Y2010">
            <v>10065.135726559694</v>
          </cell>
          <cell r="Z2010">
            <v>1486.0112302801988</v>
          </cell>
          <cell r="AA2010">
            <v>1528.2158740221962</v>
          </cell>
          <cell r="AB2010">
            <v>5486.8614724470199</v>
          </cell>
          <cell r="AC2010">
            <v>2363.660224276905</v>
          </cell>
          <cell r="AD2010">
            <v>35113.499999999993</v>
          </cell>
          <cell r="AE2010">
            <v>12592.139574078852</v>
          </cell>
          <cell r="AF2010">
            <v>10208.789361606117</v>
          </cell>
          <cell r="AG2010">
            <v>1519.4744553416981</v>
          </cell>
          <cell r="AH2010">
            <v>1560.6707993389825</v>
          </cell>
          <cell r="AI2010">
            <v>6075.5426040258635</v>
          </cell>
          <cell r="AJ2010">
            <v>2411.4232056084834</v>
          </cell>
          <cell r="AK2010">
            <v>34368.039999999994</v>
          </cell>
        </row>
        <row r="2011">
          <cell r="B2011">
            <v>40476</v>
          </cell>
          <cell r="D2011">
            <v>4251.0099999999948</v>
          </cell>
          <cell r="E2011">
            <v>30065</v>
          </cell>
          <cell r="F2011">
            <v>34316.009999999995</v>
          </cell>
          <cell r="G2011">
            <v>34316.009999999995</v>
          </cell>
          <cell r="H2011">
            <v>36067.4</v>
          </cell>
          <cell r="I2011">
            <v>30065</v>
          </cell>
          <cell r="J2011">
            <v>14700</v>
          </cell>
          <cell r="K2011">
            <v>3629</v>
          </cell>
          <cell r="L2011">
            <v>1701</v>
          </cell>
          <cell r="M2011">
            <v>1600</v>
          </cell>
          <cell r="N2011">
            <v>6000</v>
          </cell>
          <cell r="O2011">
            <v>2435</v>
          </cell>
          <cell r="P2011">
            <v>30065</v>
          </cell>
          <cell r="Q2011">
            <v>14700</v>
          </cell>
          <cell r="R2011">
            <v>3629</v>
          </cell>
          <cell r="S2011">
            <v>1701</v>
          </cell>
          <cell r="T2011">
            <v>1600</v>
          </cell>
          <cell r="U2011">
            <v>6000</v>
          </cell>
          <cell r="V2011">
            <v>2435</v>
          </cell>
          <cell r="W2011">
            <v>30065</v>
          </cell>
          <cell r="X2011">
            <v>14539.369759015375</v>
          </cell>
          <cell r="Y2011">
            <v>10011.62004092996</v>
          </cell>
          <cell r="Z2011">
            <v>1497.5767452048028</v>
          </cell>
          <cell r="AA2011">
            <v>1539.9194453457285</v>
          </cell>
          <cell r="AB2011">
            <v>6096.1370221512516</v>
          </cell>
          <cell r="AC2011">
            <v>2382.7769873528864</v>
          </cell>
          <cell r="AD2011">
            <v>36067.400000000009</v>
          </cell>
          <cell r="AE2011">
            <v>12593.496261766695</v>
          </cell>
          <cell r="AF2011">
            <v>10209.88926514143</v>
          </cell>
          <cell r="AG2011">
            <v>1519.6381647949986</v>
          </cell>
          <cell r="AH2011">
            <v>1560.8389473209663</v>
          </cell>
          <cell r="AI2011">
            <v>6020.4643466070456</v>
          </cell>
          <cell r="AJ2011">
            <v>2411.6830143688599</v>
          </cell>
          <cell r="AK2011">
            <v>34316.009999999995</v>
          </cell>
        </row>
        <row r="2012">
          <cell r="B2012">
            <v>40477</v>
          </cell>
          <cell r="D2012">
            <v>4239.9700000000012</v>
          </cell>
          <cell r="E2012">
            <v>29830</v>
          </cell>
          <cell r="F2012">
            <v>34069.97</v>
          </cell>
          <cell r="G2012">
            <v>34069.97</v>
          </cell>
          <cell r="H2012">
            <v>35604.800000000003</v>
          </cell>
          <cell r="I2012">
            <v>29830</v>
          </cell>
          <cell r="J2012">
            <v>14700</v>
          </cell>
          <cell r="K2012">
            <v>3629</v>
          </cell>
          <cell r="L2012">
            <v>1701</v>
          </cell>
          <cell r="M2012">
            <v>1600</v>
          </cell>
          <cell r="N2012">
            <v>5800</v>
          </cell>
          <cell r="O2012">
            <v>2400</v>
          </cell>
          <cell r="P2012">
            <v>29830</v>
          </cell>
          <cell r="Q2012">
            <v>14700</v>
          </cell>
          <cell r="R2012">
            <v>3629</v>
          </cell>
          <cell r="S2012">
            <v>1701</v>
          </cell>
          <cell r="T2012">
            <v>1600</v>
          </cell>
          <cell r="U2012">
            <v>5800</v>
          </cell>
          <cell r="V2012">
            <v>2400</v>
          </cell>
          <cell r="W2012">
            <v>29830</v>
          </cell>
          <cell r="X2012">
            <v>14611.945298995377</v>
          </cell>
          <cell r="Y2012">
            <v>9934.5597685075718</v>
          </cell>
          <cell r="Z2012">
            <v>1481.8010255620318</v>
          </cell>
          <cell r="AA2012">
            <v>1524.5672240302388</v>
          </cell>
          <cell r="AB2012">
            <v>5729.31829996329</v>
          </cell>
          <cell r="AC2012">
            <v>2322.6083829414902</v>
          </cell>
          <cell r="AD2012">
            <v>35604.800000000003</v>
          </cell>
          <cell r="AE2012">
            <v>12603.327323222566</v>
          </cell>
          <cell r="AF2012">
            <v>10217.859573524174</v>
          </cell>
          <cell r="AG2012">
            <v>1520.8244641258793</v>
          </cell>
          <cell r="AH2012">
            <v>1562.0574098745633</v>
          </cell>
          <cell r="AI2012">
            <v>5787.8749874475388</v>
          </cell>
          <cell r="AJ2012">
            <v>2378.0262418052794</v>
          </cell>
          <cell r="AK2012">
            <v>34069.97</v>
          </cell>
        </row>
        <row r="2013">
          <cell r="B2013">
            <v>40478</v>
          </cell>
          <cell r="D2013">
            <v>4252.489999999998</v>
          </cell>
          <cell r="E2013">
            <v>29465</v>
          </cell>
          <cell r="F2013">
            <v>33717.49</v>
          </cell>
          <cell r="G2013">
            <v>33717.49</v>
          </cell>
          <cell r="H2013">
            <v>36157</v>
          </cell>
          <cell r="I2013">
            <v>29465</v>
          </cell>
          <cell r="J2013">
            <v>14700</v>
          </cell>
          <cell r="K2013">
            <v>3629</v>
          </cell>
          <cell r="L2013">
            <v>1701</v>
          </cell>
          <cell r="M2013">
            <v>1600</v>
          </cell>
          <cell r="N2013">
            <v>5400</v>
          </cell>
          <cell r="O2013">
            <v>2435</v>
          </cell>
          <cell r="P2013">
            <v>29465</v>
          </cell>
          <cell r="Q2013">
            <v>14700</v>
          </cell>
          <cell r="R2013">
            <v>3629</v>
          </cell>
          <cell r="S2013">
            <v>1701</v>
          </cell>
          <cell r="T2013">
            <v>1600</v>
          </cell>
          <cell r="U2013">
            <v>5400</v>
          </cell>
          <cell r="V2013">
            <v>2435</v>
          </cell>
          <cell r="W2013">
            <v>29465</v>
          </cell>
          <cell r="X2013">
            <v>15164.14064243973</v>
          </cell>
          <cell r="Y2013">
            <v>10038.450338910012</v>
          </cell>
          <cell r="Z2013">
            <v>1500.8114435616167</v>
          </cell>
          <cell r="AA2013">
            <v>1544.2282613001503</v>
          </cell>
          <cell r="AB2013">
            <v>5519.8370809740163</v>
          </cell>
          <cell r="AC2013">
            <v>2389.5322328144721</v>
          </cell>
          <cell r="AD2013">
            <v>36157</v>
          </cell>
          <cell r="AE2013">
            <v>12604.230095735113</v>
          </cell>
          <cell r="AF2013">
            <v>10218.591475705518</v>
          </cell>
          <cell r="AG2013">
            <v>1520.9334003208548</v>
          </cell>
          <cell r="AH2013">
            <v>1562.1692995729336</v>
          </cell>
          <cell r="AI2013">
            <v>5397.8271608171581</v>
          </cell>
          <cell r="AJ2013">
            <v>2413.7385678484188</v>
          </cell>
          <cell r="AK2013">
            <v>33717.49</v>
          </cell>
        </row>
        <row r="2014">
          <cell r="B2014">
            <v>40479</v>
          </cell>
          <cell r="D2014">
            <v>4304.9999999999927</v>
          </cell>
          <cell r="E2014">
            <v>29465</v>
          </cell>
          <cell r="F2014">
            <v>33769.999999999993</v>
          </cell>
          <cell r="G2014">
            <v>33769.999999999993</v>
          </cell>
          <cell r="H2014">
            <v>37583.1</v>
          </cell>
          <cell r="I2014">
            <v>29465</v>
          </cell>
          <cell r="J2014">
            <v>14700</v>
          </cell>
          <cell r="K2014">
            <v>3629</v>
          </cell>
          <cell r="L2014">
            <v>1701</v>
          </cell>
          <cell r="M2014">
            <v>1600</v>
          </cell>
          <cell r="N2014">
            <v>5400</v>
          </cell>
          <cell r="O2014">
            <v>2435</v>
          </cell>
          <cell r="P2014">
            <v>29465</v>
          </cell>
          <cell r="Q2014">
            <v>14700</v>
          </cell>
          <cell r="R2014">
            <v>3629</v>
          </cell>
          <cell r="S2014">
            <v>1701</v>
          </cell>
          <cell r="T2014">
            <v>1600</v>
          </cell>
          <cell r="U2014">
            <v>5400</v>
          </cell>
          <cell r="V2014">
            <v>2435</v>
          </cell>
          <cell r="W2014">
            <v>29465</v>
          </cell>
          <cell r="X2014">
            <v>15266.324029008185</v>
          </cell>
          <cell r="Y2014">
            <v>10938.631461974925</v>
          </cell>
          <cell r="Z2014">
            <v>1510.3343364614473</v>
          </cell>
          <cell r="AA2014">
            <v>1554.6231346858935</v>
          </cell>
          <cell r="AB2014">
            <v>5907.5579444844743</v>
          </cell>
          <cell r="AC2014">
            <v>2405.6290933850682</v>
          </cell>
          <cell r="AD2014">
            <v>37583.1</v>
          </cell>
          <cell r="AE2014">
            <v>12604.303231505011</v>
          </cell>
          <cell r="AF2014">
            <v>10218.650768859417</v>
          </cell>
          <cell r="AG2014">
            <v>1520.9422255036984</v>
          </cell>
          <cell r="AH2014">
            <v>1562.178364026182</v>
          </cell>
          <cell r="AI2014">
            <v>5450.1728365919334</v>
          </cell>
          <cell r="AJ2014">
            <v>2413.752573513751</v>
          </cell>
          <cell r="AK2014">
            <v>33769.999999999993</v>
          </cell>
        </row>
        <row r="2015">
          <cell r="B2015">
            <v>40480</v>
          </cell>
          <cell r="D2015">
            <v>3745.1599999999962</v>
          </cell>
          <cell r="E2015">
            <v>29978</v>
          </cell>
          <cell r="F2015">
            <v>33723.159999999996</v>
          </cell>
          <cell r="G2015">
            <v>33723.159999999996</v>
          </cell>
          <cell r="H2015">
            <v>38030.9</v>
          </cell>
          <cell r="I2015">
            <v>29978</v>
          </cell>
          <cell r="J2015">
            <v>14700</v>
          </cell>
          <cell r="K2015">
            <v>3629</v>
          </cell>
          <cell r="L2015">
            <v>1701</v>
          </cell>
          <cell r="M2015">
            <v>1600</v>
          </cell>
          <cell r="N2015">
            <v>5400</v>
          </cell>
          <cell r="O2015">
            <v>2948</v>
          </cell>
          <cell r="P2015">
            <v>29978</v>
          </cell>
          <cell r="Q2015">
            <v>14700</v>
          </cell>
          <cell r="R2015">
            <v>3629</v>
          </cell>
          <cell r="S2015">
            <v>1701</v>
          </cell>
          <cell r="T2015">
            <v>1600</v>
          </cell>
          <cell r="U2015">
            <v>5400</v>
          </cell>
          <cell r="V2015">
            <v>2948</v>
          </cell>
          <cell r="W2015">
            <v>29978</v>
          </cell>
          <cell r="X2015">
            <v>15047.170485686944</v>
          </cell>
          <cell r="Y2015">
            <v>11631.008221460073</v>
          </cell>
          <cell r="Z2015">
            <v>1501.7308182839247</v>
          </cell>
          <cell r="AA2015">
            <v>1544.6161461363806</v>
          </cell>
          <cell r="AB2015">
            <v>5916.678595850487</v>
          </cell>
          <cell r="AC2015">
            <v>2389.6957325821991</v>
          </cell>
          <cell r="AD2015">
            <v>38030.900000000009</v>
          </cell>
          <cell r="AE2015">
            <v>12604.318232376027</v>
          </cell>
          <cell r="AF2015">
            <v>10218.662930472741</v>
          </cell>
          <cell r="AG2015">
            <v>1520.944035636137</v>
          </cell>
          <cell r="AH2015">
            <v>1562.1802232353514</v>
          </cell>
          <cell r="AI2015">
            <v>5403.2991320652654</v>
          </cell>
          <cell r="AJ2015">
            <v>2413.7554462144749</v>
          </cell>
          <cell r="AK2015">
            <v>33723.159999999996</v>
          </cell>
        </row>
        <row r="2016">
          <cell r="B2016">
            <v>40481</v>
          </cell>
          <cell r="D2016">
            <v>3739.489999999998</v>
          </cell>
          <cell r="E2016">
            <v>29978</v>
          </cell>
          <cell r="F2016">
            <v>33717.49</v>
          </cell>
          <cell r="G2016">
            <v>33717.49</v>
          </cell>
          <cell r="H2016">
            <v>37030.5</v>
          </cell>
          <cell r="I2016">
            <v>29978</v>
          </cell>
          <cell r="J2016">
            <v>14700</v>
          </cell>
          <cell r="K2016">
            <v>3629</v>
          </cell>
          <cell r="L2016">
            <v>1701</v>
          </cell>
          <cell r="M2016">
            <v>1600</v>
          </cell>
          <cell r="N2016">
            <v>5400</v>
          </cell>
          <cell r="O2016">
            <v>2948</v>
          </cell>
          <cell r="P2016">
            <v>29978</v>
          </cell>
          <cell r="Q2016">
            <v>14700</v>
          </cell>
          <cell r="R2016">
            <v>3629</v>
          </cell>
          <cell r="S2016">
            <v>1701</v>
          </cell>
          <cell r="T2016">
            <v>1600</v>
          </cell>
          <cell r="U2016">
            <v>5400</v>
          </cell>
          <cell r="V2016">
            <v>2948</v>
          </cell>
          <cell r="W2016">
            <v>29978</v>
          </cell>
          <cell r="X2016">
            <v>14999.442750196116</v>
          </cell>
          <cell r="Y2016">
            <v>11093.602640615803</v>
          </cell>
          <cell r="Z2016">
            <v>1496.5534073325712</v>
          </cell>
          <cell r="AA2016">
            <v>1539.4362333033844</v>
          </cell>
          <cell r="AB2016">
            <v>5519.4369492533242</v>
          </cell>
          <cell r="AC2016">
            <v>2382.0280192988016</v>
          </cell>
          <cell r="AD2016">
            <v>37030.5</v>
          </cell>
          <cell r="AE2016">
            <v>12604.230095735113</v>
          </cell>
          <cell r="AF2016">
            <v>10218.591475705518</v>
          </cell>
          <cell r="AG2016">
            <v>1520.9334003208548</v>
          </cell>
          <cell r="AH2016">
            <v>1562.1692995729336</v>
          </cell>
          <cell r="AI2016">
            <v>5397.8271608171581</v>
          </cell>
          <cell r="AJ2016">
            <v>2413.7385678484188</v>
          </cell>
          <cell r="AK2016">
            <v>33717.49</v>
          </cell>
        </row>
        <row r="2017">
          <cell r="B2017">
            <v>40482</v>
          </cell>
          <cell r="D2017">
            <v>3672.8899999999994</v>
          </cell>
          <cell r="E2017">
            <v>29978</v>
          </cell>
          <cell r="F2017">
            <v>33650.89</v>
          </cell>
          <cell r="G2017">
            <v>33650.89</v>
          </cell>
          <cell r="H2017">
            <v>35812.199999999997</v>
          </cell>
          <cell r="I2017">
            <v>29978</v>
          </cell>
          <cell r="J2017">
            <v>14700</v>
          </cell>
          <cell r="K2017">
            <v>3629</v>
          </cell>
          <cell r="L2017">
            <v>1701</v>
          </cell>
          <cell r="M2017">
            <v>1600</v>
          </cell>
          <cell r="N2017">
            <v>5400</v>
          </cell>
          <cell r="O2017">
            <v>2948</v>
          </cell>
          <cell r="P2017">
            <v>29978</v>
          </cell>
          <cell r="Q2017">
            <v>14700</v>
          </cell>
          <cell r="R2017">
            <v>3629</v>
          </cell>
          <cell r="S2017">
            <v>1701</v>
          </cell>
          <cell r="T2017">
            <v>1600</v>
          </cell>
          <cell r="U2017">
            <v>5400</v>
          </cell>
          <cell r="V2017">
            <v>2948</v>
          </cell>
          <cell r="W2017">
            <v>29978</v>
          </cell>
          <cell r="X2017">
            <v>14318.157263507699</v>
          </cell>
          <cell r="Y2017">
            <v>10747.949154262667</v>
          </cell>
          <cell r="Z2017">
            <v>1498.8380638393069</v>
          </cell>
          <cell r="AA2017">
            <v>1541.6204551698834</v>
          </cell>
          <cell r="AB2017">
            <v>5391.7160877936694</v>
          </cell>
          <cell r="AC2017">
            <v>2313.9189754267823</v>
          </cell>
          <cell r="AD2017">
            <v>35812.200000000004</v>
          </cell>
          <cell r="AE2017">
            <v>12605.9098318706</v>
          </cell>
          <cell r="AF2017">
            <v>10219.953283386363</v>
          </cell>
          <cell r="AG2017">
            <v>1521.1360915421976</v>
          </cell>
          <cell r="AH2017">
            <v>1562.3774862056998</v>
          </cell>
          <cell r="AI2017">
            <v>5398.5465165625128</v>
          </cell>
          <cell r="AJ2017">
            <v>2342.9667904326266</v>
          </cell>
          <cell r="AK2017">
            <v>33650.89</v>
          </cell>
        </row>
        <row r="2018">
          <cell r="B2018">
            <v>40483</v>
          </cell>
          <cell r="D2018">
            <v>4422.6700000000055</v>
          </cell>
          <cell r="E2018">
            <v>29236</v>
          </cell>
          <cell r="F2018">
            <v>33658.670000000006</v>
          </cell>
          <cell r="G2018">
            <v>33658.670000000006</v>
          </cell>
          <cell r="H2018">
            <v>37341.4</v>
          </cell>
          <cell r="I2018">
            <v>29236</v>
          </cell>
          <cell r="J2018">
            <v>14700</v>
          </cell>
          <cell r="K2018">
            <v>3369</v>
          </cell>
          <cell r="L2018">
            <v>1600</v>
          </cell>
          <cell r="M2018">
            <v>1848</v>
          </cell>
          <cell r="N2018">
            <v>5400</v>
          </cell>
          <cell r="O2018">
            <v>2319</v>
          </cell>
          <cell r="P2018">
            <v>29236</v>
          </cell>
          <cell r="Q2018">
            <v>14700</v>
          </cell>
          <cell r="R2018">
            <v>3369</v>
          </cell>
          <cell r="S2018">
            <v>1600</v>
          </cell>
          <cell r="T2018">
            <v>1848</v>
          </cell>
          <cell r="U2018">
            <v>5400</v>
          </cell>
          <cell r="V2018">
            <v>2319</v>
          </cell>
          <cell r="W2018">
            <v>29236</v>
          </cell>
          <cell r="X2018">
            <v>14745.04957190293</v>
          </cell>
          <cell r="Y2018">
            <v>11237.793352403598</v>
          </cell>
          <cell r="Z2018">
            <v>1495.6746576386436</v>
          </cell>
          <cell r="AA2018">
            <v>1538.7203787538965</v>
          </cell>
          <cell r="AB2018">
            <v>6040.726421588879</v>
          </cell>
          <cell r="AC2018">
            <v>2283.4356177120467</v>
          </cell>
          <cell r="AD2018">
            <v>37341.399999999994</v>
          </cell>
          <cell r="AE2018">
            <v>12617.71</v>
          </cell>
          <cell r="AF2018">
            <v>10229.52</v>
          </cell>
          <cell r="AG2018">
            <v>1522.56</v>
          </cell>
          <cell r="AH2018">
            <v>1563.84</v>
          </cell>
          <cell r="AI2018">
            <v>5403.6</v>
          </cell>
          <cell r="AJ2018">
            <v>2321.44</v>
          </cell>
          <cell r="AK2018">
            <v>33658.670000000006</v>
          </cell>
        </row>
        <row r="2019">
          <cell r="B2019">
            <v>40484</v>
          </cell>
          <cell r="D2019">
            <v>4410.0299999999988</v>
          </cell>
          <cell r="E2019">
            <v>29591</v>
          </cell>
          <cell r="F2019">
            <v>34001.03</v>
          </cell>
          <cell r="G2019">
            <v>34001.03</v>
          </cell>
          <cell r="H2019">
            <v>9667.1</v>
          </cell>
          <cell r="I2019">
            <v>29591</v>
          </cell>
          <cell r="J2019">
            <v>14700</v>
          </cell>
          <cell r="K2019">
            <v>3369</v>
          </cell>
          <cell r="L2019">
            <v>1600</v>
          </cell>
          <cell r="M2019">
            <v>1848</v>
          </cell>
          <cell r="N2019">
            <v>5700</v>
          </cell>
          <cell r="O2019">
            <v>2374</v>
          </cell>
          <cell r="P2019">
            <v>29591</v>
          </cell>
          <cell r="Q2019">
            <v>14700</v>
          </cell>
          <cell r="R2019">
            <v>3369</v>
          </cell>
          <cell r="S2019">
            <v>1600</v>
          </cell>
          <cell r="T2019">
            <v>1848</v>
          </cell>
          <cell r="U2019">
            <v>5700</v>
          </cell>
          <cell r="V2019">
            <v>2374</v>
          </cell>
          <cell r="W2019">
            <v>29591</v>
          </cell>
          <cell r="X2019">
            <v>3791.1227165102496</v>
          </cell>
          <cell r="Y2019">
            <v>3063.2643312768118</v>
          </cell>
          <cell r="Z2019">
            <v>377.26507689970106</v>
          </cell>
          <cell r="AA2019">
            <v>408.08860832751265</v>
          </cell>
          <cell r="AB2019">
            <v>1450.6969279885654</v>
          </cell>
          <cell r="AC2019">
            <v>576.66233899716099</v>
          </cell>
          <cell r="AD2019">
            <v>9667.1000000000022</v>
          </cell>
          <cell r="AE2019">
            <v>12595.01</v>
          </cell>
          <cell r="AF2019">
            <v>10211.469999999999</v>
          </cell>
          <cell r="AG2019">
            <v>1521.16</v>
          </cell>
          <cell r="AH2019">
            <v>1562.39</v>
          </cell>
          <cell r="AI2019">
            <v>5752.88</v>
          </cell>
          <cell r="AJ2019">
            <v>2358.12</v>
          </cell>
          <cell r="AK2019">
            <v>34001.03</v>
          </cell>
        </row>
        <row r="2020">
          <cell r="B2020">
            <v>40485</v>
          </cell>
          <cell r="D2020">
            <v>9865.179999999993</v>
          </cell>
          <cell r="E2020">
            <v>23906</v>
          </cell>
          <cell r="F2020">
            <v>33771.179999999993</v>
          </cell>
          <cell r="G2020">
            <v>33771.179999999993</v>
          </cell>
          <cell r="H2020">
            <v>24512.1</v>
          </cell>
          <cell r="I2020">
            <v>23906</v>
          </cell>
          <cell r="J2020">
            <v>14700</v>
          </cell>
          <cell r="K2020">
            <v>3369</v>
          </cell>
          <cell r="L2020">
            <v>1600</v>
          </cell>
          <cell r="M2020">
            <v>1848</v>
          </cell>
          <cell r="N2020">
            <v>0</v>
          </cell>
          <cell r="O2020">
            <v>2389</v>
          </cell>
          <cell r="P2020">
            <v>23906</v>
          </cell>
          <cell r="Q2020">
            <v>14700</v>
          </cell>
          <cell r="R2020">
            <v>3369</v>
          </cell>
          <cell r="S2020">
            <v>1600</v>
          </cell>
          <cell r="T2020">
            <v>1848</v>
          </cell>
          <cell r="U2020">
            <v>0</v>
          </cell>
          <cell r="V2020">
            <v>2389</v>
          </cell>
          <cell r="W2020">
            <v>23906</v>
          </cell>
          <cell r="X2020">
            <v>9897.2040916153328</v>
          </cell>
          <cell r="Y2020">
            <v>7042.6566689772399</v>
          </cell>
          <cell r="Z2020">
            <v>971.65888633819054</v>
          </cell>
          <cell r="AA2020">
            <v>968.52193043445072</v>
          </cell>
          <cell r="AB2020">
            <v>3975.6001300938519</v>
          </cell>
          <cell r="AC2020">
            <v>1656.4582925409336</v>
          </cell>
          <cell r="AD2020">
            <v>24512.1</v>
          </cell>
          <cell r="AE2020">
            <v>12468.38</v>
          </cell>
          <cell r="AF2020">
            <v>10204.25</v>
          </cell>
          <cell r="AG2020">
            <v>1520.6</v>
          </cell>
          <cell r="AH2020">
            <v>1556.03</v>
          </cell>
          <cell r="AI2020">
            <v>5663.36</v>
          </cell>
          <cell r="AJ2020">
            <v>2358.56</v>
          </cell>
          <cell r="AK2020">
            <v>33771.179999999993</v>
          </cell>
        </row>
        <row r="2021">
          <cell r="B2021">
            <v>40486</v>
          </cell>
          <cell r="D2021">
            <v>9841.0800000000017</v>
          </cell>
          <cell r="E2021">
            <v>23897</v>
          </cell>
          <cell r="F2021">
            <v>33738.080000000002</v>
          </cell>
          <cell r="G2021">
            <v>33738.080000000002</v>
          </cell>
          <cell r="H2021">
            <v>37917</v>
          </cell>
          <cell r="I2021">
            <v>23897</v>
          </cell>
          <cell r="J2021">
            <v>14700</v>
          </cell>
          <cell r="K2021">
            <v>3369</v>
          </cell>
          <cell r="L2021">
            <v>1600</v>
          </cell>
          <cell r="M2021">
            <v>1848</v>
          </cell>
          <cell r="N2021">
            <v>0</v>
          </cell>
          <cell r="O2021">
            <v>2380</v>
          </cell>
          <cell r="P2021">
            <v>23897</v>
          </cell>
          <cell r="Q2021">
            <v>14700</v>
          </cell>
          <cell r="R2021">
            <v>3369</v>
          </cell>
          <cell r="S2021">
            <v>1600</v>
          </cell>
          <cell r="T2021">
            <v>1848</v>
          </cell>
          <cell r="U2021">
            <v>0</v>
          </cell>
          <cell r="V2021">
            <v>2380</v>
          </cell>
          <cell r="W2021">
            <v>23897</v>
          </cell>
          <cell r="X2021">
            <v>15097.967471220694</v>
          </cell>
          <cell r="Y2021">
            <v>11194.809505507394</v>
          </cell>
          <cell r="Z2021">
            <v>1419.5447908623116</v>
          </cell>
          <cell r="AA2021">
            <v>1408.5880618024114</v>
          </cell>
          <cell r="AB2021">
            <v>6444.8653728319168</v>
          </cell>
          <cell r="AC2021">
            <v>2351.2247977752809</v>
          </cell>
          <cell r="AD2021">
            <v>37917.000000000007</v>
          </cell>
          <cell r="AE2021">
            <v>12595.01</v>
          </cell>
          <cell r="AF2021">
            <v>10211.469999999999</v>
          </cell>
          <cell r="AG2021">
            <v>1521.16</v>
          </cell>
          <cell r="AH2021">
            <v>1556.61</v>
          </cell>
          <cell r="AI2021">
            <v>5483.85</v>
          </cell>
          <cell r="AJ2021">
            <v>2369.98</v>
          </cell>
          <cell r="AK2021">
            <v>33738.080000000002</v>
          </cell>
        </row>
        <row r="2022">
          <cell r="B2022">
            <v>40487</v>
          </cell>
          <cell r="D2022">
            <v>4372.7999999999956</v>
          </cell>
          <cell r="E2022">
            <v>29891</v>
          </cell>
          <cell r="F2022">
            <v>34263.799999999996</v>
          </cell>
          <cell r="G2022">
            <v>34263.799999999996</v>
          </cell>
          <cell r="H2022">
            <v>37152.199999999997</v>
          </cell>
          <cell r="I2022">
            <v>29891</v>
          </cell>
          <cell r="J2022">
            <v>14700</v>
          </cell>
          <cell r="K2022">
            <v>3369</v>
          </cell>
          <cell r="L2022">
            <v>1600</v>
          </cell>
          <cell r="M2022">
            <v>1848</v>
          </cell>
          <cell r="N2022">
            <v>6000</v>
          </cell>
          <cell r="O2022">
            <v>2374</v>
          </cell>
          <cell r="P2022">
            <v>29891</v>
          </cell>
          <cell r="Q2022">
            <v>14700</v>
          </cell>
          <cell r="R2022">
            <v>3369</v>
          </cell>
          <cell r="S2022">
            <v>1600</v>
          </cell>
          <cell r="T2022">
            <v>1848</v>
          </cell>
          <cell r="U2022">
            <v>6000</v>
          </cell>
          <cell r="V2022">
            <v>2374</v>
          </cell>
          <cell r="W2022">
            <v>29891</v>
          </cell>
          <cell r="X2022">
            <v>15134.935535763481</v>
          </cell>
          <cell r="Y2022">
            <v>10379.703580554937</v>
          </cell>
          <cell r="Z2022">
            <v>1496.5524282120043</v>
          </cell>
          <cell r="AA2022">
            <v>1539.5468978737474</v>
          </cell>
          <cell r="AB2022">
            <v>6252.238494001841</v>
          </cell>
          <cell r="AC2022">
            <v>2349.2230635939809</v>
          </cell>
          <cell r="AD2022">
            <v>37152.19999999999</v>
          </cell>
          <cell r="AE2022">
            <v>12608.63</v>
          </cell>
          <cell r="AF2022">
            <v>10222.299999999999</v>
          </cell>
          <cell r="AG2022">
            <v>1522</v>
          </cell>
          <cell r="AH2022">
            <v>1563.26</v>
          </cell>
          <cell r="AI2022">
            <v>5966.43</v>
          </cell>
          <cell r="AJ2022">
            <v>2381.1799999999998</v>
          </cell>
          <cell r="AK2022">
            <v>34263.799999999996</v>
          </cell>
        </row>
        <row r="2023">
          <cell r="B2023">
            <v>40488</v>
          </cell>
          <cell r="D2023">
            <v>4508.9199999999983</v>
          </cell>
          <cell r="E2023">
            <v>29391</v>
          </cell>
          <cell r="F2023">
            <v>33899.919999999998</v>
          </cell>
          <cell r="G2023">
            <v>33899.919999999998</v>
          </cell>
          <cell r="H2023">
            <v>36153.4</v>
          </cell>
          <cell r="I2023">
            <v>29391</v>
          </cell>
          <cell r="J2023">
            <v>14700</v>
          </cell>
          <cell r="K2023">
            <v>3369</v>
          </cell>
          <cell r="L2023">
            <v>1600</v>
          </cell>
          <cell r="M2023">
            <v>1848</v>
          </cell>
          <cell r="N2023">
            <v>5500</v>
          </cell>
          <cell r="O2023">
            <v>2374</v>
          </cell>
          <cell r="P2023">
            <v>29391</v>
          </cell>
          <cell r="Q2023">
            <v>14700</v>
          </cell>
          <cell r="R2023">
            <v>3369</v>
          </cell>
          <cell r="S2023">
            <v>1600</v>
          </cell>
          <cell r="T2023">
            <v>1848</v>
          </cell>
          <cell r="U2023">
            <v>5500</v>
          </cell>
          <cell r="V2023">
            <v>2374</v>
          </cell>
          <cell r="W2023">
            <v>29391</v>
          </cell>
          <cell r="X2023">
            <v>14399.974904557843</v>
          </cell>
          <cell r="Y2023">
            <v>9999.6969326177168</v>
          </cell>
          <cell r="Z2023">
            <v>1494.2820430603751</v>
          </cell>
          <cell r="AA2023">
            <v>1538.241790386465</v>
          </cell>
          <cell r="AB2023">
            <v>6402.4194531076218</v>
          </cell>
          <cell r="AC2023">
            <v>2318.7848762699828</v>
          </cell>
          <cell r="AD2023">
            <v>36153.4</v>
          </cell>
          <cell r="AE2023">
            <v>12617.71</v>
          </cell>
          <cell r="AF2023">
            <v>10229.52</v>
          </cell>
          <cell r="AG2023">
            <v>1522.56</v>
          </cell>
          <cell r="AH2023">
            <v>1563.84</v>
          </cell>
          <cell r="AI2023">
            <v>5609.27</v>
          </cell>
          <cell r="AJ2023">
            <v>2357.02</v>
          </cell>
          <cell r="AK2023">
            <v>33899.919999999998</v>
          </cell>
        </row>
        <row r="2024">
          <cell r="B2024">
            <v>40489</v>
          </cell>
          <cell r="D2024">
            <v>5567.9900000000052</v>
          </cell>
          <cell r="E2024">
            <v>29691</v>
          </cell>
          <cell r="F2024">
            <v>35258.990000000005</v>
          </cell>
          <cell r="G2024">
            <v>35258.990000000005</v>
          </cell>
          <cell r="H2024">
            <v>35300</v>
          </cell>
          <cell r="I2024">
            <v>29691</v>
          </cell>
          <cell r="J2024">
            <v>14700</v>
          </cell>
          <cell r="K2024">
            <v>3369</v>
          </cell>
          <cell r="L2024">
            <v>1600</v>
          </cell>
          <cell r="M2024">
            <v>1848</v>
          </cell>
          <cell r="N2024">
            <v>5800</v>
          </cell>
          <cell r="O2024">
            <v>2374</v>
          </cell>
          <cell r="P2024">
            <v>29691</v>
          </cell>
          <cell r="Q2024">
            <v>14700</v>
          </cell>
          <cell r="R2024">
            <v>3369</v>
          </cell>
          <cell r="S2024">
            <v>1600</v>
          </cell>
          <cell r="T2024">
            <v>1848</v>
          </cell>
          <cell r="U2024">
            <v>5800</v>
          </cell>
          <cell r="V2024">
            <v>2374</v>
          </cell>
          <cell r="W2024">
            <v>29691</v>
          </cell>
          <cell r="X2024">
            <v>13419.824500000002</v>
          </cell>
          <cell r="Y2024">
            <v>10940.070100000001</v>
          </cell>
          <cell r="Z2024">
            <v>1482.6</v>
          </cell>
          <cell r="AA2024">
            <v>1458.6665999999998</v>
          </cell>
          <cell r="AB2024">
            <v>5834.7017000000033</v>
          </cell>
          <cell r="AC2024">
            <v>2164.1370999999999</v>
          </cell>
          <cell r="AD2024">
            <v>35300.000000000007</v>
          </cell>
          <cell r="AE2024">
            <v>13138.55</v>
          </cell>
          <cell r="AF2024">
            <v>10655.75</v>
          </cell>
          <cell r="AG2024">
            <v>1582.18</v>
          </cell>
          <cell r="AH2024">
            <v>1629</v>
          </cell>
          <cell r="AI2024">
            <v>5831.39</v>
          </cell>
          <cell r="AJ2024">
            <v>2422.12</v>
          </cell>
          <cell r="AK2024">
            <v>35258.990000000005</v>
          </cell>
        </row>
        <row r="2025">
          <cell r="B2025">
            <v>40490</v>
          </cell>
          <cell r="D2025">
            <v>4302.3000000000029</v>
          </cell>
          <cell r="E2025">
            <v>29391</v>
          </cell>
          <cell r="F2025">
            <v>33693.300000000003</v>
          </cell>
          <cell r="G2025">
            <v>33693.300000000003</v>
          </cell>
          <cell r="H2025">
            <v>36116.6</v>
          </cell>
          <cell r="I2025">
            <v>29391</v>
          </cell>
          <cell r="J2025">
            <v>14700</v>
          </cell>
          <cell r="K2025">
            <v>3369</v>
          </cell>
          <cell r="L2025">
            <v>1600</v>
          </cell>
          <cell r="M2025">
            <v>1848</v>
          </cell>
          <cell r="N2025">
            <v>5500</v>
          </cell>
          <cell r="O2025">
            <v>2374</v>
          </cell>
          <cell r="P2025">
            <v>29391</v>
          </cell>
          <cell r="Q2025">
            <v>14700</v>
          </cell>
          <cell r="R2025">
            <v>3369</v>
          </cell>
          <cell r="S2025">
            <v>1600</v>
          </cell>
          <cell r="T2025">
            <v>1848</v>
          </cell>
          <cell r="U2025">
            <v>5500</v>
          </cell>
          <cell r="V2025">
            <v>2374</v>
          </cell>
          <cell r="W2025">
            <v>29391</v>
          </cell>
          <cell r="X2025">
            <v>14398.020896108155</v>
          </cell>
          <cell r="Y2025">
            <v>10312.866462567037</v>
          </cell>
          <cell r="Z2025">
            <v>1495.6360277422914</v>
          </cell>
          <cell r="AA2025">
            <v>1537.8532392489333</v>
          </cell>
          <cell r="AB2025">
            <v>6039.884097547103</v>
          </cell>
          <cell r="AC2025">
            <v>2332.3392767864748</v>
          </cell>
          <cell r="AD2025">
            <v>36116.599999999991</v>
          </cell>
          <cell r="AE2025">
            <v>12500.16</v>
          </cell>
          <cell r="AF2025">
            <v>10229.52</v>
          </cell>
          <cell r="AG2025">
            <v>1522.56</v>
          </cell>
          <cell r="AH2025">
            <v>1563.84</v>
          </cell>
          <cell r="AI2025">
            <v>5508.34</v>
          </cell>
          <cell r="AJ2025">
            <v>2368.88</v>
          </cell>
          <cell r="AK2025">
            <v>33693.300000000003</v>
          </cell>
        </row>
        <row r="2026">
          <cell r="B2026">
            <v>40491</v>
          </cell>
          <cell r="D2026">
            <v>4367.6700000000055</v>
          </cell>
          <cell r="E2026">
            <v>29291</v>
          </cell>
          <cell r="F2026">
            <v>33658.670000000006</v>
          </cell>
          <cell r="G2026">
            <v>33658.670000000006</v>
          </cell>
          <cell r="H2026">
            <v>36118.1</v>
          </cell>
          <cell r="I2026">
            <v>29291</v>
          </cell>
          <cell r="J2026">
            <v>14700</v>
          </cell>
          <cell r="K2026">
            <v>3369</v>
          </cell>
          <cell r="L2026">
            <v>1600</v>
          </cell>
          <cell r="M2026">
            <v>1848</v>
          </cell>
          <cell r="N2026">
            <v>5400</v>
          </cell>
          <cell r="O2026">
            <v>2374</v>
          </cell>
          <cell r="P2026">
            <v>29291</v>
          </cell>
          <cell r="Q2026">
            <v>14700</v>
          </cell>
          <cell r="R2026">
            <v>3369</v>
          </cell>
          <cell r="S2026">
            <v>1600</v>
          </cell>
          <cell r="T2026">
            <v>1848</v>
          </cell>
          <cell r="U2026">
            <v>5400</v>
          </cell>
          <cell r="V2026">
            <v>2374</v>
          </cell>
          <cell r="W2026">
            <v>29291</v>
          </cell>
          <cell r="X2026">
            <v>15100.2870537905</v>
          </cell>
          <cell r="Y2026">
            <v>10031.652998845757</v>
          </cell>
          <cell r="Z2026">
            <v>1493.855741819581</v>
          </cell>
          <cell r="AA2026">
            <v>1537.796800592791</v>
          </cell>
          <cell r="AB2026">
            <v>5673.0439450480944</v>
          </cell>
          <cell r="AC2026">
            <v>2281.4634599032697</v>
          </cell>
          <cell r="AD2026">
            <v>36118.1</v>
          </cell>
          <cell r="AE2026">
            <v>12617.71</v>
          </cell>
          <cell r="AF2026">
            <v>10229.52</v>
          </cell>
          <cell r="AG2026">
            <v>1522.56</v>
          </cell>
          <cell r="AH2026">
            <v>1563.84</v>
          </cell>
          <cell r="AI2026">
            <v>5403.6</v>
          </cell>
          <cell r="AJ2026">
            <v>2321.44</v>
          </cell>
          <cell r="AK2026">
            <v>33658.670000000006</v>
          </cell>
        </row>
        <row r="2027">
          <cell r="B2027">
            <v>40492</v>
          </cell>
          <cell r="D2027">
            <v>4590.7300000000032</v>
          </cell>
          <cell r="E2027">
            <v>29091</v>
          </cell>
          <cell r="F2027">
            <v>33681.730000000003</v>
          </cell>
          <cell r="G2027">
            <v>33681.730000000003</v>
          </cell>
          <cell r="H2027">
            <v>10057.6</v>
          </cell>
          <cell r="I2027">
            <v>29091</v>
          </cell>
          <cell r="J2027">
            <v>14500</v>
          </cell>
          <cell r="K2027">
            <v>3369</v>
          </cell>
          <cell r="L2027">
            <v>1600</v>
          </cell>
          <cell r="M2027">
            <v>1848</v>
          </cell>
          <cell r="N2027">
            <v>5400</v>
          </cell>
          <cell r="O2027">
            <v>2374</v>
          </cell>
          <cell r="P2027">
            <v>29091</v>
          </cell>
          <cell r="Q2027">
            <v>14500</v>
          </cell>
          <cell r="R2027">
            <v>3369</v>
          </cell>
          <cell r="S2027">
            <v>1600</v>
          </cell>
          <cell r="T2027">
            <v>1848</v>
          </cell>
          <cell r="U2027">
            <v>5400</v>
          </cell>
          <cell r="V2027">
            <v>2374</v>
          </cell>
          <cell r="W2027">
            <v>29091</v>
          </cell>
          <cell r="X2027">
            <v>4142.1977917532886</v>
          </cell>
          <cell r="Y2027">
            <v>2737.3399348221037</v>
          </cell>
          <cell r="Z2027">
            <v>383.58425093694973</v>
          </cell>
          <cell r="AA2027">
            <v>421.62097455723239</v>
          </cell>
          <cell r="AB2027">
            <v>1800.7047387366183</v>
          </cell>
          <cell r="AC2027">
            <v>572.15230919380724</v>
          </cell>
          <cell r="AD2027">
            <v>10057.599999999999</v>
          </cell>
          <cell r="AE2027">
            <v>12617.71</v>
          </cell>
          <cell r="AF2027">
            <v>10229.52</v>
          </cell>
          <cell r="AG2027">
            <v>1522.56</v>
          </cell>
          <cell r="AH2027">
            <v>1563.84</v>
          </cell>
          <cell r="AI2027">
            <v>5409.04</v>
          </cell>
          <cell r="AJ2027">
            <v>2339.06</v>
          </cell>
          <cell r="AK2027">
            <v>33681.730000000003</v>
          </cell>
        </row>
        <row r="2028">
          <cell r="B2028">
            <v>40493</v>
          </cell>
          <cell r="D2028">
            <v>4514.8399999999965</v>
          </cell>
          <cell r="E2028">
            <v>29050</v>
          </cell>
          <cell r="F2028">
            <v>33564.839999999997</v>
          </cell>
          <cell r="G2028">
            <v>33564.839999999997</v>
          </cell>
          <cell r="H2028">
            <v>23771</v>
          </cell>
          <cell r="I2028">
            <v>29050</v>
          </cell>
          <cell r="J2028">
            <v>14500</v>
          </cell>
          <cell r="K2028">
            <v>3369</v>
          </cell>
          <cell r="L2028">
            <v>1600</v>
          </cell>
          <cell r="M2028">
            <v>1848</v>
          </cell>
          <cell r="N2028">
            <v>5400</v>
          </cell>
          <cell r="O2028">
            <v>2333</v>
          </cell>
          <cell r="P2028">
            <v>29050</v>
          </cell>
          <cell r="Q2028">
            <v>14500</v>
          </cell>
          <cell r="R2028">
            <v>3369</v>
          </cell>
          <cell r="S2028">
            <v>1600</v>
          </cell>
          <cell r="T2028">
            <v>1848</v>
          </cell>
          <cell r="U2028">
            <v>5400</v>
          </cell>
          <cell r="V2028">
            <v>2333</v>
          </cell>
          <cell r="W2028">
            <v>29050</v>
          </cell>
          <cell r="X2028">
            <v>9698.6941731666739</v>
          </cell>
          <cell r="Y2028">
            <v>6797.7731493735646</v>
          </cell>
          <cell r="Z2028">
            <v>1018.1722440182824</v>
          </cell>
          <cell r="AA2028">
            <v>1028.9736919931104</v>
          </cell>
          <cell r="AB2028">
            <v>3635.9765010178021</v>
          </cell>
          <cell r="AC2028">
            <v>1591.410240430565</v>
          </cell>
          <cell r="AD2028">
            <v>23770.999999999993</v>
          </cell>
          <cell r="AE2028">
            <v>12500.16</v>
          </cell>
          <cell r="AF2028">
            <v>10229.52</v>
          </cell>
          <cell r="AG2028">
            <v>1522.56</v>
          </cell>
          <cell r="AH2028">
            <v>1563.84</v>
          </cell>
          <cell r="AI2028">
            <v>5403.6</v>
          </cell>
          <cell r="AJ2028">
            <v>2345.16</v>
          </cell>
          <cell r="AK2028">
            <v>33564.839999999997</v>
          </cell>
        </row>
        <row r="2029">
          <cell r="B2029">
            <v>40494</v>
          </cell>
          <cell r="D2029">
            <v>8641.9099999999962</v>
          </cell>
          <cell r="E2029">
            <v>25091</v>
          </cell>
          <cell r="F2029">
            <v>33732.909999999996</v>
          </cell>
          <cell r="G2029">
            <v>33732.909999999996</v>
          </cell>
          <cell r="H2029">
            <v>36414.6</v>
          </cell>
          <cell r="I2029">
            <v>25091</v>
          </cell>
          <cell r="J2029">
            <v>14500</v>
          </cell>
          <cell r="K2029">
            <v>3369</v>
          </cell>
          <cell r="L2029">
            <v>1600</v>
          </cell>
          <cell r="M2029">
            <v>1848</v>
          </cell>
          <cell r="N2029">
            <v>1400</v>
          </cell>
          <cell r="O2029">
            <v>2374</v>
          </cell>
          <cell r="P2029">
            <v>25091</v>
          </cell>
          <cell r="Q2029">
            <v>14500</v>
          </cell>
          <cell r="R2029">
            <v>3369</v>
          </cell>
          <cell r="S2029">
            <v>1600</v>
          </cell>
          <cell r="T2029">
            <v>1848</v>
          </cell>
          <cell r="U2029">
            <v>1400</v>
          </cell>
          <cell r="V2029">
            <v>2374</v>
          </cell>
          <cell r="W2029">
            <v>25091</v>
          </cell>
          <cell r="X2029">
            <v>14459.693804392988</v>
          </cell>
          <cell r="Y2029">
            <v>10451.190378379955</v>
          </cell>
          <cell r="Z2029">
            <v>1478.0609271762241</v>
          </cell>
          <cell r="AA2029">
            <v>1520.1223713998986</v>
          </cell>
          <cell r="AB2029">
            <v>6212.4649652239368</v>
          </cell>
          <cell r="AC2029">
            <v>2293.0675534270013</v>
          </cell>
          <cell r="AD2029">
            <v>36414.600000000006</v>
          </cell>
          <cell r="AE2029">
            <v>12617.71</v>
          </cell>
          <cell r="AF2029">
            <v>10229.52</v>
          </cell>
          <cell r="AG2029">
            <v>1522.56</v>
          </cell>
          <cell r="AH2029">
            <v>1563.84</v>
          </cell>
          <cell r="AI2029">
            <v>5442.26</v>
          </cell>
          <cell r="AJ2029">
            <v>2357.02</v>
          </cell>
          <cell r="AK2029">
            <v>33732.909999999996</v>
          </cell>
        </row>
        <row r="2030">
          <cell r="B2030">
            <v>40495</v>
          </cell>
          <cell r="D2030">
            <v>4648.2900000000009</v>
          </cell>
          <cell r="E2030">
            <v>29031</v>
          </cell>
          <cell r="F2030">
            <v>33679.29</v>
          </cell>
          <cell r="G2030">
            <v>33679.29</v>
          </cell>
          <cell r="H2030">
            <v>35985.599999999999</v>
          </cell>
          <cell r="I2030">
            <v>29031</v>
          </cell>
          <cell r="J2030">
            <v>14500</v>
          </cell>
          <cell r="K2030">
            <v>3369</v>
          </cell>
          <cell r="L2030">
            <v>1600</v>
          </cell>
          <cell r="M2030">
            <v>1848</v>
          </cell>
          <cell r="N2030">
            <v>5400</v>
          </cell>
          <cell r="O2030">
            <v>2314</v>
          </cell>
          <cell r="P2030">
            <v>29031</v>
          </cell>
          <cell r="Q2030">
            <v>14500</v>
          </cell>
          <cell r="R2030">
            <v>3369</v>
          </cell>
          <cell r="S2030">
            <v>1600</v>
          </cell>
          <cell r="T2030">
            <v>1848</v>
          </cell>
          <cell r="U2030">
            <v>5400</v>
          </cell>
          <cell r="V2030">
            <v>2314</v>
          </cell>
          <cell r="W2030">
            <v>29031</v>
          </cell>
          <cell r="X2030">
            <v>14534.992228428244</v>
          </cell>
          <cell r="Y2030">
            <v>10054.797022360433</v>
          </cell>
          <cell r="Z2030">
            <v>1484.7195752230975</v>
          </cell>
          <cell r="AA2030">
            <v>1527.8129676240774</v>
          </cell>
          <cell r="AB2030">
            <v>6139.4014824428778</v>
          </cell>
          <cell r="AC2030">
            <v>2243.8767239212712</v>
          </cell>
          <cell r="AD2030">
            <v>35985.599999999999</v>
          </cell>
          <cell r="AE2030">
            <v>12617.71</v>
          </cell>
          <cell r="AF2030">
            <v>10229.52</v>
          </cell>
          <cell r="AG2030">
            <v>1522.56</v>
          </cell>
          <cell r="AH2030">
            <v>1563.84</v>
          </cell>
          <cell r="AI2030">
            <v>5447.94</v>
          </cell>
          <cell r="AJ2030">
            <v>2297.7199999999998</v>
          </cell>
          <cell r="AK2030">
            <v>33679.29</v>
          </cell>
        </row>
        <row r="2031">
          <cell r="B2031">
            <v>40496</v>
          </cell>
          <cell r="D2031">
            <v>4637.1500000000015</v>
          </cell>
          <cell r="E2031">
            <v>29231</v>
          </cell>
          <cell r="F2031">
            <v>33868.15</v>
          </cell>
          <cell r="G2031">
            <v>33868.15</v>
          </cell>
          <cell r="H2031">
            <v>35318</v>
          </cell>
          <cell r="I2031">
            <v>29231</v>
          </cell>
          <cell r="J2031">
            <v>14500</v>
          </cell>
          <cell r="K2031">
            <v>3369</v>
          </cell>
          <cell r="L2031">
            <v>1600</v>
          </cell>
          <cell r="M2031">
            <v>1848</v>
          </cell>
          <cell r="N2031">
            <v>5600</v>
          </cell>
          <cell r="O2031">
            <v>2314</v>
          </cell>
          <cell r="P2031">
            <v>29231</v>
          </cell>
          <cell r="Q2031">
            <v>14500</v>
          </cell>
          <cell r="R2031">
            <v>3369</v>
          </cell>
          <cell r="S2031">
            <v>1600</v>
          </cell>
          <cell r="T2031">
            <v>1848</v>
          </cell>
          <cell r="U2031">
            <v>5600</v>
          </cell>
          <cell r="V2031">
            <v>2314</v>
          </cell>
          <cell r="W2031">
            <v>29231</v>
          </cell>
          <cell r="X2031">
            <v>14450.69950539857</v>
          </cell>
          <cell r="Y2031">
            <v>10038.126628786791</v>
          </cell>
          <cell r="Z2031">
            <v>1494.4126514168001</v>
          </cell>
          <cell r="AA2031">
            <v>1536.4301272383809</v>
          </cell>
          <cell r="AB2031">
            <v>5516.3681030655716</v>
          </cell>
          <cell r="AC2031">
            <v>2281.9629840938883</v>
          </cell>
          <cell r="AD2031">
            <v>35318</v>
          </cell>
          <cell r="AE2031">
            <v>12617.71</v>
          </cell>
          <cell r="AF2031">
            <v>10229.52</v>
          </cell>
          <cell r="AG2031">
            <v>1522.56</v>
          </cell>
          <cell r="AH2031">
            <v>1563.84</v>
          </cell>
          <cell r="AI2031">
            <v>5613.08</v>
          </cell>
          <cell r="AJ2031">
            <v>2321.44</v>
          </cell>
          <cell r="AK2031">
            <v>33868.15</v>
          </cell>
        </row>
        <row r="2032">
          <cell r="B2032">
            <v>40497</v>
          </cell>
          <cell r="D2032">
            <v>4694.9900000000052</v>
          </cell>
          <cell r="E2032">
            <v>29431</v>
          </cell>
          <cell r="F2032">
            <v>34125.990000000005</v>
          </cell>
          <cell r="G2032">
            <v>34125.990000000005</v>
          </cell>
          <cell r="H2032">
            <v>35883.699999999997</v>
          </cell>
          <cell r="I2032">
            <v>29431</v>
          </cell>
          <cell r="J2032">
            <v>14500</v>
          </cell>
          <cell r="K2032">
            <v>3369</v>
          </cell>
          <cell r="L2032">
            <v>1600</v>
          </cell>
          <cell r="M2032">
            <v>1848</v>
          </cell>
          <cell r="N2032">
            <v>5800</v>
          </cell>
          <cell r="O2032">
            <v>2314</v>
          </cell>
          <cell r="P2032">
            <v>29431</v>
          </cell>
          <cell r="Q2032">
            <v>14500</v>
          </cell>
          <cell r="R2032">
            <v>3369</v>
          </cell>
          <cell r="S2032">
            <v>1600</v>
          </cell>
          <cell r="T2032">
            <v>1848</v>
          </cell>
          <cell r="U2032">
            <v>5800</v>
          </cell>
          <cell r="V2032">
            <v>2314</v>
          </cell>
          <cell r="W2032">
            <v>29431</v>
          </cell>
          <cell r="X2032">
            <v>14582.605440819942</v>
          </cell>
          <cell r="Y2032">
            <v>10108.555204336773</v>
          </cell>
          <cell r="Z2032">
            <v>1504.1734936955306</v>
          </cell>
          <cell r="AA2032">
            <v>1548.5907240162433</v>
          </cell>
          <cell r="AB2032">
            <v>5844.7790967181481</v>
          </cell>
          <cell r="AC2032">
            <v>2294.9960404133549</v>
          </cell>
          <cell r="AD2032">
            <v>35883.69999999999</v>
          </cell>
          <cell r="AE2032">
            <v>12617.71</v>
          </cell>
          <cell r="AF2032">
            <v>10229.52</v>
          </cell>
          <cell r="AG2032">
            <v>1522.56</v>
          </cell>
          <cell r="AH2032">
            <v>1563.84</v>
          </cell>
          <cell r="AI2032">
            <v>5870.92</v>
          </cell>
          <cell r="AJ2032">
            <v>2321.44</v>
          </cell>
          <cell r="AK2032">
            <v>34125.990000000005</v>
          </cell>
        </row>
        <row r="2033">
          <cell r="B2033">
            <v>40498</v>
          </cell>
          <cell r="D2033">
            <v>4553.0600000000049</v>
          </cell>
          <cell r="E2033">
            <v>29841</v>
          </cell>
          <cell r="F2033">
            <v>34394.060000000005</v>
          </cell>
          <cell r="G2033">
            <v>34394.060000000005</v>
          </cell>
          <cell r="H2033">
            <v>35207.4</v>
          </cell>
          <cell r="I2033">
            <v>29841</v>
          </cell>
          <cell r="J2033">
            <v>14600</v>
          </cell>
          <cell r="K2033">
            <v>3369</v>
          </cell>
          <cell r="L2033">
            <v>1600</v>
          </cell>
          <cell r="M2033">
            <v>1848</v>
          </cell>
          <cell r="N2033">
            <v>6100</v>
          </cell>
          <cell r="O2033">
            <v>2324</v>
          </cell>
          <cell r="P2033">
            <v>29841</v>
          </cell>
          <cell r="Q2033">
            <v>14600</v>
          </cell>
          <cell r="R2033">
            <v>3369</v>
          </cell>
          <cell r="S2033">
            <v>1600</v>
          </cell>
          <cell r="T2033">
            <v>1848</v>
          </cell>
          <cell r="U2033">
            <v>6100</v>
          </cell>
          <cell r="V2033">
            <v>2324</v>
          </cell>
          <cell r="W2033">
            <v>29841</v>
          </cell>
          <cell r="X2033">
            <v>14200.31425159317</v>
          </cell>
          <cell r="Y2033">
            <v>9997.2954979230944</v>
          </cell>
          <cell r="Z2033">
            <v>1486.8829764471336</v>
          </cell>
          <cell r="AA2033">
            <v>1528.5051146556646</v>
          </cell>
          <cell r="AB2033">
            <v>5723.7846269390402</v>
          </cell>
          <cell r="AC2033">
            <v>2270.6175324419091</v>
          </cell>
          <cell r="AD2033">
            <v>35207.400000000016</v>
          </cell>
          <cell r="AE2033">
            <v>12617.71</v>
          </cell>
          <cell r="AF2033">
            <v>10229.52</v>
          </cell>
          <cell r="AG2033">
            <v>1522.56</v>
          </cell>
          <cell r="AH2033">
            <v>1563.84</v>
          </cell>
          <cell r="AI2033">
            <v>6138.99</v>
          </cell>
          <cell r="AJ2033">
            <v>2321.44</v>
          </cell>
          <cell r="AK2033">
            <v>34394.060000000005</v>
          </cell>
        </row>
        <row r="2034">
          <cell r="B2034">
            <v>40499</v>
          </cell>
          <cell r="D2034">
            <v>4367.0600000000049</v>
          </cell>
          <cell r="E2034">
            <v>29891</v>
          </cell>
          <cell r="F2034">
            <v>34258.060000000005</v>
          </cell>
          <cell r="G2034">
            <v>34258.060000000005</v>
          </cell>
          <cell r="H2034">
            <v>35533.4</v>
          </cell>
          <cell r="I2034">
            <v>29891</v>
          </cell>
          <cell r="J2034">
            <v>14600</v>
          </cell>
          <cell r="K2034">
            <v>3369</v>
          </cell>
          <cell r="L2034">
            <v>1600</v>
          </cell>
          <cell r="M2034">
            <v>1848</v>
          </cell>
          <cell r="N2034">
            <v>6100</v>
          </cell>
          <cell r="O2034">
            <v>2374</v>
          </cell>
          <cell r="P2034">
            <v>29891</v>
          </cell>
          <cell r="Q2034">
            <v>14600</v>
          </cell>
          <cell r="R2034">
            <v>3369</v>
          </cell>
          <cell r="S2034">
            <v>1600</v>
          </cell>
          <cell r="T2034">
            <v>1848</v>
          </cell>
          <cell r="U2034">
            <v>6100</v>
          </cell>
          <cell r="V2034">
            <v>2374</v>
          </cell>
          <cell r="W2034">
            <v>29891</v>
          </cell>
          <cell r="X2034">
            <v>14269.111497645075</v>
          </cell>
          <cell r="Y2034">
            <v>10051.982899898871</v>
          </cell>
          <cell r="Z2034">
            <v>1494.8833709226933</v>
          </cell>
          <cell r="AA2034">
            <v>1536.4281457928078</v>
          </cell>
          <cell r="AB2034">
            <v>5898.2677296894599</v>
          </cell>
          <cell r="AC2034">
            <v>2282.7263560510905</v>
          </cell>
          <cell r="AD2034">
            <v>35533.399999999994</v>
          </cell>
          <cell r="AE2034">
            <v>12500.16</v>
          </cell>
          <cell r="AF2034">
            <v>10229.52</v>
          </cell>
          <cell r="AG2034">
            <v>1522.56</v>
          </cell>
          <cell r="AH2034">
            <v>1563.84</v>
          </cell>
          <cell r="AI2034">
            <v>6120.54</v>
          </cell>
          <cell r="AJ2034">
            <v>2321.44</v>
          </cell>
          <cell r="AK2034">
            <v>34258.060000000005</v>
          </cell>
        </row>
        <row r="2035">
          <cell r="B2035">
            <v>40500</v>
          </cell>
          <cell r="D2035">
            <v>4445.6300000000047</v>
          </cell>
          <cell r="E2035">
            <v>29691</v>
          </cell>
          <cell r="F2035">
            <v>34136.630000000005</v>
          </cell>
          <cell r="G2035">
            <v>34136.630000000005</v>
          </cell>
          <cell r="H2035">
            <v>35526.199999999997</v>
          </cell>
          <cell r="I2035">
            <v>29691</v>
          </cell>
          <cell r="J2035">
            <v>14600</v>
          </cell>
          <cell r="K2035">
            <v>3369</v>
          </cell>
          <cell r="L2035">
            <v>1600</v>
          </cell>
          <cell r="M2035">
            <v>1848</v>
          </cell>
          <cell r="N2035">
            <v>5900</v>
          </cell>
          <cell r="O2035">
            <v>2374</v>
          </cell>
          <cell r="P2035">
            <v>29691</v>
          </cell>
          <cell r="Q2035">
            <v>14600</v>
          </cell>
          <cell r="R2035">
            <v>3369</v>
          </cell>
          <cell r="S2035">
            <v>1600</v>
          </cell>
          <cell r="T2035">
            <v>1848</v>
          </cell>
          <cell r="U2035">
            <v>5900</v>
          </cell>
          <cell r="V2035">
            <v>2374</v>
          </cell>
          <cell r="W2035">
            <v>29691</v>
          </cell>
          <cell r="X2035">
            <v>14405.030408850729</v>
          </cell>
          <cell r="Y2035">
            <v>9877.5278544050143</v>
          </cell>
          <cell r="Z2035">
            <v>1476.7977896491159</v>
          </cell>
          <cell r="AA2035">
            <v>1517.8379457621249</v>
          </cell>
          <cell r="AB2035">
            <v>5993.1495382401763</v>
          </cell>
          <cell r="AC2035">
            <v>2255.8564630928404</v>
          </cell>
          <cell r="AD2035">
            <v>35526.199999999997</v>
          </cell>
          <cell r="AE2035">
            <v>12617.71</v>
          </cell>
          <cell r="AF2035">
            <v>10229.52</v>
          </cell>
          <cell r="AG2035">
            <v>1522.56</v>
          </cell>
          <cell r="AH2035">
            <v>1563.84</v>
          </cell>
          <cell r="AI2035">
            <v>5881.56</v>
          </cell>
          <cell r="AJ2035">
            <v>2321.44</v>
          </cell>
          <cell r="AK2035">
            <v>34136.630000000005</v>
          </cell>
        </row>
        <row r="2036">
          <cell r="B2036">
            <v>40501</v>
          </cell>
          <cell r="D2036">
            <v>4485.4599999999991</v>
          </cell>
          <cell r="E2036">
            <v>29691</v>
          </cell>
          <cell r="F2036">
            <v>34176.46</v>
          </cell>
          <cell r="G2036">
            <v>34176.46</v>
          </cell>
          <cell r="H2036">
            <v>35789</v>
          </cell>
          <cell r="I2036">
            <v>29691</v>
          </cell>
          <cell r="J2036">
            <v>14600</v>
          </cell>
          <cell r="K2036">
            <v>3369</v>
          </cell>
          <cell r="L2036">
            <v>1600</v>
          </cell>
          <cell r="M2036">
            <v>1848</v>
          </cell>
          <cell r="N2036">
            <v>5900</v>
          </cell>
          <cell r="O2036">
            <v>2374</v>
          </cell>
          <cell r="P2036">
            <v>29691</v>
          </cell>
          <cell r="Q2036">
            <v>14600</v>
          </cell>
          <cell r="R2036">
            <v>3369</v>
          </cell>
          <cell r="S2036">
            <v>1600</v>
          </cell>
          <cell r="T2036">
            <v>1848</v>
          </cell>
          <cell r="U2036">
            <v>5900</v>
          </cell>
          <cell r="V2036">
            <v>2374</v>
          </cell>
          <cell r="W2036">
            <v>29691</v>
          </cell>
          <cell r="X2036">
            <v>14794.109466683232</v>
          </cell>
          <cell r="Y2036">
            <v>9961.2273451912552</v>
          </cell>
          <cell r="Z2036">
            <v>1488.5945623657617</v>
          </cell>
          <cell r="AA2036">
            <v>1530.6657427789712</v>
          </cell>
          <cell r="AB2036">
            <v>5740.8856228889472</v>
          </cell>
          <cell r="AC2036">
            <v>2273.5172600918395</v>
          </cell>
          <cell r="AD2036">
            <v>35789.000000000007</v>
          </cell>
          <cell r="AE2036">
            <v>12617.71</v>
          </cell>
          <cell r="AF2036">
            <v>10229.52</v>
          </cell>
          <cell r="AG2036">
            <v>1522.56</v>
          </cell>
          <cell r="AH2036">
            <v>1563.84</v>
          </cell>
          <cell r="AI2036">
            <v>5921.39</v>
          </cell>
          <cell r="AJ2036">
            <v>2321.44</v>
          </cell>
          <cell r="AK2036">
            <v>34176.46</v>
          </cell>
        </row>
        <row r="2037">
          <cell r="B2037">
            <v>40502</v>
          </cell>
          <cell r="D2037">
            <v>4371.8700000000026</v>
          </cell>
          <cell r="E2037">
            <v>29591</v>
          </cell>
          <cell r="F2037">
            <v>33962.870000000003</v>
          </cell>
          <cell r="G2037">
            <v>33962.870000000003</v>
          </cell>
          <cell r="H2037">
            <v>35810.5</v>
          </cell>
          <cell r="I2037">
            <v>29591</v>
          </cell>
          <cell r="J2037">
            <v>14700</v>
          </cell>
          <cell r="K2037">
            <v>3369</v>
          </cell>
          <cell r="L2037">
            <v>1600</v>
          </cell>
          <cell r="M2037">
            <v>1848</v>
          </cell>
          <cell r="N2037">
            <v>5700</v>
          </cell>
          <cell r="O2037">
            <v>2374</v>
          </cell>
          <cell r="P2037">
            <v>29591</v>
          </cell>
          <cell r="Q2037">
            <v>14700</v>
          </cell>
          <cell r="R2037">
            <v>3369</v>
          </cell>
          <cell r="S2037">
            <v>1600</v>
          </cell>
          <cell r="T2037">
            <v>1848</v>
          </cell>
          <cell r="U2037">
            <v>5700</v>
          </cell>
          <cell r="V2037">
            <v>2374</v>
          </cell>
          <cell r="W2037">
            <v>29591</v>
          </cell>
          <cell r="X2037">
            <v>14403.826737081641</v>
          </cell>
          <cell r="Y2037">
            <v>10170.61450034627</v>
          </cell>
          <cell r="Z2037">
            <v>1509.0210487455338</v>
          </cell>
          <cell r="AA2037">
            <v>1550.984454739699</v>
          </cell>
          <cell r="AB2037">
            <v>5872.0092471836933</v>
          </cell>
          <cell r="AC2037">
            <v>2304.0440119031596</v>
          </cell>
          <cell r="AD2037">
            <v>35810.5</v>
          </cell>
          <cell r="AE2037">
            <v>12617.71</v>
          </cell>
          <cell r="AF2037">
            <v>10229.52</v>
          </cell>
          <cell r="AG2037">
            <v>1522.56</v>
          </cell>
          <cell r="AH2037">
            <v>1563.84</v>
          </cell>
          <cell r="AI2037">
            <v>5707.8</v>
          </cell>
          <cell r="AJ2037">
            <v>2321.44</v>
          </cell>
          <cell r="AK2037">
            <v>33962.870000000003</v>
          </cell>
        </row>
        <row r="2038">
          <cell r="B2038">
            <v>40503</v>
          </cell>
          <cell r="D2038">
            <v>4350.9499999999971</v>
          </cell>
          <cell r="E2038">
            <v>29891</v>
          </cell>
          <cell r="F2038">
            <v>34241.949999999997</v>
          </cell>
          <cell r="G2038">
            <v>34241.949999999997</v>
          </cell>
          <cell r="H2038">
            <v>34805.599999999999</v>
          </cell>
          <cell r="I2038">
            <v>29891</v>
          </cell>
          <cell r="J2038">
            <v>14700</v>
          </cell>
          <cell r="K2038">
            <v>3369</v>
          </cell>
          <cell r="L2038">
            <v>1600</v>
          </cell>
          <cell r="M2038">
            <v>1848</v>
          </cell>
          <cell r="N2038">
            <v>6000</v>
          </cell>
          <cell r="O2038">
            <v>2374</v>
          </cell>
          <cell r="P2038">
            <v>29891</v>
          </cell>
          <cell r="Q2038">
            <v>14700</v>
          </cell>
          <cell r="R2038">
            <v>3369</v>
          </cell>
          <cell r="S2038">
            <v>1600</v>
          </cell>
          <cell r="T2038">
            <v>1848</v>
          </cell>
          <cell r="U2038">
            <v>6000</v>
          </cell>
          <cell r="V2038">
            <v>2374</v>
          </cell>
          <cell r="W2038">
            <v>29891</v>
          </cell>
          <cell r="X2038">
            <v>13456.590394128658</v>
          </cell>
          <cell r="Y2038">
            <v>10087.39280176894</v>
          </cell>
          <cell r="Z2038">
            <v>1496.5417666882693</v>
          </cell>
          <cell r="AA2038">
            <v>1537.9199778472994</v>
          </cell>
          <cell r="AB2038">
            <v>5919.328972233925</v>
          </cell>
          <cell r="AC2038">
            <v>2307.8260873329136</v>
          </cell>
          <cell r="AD2038">
            <v>34805.600000000006</v>
          </cell>
          <cell r="AE2038">
            <v>12500.16</v>
          </cell>
          <cell r="AF2038">
            <v>10229.52</v>
          </cell>
          <cell r="AG2038">
            <v>1522.56</v>
          </cell>
          <cell r="AH2038">
            <v>1563.84</v>
          </cell>
          <cell r="AI2038">
            <v>6080.71</v>
          </cell>
          <cell r="AJ2038">
            <v>2345.16</v>
          </cell>
          <cell r="AK2038">
            <v>34241.949999999997</v>
          </cell>
        </row>
        <row r="2039">
          <cell r="B2039">
            <v>40504</v>
          </cell>
          <cell r="D2039">
            <v>4428.6699999999983</v>
          </cell>
          <cell r="E2039">
            <v>29891</v>
          </cell>
          <cell r="F2039">
            <v>34319.67</v>
          </cell>
          <cell r="G2039">
            <v>34319.67</v>
          </cell>
          <cell r="H2039">
            <v>35233.9</v>
          </cell>
          <cell r="I2039">
            <v>29891</v>
          </cell>
          <cell r="J2039">
            <v>14700</v>
          </cell>
          <cell r="K2039">
            <v>3369</v>
          </cell>
          <cell r="L2039">
            <v>1600</v>
          </cell>
          <cell r="M2039">
            <v>1848</v>
          </cell>
          <cell r="N2039">
            <v>6000</v>
          </cell>
          <cell r="O2039">
            <v>2374</v>
          </cell>
          <cell r="P2039">
            <v>29891</v>
          </cell>
          <cell r="Q2039">
            <v>14700</v>
          </cell>
          <cell r="R2039">
            <v>3369</v>
          </cell>
          <cell r="S2039">
            <v>1600</v>
          </cell>
          <cell r="T2039">
            <v>1848</v>
          </cell>
          <cell r="U2039">
            <v>6000</v>
          </cell>
          <cell r="V2039">
            <v>2374</v>
          </cell>
          <cell r="W2039">
            <v>29891</v>
          </cell>
          <cell r="X2039">
            <v>14253.427925833754</v>
          </cell>
          <cell r="Y2039">
            <v>10142.874555370025</v>
          </cell>
          <cell r="Z2039">
            <v>1495.4890831050832</v>
          </cell>
          <cell r="AA2039">
            <v>1537.1012468101715</v>
          </cell>
          <cell r="AB2039">
            <v>5497.9072450831354</v>
          </cell>
          <cell r="AC2039">
            <v>2307.0999437978253</v>
          </cell>
          <cell r="AD2039">
            <v>35233.899999999994</v>
          </cell>
          <cell r="AE2039">
            <v>12617.71</v>
          </cell>
          <cell r="AF2039">
            <v>10229.52</v>
          </cell>
          <cell r="AG2039">
            <v>1522.56</v>
          </cell>
          <cell r="AH2039">
            <v>1563.84</v>
          </cell>
          <cell r="AI2039">
            <v>6040.88</v>
          </cell>
          <cell r="AJ2039">
            <v>2345.16</v>
          </cell>
          <cell r="AK2039">
            <v>34319.67</v>
          </cell>
        </row>
        <row r="2040">
          <cell r="B2040">
            <v>40505</v>
          </cell>
          <cell r="D2040">
            <v>4586.4700000000012</v>
          </cell>
          <cell r="E2040">
            <v>29491</v>
          </cell>
          <cell r="F2040">
            <v>34077.47</v>
          </cell>
          <cell r="G2040">
            <v>34077.47</v>
          </cell>
          <cell r="H2040">
            <v>35391.5</v>
          </cell>
          <cell r="I2040">
            <v>29491</v>
          </cell>
          <cell r="J2040">
            <v>14500</v>
          </cell>
          <cell r="K2040">
            <v>3369</v>
          </cell>
          <cell r="L2040">
            <v>1600</v>
          </cell>
          <cell r="M2040">
            <v>1848</v>
          </cell>
          <cell r="N2040">
            <v>5800</v>
          </cell>
          <cell r="O2040">
            <v>2374</v>
          </cell>
          <cell r="P2040">
            <v>29491</v>
          </cell>
          <cell r="Q2040">
            <v>14500</v>
          </cell>
          <cell r="R2040">
            <v>3369</v>
          </cell>
          <cell r="S2040">
            <v>1600</v>
          </cell>
          <cell r="T2040">
            <v>1848</v>
          </cell>
          <cell r="U2040">
            <v>5800</v>
          </cell>
          <cell r="V2040">
            <v>2374</v>
          </cell>
          <cell r="W2040">
            <v>29491</v>
          </cell>
          <cell r="X2040">
            <v>14155.81790468183</v>
          </cell>
          <cell r="Y2040">
            <v>10169.624785388167</v>
          </cell>
          <cell r="Z2040">
            <v>1483.4493343476652</v>
          </cell>
          <cell r="AA2040">
            <v>1524.6912443005285</v>
          </cell>
          <cell r="AB2040">
            <v>5793.2338945243209</v>
          </cell>
          <cell r="AC2040">
            <v>2264.682836757494</v>
          </cell>
          <cell r="AD2040">
            <v>35391.5</v>
          </cell>
          <cell r="AE2040">
            <v>12617.71</v>
          </cell>
          <cell r="AF2040">
            <v>10229.52</v>
          </cell>
          <cell r="AG2040">
            <v>1522.56</v>
          </cell>
          <cell r="AH2040">
            <v>1563.84</v>
          </cell>
          <cell r="AI2040">
            <v>5822.4</v>
          </cell>
          <cell r="AJ2040">
            <v>2321.44</v>
          </cell>
          <cell r="AK2040">
            <v>34077.47</v>
          </cell>
        </row>
        <row r="2041">
          <cell r="B2041">
            <v>40506</v>
          </cell>
          <cell r="D2041">
            <v>4658.5500000000029</v>
          </cell>
          <cell r="E2041">
            <v>29391</v>
          </cell>
          <cell r="F2041">
            <v>34049.550000000003</v>
          </cell>
          <cell r="G2041">
            <v>34049.550000000003</v>
          </cell>
          <cell r="H2041">
            <v>35767</v>
          </cell>
          <cell r="I2041">
            <v>29391</v>
          </cell>
          <cell r="J2041">
            <v>14400</v>
          </cell>
          <cell r="K2041">
            <v>3369</v>
          </cell>
          <cell r="L2041">
            <v>1600</v>
          </cell>
          <cell r="M2041">
            <v>1848</v>
          </cell>
          <cell r="N2041">
            <v>5800</v>
          </cell>
          <cell r="O2041">
            <v>2374</v>
          </cell>
          <cell r="P2041">
            <v>29391</v>
          </cell>
          <cell r="Q2041">
            <v>14400</v>
          </cell>
          <cell r="R2041">
            <v>3369</v>
          </cell>
          <cell r="S2041">
            <v>1600</v>
          </cell>
          <cell r="T2041">
            <v>1848</v>
          </cell>
          <cell r="U2041">
            <v>5800</v>
          </cell>
          <cell r="V2041">
            <v>2374</v>
          </cell>
          <cell r="W2041">
            <v>29391</v>
          </cell>
          <cell r="X2041">
            <v>14540.950689493608</v>
          </cell>
          <cell r="Y2041">
            <v>10080.444578272522</v>
          </cell>
          <cell r="Z2041">
            <v>1486.7185448891594</v>
          </cell>
          <cell r="AA2041">
            <v>1528.1626469807625</v>
          </cell>
          <cell r="AB2041">
            <v>5860.4592426459321</v>
          </cell>
          <cell r="AC2041">
            <v>2270.2642977180135</v>
          </cell>
          <cell r="AD2041">
            <v>35767</v>
          </cell>
          <cell r="AE2041">
            <v>12617.71</v>
          </cell>
          <cell r="AF2041">
            <v>10229.52</v>
          </cell>
          <cell r="AG2041">
            <v>1522.56</v>
          </cell>
          <cell r="AH2041">
            <v>1563.84</v>
          </cell>
          <cell r="AI2041">
            <v>5794.48</v>
          </cell>
          <cell r="AJ2041">
            <v>2321.44</v>
          </cell>
          <cell r="AK2041">
            <v>34049.550000000003</v>
          </cell>
        </row>
        <row r="2042">
          <cell r="B2042">
            <v>40507</v>
          </cell>
          <cell r="D2042">
            <v>4544.7799999999988</v>
          </cell>
          <cell r="E2042">
            <v>29791</v>
          </cell>
          <cell r="F2042">
            <v>34335.78</v>
          </cell>
          <cell r="G2042">
            <v>34335.78</v>
          </cell>
          <cell r="H2042">
            <v>35794.300000000003</v>
          </cell>
          <cell r="I2042">
            <v>29791</v>
          </cell>
          <cell r="J2042">
            <v>14600</v>
          </cell>
          <cell r="K2042">
            <v>3369</v>
          </cell>
          <cell r="L2042">
            <v>1600</v>
          </cell>
          <cell r="M2042">
            <v>1848</v>
          </cell>
          <cell r="N2042">
            <v>6000</v>
          </cell>
          <cell r="O2042">
            <v>2374</v>
          </cell>
          <cell r="P2042">
            <v>29791</v>
          </cell>
          <cell r="Q2042">
            <v>14600</v>
          </cell>
          <cell r="R2042">
            <v>3369</v>
          </cell>
          <cell r="S2042">
            <v>1600</v>
          </cell>
          <cell r="T2042">
            <v>1848</v>
          </cell>
          <cell r="U2042">
            <v>6000</v>
          </cell>
          <cell r="V2042">
            <v>2374</v>
          </cell>
          <cell r="W2042">
            <v>29791</v>
          </cell>
          <cell r="X2042">
            <v>14716.284781573442</v>
          </cell>
          <cell r="Y2042">
            <v>9931.9721067198971</v>
          </cell>
          <cell r="Z2042">
            <v>1479.052121972803</v>
          </cell>
          <cell r="AA2042">
            <v>1522.2826151985898</v>
          </cell>
          <cell r="AB2042">
            <v>5861.7508820848279</v>
          </cell>
          <cell r="AC2042">
            <v>2282.9574924504291</v>
          </cell>
          <cell r="AD2042">
            <v>35794.299999999988</v>
          </cell>
          <cell r="AE2042">
            <v>12617.71</v>
          </cell>
          <cell r="AF2042">
            <v>10229.52</v>
          </cell>
          <cell r="AG2042">
            <v>1522.56</v>
          </cell>
          <cell r="AH2042">
            <v>1563.84</v>
          </cell>
          <cell r="AI2042">
            <v>6080.71</v>
          </cell>
          <cell r="AJ2042">
            <v>2321.44</v>
          </cell>
          <cell r="AK2042">
            <v>34335.78</v>
          </cell>
        </row>
        <row r="2043">
          <cell r="B2043">
            <v>40508</v>
          </cell>
          <cell r="D2043">
            <v>4453.2099999999991</v>
          </cell>
          <cell r="E2043">
            <v>29791</v>
          </cell>
          <cell r="F2043">
            <v>34244.21</v>
          </cell>
          <cell r="G2043">
            <v>34244.21</v>
          </cell>
          <cell r="H2043">
            <v>36650.199999999997</v>
          </cell>
          <cell r="I2043">
            <v>29788</v>
          </cell>
          <cell r="J2043">
            <v>14600</v>
          </cell>
          <cell r="K2043">
            <v>3369</v>
          </cell>
          <cell r="L2043">
            <v>1600</v>
          </cell>
          <cell r="M2043">
            <v>1848</v>
          </cell>
          <cell r="N2043">
            <v>6000</v>
          </cell>
          <cell r="O2043">
            <v>2374</v>
          </cell>
          <cell r="P2043">
            <v>29791</v>
          </cell>
          <cell r="Q2043">
            <v>14597</v>
          </cell>
          <cell r="R2043">
            <v>3369</v>
          </cell>
          <cell r="S2043">
            <v>1600</v>
          </cell>
          <cell r="T2043">
            <v>1848</v>
          </cell>
          <cell r="U2043">
            <v>6000</v>
          </cell>
          <cell r="V2043">
            <v>2374</v>
          </cell>
          <cell r="W2043">
            <v>29788</v>
          </cell>
          <cell r="X2043">
            <v>15059.500305958687</v>
          </cell>
          <cell r="Y2043">
            <v>10086.505685774289</v>
          </cell>
          <cell r="Z2043">
            <v>1489.1746594277622</v>
          </cell>
          <cell r="AA2043">
            <v>1533.1040907587592</v>
          </cell>
          <cell r="AB2043">
            <v>6206.8563671395232</v>
          </cell>
          <cell r="AC2043">
            <v>2275.0588909409812</v>
          </cell>
          <cell r="AD2043">
            <v>36650.199999999997</v>
          </cell>
          <cell r="AE2043">
            <v>12617.71</v>
          </cell>
          <cell r="AF2043">
            <v>10229.52</v>
          </cell>
          <cell r="AG2043">
            <v>1522.56</v>
          </cell>
          <cell r="AH2043">
            <v>1563.84</v>
          </cell>
          <cell r="AI2043">
            <v>5989.14</v>
          </cell>
          <cell r="AJ2043">
            <v>2321.44</v>
          </cell>
          <cell r="AK2043">
            <v>34244.21</v>
          </cell>
        </row>
        <row r="2044">
          <cell r="B2044">
            <v>40509</v>
          </cell>
          <cell r="D2044">
            <v>4538.57</v>
          </cell>
          <cell r="E2044">
            <v>29491</v>
          </cell>
          <cell r="F2044">
            <v>34029.57</v>
          </cell>
          <cell r="G2044">
            <v>34029.57</v>
          </cell>
          <cell r="H2044">
            <v>36322.199999999997</v>
          </cell>
          <cell r="I2044">
            <v>29489</v>
          </cell>
          <cell r="J2044">
            <v>14600</v>
          </cell>
          <cell r="K2044">
            <v>3369</v>
          </cell>
          <cell r="L2044">
            <v>1600</v>
          </cell>
          <cell r="M2044">
            <v>1848</v>
          </cell>
          <cell r="N2044">
            <v>5700</v>
          </cell>
          <cell r="O2044">
            <v>2374</v>
          </cell>
          <cell r="P2044">
            <v>29491</v>
          </cell>
          <cell r="Q2044">
            <v>14598</v>
          </cell>
          <cell r="R2044">
            <v>3369</v>
          </cell>
          <cell r="S2044">
            <v>1600</v>
          </cell>
          <cell r="T2044">
            <v>1848</v>
          </cell>
          <cell r="U2044">
            <v>5700</v>
          </cell>
          <cell r="V2044">
            <v>2374</v>
          </cell>
          <cell r="W2044">
            <v>29489</v>
          </cell>
          <cell r="X2044">
            <v>14870.478290381248</v>
          </cell>
          <cell r="Y2044">
            <v>10420.701351601678</v>
          </cell>
          <cell r="Z2044">
            <v>1484.28425617527</v>
          </cell>
          <cell r="AA2044">
            <v>1527.3916172616412</v>
          </cell>
          <cell r="AB2044">
            <v>5752.5683454017008</v>
          </cell>
          <cell r="AC2044">
            <v>2266.7761391784607</v>
          </cell>
          <cell r="AD2044">
            <v>36322.199999999997</v>
          </cell>
          <cell r="AE2044">
            <v>12617.71</v>
          </cell>
          <cell r="AF2044">
            <v>10229.52</v>
          </cell>
          <cell r="AG2044">
            <v>1522.56</v>
          </cell>
          <cell r="AH2044">
            <v>1563.84</v>
          </cell>
          <cell r="AI2044">
            <v>5774.5</v>
          </cell>
          <cell r="AJ2044">
            <v>2321.44</v>
          </cell>
          <cell r="AK2044">
            <v>34029.57</v>
          </cell>
        </row>
        <row r="2045">
          <cell r="B2045">
            <v>40510</v>
          </cell>
          <cell r="D2045">
            <v>4368.760000000002</v>
          </cell>
          <cell r="E2045">
            <v>29491</v>
          </cell>
          <cell r="F2045">
            <v>33859.760000000002</v>
          </cell>
          <cell r="G2045">
            <v>33859.760000000002</v>
          </cell>
          <cell r="H2045">
            <v>35526</v>
          </cell>
          <cell r="I2045">
            <v>29491</v>
          </cell>
          <cell r="J2045">
            <v>14600</v>
          </cell>
          <cell r="K2045">
            <v>3369</v>
          </cell>
          <cell r="L2045">
            <v>1600</v>
          </cell>
          <cell r="M2045">
            <v>1848</v>
          </cell>
          <cell r="N2045">
            <v>5700</v>
          </cell>
          <cell r="O2045">
            <v>2374</v>
          </cell>
          <cell r="P2045">
            <v>29491</v>
          </cell>
          <cell r="Q2045">
            <v>14600</v>
          </cell>
          <cell r="R2045">
            <v>3369</v>
          </cell>
          <cell r="S2045">
            <v>1600</v>
          </cell>
          <cell r="T2045">
            <v>1848</v>
          </cell>
          <cell r="U2045">
            <v>5700</v>
          </cell>
          <cell r="V2045">
            <v>2374</v>
          </cell>
          <cell r="W2045">
            <v>29491</v>
          </cell>
          <cell r="X2045">
            <v>13565.417837725296</v>
          </cell>
          <cell r="Y2045">
            <v>10589.997566460159</v>
          </cell>
          <cell r="Z2045">
            <v>1495.2594890766707</v>
          </cell>
          <cell r="AA2045">
            <v>1537.0509639270915</v>
          </cell>
          <cell r="AB2045">
            <v>6056.1030450440712</v>
          </cell>
          <cell r="AC2045">
            <v>2282.1710977667103</v>
          </cell>
          <cell r="AD2045">
            <v>35526</v>
          </cell>
          <cell r="AE2045">
            <v>12500.16</v>
          </cell>
          <cell r="AF2045">
            <v>10229.52</v>
          </cell>
          <cell r="AG2045">
            <v>1522.56</v>
          </cell>
          <cell r="AH2045">
            <v>1563.84</v>
          </cell>
          <cell r="AI2045">
            <v>5722.24</v>
          </cell>
          <cell r="AJ2045">
            <v>2321.44</v>
          </cell>
          <cell r="AK2045">
            <v>33859.760000000002</v>
          </cell>
        </row>
        <row r="2046">
          <cell r="B2046">
            <v>40511</v>
          </cell>
          <cell r="D2046">
            <v>4525.2900000000009</v>
          </cell>
          <cell r="E2046">
            <v>29691</v>
          </cell>
          <cell r="F2046">
            <v>34216.29</v>
          </cell>
          <cell r="G2046">
            <v>34216.29</v>
          </cell>
          <cell r="H2046">
            <v>36732.199999999997</v>
          </cell>
          <cell r="I2046">
            <v>29691</v>
          </cell>
          <cell r="J2046">
            <v>14600</v>
          </cell>
          <cell r="K2046">
            <v>3369</v>
          </cell>
          <cell r="L2046">
            <v>1600</v>
          </cell>
          <cell r="M2046">
            <v>1848</v>
          </cell>
          <cell r="N2046">
            <v>5900</v>
          </cell>
          <cell r="O2046">
            <v>2374</v>
          </cell>
          <cell r="P2046">
            <v>29691</v>
          </cell>
          <cell r="Q2046">
            <v>14600</v>
          </cell>
          <cell r="R2046">
            <v>3369</v>
          </cell>
          <cell r="S2046">
            <v>1600</v>
          </cell>
          <cell r="T2046">
            <v>1848</v>
          </cell>
          <cell r="U2046">
            <v>5900</v>
          </cell>
          <cell r="V2046">
            <v>2374</v>
          </cell>
          <cell r="W2046">
            <v>29691</v>
          </cell>
          <cell r="X2046">
            <v>14827.959906898681</v>
          </cell>
          <cell r="Y2046">
            <v>10547.273906823633</v>
          </cell>
          <cell r="Z2046">
            <v>1479.6347231071509</v>
          </cell>
          <cell r="AA2046">
            <v>1522.189186494511</v>
          </cell>
          <cell r="AB2046">
            <v>6083.7236025742968</v>
          </cell>
          <cell r="AC2046">
            <v>2271.4186741017311</v>
          </cell>
          <cell r="AD2046">
            <v>36732.200000000004</v>
          </cell>
          <cell r="AE2046">
            <v>12617.71</v>
          </cell>
          <cell r="AF2046">
            <v>10229.52</v>
          </cell>
          <cell r="AG2046">
            <v>1522.56</v>
          </cell>
          <cell r="AH2046">
            <v>1563.84</v>
          </cell>
          <cell r="AI2046">
            <v>5961.22</v>
          </cell>
          <cell r="AJ2046">
            <v>2321.44</v>
          </cell>
          <cell r="AK2046">
            <v>34216.29</v>
          </cell>
        </row>
        <row r="2047">
          <cell r="B2047">
            <v>40512</v>
          </cell>
          <cell r="D2047">
            <v>4644.7799999999988</v>
          </cell>
          <cell r="E2047">
            <v>29691</v>
          </cell>
          <cell r="F2047">
            <v>34335.78</v>
          </cell>
          <cell r="G2047">
            <v>34335.78</v>
          </cell>
          <cell r="H2047">
            <v>36934.9</v>
          </cell>
          <cell r="I2047">
            <v>29691</v>
          </cell>
          <cell r="J2047">
            <v>15000</v>
          </cell>
          <cell r="K2047">
            <v>3369</v>
          </cell>
          <cell r="L2047">
            <v>1600</v>
          </cell>
          <cell r="M2047">
            <v>1848</v>
          </cell>
          <cell r="N2047">
            <v>5000</v>
          </cell>
          <cell r="O2047">
            <v>2874</v>
          </cell>
          <cell r="P2047">
            <v>29691</v>
          </cell>
          <cell r="Q2047">
            <v>15000</v>
          </cell>
          <cell r="R2047">
            <v>3369</v>
          </cell>
          <cell r="S2047">
            <v>1600</v>
          </cell>
          <cell r="T2047">
            <v>1848</v>
          </cell>
          <cell r="U2047">
            <v>5000</v>
          </cell>
          <cell r="V2047">
            <v>2874</v>
          </cell>
          <cell r="W2047">
            <v>29691</v>
          </cell>
          <cell r="X2047">
            <v>14994.352235686176</v>
          </cell>
          <cell r="Y2047">
            <v>10372.802792459897</v>
          </cell>
          <cell r="Z2047">
            <v>1484.5927117582582</v>
          </cell>
          <cell r="AA2047">
            <v>1527.0498033063466</v>
          </cell>
          <cell r="AB2047">
            <v>6276.3927594473807</v>
          </cell>
          <cell r="AC2047">
            <v>2279.7096973419448</v>
          </cell>
          <cell r="AD2047">
            <v>36934.9</v>
          </cell>
          <cell r="AE2047">
            <v>12617.71</v>
          </cell>
          <cell r="AF2047">
            <v>10229.52</v>
          </cell>
          <cell r="AG2047">
            <v>1522.56</v>
          </cell>
          <cell r="AH2047">
            <v>1563.84</v>
          </cell>
          <cell r="AI2047">
            <v>6080.71</v>
          </cell>
          <cell r="AJ2047">
            <v>2321.44</v>
          </cell>
          <cell r="AK2047">
            <v>34335.78</v>
          </cell>
        </row>
        <row r="2048">
          <cell r="B2048">
            <v>40513</v>
          </cell>
          <cell r="D2048">
            <v>4774.0400000000009</v>
          </cell>
          <cell r="E2048">
            <v>29594</v>
          </cell>
          <cell r="F2048">
            <v>34368.04</v>
          </cell>
          <cell r="G2048">
            <v>34368.04</v>
          </cell>
          <cell r="H2048">
            <v>35160.300000000003</v>
          </cell>
          <cell r="I2048">
            <v>29455</v>
          </cell>
          <cell r="J2048">
            <v>14800</v>
          </cell>
          <cell r="K2048">
            <v>3369</v>
          </cell>
          <cell r="L2048">
            <v>1600</v>
          </cell>
          <cell r="M2048">
            <v>1445</v>
          </cell>
          <cell r="N2048">
            <v>6000</v>
          </cell>
          <cell r="O2048">
            <v>2380</v>
          </cell>
          <cell r="P2048">
            <v>29594</v>
          </cell>
          <cell r="Q2048">
            <v>14800</v>
          </cell>
          <cell r="R2048">
            <v>3257</v>
          </cell>
          <cell r="S2048">
            <v>1600</v>
          </cell>
          <cell r="T2048">
            <v>1445</v>
          </cell>
          <cell r="U2048">
            <v>6000</v>
          </cell>
          <cell r="V2048">
            <v>2353</v>
          </cell>
          <cell r="W2048">
            <v>29455</v>
          </cell>
          <cell r="X2048">
            <v>14115.883932826151</v>
          </cell>
          <cell r="Y2048">
            <v>9984.3741789836822</v>
          </cell>
          <cell r="Z2048">
            <v>1490.3258507108537</v>
          </cell>
          <cell r="AA2048">
            <v>1532.652474167704</v>
          </cell>
          <cell r="AB2048">
            <v>5713.8292253667832</v>
          </cell>
          <cell r="AC2048">
            <v>2323.2343379448344</v>
          </cell>
          <cell r="AD2048">
            <v>35160.30000000001</v>
          </cell>
          <cell r="AE2048">
            <v>12597.546178749411</v>
          </cell>
          <cell r="AF2048">
            <v>10213.172642772792</v>
          </cell>
          <cell r="AG2048">
            <v>1520.126862157769</v>
          </cell>
          <cell r="AH2048">
            <v>1561.3408943600289</v>
          </cell>
          <cell r="AI2048">
            <v>6110.7590275004677</v>
          </cell>
          <cell r="AJ2048">
            <v>2365.094394459526</v>
          </cell>
          <cell r="AK2048">
            <v>34368.04</v>
          </cell>
        </row>
        <row r="2049">
          <cell r="B2049">
            <v>40514</v>
          </cell>
          <cell r="D2049">
            <v>4566.5400000000009</v>
          </cell>
          <cell r="E2049">
            <v>29720</v>
          </cell>
          <cell r="F2049">
            <v>34286.54</v>
          </cell>
          <cell r="G2049">
            <v>34286.54</v>
          </cell>
          <cell r="H2049">
            <v>35450.1</v>
          </cell>
          <cell r="I2049">
            <v>29720</v>
          </cell>
          <cell r="J2049">
            <v>14900</v>
          </cell>
          <cell r="K2049">
            <v>3369</v>
          </cell>
          <cell r="L2049">
            <v>1600</v>
          </cell>
          <cell r="M2049">
            <v>1445</v>
          </cell>
          <cell r="N2049">
            <v>6000</v>
          </cell>
          <cell r="O2049">
            <v>2406</v>
          </cell>
          <cell r="P2049">
            <v>29720</v>
          </cell>
          <cell r="Q2049">
            <v>14900</v>
          </cell>
          <cell r="R2049">
            <v>3369</v>
          </cell>
          <cell r="S2049">
            <v>1600</v>
          </cell>
          <cell r="T2049">
            <v>1445</v>
          </cell>
          <cell r="U2049">
            <v>6000</v>
          </cell>
          <cell r="V2049">
            <v>2406</v>
          </cell>
          <cell r="W2049">
            <v>29720</v>
          </cell>
          <cell r="X2049">
            <v>13876.405801355284</v>
          </cell>
          <cell r="Y2049">
            <v>10029.325375331169</v>
          </cell>
          <cell r="Z2049">
            <v>1489.6764689338827</v>
          </cell>
          <cell r="AA2049">
            <v>1532.466202405072</v>
          </cell>
          <cell r="AB2049">
            <v>6175.5513432190855</v>
          </cell>
          <cell r="AC2049">
            <v>2346.6748087555175</v>
          </cell>
          <cell r="AD2049">
            <v>35450.100000000006</v>
          </cell>
          <cell r="AE2049">
            <v>12598.132972840278</v>
          </cell>
          <cell r="AF2049">
            <v>10213.648372670563</v>
          </cell>
          <cell r="AG2049">
            <v>1520.1976697140522</v>
          </cell>
          <cell r="AH2049">
            <v>1561.4136216672073</v>
          </cell>
          <cell r="AI2049">
            <v>6004.259605280401</v>
          </cell>
          <cell r="AJ2049">
            <v>2388.8877578275019</v>
          </cell>
          <cell r="AK2049">
            <v>34286.54</v>
          </cell>
        </row>
        <row r="2050">
          <cell r="B2050">
            <v>40515</v>
          </cell>
          <cell r="D2050">
            <v>5079.4800000000032</v>
          </cell>
          <cell r="E2050">
            <v>29279</v>
          </cell>
          <cell r="F2050">
            <v>34358.480000000003</v>
          </cell>
          <cell r="G2050">
            <v>34358.480000000003</v>
          </cell>
          <cell r="H2050">
            <v>36441.5</v>
          </cell>
          <cell r="I2050">
            <v>29279</v>
          </cell>
          <cell r="J2050">
            <v>14500</v>
          </cell>
          <cell r="K2050">
            <v>3369</v>
          </cell>
          <cell r="L2050">
            <v>1600</v>
          </cell>
          <cell r="M2050">
            <v>1445</v>
          </cell>
          <cell r="N2050">
            <v>6000</v>
          </cell>
          <cell r="O2050">
            <v>2365</v>
          </cell>
          <cell r="P2050">
            <v>29279</v>
          </cell>
          <cell r="Q2050">
            <v>14500</v>
          </cell>
          <cell r="R2050">
            <v>3369</v>
          </cell>
          <cell r="S2050">
            <v>1600</v>
          </cell>
          <cell r="T2050">
            <v>1445</v>
          </cell>
          <cell r="U2050">
            <v>6000</v>
          </cell>
          <cell r="V2050">
            <v>2365</v>
          </cell>
          <cell r="W2050">
            <v>29279</v>
          </cell>
          <cell r="X2050">
            <v>14240.153298127543</v>
          </cell>
          <cell r="Y2050">
            <v>10909.694909819351</v>
          </cell>
          <cell r="Z2050">
            <v>1492.5898150322796</v>
          </cell>
          <cell r="AA2050">
            <v>1534.0566795482482</v>
          </cell>
          <cell r="AB2050">
            <v>5951.1414981395656</v>
          </cell>
          <cell r="AC2050">
            <v>2313.8637993330085</v>
          </cell>
          <cell r="AD2050">
            <v>36441.5</v>
          </cell>
          <cell r="AE2050">
            <v>12600.304967130676</v>
          </cell>
          <cell r="AF2050">
            <v>10289.716625280404</v>
          </cell>
          <cell r="AG2050">
            <v>1520.4597609831326</v>
          </cell>
          <cell r="AH2050">
            <v>1561.6828188155882</v>
          </cell>
          <cell r="AI2050">
            <v>6032.5471317569009</v>
          </cell>
          <cell r="AJ2050">
            <v>2353.7686960333012</v>
          </cell>
          <cell r="AK2050">
            <v>34358.480000000003</v>
          </cell>
        </row>
        <row r="2051">
          <cell r="B2051">
            <v>40516</v>
          </cell>
          <cell r="D2051">
            <v>5667.9700000000012</v>
          </cell>
          <cell r="E2051">
            <v>28330</v>
          </cell>
          <cell r="F2051">
            <v>33997.97</v>
          </cell>
          <cell r="G2051">
            <v>33997.97</v>
          </cell>
          <cell r="H2051">
            <v>37357.300000000003</v>
          </cell>
          <cell r="I2051">
            <v>28330</v>
          </cell>
          <cell r="J2051">
            <v>13856</v>
          </cell>
          <cell r="K2051">
            <v>3369</v>
          </cell>
          <cell r="L2051">
            <v>1600</v>
          </cell>
          <cell r="M2051">
            <v>1445</v>
          </cell>
          <cell r="N2051">
            <v>5700</v>
          </cell>
          <cell r="O2051">
            <v>2360</v>
          </cell>
          <cell r="P2051">
            <v>28330</v>
          </cell>
          <cell r="Q2051">
            <v>13856</v>
          </cell>
          <cell r="R2051">
            <v>3369</v>
          </cell>
          <cell r="S2051">
            <v>1600</v>
          </cell>
          <cell r="T2051">
            <v>1445</v>
          </cell>
          <cell r="U2051">
            <v>5700</v>
          </cell>
          <cell r="V2051">
            <v>2360</v>
          </cell>
          <cell r="W2051">
            <v>28330</v>
          </cell>
          <cell r="X2051">
            <v>15148.143366678842</v>
          </cell>
          <cell r="Y2051">
            <v>10854.479489499008</v>
          </cell>
          <cell r="Z2051">
            <v>1511.5784858181617</v>
          </cell>
          <cell r="AA2051">
            <v>1554.5656581927697</v>
          </cell>
          <cell r="AB2051">
            <v>5991.9893317230326</v>
          </cell>
          <cell r="AC2051">
            <v>2296.5436680881949</v>
          </cell>
          <cell r="AD2051">
            <v>37357.30000000001</v>
          </cell>
          <cell r="AE2051">
            <v>12604.504139842431</v>
          </cell>
          <cell r="AF2051">
            <v>10218.813650702145</v>
          </cell>
          <cell r="AG2051">
            <v>1520.9664688091968</v>
          </cell>
          <cell r="AH2051">
            <v>1562.2032646218042</v>
          </cell>
          <cell r="AI2051">
            <v>5784.3197126309624</v>
          </cell>
          <cell r="AJ2051">
            <v>2307.162763393459</v>
          </cell>
          <cell r="AK2051">
            <v>33997.97</v>
          </cell>
        </row>
        <row r="2052">
          <cell r="B2052">
            <v>40517</v>
          </cell>
          <cell r="D2052">
            <v>5594.5399999999936</v>
          </cell>
          <cell r="E2052">
            <v>28630</v>
          </cell>
          <cell r="F2052">
            <v>34224.539999999994</v>
          </cell>
          <cell r="G2052">
            <v>34224.539999999994</v>
          </cell>
          <cell r="H2052">
            <v>35595.300000000003</v>
          </cell>
          <cell r="I2052">
            <v>28630</v>
          </cell>
          <cell r="J2052">
            <v>13856</v>
          </cell>
          <cell r="K2052">
            <v>3369</v>
          </cell>
          <cell r="L2052">
            <v>1600</v>
          </cell>
          <cell r="M2052">
            <v>1445</v>
          </cell>
          <cell r="N2052">
            <v>6000</v>
          </cell>
          <cell r="O2052">
            <v>2360</v>
          </cell>
          <cell r="P2052">
            <v>28630</v>
          </cell>
          <cell r="Q2052">
            <v>13856</v>
          </cell>
          <cell r="R2052">
            <v>3369</v>
          </cell>
          <cell r="S2052">
            <v>1600</v>
          </cell>
          <cell r="T2052">
            <v>1445</v>
          </cell>
          <cell r="U2052">
            <v>6000</v>
          </cell>
          <cell r="V2052">
            <v>2360</v>
          </cell>
          <cell r="W2052">
            <v>28630</v>
          </cell>
          <cell r="X2052">
            <v>14465.74235608912</v>
          </cell>
          <cell r="Y2052">
            <v>9936.7523243936594</v>
          </cell>
          <cell r="Z2052">
            <v>1477.960862322921</v>
          </cell>
          <cell r="AA2052">
            <v>1520.4724753560156</v>
          </cell>
          <cell r="AB2052">
            <v>5936.1332714839955</v>
          </cell>
          <cell r="AC2052">
            <v>2258.2387103542969</v>
          </cell>
          <cell r="AD2052">
            <v>35595.300000000003</v>
          </cell>
          <cell r="AE2052">
            <v>12600.189150875651</v>
          </cell>
          <cell r="AF2052">
            <v>10215.315372018022</v>
          </cell>
          <cell r="AG2052">
            <v>1520.4457856106403</v>
          </cell>
          <cell r="AH2052">
            <v>1561.6684645395542</v>
          </cell>
          <cell r="AI2052">
            <v>6008.70475959329</v>
          </cell>
          <cell r="AJ2052">
            <v>2318.2164673628395</v>
          </cell>
          <cell r="AK2052">
            <v>34224.539999999994</v>
          </cell>
        </row>
        <row r="2053">
          <cell r="B2053">
            <v>40518</v>
          </cell>
          <cell r="D2053">
            <v>5628.5500000000029</v>
          </cell>
          <cell r="E2053">
            <v>28930</v>
          </cell>
          <cell r="F2053">
            <v>34558.550000000003</v>
          </cell>
          <cell r="G2053">
            <v>34558.550000000003</v>
          </cell>
          <cell r="H2053">
            <v>37232.9</v>
          </cell>
          <cell r="I2053">
            <v>28930</v>
          </cell>
          <cell r="J2053">
            <v>13856</v>
          </cell>
          <cell r="K2053">
            <v>3369</v>
          </cell>
          <cell r="L2053">
            <v>1600</v>
          </cell>
          <cell r="M2053">
            <v>1445</v>
          </cell>
          <cell r="N2053">
            <v>6300</v>
          </cell>
          <cell r="O2053">
            <v>2360</v>
          </cell>
          <cell r="P2053">
            <v>28930</v>
          </cell>
          <cell r="Q2053">
            <v>13856</v>
          </cell>
          <cell r="R2053">
            <v>3369</v>
          </cell>
          <cell r="S2053">
            <v>1600</v>
          </cell>
          <cell r="T2053">
            <v>1445</v>
          </cell>
          <cell r="U2053">
            <v>6300</v>
          </cell>
          <cell r="V2053">
            <v>2360</v>
          </cell>
          <cell r="W2053">
            <v>28930</v>
          </cell>
          <cell r="X2053">
            <v>14722.464228757173</v>
          </cell>
          <cell r="Y2053">
            <v>10872.383995376853</v>
          </cell>
          <cell r="Z2053">
            <v>1517.7414740269401</v>
          </cell>
          <cell r="AA2053">
            <v>1560.5125031602997</v>
          </cell>
          <cell r="AB2053">
            <v>6205.7897724651439</v>
          </cell>
          <cell r="AC2053">
            <v>2354.0080262135848</v>
          </cell>
          <cell r="AD2053">
            <v>37232.899999999987</v>
          </cell>
          <cell r="AE2053">
            <v>12589.164620068594</v>
          </cell>
          <cell r="AF2053">
            <v>10206.377485635991</v>
          </cell>
          <cell r="AG2053">
            <v>1519.115472136516</v>
          </cell>
          <cell r="AH2053">
            <v>1560.3020832978464</v>
          </cell>
          <cell r="AI2053">
            <v>6331.9026877108854</v>
          </cell>
          <cell r="AJ2053">
            <v>2351.6876511501755</v>
          </cell>
          <cell r="AK2053">
            <v>34558.550000000003</v>
          </cell>
        </row>
        <row r="2054">
          <cell r="B2054">
            <v>40519</v>
          </cell>
          <cell r="D2054">
            <v>4982.9800000000032</v>
          </cell>
          <cell r="E2054">
            <v>29374</v>
          </cell>
          <cell r="F2054">
            <v>34356.980000000003</v>
          </cell>
          <cell r="G2054">
            <v>34356.980000000003</v>
          </cell>
          <cell r="H2054">
            <v>35725.4</v>
          </cell>
          <cell r="I2054">
            <v>29374</v>
          </cell>
          <cell r="J2054">
            <v>14500</v>
          </cell>
          <cell r="K2054">
            <v>3369</v>
          </cell>
          <cell r="L2054">
            <v>1600</v>
          </cell>
          <cell r="M2054">
            <v>1445</v>
          </cell>
          <cell r="N2054">
            <v>6100</v>
          </cell>
          <cell r="O2054">
            <v>2360</v>
          </cell>
          <cell r="P2054">
            <v>29374</v>
          </cell>
          <cell r="Q2054">
            <v>14500</v>
          </cell>
          <cell r="R2054">
            <v>3369</v>
          </cell>
          <cell r="S2054">
            <v>1600</v>
          </cell>
          <cell r="T2054">
            <v>1445</v>
          </cell>
          <cell r="U2054">
            <v>6100</v>
          </cell>
          <cell r="V2054">
            <v>2360</v>
          </cell>
          <cell r="W2054">
            <v>29374</v>
          </cell>
          <cell r="X2054">
            <v>14412.807584757524</v>
          </cell>
          <cell r="Y2054">
            <v>10244.079803323881</v>
          </cell>
          <cell r="Z2054">
            <v>1450.814710652704</v>
          </cell>
          <cell r="AA2054">
            <v>1491.8143204823314</v>
          </cell>
          <cell r="AB2054">
            <v>5876.1144252124177</v>
          </cell>
          <cell r="AC2054">
            <v>2249.7691555711467</v>
          </cell>
          <cell r="AD2054">
            <v>35725.400000000009</v>
          </cell>
          <cell r="AE2054">
            <v>12597.832568876578</v>
          </cell>
          <cell r="AF2054">
            <v>10213.40482702284</v>
          </cell>
          <cell r="AG2054">
            <v>1520.161420421671</v>
          </cell>
          <cell r="AH2054">
            <v>1561.3763895756003</v>
          </cell>
          <cell r="AI2054">
            <v>6110.8979482894956</v>
          </cell>
          <cell r="AJ2054">
            <v>2353.3068458138182</v>
          </cell>
          <cell r="AK2054">
            <v>34356.980000000003</v>
          </cell>
        </row>
        <row r="2055">
          <cell r="B2055">
            <v>40520</v>
          </cell>
          <cell r="D2055">
            <v>4974.0400000000009</v>
          </cell>
          <cell r="E2055">
            <v>29394</v>
          </cell>
          <cell r="F2055">
            <v>34368.04</v>
          </cell>
          <cell r="G2055">
            <v>34368.04</v>
          </cell>
          <cell r="H2055">
            <v>35891</v>
          </cell>
          <cell r="I2055">
            <v>29394</v>
          </cell>
          <cell r="J2055">
            <v>14500</v>
          </cell>
          <cell r="K2055">
            <v>3369</v>
          </cell>
          <cell r="L2055">
            <v>1600</v>
          </cell>
          <cell r="M2055">
            <v>1445</v>
          </cell>
          <cell r="N2055">
            <v>6100</v>
          </cell>
          <cell r="O2055">
            <v>2380</v>
          </cell>
          <cell r="P2055">
            <v>29394</v>
          </cell>
          <cell r="Q2055">
            <v>14500</v>
          </cell>
          <cell r="R2055">
            <v>3369</v>
          </cell>
          <cell r="S2055">
            <v>1600</v>
          </cell>
          <cell r="T2055">
            <v>1445</v>
          </cell>
          <cell r="U2055">
            <v>6100</v>
          </cell>
          <cell r="V2055">
            <v>2380</v>
          </cell>
          <cell r="W2055">
            <v>29394</v>
          </cell>
          <cell r="X2055">
            <v>14349.78545247522</v>
          </cell>
          <cell r="Y2055">
            <v>10245.760190557357</v>
          </cell>
          <cell r="Z2055">
            <v>1492.5854240998501</v>
          </cell>
          <cell r="AA2055">
            <v>1534.2387435322516</v>
          </cell>
          <cell r="AB2055">
            <v>5941.8664113716668</v>
          </cell>
          <cell r="AC2055">
            <v>2326.7637779636489</v>
          </cell>
          <cell r="AD2055">
            <v>35891</v>
          </cell>
          <cell r="AE2055">
            <v>12597.546178749411</v>
          </cell>
          <cell r="AF2055">
            <v>10213.172642772792</v>
          </cell>
          <cell r="AG2055">
            <v>1520.126862157769</v>
          </cell>
          <cell r="AH2055">
            <v>1561.3408943600289</v>
          </cell>
          <cell r="AI2055">
            <v>6110.7590275004677</v>
          </cell>
          <cell r="AJ2055">
            <v>2365.094394459526</v>
          </cell>
          <cell r="AK2055">
            <v>34368.04</v>
          </cell>
        </row>
        <row r="2056">
          <cell r="B2056">
            <v>40521</v>
          </cell>
          <cell r="D2056">
            <v>4865.0999999999985</v>
          </cell>
          <cell r="E2056">
            <v>29514</v>
          </cell>
          <cell r="F2056">
            <v>34379.1</v>
          </cell>
          <cell r="G2056">
            <v>34379.1</v>
          </cell>
          <cell r="H2056">
            <v>35662.5</v>
          </cell>
          <cell r="I2056">
            <v>29514</v>
          </cell>
          <cell r="J2056">
            <v>14600</v>
          </cell>
          <cell r="K2056">
            <v>3369</v>
          </cell>
          <cell r="L2056">
            <v>1600</v>
          </cell>
          <cell r="M2056">
            <v>1445</v>
          </cell>
          <cell r="N2056">
            <v>6100</v>
          </cell>
          <cell r="O2056">
            <v>2400</v>
          </cell>
          <cell r="P2056">
            <v>29514</v>
          </cell>
          <cell r="Q2056">
            <v>14600</v>
          </cell>
          <cell r="R2056">
            <v>3369</v>
          </cell>
          <cell r="S2056">
            <v>1600</v>
          </cell>
          <cell r="T2056">
            <v>1445</v>
          </cell>
          <cell r="U2056">
            <v>6100</v>
          </cell>
          <cell r="V2056">
            <v>2400</v>
          </cell>
          <cell r="W2056">
            <v>29514</v>
          </cell>
          <cell r="X2056">
            <v>14234.752672402203</v>
          </cell>
          <cell r="Y2056">
            <v>10184.818450362567</v>
          </cell>
          <cell r="Z2056">
            <v>1503.8198575697991</v>
          </cell>
          <cell r="AA2056">
            <v>1545.6272363351086</v>
          </cell>
          <cell r="AB2056">
            <v>5838.2970510701434</v>
          </cell>
          <cell r="AC2056">
            <v>2355.1847322601775</v>
          </cell>
          <cell r="AD2056">
            <v>35662.5</v>
          </cell>
          <cell r="AE2056">
            <v>12597.25998589803</v>
          </cell>
          <cell r="AF2056">
            <v>10212.940618459579</v>
          </cell>
          <cell r="AG2056">
            <v>1520.0923276988378</v>
          </cell>
          <cell r="AH2056">
            <v>1561.3054235948341</v>
          </cell>
          <cell r="AI2056">
            <v>6110.6202024050581</v>
          </cell>
          <cell r="AJ2056">
            <v>2376.8814419436549</v>
          </cell>
          <cell r="AK2056">
            <v>34379.1</v>
          </cell>
        </row>
        <row r="2057">
          <cell r="B2057">
            <v>40522</v>
          </cell>
          <cell r="D2057">
            <v>5032.2900000000009</v>
          </cell>
          <cell r="E2057">
            <v>29284</v>
          </cell>
          <cell r="F2057">
            <v>34316.29</v>
          </cell>
          <cell r="G2057">
            <v>34316.29</v>
          </cell>
          <cell r="H2057">
            <v>35644.300000000003</v>
          </cell>
          <cell r="I2057">
            <v>29284</v>
          </cell>
          <cell r="J2057">
            <v>14500</v>
          </cell>
          <cell r="K2057">
            <v>3369</v>
          </cell>
          <cell r="L2057">
            <v>1600</v>
          </cell>
          <cell r="M2057">
            <v>1445</v>
          </cell>
          <cell r="N2057">
            <v>6000</v>
          </cell>
          <cell r="O2057">
            <v>2370</v>
          </cell>
          <cell r="P2057">
            <v>29284</v>
          </cell>
          <cell r="Q2057">
            <v>14500</v>
          </cell>
          <cell r="R2057">
            <v>3369</v>
          </cell>
          <cell r="S2057">
            <v>1600</v>
          </cell>
          <cell r="T2057">
            <v>1445</v>
          </cell>
          <cell r="U2057">
            <v>6000</v>
          </cell>
          <cell r="V2057">
            <v>2370</v>
          </cell>
          <cell r="W2057">
            <v>29284</v>
          </cell>
          <cell r="X2057">
            <v>14384.565176737313</v>
          </cell>
          <cell r="Y2057">
            <v>10242.631607907977</v>
          </cell>
          <cell r="Z2057">
            <v>1495.1736004577001</v>
          </cell>
          <cell r="AA2057">
            <v>1536.4154179372563</v>
          </cell>
          <cell r="AB2057">
            <v>5667.1181402783432</v>
          </cell>
          <cell r="AC2057">
            <v>2318.396056681408</v>
          </cell>
          <cell r="AD2057">
            <v>35644.299999999996</v>
          </cell>
          <cell r="AE2057">
            <v>12597.493829045459</v>
          </cell>
          <cell r="AF2057">
            <v>10213.130201446786</v>
          </cell>
          <cell r="AG2057">
            <v>1520.120545198095</v>
          </cell>
          <cell r="AH2057">
            <v>1561.3344061334785</v>
          </cell>
          <cell r="AI2057">
            <v>6070.9674498157765</v>
          </cell>
          <cell r="AJ2057">
            <v>2353.2435683604022</v>
          </cell>
          <cell r="AK2057">
            <v>34316.29</v>
          </cell>
        </row>
        <row r="2058">
          <cell r="B2058">
            <v>40523</v>
          </cell>
          <cell r="D2058">
            <v>4916.8499999999985</v>
          </cell>
          <cell r="E2058">
            <v>29284</v>
          </cell>
          <cell r="F2058">
            <v>34200.85</v>
          </cell>
          <cell r="G2058">
            <v>34200.85</v>
          </cell>
          <cell r="H2058">
            <v>35587.699999999997</v>
          </cell>
          <cell r="I2058">
            <v>29284</v>
          </cell>
          <cell r="J2058">
            <v>14500</v>
          </cell>
          <cell r="K2058">
            <v>3369</v>
          </cell>
          <cell r="L2058">
            <v>1600</v>
          </cell>
          <cell r="M2058">
            <v>1445</v>
          </cell>
          <cell r="N2058">
            <v>6000</v>
          </cell>
          <cell r="O2058">
            <v>2370</v>
          </cell>
          <cell r="P2058">
            <v>29284</v>
          </cell>
          <cell r="Q2058">
            <v>14500</v>
          </cell>
          <cell r="R2058">
            <v>3369</v>
          </cell>
          <cell r="S2058">
            <v>1600</v>
          </cell>
          <cell r="T2058">
            <v>1445</v>
          </cell>
          <cell r="U2058">
            <v>6000</v>
          </cell>
          <cell r="V2058">
            <v>2370</v>
          </cell>
          <cell r="W2058">
            <v>29284</v>
          </cell>
          <cell r="X2058">
            <v>14355.497640088242</v>
          </cell>
          <cell r="Y2058">
            <v>9997.9163708955602</v>
          </cell>
          <cell r="Z2058">
            <v>1491.507019043227</v>
          </cell>
          <cell r="AA2058">
            <v>1533.4373918439178</v>
          </cell>
          <cell r="AB2058">
            <v>5895.6652882214339</v>
          </cell>
          <cell r="AC2058">
            <v>2313.6762899076252</v>
          </cell>
          <cell r="AD2058">
            <v>35587.700000000012</v>
          </cell>
          <cell r="AE2058">
            <v>12598.915243269927</v>
          </cell>
          <cell r="AF2058">
            <v>10214.282580542318</v>
          </cell>
          <cell r="AG2058">
            <v>1520.2920651047664</v>
          </cell>
          <cell r="AH2058">
            <v>1561.5105763276572</v>
          </cell>
          <cell r="AI2058">
            <v>5952.340442638606</v>
          </cell>
          <cell r="AJ2058">
            <v>2353.5090921167221</v>
          </cell>
          <cell r="AK2058">
            <v>34200.85</v>
          </cell>
        </row>
        <row r="2059">
          <cell r="B2059">
            <v>40524</v>
          </cell>
          <cell r="D2059">
            <v>4984.9600000000064</v>
          </cell>
          <cell r="E2059">
            <v>29284</v>
          </cell>
          <cell r="F2059">
            <v>34268.960000000006</v>
          </cell>
          <cell r="G2059">
            <v>34268.960000000006</v>
          </cell>
          <cell r="H2059">
            <v>34650.5</v>
          </cell>
          <cell r="I2059">
            <v>29284</v>
          </cell>
          <cell r="J2059">
            <v>14500</v>
          </cell>
          <cell r="K2059">
            <v>3369</v>
          </cell>
          <cell r="L2059">
            <v>1600</v>
          </cell>
          <cell r="M2059">
            <v>1445</v>
          </cell>
          <cell r="N2059">
            <v>6000</v>
          </cell>
          <cell r="O2059">
            <v>2370</v>
          </cell>
          <cell r="P2059">
            <v>29284</v>
          </cell>
          <cell r="Q2059">
            <v>14500</v>
          </cell>
          <cell r="R2059">
            <v>3369</v>
          </cell>
          <cell r="S2059">
            <v>1600</v>
          </cell>
          <cell r="T2059">
            <v>1445</v>
          </cell>
          <cell r="U2059">
            <v>6000</v>
          </cell>
          <cell r="V2059">
            <v>2370</v>
          </cell>
          <cell r="W2059">
            <v>29284</v>
          </cell>
          <cell r="X2059">
            <v>13573.925077502348</v>
          </cell>
          <cell r="Y2059">
            <v>10029.363864670846</v>
          </cell>
          <cell r="Z2059">
            <v>1496.3158098016538</v>
          </cell>
          <cell r="AA2059">
            <v>1537.9215603491191</v>
          </cell>
          <cell r="AB2059">
            <v>5705.5838387139838</v>
          </cell>
          <cell r="AC2059">
            <v>2307.3898489620547</v>
          </cell>
          <cell r="AD2059">
            <v>34650.500000000007</v>
          </cell>
          <cell r="AE2059">
            <v>12599.066345381525</v>
          </cell>
          <cell r="AF2059">
            <v>10214.405083125801</v>
          </cell>
          <cell r="AG2059">
            <v>1520.3102983682536</v>
          </cell>
          <cell r="AH2059">
            <v>1561.5293039356147</v>
          </cell>
          <cell r="AI2059">
            <v>6031.9541267383984</v>
          </cell>
          <cell r="AJ2059">
            <v>2341.694842450408</v>
          </cell>
          <cell r="AK2059">
            <v>34268.960000000006</v>
          </cell>
        </row>
        <row r="2060">
          <cell r="B2060">
            <v>40525</v>
          </cell>
          <cell r="D2060">
            <v>4908</v>
          </cell>
          <cell r="E2060">
            <v>29284</v>
          </cell>
          <cell r="F2060">
            <v>34192</v>
          </cell>
          <cell r="G2060">
            <v>34192</v>
          </cell>
          <cell r="H2060">
            <v>35012.199999999997</v>
          </cell>
          <cell r="I2060">
            <v>29284</v>
          </cell>
          <cell r="J2060">
            <v>14500</v>
          </cell>
          <cell r="K2060">
            <v>3369</v>
          </cell>
          <cell r="L2060">
            <v>1600</v>
          </cell>
          <cell r="M2060">
            <v>1445</v>
          </cell>
          <cell r="N2060">
            <v>6000</v>
          </cell>
          <cell r="O2060">
            <v>2370</v>
          </cell>
          <cell r="P2060">
            <v>29284</v>
          </cell>
          <cell r="Q2060">
            <v>14500</v>
          </cell>
          <cell r="R2060">
            <v>3369</v>
          </cell>
          <cell r="S2060">
            <v>1600</v>
          </cell>
          <cell r="T2060">
            <v>1445</v>
          </cell>
          <cell r="U2060">
            <v>6000</v>
          </cell>
          <cell r="V2060">
            <v>2370</v>
          </cell>
          <cell r="W2060">
            <v>29284</v>
          </cell>
          <cell r="X2060">
            <v>14286.715781543728</v>
          </cell>
          <cell r="Y2060">
            <v>9945.0275674589338</v>
          </cell>
          <cell r="Z2060">
            <v>1484.6508127622612</v>
          </cell>
          <cell r="AA2060">
            <v>1525.9257607398297</v>
          </cell>
          <cell r="AB2060">
            <v>5479.8502868810792</v>
          </cell>
          <cell r="AC2060">
            <v>2290.0297906141732</v>
          </cell>
          <cell r="AD2060">
            <v>35012.200000000004</v>
          </cell>
          <cell r="AE2060">
            <v>12600.017941583543</v>
          </cell>
          <cell r="AF2060">
            <v>10215.176567997498</v>
          </cell>
          <cell r="AG2060">
            <v>1520.4251260440635</v>
          </cell>
          <cell r="AH2060">
            <v>1561.6472448460147</v>
          </cell>
          <cell r="AI2060">
            <v>5952.8614109633727</v>
          </cell>
          <cell r="AJ2060">
            <v>2341.8717085655053</v>
          </cell>
          <cell r="AK2060">
            <v>34192</v>
          </cell>
        </row>
        <row r="2061">
          <cell r="B2061">
            <v>40526</v>
          </cell>
          <cell r="D2061">
            <v>4993.8099999999977</v>
          </cell>
          <cell r="E2061">
            <v>29284</v>
          </cell>
          <cell r="F2061">
            <v>34277.81</v>
          </cell>
          <cell r="G2061">
            <v>34277.81</v>
          </cell>
          <cell r="H2061">
            <v>34673.5</v>
          </cell>
          <cell r="I2061">
            <v>29284</v>
          </cell>
          <cell r="J2061">
            <v>14500</v>
          </cell>
          <cell r="K2061">
            <v>3369</v>
          </cell>
          <cell r="L2061">
            <v>1600</v>
          </cell>
          <cell r="M2061">
            <v>1445</v>
          </cell>
          <cell r="N2061">
            <v>6000</v>
          </cell>
          <cell r="O2061">
            <v>2370</v>
          </cell>
          <cell r="P2061">
            <v>29284</v>
          </cell>
          <cell r="Q2061">
            <v>14500</v>
          </cell>
          <cell r="R2061">
            <v>3369</v>
          </cell>
          <cell r="S2061">
            <v>1600</v>
          </cell>
          <cell r="T2061">
            <v>1445</v>
          </cell>
          <cell r="U2061">
            <v>6000</v>
          </cell>
          <cell r="V2061">
            <v>2370</v>
          </cell>
          <cell r="W2061">
            <v>29284</v>
          </cell>
          <cell r="X2061">
            <v>13811.174988670711</v>
          </cell>
          <cell r="Y2061">
            <v>10110.9721697323</v>
          </cell>
          <cell r="Z2061">
            <v>1483.3384442217832</v>
          </cell>
          <cell r="AA2061">
            <v>1524.2338812534026</v>
          </cell>
          <cell r="AB2061">
            <v>5444.3221180980263</v>
          </cell>
          <cell r="AC2061">
            <v>2299.4583980237767</v>
          </cell>
          <cell r="AD2061">
            <v>34673.5</v>
          </cell>
          <cell r="AE2061">
            <v>12597.966534410203</v>
          </cell>
          <cell r="AF2061">
            <v>10213.513436517393</v>
          </cell>
          <cell r="AG2061">
            <v>1520.1775858401882</v>
          </cell>
          <cell r="AH2061">
            <v>1561.3929932746951</v>
          </cell>
          <cell r="AI2061">
            <v>6031.4275790446854</v>
          </cell>
          <cell r="AJ2061">
            <v>2353.3318709128312</v>
          </cell>
          <cell r="AK2061">
            <v>34277.81</v>
          </cell>
        </row>
        <row r="2062">
          <cell r="B2062">
            <v>40527</v>
          </cell>
          <cell r="D2062">
            <v>4843.6399999999921</v>
          </cell>
          <cell r="E2062">
            <v>29294</v>
          </cell>
          <cell r="F2062">
            <v>34137.639999999992</v>
          </cell>
          <cell r="G2062">
            <v>34137.639999999992</v>
          </cell>
          <cell r="H2062">
            <v>34632.699999999997</v>
          </cell>
          <cell r="I2062">
            <v>29294</v>
          </cell>
          <cell r="J2062">
            <v>14500</v>
          </cell>
          <cell r="K2062">
            <v>3369</v>
          </cell>
          <cell r="L2062">
            <v>1600</v>
          </cell>
          <cell r="M2062">
            <v>1445</v>
          </cell>
          <cell r="N2062">
            <v>6000</v>
          </cell>
          <cell r="O2062">
            <v>2380</v>
          </cell>
          <cell r="P2062">
            <v>29294</v>
          </cell>
          <cell r="Q2062">
            <v>14500</v>
          </cell>
          <cell r="R2062">
            <v>3369</v>
          </cell>
          <cell r="S2062">
            <v>1600</v>
          </cell>
          <cell r="T2062">
            <v>1445</v>
          </cell>
          <cell r="U2062">
            <v>6000</v>
          </cell>
          <cell r="V2062">
            <v>2380</v>
          </cell>
          <cell r="W2062">
            <v>29294</v>
          </cell>
          <cell r="X2062">
            <v>13536.262837839797</v>
          </cell>
          <cell r="Y2062">
            <v>10070.126447337543</v>
          </cell>
          <cell r="Z2062">
            <v>1479.6668023383397</v>
          </cell>
          <cell r="AA2062">
            <v>1520.641098160829</v>
          </cell>
          <cell r="AB2062">
            <v>5721.4453396488798</v>
          </cell>
          <cell r="AC2062">
            <v>2304.557474674607</v>
          </cell>
          <cell r="AD2062">
            <v>34632.699999999997</v>
          </cell>
          <cell r="AE2062">
            <v>12482.473445201706</v>
          </cell>
          <cell r="AF2062">
            <v>10215.046187981574</v>
          </cell>
          <cell r="AG2062">
            <v>1520.4057203048847</v>
          </cell>
          <cell r="AH2062">
            <v>1561.6273129739327</v>
          </cell>
          <cell r="AI2062">
            <v>5992.5590767100339</v>
          </cell>
          <cell r="AJ2062">
            <v>2365.5282568278658</v>
          </cell>
          <cell r="AK2062">
            <v>34137.639999999992</v>
          </cell>
        </row>
        <row r="2063">
          <cell r="B2063">
            <v>40528</v>
          </cell>
          <cell r="D2063">
            <v>5214.9399999999951</v>
          </cell>
          <cell r="E2063">
            <v>29064</v>
          </cell>
          <cell r="F2063">
            <v>34278.939999999995</v>
          </cell>
          <cell r="G2063">
            <v>34278.939999999995</v>
          </cell>
          <cell r="H2063">
            <v>34743.4</v>
          </cell>
          <cell r="I2063">
            <v>29064</v>
          </cell>
          <cell r="J2063">
            <v>14300</v>
          </cell>
          <cell r="K2063">
            <v>3369</v>
          </cell>
          <cell r="L2063">
            <v>1600</v>
          </cell>
          <cell r="M2063">
            <v>1445</v>
          </cell>
          <cell r="N2063">
            <v>6000</v>
          </cell>
          <cell r="O2063">
            <v>2350</v>
          </cell>
          <cell r="P2063">
            <v>29064</v>
          </cell>
          <cell r="Q2063">
            <v>14300</v>
          </cell>
          <cell r="R2063">
            <v>3369</v>
          </cell>
          <cell r="S2063">
            <v>1600</v>
          </cell>
          <cell r="T2063">
            <v>1445</v>
          </cell>
          <cell r="U2063">
            <v>6000</v>
          </cell>
          <cell r="V2063">
            <v>2350</v>
          </cell>
          <cell r="W2063">
            <v>29064</v>
          </cell>
          <cell r="X2063">
            <v>13566.435302614667</v>
          </cell>
          <cell r="Y2063">
            <v>10112.646030681346</v>
          </cell>
          <cell r="Z2063">
            <v>1504.5859548294361</v>
          </cell>
          <cell r="AA2063">
            <v>1523.4911854228212</v>
          </cell>
          <cell r="AB2063">
            <v>5761.3702623389017</v>
          </cell>
          <cell r="AC2063">
            <v>2274.8712641128232</v>
          </cell>
          <cell r="AD2063">
            <v>34743.399999999994</v>
          </cell>
          <cell r="AE2063">
            <v>12598.675414924179</v>
          </cell>
          <cell r="AF2063">
            <v>10214.088145192369</v>
          </cell>
          <cell r="AG2063">
            <v>1543.1485491628055</v>
          </cell>
          <cell r="AH2063">
            <v>1561.4808519830483</v>
          </cell>
          <cell r="AI2063">
            <v>6031.7669640931026</v>
          </cell>
          <cell r="AJ2063">
            <v>2329.780074644495</v>
          </cell>
          <cell r="AK2063">
            <v>34278.939999999995</v>
          </cell>
        </row>
        <row r="2064">
          <cell r="B2064">
            <v>40529</v>
          </cell>
          <cell r="D2064">
            <v>5420.4100000000035</v>
          </cell>
          <cell r="E2064">
            <v>28974</v>
          </cell>
          <cell r="F2064">
            <v>34394.410000000003</v>
          </cell>
          <cell r="G2064">
            <v>34394.410000000003</v>
          </cell>
          <cell r="H2064">
            <v>35322</v>
          </cell>
          <cell r="I2064">
            <v>28974</v>
          </cell>
          <cell r="J2064">
            <v>14000</v>
          </cell>
          <cell r="K2064">
            <v>3369</v>
          </cell>
          <cell r="L2064">
            <v>1600</v>
          </cell>
          <cell r="M2064">
            <v>1445</v>
          </cell>
          <cell r="N2064">
            <v>6200</v>
          </cell>
          <cell r="O2064">
            <v>2360</v>
          </cell>
          <cell r="P2064">
            <v>28974</v>
          </cell>
          <cell r="Q2064">
            <v>14000</v>
          </cell>
          <cell r="R2064">
            <v>3369</v>
          </cell>
          <cell r="S2064">
            <v>1600</v>
          </cell>
          <cell r="T2064">
            <v>1445</v>
          </cell>
          <cell r="U2064">
            <v>6200</v>
          </cell>
          <cell r="V2064">
            <v>2360</v>
          </cell>
          <cell r="W2064">
            <v>28974</v>
          </cell>
          <cell r="X2064">
            <v>14010.05827328644</v>
          </cell>
          <cell r="Y2064">
            <v>10004.616897972783</v>
          </cell>
          <cell r="Z2064">
            <v>1492.0032829542861</v>
          </cell>
          <cell r="AA2064">
            <v>1534.6898485745814</v>
          </cell>
          <cell r="AB2064">
            <v>5966.4957422066946</v>
          </cell>
          <cell r="AC2064">
            <v>2314.1359550052121</v>
          </cell>
          <cell r="AD2064">
            <v>35322</v>
          </cell>
          <cell r="AE2064">
            <v>12594.00817899402</v>
          </cell>
          <cell r="AF2064">
            <v>10210.304290333423</v>
          </cell>
          <cell r="AG2064">
            <v>1519.699937073299</v>
          </cell>
          <cell r="AH2064">
            <v>1560.9023943836091</v>
          </cell>
          <cell r="AI2064">
            <v>6156.9027590618925</v>
          </cell>
          <cell r="AJ2064">
            <v>2352.5924401537591</v>
          </cell>
          <cell r="AK2064">
            <v>34394.410000000003</v>
          </cell>
        </row>
        <row r="2065">
          <cell r="B2065">
            <v>40530</v>
          </cell>
          <cell r="D2065">
            <v>5498.6100000000006</v>
          </cell>
          <cell r="E2065">
            <v>28830</v>
          </cell>
          <cell r="F2065">
            <v>34328.61</v>
          </cell>
          <cell r="G2065">
            <v>34328.61</v>
          </cell>
          <cell r="H2065">
            <v>33666.6</v>
          </cell>
          <cell r="I2065">
            <v>28829</v>
          </cell>
          <cell r="J2065">
            <v>13856</v>
          </cell>
          <cell r="K2065">
            <v>3369</v>
          </cell>
          <cell r="L2065">
            <v>1600</v>
          </cell>
          <cell r="M2065">
            <v>1445</v>
          </cell>
          <cell r="N2065">
            <v>6200</v>
          </cell>
          <cell r="O2065">
            <v>2360</v>
          </cell>
          <cell r="P2065">
            <v>28830</v>
          </cell>
          <cell r="Q2065">
            <v>13856</v>
          </cell>
          <cell r="R2065">
            <v>3368</v>
          </cell>
          <cell r="S2065">
            <v>1600</v>
          </cell>
          <cell r="T2065">
            <v>1445</v>
          </cell>
          <cell r="U2065">
            <v>6200</v>
          </cell>
          <cell r="V2065">
            <v>2360</v>
          </cell>
          <cell r="W2065">
            <v>28829</v>
          </cell>
          <cell r="X2065">
            <v>12741.110671384495</v>
          </cell>
          <cell r="Y2065">
            <v>9952.525822275451</v>
          </cell>
          <cell r="Z2065">
            <v>1482.1030810605666</v>
          </cell>
          <cell r="AA2065">
            <v>1522.3585656015985</v>
          </cell>
          <cell r="AB2065">
            <v>5672.0912062567904</v>
          </cell>
          <cell r="AC2065">
            <v>2296.4106534210955</v>
          </cell>
          <cell r="AD2065">
            <v>33666.6</v>
          </cell>
          <cell r="AE2065">
            <v>12594.446202435915</v>
          </cell>
          <cell r="AF2065">
            <v>10210.659407827747</v>
          </cell>
          <cell r="AG2065">
            <v>1519.7527927001672</v>
          </cell>
          <cell r="AH2065">
            <v>1560.9566830444969</v>
          </cell>
          <cell r="AI2065">
            <v>6090.1206499560076</v>
          </cell>
          <cell r="AJ2065">
            <v>2352.6742640356688</v>
          </cell>
          <cell r="AK2065">
            <v>34328.61</v>
          </cell>
        </row>
        <row r="2066">
          <cell r="B2066">
            <v>40531</v>
          </cell>
          <cell r="D2066">
            <v>5458.1600000000035</v>
          </cell>
          <cell r="E2066">
            <v>28630</v>
          </cell>
          <cell r="F2066">
            <v>34088.160000000003</v>
          </cell>
          <cell r="G2066">
            <v>34088.160000000003</v>
          </cell>
          <cell r="H2066">
            <v>34079.699999999997</v>
          </cell>
          <cell r="I2066">
            <v>28629</v>
          </cell>
          <cell r="J2066">
            <v>13856</v>
          </cell>
          <cell r="K2066">
            <v>3369</v>
          </cell>
          <cell r="L2066">
            <v>1600</v>
          </cell>
          <cell r="M2066">
            <v>1445</v>
          </cell>
          <cell r="N2066">
            <v>6000</v>
          </cell>
          <cell r="O2066">
            <v>2360</v>
          </cell>
          <cell r="P2066">
            <v>28630</v>
          </cell>
          <cell r="Q2066">
            <v>13856</v>
          </cell>
          <cell r="R2066">
            <v>3368</v>
          </cell>
          <cell r="S2066">
            <v>1600</v>
          </cell>
          <cell r="T2066">
            <v>1445</v>
          </cell>
          <cell r="U2066">
            <v>6000</v>
          </cell>
          <cell r="V2066">
            <v>2360</v>
          </cell>
          <cell r="W2066">
            <v>28629</v>
          </cell>
          <cell r="X2066">
            <v>13046.029589260967</v>
          </cell>
          <cell r="Y2066">
            <v>10092.798150944231</v>
          </cell>
          <cell r="Z2066">
            <v>1501.7973792686025</v>
          </cell>
          <cell r="AA2066">
            <v>1543.1536522864378</v>
          </cell>
          <cell r="AB2066">
            <v>5569.8036980880215</v>
          </cell>
          <cell r="AC2066">
            <v>2326.1175301517419</v>
          </cell>
          <cell r="AD2066">
            <v>34079.699999999997</v>
          </cell>
          <cell r="AE2066">
            <v>12483.255975381962</v>
          </cell>
          <cell r="AF2066">
            <v>10215.686572435017</v>
          </cell>
          <cell r="AG2066">
            <v>1520.5010350169566</v>
          </cell>
          <cell r="AH2066">
            <v>1561.7252118805941</v>
          </cell>
          <cell r="AI2066">
            <v>5953.1586144150533</v>
          </cell>
          <cell r="AJ2066">
            <v>2353.8325908704205</v>
          </cell>
          <cell r="AK2066">
            <v>34088.160000000003</v>
          </cell>
        </row>
        <row r="2067">
          <cell r="B2067">
            <v>40532</v>
          </cell>
          <cell r="D2067">
            <v>5535.1200000000026</v>
          </cell>
          <cell r="E2067">
            <v>28630</v>
          </cell>
          <cell r="F2067">
            <v>34165.120000000003</v>
          </cell>
          <cell r="G2067">
            <v>34165.120000000003</v>
          </cell>
          <cell r="H2067">
            <v>34613.4</v>
          </cell>
          <cell r="I2067">
            <v>28630</v>
          </cell>
          <cell r="J2067">
            <v>13856</v>
          </cell>
          <cell r="K2067">
            <v>3369</v>
          </cell>
          <cell r="L2067">
            <v>1600</v>
          </cell>
          <cell r="M2067">
            <v>1445</v>
          </cell>
          <cell r="N2067">
            <v>6000</v>
          </cell>
          <cell r="O2067">
            <v>2360</v>
          </cell>
          <cell r="P2067">
            <v>28630</v>
          </cell>
          <cell r="Q2067">
            <v>13856</v>
          </cell>
          <cell r="R2067">
            <v>3369</v>
          </cell>
          <cell r="S2067">
            <v>1600</v>
          </cell>
          <cell r="T2067">
            <v>1445</v>
          </cell>
          <cell r="U2067">
            <v>6000</v>
          </cell>
          <cell r="V2067">
            <v>2360</v>
          </cell>
          <cell r="W2067">
            <v>28630</v>
          </cell>
          <cell r="X2067">
            <v>13684.262687051372</v>
          </cell>
          <cell r="Y2067">
            <v>10024.350685348543</v>
          </cell>
          <cell r="Z2067">
            <v>1495.8663203738204</v>
          </cell>
          <cell r="AA2067">
            <v>1536.8788015191849</v>
          </cell>
          <cell r="AB2067">
            <v>5553.9503780543346</v>
          </cell>
          <cell r="AC2067">
            <v>2318.0911276527418</v>
          </cell>
          <cell r="AD2067">
            <v>34613.4</v>
          </cell>
          <cell r="AE2067">
            <v>12482.308881316936</v>
          </cell>
          <cell r="AF2067">
            <v>10214.911516941322</v>
          </cell>
          <cell r="AG2067">
            <v>1520.3856758903817</v>
          </cell>
          <cell r="AH2067">
            <v>1561.6067251106126</v>
          </cell>
          <cell r="AI2067">
            <v>6032.2531931567155</v>
          </cell>
          <cell r="AJ2067">
            <v>2353.6540075840344</v>
          </cell>
          <cell r="AK2067">
            <v>34165.120000000003</v>
          </cell>
        </row>
        <row r="2068">
          <cell r="B2068">
            <v>40533</v>
          </cell>
          <cell r="D2068">
            <v>5264.6199999999953</v>
          </cell>
          <cell r="E2068">
            <v>28954</v>
          </cell>
          <cell r="F2068">
            <v>34218.619999999995</v>
          </cell>
          <cell r="G2068">
            <v>34218.619999999995</v>
          </cell>
          <cell r="H2068">
            <v>8088.2</v>
          </cell>
          <cell r="I2068">
            <v>28954</v>
          </cell>
          <cell r="J2068">
            <v>14200</v>
          </cell>
          <cell r="K2068">
            <v>3369</v>
          </cell>
          <cell r="L2068">
            <v>1600</v>
          </cell>
          <cell r="M2068">
            <v>1445</v>
          </cell>
          <cell r="N2068">
            <v>6000</v>
          </cell>
          <cell r="O2068">
            <v>2340</v>
          </cell>
          <cell r="P2068">
            <v>28954</v>
          </cell>
          <cell r="Q2068">
            <v>14200</v>
          </cell>
          <cell r="R2068">
            <v>3369</v>
          </cell>
          <cell r="S2068">
            <v>1600</v>
          </cell>
          <cell r="T2068">
            <v>1445</v>
          </cell>
          <cell r="U2068">
            <v>6000</v>
          </cell>
          <cell r="V2068">
            <v>2340</v>
          </cell>
          <cell r="W2068">
            <v>28954</v>
          </cell>
          <cell r="X2068">
            <v>3039.8789586032108</v>
          </cell>
          <cell r="Y2068">
            <v>2487.6961289455667</v>
          </cell>
          <cell r="Z2068">
            <v>347.92866206149552</v>
          </cell>
          <cell r="AA2068">
            <v>380.24521597699732</v>
          </cell>
          <cell r="AB2068">
            <v>1314.1058292174739</v>
          </cell>
          <cell r="AC2068">
            <v>518.34520519525381</v>
          </cell>
          <cell r="AD2068">
            <v>8088.199999999998</v>
          </cell>
          <cell r="AE2068">
            <v>12599.535302641125</v>
          </cell>
          <cell r="AF2068">
            <v>10214.785279505824</v>
          </cell>
          <cell r="AG2068">
            <v>1520.3668867321621</v>
          </cell>
          <cell r="AH2068">
            <v>1561.5874265363759</v>
          </cell>
          <cell r="AI2068">
            <v>5992.406017249923</v>
          </cell>
          <cell r="AJ2068">
            <v>2329.9390873345906</v>
          </cell>
          <cell r="AK2068">
            <v>34218.619999999995</v>
          </cell>
        </row>
        <row r="2069">
          <cell r="B2069">
            <v>40534</v>
          </cell>
          <cell r="D2069">
            <v>13923.69999999999</v>
          </cell>
          <cell r="E2069">
            <v>20270</v>
          </cell>
          <cell r="F2069">
            <v>34193.69999999999</v>
          </cell>
          <cell r="G2069">
            <v>34193.69999999999</v>
          </cell>
          <cell r="H2069">
            <v>50.9</v>
          </cell>
          <cell r="I2069">
            <v>20270</v>
          </cell>
          <cell r="J2069">
            <v>13856</v>
          </cell>
          <cell r="K2069">
            <v>3369</v>
          </cell>
          <cell r="L2069">
            <v>1600</v>
          </cell>
          <cell r="M2069">
            <v>1445</v>
          </cell>
          <cell r="N2069">
            <v>0</v>
          </cell>
          <cell r="O2069">
            <v>0</v>
          </cell>
          <cell r="P2069">
            <v>20270</v>
          </cell>
          <cell r="Q2069">
            <v>13856</v>
          </cell>
          <cell r="R2069">
            <v>3369</v>
          </cell>
          <cell r="S2069">
            <v>1600</v>
          </cell>
          <cell r="T2069">
            <v>1445</v>
          </cell>
          <cell r="U2069">
            <v>0</v>
          </cell>
          <cell r="V2069">
            <v>0</v>
          </cell>
          <cell r="W2069">
            <v>20270</v>
          </cell>
          <cell r="X2069">
            <v>19.350398499999997</v>
          </cell>
          <cell r="Y2069">
            <v>15.7747753</v>
          </cell>
          <cell r="Z2069">
            <v>2.1377999999999999</v>
          </cell>
          <cell r="AA2069">
            <v>2.1032897999999998</v>
          </cell>
          <cell r="AB2069">
            <v>8.4132100999999988</v>
          </cell>
          <cell r="AC2069">
            <v>3.1205262999999999</v>
          </cell>
          <cell r="AD2069">
            <v>50.9</v>
          </cell>
          <cell r="AE2069">
            <v>12478.136774833922</v>
          </cell>
          <cell r="AF2069">
            <v>10211.497268906887</v>
          </cell>
          <cell r="AG2069">
            <v>1548.4770232133133</v>
          </cell>
          <cell r="AH2069">
            <v>1561.0847712314305</v>
          </cell>
          <cell r="AI2069">
            <v>6077.1541571288635</v>
          </cell>
          <cell r="AJ2069">
            <v>2317.350004685577</v>
          </cell>
          <cell r="AK2069">
            <v>34193.69999999999</v>
          </cell>
        </row>
        <row r="2070">
          <cell r="B2070">
            <v>40535</v>
          </cell>
          <cell r="D2070">
            <v>0</v>
          </cell>
          <cell r="E2070">
            <v>0</v>
          </cell>
          <cell r="F2070">
            <v>0</v>
          </cell>
          <cell r="G2070">
            <v>0</v>
          </cell>
          <cell r="H2070">
            <v>59.5</v>
          </cell>
          <cell r="I2070">
            <v>0</v>
          </cell>
          <cell r="J2070">
            <v>0</v>
          </cell>
          <cell r="L2070">
            <v>0</v>
          </cell>
          <cell r="M2070">
            <v>0</v>
          </cell>
          <cell r="N2070">
            <v>0</v>
          </cell>
          <cell r="O2070">
            <v>0</v>
          </cell>
          <cell r="P2070">
            <v>0</v>
          </cell>
          <cell r="Q2070">
            <v>0</v>
          </cell>
          <cell r="S2070">
            <v>0</v>
          </cell>
          <cell r="T2070">
            <v>0</v>
          </cell>
          <cell r="U2070">
            <v>0</v>
          </cell>
          <cell r="V2070">
            <v>0</v>
          </cell>
          <cell r="W2070">
            <v>0</v>
          </cell>
          <cell r="X2070">
            <v>168.37231947845663</v>
          </cell>
          <cell r="Y2070">
            <v>123.59078198424784</v>
          </cell>
          <cell r="Z2070">
            <v>-34.129111787676237</v>
          </cell>
          <cell r="AA2070">
            <v>-43.528253027996598</v>
          </cell>
          <cell r="AB2070">
            <v>-95.371698987358599</v>
          </cell>
          <cell r="AC2070">
            <v>-59.434037659673074</v>
          </cell>
          <cell r="AD2070">
            <v>59.499999999999936</v>
          </cell>
          <cell r="AE2070">
            <v>0</v>
          </cell>
          <cell r="AF2070">
            <v>0</v>
          </cell>
          <cell r="AG2070">
            <v>0</v>
          </cell>
          <cell r="AH2070">
            <v>0</v>
          </cell>
          <cell r="AI2070">
            <v>0</v>
          </cell>
          <cell r="AJ2070">
            <v>0</v>
          </cell>
          <cell r="AK2070">
            <v>0</v>
          </cell>
        </row>
        <row r="2071">
          <cell r="B2071">
            <v>40536</v>
          </cell>
          <cell r="D2071">
            <v>0</v>
          </cell>
          <cell r="E2071">
            <v>0</v>
          </cell>
          <cell r="F2071">
            <v>0</v>
          </cell>
          <cell r="G2071">
            <v>0</v>
          </cell>
          <cell r="H2071">
            <v>61.4</v>
          </cell>
          <cell r="I2071">
            <v>0</v>
          </cell>
          <cell r="J2071">
            <v>0</v>
          </cell>
          <cell r="L2071">
            <v>0</v>
          </cell>
          <cell r="M2071">
            <v>0</v>
          </cell>
          <cell r="N2071">
            <v>0</v>
          </cell>
          <cell r="O2071">
            <v>0</v>
          </cell>
          <cell r="P2071">
            <v>0</v>
          </cell>
          <cell r="Q2071">
            <v>0</v>
          </cell>
          <cell r="S2071">
            <v>0</v>
          </cell>
          <cell r="T2071">
            <v>0</v>
          </cell>
          <cell r="U2071">
            <v>0</v>
          </cell>
          <cell r="V2071">
            <v>0</v>
          </cell>
          <cell r="W2071">
            <v>0</v>
          </cell>
          <cell r="X2071">
            <v>23.342130999999998</v>
          </cell>
          <cell r="Y2071">
            <v>19.028903799999998</v>
          </cell>
          <cell r="Z2071">
            <v>2.5788000000000002</v>
          </cell>
          <cell r="AA2071">
            <v>2.5371707999999997</v>
          </cell>
          <cell r="AB2071">
            <v>10.148744599999999</v>
          </cell>
          <cell r="AC2071">
            <v>3.7642498</v>
          </cell>
          <cell r="AD2071">
            <v>61.4</v>
          </cell>
          <cell r="AE2071">
            <v>0</v>
          </cell>
          <cell r="AF2071">
            <v>0</v>
          </cell>
          <cell r="AG2071">
            <v>0</v>
          </cell>
          <cell r="AH2071">
            <v>0</v>
          </cell>
          <cell r="AI2071">
            <v>0</v>
          </cell>
          <cell r="AJ2071">
            <v>0</v>
          </cell>
          <cell r="AK2071">
            <v>0</v>
          </cell>
        </row>
        <row r="2072">
          <cell r="B2072">
            <v>40537</v>
          </cell>
          <cell r="D2072">
            <v>0</v>
          </cell>
          <cell r="E2072">
            <v>0</v>
          </cell>
          <cell r="F2072">
            <v>0</v>
          </cell>
          <cell r="G2072">
            <v>0</v>
          </cell>
          <cell r="H2072">
            <v>56.5</v>
          </cell>
          <cell r="I2072">
            <v>0</v>
          </cell>
          <cell r="J2072">
            <v>0</v>
          </cell>
          <cell r="L2072">
            <v>0</v>
          </cell>
          <cell r="M2072">
            <v>0</v>
          </cell>
          <cell r="N2072">
            <v>0</v>
          </cell>
          <cell r="O2072">
            <v>0</v>
          </cell>
          <cell r="P2072">
            <v>0</v>
          </cell>
          <cell r="Q2072">
            <v>0</v>
          </cell>
          <cell r="S2072">
            <v>0</v>
          </cell>
          <cell r="T2072">
            <v>0</v>
          </cell>
          <cell r="U2072">
            <v>0</v>
          </cell>
          <cell r="V2072">
            <v>0</v>
          </cell>
          <cell r="W2072">
            <v>0</v>
          </cell>
          <cell r="X2072">
            <v>21.479322499999999</v>
          </cell>
          <cell r="Y2072">
            <v>17.510310499999999</v>
          </cell>
          <cell r="Z2072">
            <v>2.3730000000000002</v>
          </cell>
          <cell r="AA2072">
            <v>2.3346929999999997</v>
          </cell>
          <cell r="AB2072">
            <v>9.3388285</v>
          </cell>
          <cell r="AC2072">
            <v>3.4638455000000001</v>
          </cell>
          <cell r="AD2072">
            <v>56.499999999999993</v>
          </cell>
          <cell r="AE2072">
            <v>0</v>
          </cell>
          <cell r="AF2072">
            <v>0</v>
          </cell>
          <cell r="AG2072">
            <v>0</v>
          </cell>
          <cell r="AH2072">
            <v>0</v>
          </cell>
          <cell r="AI2072">
            <v>0</v>
          </cell>
          <cell r="AJ2072">
            <v>0</v>
          </cell>
          <cell r="AK2072">
            <v>0</v>
          </cell>
        </row>
        <row r="2073">
          <cell r="B2073">
            <v>40538</v>
          </cell>
          <cell r="D2073">
            <v>0</v>
          </cell>
          <cell r="E2073">
            <v>0</v>
          </cell>
          <cell r="F2073">
            <v>0</v>
          </cell>
          <cell r="G2073">
            <v>0</v>
          </cell>
          <cell r="H2073">
            <v>25.2</v>
          </cell>
          <cell r="I2073">
            <v>0</v>
          </cell>
          <cell r="J2073">
            <v>0</v>
          </cell>
          <cell r="L2073">
            <v>0</v>
          </cell>
          <cell r="M2073">
            <v>0</v>
          </cell>
          <cell r="N2073">
            <v>0</v>
          </cell>
          <cell r="O2073">
            <v>0</v>
          </cell>
          <cell r="P2073">
            <v>0</v>
          </cell>
          <cell r="Q2073">
            <v>0</v>
          </cell>
          <cell r="S2073">
            <v>0</v>
          </cell>
          <cell r="T2073">
            <v>0</v>
          </cell>
          <cell r="U2073">
            <v>0</v>
          </cell>
          <cell r="V2073">
            <v>0</v>
          </cell>
          <cell r="W2073">
            <v>0</v>
          </cell>
          <cell r="X2073">
            <v>9.5801579999999991</v>
          </cell>
          <cell r="Y2073">
            <v>7.8099083999999994</v>
          </cell>
          <cell r="Z2073">
            <v>1.0584</v>
          </cell>
          <cell r="AA2073">
            <v>1.0413143999999999</v>
          </cell>
          <cell r="AB2073">
            <v>4.1652828</v>
          </cell>
          <cell r="AC2073">
            <v>1.5449363999999999</v>
          </cell>
          <cell r="AD2073">
            <v>25.2</v>
          </cell>
          <cell r="AE2073">
            <v>0</v>
          </cell>
          <cell r="AF2073">
            <v>0</v>
          </cell>
          <cell r="AG2073">
            <v>0</v>
          </cell>
          <cell r="AH2073">
            <v>0</v>
          </cell>
          <cell r="AI2073">
            <v>0</v>
          </cell>
          <cell r="AJ2073">
            <v>0</v>
          </cell>
          <cell r="AK2073">
            <v>0</v>
          </cell>
        </row>
        <row r="2074">
          <cell r="B2074">
            <v>40539</v>
          </cell>
          <cell r="D2074">
            <v>0</v>
          </cell>
          <cell r="E2074">
            <v>0</v>
          </cell>
          <cell r="F2074">
            <v>0</v>
          </cell>
          <cell r="G2074">
            <v>0</v>
          </cell>
          <cell r="H2074">
            <v>73</v>
          </cell>
          <cell r="I2074">
            <v>0</v>
          </cell>
          <cell r="J2074">
            <v>0</v>
          </cell>
          <cell r="L2074">
            <v>0</v>
          </cell>
          <cell r="M2074">
            <v>0</v>
          </cell>
          <cell r="N2074">
            <v>0</v>
          </cell>
          <cell r="O2074">
            <v>0</v>
          </cell>
          <cell r="P2074">
            <v>0</v>
          </cell>
          <cell r="Q2074">
            <v>0</v>
          </cell>
          <cell r="S2074">
            <v>0</v>
          </cell>
          <cell r="T2074">
            <v>0</v>
          </cell>
          <cell r="U2074">
            <v>0</v>
          </cell>
          <cell r="V2074">
            <v>0</v>
          </cell>
          <cell r="W2074">
            <v>0</v>
          </cell>
          <cell r="X2074">
            <v>27.752044999999999</v>
          </cell>
          <cell r="Y2074">
            <v>22.623940999999999</v>
          </cell>
          <cell r="Z2074">
            <v>3.0660000000000003</v>
          </cell>
          <cell r="AA2074">
            <v>3.0165059999999997</v>
          </cell>
          <cell r="AB2074">
            <v>12.066096999999999</v>
          </cell>
          <cell r="AC2074">
            <v>4.4754110000000003</v>
          </cell>
          <cell r="AD2074">
            <v>72.999999999999986</v>
          </cell>
          <cell r="AE2074">
            <v>0</v>
          </cell>
          <cell r="AF2074">
            <v>0</v>
          </cell>
          <cell r="AG2074">
            <v>0</v>
          </cell>
          <cell r="AH2074">
            <v>0</v>
          </cell>
          <cell r="AI2074">
            <v>0</v>
          </cell>
          <cell r="AJ2074">
            <v>0</v>
          </cell>
          <cell r="AK2074">
            <v>0</v>
          </cell>
        </row>
        <row r="2075">
          <cell r="B2075">
            <v>40540</v>
          </cell>
          <cell r="D2075">
            <v>0</v>
          </cell>
          <cell r="E2075">
            <v>0</v>
          </cell>
          <cell r="F2075">
            <v>0</v>
          </cell>
          <cell r="G2075">
            <v>0</v>
          </cell>
          <cell r="H2075">
            <v>94.5</v>
          </cell>
          <cell r="I2075">
            <v>0</v>
          </cell>
          <cell r="J2075">
            <v>0</v>
          </cell>
          <cell r="L2075">
            <v>0</v>
          </cell>
          <cell r="M2075">
            <v>0</v>
          </cell>
          <cell r="N2075">
            <v>0</v>
          </cell>
          <cell r="O2075">
            <v>0</v>
          </cell>
          <cell r="P2075">
            <v>0</v>
          </cell>
          <cell r="Q2075">
            <v>0</v>
          </cell>
          <cell r="S2075">
            <v>0</v>
          </cell>
          <cell r="T2075">
            <v>0</v>
          </cell>
          <cell r="U2075">
            <v>0</v>
          </cell>
          <cell r="V2075">
            <v>0</v>
          </cell>
          <cell r="W2075">
            <v>0</v>
          </cell>
          <cell r="X2075">
            <v>35.9255925</v>
          </cell>
          <cell r="Y2075">
            <v>29.287156499999998</v>
          </cell>
          <cell r="Z2075">
            <v>3.9690000000000003</v>
          </cell>
          <cell r="AA2075">
            <v>3.9049289999999997</v>
          </cell>
          <cell r="AB2075">
            <v>15.6198105</v>
          </cell>
          <cell r="AC2075">
            <v>5.7935115000000001</v>
          </cell>
          <cell r="AD2075">
            <v>94.499999999999986</v>
          </cell>
          <cell r="AE2075">
            <v>0</v>
          </cell>
          <cell r="AF2075">
            <v>0</v>
          </cell>
          <cell r="AG2075">
            <v>0</v>
          </cell>
          <cell r="AH2075">
            <v>0</v>
          </cell>
          <cell r="AI2075">
            <v>0</v>
          </cell>
          <cell r="AJ2075">
            <v>0</v>
          </cell>
          <cell r="AK2075">
            <v>0</v>
          </cell>
        </row>
        <row r="2076">
          <cell r="B2076">
            <v>40541</v>
          </cell>
          <cell r="D2076">
            <v>0</v>
          </cell>
          <cell r="E2076">
            <v>0</v>
          </cell>
          <cell r="F2076">
            <v>0</v>
          </cell>
          <cell r="G2076">
            <v>0</v>
          </cell>
          <cell r="H2076">
            <v>76.900000000000006</v>
          </cell>
          <cell r="I2076">
            <v>0</v>
          </cell>
          <cell r="J2076">
            <v>0</v>
          </cell>
          <cell r="L2076">
            <v>0</v>
          </cell>
          <cell r="M2076">
            <v>0</v>
          </cell>
          <cell r="N2076">
            <v>0</v>
          </cell>
          <cell r="O2076">
            <v>0</v>
          </cell>
          <cell r="P2076">
            <v>0</v>
          </cell>
          <cell r="Q2076">
            <v>0</v>
          </cell>
          <cell r="S2076">
            <v>0</v>
          </cell>
          <cell r="T2076">
            <v>0</v>
          </cell>
          <cell r="U2076">
            <v>0</v>
          </cell>
          <cell r="V2076">
            <v>0</v>
          </cell>
          <cell r="W2076">
            <v>0</v>
          </cell>
          <cell r="X2076">
            <v>29.234688500000001</v>
          </cell>
          <cell r="Y2076">
            <v>23.832617300000003</v>
          </cell>
          <cell r="Z2076">
            <v>3.2298000000000004</v>
          </cell>
          <cell r="AA2076">
            <v>3.1776618000000001</v>
          </cell>
          <cell r="AB2076">
            <v>12.7107241</v>
          </cell>
          <cell r="AC2076">
            <v>4.7145083000000003</v>
          </cell>
          <cell r="AD2076">
            <v>76.900000000000006</v>
          </cell>
          <cell r="AE2076">
            <v>0</v>
          </cell>
          <cell r="AF2076">
            <v>0</v>
          </cell>
          <cell r="AG2076">
            <v>0</v>
          </cell>
          <cell r="AH2076">
            <v>0</v>
          </cell>
          <cell r="AI2076">
            <v>0</v>
          </cell>
          <cell r="AJ2076">
            <v>0</v>
          </cell>
          <cell r="AK2076">
            <v>0</v>
          </cell>
        </row>
        <row r="2077">
          <cell r="B2077">
            <v>40542</v>
          </cell>
          <cell r="D2077">
            <v>0</v>
          </cell>
          <cell r="E2077">
            <v>0</v>
          </cell>
          <cell r="F2077">
            <v>0</v>
          </cell>
          <cell r="G2077">
            <v>0</v>
          </cell>
          <cell r="H2077">
            <v>128.69999999999999</v>
          </cell>
          <cell r="I2077">
            <v>0</v>
          </cell>
          <cell r="J2077">
            <v>0</v>
          </cell>
          <cell r="L2077">
            <v>0</v>
          </cell>
          <cell r="M2077">
            <v>0</v>
          </cell>
          <cell r="N2077">
            <v>0</v>
          </cell>
          <cell r="O2077">
            <v>0</v>
          </cell>
          <cell r="P2077">
            <v>0</v>
          </cell>
          <cell r="Q2077">
            <v>0</v>
          </cell>
          <cell r="S2077">
            <v>0</v>
          </cell>
          <cell r="T2077">
            <v>0</v>
          </cell>
          <cell r="U2077">
            <v>0</v>
          </cell>
          <cell r="V2077">
            <v>0</v>
          </cell>
          <cell r="W2077">
            <v>0</v>
          </cell>
          <cell r="X2077">
            <v>48.927235499999995</v>
          </cell>
          <cell r="Y2077">
            <v>39.886317899999995</v>
          </cell>
          <cell r="Z2077">
            <v>5.4054000000000002</v>
          </cell>
          <cell r="AA2077">
            <v>5.3181413999999991</v>
          </cell>
          <cell r="AB2077">
            <v>21.272694299999998</v>
          </cell>
          <cell r="AC2077">
            <v>7.8902108999999996</v>
          </cell>
          <cell r="AD2077">
            <v>128.69999999999999</v>
          </cell>
          <cell r="AE2077">
            <v>0</v>
          </cell>
          <cell r="AF2077">
            <v>0</v>
          </cell>
          <cell r="AG2077">
            <v>0</v>
          </cell>
          <cell r="AH2077">
            <v>0</v>
          </cell>
          <cell r="AI2077">
            <v>0</v>
          </cell>
          <cell r="AJ2077">
            <v>0</v>
          </cell>
          <cell r="AK2077">
            <v>0</v>
          </cell>
        </row>
        <row r="2078">
          <cell r="B2078">
            <v>40543</v>
          </cell>
          <cell r="D2078">
            <v>0</v>
          </cell>
          <cell r="E2078">
            <v>0</v>
          </cell>
          <cell r="F2078">
            <v>0</v>
          </cell>
          <cell r="G2078">
            <v>0</v>
          </cell>
          <cell r="H2078">
            <v>68.5</v>
          </cell>
          <cell r="I2078">
            <v>0</v>
          </cell>
          <cell r="J2078">
            <v>0</v>
          </cell>
          <cell r="L2078">
            <v>0</v>
          </cell>
          <cell r="M2078">
            <v>0</v>
          </cell>
          <cell r="N2078">
            <v>0</v>
          </cell>
          <cell r="O2078">
            <v>0</v>
          </cell>
          <cell r="P2078">
            <v>0</v>
          </cell>
          <cell r="Q2078">
            <v>0</v>
          </cell>
          <cell r="S2078">
            <v>0</v>
          </cell>
          <cell r="T2078">
            <v>0</v>
          </cell>
          <cell r="U2078">
            <v>0</v>
          </cell>
          <cell r="V2078">
            <v>0</v>
          </cell>
          <cell r="W2078">
            <v>0</v>
          </cell>
          <cell r="X2078">
            <v>0</v>
          </cell>
          <cell r="Y2078">
            <v>0</v>
          </cell>
          <cell r="Z2078">
            <v>0</v>
          </cell>
          <cell r="AA2078">
            <v>0</v>
          </cell>
          <cell r="AB2078">
            <v>0</v>
          </cell>
          <cell r="AC2078">
            <v>0</v>
          </cell>
          <cell r="AD2078">
            <v>0</v>
          </cell>
          <cell r="AE2078">
            <v>0</v>
          </cell>
          <cell r="AF2078">
            <v>0</v>
          </cell>
          <cell r="AG2078">
            <v>0</v>
          </cell>
          <cell r="AH2078">
            <v>0</v>
          </cell>
          <cell r="AI2078">
            <v>0</v>
          </cell>
          <cell r="AJ2078">
            <v>0</v>
          </cell>
          <cell r="AK2078">
            <v>0</v>
          </cell>
        </row>
        <row r="2079">
          <cell r="B2079">
            <v>40544</v>
          </cell>
          <cell r="D2079">
            <v>0</v>
          </cell>
          <cell r="E2079">
            <v>0</v>
          </cell>
          <cell r="F2079">
            <v>0</v>
          </cell>
          <cell r="G2079">
            <v>0</v>
          </cell>
          <cell r="H2079">
            <v>31.3</v>
          </cell>
          <cell r="I2079">
            <v>0</v>
          </cell>
          <cell r="J2079">
            <v>0</v>
          </cell>
          <cell r="K2079">
            <v>0</v>
          </cell>
          <cell r="L2079">
            <v>0</v>
          </cell>
          <cell r="M2079">
            <v>0</v>
          </cell>
          <cell r="N2079">
            <v>0</v>
          </cell>
          <cell r="O2079">
            <v>0</v>
          </cell>
          <cell r="P2079">
            <v>0</v>
          </cell>
          <cell r="Q2079">
            <v>0</v>
          </cell>
          <cell r="R2079">
            <v>0</v>
          </cell>
          <cell r="S2079">
            <v>0</v>
          </cell>
          <cell r="T2079">
            <v>0</v>
          </cell>
          <cell r="U2079">
            <v>0</v>
          </cell>
          <cell r="V2079">
            <v>0</v>
          </cell>
          <cell r="W2079">
            <v>0</v>
          </cell>
          <cell r="X2079">
            <v>11.899164499999999</v>
          </cell>
          <cell r="Y2079">
            <v>9.7004020999999998</v>
          </cell>
          <cell r="Z2079">
            <v>1.3146000000000002</v>
          </cell>
          <cell r="AA2079">
            <v>1.2933786</v>
          </cell>
          <cell r="AB2079">
            <v>5.1735457</v>
          </cell>
          <cell r="AC2079">
            <v>1.9189091</v>
          </cell>
          <cell r="AD2079">
            <v>31.299999999999997</v>
          </cell>
          <cell r="AE2079">
            <v>0</v>
          </cell>
          <cell r="AF2079">
            <v>0</v>
          </cell>
          <cell r="AG2079">
            <v>0</v>
          </cell>
          <cell r="AH2079">
            <v>0</v>
          </cell>
          <cell r="AI2079">
            <v>0</v>
          </cell>
          <cell r="AJ2079">
            <v>0</v>
          </cell>
          <cell r="AK2079">
            <v>0</v>
          </cell>
        </row>
        <row r="2080">
          <cell r="B2080">
            <v>40545</v>
          </cell>
          <cell r="D2080">
            <v>0</v>
          </cell>
          <cell r="E2080">
            <v>0</v>
          </cell>
          <cell r="F2080">
            <v>0</v>
          </cell>
          <cell r="G2080">
            <v>0</v>
          </cell>
          <cell r="H2080">
            <v>79.400000000000006</v>
          </cell>
          <cell r="I2080">
            <v>0</v>
          </cell>
          <cell r="J2080">
            <v>0</v>
          </cell>
          <cell r="K2080">
            <v>0</v>
          </cell>
          <cell r="L2080">
            <v>0</v>
          </cell>
          <cell r="M2080">
            <v>0</v>
          </cell>
          <cell r="N2080">
            <v>0</v>
          </cell>
          <cell r="O2080">
            <v>0</v>
          </cell>
          <cell r="P2080">
            <v>0</v>
          </cell>
          <cell r="Q2080">
            <v>0</v>
          </cell>
          <cell r="R2080">
            <v>0</v>
          </cell>
          <cell r="S2080">
            <v>0</v>
          </cell>
          <cell r="T2080">
            <v>0</v>
          </cell>
          <cell r="U2080">
            <v>0</v>
          </cell>
          <cell r="V2080">
            <v>0</v>
          </cell>
          <cell r="W2080">
            <v>0</v>
          </cell>
          <cell r="X2080">
            <v>30.185101</v>
          </cell>
          <cell r="Y2080">
            <v>24.607409800000003</v>
          </cell>
          <cell r="Z2080">
            <v>3.3348000000000004</v>
          </cell>
          <cell r="AA2080">
            <v>3.2809667999999999</v>
          </cell>
          <cell r="AB2080">
            <v>13.1239466</v>
          </cell>
          <cell r="AC2080">
            <v>4.8677758000000004</v>
          </cell>
          <cell r="AD2080">
            <v>79.400000000000006</v>
          </cell>
          <cell r="AE2080">
            <v>0</v>
          </cell>
          <cell r="AF2080">
            <v>0</v>
          </cell>
          <cell r="AG2080">
            <v>0</v>
          </cell>
          <cell r="AH2080">
            <v>0</v>
          </cell>
          <cell r="AI2080">
            <v>0</v>
          </cell>
          <cell r="AJ2080">
            <v>0</v>
          </cell>
          <cell r="AK2080">
            <v>0</v>
          </cell>
        </row>
        <row r="2081">
          <cell r="B2081">
            <v>40546</v>
          </cell>
          <cell r="D2081">
            <v>0</v>
          </cell>
          <cell r="E2081">
            <v>0</v>
          </cell>
          <cell r="F2081">
            <v>0</v>
          </cell>
          <cell r="G2081">
            <v>0</v>
          </cell>
          <cell r="H2081">
            <v>63.7</v>
          </cell>
          <cell r="I2081">
            <v>0</v>
          </cell>
          <cell r="J2081">
            <v>0</v>
          </cell>
          <cell r="K2081">
            <v>0</v>
          </cell>
          <cell r="L2081">
            <v>0</v>
          </cell>
          <cell r="M2081">
            <v>0</v>
          </cell>
          <cell r="N2081">
            <v>0</v>
          </cell>
          <cell r="O2081">
            <v>0</v>
          </cell>
          <cell r="P2081">
            <v>0</v>
          </cell>
          <cell r="Q2081">
            <v>0</v>
          </cell>
          <cell r="R2081">
            <v>0</v>
          </cell>
          <cell r="S2081">
            <v>0</v>
          </cell>
          <cell r="T2081">
            <v>0</v>
          </cell>
          <cell r="U2081">
            <v>0</v>
          </cell>
          <cell r="V2081">
            <v>0</v>
          </cell>
          <cell r="W2081">
            <v>0</v>
          </cell>
          <cell r="X2081">
            <v>24.216510499999998</v>
          </cell>
          <cell r="Y2081">
            <v>19.7417129</v>
          </cell>
          <cell r="Z2081">
            <v>2.6754000000000002</v>
          </cell>
          <cell r="AA2081">
            <v>2.6322114000000001</v>
          </cell>
          <cell r="AB2081">
            <v>10.5289093</v>
          </cell>
          <cell r="AC2081">
            <v>3.9052559000000002</v>
          </cell>
          <cell r="AD2081">
            <v>63.7</v>
          </cell>
          <cell r="AE2081">
            <v>0</v>
          </cell>
          <cell r="AF2081">
            <v>0</v>
          </cell>
          <cell r="AG2081">
            <v>0</v>
          </cell>
          <cell r="AH2081">
            <v>0</v>
          </cell>
          <cell r="AI2081">
            <v>0</v>
          </cell>
          <cell r="AJ2081">
            <v>0</v>
          </cell>
          <cell r="AK2081">
            <v>0</v>
          </cell>
        </row>
        <row r="2082">
          <cell r="B2082">
            <v>40547</v>
          </cell>
          <cell r="D2082">
            <v>0</v>
          </cell>
          <cell r="E2082">
            <v>0</v>
          </cell>
          <cell r="F2082">
            <v>0</v>
          </cell>
          <cell r="G2082">
            <v>0</v>
          </cell>
          <cell r="H2082">
            <v>50.7</v>
          </cell>
          <cell r="I2082">
            <v>0</v>
          </cell>
          <cell r="J2082">
            <v>0</v>
          </cell>
          <cell r="K2082">
            <v>0</v>
          </cell>
          <cell r="L2082">
            <v>0</v>
          </cell>
          <cell r="M2082">
            <v>0</v>
          </cell>
          <cell r="N2082">
            <v>0</v>
          </cell>
          <cell r="O2082">
            <v>0</v>
          </cell>
          <cell r="P2082">
            <v>0</v>
          </cell>
          <cell r="Q2082">
            <v>0</v>
          </cell>
          <cell r="R2082">
            <v>0</v>
          </cell>
          <cell r="S2082">
            <v>0</v>
          </cell>
          <cell r="T2082">
            <v>0</v>
          </cell>
          <cell r="U2082">
            <v>0</v>
          </cell>
          <cell r="V2082">
            <v>0</v>
          </cell>
          <cell r="W2082">
            <v>0</v>
          </cell>
          <cell r="X2082">
            <v>19.274365499999998</v>
          </cell>
          <cell r="Y2082">
            <v>15.712791900000001</v>
          </cell>
          <cell r="Z2082">
            <v>2.1294000000000004</v>
          </cell>
          <cell r="AA2082">
            <v>2.0950253999999999</v>
          </cell>
          <cell r="AB2082">
            <v>8.3801523000000007</v>
          </cell>
          <cell r="AC2082">
            <v>3.1082649</v>
          </cell>
          <cell r="AD2082">
            <v>50.7</v>
          </cell>
          <cell r="AE2082">
            <v>0</v>
          </cell>
          <cell r="AF2082">
            <v>0</v>
          </cell>
          <cell r="AG2082">
            <v>0</v>
          </cell>
          <cell r="AH2082">
            <v>0</v>
          </cell>
          <cell r="AI2082">
            <v>0</v>
          </cell>
          <cell r="AJ2082">
            <v>0</v>
          </cell>
          <cell r="AK2082">
            <v>0</v>
          </cell>
        </row>
        <row r="2083">
          <cell r="B2083">
            <v>40548</v>
          </cell>
          <cell r="D2083">
            <v>0</v>
          </cell>
          <cell r="E2083">
            <v>0</v>
          </cell>
          <cell r="F2083">
            <v>0</v>
          </cell>
          <cell r="G2083">
            <v>0</v>
          </cell>
          <cell r="H2083">
            <v>56.8</v>
          </cell>
          <cell r="I2083">
            <v>0</v>
          </cell>
          <cell r="J2083">
            <v>0</v>
          </cell>
          <cell r="K2083">
            <v>0</v>
          </cell>
          <cell r="L2083">
            <v>0</v>
          </cell>
          <cell r="M2083">
            <v>0</v>
          </cell>
          <cell r="N2083">
            <v>0</v>
          </cell>
          <cell r="O2083">
            <v>0</v>
          </cell>
          <cell r="P2083">
            <v>0</v>
          </cell>
          <cell r="Q2083">
            <v>0</v>
          </cell>
          <cell r="R2083">
            <v>0</v>
          </cell>
          <cell r="S2083">
            <v>0</v>
          </cell>
          <cell r="T2083">
            <v>0</v>
          </cell>
          <cell r="U2083">
            <v>0</v>
          </cell>
          <cell r="V2083">
            <v>0</v>
          </cell>
          <cell r="W2083">
            <v>0</v>
          </cell>
          <cell r="X2083">
            <v>21.593371999999999</v>
          </cell>
          <cell r="Y2083">
            <v>17.6032856</v>
          </cell>
          <cell r="Z2083">
            <v>2.3856000000000002</v>
          </cell>
          <cell r="AA2083">
            <v>2.3470895999999999</v>
          </cell>
          <cell r="AB2083">
            <v>9.388415199999999</v>
          </cell>
          <cell r="AC2083">
            <v>3.4822375999999999</v>
          </cell>
          <cell r="AD2083">
            <v>56.799999999999983</v>
          </cell>
          <cell r="AE2083">
            <v>0</v>
          </cell>
          <cell r="AF2083">
            <v>0</v>
          </cell>
          <cell r="AG2083">
            <v>0</v>
          </cell>
          <cell r="AH2083">
            <v>0</v>
          </cell>
          <cell r="AI2083">
            <v>0</v>
          </cell>
          <cell r="AJ2083">
            <v>0</v>
          </cell>
          <cell r="AK2083">
            <v>0</v>
          </cell>
        </row>
        <row r="2084">
          <cell r="B2084">
            <v>40549</v>
          </cell>
          <cell r="D2084">
            <v>0</v>
          </cell>
          <cell r="E2084">
            <v>0</v>
          </cell>
          <cell r="F2084">
            <v>0</v>
          </cell>
          <cell r="G2084">
            <v>0</v>
          </cell>
          <cell r="H2084">
            <v>45.3</v>
          </cell>
          <cell r="I2084">
            <v>0</v>
          </cell>
          <cell r="J2084">
            <v>0</v>
          </cell>
          <cell r="K2084">
            <v>0</v>
          </cell>
          <cell r="L2084">
            <v>0</v>
          </cell>
          <cell r="M2084">
            <v>0</v>
          </cell>
          <cell r="N2084">
            <v>0</v>
          </cell>
          <cell r="O2084">
            <v>0</v>
          </cell>
          <cell r="P2084">
            <v>0</v>
          </cell>
          <cell r="Q2084">
            <v>0</v>
          </cell>
          <cell r="R2084">
            <v>0</v>
          </cell>
          <cell r="S2084">
            <v>0</v>
          </cell>
          <cell r="T2084">
            <v>0</v>
          </cell>
          <cell r="U2084">
            <v>0</v>
          </cell>
          <cell r="V2084">
            <v>0</v>
          </cell>
          <cell r="W2084">
            <v>0</v>
          </cell>
          <cell r="X2084">
            <v>17.221474499999999</v>
          </cell>
          <cell r="Y2084">
            <v>14.039240099999999</v>
          </cell>
          <cell r="Z2084">
            <v>1.9026000000000001</v>
          </cell>
          <cell r="AA2084">
            <v>1.8718865999999998</v>
          </cell>
          <cell r="AB2084">
            <v>7.4875916999999994</v>
          </cell>
          <cell r="AC2084">
            <v>2.7772071</v>
          </cell>
          <cell r="AD2084">
            <v>45.3</v>
          </cell>
          <cell r="AE2084">
            <v>0</v>
          </cell>
          <cell r="AF2084">
            <v>0</v>
          </cell>
          <cell r="AG2084">
            <v>0</v>
          </cell>
          <cell r="AH2084">
            <v>0</v>
          </cell>
          <cell r="AI2084">
            <v>0</v>
          </cell>
          <cell r="AJ2084">
            <v>0</v>
          </cell>
          <cell r="AK2084">
            <v>0</v>
          </cell>
        </row>
        <row r="2085">
          <cell r="B2085">
            <v>40550</v>
          </cell>
          <cell r="D2085">
            <v>0</v>
          </cell>
          <cell r="E2085">
            <v>0</v>
          </cell>
          <cell r="F2085">
            <v>0</v>
          </cell>
          <cell r="G2085">
            <v>0</v>
          </cell>
          <cell r="H2085">
            <v>76.3</v>
          </cell>
          <cell r="I2085">
            <v>0</v>
          </cell>
          <cell r="J2085">
            <v>0</v>
          </cell>
          <cell r="K2085">
            <v>0</v>
          </cell>
          <cell r="L2085">
            <v>0</v>
          </cell>
          <cell r="M2085">
            <v>0</v>
          </cell>
          <cell r="N2085">
            <v>0</v>
          </cell>
          <cell r="O2085">
            <v>0</v>
          </cell>
          <cell r="P2085">
            <v>0</v>
          </cell>
          <cell r="Q2085">
            <v>0</v>
          </cell>
          <cell r="R2085">
            <v>0</v>
          </cell>
          <cell r="S2085">
            <v>0</v>
          </cell>
          <cell r="T2085">
            <v>0</v>
          </cell>
          <cell r="U2085">
            <v>0</v>
          </cell>
          <cell r="V2085">
            <v>0</v>
          </cell>
          <cell r="W2085">
            <v>0</v>
          </cell>
          <cell r="X2085">
            <v>29.006589499999997</v>
          </cell>
          <cell r="Y2085">
            <v>23.646667099999998</v>
          </cell>
          <cell r="Z2085">
            <v>3.2046000000000001</v>
          </cell>
          <cell r="AA2085">
            <v>3.1528685999999997</v>
          </cell>
          <cell r="AB2085">
            <v>12.611550699999999</v>
          </cell>
          <cell r="AC2085">
            <v>4.6777240999999998</v>
          </cell>
          <cell r="AD2085">
            <v>76.3</v>
          </cell>
          <cell r="AE2085">
            <v>0</v>
          </cell>
          <cell r="AF2085">
            <v>0</v>
          </cell>
          <cell r="AG2085">
            <v>0</v>
          </cell>
          <cell r="AH2085">
            <v>0</v>
          </cell>
          <cell r="AI2085">
            <v>0</v>
          </cell>
          <cell r="AJ2085">
            <v>0</v>
          </cell>
          <cell r="AK2085">
            <v>0</v>
          </cell>
        </row>
        <row r="2086">
          <cell r="B2086">
            <v>40551</v>
          </cell>
          <cell r="D2086">
            <v>0</v>
          </cell>
          <cell r="E2086">
            <v>0</v>
          </cell>
          <cell r="F2086">
            <v>0</v>
          </cell>
          <cell r="G2086">
            <v>0</v>
          </cell>
          <cell r="H2086">
            <v>15.4</v>
          </cell>
          <cell r="I2086">
            <v>0</v>
          </cell>
          <cell r="J2086">
            <v>0</v>
          </cell>
          <cell r="K2086">
            <v>0</v>
          </cell>
          <cell r="L2086">
            <v>0</v>
          </cell>
          <cell r="M2086">
            <v>0</v>
          </cell>
          <cell r="N2086">
            <v>0</v>
          </cell>
          <cell r="O2086">
            <v>0</v>
          </cell>
          <cell r="P2086">
            <v>0</v>
          </cell>
          <cell r="Q2086">
            <v>0</v>
          </cell>
          <cell r="R2086">
            <v>0</v>
          </cell>
          <cell r="S2086">
            <v>0</v>
          </cell>
          <cell r="T2086">
            <v>0</v>
          </cell>
          <cell r="U2086">
            <v>0</v>
          </cell>
          <cell r="V2086">
            <v>0</v>
          </cell>
          <cell r="W2086">
            <v>0</v>
          </cell>
          <cell r="X2086">
            <v>5.8545409999999993</v>
          </cell>
          <cell r="Y2086">
            <v>4.7727218000000002</v>
          </cell>
          <cell r="Z2086">
            <v>0.64680000000000004</v>
          </cell>
          <cell r="AA2086">
            <v>0.6363588</v>
          </cell>
          <cell r="AB2086">
            <v>2.5454506000000001</v>
          </cell>
          <cell r="AC2086">
            <v>0.94412780000000007</v>
          </cell>
          <cell r="AD2086">
            <v>15.400000000000002</v>
          </cell>
          <cell r="AE2086">
            <v>0</v>
          </cell>
          <cell r="AF2086">
            <v>0</v>
          </cell>
          <cell r="AG2086">
            <v>0</v>
          </cell>
          <cell r="AH2086">
            <v>0</v>
          </cell>
          <cell r="AI2086">
            <v>0</v>
          </cell>
          <cell r="AJ2086">
            <v>0</v>
          </cell>
          <cell r="AK2086">
            <v>0</v>
          </cell>
        </row>
        <row r="2087">
          <cell r="B2087">
            <v>40552</v>
          </cell>
          <cell r="D2087">
            <v>0</v>
          </cell>
          <cell r="E2087">
            <v>0</v>
          </cell>
          <cell r="F2087">
            <v>0</v>
          </cell>
          <cell r="G2087">
            <v>0</v>
          </cell>
          <cell r="H2087">
            <v>111.1</v>
          </cell>
          <cell r="I2087">
            <v>0</v>
          </cell>
          <cell r="J2087">
            <v>0</v>
          </cell>
          <cell r="K2087">
            <v>0</v>
          </cell>
          <cell r="L2087">
            <v>0</v>
          </cell>
          <cell r="M2087">
            <v>0</v>
          </cell>
          <cell r="N2087">
            <v>0</v>
          </cell>
          <cell r="O2087">
            <v>0</v>
          </cell>
          <cell r="P2087">
            <v>0</v>
          </cell>
          <cell r="Q2087">
            <v>0</v>
          </cell>
          <cell r="R2087">
            <v>0</v>
          </cell>
          <cell r="S2087">
            <v>0</v>
          </cell>
          <cell r="T2087">
            <v>0</v>
          </cell>
          <cell r="U2087">
            <v>0</v>
          </cell>
          <cell r="V2087">
            <v>0</v>
          </cell>
          <cell r="W2087">
            <v>0</v>
          </cell>
          <cell r="X2087">
            <v>42.236331499999999</v>
          </cell>
          <cell r="Y2087">
            <v>34.431778699999995</v>
          </cell>
          <cell r="Z2087">
            <v>4.6661999999999999</v>
          </cell>
          <cell r="AA2087">
            <v>4.5908741999999991</v>
          </cell>
          <cell r="AB2087">
            <v>18.363607899999998</v>
          </cell>
          <cell r="AC2087">
            <v>6.8112076999999998</v>
          </cell>
          <cell r="AD2087">
            <v>111.10000000000001</v>
          </cell>
          <cell r="AE2087">
            <v>0</v>
          </cell>
          <cell r="AF2087">
            <v>0</v>
          </cell>
          <cell r="AG2087">
            <v>0</v>
          </cell>
          <cell r="AH2087">
            <v>0</v>
          </cell>
          <cell r="AI2087">
            <v>0</v>
          </cell>
          <cell r="AJ2087">
            <v>0</v>
          </cell>
          <cell r="AK2087">
            <v>0</v>
          </cell>
        </row>
        <row r="2088">
          <cell r="B2088">
            <v>40553</v>
          </cell>
          <cell r="D2088">
            <v>0</v>
          </cell>
          <cell r="E2088">
            <v>0</v>
          </cell>
          <cell r="F2088">
            <v>0</v>
          </cell>
          <cell r="G2088">
            <v>0</v>
          </cell>
          <cell r="H2088">
            <v>88.3</v>
          </cell>
          <cell r="I2088">
            <v>0</v>
          </cell>
          <cell r="J2088">
            <v>0</v>
          </cell>
          <cell r="K2088">
            <v>0</v>
          </cell>
          <cell r="L2088">
            <v>0</v>
          </cell>
          <cell r="M2088">
            <v>0</v>
          </cell>
          <cell r="N2088">
            <v>0</v>
          </cell>
          <cell r="O2088">
            <v>0</v>
          </cell>
          <cell r="P2088">
            <v>0</v>
          </cell>
          <cell r="Q2088">
            <v>0</v>
          </cell>
          <cell r="R2088">
            <v>0</v>
          </cell>
          <cell r="S2088">
            <v>0</v>
          </cell>
          <cell r="T2088">
            <v>0</v>
          </cell>
          <cell r="U2088">
            <v>0</v>
          </cell>
          <cell r="V2088">
            <v>0</v>
          </cell>
          <cell r="W2088">
            <v>0</v>
          </cell>
          <cell r="X2088">
            <v>33.568569499999995</v>
          </cell>
          <cell r="Y2088">
            <v>27.3656711</v>
          </cell>
          <cell r="Z2088">
            <v>3.7086000000000001</v>
          </cell>
          <cell r="AA2088">
            <v>3.6487325999999998</v>
          </cell>
          <cell r="AB2088">
            <v>14.595018699999999</v>
          </cell>
          <cell r="AC2088">
            <v>5.4134080999999998</v>
          </cell>
          <cell r="AD2088">
            <v>88.3</v>
          </cell>
          <cell r="AE2088">
            <v>0</v>
          </cell>
          <cell r="AF2088">
            <v>0</v>
          </cell>
          <cell r="AG2088">
            <v>0</v>
          </cell>
          <cell r="AH2088">
            <v>0</v>
          </cell>
          <cell r="AI2088">
            <v>0</v>
          </cell>
          <cell r="AJ2088">
            <v>0</v>
          </cell>
          <cell r="AK2088">
            <v>0</v>
          </cell>
        </row>
        <row r="2089">
          <cell r="B2089">
            <v>40554</v>
          </cell>
          <cell r="D2089">
            <v>0</v>
          </cell>
          <cell r="E2089">
            <v>0</v>
          </cell>
          <cell r="F2089">
            <v>0</v>
          </cell>
          <cell r="G2089">
            <v>0</v>
          </cell>
          <cell r="H2089">
            <v>55.9</v>
          </cell>
          <cell r="I2089">
            <v>0</v>
          </cell>
          <cell r="J2089">
            <v>0</v>
          </cell>
          <cell r="K2089">
            <v>0</v>
          </cell>
          <cell r="L2089">
            <v>0</v>
          </cell>
          <cell r="M2089">
            <v>0</v>
          </cell>
          <cell r="N2089">
            <v>0</v>
          </cell>
          <cell r="O2089">
            <v>0</v>
          </cell>
          <cell r="P2089">
            <v>0</v>
          </cell>
          <cell r="Q2089">
            <v>0</v>
          </cell>
          <cell r="R2089">
            <v>0</v>
          </cell>
          <cell r="S2089">
            <v>0</v>
          </cell>
          <cell r="T2089">
            <v>0</v>
          </cell>
          <cell r="U2089">
            <v>0</v>
          </cell>
          <cell r="V2089">
            <v>0</v>
          </cell>
          <cell r="W2089">
            <v>0</v>
          </cell>
          <cell r="X2089">
            <v>21.251223499999998</v>
          </cell>
          <cell r="Y2089">
            <v>17.324360299999999</v>
          </cell>
          <cell r="Z2089">
            <v>2.3477999999999999</v>
          </cell>
          <cell r="AA2089">
            <v>2.3098997999999997</v>
          </cell>
          <cell r="AB2089">
            <v>9.2396550999999985</v>
          </cell>
          <cell r="AC2089">
            <v>3.4270613000000001</v>
          </cell>
          <cell r="AD2089">
            <v>55.899999999999991</v>
          </cell>
          <cell r="AE2089">
            <v>0</v>
          </cell>
          <cell r="AF2089">
            <v>0</v>
          </cell>
          <cell r="AG2089">
            <v>0</v>
          </cell>
          <cell r="AH2089">
            <v>0</v>
          </cell>
          <cell r="AI2089">
            <v>0</v>
          </cell>
          <cell r="AJ2089">
            <v>0</v>
          </cell>
          <cell r="AK2089">
            <v>0</v>
          </cell>
        </row>
        <row r="2090">
          <cell r="B2090">
            <v>40555</v>
          </cell>
          <cell r="D2090">
            <v>0</v>
          </cell>
          <cell r="E2090">
            <v>0</v>
          </cell>
          <cell r="F2090">
            <v>0</v>
          </cell>
          <cell r="G2090">
            <v>0</v>
          </cell>
          <cell r="H2090">
            <v>76.099999999999994</v>
          </cell>
          <cell r="I2090">
            <v>0</v>
          </cell>
          <cell r="J2090">
            <v>0</v>
          </cell>
          <cell r="K2090">
            <v>0</v>
          </cell>
          <cell r="L2090">
            <v>0</v>
          </cell>
          <cell r="M2090">
            <v>0</v>
          </cell>
          <cell r="N2090">
            <v>0</v>
          </cell>
          <cell r="O2090">
            <v>0</v>
          </cell>
          <cell r="P2090">
            <v>0</v>
          </cell>
          <cell r="Q2090">
            <v>0</v>
          </cell>
          <cell r="R2090">
            <v>0</v>
          </cell>
          <cell r="S2090">
            <v>0</v>
          </cell>
          <cell r="T2090">
            <v>0</v>
          </cell>
          <cell r="U2090">
            <v>0</v>
          </cell>
          <cell r="V2090">
            <v>0</v>
          </cell>
          <cell r="W2090">
            <v>0</v>
          </cell>
          <cell r="X2090">
            <v>28.930556499999994</v>
          </cell>
          <cell r="Y2090">
            <v>23.584683699999999</v>
          </cell>
          <cell r="Z2090">
            <v>3.1962000000000002</v>
          </cell>
          <cell r="AA2090">
            <v>3.1446041999999994</v>
          </cell>
          <cell r="AB2090">
            <v>12.578492899999999</v>
          </cell>
          <cell r="AC2090">
            <v>4.6654627</v>
          </cell>
          <cell r="AD2090">
            <v>76.099999999999994</v>
          </cell>
          <cell r="AE2090">
            <v>0</v>
          </cell>
          <cell r="AF2090">
            <v>0</v>
          </cell>
          <cell r="AG2090">
            <v>0</v>
          </cell>
          <cell r="AH2090">
            <v>0</v>
          </cell>
          <cell r="AI2090">
            <v>0</v>
          </cell>
          <cell r="AJ2090">
            <v>0</v>
          </cell>
          <cell r="AK2090">
            <v>0</v>
          </cell>
        </row>
        <row r="2091">
          <cell r="B2091">
            <v>40556</v>
          </cell>
          <cell r="D2091">
            <v>0</v>
          </cell>
          <cell r="E2091">
            <v>0</v>
          </cell>
          <cell r="F2091">
            <v>0</v>
          </cell>
          <cell r="G2091">
            <v>0</v>
          </cell>
          <cell r="H2091">
            <v>62.4</v>
          </cell>
          <cell r="I2091">
            <v>0</v>
          </cell>
          <cell r="J2091">
            <v>0</v>
          </cell>
          <cell r="K2091">
            <v>0</v>
          </cell>
          <cell r="L2091">
            <v>0</v>
          </cell>
          <cell r="M2091">
            <v>0</v>
          </cell>
          <cell r="N2091">
            <v>0</v>
          </cell>
          <cell r="O2091">
            <v>0</v>
          </cell>
          <cell r="P2091">
            <v>0</v>
          </cell>
          <cell r="Q2091">
            <v>0</v>
          </cell>
          <cell r="R2091">
            <v>0</v>
          </cell>
          <cell r="S2091">
            <v>0</v>
          </cell>
          <cell r="T2091">
            <v>0</v>
          </cell>
          <cell r="U2091">
            <v>0</v>
          </cell>
          <cell r="V2091">
            <v>0</v>
          </cell>
          <cell r="W2091">
            <v>0</v>
          </cell>
          <cell r="X2091">
            <v>23.722295999999996</v>
          </cell>
          <cell r="Y2091">
            <v>19.338820800000001</v>
          </cell>
          <cell r="Z2091">
            <v>2.6208</v>
          </cell>
          <cell r="AA2091">
            <v>2.5784927999999998</v>
          </cell>
          <cell r="AB2091">
            <v>10.314033599999998</v>
          </cell>
          <cell r="AC2091">
            <v>3.8255567999999998</v>
          </cell>
          <cell r="AD2091">
            <v>62.399999999999991</v>
          </cell>
          <cell r="AE2091">
            <v>0</v>
          </cell>
          <cell r="AF2091">
            <v>0</v>
          </cell>
          <cell r="AG2091">
            <v>0</v>
          </cell>
          <cell r="AH2091">
            <v>0</v>
          </cell>
          <cell r="AI2091">
            <v>0</v>
          </cell>
          <cell r="AJ2091">
            <v>0</v>
          </cell>
          <cell r="AK2091">
            <v>0</v>
          </cell>
        </row>
        <row r="2092">
          <cell r="B2092">
            <v>40557</v>
          </cell>
          <cell r="D2092">
            <v>0</v>
          </cell>
          <cell r="E2092">
            <v>0</v>
          </cell>
          <cell r="F2092">
            <v>0</v>
          </cell>
          <cell r="G2092">
            <v>0</v>
          </cell>
          <cell r="H2092">
            <v>112</v>
          </cell>
          <cell r="I2092">
            <v>0</v>
          </cell>
          <cell r="J2092">
            <v>0</v>
          </cell>
          <cell r="K2092">
            <v>0</v>
          </cell>
          <cell r="L2092">
            <v>0</v>
          </cell>
          <cell r="M2092">
            <v>0</v>
          </cell>
          <cell r="N2092">
            <v>0</v>
          </cell>
          <cell r="O2092">
            <v>0</v>
          </cell>
          <cell r="P2092">
            <v>0</v>
          </cell>
          <cell r="Q2092">
            <v>0</v>
          </cell>
          <cell r="R2092">
            <v>0</v>
          </cell>
          <cell r="S2092">
            <v>0</v>
          </cell>
          <cell r="T2092">
            <v>0</v>
          </cell>
          <cell r="U2092">
            <v>0</v>
          </cell>
          <cell r="V2092">
            <v>0</v>
          </cell>
          <cell r="W2092">
            <v>0</v>
          </cell>
          <cell r="X2092">
            <v>42.578479999999999</v>
          </cell>
          <cell r="Y2092">
            <v>34.710704</v>
          </cell>
          <cell r="Z2092">
            <v>4.7040000000000006</v>
          </cell>
          <cell r="AA2092">
            <v>4.6280640000000002</v>
          </cell>
          <cell r="AB2092">
            <v>18.512367999999999</v>
          </cell>
          <cell r="AC2092">
            <v>6.866384</v>
          </cell>
          <cell r="AD2092">
            <v>112</v>
          </cell>
          <cell r="AE2092">
            <v>0</v>
          </cell>
          <cell r="AF2092">
            <v>0</v>
          </cell>
          <cell r="AG2092">
            <v>0</v>
          </cell>
          <cell r="AH2092">
            <v>0</v>
          </cell>
          <cell r="AI2092">
            <v>0</v>
          </cell>
          <cell r="AJ2092">
            <v>0</v>
          </cell>
          <cell r="AK2092">
            <v>0</v>
          </cell>
        </row>
        <row r="2093">
          <cell r="B2093">
            <v>40558</v>
          </cell>
          <cell r="D2093">
            <v>0</v>
          </cell>
          <cell r="E2093">
            <v>0</v>
          </cell>
          <cell r="F2093">
            <v>0</v>
          </cell>
          <cell r="G2093">
            <v>0</v>
          </cell>
          <cell r="H2093">
            <v>91.2</v>
          </cell>
          <cell r="I2093">
            <v>0</v>
          </cell>
          <cell r="J2093">
            <v>0</v>
          </cell>
          <cell r="K2093">
            <v>0</v>
          </cell>
          <cell r="L2093">
            <v>0</v>
          </cell>
          <cell r="M2093">
            <v>0</v>
          </cell>
          <cell r="N2093">
            <v>0</v>
          </cell>
          <cell r="O2093">
            <v>0</v>
          </cell>
          <cell r="P2093">
            <v>0</v>
          </cell>
          <cell r="Q2093">
            <v>0</v>
          </cell>
          <cell r="R2093">
            <v>0</v>
          </cell>
          <cell r="S2093">
            <v>0</v>
          </cell>
          <cell r="T2093">
            <v>0</v>
          </cell>
          <cell r="U2093">
            <v>0</v>
          </cell>
          <cell r="V2093">
            <v>0</v>
          </cell>
          <cell r="W2093">
            <v>0</v>
          </cell>
          <cell r="X2093">
            <v>34.671047999999999</v>
          </cell>
          <cell r="Y2093">
            <v>28.264430400000002</v>
          </cell>
          <cell r="Z2093">
            <v>3.8304000000000005</v>
          </cell>
          <cell r="AA2093">
            <v>3.7685664000000001</v>
          </cell>
          <cell r="AB2093">
            <v>15.0743568</v>
          </cell>
          <cell r="AC2093">
            <v>5.5911984000000006</v>
          </cell>
          <cell r="AD2093">
            <v>91.2</v>
          </cell>
          <cell r="AE2093">
            <v>0</v>
          </cell>
          <cell r="AF2093">
            <v>0</v>
          </cell>
          <cell r="AG2093">
            <v>0</v>
          </cell>
          <cell r="AH2093">
            <v>0</v>
          </cell>
          <cell r="AI2093">
            <v>0</v>
          </cell>
          <cell r="AJ2093">
            <v>0</v>
          </cell>
          <cell r="AK2093">
            <v>0</v>
          </cell>
        </row>
        <row r="2094">
          <cell r="B2094">
            <v>40559</v>
          </cell>
          <cell r="D2094">
            <v>0</v>
          </cell>
          <cell r="E2094">
            <v>0</v>
          </cell>
          <cell r="F2094">
            <v>0</v>
          </cell>
          <cell r="G2094">
            <v>0</v>
          </cell>
          <cell r="H2094">
            <v>54.5</v>
          </cell>
          <cell r="I2094">
            <v>0</v>
          </cell>
          <cell r="J2094">
            <v>0</v>
          </cell>
          <cell r="K2094">
            <v>0</v>
          </cell>
          <cell r="L2094">
            <v>0</v>
          </cell>
          <cell r="M2094">
            <v>0</v>
          </cell>
          <cell r="N2094">
            <v>0</v>
          </cell>
          <cell r="O2094">
            <v>0</v>
          </cell>
          <cell r="P2094">
            <v>0</v>
          </cell>
          <cell r="Q2094">
            <v>0</v>
          </cell>
          <cell r="R2094">
            <v>0</v>
          </cell>
          <cell r="S2094">
            <v>0</v>
          </cell>
          <cell r="T2094">
            <v>0</v>
          </cell>
          <cell r="U2094">
            <v>0</v>
          </cell>
          <cell r="V2094">
            <v>0</v>
          </cell>
          <cell r="W2094">
            <v>0</v>
          </cell>
          <cell r="X2094">
            <v>20.718992499999999</v>
          </cell>
          <cell r="Y2094">
            <v>16.890476499999998</v>
          </cell>
          <cell r="Z2094">
            <v>2.2890000000000001</v>
          </cell>
          <cell r="AA2094">
            <v>2.252049</v>
          </cell>
          <cell r="AB2094">
            <v>9.0082504999999991</v>
          </cell>
          <cell r="AC2094">
            <v>3.3412315000000001</v>
          </cell>
          <cell r="AD2094">
            <v>54.499999999999993</v>
          </cell>
          <cell r="AE2094">
            <v>0</v>
          </cell>
          <cell r="AF2094">
            <v>0</v>
          </cell>
          <cell r="AG2094">
            <v>0</v>
          </cell>
          <cell r="AH2094">
            <v>0</v>
          </cell>
          <cell r="AI2094">
            <v>0</v>
          </cell>
          <cell r="AJ2094">
            <v>0</v>
          </cell>
          <cell r="AK2094">
            <v>0</v>
          </cell>
        </row>
        <row r="2095">
          <cell r="B2095">
            <v>40560</v>
          </cell>
          <cell r="D2095">
            <v>0</v>
          </cell>
          <cell r="E2095">
            <v>0</v>
          </cell>
          <cell r="F2095">
            <v>0</v>
          </cell>
          <cell r="G2095">
            <v>0</v>
          </cell>
          <cell r="H2095">
            <v>51.3</v>
          </cell>
          <cell r="I2095">
            <v>0</v>
          </cell>
          <cell r="J2095">
            <v>0</v>
          </cell>
          <cell r="K2095">
            <v>0</v>
          </cell>
          <cell r="L2095">
            <v>0</v>
          </cell>
          <cell r="M2095">
            <v>0</v>
          </cell>
          <cell r="N2095">
            <v>0</v>
          </cell>
          <cell r="O2095">
            <v>0</v>
          </cell>
          <cell r="P2095">
            <v>0</v>
          </cell>
          <cell r="Q2095">
            <v>0</v>
          </cell>
          <cell r="R2095">
            <v>0</v>
          </cell>
          <cell r="S2095">
            <v>0</v>
          </cell>
          <cell r="T2095">
            <v>0</v>
          </cell>
          <cell r="U2095">
            <v>0</v>
          </cell>
          <cell r="V2095">
            <v>0</v>
          </cell>
          <cell r="W2095">
            <v>0</v>
          </cell>
          <cell r="X2095">
            <v>19.502464499999999</v>
          </cell>
          <cell r="Y2095">
            <v>15.8987421</v>
          </cell>
          <cell r="Z2095">
            <v>2.1545999999999998</v>
          </cell>
          <cell r="AA2095">
            <v>2.1198185999999999</v>
          </cell>
          <cell r="AB2095">
            <v>8.4793256999999986</v>
          </cell>
          <cell r="AC2095">
            <v>3.1450491</v>
          </cell>
          <cell r="AD2095">
            <v>51.3</v>
          </cell>
          <cell r="AE2095">
            <v>0</v>
          </cell>
          <cell r="AF2095">
            <v>0</v>
          </cell>
          <cell r="AG2095">
            <v>0</v>
          </cell>
          <cell r="AH2095">
            <v>0</v>
          </cell>
          <cell r="AI2095">
            <v>0</v>
          </cell>
          <cell r="AJ2095">
            <v>0</v>
          </cell>
          <cell r="AK2095">
            <v>0</v>
          </cell>
        </row>
        <row r="2096">
          <cell r="B2096">
            <v>40561</v>
          </cell>
          <cell r="D2096">
            <v>0</v>
          </cell>
          <cell r="E2096">
            <v>0</v>
          </cell>
          <cell r="F2096">
            <v>0</v>
          </cell>
          <cell r="G2096">
            <v>0</v>
          </cell>
          <cell r="H2096">
            <v>31.8</v>
          </cell>
          <cell r="I2096">
            <v>0</v>
          </cell>
          <cell r="J2096">
            <v>0</v>
          </cell>
          <cell r="K2096">
            <v>0</v>
          </cell>
          <cell r="L2096">
            <v>0</v>
          </cell>
          <cell r="M2096">
            <v>0</v>
          </cell>
          <cell r="N2096">
            <v>0</v>
          </cell>
          <cell r="O2096">
            <v>0</v>
          </cell>
          <cell r="P2096">
            <v>0</v>
          </cell>
          <cell r="Q2096">
            <v>0</v>
          </cell>
          <cell r="R2096">
            <v>0</v>
          </cell>
          <cell r="S2096">
            <v>0</v>
          </cell>
          <cell r="T2096">
            <v>0</v>
          </cell>
          <cell r="U2096">
            <v>0</v>
          </cell>
          <cell r="V2096">
            <v>0</v>
          </cell>
          <cell r="W2096">
            <v>0</v>
          </cell>
          <cell r="X2096">
            <v>12.089247</v>
          </cell>
          <cell r="Y2096">
            <v>9.8553606000000009</v>
          </cell>
          <cell r="Z2096">
            <v>1.3356000000000001</v>
          </cell>
          <cell r="AA2096">
            <v>1.3140395999999999</v>
          </cell>
          <cell r="AB2096">
            <v>5.2561901999999998</v>
          </cell>
          <cell r="AC2096">
            <v>1.9495626000000001</v>
          </cell>
          <cell r="AD2096">
            <v>31.8</v>
          </cell>
          <cell r="AE2096">
            <v>0</v>
          </cell>
          <cell r="AF2096">
            <v>0</v>
          </cell>
          <cell r="AG2096">
            <v>0</v>
          </cell>
          <cell r="AH2096">
            <v>0</v>
          </cell>
          <cell r="AI2096">
            <v>0</v>
          </cell>
          <cell r="AJ2096">
            <v>0</v>
          </cell>
          <cell r="AK2096">
            <v>0</v>
          </cell>
        </row>
        <row r="2097">
          <cell r="B2097">
            <v>40562</v>
          </cell>
          <cell r="D2097">
            <v>0</v>
          </cell>
          <cell r="E2097">
            <v>0</v>
          </cell>
          <cell r="F2097">
            <v>0</v>
          </cell>
          <cell r="G2097">
            <v>0</v>
          </cell>
          <cell r="H2097">
            <v>81.8</v>
          </cell>
          <cell r="I2097">
            <v>0</v>
          </cell>
          <cell r="J2097">
            <v>0</v>
          </cell>
          <cell r="K2097">
            <v>0</v>
          </cell>
          <cell r="L2097">
            <v>0</v>
          </cell>
          <cell r="M2097">
            <v>0</v>
          </cell>
          <cell r="N2097">
            <v>0</v>
          </cell>
          <cell r="O2097">
            <v>0</v>
          </cell>
          <cell r="P2097">
            <v>0</v>
          </cell>
          <cell r="Q2097">
            <v>0</v>
          </cell>
          <cell r="R2097">
            <v>0</v>
          </cell>
          <cell r="S2097">
            <v>0</v>
          </cell>
          <cell r="T2097">
            <v>0</v>
          </cell>
          <cell r="U2097">
            <v>0</v>
          </cell>
          <cell r="V2097">
            <v>0</v>
          </cell>
          <cell r="W2097">
            <v>0</v>
          </cell>
          <cell r="X2097">
            <v>31.097496999999997</v>
          </cell>
          <cell r="Y2097">
            <v>25.351210599999998</v>
          </cell>
          <cell r="Z2097">
            <v>3.4356</v>
          </cell>
          <cell r="AA2097">
            <v>3.3801395999999997</v>
          </cell>
          <cell r="AB2097">
            <v>13.520640199999999</v>
          </cell>
          <cell r="AC2097">
            <v>5.0149125999999997</v>
          </cell>
          <cell r="AD2097">
            <v>81.8</v>
          </cell>
          <cell r="AE2097">
            <v>0</v>
          </cell>
          <cell r="AF2097">
            <v>0</v>
          </cell>
          <cell r="AG2097">
            <v>0</v>
          </cell>
          <cell r="AH2097">
            <v>0</v>
          </cell>
          <cell r="AI2097">
            <v>0</v>
          </cell>
          <cell r="AJ2097">
            <v>0</v>
          </cell>
          <cell r="AK2097">
            <v>0</v>
          </cell>
        </row>
        <row r="2098">
          <cell r="B2098">
            <v>40563</v>
          </cell>
          <cell r="D2098">
            <v>0</v>
          </cell>
          <cell r="E2098">
            <v>0</v>
          </cell>
          <cell r="F2098">
            <v>0</v>
          </cell>
          <cell r="G2098">
            <v>0</v>
          </cell>
          <cell r="H2098">
            <v>238.8</v>
          </cell>
          <cell r="I2098">
            <v>0</v>
          </cell>
          <cell r="J2098">
            <v>0</v>
          </cell>
          <cell r="K2098">
            <v>0</v>
          </cell>
          <cell r="L2098">
            <v>0</v>
          </cell>
          <cell r="M2098">
            <v>0</v>
          </cell>
          <cell r="N2098">
            <v>0</v>
          </cell>
          <cell r="O2098">
            <v>0</v>
          </cell>
          <cell r="P2098">
            <v>0</v>
          </cell>
          <cell r="Q2098">
            <v>0</v>
          </cell>
          <cell r="R2098">
            <v>0</v>
          </cell>
          <cell r="S2098">
            <v>0</v>
          </cell>
          <cell r="T2098">
            <v>0</v>
          </cell>
          <cell r="U2098">
            <v>0</v>
          </cell>
          <cell r="V2098">
            <v>0</v>
          </cell>
          <cell r="W2098">
            <v>0</v>
          </cell>
          <cell r="X2098">
            <v>90.783401999999995</v>
          </cell>
          <cell r="Y2098">
            <v>74.008179600000005</v>
          </cell>
          <cell r="Z2098">
            <v>10.0296</v>
          </cell>
          <cell r="AA2098">
            <v>9.8676935999999991</v>
          </cell>
          <cell r="AB2098">
            <v>39.471013200000002</v>
          </cell>
          <cell r="AC2098">
            <v>14.640111600000001</v>
          </cell>
          <cell r="AD2098">
            <v>238.8</v>
          </cell>
          <cell r="AE2098">
            <v>0</v>
          </cell>
          <cell r="AF2098">
            <v>0</v>
          </cell>
          <cell r="AG2098">
            <v>0</v>
          </cell>
          <cell r="AH2098">
            <v>0</v>
          </cell>
          <cell r="AI2098">
            <v>0</v>
          </cell>
          <cell r="AJ2098">
            <v>0</v>
          </cell>
          <cell r="AK2098">
            <v>0</v>
          </cell>
        </row>
        <row r="2099">
          <cell r="B2099">
            <v>40564</v>
          </cell>
          <cell r="D2099">
            <v>0</v>
          </cell>
          <cell r="E2099">
            <v>0</v>
          </cell>
          <cell r="F2099">
            <v>0</v>
          </cell>
          <cell r="G2099">
            <v>0</v>
          </cell>
          <cell r="H2099">
            <v>219.3</v>
          </cell>
          <cell r="I2099">
            <v>0</v>
          </cell>
          <cell r="J2099">
            <v>0</v>
          </cell>
          <cell r="K2099">
            <v>0</v>
          </cell>
          <cell r="L2099">
            <v>0</v>
          </cell>
          <cell r="M2099">
            <v>0</v>
          </cell>
          <cell r="N2099">
            <v>0</v>
          </cell>
          <cell r="O2099">
            <v>0</v>
          </cell>
          <cell r="P2099">
            <v>0</v>
          </cell>
          <cell r="Q2099">
            <v>0</v>
          </cell>
          <cell r="R2099">
            <v>0</v>
          </cell>
          <cell r="S2099">
            <v>0</v>
          </cell>
          <cell r="T2099">
            <v>0</v>
          </cell>
          <cell r="U2099">
            <v>0</v>
          </cell>
          <cell r="V2099">
            <v>0</v>
          </cell>
          <cell r="W2099">
            <v>0</v>
          </cell>
          <cell r="X2099">
            <v>83.370184499999993</v>
          </cell>
          <cell r="Y2099">
            <v>67.96479810000001</v>
          </cell>
          <cell r="Z2099">
            <v>9.2106000000000012</v>
          </cell>
          <cell r="AA2099">
            <v>9.0619145999999997</v>
          </cell>
          <cell r="AB2099">
            <v>36.247877699999997</v>
          </cell>
          <cell r="AC2099">
            <v>13.444625100000001</v>
          </cell>
          <cell r="AD2099">
            <v>219.29999999999998</v>
          </cell>
          <cell r="AE2099">
            <v>0</v>
          </cell>
          <cell r="AF2099">
            <v>0</v>
          </cell>
          <cell r="AG2099">
            <v>0</v>
          </cell>
          <cell r="AH2099">
            <v>0</v>
          </cell>
          <cell r="AI2099">
            <v>0</v>
          </cell>
          <cell r="AJ2099">
            <v>0</v>
          </cell>
          <cell r="AK2099">
            <v>0</v>
          </cell>
        </row>
        <row r="2100">
          <cell r="B2100">
            <v>40565</v>
          </cell>
          <cell r="D2100">
            <v>0</v>
          </cell>
          <cell r="E2100">
            <v>0</v>
          </cell>
          <cell r="F2100">
            <v>0</v>
          </cell>
          <cell r="G2100">
            <v>0</v>
          </cell>
          <cell r="H2100">
            <v>246.5</v>
          </cell>
          <cell r="I2100">
            <v>0</v>
          </cell>
          <cell r="J2100">
            <v>0</v>
          </cell>
          <cell r="K2100">
            <v>0</v>
          </cell>
          <cell r="L2100">
            <v>0</v>
          </cell>
          <cell r="M2100">
            <v>0</v>
          </cell>
          <cell r="N2100">
            <v>0</v>
          </cell>
          <cell r="O2100">
            <v>0</v>
          </cell>
          <cell r="P2100">
            <v>0</v>
          </cell>
          <cell r="Q2100">
            <v>0</v>
          </cell>
          <cell r="R2100">
            <v>0</v>
          </cell>
          <cell r="S2100">
            <v>0</v>
          </cell>
          <cell r="T2100">
            <v>0</v>
          </cell>
          <cell r="U2100">
            <v>0</v>
          </cell>
          <cell r="V2100">
            <v>0</v>
          </cell>
          <cell r="W2100">
            <v>0</v>
          </cell>
          <cell r="X2100">
            <v>93.710672499999987</v>
          </cell>
          <cell r="Y2100">
            <v>76.394540500000005</v>
          </cell>
          <cell r="Z2100">
            <v>10.353</v>
          </cell>
          <cell r="AA2100">
            <v>10.185872999999999</v>
          </cell>
          <cell r="AB2100">
            <v>40.743738499999999</v>
          </cell>
          <cell r="AC2100">
            <v>15.112175499999999</v>
          </cell>
          <cell r="AD2100">
            <v>246.5</v>
          </cell>
          <cell r="AE2100">
            <v>0</v>
          </cell>
          <cell r="AF2100">
            <v>0</v>
          </cell>
          <cell r="AG2100">
            <v>0</v>
          </cell>
          <cell r="AH2100">
            <v>0</v>
          </cell>
          <cell r="AI2100">
            <v>0</v>
          </cell>
          <cell r="AJ2100">
            <v>0</v>
          </cell>
          <cell r="AK2100">
            <v>0</v>
          </cell>
        </row>
        <row r="2101">
          <cell r="B2101">
            <v>40566</v>
          </cell>
          <cell r="D2101">
            <v>0</v>
          </cell>
          <cell r="E2101">
            <v>0</v>
          </cell>
          <cell r="F2101">
            <v>0</v>
          </cell>
          <cell r="G2101">
            <v>0</v>
          </cell>
          <cell r="H2101">
            <v>249.2</v>
          </cell>
          <cell r="I2101">
            <v>0</v>
          </cell>
          <cell r="J2101">
            <v>0</v>
          </cell>
          <cell r="K2101">
            <v>0</v>
          </cell>
          <cell r="L2101">
            <v>0</v>
          </cell>
          <cell r="M2101">
            <v>0</v>
          </cell>
          <cell r="N2101">
            <v>0</v>
          </cell>
          <cell r="O2101">
            <v>0</v>
          </cell>
          <cell r="P2101">
            <v>0</v>
          </cell>
          <cell r="Q2101">
            <v>0</v>
          </cell>
          <cell r="R2101">
            <v>0</v>
          </cell>
          <cell r="S2101">
            <v>0</v>
          </cell>
          <cell r="T2101">
            <v>0</v>
          </cell>
          <cell r="U2101">
            <v>0</v>
          </cell>
          <cell r="V2101">
            <v>0</v>
          </cell>
          <cell r="W2101">
            <v>0</v>
          </cell>
          <cell r="X2101">
            <v>94.737117999999995</v>
          </cell>
          <cell r="Y2101">
            <v>77.231316399999997</v>
          </cell>
          <cell r="Z2101">
            <v>10.4664</v>
          </cell>
          <cell r="AA2101">
            <v>10.2974424</v>
          </cell>
          <cell r="AB2101">
            <v>41.190018799999997</v>
          </cell>
          <cell r="AC2101">
            <v>15.277704399999999</v>
          </cell>
          <cell r="AD2101">
            <v>249.19999999999996</v>
          </cell>
          <cell r="AE2101">
            <v>0</v>
          </cell>
          <cell r="AF2101">
            <v>0</v>
          </cell>
          <cell r="AG2101">
            <v>0</v>
          </cell>
          <cell r="AH2101">
            <v>0</v>
          </cell>
          <cell r="AI2101">
            <v>0</v>
          </cell>
          <cell r="AJ2101">
            <v>0</v>
          </cell>
          <cell r="AK2101">
            <v>0</v>
          </cell>
        </row>
        <row r="2102">
          <cell r="B2102">
            <v>40567</v>
          </cell>
          <cell r="D2102">
            <v>0</v>
          </cell>
          <cell r="E2102">
            <v>0</v>
          </cell>
          <cell r="F2102">
            <v>0</v>
          </cell>
          <cell r="G2102">
            <v>0</v>
          </cell>
          <cell r="H2102">
            <v>114.2</v>
          </cell>
          <cell r="I2102">
            <v>0</v>
          </cell>
          <cell r="J2102">
            <v>0</v>
          </cell>
          <cell r="K2102">
            <v>0</v>
          </cell>
          <cell r="L2102">
            <v>0</v>
          </cell>
          <cell r="M2102">
            <v>0</v>
          </cell>
          <cell r="N2102">
            <v>0</v>
          </cell>
          <cell r="O2102">
            <v>0</v>
          </cell>
          <cell r="P2102">
            <v>0</v>
          </cell>
          <cell r="Q2102">
            <v>0</v>
          </cell>
          <cell r="R2102">
            <v>0</v>
          </cell>
          <cell r="S2102">
            <v>0</v>
          </cell>
          <cell r="T2102">
            <v>0</v>
          </cell>
          <cell r="U2102">
            <v>0</v>
          </cell>
          <cell r="V2102">
            <v>0</v>
          </cell>
          <cell r="W2102">
            <v>0</v>
          </cell>
          <cell r="X2102">
            <v>43.414842999999998</v>
          </cell>
          <cell r="Y2102">
            <v>35.3925214</v>
          </cell>
          <cell r="Z2102">
            <v>4.7964000000000002</v>
          </cell>
          <cell r="AA2102">
            <v>4.7189724000000002</v>
          </cell>
          <cell r="AB2102">
            <v>18.876003799999999</v>
          </cell>
          <cell r="AC2102">
            <v>7.0012594000000004</v>
          </cell>
          <cell r="AD2102">
            <v>114.2</v>
          </cell>
          <cell r="AE2102">
            <v>0</v>
          </cell>
          <cell r="AF2102">
            <v>0</v>
          </cell>
          <cell r="AG2102">
            <v>0</v>
          </cell>
          <cell r="AH2102">
            <v>0</v>
          </cell>
          <cell r="AI2102">
            <v>0</v>
          </cell>
          <cell r="AJ2102">
            <v>0</v>
          </cell>
          <cell r="AK2102">
            <v>0</v>
          </cell>
        </row>
        <row r="2103">
          <cell r="B2103">
            <v>40568</v>
          </cell>
          <cell r="D2103">
            <v>0</v>
          </cell>
          <cell r="E2103">
            <v>0</v>
          </cell>
          <cell r="F2103">
            <v>0</v>
          </cell>
          <cell r="G2103">
            <v>0</v>
          </cell>
          <cell r="H2103">
            <v>79.7</v>
          </cell>
          <cell r="I2103">
            <v>0</v>
          </cell>
          <cell r="J2103">
            <v>0</v>
          </cell>
          <cell r="K2103">
            <v>0</v>
          </cell>
          <cell r="L2103">
            <v>0</v>
          </cell>
          <cell r="M2103">
            <v>0</v>
          </cell>
          <cell r="N2103">
            <v>0</v>
          </cell>
          <cell r="O2103">
            <v>0</v>
          </cell>
          <cell r="P2103">
            <v>0</v>
          </cell>
          <cell r="Q2103">
            <v>0</v>
          </cell>
          <cell r="R2103">
            <v>0</v>
          </cell>
          <cell r="S2103">
            <v>0</v>
          </cell>
          <cell r="T2103">
            <v>0</v>
          </cell>
          <cell r="U2103">
            <v>0</v>
          </cell>
          <cell r="V2103">
            <v>0</v>
          </cell>
          <cell r="W2103">
            <v>0</v>
          </cell>
          <cell r="X2103">
            <v>30.2991505</v>
          </cell>
          <cell r="Y2103">
            <v>24.7003849</v>
          </cell>
          <cell r="Z2103">
            <v>3.3474000000000004</v>
          </cell>
          <cell r="AA2103">
            <v>3.2933634000000001</v>
          </cell>
          <cell r="AB2103">
            <v>13.173533299999999</v>
          </cell>
          <cell r="AC2103">
            <v>4.8861679000000002</v>
          </cell>
          <cell r="AD2103">
            <v>79.7</v>
          </cell>
          <cell r="AE2103">
            <v>0</v>
          </cell>
          <cell r="AF2103">
            <v>0</v>
          </cell>
          <cell r="AG2103">
            <v>0</v>
          </cell>
          <cell r="AH2103">
            <v>0</v>
          </cell>
          <cell r="AI2103">
            <v>0</v>
          </cell>
          <cell r="AJ2103">
            <v>0</v>
          </cell>
          <cell r="AK2103">
            <v>0</v>
          </cell>
        </row>
        <row r="2104">
          <cell r="B2104">
            <v>40569</v>
          </cell>
          <cell r="D2104">
            <v>0</v>
          </cell>
          <cell r="E2104">
            <v>0</v>
          </cell>
          <cell r="F2104">
            <v>0</v>
          </cell>
          <cell r="G2104">
            <v>0</v>
          </cell>
          <cell r="H2104">
            <v>117.5</v>
          </cell>
          <cell r="I2104">
            <v>0</v>
          </cell>
          <cell r="J2104">
            <v>0</v>
          </cell>
          <cell r="K2104">
            <v>0</v>
          </cell>
          <cell r="L2104">
            <v>0</v>
          </cell>
          <cell r="M2104">
            <v>0</v>
          </cell>
          <cell r="N2104">
            <v>0</v>
          </cell>
          <cell r="O2104">
            <v>0</v>
          </cell>
          <cell r="P2104">
            <v>0</v>
          </cell>
          <cell r="Q2104">
            <v>0</v>
          </cell>
          <cell r="R2104">
            <v>0</v>
          </cell>
          <cell r="S2104">
            <v>0</v>
          </cell>
          <cell r="T2104">
            <v>0</v>
          </cell>
          <cell r="U2104">
            <v>0</v>
          </cell>
          <cell r="V2104">
            <v>0</v>
          </cell>
          <cell r="W2104">
            <v>0</v>
          </cell>
          <cell r="X2104">
            <v>44.669387499999999</v>
          </cell>
          <cell r="Y2104">
            <v>36.4152475</v>
          </cell>
          <cell r="Z2104">
            <v>4.9349999999999996</v>
          </cell>
          <cell r="AA2104">
            <v>4.8553349999999993</v>
          </cell>
          <cell r="AB2104">
            <v>19.421457499999999</v>
          </cell>
          <cell r="AC2104">
            <v>7.2035724999999999</v>
          </cell>
          <cell r="AD2104">
            <v>117.5</v>
          </cell>
          <cell r="AE2104">
            <v>0</v>
          </cell>
          <cell r="AF2104">
            <v>0</v>
          </cell>
          <cell r="AG2104">
            <v>0</v>
          </cell>
          <cell r="AH2104">
            <v>0</v>
          </cell>
          <cell r="AI2104">
            <v>0</v>
          </cell>
          <cell r="AJ2104">
            <v>0</v>
          </cell>
          <cell r="AK2104">
            <v>0</v>
          </cell>
        </row>
        <row r="2105">
          <cell r="B2105">
            <v>40570</v>
          </cell>
          <cell r="D2105">
            <v>0</v>
          </cell>
          <cell r="E2105">
            <v>0</v>
          </cell>
          <cell r="F2105">
            <v>0</v>
          </cell>
          <cell r="G2105">
            <v>0</v>
          </cell>
          <cell r="H2105">
            <v>72</v>
          </cell>
          <cell r="I2105">
            <v>0</v>
          </cell>
          <cell r="J2105">
            <v>0</v>
          </cell>
          <cell r="K2105">
            <v>0</v>
          </cell>
          <cell r="L2105">
            <v>0</v>
          </cell>
          <cell r="M2105">
            <v>0</v>
          </cell>
          <cell r="N2105">
            <v>0</v>
          </cell>
          <cell r="O2105">
            <v>0</v>
          </cell>
          <cell r="P2105">
            <v>0</v>
          </cell>
          <cell r="Q2105">
            <v>0</v>
          </cell>
          <cell r="R2105">
            <v>0</v>
          </cell>
          <cell r="S2105">
            <v>0</v>
          </cell>
          <cell r="T2105">
            <v>0</v>
          </cell>
          <cell r="U2105">
            <v>0</v>
          </cell>
          <cell r="V2105">
            <v>0</v>
          </cell>
          <cell r="W2105">
            <v>0</v>
          </cell>
          <cell r="X2105">
            <v>27.371879999999997</v>
          </cell>
          <cell r="Y2105">
            <v>22.314024</v>
          </cell>
          <cell r="Z2105">
            <v>3.024</v>
          </cell>
          <cell r="AA2105">
            <v>2.9751839999999996</v>
          </cell>
          <cell r="AB2105">
            <v>11.900808</v>
          </cell>
          <cell r="AC2105">
            <v>4.414104</v>
          </cell>
          <cell r="AD2105">
            <v>71.999999999999986</v>
          </cell>
          <cell r="AE2105">
            <v>0</v>
          </cell>
          <cell r="AF2105">
            <v>0</v>
          </cell>
          <cell r="AG2105">
            <v>0</v>
          </cell>
          <cell r="AH2105">
            <v>0</v>
          </cell>
          <cell r="AI2105">
            <v>0</v>
          </cell>
          <cell r="AJ2105">
            <v>0</v>
          </cell>
          <cell r="AK2105">
            <v>0</v>
          </cell>
        </row>
        <row r="2106">
          <cell r="B2106">
            <v>40571</v>
          </cell>
          <cell r="D2106">
            <v>0</v>
          </cell>
          <cell r="E2106">
            <v>0</v>
          </cell>
          <cell r="F2106">
            <v>0</v>
          </cell>
          <cell r="G2106">
            <v>0</v>
          </cell>
          <cell r="H2106">
            <v>105.5</v>
          </cell>
          <cell r="I2106">
            <v>0</v>
          </cell>
          <cell r="J2106">
            <v>0</v>
          </cell>
          <cell r="K2106">
            <v>0</v>
          </cell>
          <cell r="L2106">
            <v>0</v>
          </cell>
          <cell r="M2106">
            <v>0</v>
          </cell>
          <cell r="N2106">
            <v>0</v>
          </cell>
          <cell r="O2106">
            <v>0</v>
          </cell>
          <cell r="P2106">
            <v>0</v>
          </cell>
          <cell r="Q2106">
            <v>0</v>
          </cell>
          <cell r="R2106">
            <v>0</v>
          </cell>
          <cell r="S2106">
            <v>0</v>
          </cell>
          <cell r="T2106">
            <v>0</v>
          </cell>
          <cell r="U2106">
            <v>0</v>
          </cell>
          <cell r="V2106">
            <v>0</v>
          </cell>
          <cell r="W2106">
            <v>0</v>
          </cell>
          <cell r="X2106">
            <v>40.107407500000001</v>
          </cell>
          <cell r="Y2106">
            <v>32.696243500000001</v>
          </cell>
          <cell r="Z2106">
            <v>4.431</v>
          </cell>
          <cell r="AA2106">
            <v>4.3594710000000001</v>
          </cell>
          <cell r="AB2106">
            <v>17.4379895</v>
          </cell>
          <cell r="AC2106">
            <v>6.4678884999999999</v>
          </cell>
          <cell r="AD2106">
            <v>105.5</v>
          </cell>
          <cell r="AE2106">
            <v>0</v>
          </cell>
          <cell r="AF2106">
            <v>0</v>
          </cell>
          <cell r="AG2106">
            <v>0</v>
          </cell>
          <cell r="AH2106">
            <v>0</v>
          </cell>
          <cell r="AI2106">
            <v>0</v>
          </cell>
          <cell r="AJ2106">
            <v>0</v>
          </cell>
          <cell r="AK2106">
            <v>0</v>
          </cell>
        </row>
        <row r="2107">
          <cell r="B2107">
            <v>40572</v>
          </cell>
          <cell r="D2107">
            <v>0</v>
          </cell>
          <cell r="E2107">
            <v>0</v>
          </cell>
          <cell r="F2107">
            <v>0</v>
          </cell>
          <cell r="G2107">
            <v>0</v>
          </cell>
          <cell r="H2107">
            <v>33.4</v>
          </cell>
          <cell r="I2107">
            <v>0</v>
          </cell>
          <cell r="J2107">
            <v>0</v>
          </cell>
          <cell r="K2107">
            <v>0</v>
          </cell>
          <cell r="L2107">
            <v>0</v>
          </cell>
          <cell r="M2107">
            <v>0</v>
          </cell>
          <cell r="N2107">
            <v>0</v>
          </cell>
          <cell r="O2107">
            <v>0</v>
          </cell>
          <cell r="P2107">
            <v>0</v>
          </cell>
          <cell r="Q2107">
            <v>0</v>
          </cell>
          <cell r="R2107">
            <v>0</v>
          </cell>
          <cell r="S2107">
            <v>0</v>
          </cell>
          <cell r="T2107">
            <v>0</v>
          </cell>
          <cell r="U2107">
            <v>0</v>
          </cell>
          <cell r="V2107">
            <v>0</v>
          </cell>
          <cell r="W2107">
            <v>0</v>
          </cell>
          <cell r="X2107">
            <v>12.697510999999999</v>
          </cell>
          <cell r="Y2107">
            <v>10.3512278</v>
          </cell>
          <cell r="Z2107">
            <v>1.4028</v>
          </cell>
          <cell r="AA2107">
            <v>1.3801547999999999</v>
          </cell>
          <cell r="AB2107">
            <v>5.5206525999999991</v>
          </cell>
          <cell r="AC2107">
            <v>2.0476538</v>
          </cell>
          <cell r="AD2107">
            <v>33.4</v>
          </cell>
          <cell r="AE2107">
            <v>0</v>
          </cell>
          <cell r="AF2107">
            <v>0</v>
          </cell>
          <cell r="AG2107">
            <v>0</v>
          </cell>
          <cell r="AH2107">
            <v>0</v>
          </cell>
          <cell r="AI2107">
            <v>0</v>
          </cell>
          <cell r="AJ2107">
            <v>0</v>
          </cell>
          <cell r="AK2107">
            <v>0</v>
          </cell>
        </row>
        <row r="2108">
          <cell r="B2108">
            <v>40573</v>
          </cell>
          <cell r="D2108">
            <v>0</v>
          </cell>
          <cell r="E2108">
            <v>0</v>
          </cell>
          <cell r="F2108">
            <v>0</v>
          </cell>
          <cell r="G2108">
            <v>0</v>
          </cell>
          <cell r="H2108">
            <v>109.1</v>
          </cell>
          <cell r="I2108">
            <v>0</v>
          </cell>
          <cell r="J2108">
            <v>0</v>
          </cell>
          <cell r="K2108">
            <v>0</v>
          </cell>
          <cell r="L2108">
            <v>0</v>
          </cell>
          <cell r="M2108">
            <v>0</v>
          </cell>
          <cell r="N2108">
            <v>0</v>
          </cell>
          <cell r="O2108">
            <v>0</v>
          </cell>
          <cell r="P2108">
            <v>0</v>
          </cell>
          <cell r="Q2108">
            <v>0</v>
          </cell>
          <cell r="R2108">
            <v>0</v>
          </cell>
          <cell r="S2108">
            <v>0</v>
          </cell>
          <cell r="T2108">
            <v>0</v>
          </cell>
          <cell r="U2108">
            <v>0</v>
          </cell>
          <cell r="V2108">
            <v>0</v>
          </cell>
          <cell r="W2108">
            <v>0</v>
          </cell>
          <cell r="X2108">
            <v>41.476001499999995</v>
          </cell>
          <cell r="Y2108">
            <v>33.811944699999998</v>
          </cell>
          <cell r="Z2108">
            <v>4.5822000000000003</v>
          </cell>
          <cell r="AA2108">
            <v>4.5082301999999999</v>
          </cell>
          <cell r="AB2108">
            <v>18.033029899999999</v>
          </cell>
          <cell r="AC2108">
            <v>6.6885936999999993</v>
          </cell>
          <cell r="AD2108">
            <v>109.1</v>
          </cell>
          <cell r="AE2108">
            <v>0</v>
          </cell>
          <cell r="AF2108">
            <v>0</v>
          </cell>
          <cell r="AG2108">
            <v>0</v>
          </cell>
          <cell r="AH2108">
            <v>0</v>
          </cell>
          <cell r="AI2108">
            <v>0</v>
          </cell>
          <cell r="AJ2108">
            <v>0</v>
          </cell>
          <cell r="AK2108">
            <v>0</v>
          </cell>
        </row>
        <row r="2109">
          <cell r="B2109">
            <v>40574</v>
          </cell>
          <cell r="D2109">
            <v>10422.440000000002</v>
          </cell>
          <cell r="E2109">
            <v>6369</v>
          </cell>
          <cell r="F2109">
            <v>16791.440000000002</v>
          </cell>
          <cell r="G2109">
            <v>16791.440000000002</v>
          </cell>
          <cell r="H2109">
            <v>21351</v>
          </cell>
          <cell r="I2109">
            <v>6369</v>
          </cell>
          <cell r="J2109">
            <v>0</v>
          </cell>
          <cell r="K2109">
            <v>3369</v>
          </cell>
          <cell r="L2109">
            <v>0</v>
          </cell>
          <cell r="M2109">
            <v>0</v>
          </cell>
          <cell r="N2109">
            <v>3000</v>
          </cell>
          <cell r="O2109">
            <v>0</v>
          </cell>
          <cell r="P2109">
            <v>6369</v>
          </cell>
          <cell r="Q2109">
            <v>0</v>
          </cell>
          <cell r="R2109">
            <v>3369</v>
          </cell>
          <cell r="S2109">
            <v>0</v>
          </cell>
          <cell r="T2109">
            <v>0</v>
          </cell>
          <cell r="U2109">
            <v>3000</v>
          </cell>
          <cell r="V2109">
            <v>0</v>
          </cell>
          <cell r="W2109">
            <v>6369</v>
          </cell>
          <cell r="X2109">
            <v>8140.8700350326071</v>
          </cell>
          <cell r="Y2109">
            <v>6269.2754480555577</v>
          </cell>
          <cell r="Z2109">
            <v>948.16504593065838</v>
          </cell>
          <cell r="AA2109">
            <v>960.2947758177952</v>
          </cell>
          <cell r="AB2109">
            <v>3578.2250987001757</v>
          </cell>
          <cell r="AC2109">
            <v>1454.1695964632067</v>
          </cell>
          <cell r="AD2109">
            <v>21351</v>
          </cell>
          <cell r="AE2109">
            <v>6244.7618084773412</v>
          </cell>
          <cell r="AF2109">
            <v>5110.4078519839059</v>
          </cell>
          <cell r="AG2109">
            <v>772.0824757255557</v>
          </cell>
          <cell r="AH2109">
            <v>781.2546644658313</v>
          </cell>
          <cell r="AI2109">
            <v>2699.5010390497532</v>
          </cell>
          <cell r="AJ2109">
            <v>1183.4321602976127</v>
          </cell>
          <cell r="AK2109">
            <v>16791.440000000002</v>
          </cell>
        </row>
        <row r="2110">
          <cell r="B2110">
            <v>40575</v>
          </cell>
          <cell r="D2110">
            <v>-27137.72</v>
          </cell>
          <cell r="E2110">
            <v>28700</v>
          </cell>
          <cell r="F2110">
            <v>1562.2799999999997</v>
          </cell>
          <cell r="G2110">
            <v>1562.2799999999997</v>
          </cell>
          <cell r="H2110">
            <v>37405.5</v>
          </cell>
          <cell r="I2110">
            <v>28700</v>
          </cell>
          <cell r="J2110">
            <v>13711</v>
          </cell>
          <cell r="K2110">
            <v>3369</v>
          </cell>
          <cell r="L2110">
            <v>1600</v>
          </cell>
          <cell r="M2110">
            <v>1416</v>
          </cell>
          <cell r="N2110">
            <v>6300</v>
          </cell>
          <cell r="O2110">
            <v>2304</v>
          </cell>
          <cell r="P2110">
            <v>28700</v>
          </cell>
          <cell r="Q2110">
            <v>13711</v>
          </cell>
          <cell r="R2110">
            <v>3369</v>
          </cell>
          <cell r="S2110">
            <v>1600</v>
          </cell>
          <cell r="T2110">
            <v>1416</v>
          </cell>
          <cell r="U2110">
            <v>6300</v>
          </cell>
          <cell r="V2110">
            <v>2304</v>
          </cell>
          <cell r="W2110">
            <v>28700</v>
          </cell>
          <cell r="X2110">
            <v>15056.793030510784</v>
          </cell>
          <cell r="Y2110">
            <v>10656.744080641422</v>
          </cell>
          <cell r="Z2110">
            <v>1549.8114768874905</v>
          </cell>
          <cell r="AA2110">
            <v>1553.2926361028042</v>
          </cell>
          <cell r="AB2110">
            <v>6323.9719653055954</v>
          </cell>
          <cell r="AC2110">
            <v>2264.8868105519155</v>
          </cell>
          <cell r="AD2110">
            <v>37405.500000000007</v>
          </cell>
          <cell r="AE2110">
            <v>644.92999999999995</v>
          </cell>
          <cell r="AF2110">
            <v>426.23</v>
          </cell>
          <cell r="AG2110">
            <v>59.62</v>
          </cell>
          <cell r="AH2110">
            <v>65.16</v>
          </cell>
          <cell r="AI2110">
            <v>277.52</v>
          </cell>
          <cell r="AJ2110">
            <v>88.82</v>
          </cell>
          <cell r="AK2110">
            <v>1562.2799999999997</v>
          </cell>
        </row>
        <row r="2111">
          <cell r="B2111">
            <v>40576</v>
          </cell>
          <cell r="D2111">
            <v>5101.82</v>
          </cell>
          <cell r="E2111">
            <v>29600</v>
          </cell>
          <cell r="F2111">
            <v>34701.82</v>
          </cell>
          <cell r="G2111">
            <v>34701.82</v>
          </cell>
          <cell r="H2111">
            <v>36189.300000000003</v>
          </cell>
          <cell r="I2111">
            <v>29600</v>
          </cell>
          <cell r="J2111">
            <v>14711</v>
          </cell>
          <cell r="K2111">
            <v>3369</v>
          </cell>
          <cell r="L2111">
            <v>1600</v>
          </cell>
          <cell r="M2111">
            <v>1416</v>
          </cell>
          <cell r="N2111">
            <v>6200</v>
          </cell>
          <cell r="O2111">
            <v>2304</v>
          </cell>
          <cell r="P2111">
            <v>29600</v>
          </cell>
          <cell r="Q2111">
            <v>14711</v>
          </cell>
          <cell r="R2111">
            <v>3369</v>
          </cell>
          <cell r="S2111">
            <v>1600</v>
          </cell>
          <cell r="T2111">
            <v>1416</v>
          </cell>
          <cell r="U2111">
            <v>6200</v>
          </cell>
          <cell r="V2111">
            <v>2304</v>
          </cell>
          <cell r="W2111">
            <v>29600</v>
          </cell>
          <cell r="X2111">
            <v>14538.182226558061</v>
          </cell>
          <cell r="Y2111">
            <v>9913.0881732455673</v>
          </cell>
          <cell r="Z2111">
            <v>1632.3076555963428</v>
          </cell>
          <cell r="AA2111">
            <v>1525.5647357670125</v>
          </cell>
          <cell r="AB2111">
            <v>6313.3992975782485</v>
          </cell>
          <cell r="AC2111">
            <v>2266.7579112547678</v>
          </cell>
          <cell r="AD2111">
            <v>36189.300000000003</v>
          </cell>
          <cell r="AE2111">
            <v>12624.25</v>
          </cell>
          <cell r="AF2111">
            <v>10229.52</v>
          </cell>
          <cell r="AG2111">
            <v>1668.88</v>
          </cell>
          <cell r="AH2111">
            <v>1563.84</v>
          </cell>
          <cell r="AI2111">
            <v>6293.89</v>
          </cell>
          <cell r="AJ2111">
            <v>2321.44</v>
          </cell>
          <cell r="AK2111">
            <v>34701.82</v>
          </cell>
        </row>
        <row r="2112">
          <cell r="B2112">
            <v>40577</v>
          </cell>
          <cell r="D2112">
            <v>4632.32</v>
          </cell>
          <cell r="E2112">
            <v>30312</v>
          </cell>
          <cell r="F2112">
            <v>34944.32</v>
          </cell>
          <cell r="G2112">
            <v>34944.32</v>
          </cell>
          <cell r="H2112">
            <v>38066.300000000003</v>
          </cell>
          <cell r="I2112">
            <v>30312</v>
          </cell>
          <cell r="J2112">
            <v>15011</v>
          </cell>
          <cell r="K2112">
            <v>3369</v>
          </cell>
          <cell r="L2112">
            <v>1600</v>
          </cell>
          <cell r="M2112">
            <v>1416</v>
          </cell>
          <cell r="N2112">
            <v>6600</v>
          </cell>
          <cell r="O2112">
            <v>2316</v>
          </cell>
          <cell r="P2112">
            <v>30312</v>
          </cell>
          <cell r="Q2112">
            <v>15011</v>
          </cell>
          <cell r="R2112">
            <v>3369</v>
          </cell>
          <cell r="S2112">
            <v>1600</v>
          </cell>
          <cell r="T2112">
            <v>1416</v>
          </cell>
          <cell r="U2112">
            <v>6600</v>
          </cell>
          <cell r="V2112">
            <v>2316</v>
          </cell>
          <cell r="W2112">
            <v>30312</v>
          </cell>
          <cell r="X2112">
            <v>15540.313732879416</v>
          </cell>
          <cell r="Y2112">
            <v>10323.001669464731</v>
          </cell>
          <cell r="Z2112">
            <v>1669.793555983983</v>
          </cell>
          <cell r="AA2112">
            <v>1551.0719954229357</v>
          </cell>
          <cell r="AB2112">
            <v>6658.6771842561402</v>
          </cell>
          <cell r="AC2112">
            <v>2323.4418619928001</v>
          </cell>
          <cell r="AD2112">
            <v>38066.300000000003</v>
          </cell>
          <cell r="AE2112">
            <v>12500.16</v>
          </cell>
          <cell r="AF2112">
            <v>10229.52</v>
          </cell>
          <cell r="AG2112">
            <v>1668.88</v>
          </cell>
          <cell r="AH2112">
            <v>1563.84</v>
          </cell>
          <cell r="AI2112">
            <v>6660.48</v>
          </cell>
          <cell r="AJ2112">
            <v>2321.44</v>
          </cell>
          <cell r="AK2112">
            <v>34944.32</v>
          </cell>
        </row>
        <row r="2113">
          <cell r="B2113">
            <v>40578</v>
          </cell>
          <cell r="D2113">
            <v>5190.9700000000012</v>
          </cell>
          <cell r="E2113">
            <v>29663</v>
          </cell>
          <cell r="F2113">
            <v>34853.97</v>
          </cell>
          <cell r="G2113">
            <v>34853.97</v>
          </cell>
          <cell r="H2113">
            <v>40331</v>
          </cell>
          <cell r="I2113">
            <v>29663</v>
          </cell>
          <cell r="J2113">
            <v>14662</v>
          </cell>
          <cell r="K2113">
            <v>3369</v>
          </cell>
          <cell r="L2113">
            <v>1600</v>
          </cell>
          <cell r="M2113">
            <v>1416</v>
          </cell>
          <cell r="N2113">
            <v>6300</v>
          </cell>
          <cell r="O2113">
            <v>2316</v>
          </cell>
          <cell r="P2113">
            <v>29663</v>
          </cell>
          <cell r="Q2113">
            <v>14662</v>
          </cell>
          <cell r="R2113">
            <v>3369</v>
          </cell>
          <cell r="S2113">
            <v>1600</v>
          </cell>
          <cell r="T2113">
            <v>1416</v>
          </cell>
          <cell r="U2113">
            <v>6300</v>
          </cell>
          <cell r="V2113">
            <v>2316</v>
          </cell>
          <cell r="W2113">
            <v>29663</v>
          </cell>
          <cell r="X2113">
            <v>14993.961428519653</v>
          </cell>
          <cell r="Y2113">
            <v>12672.736305277855</v>
          </cell>
          <cell r="Z2113">
            <v>1731.4558485021794</v>
          </cell>
          <cell r="AA2113">
            <v>1620.8524610086872</v>
          </cell>
          <cell r="AB2113">
            <v>6881.6438023850551</v>
          </cell>
          <cell r="AC2113">
            <v>2430.350154306564</v>
          </cell>
          <cell r="AD2113">
            <v>40330.999999999993</v>
          </cell>
          <cell r="AE2113">
            <v>12624.25</v>
          </cell>
          <cell r="AF2113">
            <v>10329.299999999999</v>
          </cell>
          <cell r="AG2113">
            <v>1668.88</v>
          </cell>
          <cell r="AH2113">
            <v>1563.84</v>
          </cell>
          <cell r="AI2113">
            <v>6346.26</v>
          </cell>
          <cell r="AJ2113">
            <v>2321.44</v>
          </cell>
          <cell r="AK2113">
            <v>34853.97</v>
          </cell>
        </row>
        <row r="2114">
          <cell r="B2114">
            <v>40579</v>
          </cell>
          <cell r="D2114">
            <v>6197.0800000000017</v>
          </cell>
          <cell r="E2114">
            <v>28400</v>
          </cell>
          <cell r="F2114">
            <v>34597.08</v>
          </cell>
          <cell r="G2114">
            <v>34597.08</v>
          </cell>
          <cell r="H2114">
            <v>36469.599999999999</v>
          </cell>
          <cell r="I2114">
            <v>28400</v>
          </cell>
          <cell r="J2114">
            <v>13711</v>
          </cell>
          <cell r="K2114">
            <v>3369</v>
          </cell>
          <cell r="L2114">
            <v>1600</v>
          </cell>
          <cell r="M2114">
            <v>1416</v>
          </cell>
          <cell r="N2114">
            <v>6000</v>
          </cell>
          <cell r="O2114">
            <v>2304</v>
          </cell>
          <cell r="P2114">
            <v>28400</v>
          </cell>
          <cell r="Q2114">
            <v>13711</v>
          </cell>
          <cell r="R2114">
            <v>3369</v>
          </cell>
          <cell r="S2114">
            <v>1600</v>
          </cell>
          <cell r="T2114">
            <v>1416</v>
          </cell>
          <cell r="U2114">
            <v>6000</v>
          </cell>
          <cell r="V2114">
            <v>2304</v>
          </cell>
          <cell r="W2114">
            <v>28400</v>
          </cell>
          <cell r="X2114">
            <v>12737.885989035587</v>
          </cell>
          <cell r="Y2114">
            <v>12330.033794427743</v>
          </cell>
          <cell r="Z2114">
            <v>1659.3396753370168</v>
          </cell>
          <cell r="AA2114">
            <v>1553.1302421830212</v>
          </cell>
          <cell r="AB2114">
            <v>5885.0837796878877</v>
          </cell>
          <cell r="AC2114">
            <v>2304.1265193287409</v>
          </cell>
          <cell r="AD2114">
            <v>36469.599999999999</v>
          </cell>
          <cell r="AE2114">
            <v>12624.25</v>
          </cell>
          <cell r="AF2114">
            <v>10229.52</v>
          </cell>
          <cell r="AG2114">
            <v>1668.88</v>
          </cell>
          <cell r="AH2114">
            <v>1563.84</v>
          </cell>
          <cell r="AI2114">
            <v>6189.15</v>
          </cell>
          <cell r="AJ2114">
            <v>2321.44</v>
          </cell>
          <cell r="AK2114">
            <v>34597.08</v>
          </cell>
        </row>
        <row r="2115">
          <cell r="B2115">
            <v>40580</v>
          </cell>
          <cell r="D2115">
            <v>5904.2900000000009</v>
          </cell>
          <cell r="E2115">
            <v>28514</v>
          </cell>
          <cell r="F2115">
            <v>34418.29</v>
          </cell>
          <cell r="G2115">
            <v>34418.29</v>
          </cell>
          <cell r="H2115">
            <v>34506.6</v>
          </cell>
          <cell r="I2115">
            <v>28514</v>
          </cell>
          <cell r="J2115">
            <v>13711</v>
          </cell>
          <cell r="K2115">
            <v>3369</v>
          </cell>
          <cell r="L2115">
            <v>1600</v>
          </cell>
          <cell r="M2115">
            <v>1416</v>
          </cell>
          <cell r="N2115">
            <v>6200</v>
          </cell>
          <cell r="O2115">
            <v>2218</v>
          </cell>
          <cell r="P2115">
            <v>28514</v>
          </cell>
          <cell r="Q2115">
            <v>13711</v>
          </cell>
          <cell r="R2115">
            <v>3369</v>
          </cell>
          <cell r="S2115">
            <v>1600</v>
          </cell>
          <cell r="T2115">
            <v>1416</v>
          </cell>
          <cell r="U2115">
            <v>6200</v>
          </cell>
          <cell r="V2115">
            <v>2218</v>
          </cell>
          <cell r="W2115">
            <v>28514</v>
          </cell>
          <cell r="X2115">
            <v>12853.370101597227</v>
          </cell>
          <cell r="Y2115">
            <v>10458.306080711121</v>
          </cell>
          <cell r="Z2115">
            <v>1625.5533477296804</v>
          </cell>
          <cell r="AA2115">
            <v>1532.7769249149615</v>
          </cell>
          <cell r="AB2115">
            <v>5831.2241293376528</v>
          </cell>
          <cell r="AC2115">
            <v>2205.3694157093514</v>
          </cell>
          <cell r="AD2115">
            <v>34506.6</v>
          </cell>
          <cell r="AE2115">
            <v>12500.16</v>
          </cell>
          <cell r="AF2115">
            <v>10229.52</v>
          </cell>
          <cell r="AG2115">
            <v>1657.42</v>
          </cell>
          <cell r="AH2115">
            <v>1563.84</v>
          </cell>
          <cell r="AI2115">
            <v>6217.07</v>
          </cell>
          <cell r="AJ2115">
            <v>2250.2800000000002</v>
          </cell>
          <cell r="AK2115">
            <v>34418.29</v>
          </cell>
        </row>
        <row r="2116">
          <cell r="B2116">
            <v>40581</v>
          </cell>
          <cell r="D2116">
            <v>5801.5900000000038</v>
          </cell>
          <cell r="E2116">
            <v>28700</v>
          </cell>
          <cell r="F2116">
            <v>34501.590000000004</v>
          </cell>
          <cell r="G2116">
            <v>34501.590000000004</v>
          </cell>
          <cell r="H2116">
            <v>33521.1</v>
          </cell>
          <cell r="I2116">
            <v>28700</v>
          </cell>
          <cell r="J2116">
            <v>13711</v>
          </cell>
          <cell r="K2116">
            <v>3369</v>
          </cell>
          <cell r="L2116">
            <v>1600</v>
          </cell>
          <cell r="M2116">
            <v>1416</v>
          </cell>
          <cell r="N2116">
            <v>6300</v>
          </cell>
          <cell r="O2116">
            <v>2304</v>
          </cell>
          <cell r="P2116">
            <v>28700</v>
          </cell>
          <cell r="Q2116">
            <v>13711</v>
          </cell>
          <cell r="R2116">
            <v>3369</v>
          </cell>
          <cell r="S2116">
            <v>1600</v>
          </cell>
          <cell r="T2116">
            <v>1416</v>
          </cell>
          <cell r="U2116">
            <v>6300</v>
          </cell>
          <cell r="V2116">
            <v>2304</v>
          </cell>
          <cell r="W2116">
            <v>28700</v>
          </cell>
          <cell r="X2116">
            <v>12284.376119043645</v>
          </cell>
          <cell r="Y2116">
            <v>10162.644853346173</v>
          </cell>
          <cell r="Z2116">
            <v>1566.6680839829687</v>
          </cell>
          <cell r="AA2116">
            <v>1537.514867124223</v>
          </cell>
          <cell r="AB2116">
            <v>5698.7697331070585</v>
          </cell>
          <cell r="AC2116">
            <v>2271.1263433959339</v>
          </cell>
          <cell r="AD2116">
            <v>33521.100000000006</v>
          </cell>
          <cell r="AE2116">
            <v>12500.16</v>
          </cell>
          <cell r="AF2116">
            <v>10229.52</v>
          </cell>
          <cell r="AG2116">
            <v>1592.74</v>
          </cell>
          <cell r="AH2116">
            <v>1563.84</v>
          </cell>
          <cell r="AI2116">
            <v>6293.89</v>
          </cell>
          <cell r="AJ2116">
            <v>2321.44</v>
          </cell>
          <cell r="AK2116">
            <v>34501.590000000004</v>
          </cell>
        </row>
        <row r="2117">
          <cell r="B2117">
            <v>40582</v>
          </cell>
          <cell r="D2117">
            <v>5019.4800000000032</v>
          </cell>
          <cell r="E2117">
            <v>29412</v>
          </cell>
          <cell r="F2117">
            <v>34431.480000000003</v>
          </cell>
          <cell r="G2117">
            <v>34431.480000000003</v>
          </cell>
          <cell r="H2117">
            <v>33495.699999999997</v>
          </cell>
          <cell r="I2117">
            <v>29412</v>
          </cell>
          <cell r="J2117">
            <v>14511</v>
          </cell>
          <cell r="K2117">
            <v>3369</v>
          </cell>
          <cell r="L2117">
            <v>1600</v>
          </cell>
          <cell r="M2117">
            <v>1416</v>
          </cell>
          <cell r="N2117">
            <v>6200</v>
          </cell>
          <cell r="O2117">
            <v>2316</v>
          </cell>
          <cell r="P2117">
            <v>29412</v>
          </cell>
          <cell r="Q2117">
            <v>14511</v>
          </cell>
          <cell r="R2117">
            <v>3369</v>
          </cell>
          <cell r="S2117">
            <v>1600</v>
          </cell>
          <cell r="T2117">
            <v>1416</v>
          </cell>
          <cell r="U2117">
            <v>6200</v>
          </cell>
          <cell r="V2117">
            <v>2316</v>
          </cell>
          <cell r="W2117">
            <v>29412</v>
          </cell>
          <cell r="X2117">
            <v>12440.953959980146</v>
          </cell>
          <cell r="Y2117">
            <v>10130.775792878761</v>
          </cell>
          <cell r="Z2117">
            <v>1540.0367292897463</v>
          </cell>
          <cell r="AA2117">
            <v>1541.0455257386639</v>
          </cell>
          <cell r="AB2117">
            <v>5554.1608727010689</v>
          </cell>
          <cell r="AC2117">
            <v>2288.7271194115965</v>
          </cell>
          <cell r="AD2117">
            <v>33495.699999999983</v>
          </cell>
          <cell r="AE2117">
            <v>12500.16</v>
          </cell>
          <cell r="AF2117">
            <v>10229.52</v>
          </cell>
          <cell r="AG2117">
            <v>1575</v>
          </cell>
          <cell r="AH2117">
            <v>1563.84</v>
          </cell>
          <cell r="AI2117">
            <v>6241.52</v>
          </cell>
          <cell r="AJ2117">
            <v>2321.44</v>
          </cell>
          <cell r="AK2117">
            <v>34431.480000000003</v>
          </cell>
        </row>
        <row r="2118">
          <cell r="B2118">
            <v>40583</v>
          </cell>
          <cell r="D2118">
            <v>5811.6600000000035</v>
          </cell>
          <cell r="E2118">
            <v>28712</v>
          </cell>
          <cell r="F2118">
            <v>34523.660000000003</v>
          </cell>
          <cell r="G2118">
            <v>34523.660000000003</v>
          </cell>
          <cell r="H2118">
            <v>36139.199999999997</v>
          </cell>
          <cell r="I2118">
            <v>28712</v>
          </cell>
          <cell r="J2118">
            <v>13711</v>
          </cell>
          <cell r="K2118">
            <v>3369</v>
          </cell>
          <cell r="L2118">
            <v>1600</v>
          </cell>
          <cell r="M2118">
            <v>1416</v>
          </cell>
          <cell r="N2118">
            <v>6300</v>
          </cell>
          <cell r="O2118">
            <v>2316</v>
          </cell>
          <cell r="P2118">
            <v>28712</v>
          </cell>
          <cell r="Q2118">
            <v>13711</v>
          </cell>
          <cell r="R2118">
            <v>3369</v>
          </cell>
          <cell r="S2118">
            <v>1600</v>
          </cell>
          <cell r="T2118">
            <v>1416</v>
          </cell>
          <cell r="U2118">
            <v>6300</v>
          </cell>
          <cell r="V2118">
            <v>2316</v>
          </cell>
          <cell r="W2118">
            <v>28712</v>
          </cell>
          <cell r="X2118">
            <v>13837.730923027717</v>
          </cell>
          <cell r="Y2118">
            <v>10612.919391076633</v>
          </cell>
          <cell r="Z2118">
            <v>1542.211988460281</v>
          </cell>
          <cell r="AA2118">
            <v>1544.5535289641082</v>
          </cell>
          <cell r="AB2118">
            <v>6308.4963404007976</v>
          </cell>
          <cell r="AC2118">
            <v>2293.287828070469</v>
          </cell>
          <cell r="AD2118">
            <v>36139.200000000004</v>
          </cell>
          <cell r="AE2118">
            <v>12500.16</v>
          </cell>
          <cell r="AF2118">
            <v>10229.52</v>
          </cell>
          <cell r="AG2118">
            <v>1562.44</v>
          </cell>
          <cell r="AH2118">
            <v>1563.84</v>
          </cell>
          <cell r="AI2118">
            <v>6346.26</v>
          </cell>
          <cell r="AJ2118">
            <v>2321.44</v>
          </cell>
          <cell r="AK2118">
            <v>34523.660000000003</v>
          </cell>
        </row>
        <row r="2119">
          <cell r="B2119">
            <v>40584</v>
          </cell>
          <cell r="D2119">
            <v>5811.6600000000035</v>
          </cell>
          <cell r="E2119">
            <v>28712</v>
          </cell>
          <cell r="F2119">
            <v>34523.660000000003</v>
          </cell>
          <cell r="G2119">
            <v>34523.660000000003</v>
          </cell>
          <cell r="H2119">
            <v>36667.1</v>
          </cell>
          <cell r="I2119">
            <v>28712</v>
          </cell>
          <cell r="J2119">
            <v>13711</v>
          </cell>
          <cell r="K2119">
            <v>3369</v>
          </cell>
          <cell r="L2119">
            <v>1600</v>
          </cell>
          <cell r="M2119">
            <v>1416</v>
          </cell>
          <cell r="N2119">
            <v>6300</v>
          </cell>
          <cell r="O2119">
            <v>2316</v>
          </cell>
          <cell r="P2119">
            <v>28712</v>
          </cell>
          <cell r="Q2119">
            <v>13711</v>
          </cell>
          <cell r="R2119">
            <v>3369</v>
          </cell>
          <cell r="S2119">
            <v>1600</v>
          </cell>
          <cell r="T2119">
            <v>1416</v>
          </cell>
          <cell r="U2119">
            <v>6300</v>
          </cell>
          <cell r="V2119">
            <v>2316</v>
          </cell>
          <cell r="W2119">
            <v>28712</v>
          </cell>
          <cell r="X2119">
            <v>14225.225126048375</v>
          </cell>
          <cell r="Y2119">
            <v>10754.513586922216</v>
          </cell>
          <cell r="Z2119">
            <v>1543.1522013725926</v>
          </cell>
          <cell r="AA2119">
            <v>1545.6106314118274</v>
          </cell>
          <cell r="AB2119">
            <v>6303.5406163991693</v>
          </cell>
          <cell r="AC2119">
            <v>2295.0578378458176</v>
          </cell>
          <cell r="AD2119">
            <v>36667.099999999991</v>
          </cell>
          <cell r="AE2119">
            <v>12500.16</v>
          </cell>
          <cell r="AF2119">
            <v>10229.52</v>
          </cell>
          <cell r="AG2119">
            <v>1562.44</v>
          </cell>
          <cell r="AH2119">
            <v>1563.84</v>
          </cell>
          <cell r="AI2119">
            <v>6346.26</v>
          </cell>
          <cell r="AJ2119">
            <v>2321.44</v>
          </cell>
          <cell r="AK2119">
            <v>34523.660000000003</v>
          </cell>
        </row>
        <row r="2120">
          <cell r="B2120">
            <v>40585</v>
          </cell>
          <cell r="D2120">
            <v>5959.4700000000012</v>
          </cell>
          <cell r="E2120">
            <v>28712</v>
          </cell>
          <cell r="F2120">
            <v>34671.47</v>
          </cell>
          <cell r="G2120">
            <v>34671.47</v>
          </cell>
          <cell r="H2120">
            <v>38474.6</v>
          </cell>
          <cell r="I2120">
            <v>28712</v>
          </cell>
          <cell r="J2120">
            <v>13711</v>
          </cell>
          <cell r="K2120">
            <v>3369</v>
          </cell>
          <cell r="L2120">
            <v>1600</v>
          </cell>
          <cell r="M2120">
            <v>1416</v>
          </cell>
          <cell r="N2120">
            <v>6300</v>
          </cell>
          <cell r="O2120">
            <v>2316</v>
          </cell>
          <cell r="P2120">
            <v>28712</v>
          </cell>
          <cell r="Q2120">
            <v>13711</v>
          </cell>
          <cell r="R2120">
            <v>3369</v>
          </cell>
          <cell r="S2120">
            <v>1600</v>
          </cell>
          <cell r="T2120">
            <v>1416</v>
          </cell>
          <cell r="U2120">
            <v>6300</v>
          </cell>
          <cell r="V2120">
            <v>2316</v>
          </cell>
          <cell r="W2120">
            <v>28712</v>
          </cell>
          <cell r="X2120">
            <v>15330.091070534754</v>
          </cell>
          <cell r="Y2120">
            <v>11233.427240873065</v>
          </cell>
          <cell r="Z2120">
            <v>1538.7033902370317</v>
          </cell>
          <cell r="AA2120">
            <v>1545.8193556906137</v>
          </cell>
          <cell r="AB2120">
            <v>6500.7985496337069</v>
          </cell>
          <cell r="AC2120">
            <v>2325.7603930308182</v>
          </cell>
          <cell r="AD2120">
            <v>38474.599999999991</v>
          </cell>
          <cell r="AE2120">
            <v>12624.25</v>
          </cell>
          <cell r="AF2120">
            <v>10229.52</v>
          </cell>
          <cell r="AG2120">
            <v>1562.44</v>
          </cell>
          <cell r="AH2120">
            <v>1563.84</v>
          </cell>
          <cell r="AI2120">
            <v>6346.26</v>
          </cell>
          <cell r="AJ2120">
            <v>2345.16</v>
          </cell>
          <cell r="AK2120">
            <v>34671.47</v>
          </cell>
        </row>
        <row r="2121">
          <cell r="B2121">
            <v>40586</v>
          </cell>
          <cell r="D2121">
            <v>5836.0800000000017</v>
          </cell>
          <cell r="E2121">
            <v>28712</v>
          </cell>
          <cell r="F2121">
            <v>34548.080000000002</v>
          </cell>
          <cell r="G2121">
            <v>34548.080000000002</v>
          </cell>
          <cell r="H2121">
            <v>36159.4</v>
          </cell>
          <cell r="I2121">
            <v>28709</v>
          </cell>
          <cell r="J2121">
            <v>13711</v>
          </cell>
          <cell r="K2121">
            <v>3369</v>
          </cell>
          <cell r="L2121">
            <v>1600</v>
          </cell>
          <cell r="M2121">
            <v>1416</v>
          </cell>
          <cell r="N2121">
            <v>6300</v>
          </cell>
          <cell r="O2121">
            <v>2316</v>
          </cell>
          <cell r="P2121">
            <v>28712</v>
          </cell>
          <cell r="Q2121">
            <v>13708</v>
          </cell>
          <cell r="R2121">
            <v>3369</v>
          </cell>
          <cell r="S2121">
            <v>1600</v>
          </cell>
          <cell r="T2121">
            <v>1416</v>
          </cell>
          <cell r="U2121">
            <v>6300</v>
          </cell>
          <cell r="V2121">
            <v>2316</v>
          </cell>
          <cell r="W2121">
            <v>28709</v>
          </cell>
          <cell r="X2121">
            <v>14160.551193455844</v>
          </cell>
          <cell r="Y2121">
            <v>10383.32479817198</v>
          </cell>
          <cell r="Z2121">
            <v>1551.1564941604063</v>
          </cell>
          <cell r="AA2121">
            <v>1540.074404229475</v>
          </cell>
          <cell r="AB2121">
            <v>6226.4419487597579</v>
          </cell>
          <cell r="AC2121">
            <v>2297.8511612225375</v>
          </cell>
          <cell r="AD2121">
            <v>36159.399999999994</v>
          </cell>
          <cell r="AE2121">
            <v>12500.16</v>
          </cell>
          <cell r="AF2121">
            <v>10229.52</v>
          </cell>
          <cell r="AG2121">
            <v>1575</v>
          </cell>
          <cell r="AH2121">
            <v>1563.84</v>
          </cell>
          <cell r="AI2121">
            <v>6346.26</v>
          </cell>
          <cell r="AJ2121">
            <v>2333.3000000000002</v>
          </cell>
          <cell r="AK2121">
            <v>34548.080000000002</v>
          </cell>
        </row>
        <row r="2122">
          <cell r="B2122">
            <v>40587</v>
          </cell>
          <cell r="D2122">
            <v>5742.6900000000023</v>
          </cell>
          <cell r="E2122">
            <v>28612</v>
          </cell>
          <cell r="F2122">
            <v>34354.69</v>
          </cell>
          <cell r="G2122">
            <v>34354.69</v>
          </cell>
          <cell r="H2122">
            <v>34990.199999999997</v>
          </cell>
          <cell r="I2122">
            <v>28612</v>
          </cell>
          <cell r="J2122">
            <v>13711</v>
          </cell>
          <cell r="K2122">
            <v>3369</v>
          </cell>
          <cell r="L2122">
            <v>1600</v>
          </cell>
          <cell r="M2122">
            <v>1416</v>
          </cell>
          <cell r="N2122">
            <v>6200</v>
          </cell>
          <cell r="O2122">
            <v>2316</v>
          </cell>
          <cell r="P2122">
            <v>28612</v>
          </cell>
          <cell r="Q2122">
            <v>13711</v>
          </cell>
          <cell r="R2122">
            <v>3369</v>
          </cell>
          <cell r="S2122">
            <v>1600</v>
          </cell>
          <cell r="T2122">
            <v>1416</v>
          </cell>
          <cell r="U2122">
            <v>6200</v>
          </cell>
          <cell r="V2122">
            <v>2316</v>
          </cell>
          <cell r="W2122">
            <v>28612</v>
          </cell>
          <cell r="X2122">
            <v>13363.610317839157</v>
          </cell>
          <cell r="Y2122">
            <v>10245.54755643136</v>
          </cell>
          <cell r="Z2122">
            <v>1546.8370590347665</v>
          </cell>
          <cell r="AA2122">
            <v>1546.9881908409611</v>
          </cell>
          <cell r="AB2122">
            <v>6012.8554828886281</v>
          </cell>
          <cell r="AC2122">
            <v>2274.3613929651278</v>
          </cell>
          <cell r="AD2122">
            <v>34990.199999999997</v>
          </cell>
          <cell r="AE2122">
            <v>12500.16</v>
          </cell>
          <cell r="AF2122">
            <v>10229.52</v>
          </cell>
          <cell r="AG2122">
            <v>1562.44</v>
          </cell>
          <cell r="AH2122">
            <v>1563.84</v>
          </cell>
          <cell r="AI2122">
            <v>6189.15</v>
          </cell>
          <cell r="AJ2122">
            <v>2309.58</v>
          </cell>
          <cell r="AK2122">
            <v>34354.69</v>
          </cell>
        </row>
        <row r="2123">
          <cell r="B2123">
            <v>40588</v>
          </cell>
          <cell r="D2123">
            <v>5823.5200000000041</v>
          </cell>
          <cell r="E2123">
            <v>28712</v>
          </cell>
          <cell r="F2123">
            <v>34535.520000000004</v>
          </cell>
          <cell r="G2123">
            <v>34535.520000000004</v>
          </cell>
          <cell r="H2123">
            <v>33230.400000000001</v>
          </cell>
          <cell r="I2123">
            <v>28712</v>
          </cell>
          <cell r="J2123">
            <v>13711</v>
          </cell>
          <cell r="K2123">
            <v>3369</v>
          </cell>
          <cell r="L2123">
            <v>1600</v>
          </cell>
          <cell r="M2123">
            <v>1416</v>
          </cell>
          <cell r="N2123">
            <v>6300</v>
          </cell>
          <cell r="O2123">
            <v>2316</v>
          </cell>
          <cell r="P2123">
            <v>28712</v>
          </cell>
          <cell r="Q2123">
            <v>13711</v>
          </cell>
          <cell r="R2123">
            <v>3369</v>
          </cell>
          <cell r="S2123">
            <v>1600</v>
          </cell>
          <cell r="T2123">
            <v>1416</v>
          </cell>
          <cell r="U2123">
            <v>6300</v>
          </cell>
          <cell r="V2123">
            <v>2316</v>
          </cell>
          <cell r="W2123">
            <v>28712</v>
          </cell>
          <cell r="X2123">
            <v>12309.101421892759</v>
          </cell>
          <cell r="Y2123">
            <v>10073.228760076132</v>
          </cell>
          <cell r="Z2123">
            <v>1538.8284975419801</v>
          </cell>
          <cell r="AA2123">
            <v>1539.9691226129519</v>
          </cell>
          <cell r="AB2123">
            <v>5471.6865672063796</v>
          </cell>
          <cell r="AC2123">
            <v>2297.5856306697965</v>
          </cell>
          <cell r="AD2123">
            <v>33230.400000000001</v>
          </cell>
          <cell r="AE2123">
            <v>12500.16</v>
          </cell>
          <cell r="AF2123">
            <v>10229.52</v>
          </cell>
          <cell r="AG2123">
            <v>1562.44</v>
          </cell>
          <cell r="AH2123">
            <v>1563.84</v>
          </cell>
          <cell r="AI2123">
            <v>6346.26</v>
          </cell>
          <cell r="AJ2123">
            <v>2333.3000000000002</v>
          </cell>
          <cell r="AK2123">
            <v>34535.520000000004</v>
          </cell>
        </row>
        <row r="2124">
          <cell r="B2124">
            <v>40589</v>
          </cell>
          <cell r="D2124">
            <v>5346.6600000000035</v>
          </cell>
          <cell r="E2124">
            <v>29177</v>
          </cell>
          <cell r="F2124">
            <v>34523.660000000003</v>
          </cell>
          <cell r="G2124">
            <v>34523.660000000003</v>
          </cell>
          <cell r="H2124">
            <v>35542</v>
          </cell>
          <cell r="I2124">
            <v>29175</v>
          </cell>
          <cell r="J2124">
            <v>14176</v>
          </cell>
          <cell r="K2124">
            <v>3369</v>
          </cell>
          <cell r="L2124">
            <v>1600</v>
          </cell>
          <cell r="M2124">
            <v>1416</v>
          </cell>
          <cell r="N2124">
            <v>6300</v>
          </cell>
          <cell r="O2124">
            <v>2316</v>
          </cell>
          <cell r="P2124">
            <v>29177</v>
          </cell>
          <cell r="Q2124">
            <v>14175</v>
          </cell>
          <cell r="R2124">
            <v>3369</v>
          </cell>
          <cell r="S2124">
            <v>1600</v>
          </cell>
          <cell r="T2124">
            <v>1416</v>
          </cell>
          <cell r="U2124">
            <v>6300</v>
          </cell>
          <cell r="V2124">
            <v>2315</v>
          </cell>
          <cell r="W2124">
            <v>29175</v>
          </cell>
          <cell r="X2124">
            <v>14044.901653434777</v>
          </cell>
          <cell r="Y2124">
            <v>10022.973212877301</v>
          </cell>
          <cell r="Z2124">
            <v>1539.1111193516469</v>
          </cell>
          <cell r="AA2124">
            <v>1539.0464330658631</v>
          </cell>
          <cell r="AB2124">
            <v>6108.2956448726654</v>
          </cell>
          <cell r="AC2124">
            <v>2287.6719363977491</v>
          </cell>
          <cell r="AD2124">
            <v>35542</v>
          </cell>
          <cell r="AE2124">
            <v>12500.16</v>
          </cell>
          <cell r="AF2124">
            <v>10229.52</v>
          </cell>
          <cell r="AG2124">
            <v>1562.44</v>
          </cell>
          <cell r="AH2124">
            <v>1563.84</v>
          </cell>
          <cell r="AI2124">
            <v>6346.26</v>
          </cell>
          <cell r="AJ2124">
            <v>2321.44</v>
          </cell>
          <cell r="AK2124">
            <v>34523.660000000003</v>
          </cell>
        </row>
        <row r="2125">
          <cell r="B2125">
            <v>40590</v>
          </cell>
          <cell r="D2125">
            <v>5807.6600000000035</v>
          </cell>
          <cell r="E2125">
            <v>28716</v>
          </cell>
          <cell r="F2125">
            <v>34523.660000000003</v>
          </cell>
          <cell r="G2125">
            <v>34523.660000000003</v>
          </cell>
          <cell r="H2125">
            <v>35947.699999999997</v>
          </cell>
          <cell r="I2125">
            <v>28715</v>
          </cell>
          <cell r="J2125">
            <v>13711</v>
          </cell>
          <cell r="K2125">
            <v>3369</v>
          </cell>
          <cell r="L2125">
            <v>1600</v>
          </cell>
          <cell r="M2125">
            <v>1416</v>
          </cell>
          <cell r="N2125">
            <v>6300</v>
          </cell>
          <cell r="O2125">
            <v>2320</v>
          </cell>
          <cell r="P2125">
            <v>28716</v>
          </cell>
          <cell r="Q2125">
            <v>13711</v>
          </cell>
          <cell r="R2125">
            <v>3369</v>
          </cell>
          <cell r="S2125">
            <v>1600</v>
          </cell>
          <cell r="T2125">
            <v>1416</v>
          </cell>
          <cell r="U2125">
            <v>6300</v>
          </cell>
          <cell r="V2125">
            <v>2319</v>
          </cell>
          <cell r="W2125">
            <v>28715</v>
          </cell>
          <cell r="X2125">
            <v>14390.761353164255</v>
          </cell>
          <cell r="Y2125">
            <v>10021.647352613158</v>
          </cell>
          <cell r="Z2125">
            <v>1541.879013786873</v>
          </cell>
          <cell r="AA2125">
            <v>1541.2981283705067</v>
          </cell>
          <cell r="AB2125">
            <v>6160.5949316909227</v>
          </cell>
          <cell r="AC2125">
            <v>2291.5192203742831</v>
          </cell>
          <cell r="AD2125">
            <v>35947.700000000004</v>
          </cell>
          <cell r="AE2125">
            <v>12500.16</v>
          </cell>
          <cell r="AF2125">
            <v>10229.52</v>
          </cell>
          <cell r="AG2125">
            <v>1562.44</v>
          </cell>
          <cell r="AH2125">
            <v>1563.84</v>
          </cell>
          <cell r="AI2125">
            <v>6346.26</v>
          </cell>
          <cell r="AJ2125">
            <v>2321.44</v>
          </cell>
          <cell r="AK2125">
            <v>34523.660000000003</v>
          </cell>
        </row>
        <row r="2126">
          <cell r="B2126">
            <v>40591</v>
          </cell>
          <cell r="D2126">
            <v>5807.6600000000035</v>
          </cell>
          <cell r="E2126">
            <v>28716</v>
          </cell>
          <cell r="F2126">
            <v>34523.660000000003</v>
          </cell>
          <cell r="G2126">
            <v>34523.660000000003</v>
          </cell>
          <cell r="H2126">
            <v>36719.4</v>
          </cell>
          <cell r="I2126">
            <v>28716</v>
          </cell>
          <cell r="J2126">
            <v>13711</v>
          </cell>
          <cell r="K2126">
            <v>3369</v>
          </cell>
          <cell r="L2126">
            <v>1600</v>
          </cell>
          <cell r="M2126">
            <v>1416</v>
          </cell>
          <cell r="N2126">
            <v>6300</v>
          </cell>
          <cell r="O2126">
            <v>2320</v>
          </cell>
          <cell r="P2126">
            <v>28716</v>
          </cell>
          <cell r="Q2126">
            <v>13711</v>
          </cell>
          <cell r="R2126">
            <v>3369</v>
          </cell>
          <cell r="S2126">
            <v>1600</v>
          </cell>
          <cell r="T2126">
            <v>1416</v>
          </cell>
          <cell r="U2126">
            <v>6300</v>
          </cell>
          <cell r="V2126">
            <v>2320</v>
          </cell>
          <cell r="W2126">
            <v>28716</v>
          </cell>
          <cell r="X2126">
            <v>15106.781165099876</v>
          </cell>
          <cell r="Y2126">
            <v>10052.804752767055</v>
          </cell>
          <cell r="Z2126">
            <v>1537.6849429996362</v>
          </cell>
          <cell r="AA2126">
            <v>1536.7893491159928</v>
          </cell>
          <cell r="AB2126">
            <v>6200.6462842289066</v>
          </cell>
          <cell r="AC2126">
            <v>2284.6935057885266</v>
          </cell>
          <cell r="AD2126">
            <v>36719.399999999994</v>
          </cell>
          <cell r="AE2126">
            <v>12500.16</v>
          </cell>
          <cell r="AF2126">
            <v>10229.52</v>
          </cell>
          <cell r="AG2126">
            <v>1562.44</v>
          </cell>
          <cell r="AH2126">
            <v>1563.84</v>
          </cell>
          <cell r="AI2126">
            <v>6346.26</v>
          </cell>
          <cell r="AJ2126">
            <v>2321.44</v>
          </cell>
          <cell r="AK2126">
            <v>34523.660000000003</v>
          </cell>
        </row>
        <row r="2127">
          <cell r="B2127">
            <v>40592</v>
          </cell>
          <cell r="D2127">
            <v>5502.9199999999983</v>
          </cell>
          <cell r="E2127">
            <v>28916</v>
          </cell>
          <cell r="F2127">
            <v>34418.92</v>
          </cell>
          <cell r="G2127">
            <v>34418.92</v>
          </cell>
          <cell r="H2127">
            <v>37935.599999999999</v>
          </cell>
          <cell r="I2127">
            <v>28919</v>
          </cell>
          <cell r="J2127">
            <v>14011</v>
          </cell>
          <cell r="K2127">
            <v>3369</v>
          </cell>
          <cell r="L2127">
            <v>1600</v>
          </cell>
          <cell r="M2127">
            <v>1416</v>
          </cell>
          <cell r="N2127">
            <v>6200</v>
          </cell>
          <cell r="O2127">
            <v>2320</v>
          </cell>
          <cell r="P2127">
            <v>28916</v>
          </cell>
          <cell r="Q2127">
            <v>14014</v>
          </cell>
          <cell r="R2127">
            <v>3369</v>
          </cell>
          <cell r="S2127">
            <v>1600</v>
          </cell>
          <cell r="T2127">
            <v>1416</v>
          </cell>
          <cell r="U2127">
            <v>6200</v>
          </cell>
          <cell r="V2127">
            <v>2320</v>
          </cell>
          <cell r="W2127">
            <v>28919</v>
          </cell>
          <cell r="X2127">
            <v>15383.810995525455</v>
          </cell>
          <cell r="Y2127">
            <v>10854.377258529921</v>
          </cell>
          <cell r="Z2127">
            <v>1497.9526296380043</v>
          </cell>
          <cell r="AA2127">
            <v>1550.8740325878894</v>
          </cell>
          <cell r="AB2127">
            <v>6318.8185665488718</v>
          </cell>
          <cell r="AC2127">
            <v>2329.7665171698659</v>
          </cell>
          <cell r="AD2127">
            <v>37935.600000000013</v>
          </cell>
          <cell r="AE2127">
            <v>12500.16</v>
          </cell>
          <cell r="AF2127">
            <v>10229.52</v>
          </cell>
          <cell r="AG2127">
            <v>1562.44</v>
          </cell>
          <cell r="AH2127">
            <v>1563.84</v>
          </cell>
          <cell r="AI2127">
            <v>6241.52</v>
          </cell>
          <cell r="AJ2127">
            <v>2321.44</v>
          </cell>
          <cell r="AK2127">
            <v>34418.92</v>
          </cell>
        </row>
        <row r="2128">
          <cell r="B2128">
            <v>40593</v>
          </cell>
          <cell r="D2128">
            <v>5806.9199999999983</v>
          </cell>
          <cell r="E2128">
            <v>28612</v>
          </cell>
          <cell r="F2128">
            <v>34418.92</v>
          </cell>
          <cell r="G2128">
            <v>34418.92</v>
          </cell>
          <cell r="H2128">
            <v>35864.5</v>
          </cell>
          <cell r="I2128">
            <v>28612</v>
          </cell>
          <cell r="J2128">
            <v>13711</v>
          </cell>
          <cell r="K2128">
            <v>3369</v>
          </cell>
          <cell r="L2128">
            <v>1600</v>
          </cell>
          <cell r="M2128">
            <v>1416</v>
          </cell>
          <cell r="N2128">
            <v>6200</v>
          </cell>
          <cell r="O2128">
            <v>2316</v>
          </cell>
          <cell r="P2128">
            <v>28612</v>
          </cell>
          <cell r="Q2128">
            <v>13711</v>
          </cell>
          <cell r="R2128">
            <v>3369</v>
          </cell>
          <cell r="S2128">
            <v>1600</v>
          </cell>
          <cell r="T2128">
            <v>1416</v>
          </cell>
          <cell r="U2128">
            <v>6200</v>
          </cell>
          <cell r="V2128">
            <v>2316</v>
          </cell>
          <cell r="W2128">
            <v>28612</v>
          </cell>
          <cell r="X2128">
            <v>13676.063767885449</v>
          </cell>
          <cell r="Y2128">
            <v>10654.12894295043</v>
          </cell>
          <cell r="Z2128">
            <v>1554.438900954719</v>
          </cell>
          <cell r="AA2128">
            <v>1555.1019657970978</v>
          </cell>
          <cell r="AB2128">
            <v>6115.0559246760859</v>
          </cell>
          <cell r="AC2128">
            <v>2309.7104977362069</v>
          </cell>
          <cell r="AD2128">
            <v>35864.499999999985</v>
          </cell>
          <cell r="AE2128">
            <v>12500.16</v>
          </cell>
          <cell r="AF2128">
            <v>10229.52</v>
          </cell>
          <cell r="AG2128">
            <v>1562.44</v>
          </cell>
          <cell r="AH2128">
            <v>1563.84</v>
          </cell>
          <cell r="AI2128">
            <v>6241.52</v>
          </cell>
          <cell r="AJ2128">
            <v>2321.44</v>
          </cell>
          <cell r="AK2128">
            <v>34418.92</v>
          </cell>
        </row>
        <row r="2129">
          <cell r="B2129">
            <v>40594</v>
          </cell>
          <cell r="D2129">
            <v>5783.1999999999971</v>
          </cell>
          <cell r="E2129">
            <v>28612</v>
          </cell>
          <cell r="F2129">
            <v>34395.199999999997</v>
          </cell>
          <cell r="G2129">
            <v>34395.199999999997</v>
          </cell>
          <cell r="H2129">
            <v>33254.5</v>
          </cell>
          <cell r="I2129">
            <v>28612</v>
          </cell>
          <cell r="J2129">
            <v>13711</v>
          </cell>
          <cell r="K2129">
            <v>3369</v>
          </cell>
          <cell r="L2129">
            <v>1600</v>
          </cell>
          <cell r="M2129">
            <v>1416</v>
          </cell>
          <cell r="N2129">
            <v>6200</v>
          </cell>
          <cell r="O2129">
            <v>2316</v>
          </cell>
          <cell r="P2129">
            <v>28612</v>
          </cell>
          <cell r="Q2129">
            <v>13711</v>
          </cell>
          <cell r="R2129">
            <v>3369</v>
          </cell>
          <cell r="S2129">
            <v>1600</v>
          </cell>
          <cell r="T2129">
            <v>1416</v>
          </cell>
          <cell r="U2129">
            <v>6200</v>
          </cell>
          <cell r="V2129">
            <v>2316</v>
          </cell>
          <cell r="W2129">
            <v>28612</v>
          </cell>
          <cell r="X2129">
            <v>12352.25554924777</v>
          </cell>
          <cell r="Y2129">
            <v>10124.47195963487</v>
          </cell>
          <cell r="Z2129">
            <v>1543.2853877746895</v>
          </cell>
          <cell r="AA2129">
            <v>1545.01526802388</v>
          </cell>
          <cell r="AB2129">
            <v>5431.4873351889582</v>
          </cell>
          <cell r="AC2129">
            <v>2257.9845001298354</v>
          </cell>
          <cell r="AD2129">
            <v>33254.5</v>
          </cell>
          <cell r="AE2129">
            <v>12500.16</v>
          </cell>
          <cell r="AF2129">
            <v>10229.52</v>
          </cell>
          <cell r="AG2129">
            <v>1562.44</v>
          </cell>
          <cell r="AH2129">
            <v>1563.84</v>
          </cell>
          <cell r="AI2129">
            <v>6241.52</v>
          </cell>
          <cell r="AJ2129">
            <v>2297.7199999999998</v>
          </cell>
          <cell r="AK2129">
            <v>34395.199999999997</v>
          </cell>
        </row>
        <row r="2130">
          <cell r="B2130">
            <v>40595</v>
          </cell>
          <cell r="D2130">
            <v>5811.6600000000035</v>
          </cell>
          <cell r="E2130">
            <v>28712</v>
          </cell>
          <cell r="F2130">
            <v>34523.660000000003</v>
          </cell>
          <cell r="G2130">
            <v>34523.660000000003</v>
          </cell>
          <cell r="H2130">
            <v>35536.400000000001</v>
          </cell>
          <cell r="I2130">
            <v>28712</v>
          </cell>
          <cell r="J2130">
            <v>13711</v>
          </cell>
          <cell r="K2130">
            <v>3369</v>
          </cell>
          <cell r="L2130">
            <v>1600</v>
          </cell>
          <cell r="M2130">
            <v>1416</v>
          </cell>
          <cell r="N2130">
            <v>6300</v>
          </cell>
          <cell r="O2130">
            <v>2316</v>
          </cell>
          <cell r="P2130">
            <v>28712</v>
          </cell>
          <cell r="Q2130">
            <v>13711</v>
          </cell>
          <cell r="R2130">
            <v>3369</v>
          </cell>
          <cell r="S2130">
            <v>1600</v>
          </cell>
          <cell r="T2130">
            <v>1416</v>
          </cell>
          <cell r="U2130">
            <v>6300</v>
          </cell>
          <cell r="V2130">
            <v>2316</v>
          </cell>
          <cell r="W2130">
            <v>28712</v>
          </cell>
          <cell r="X2130">
            <v>13934.110925306159</v>
          </cell>
          <cell r="Y2130">
            <v>10174.267306153806</v>
          </cell>
          <cell r="Z2130">
            <v>1550.7018290830354</v>
          </cell>
          <cell r="AA2130">
            <v>1553.5808875454909</v>
          </cell>
          <cell r="AB2130">
            <v>6017.9415638372202</v>
          </cell>
          <cell r="AC2130">
            <v>2305.7974880742786</v>
          </cell>
          <cell r="AD2130">
            <v>35536.399999999987</v>
          </cell>
          <cell r="AE2130">
            <v>12500.16</v>
          </cell>
          <cell r="AF2130">
            <v>10229.52</v>
          </cell>
          <cell r="AG2130">
            <v>1562.44</v>
          </cell>
          <cell r="AH2130">
            <v>1563.84</v>
          </cell>
          <cell r="AI2130">
            <v>6346.26</v>
          </cell>
          <cell r="AJ2130">
            <v>2321.44</v>
          </cell>
          <cell r="AK2130">
            <v>34523.660000000003</v>
          </cell>
        </row>
        <row r="2131">
          <cell r="B2131">
            <v>40596</v>
          </cell>
          <cell r="D2131">
            <v>5811.6600000000035</v>
          </cell>
          <cell r="E2131">
            <v>28712</v>
          </cell>
          <cell r="F2131">
            <v>34523.660000000003</v>
          </cell>
          <cell r="G2131">
            <v>34523.660000000003</v>
          </cell>
          <cell r="H2131">
            <v>34152.1</v>
          </cell>
          <cell r="I2131">
            <v>28712</v>
          </cell>
          <cell r="J2131">
            <v>13711</v>
          </cell>
          <cell r="K2131">
            <v>3369</v>
          </cell>
          <cell r="L2131">
            <v>1600</v>
          </cell>
          <cell r="M2131">
            <v>1416</v>
          </cell>
          <cell r="N2131">
            <v>6300</v>
          </cell>
          <cell r="O2131">
            <v>2316</v>
          </cell>
          <cell r="P2131">
            <v>28712</v>
          </cell>
          <cell r="Q2131">
            <v>13711</v>
          </cell>
          <cell r="R2131">
            <v>3369</v>
          </cell>
          <cell r="S2131">
            <v>1600</v>
          </cell>
          <cell r="T2131">
            <v>1416</v>
          </cell>
          <cell r="U2131">
            <v>6300</v>
          </cell>
          <cell r="V2131">
            <v>2316</v>
          </cell>
          <cell r="W2131">
            <v>28712</v>
          </cell>
          <cell r="X2131">
            <v>13001.549826997949</v>
          </cell>
          <cell r="Y2131">
            <v>10075.929123333804</v>
          </cell>
          <cell r="Z2131">
            <v>1540.3592776824503</v>
          </cell>
          <cell r="AA2131">
            <v>1542.4125873668079</v>
          </cell>
          <cell r="AB2131">
            <v>5701.9447128996226</v>
          </cell>
          <cell r="AC2131">
            <v>2289.9044717193656</v>
          </cell>
          <cell r="AD2131">
            <v>34152.1</v>
          </cell>
          <cell r="AE2131">
            <v>12500.16</v>
          </cell>
          <cell r="AF2131">
            <v>10229.52</v>
          </cell>
          <cell r="AG2131">
            <v>1562.44</v>
          </cell>
          <cell r="AH2131">
            <v>1563.84</v>
          </cell>
          <cell r="AI2131">
            <v>6346.26</v>
          </cell>
          <cell r="AJ2131">
            <v>2321.44</v>
          </cell>
          <cell r="AK2131">
            <v>34523.660000000003</v>
          </cell>
        </row>
        <row r="2132">
          <cell r="B2132">
            <v>40597</v>
          </cell>
          <cell r="D2132">
            <v>5811.6600000000035</v>
          </cell>
          <cell r="E2132">
            <v>28712</v>
          </cell>
          <cell r="F2132">
            <v>34523.660000000003</v>
          </cell>
          <cell r="G2132">
            <v>34523.660000000003</v>
          </cell>
          <cell r="H2132">
            <v>35099.599999999999</v>
          </cell>
          <cell r="I2132">
            <v>28712</v>
          </cell>
          <cell r="J2132">
            <v>13711</v>
          </cell>
          <cell r="K2132">
            <v>3369</v>
          </cell>
          <cell r="L2132">
            <v>1600</v>
          </cell>
          <cell r="M2132">
            <v>1416</v>
          </cell>
          <cell r="N2132">
            <v>6300</v>
          </cell>
          <cell r="O2132">
            <v>2316</v>
          </cell>
          <cell r="P2132">
            <v>28712</v>
          </cell>
          <cell r="Q2132">
            <v>13711</v>
          </cell>
          <cell r="R2132">
            <v>3369</v>
          </cell>
          <cell r="S2132">
            <v>1600</v>
          </cell>
          <cell r="T2132">
            <v>1416</v>
          </cell>
          <cell r="U2132">
            <v>6300</v>
          </cell>
          <cell r="V2132">
            <v>2316</v>
          </cell>
          <cell r="W2132">
            <v>28712</v>
          </cell>
          <cell r="X2132">
            <v>13591.496658177626</v>
          </cell>
          <cell r="Y2132">
            <v>10077.62539512681</v>
          </cell>
          <cell r="Z2132">
            <v>1543.2238696704208</v>
          </cell>
          <cell r="AA2132">
            <v>1544.5763217582903</v>
          </cell>
          <cell r="AB2132">
            <v>6048.354309732601</v>
          </cell>
          <cell r="AC2132">
            <v>2294.3234455342508</v>
          </cell>
          <cell r="AD2132">
            <v>35099.599999999999</v>
          </cell>
          <cell r="AE2132">
            <v>12500.16</v>
          </cell>
          <cell r="AF2132">
            <v>10229.52</v>
          </cell>
          <cell r="AG2132">
            <v>1562.44</v>
          </cell>
          <cell r="AH2132">
            <v>1563.84</v>
          </cell>
          <cell r="AI2132">
            <v>6346.26</v>
          </cell>
          <cell r="AJ2132">
            <v>2321.44</v>
          </cell>
          <cell r="AK2132">
            <v>34523.660000000003</v>
          </cell>
        </row>
        <row r="2133">
          <cell r="B2133">
            <v>40598</v>
          </cell>
          <cell r="D2133">
            <v>5171.9800000000032</v>
          </cell>
          <cell r="E2133">
            <v>28728</v>
          </cell>
          <cell r="F2133">
            <v>33899.980000000003</v>
          </cell>
          <cell r="G2133">
            <v>33899.980000000003</v>
          </cell>
          <cell r="H2133">
            <v>34393.4</v>
          </cell>
          <cell r="I2133">
            <v>28728</v>
          </cell>
          <cell r="J2133">
            <v>13711</v>
          </cell>
          <cell r="K2133">
            <v>3369</v>
          </cell>
          <cell r="L2133">
            <v>1600</v>
          </cell>
          <cell r="M2133">
            <v>1416</v>
          </cell>
          <cell r="N2133">
            <v>6300</v>
          </cell>
          <cell r="O2133">
            <v>2332</v>
          </cell>
          <cell r="P2133">
            <v>28728</v>
          </cell>
          <cell r="Q2133">
            <v>13711</v>
          </cell>
          <cell r="R2133">
            <v>3369</v>
          </cell>
          <cell r="S2133">
            <v>1600</v>
          </cell>
          <cell r="T2133">
            <v>1416</v>
          </cell>
          <cell r="U2133">
            <v>6300</v>
          </cell>
          <cell r="V2133">
            <v>2332</v>
          </cell>
          <cell r="W2133">
            <v>28728</v>
          </cell>
          <cell r="X2133">
            <v>13435.803317424716</v>
          </cell>
          <cell r="Y2133">
            <v>10068.915199111487</v>
          </cell>
          <cell r="Z2133">
            <v>1540.6052881195035</v>
          </cell>
          <cell r="AA2133">
            <v>1542.5156289882525</v>
          </cell>
          <cell r="AB2133">
            <v>5503.2359933215394</v>
          </cell>
          <cell r="AC2133">
            <v>2302.324573034497</v>
          </cell>
          <cell r="AD2133">
            <v>34393.399999999994</v>
          </cell>
          <cell r="AE2133">
            <v>12500.16</v>
          </cell>
          <cell r="AF2133">
            <v>10229.52</v>
          </cell>
          <cell r="AG2133">
            <v>1562.44</v>
          </cell>
          <cell r="AH2133">
            <v>1563.84</v>
          </cell>
          <cell r="AI2133">
            <v>5710.72</v>
          </cell>
          <cell r="AJ2133">
            <v>2333.3000000000002</v>
          </cell>
          <cell r="AK2133">
            <v>33899.980000000003</v>
          </cell>
        </row>
        <row r="2134">
          <cell r="B2134">
            <v>40599</v>
          </cell>
          <cell r="D2134">
            <v>5949.0600000000049</v>
          </cell>
          <cell r="E2134">
            <v>28712</v>
          </cell>
          <cell r="F2134">
            <v>34661.060000000005</v>
          </cell>
          <cell r="G2134">
            <v>34661.060000000005</v>
          </cell>
          <cell r="H2134">
            <v>35953.699999999997</v>
          </cell>
          <cell r="I2134">
            <v>28712</v>
          </cell>
          <cell r="J2134">
            <v>13711</v>
          </cell>
          <cell r="K2134">
            <v>3369</v>
          </cell>
          <cell r="L2134">
            <v>1600</v>
          </cell>
          <cell r="M2134">
            <v>1416</v>
          </cell>
          <cell r="N2134">
            <v>6300</v>
          </cell>
          <cell r="O2134">
            <v>2316</v>
          </cell>
          <cell r="P2134">
            <v>28712</v>
          </cell>
          <cell r="Q2134">
            <v>13711</v>
          </cell>
          <cell r="R2134">
            <v>3369</v>
          </cell>
          <cell r="S2134">
            <v>1600</v>
          </cell>
          <cell r="T2134">
            <v>1416</v>
          </cell>
          <cell r="U2134">
            <v>6300</v>
          </cell>
          <cell r="V2134">
            <v>2316</v>
          </cell>
          <cell r="W2134">
            <v>28712</v>
          </cell>
          <cell r="X2134">
            <v>14538.413654368936</v>
          </cell>
          <cell r="Y2134">
            <v>10075.969416487435</v>
          </cell>
          <cell r="Z2134">
            <v>1540.6082096866123</v>
          </cell>
          <cell r="AA2134">
            <v>1541.9650309355889</v>
          </cell>
          <cell r="AB2134">
            <v>5965.7130105229026</v>
          </cell>
          <cell r="AC2134">
            <v>2291.0306779985171</v>
          </cell>
          <cell r="AD2134">
            <v>35953.69999999999</v>
          </cell>
          <cell r="AE2134">
            <v>12637.56</v>
          </cell>
          <cell r="AF2134">
            <v>10229.52</v>
          </cell>
          <cell r="AG2134">
            <v>1562.44</v>
          </cell>
          <cell r="AH2134">
            <v>1563.84</v>
          </cell>
          <cell r="AI2134">
            <v>6346.26</v>
          </cell>
          <cell r="AJ2134">
            <v>2321.44</v>
          </cell>
          <cell r="AK2134">
            <v>34661.060000000005</v>
          </cell>
        </row>
        <row r="2135">
          <cell r="B2135">
            <v>40600</v>
          </cell>
          <cell r="D2135">
            <v>6001.8100000000049</v>
          </cell>
          <cell r="E2135">
            <v>28514</v>
          </cell>
          <cell r="F2135">
            <v>34515.810000000005</v>
          </cell>
          <cell r="G2135">
            <v>34515.810000000005</v>
          </cell>
          <cell r="H2135">
            <v>36985.4</v>
          </cell>
          <cell r="I2135">
            <v>28514</v>
          </cell>
          <cell r="J2135">
            <v>13711</v>
          </cell>
          <cell r="K2135">
            <v>3369</v>
          </cell>
          <cell r="L2135">
            <v>1600</v>
          </cell>
          <cell r="M2135">
            <v>1416</v>
          </cell>
          <cell r="N2135">
            <v>6100</v>
          </cell>
          <cell r="O2135">
            <v>2318</v>
          </cell>
          <cell r="P2135">
            <v>28514</v>
          </cell>
          <cell r="Q2135">
            <v>13711</v>
          </cell>
          <cell r="R2135">
            <v>3369</v>
          </cell>
          <cell r="S2135">
            <v>1600</v>
          </cell>
          <cell r="T2135">
            <v>1416</v>
          </cell>
          <cell r="U2135">
            <v>6100</v>
          </cell>
          <cell r="V2135">
            <v>2318</v>
          </cell>
          <cell r="W2135">
            <v>28514</v>
          </cell>
          <cell r="X2135">
            <v>14298.755815017797</v>
          </cell>
          <cell r="Y2135">
            <v>11139.489976940446</v>
          </cell>
          <cell r="Z2135">
            <v>1546.4562477111231</v>
          </cell>
          <cell r="AA2135">
            <v>1548.2767426460246</v>
          </cell>
          <cell r="AB2135">
            <v>6141.2294499238733</v>
          </cell>
          <cell r="AC2135">
            <v>2311.191767760743</v>
          </cell>
          <cell r="AD2135">
            <v>36985.400000000009</v>
          </cell>
          <cell r="AE2135">
            <v>12637.56</v>
          </cell>
          <cell r="AF2135">
            <v>10229.52</v>
          </cell>
          <cell r="AG2135">
            <v>1562.44</v>
          </cell>
          <cell r="AH2135">
            <v>1563.84</v>
          </cell>
          <cell r="AI2135">
            <v>6189.15</v>
          </cell>
          <cell r="AJ2135">
            <v>2333.3000000000002</v>
          </cell>
          <cell r="AK2135">
            <v>34515.810000000005</v>
          </cell>
        </row>
        <row r="2136">
          <cell r="B2136">
            <v>40601</v>
          </cell>
          <cell r="D2136">
            <v>5850.2699999999968</v>
          </cell>
          <cell r="E2136">
            <v>27957</v>
          </cell>
          <cell r="F2136">
            <v>33807.269999999997</v>
          </cell>
          <cell r="G2136">
            <v>33807.269999999997</v>
          </cell>
          <cell r="H2136">
            <v>35053.599999999999</v>
          </cell>
          <cell r="I2136">
            <v>27957</v>
          </cell>
          <cell r="J2136">
            <v>13711</v>
          </cell>
          <cell r="K2136">
            <v>3369</v>
          </cell>
          <cell r="L2136">
            <v>1600</v>
          </cell>
          <cell r="M2136">
            <v>1416</v>
          </cell>
          <cell r="N2136">
            <v>5600</v>
          </cell>
          <cell r="O2136">
            <v>2261</v>
          </cell>
          <cell r="P2136">
            <v>27957</v>
          </cell>
          <cell r="Q2136">
            <v>13711</v>
          </cell>
          <cell r="R2136">
            <v>3369</v>
          </cell>
          <cell r="S2136">
            <v>1600</v>
          </cell>
          <cell r="T2136">
            <v>1416</v>
          </cell>
          <cell r="U2136">
            <v>5600</v>
          </cell>
          <cell r="V2136">
            <v>2261</v>
          </cell>
          <cell r="W2136">
            <v>27957</v>
          </cell>
          <cell r="X2136">
            <v>13609.125509053179</v>
          </cell>
          <cell r="Y2136">
            <v>10274.754159319655</v>
          </cell>
          <cell r="Z2136">
            <v>1545.0369057352016</v>
          </cell>
          <cell r="AA2136">
            <v>1547.3951228882806</v>
          </cell>
          <cell r="AB2136">
            <v>5815.8511274081175</v>
          </cell>
          <cell r="AC2136">
            <v>2261.4371755955544</v>
          </cell>
          <cell r="AD2136">
            <v>35053.599999999991</v>
          </cell>
          <cell r="AE2136">
            <v>12500.16</v>
          </cell>
          <cell r="AF2136">
            <v>10229.52</v>
          </cell>
          <cell r="AG2136">
            <v>1562.44</v>
          </cell>
          <cell r="AH2136">
            <v>1563.84</v>
          </cell>
          <cell r="AI2136">
            <v>5665.45</v>
          </cell>
          <cell r="AJ2136">
            <v>2285.86</v>
          </cell>
          <cell r="AK2136">
            <v>33807.269999999997</v>
          </cell>
        </row>
        <row r="2137">
          <cell r="B2137">
            <v>40602</v>
          </cell>
          <cell r="D2137">
            <v>5818.9199999999983</v>
          </cell>
          <cell r="E2137">
            <v>28600</v>
          </cell>
          <cell r="F2137">
            <v>34418.92</v>
          </cell>
          <cell r="G2137">
            <v>34418.92</v>
          </cell>
          <cell r="H2137">
            <v>36172.1</v>
          </cell>
          <cell r="I2137">
            <v>28599</v>
          </cell>
          <cell r="J2137">
            <v>13711</v>
          </cell>
          <cell r="K2137">
            <v>3369</v>
          </cell>
          <cell r="L2137">
            <v>1600</v>
          </cell>
          <cell r="M2137">
            <v>1416</v>
          </cell>
          <cell r="N2137">
            <v>6200</v>
          </cell>
          <cell r="O2137">
            <v>2304</v>
          </cell>
          <cell r="P2137">
            <v>28600</v>
          </cell>
          <cell r="Q2137">
            <v>13711</v>
          </cell>
          <cell r="R2137">
            <v>3369</v>
          </cell>
          <cell r="S2137">
            <v>1600</v>
          </cell>
          <cell r="T2137">
            <v>1416</v>
          </cell>
          <cell r="U2137">
            <v>6200</v>
          </cell>
          <cell r="V2137">
            <v>2303</v>
          </cell>
          <cell r="W2137">
            <v>28599</v>
          </cell>
          <cell r="X2137">
            <v>14938.53755573632</v>
          </cell>
          <cell r="Y2137">
            <v>9953.7939302637405</v>
          </cell>
          <cell r="Z2137">
            <v>1534.2254537870704</v>
          </cell>
          <cell r="AA2137">
            <v>1534.6624446459161</v>
          </cell>
          <cell r="AB2137">
            <v>5930.1768808447014</v>
          </cell>
          <cell r="AC2137">
            <v>2280.7037347222531</v>
          </cell>
          <cell r="AD2137">
            <v>36172.1</v>
          </cell>
          <cell r="AE2137">
            <v>12500.16</v>
          </cell>
          <cell r="AF2137">
            <v>10229.52</v>
          </cell>
          <cell r="AG2137">
            <v>1562.44</v>
          </cell>
          <cell r="AH2137">
            <v>1563.84</v>
          </cell>
          <cell r="AI2137">
            <v>6241.52</v>
          </cell>
          <cell r="AJ2137">
            <v>2321.44</v>
          </cell>
          <cell r="AK2137">
            <v>34418.92</v>
          </cell>
        </row>
        <row r="2138">
          <cell r="B2138">
            <v>40603</v>
          </cell>
          <cell r="D2138">
            <v>5403.260000000002</v>
          </cell>
          <cell r="E2138">
            <v>29181</v>
          </cell>
          <cell r="F2138">
            <v>34584.26</v>
          </cell>
          <cell r="G2138">
            <v>34584.26</v>
          </cell>
          <cell r="H2138">
            <v>37530.5</v>
          </cell>
          <cell r="I2138">
            <v>29181</v>
          </cell>
          <cell r="J2138">
            <v>14102</v>
          </cell>
          <cell r="K2138">
            <v>3369</v>
          </cell>
          <cell r="L2138">
            <v>1600</v>
          </cell>
          <cell r="M2138">
            <v>1494</v>
          </cell>
          <cell r="N2138">
            <v>6300</v>
          </cell>
          <cell r="O2138">
            <v>2316</v>
          </cell>
          <cell r="P2138">
            <v>29181</v>
          </cell>
          <cell r="Q2138">
            <v>14102</v>
          </cell>
          <cell r="R2138">
            <v>3369</v>
          </cell>
          <cell r="S2138">
            <v>1600</v>
          </cell>
          <cell r="T2138">
            <v>1494</v>
          </cell>
          <cell r="U2138">
            <v>6300</v>
          </cell>
          <cell r="V2138">
            <v>2316</v>
          </cell>
          <cell r="W2138">
            <v>29181</v>
          </cell>
          <cell r="X2138">
            <v>15179.21858906363</v>
          </cell>
          <cell r="Y2138">
            <v>10720.085383700611</v>
          </cell>
          <cell r="Z2138">
            <v>1608.1491093661302</v>
          </cell>
          <cell r="AA2138">
            <v>1544.9368071005092</v>
          </cell>
          <cell r="AB2138">
            <v>6169.5384906082963</v>
          </cell>
          <cell r="AC2138">
            <v>2308.5716201608234</v>
          </cell>
          <cell r="AD2138">
            <v>37530.5</v>
          </cell>
          <cell r="AE2138">
            <v>12500.16</v>
          </cell>
          <cell r="AF2138">
            <v>10229.52</v>
          </cell>
          <cell r="AG2138">
            <v>1623.04</v>
          </cell>
          <cell r="AH2138">
            <v>1563.84</v>
          </cell>
          <cell r="AI2138">
            <v>6346.26</v>
          </cell>
          <cell r="AJ2138">
            <v>2321.44</v>
          </cell>
          <cell r="AK2138">
            <v>34584.26</v>
          </cell>
        </row>
        <row r="2139">
          <cell r="B2139">
            <v>40604</v>
          </cell>
          <cell r="D2139">
            <v>5403.260000000002</v>
          </cell>
          <cell r="E2139">
            <v>29181</v>
          </cell>
          <cell r="F2139">
            <v>34584.26</v>
          </cell>
          <cell r="G2139">
            <v>34584.26</v>
          </cell>
          <cell r="H2139">
            <v>34449</v>
          </cell>
          <cell r="I2139">
            <v>29181</v>
          </cell>
          <cell r="J2139">
            <v>14102</v>
          </cell>
          <cell r="K2139">
            <v>3369</v>
          </cell>
          <cell r="L2139">
            <v>1600</v>
          </cell>
          <cell r="M2139">
            <v>1494</v>
          </cell>
          <cell r="N2139">
            <v>6300</v>
          </cell>
          <cell r="O2139">
            <v>2316</v>
          </cell>
          <cell r="P2139">
            <v>29181</v>
          </cell>
          <cell r="Q2139">
            <v>14102</v>
          </cell>
          <cell r="R2139">
            <v>3369</v>
          </cell>
          <cell r="S2139">
            <v>1600</v>
          </cell>
          <cell r="T2139">
            <v>1494</v>
          </cell>
          <cell r="U2139">
            <v>6300</v>
          </cell>
          <cell r="V2139">
            <v>2316</v>
          </cell>
          <cell r="W2139">
            <v>29181</v>
          </cell>
          <cell r="X2139">
            <v>13025.32211115992</v>
          </cell>
          <cell r="Y2139">
            <v>10106.26350980841</v>
          </cell>
          <cell r="Z2139">
            <v>1602.2511358604684</v>
          </cell>
          <cell r="AA2139">
            <v>1543.2856553391889</v>
          </cell>
          <cell r="AB2139">
            <v>5880.9138682035355</v>
          </cell>
          <cell r="AC2139">
            <v>2290.9637196284789</v>
          </cell>
          <cell r="AD2139">
            <v>34449.000000000007</v>
          </cell>
          <cell r="AE2139">
            <v>12500.16</v>
          </cell>
          <cell r="AF2139">
            <v>10229.52</v>
          </cell>
          <cell r="AG2139">
            <v>1623.04</v>
          </cell>
          <cell r="AH2139">
            <v>1563.84</v>
          </cell>
          <cell r="AI2139">
            <v>6346.26</v>
          </cell>
          <cell r="AJ2139">
            <v>2321.44</v>
          </cell>
          <cell r="AK2139">
            <v>34584.26</v>
          </cell>
        </row>
        <row r="2140">
          <cell r="B2140">
            <v>40605</v>
          </cell>
          <cell r="D2140">
            <v>5650.8899999999994</v>
          </cell>
          <cell r="E2140">
            <v>28881</v>
          </cell>
          <cell r="F2140">
            <v>34531.89</v>
          </cell>
          <cell r="G2140">
            <v>34531.89</v>
          </cell>
          <cell r="H2140">
            <v>34423.4</v>
          </cell>
          <cell r="I2140">
            <v>28881</v>
          </cell>
          <cell r="J2140">
            <v>14102</v>
          </cell>
          <cell r="K2140">
            <v>3369</v>
          </cell>
          <cell r="L2140">
            <v>1600</v>
          </cell>
          <cell r="M2140">
            <v>1494</v>
          </cell>
          <cell r="N2140">
            <v>6000</v>
          </cell>
          <cell r="O2140">
            <v>2316</v>
          </cell>
          <cell r="P2140">
            <v>28881</v>
          </cell>
          <cell r="Q2140">
            <v>14102</v>
          </cell>
          <cell r="R2140">
            <v>3369</v>
          </cell>
          <cell r="S2140">
            <v>1600</v>
          </cell>
          <cell r="T2140">
            <v>1494</v>
          </cell>
          <cell r="U2140">
            <v>6000</v>
          </cell>
          <cell r="V2140">
            <v>2316</v>
          </cell>
          <cell r="W2140">
            <v>28881</v>
          </cell>
          <cell r="X2140">
            <v>13310.073838919194</v>
          </cell>
          <cell r="Y2140">
            <v>10077.37322391089</v>
          </cell>
          <cell r="Z2140">
            <v>1605.2622270637949</v>
          </cell>
          <cell r="AA2140">
            <v>1544.4253542064953</v>
          </cell>
          <cell r="AB2140">
            <v>5591.8396865222403</v>
          </cell>
          <cell r="AC2140">
            <v>2294.4256693773987</v>
          </cell>
          <cell r="AD2140">
            <v>34423.400000000016</v>
          </cell>
          <cell r="AE2140">
            <v>12500.16</v>
          </cell>
          <cell r="AF2140">
            <v>10229.52</v>
          </cell>
          <cell r="AG2140">
            <v>1623.04</v>
          </cell>
          <cell r="AH2140">
            <v>1563.84</v>
          </cell>
          <cell r="AI2140">
            <v>6293.89</v>
          </cell>
          <cell r="AJ2140">
            <v>2321.44</v>
          </cell>
          <cell r="AK2140">
            <v>34531.89</v>
          </cell>
        </row>
        <row r="2141">
          <cell r="B2141">
            <v>40606</v>
          </cell>
          <cell r="D2141">
            <v>4259.8899999999958</v>
          </cell>
          <cell r="E2141">
            <v>22381</v>
          </cell>
          <cell r="F2141">
            <v>26640.889999999996</v>
          </cell>
          <cell r="G2141">
            <v>26640.889999999996</v>
          </cell>
          <cell r="H2141">
            <v>28631.7</v>
          </cell>
          <cell r="I2141">
            <v>22381</v>
          </cell>
          <cell r="J2141">
            <v>13602</v>
          </cell>
          <cell r="K2141">
            <v>3369</v>
          </cell>
          <cell r="L2141">
            <v>1600</v>
          </cell>
          <cell r="M2141">
            <v>1494</v>
          </cell>
          <cell r="N2141">
            <v>0</v>
          </cell>
          <cell r="O2141">
            <v>2316</v>
          </cell>
          <cell r="P2141">
            <v>22381</v>
          </cell>
          <cell r="Q2141">
            <v>13602</v>
          </cell>
          <cell r="R2141">
            <v>3369</v>
          </cell>
          <cell r="S2141">
            <v>1600</v>
          </cell>
          <cell r="T2141">
            <v>1494</v>
          </cell>
          <cell r="U2141">
            <v>0</v>
          </cell>
          <cell r="V2141">
            <v>2316</v>
          </cell>
          <cell r="W2141">
            <v>22381</v>
          </cell>
          <cell r="X2141">
            <v>11670.403115572615</v>
          </cell>
          <cell r="Y2141">
            <v>8065.4142022776432</v>
          </cell>
          <cell r="Z2141">
            <v>1271.5011649024725</v>
          </cell>
          <cell r="AA2141">
            <v>1222.667175852006</v>
          </cell>
          <cell r="AB2141">
            <v>4584.99508876238</v>
          </cell>
          <cell r="AC2141">
            <v>1816.7192526328774</v>
          </cell>
          <cell r="AD2141">
            <v>28631.699999999993</v>
          </cell>
          <cell r="AE2141">
            <v>9895.9599999999991</v>
          </cell>
          <cell r="AF2141">
            <v>8098.37</v>
          </cell>
          <cell r="AG2141">
            <v>1288.9100000000001</v>
          </cell>
          <cell r="AH2141">
            <v>1238.04</v>
          </cell>
          <cell r="AI2141">
            <v>4277.8500000000004</v>
          </cell>
          <cell r="AJ2141">
            <v>1841.76</v>
          </cell>
          <cell r="AK2141">
            <v>26640.889999999996</v>
          </cell>
        </row>
        <row r="2142">
          <cell r="B2142">
            <v>40607</v>
          </cell>
          <cell r="D2142">
            <v>0</v>
          </cell>
          <cell r="E2142">
            <v>0</v>
          </cell>
          <cell r="F2142">
            <v>0</v>
          </cell>
          <cell r="G2142">
            <v>0</v>
          </cell>
          <cell r="H2142">
            <v>11.4</v>
          </cell>
          <cell r="I2142">
            <v>0</v>
          </cell>
          <cell r="J2142">
            <v>0</v>
          </cell>
          <cell r="L2142">
            <v>0</v>
          </cell>
          <cell r="M2142">
            <v>0</v>
          </cell>
          <cell r="N2142">
            <v>0</v>
          </cell>
          <cell r="O2142">
            <v>0</v>
          </cell>
          <cell r="P2142">
            <v>0</v>
          </cell>
          <cell r="Q2142">
            <v>0</v>
          </cell>
          <cell r="S2142">
            <v>0</v>
          </cell>
          <cell r="T2142">
            <v>0</v>
          </cell>
          <cell r="U2142">
            <v>0</v>
          </cell>
          <cell r="V2142">
            <v>0</v>
          </cell>
          <cell r="W2142">
            <v>0</v>
          </cell>
          <cell r="X2142">
            <v>4.3338809999999999</v>
          </cell>
          <cell r="Y2142">
            <v>3.5330538000000002</v>
          </cell>
          <cell r="Z2142">
            <v>0.47880000000000006</v>
          </cell>
          <cell r="AA2142">
            <v>0.47107080000000001</v>
          </cell>
          <cell r="AB2142">
            <v>1.8842946</v>
          </cell>
          <cell r="AC2142">
            <v>0.69889980000000007</v>
          </cell>
          <cell r="AD2142">
            <v>11.4</v>
          </cell>
          <cell r="AE2142">
            <v>0</v>
          </cell>
          <cell r="AF2142">
            <v>0</v>
          </cell>
          <cell r="AG2142">
            <v>0</v>
          </cell>
          <cell r="AH2142">
            <v>0</v>
          </cell>
          <cell r="AI2142">
            <v>0</v>
          </cell>
          <cell r="AJ2142">
            <v>0</v>
          </cell>
          <cell r="AK2142">
            <v>0</v>
          </cell>
        </row>
        <row r="2143">
          <cell r="B2143">
            <v>40608</v>
          </cell>
          <cell r="D2143">
            <v>0</v>
          </cell>
          <cell r="E2143">
            <v>0</v>
          </cell>
          <cell r="F2143">
            <v>0</v>
          </cell>
          <cell r="G2143">
            <v>0</v>
          </cell>
          <cell r="H2143">
            <v>9</v>
          </cell>
          <cell r="I2143">
            <v>0</v>
          </cell>
          <cell r="J2143">
            <v>0</v>
          </cell>
          <cell r="L2143">
            <v>0</v>
          </cell>
          <cell r="M2143">
            <v>0</v>
          </cell>
          <cell r="N2143">
            <v>0</v>
          </cell>
          <cell r="O2143">
            <v>0</v>
          </cell>
          <cell r="P2143">
            <v>0</v>
          </cell>
          <cell r="Q2143">
            <v>0</v>
          </cell>
          <cell r="S2143">
            <v>0</v>
          </cell>
          <cell r="T2143">
            <v>0</v>
          </cell>
          <cell r="U2143">
            <v>0</v>
          </cell>
          <cell r="V2143">
            <v>0</v>
          </cell>
          <cell r="W2143">
            <v>0</v>
          </cell>
          <cell r="X2143">
            <v>3.4214849999999997</v>
          </cell>
          <cell r="Y2143">
            <v>2.789253</v>
          </cell>
          <cell r="Z2143">
            <v>0.378</v>
          </cell>
          <cell r="AA2143">
            <v>0.37189799999999995</v>
          </cell>
          <cell r="AB2143">
            <v>1.487601</v>
          </cell>
          <cell r="AC2143">
            <v>0.551763</v>
          </cell>
          <cell r="AD2143">
            <v>8.9999999999999982</v>
          </cell>
          <cell r="AK2143">
            <v>0</v>
          </cell>
        </row>
        <row r="2144">
          <cell r="B2144">
            <v>40609</v>
          </cell>
          <cell r="D2144">
            <v>18437.55</v>
          </cell>
          <cell r="E2144">
            <v>0</v>
          </cell>
          <cell r="F2144">
            <v>18437.55</v>
          </cell>
          <cell r="G2144">
            <v>18437.55</v>
          </cell>
          <cell r="H2144">
            <v>696</v>
          </cell>
          <cell r="I2144">
            <v>0</v>
          </cell>
          <cell r="J2144">
            <v>0</v>
          </cell>
          <cell r="L2144">
            <v>0</v>
          </cell>
          <cell r="M2144">
            <v>0</v>
          </cell>
          <cell r="N2144">
            <v>0</v>
          </cell>
          <cell r="O2144">
            <v>0</v>
          </cell>
          <cell r="P2144">
            <v>0</v>
          </cell>
          <cell r="Q2144">
            <v>0</v>
          </cell>
          <cell r="S2144">
            <v>0</v>
          </cell>
          <cell r="T2144">
            <v>0</v>
          </cell>
          <cell r="U2144">
            <v>0</v>
          </cell>
          <cell r="V2144">
            <v>0</v>
          </cell>
          <cell r="W2144">
            <v>0</v>
          </cell>
          <cell r="X2144">
            <v>264.59483999999998</v>
          </cell>
          <cell r="Y2144">
            <v>215.70223200000001</v>
          </cell>
          <cell r="Z2144">
            <v>29.232000000000003</v>
          </cell>
          <cell r="AA2144">
            <v>28.760111999999999</v>
          </cell>
          <cell r="AB2144">
            <v>115.04114399999999</v>
          </cell>
          <cell r="AC2144">
            <v>42.669671999999998</v>
          </cell>
          <cell r="AD2144">
            <v>696</v>
          </cell>
          <cell r="AE2144">
            <v>6770.92</v>
          </cell>
          <cell r="AF2144">
            <v>5540.99</v>
          </cell>
          <cell r="AG2144">
            <v>907.17</v>
          </cell>
          <cell r="AH2144">
            <v>847.08</v>
          </cell>
          <cell r="AI2144">
            <v>3086.27</v>
          </cell>
          <cell r="AJ2144">
            <v>1285.1199999999999</v>
          </cell>
          <cell r="AK2144">
            <v>18437.55</v>
          </cell>
        </row>
        <row r="2145">
          <cell r="B2145">
            <v>40610</v>
          </cell>
          <cell r="D2145">
            <v>10609.050000000003</v>
          </cell>
          <cell r="E2145">
            <v>22225</v>
          </cell>
          <cell r="F2145">
            <v>32834.050000000003</v>
          </cell>
          <cell r="G2145">
            <v>32834.050000000003</v>
          </cell>
          <cell r="H2145">
            <v>55.1</v>
          </cell>
          <cell r="I2145">
            <v>22225</v>
          </cell>
          <cell r="J2145">
            <v>13602</v>
          </cell>
          <cell r="K2145">
            <v>3369</v>
          </cell>
          <cell r="L2145">
            <v>1600</v>
          </cell>
          <cell r="M2145">
            <v>1494</v>
          </cell>
          <cell r="N2145">
            <v>0</v>
          </cell>
          <cell r="O2145">
            <v>2160</v>
          </cell>
          <cell r="P2145">
            <v>22225</v>
          </cell>
          <cell r="Q2145">
            <v>13602</v>
          </cell>
          <cell r="R2145">
            <v>3369</v>
          </cell>
          <cell r="S2145">
            <v>1600</v>
          </cell>
          <cell r="T2145">
            <v>1494</v>
          </cell>
          <cell r="U2145">
            <v>0</v>
          </cell>
          <cell r="V2145">
            <v>2160</v>
          </cell>
          <cell r="W2145">
            <v>22225</v>
          </cell>
          <cell r="X2145">
            <v>20.947091499999999</v>
          </cell>
          <cell r="Y2145">
            <v>17.076426699999999</v>
          </cell>
          <cell r="Z2145">
            <v>2.3142</v>
          </cell>
          <cell r="AA2145">
            <v>2.2768421999999999</v>
          </cell>
          <cell r="AB2145">
            <v>9.1074239000000006</v>
          </cell>
          <cell r="AC2145">
            <v>3.3780157000000002</v>
          </cell>
          <cell r="AD2145">
            <v>55.099999999999994</v>
          </cell>
          <cell r="AE2145">
            <v>11979.32</v>
          </cell>
          <cell r="AF2145">
            <v>9803.2900000000009</v>
          </cell>
          <cell r="AG2145">
            <v>1563.42</v>
          </cell>
          <cell r="AH2145">
            <v>1498.68</v>
          </cell>
          <cell r="AI2145">
            <v>5887.18</v>
          </cell>
          <cell r="AJ2145">
            <v>2102.16</v>
          </cell>
          <cell r="AK2145">
            <v>32834.050000000003</v>
          </cell>
        </row>
        <row r="2146">
          <cell r="B2146">
            <v>40611</v>
          </cell>
          <cell r="D2146">
            <v>0</v>
          </cell>
          <cell r="E2146">
            <v>0</v>
          </cell>
          <cell r="F2146">
            <v>0</v>
          </cell>
          <cell r="G2146">
            <v>0</v>
          </cell>
          <cell r="H2146">
            <v>64.5</v>
          </cell>
          <cell r="I2146">
            <v>0</v>
          </cell>
          <cell r="J2146">
            <v>0</v>
          </cell>
          <cell r="L2146">
            <v>0</v>
          </cell>
          <cell r="M2146">
            <v>0</v>
          </cell>
          <cell r="N2146">
            <v>0</v>
          </cell>
          <cell r="O2146">
            <v>0</v>
          </cell>
          <cell r="P2146">
            <v>0</v>
          </cell>
          <cell r="Q2146">
            <v>0</v>
          </cell>
          <cell r="S2146">
            <v>0</v>
          </cell>
          <cell r="T2146">
            <v>0</v>
          </cell>
          <cell r="U2146">
            <v>0</v>
          </cell>
          <cell r="V2146">
            <v>0</v>
          </cell>
          <cell r="W2146">
            <v>0</v>
          </cell>
          <cell r="X2146">
            <v>24.520642499999997</v>
          </cell>
          <cell r="Y2146">
            <v>19.989646499999999</v>
          </cell>
          <cell r="Z2146">
            <v>2.7090000000000001</v>
          </cell>
          <cell r="AA2146">
            <v>2.6652689999999999</v>
          </cell>
          <cell r="AB2146">
            <v>10.6611405</v>
          </cell>
          <cell r="AC2146">
            <v>3.9543015000000001</v>
          </cell>
          <cell r="AD2146">
            <v>64.500000000000014</v>
          </cell>
          <cell r="AK2146">
            <v>0</v>
          </cell>
        </row>
        <row r="2147">
          <cell r="B2147">
            <v>40612</v>
          </cell>
          <cell r="D2147">
            <v>0</v>
          </cell>
          <cell r="E2147">
            <v>0</v>
          </cell>
          <cell r="F2147">
            <v>0</v>
          </cell>
          <cell r="G2147">
            <v>0</v>
          </cell>
          <cell r="H2147">
            <v>54.7</v>
          </cell>
          <cell r="I2147">
            <v>0</v>
          </cell>
          <cell r="J2147">
            <v>0</v>
          </cell>
          <cell r="L2147">
            <v>0</v>
          </cell>
          <cell r="M2147">
            <v>0</v>
          </cell>
          <cell r="N2147">
            <v>0</v>
          </cell>
          <cell r="O2147">
            <v>0</v>
          </cell>
          <cell r="P2147">
            <v>0</v>
          </cell>
          <cell r="S2147">
            <v>0</v>
          </cell>
          <cell r="T2147">
            <v>0</v>
          </cell>
          <cell r="U2147">
            <v>0</v>
          </cell>
          <cell r="V2147">
            <v>0</v>
          </cell>
          <cell r="W2147">
            <v>0</v>
          </cell>
          <cell r="X2147">
            <v>20.795025500000001</v>
          </cell>
          <cell r="Y2147">
            <v>16.952459900000001</v>
          </cell>
          <cell r="Z2147">
            <v>2.2974000000000001</v>
          </cell>
          <cell r="AA2147">
            <v>2.2603133999999998</v>
          </cell>
          <cell r="AB2147">
            <v>9.0413083000000007</v>
          </cell>
          <cell r="AC2147">
            <v>3.3534929</v>
          </cell>
          <cell r="AD2147">
            <v>54.70000000000001</v>
          </cell>
          <cell r="AE2147">
            <v>0</v>
          </cell>
          <cell r="AF2147">
            <v>0</v>
          </cell>
          <cell r="AG2147">
            <v>0</v>
          </cell>
          <cell r="AH2147">
            <v>0</v>
          </cell>
          <cell r="AI2147">
            <v>0</v>
          </cell>
          <cell r="AJ2147">
            <v>0</v>
          </cell>
          <cell r="AK2147">
            <v>0</v>
          </cell>
        </row>
        <row r="2148">
          <cell r="B2148">
            <v>40613</v>
          </cell>
          <cell r="D2148">
            <v>0</v>
          </cell>
          <cell r="E2148">
            <v>0</v>
          </cell>
          <cell r="F2148">
            <v>0</v>
          </cell>
          <cell r="G2148">
            <v>0</v>
          </cell>
          <cell r="H2148">
            <v>34.299999999999997</v>
          </cell>
          <cell r="I2148">
            <v>0</v>
          </cell>
          <cell r="J2148">
            <v>0</v>
          </cell>
          <cell r="L2148">
            <v>0</v>
          </cell>
          <cell r="M2148">
            <v>0</v>
          </cell>
          <cell r="N2148">
            <v>0</v>
          </cell>
          <cell r="O2148">
            <v>0</v>
          </cell>
          <cell r="P2148">
            <v>0</v>
          </cell>
          <cell r="S2148">
            <v>0</v>
          </cell>
          <cell r="T2148">
            <v>0</v>
          </cell>
          <cell r="U2148">
            <v>0</v>
          </cell>
          <cell r="V2148">
            <v>0</v>
          </cell>
          <cell r="W2148">
            <v>0</v>
          </cell>
          <cell r="X2148">
            <v>13.039659499999997</v>
          </cell>
          <cell r="Y2148">
            <v>10.630153099999999</v>
          </cell>
          <cell r="Z2148">
            <v>1.4405999999999999</v>
          </cell>
          <cell r="AA2148">
            <v>1.4173445999999998</v>
          </cell>
          <cell r="AB2148">
            <v>5.6694126999999996</v>
          </cell>
          <cell r="AC2148">
            <v>2.1028300999999998</v>
          </cell>
          <cell r="AD2148">
            <v>34.299999999999997</v>
          </cell>
          <cell r="AE2148">
            <v>0</v>
          </cell>
          <cell r="AF2148">
            <v>0</v>
          </cell>
          <cell r="AG2148">
            <v>0</v>
          </cell>
          <cell r="AH2148">
            <v>0</v>
          </cell>
          <cell r="AI2148">
            <v>0</v>
          </cell>
          <cell r="AJ2148">
            <v>0</v>
          </cell>
          <cell r="AK2148">
            <v>0</v>
          </cell>
        </row>
        <row r="2149">
          <cell r="B2149">
            <v>40614</v>
          </cell>
          <cell r="D2149">
            <v>0</v>
          </cell>
          <cell r="E2149">
            <v>0</v>
          </cell>
          <cell r="F2149">
            <v>0</v>
          </cell>
          <cell r="G2149">
            <v>0</v>
          </cell>
          <cell r="H2149">
            <v>12.3</v>
          </cell>
          <cell r="I2149">
            <v>0</v>
          </cell>
          <cell r="J2149">
            <v>0</v>
          </cell>
          <cell r="L2149">
            <v>0</v>
          </cell>
          <cell r="M2149">
            <v>0</v>
          </cell>
          <cell r="N2149">
            <v>0</v>
          </cell>
          <cell r="O2149">
            <v>0</v>
          </cell>
          <cell r="P2149">
            <v>0</v>
          </cell>
          <cell r="S2149">
            <v>0</v>
          </cell>
          <cell r="T2149">
            <v>0</v>
          </cell>
          <cell r="U2149">
            <v>0</v>
          </cell>
          <cell r="V2149">
            <v>0</v>
          </cell>
          <cell r="W2149">
            <v>0</v>
          </cell>
          <cell r="X2149">
            <v>4.6760295000000003</v>
          </cell>
          <cell r="Y2149">
            <v>3.8119791000000003</v>
          </cell>
          <cell r="Z2149">
            <v>0.51660000000000006</v>
          </cell>
          <cell r="AA2149">
            <v>0.50826059999999995</v>
          </cell>
          <cell r="AB2149">
            <v>2.0330547000000001</v>
          </cell>
          <cell r="AC2149">
            <v>0.75407610000000003</v>
          </cell>
          <cell r="AD2149">
            <v>12.300000000000002</v>
          </cell>
          <cell r="AE2149">
            <v>0</v>
          </cell>
          <cell r="AF2149">
            <v>0</v>
          </cell>
          <cell r="AG2149">
            <v>0</v>
          </cell>
          <cell r="AH2149">
            <v>0</v>
          </cell>
          <cell r="AI2149">
            <v>0</v>
          </cell>
          <cell r="AJ2149">
            <v>0</v>
          </cell>
          <cell r="AK2149">
            <v>0</v>
          </cell>
        </row>
        <row r="2150">
          <cell r="B2150">
            <v>40615</v>
          </cell>
          <cell r="D2150">
            <v>0</v>
          </cell>
          <cell r="E2150">
            <v>0</v>
          </cell>
          <cell r="F2150">
            <v>0</v>
          </cell>
          <cell r="G2150">
            <v>0</v>
          </cell>
          <cell r="H2150">
            <v>7.7</v>
          </cell>
          <cell r="I2150">
            <v>0</v>
          </cell>
          <cell r="J2150">
            <v>0</v>
          </cell>
          <cell r="L2150">
            <v>0</v>
          </cell>
          <cell r="M2150">
            <v>0</v>
          </cell>
          <cell r="N2150">
            <v>0</v>
          </cell>
          <cell r="O2150">
            <v>0</v>
          </cell>
          <cell r="P2150">
            <v>0</v>
          </cell>
          <cell r="S2150">
            <v>0</v>
          </cell>
          <cell r="T2150">
            <v>0</v>
          </cell>
          <cell r="U2150">
            <v>0</v>
          </cell>
          <cell r="V2150">
            <v>0</v>
          </cell>
          <cell r="W2150">
            <v>0</v>
          </cell>
          <cell r="X2150">
            <v>2.9272704999999997</v>
          </cell>
          <cell r="Y2150">
            <v>2.3863609000000001</v>
          </cell>
          <cell r="Z2150">
            <v>0.32340000000000002</v>
          </cell>
          <cell r="AA2150">
            <v>0.3181794</v>
          </cell>
          <cell r="AB2150">
            <v>1.2727253000000001</v>
          </cell>
          <cell r="AC2150">
            <v>0.47206390000000004</v>
          </cell>
          <cell r="AD2150">
            <v>7.7000000000000011</v>
          </cell>
          <cell r="AE2150">
            <v>0</v>
          </cell>
          <cell r="AF2150">
            <v>0</v>
          </cell>
          <cell r="AG2150">
            <v>0</v>
          </cell>
          <cell r="AH2150">
            <v>0</v>
          </cell>
          <cell r="AI2150">
            <v>0</v>
          </cell>
          <cell r="AJ2150">
            <v>0</v>
          </cell>
          <cell r="AK2150">
            <v>0</v>
          </cell>
        </row>
        <row r="2151">
          <cell r="B2151">
            <v>40616</v>
          </cell>
          <cell r="D2151">
            <v>0</v>
          </cell>
          <cell r="E2151">
            <v>0</v>
          </cell>
          <cell r="F2151">
            <v>0</v>
          </cell>
          <cell r="G2151">
            <v>0</v>
          </cell>
          <cell r="H2151">
            <v>45</v>
          </cell>
          <cell r="I2151">
            <v>0</v>
          </cell>
          <cell r="J2151">
            <v>0</v>
          </cell>
          <cell r="L2151">
            <v>0</v>
          </cell>
          <cell r="M2151">
            <v>0</v>
          </cell>
          <cell r="N2151">
            <v>0</v>
          </cell>
          <cell r="O2151">
            <v>0</v>
          </cell>
          <cell r="P2151">
            <v>0</v>
          </cell>
          <cell r="S2151">
            <v>0</v>
          </cell>
          <cell r="T2151">
            <v>0</v>
          </cell>
          <cell r="U2151">
            <v>0</v>
          </cell>
          <cell r="V2151">
            <v>0</v>
          </cell>
          <cell r="W2151">
            <v>0</v>
          </cell>
          <cell r="X2151">
            <v>17.107424999999999</v>
          </cell>
          <cell r="Y2151">
            <v>13.946265</v>
          </cell>
          <cell r="Z2151">
            <v>1.89</v>
          </cell>
          <cell r="AA2151">
            <v>1.8594899999999999</v>
          </cell>
          <cell r="AB2151">
            <v>7.4380049999999995</v>
          </cell>
          <cell r="AC2151">
            <v>2.7588150000000002</v>
          </cell>
          <cell r="AD2151">
            <v>44.999999999999993</v>
          </cell>
          <cell r="AE2151">
            <v>0</v>
          </cell>
          <cell r="AF2151">
            <v>0</v>
          </cell>
          <cell r="AG2151">
            <v>0</v>
          </cell>
          <cell r="AH2151">
            <v>0</v>
          </cell>
          <cell r="AI2151">
            <v>0</v>
          </cell>
          <cell r="AJ2151">
            <v>0</v>
          </cell>
          <cell r="AK2151">
            <v>0</v>
          </cell>
        </row>
        <row r="2152">
          <cell r="B2152">
            <v>40617</v>
          </cell>
          <cell r="D2152">
            <v>0</v>
          </cell>
          <cell r="E2152">
            <v>0</v>
          </cell>
          <cell r="F2152">
            <v>0</v>
          </cell>
          <cell r="G2152">
            <v>0</v>
          </cell>
          <cell r="H2152">
            <v>51.3</v>
          </cell>
          <cell r="I2152">
            <v>0</v>
          </cell>
          <cell r="J2152">
            <v>0</v>
          </cell>
          <cell r="L2152">
            <v>0</v>
          </cell>
          <cell r="M2152">
            <v>0</v>
          </cell>
          <cell r="N2152">
            <v>0</v>
          </cell>
          <cell r="O2152">
            <v>0</v>
          </cell>
          <cell r="P2152">
            <v>0</v>
          </cell>
          <cell r="S2152">
            <v>0</v>
          </cell>
          <cell r="T2152">
            <v>0</v>
          </cell>
          <cell r="U2152">
            <v>0</v>
          </cell>
          <cell r="V2152">
            <v>0</v>
          </cell>
          <cell r="W2152">
            <v>0</v>
          </cell>
          <cell r="X2152">
            <v>19.502464499999999</v>
          </cell>
          <cell r="Y2152">
            <v>15.8987421</v>
          </cell>
          <cell r="Z2152">
            <v>2.1545999999999998</v>
          </cell>
          <cell r="AA2152">
            <v>2.1198185999999999</v>
          </cell>
          <cell r="AB2152">
            <v>8.4793256999999986</v>
          </cell>
          <cell r="AC2152">
            <v>3.1450491</v>
          </cell>
          <cell r="AD2152">
            <v>51.3</v>
          </cell>
          <cell r="AE2152">
            <v>0</v>
          </cell>
          <cell r="AF2152">
            <v>0</v>
          </cell>
          <cell r="AG2152">
            <v>0</v>
          </cell>
          <cell r="AH2152">
            <v>0</v>
          </cell>
          <cell r="AI2152">
            <v>0</v>
          </cell>
          <cell r="AJ2152">
            <v>0</v>
          </cell>
          <cell r="AK2152">
            <v>0</v>
          </cell>
        </row>
        <row r="2153">
          <cell r="B2153">
            <v>40618</v>
          </cell>
          <cell r="D2153">
            <v>0</v>
          </cell>
          <cell r="E2153">
            <v>0</v>
          </cell>
          <cell r="F2153">
            <v>0</v>
          </cell>
          <cell r="G2153">
            <v>0</v>
          </cell>
          <cell r="H2153">
            <v>34.4</v>
          </cell>
          <cell r="I2153">
            <v>0</v>
          </cell>
          <cell r="J2153">
            <v>0</v>
          </cell>
          <cell r="L2153">
            <v>0</v>
          </cell>
          <cell r="M2153">
            <v>0</v>
          </cell>
          <cell r="N2153">
            <v>0</v>
          </cell>
          <cell r="O2153">
            <v>0</v>
          </cell>
          <cell r="P2153">
            <v>0</v>
          </cell>
          <cell r="S2153">
            <v>0</v>
          </cell>
          <cell r="T2153">
            <v>0</v>
          </cell>
          <cell r="U2153">
            <v>0</v>
          </cell>
          <cell r="V2153">
            <v>0</v>
          </cell>
          <cell r="W2153">
            <v>0</v>
          </cell>
          <cell r="X2153">
            <v>13.077675999999999</v>
          </cell>
          <cell r="Y2153">
            <v>10.661144799999999</v>
          </cell>
          <cell r="Z2153">
            <v>1.4448000000000001</v>
          </cell>
          <cell r="AA2153">
            <v>1.4214767999999998</v>
          </cell>
          <cell r="AB2153">
            <v>5.6859415999999996</v>
          </cell>
          <cell r="AC2153">
            <v>2.1089607999999997</v>
          </cell>
          <cell r="AD2153">
            <v>34.4</v>
          </cell>
          <cell r="AE2153">
            <v>0</v>
          </cell>
          <cell r="AF2153">
            <v>0</v>
          </cell>
          <cell r="AG2153">
            <v>0</v>
          </cell>
          <cell r="AH2153">
            <v>0</v>
          </cell>
          <cell r="AI2153">
            <v>0</v>
          </cell>
          <cell r="AJ2153">
            <v>0</v>
          </cell>
          <cell r="AK2153">
            <v>0</v>
          </cell>
        </row>
        <row r="2154">
          <cell r="B2154">
            <v>40619</v>
          </cell>
          <cell r="D2154">
            <v>0</v>
          </cell>
          <cell r="E2154">
            <v>0</v>
          </cell>
          <cell r="F2154">
            <v>0</v>
          </cell>
          <cell r="G2154">
            <v>0</v>
          </cell>
          <cell r="H2154">
            <v>26.8</v>
          </cell>
          <cell r="I2154">
            <v>0</v>
          </cell>
          <cell r="J2154">
            <v>0</v>
          </cell>
          <cell r="L2154">
            <v>0</v>
          </cell>
          <cell r="M2154">
            <v>0</v>
          </cell>
          <cell r="N2154">
            <v>0</v>
          </cell>
          <cell r="O2154">
            <v>0</v>
          </cell>
          <cell r="P2154">
            <v>0</v>
          </cell>
          <cell r="S2154">
            <v>0</v>
          </cell>
          <cell r="T2154">
            <v>0</v>
          </cell>
          <cell r="U2154">
            <v>0</v>
          </cell>
          <cell r="V2154">
            <v>0</v>
          </cell>
          <cell r="W2154">
            <v>0</v>
          </cell>
          <cell r="X2154">
            <v>10.188421999999999</v>
          </cell>
          <cell r="Y2154">
            <v>8.3057756000000005</v>
          </cell>
          <cell r="Z2154">
            <v>1.1256000000000002</v>
          </cell>
          <cell r="AA2154">
            <v>1.1074295999999999</v>
          </cell>
          <cell r="AB2154">
            <v>4.4297452000000002</v>
          </cell>
          <cell r="AC2154">
            <v>1.6430276000000001</v>
          </cell>
          <cell r="AD2154">
            <v>26.799999999999997</v>
          </cell>
          <cell r="AE2154">
            <v>0</v>
          </cell>
          <cell r="AF2154">
            <v>0</v>
          </cell>
          <cell r="AG2154">
            <v>0</v>
          </cell>
          <cell r="AH2154">
            <v>0</v>
          </cell>
          <cell r="AI2154">
            <v>0</v>
          </cell>
          <cell r="AJ2154">
            <v>0</v>
          </cell>
          <cell r="AK2154">
            <v>0</v>
          </cell>
        </row>
        <row r="2155">
          <cell r="B2155">
            <v>40620</v>
          </cell>
          <cell r="D2155">
            <v>0</v>
          </cell>
          <cell r="E2155">
            <v>0</v>
          </cell>
          <cell r="F2155">
            <v>0</v>
          </cell>
          <cell r="G2155">
            <v>0</v>
          </cell>
          <cell r="H2155">
            <v>36.6</v>
          </cell>
          <cell r="I2155">
            <v>0</v>
          </cell>
          <cell r="J2155">
            <v>0</v>
          </cell>
          <cell r="L2155">
            <v>0</v>
          </cell>
          <cell r="M2155">
            <v>0</v>
          </cell>
          <cell r="N2155">
            <v>0</v>
          </cell>
          <cell r="O2155">
            <v>0</v>
          </cell>
          <cell r="P2155">
            <v>0</v>
          </cell>
          <cell r="S2155">
            <v>0</v>
          </cell>
          <cell r="T2155">
            <v>0</v>
          </cell>
          <cell r="U2155">
            <v>0</v>
          </cell>
          <cell r="V2155">
            <v>0</v>
          </cell>
          <cell r="W2155">
            <v>0</v>
          </cell>
          <cell r="X2155">
            <v>13.914038999999999</v>
          </cell>
          <cell r="Y2155">
            <v>11.342962200000001</v>
          </cell>
          <cell r="Z2155">
            <v>1.5372000000000001</v>
          </cell>
          <cell r="AA2155">
            <v>1.5123852</v>
          </cell>
          <cell r="AB2155">
            <v>6.0495773999999995</v>
          </cell>
          <cell r="AC2155">
            <v>2.2438362000000001</v>
          </cell>
          <cell r="AD2155">
            <v>36.599999999999994</v>
          </cell>
          <cell r="AE2155">
            <v>0</v>
          </cell>
          <cell r="AF2155">
            <v>0</v>
          </cell>
          <cell r="AG2155">
            <v>0</v>
          </cell>
          <cell r="AH2155">
            <v>0</v>
          </cell>
          <cell r="AI2155">
            <v>0</v>
          </cell>
          <cell r="AJ2155">
            <v>0</v>
          </cell>
          <cell r="AK2155">
            <v>0</v>
          </cell>
        </row>
        <row r="2156">
          <cell r="B2156">
            <v>40621</v>
          </cell>
          <cell r="D2156">
            <v>0</v>
          </cell>
          <cell r="E2156">
            <v>0</v>
          </cell>
          <cell r="F2156">
            <v>0</v>
          </cell>
          <cell r="G2156">
            <v>0</v>
          </cell>
          <cell r="H2156">
            <v>8</v>
          </cell>
          <cell r="I2156">
            <v>0</v>
          </cell>
          <cell r="J2156">
            <v>0</v>
          </cell>
          <cell r="L2156">
            <v>0</v>
          </cell>
          <cell r="M2156">
            <v>0</v>
          </cell>
          <cell r="N2156">
            <v>0</v>
          </cell>
          <cell r="O2156">
            <v>0</v>
          </cell>
          <cell r="P2156">
            <v>0</v>
          </cell>
          <cell r="S2156">
            <v>0</v>
          </cell>
          <cell r="T2156">
            <v>0</v>
          </cell>
          <cell r="U2156">
            <v>0</v>
          </cell>
          <cell r="V2156">
            <v>0</v>
          </cell>
          <cell r="W2156">
            <v>0</v>
          </cell>
          <cell r="X2156">
            <v>3.0413199999999998</v>
          </cell>
          <cell r="Y2156">
            <v>2.479336</v>
          </cell>
          <cell r="Z2156">
            <v>0.33600000000000002</v>
          </cell>
          <cell r="AA2156">
            <v>0.33057599999999998</v>
          </cell>
          <cell r="AB2156">
            <v>1.3223119999999999</v>
          </cell>
          <cell r="AC2156">
            <v>0.490456</v>
          </cell>
          <cell r="AD2156">
            <v>8</v>
          </cell>
          <cell r="AE2156">
            <v>0</v>
          </cell>
          <cell r="AF2156">
            <v>0</v>
          </cell>
          <cell r="AG2156">
            <v>0</v>
          </cell>
          <cell r="AH2156">
            <v>0</v>
          </cell>
          <cell r="AI2156">
            <v>0</v>
          </cell>
          <cell r="AJ2156">
            <v>0</v>
          </cell>
          <cell r="AK2156">
            <v>0</v>
          </cell>
        </row>
        <row r="2157">
          <cell r="B2157">
            <v>40622</v>
          </cell>
          <cell r="D2157">
            <v>0</v>
          </cell>
          <cell r="E2157">
            <v>0</v>
          </cell>
          <cell r="F2157">
            <v>0</v>
          </cell>
          <cell r="G2157">
            <v>0</v>
          </cell>
          <cell r="H2157">
            <v>74.3</v>
          </cell>
          <cell r="I2157">
            <v>0</v>
          </cell>
          <cell r="J2157">
            <v>0</v>
          </cell>
          <cell r="L2157">
            <v>0</v>
          </cell>
          <cell r="M2157">
            <v>0</v>
          </cell>
          <cell r="N2157">
            <v>0</v>
          </cell>
          <cell r="O2157">
            <v>0</v>
          </cell>
          <cell r="P2157">
            <v>0</v>
          </cell>
          <cell r="S2157">
            <v>0</v>
          </cell>
          <cell r="T2157">
            <v>0</v>
          </cell>
          <cell r="U2157">
            <v>0</v>
          </cell>
          <cell r="V2157">
            <v>0</v>
          </cell>
          <cell r="W2157">
            <v>0</v>
          </cell>
          <cell r="X2157">
            <v>28.246259499999997</v>
          </cell>
          <cell r="Y2157">
            <v>23.026833099999998</v>
          </cell>
          <cell r="Z2157">
            <v>3.1206</v>
          </cell>
          <cell r="AA2157">
            <v>3.0702245999999995</v>
          </cell>
          <cell r="AB2157">
            <v>12.2809727</v>
          </cell>
          <cell r="AC2157">
            <v>4.5551101000000003</v>
          </cell>
          <cell r="AD2157">
            <v>74.300000000000011</v>
          </cell>
          <cell r="AE2157">
            <v>0</v>
          </cell>
          <cell r="AF2157">
            <v>0</v>
          </cell>
          <cell r="AG2157">
            <v>0</v>
          </cell>
          <cell r="AH2157">
            <v>0</v>
          </cell>
          <cell r="AI2157">
            <v>0</v>
          </cell>
          <cell r="AJ2157">
            <v>0</v>
          </cell>
          <cell r="AK2157">
            <v>0</v>
          </cell>
        </row>
        <row r="2158">
          <cell r="B2158">
            <v>40623</v>
          </cell>
          <cell r="D2158">
            <v>0</v>
          </cell>
          <cell r="E2158">
            <v>0</v>
          </cell>
          <cell r="F2158">
            <v>0</v>
          </cell>
          <cell r="G2158">
            <v>0</v>
          </cell>
          <cell r="H2158">
            <v>66.099999999999994</v>
          </cell>
          <cell r="I2158">
            <v>0</v>
          </cell>
          <cell r="J2158">
            <v>0</v>
          </cell>
          <cell r="L2158">
            <v>0</v>
          </cell>
          <cell r="M2158">
            <v>0</v>
          </cell>
          <cell r="N2158">
            <v>0</v>
          </cell>
          <cell r="O2158">
            <v>0</v>
          </cell>
          <cell r="P2158">
            <v>0</v>
          </cell>
          <cell r="S2158">
            <v>0</v>
          </cell>
          <cell r="T2158">
            <v>0</v>
          </cell>
          <cell r="U2158">
            <v>0</v>
          </cell>
          <cell r="V2158">
            <v>0</v>
          </cell>
          <cell r="W2158">
            <v>0</v>
          </cell>
          <cell r="X2158">
            <v>25.128906499999996</v>
          </cell>
          <cell r="Y2158">
            <v>20.485513699999998</v>
          </cell>
          <cell r="Z2158">
            <v>2.7761999999999998</v>
          </cell>
          <cell r="AA2158">
            <v>2.7313841999999995</v>
          </cell>
          <cell r="AB2158">
            <v>10.925602899999998</v>
          </cell>
          <cell r="AC2158">
            <v>4.0523926999999995</v>
          </cell>
          <cell r="AD2158">
            <v>66.099999999999994</v>
          </cell>
          <cell r="AE2158">
            <v>0</v>
          </cell>
          <cell r="AF2158">
            <v>0</v>
          </cell>
          <cell r="AG2158">
            <v>0</v>
          </cell>
          <cell r="AH2158">
            <v>0</v>
          </cell>
          <cell r="AI2158">
            <v>0</v>
          </cell>
          <cell r="AJ2158">
            <v>0</v>
          </cell>
          <cell r="AK2158">
            <v>0</v>
          </cell>
        </row>
        <row r="2159">
          <cell r="B2159">
            <v>40624</v>
          </cell>
          <cell r="D2159">
            <v>0</v>
          </cell>
          <cell r="E2159">
            <v>0</v>
          </cell>
          <cell r="F2159">
            <v>0</v>
          </cell>
          <cell r="G2159">
            <v>0</v>
          </cell>
          <cell r="H2159">
            <v>58.2</v>
          </cell>
          <cell r="I2159">
            <v>0</v>
          </cell>
          <cell r="J2159">
            <v>0</v>
          </cell>
          <cell r="L2159">
            <v>0</v>
          </cell>
          <cell r="M2159">
            <v>0</v>
          </cell>
          <cell r="N2159">
            <v>0</v>
          </cell>
          <cell r="O2159">
            <v>0</v>
          </cell>
          <cell r="P2159">
            <v>0</v>
          </cell>
          <cell r="S2159">
            <v>0</v>
          </cell>
          <cell r="T2159">
            <v>0</v>
          </cell>
          <cell r="U2159">
            <v>0</v>
          </cell>
          <cell r="V2159">
            <v>0</v>
          </cell>
          <cell r="W2159">
            <v>0</v>
          </cell>
          <cell r="X2159">
            <v>22.125602999999998</v>
          </cell>
          <cell r="Y2159">
            <v>18.0371694</v>
          </cell>
          <cell r="Z2159">
            <v>2.4444000000000004</v>
          </cell>
          <cell r="AA2159">
            <v>2.4049404000000001</v>
          </cell>
          <cell r="AB2159">
            <v>9.6198198000000001</v>
          </cell>
          <cell r="AC2159">
            <v>3.5680674000000003</v>
          </cell>
          <cell r="AD2159">
            <v>58.2</v>
          </cell>
          <cell r="AE2159">
            <v>0</v>
          </cell>
          <cell r="AF2159">
            <v>0</v>
          </cell>
          <cell r="AG2159">
            <v>0</v>
          </cell>
          <cell r="AH2159">
            <v>0</v>
          </cell>
          <cell r="AI2159">
            <v>0</v>
          </cell>
          <cell r="AJ2159">
            <v>0</v>
          </cell>
          <cell r="AK2159">
            <v>0</v>
          </cell>
        </row>
        <row r="2160">
          <cell r="B2160">
            <v>40625</v>
          </cell>
          <cell r="D2160">
            <v>0</v>
          </cell>
          <cell r="E2160">
            <v>0</v>
          </cell>
          <cell r="F2160">
            <v>0</v>
          </cell>
          <cell r="G2160">
            <v>0</v>
          </cell>
          <cell r="H2160">
            <v>65.599999999999994</v>
          </cell>
          <cell r="I2160">
            <v>0</v>
          </cell>
          <cell r="J2160">
            <v>0</v>
          </cell>
          <cell r="L2160">
            <v>0</v>
          </cell>
          <cell r="M2160">
            <v>0</v>
          </cell>
          <cell r="N2160">
            <v>0</v>
          </cell>
          <cell r="O2160">
            <v>0</v>
          </cell>
          <cell r="P2160">
            <v>0</v>
          </cell>
          <cell r="S2160">
            <v>0</v>
          </cell>
          <cell r="T2160">
            <v>0</v>
          </cell>
          <cell r="U2160">
            <v>0</v>
          </cell>
          <cell r="V2160">
            <v>0</v>
          </cell>
          <cell r="W2160">
            <v>0</v>
          </cell>
          <cell r="X2160">
            <v>24.938823999999997</v>
          </cell>
          <cell r="Y2160">
            <v>20.330555199999999</v>
          </cell>
          <cell r="Z2160">
            <v>2.7551999999999999</v>
          </cell>
          <cell r="AA2160">
            <v>2.7107231999999994</v>
          </cell>
          <cell r="AB2160">
            <v>10.842958399999999</v>
          </cell>
          <cell r="AC2160">
            <v>4.0217391999999998</v>
          </cell>
          <cell r="AD2160">
            <v>65.599999999999994</v>
          </cell>
          <cell r="AE2160">
            <v>0</v>
          </cell>
          <cell r="AF2160">
            <v>0</v>
          </cell>
          <cell r="AG2160">
            <v>0</v>
          </cell>
          <cell r="AH2160">
            <v>0</v>
          </cell>
          <cell r="AI2160">
            <v>0</v>
          </cell>
          <cell r="AJ2160">
            <v>0</v>
          </cell>
          <cell r="AK2160">
            <v>0</v>
          </cell>
        </row>
        <row r="2161">
          <cell r="B2161">
            <v>40626</v>
          </cell>
          <cell r="D2161">
            <v>0</v>
          </cell>
          <cell r="E2161">
            <v>0</v>
          </cell>
          <cell r="F2161">
            <v>0</v>
          </cell>
          <cell r="G2161">
            <v>0</v>
          </cell>
          <cell r="H2161">
            <v>58.3</v>
          </cell>
          <cell r="I2161">
            <v>0</v>
          </cell>
          <cell r="J2161">
            <v>0</v>
          </cell>
          <cell r="L2161">
            <v>0</v>
          </cell>
          <cell r="M2161">
            <v>0</v>
          </cell>
          <cell r="N2161">
            <v>0</v>
          </cell>
          <cell r="O2161">
            <v>0</v>
          </cell>
          <cell r="P2161">
            <v>0</v>
          </cell>
          <cell r="S2161">
            <v>0</v>
          </cell>
          <cell r="T2161">
            <v>0</v>
          </cell>
          <cell r="U2161">
            <v>0</v>
          </cell>
          <cell r="V2161">
            <v>0</v>
          </cell>
          <cell r="W2161">
            <v>0</v>
          </cell>
          <cell r="X2161">
            <v>22.163619499999996</v>
          </cell>
          <cell r="Y2161">
            <v>18.068161099999998</v>
          </cell>
          <cell r="Z2161">
            <v>2.4485999999999999</v>
          </cell>
          <cell r="AA2161">
            <v>2.4090725999999996</v>
          </cell>
          <cell r="AB2161">
            <v>9.6363486999999992</v>
          </cell>
          <cell r="AC2161">
            <v>3.5741980999999998</v>
          </cell>
          <cell r="AD2161">
            <v>58.29999999999999</v>
          </cell>
          <cell r="AE2161">
            <v>0</v>
          </cell>
          <cell r="AF2161">
            <v>0</v>
          </cell>
          <cell r="AG2161">
            <v>0</v>
          </cell>
          <cell r="AH2161">
            <v>0</v>
          </cell>
          <cell r="AI2161">
            <v>0</v>
          </cell>
          <cell r="AJ2161">
            <v>0</v>
          </cell>
          <cell r="AK2161">
            <v>0</v>
          </cell>
        </row>
        <row r="2162">
          <cell r="B2162">
            <v>40627</v>
          </cell>
          <cell r="D2162">
            <v>0</v>
          </cell>
          <cell r="E2162">
            <v>0</v>
          </cell>
          <cell r="F2162">
            <v>0</v>
          </cell>
          <cell r="G2162">
            <v>0</v>
          </cell>
          <cell r="H2162">
            <v>64.400000000000006</v>
          </cell>
          <cell r="I2162">
            <v>0</v>
          </cell>
          <cell r="J2162">
            <v>0</v>
          </cell>
          <cell r="L2162">
            <v>0</v>
          </cell>
          <cell r="M2162">
            <v>0</v>
          </cell>
          <cell r="N2162">
            <v>0</v>
          </cell>
          <cell r="O2162">
            <v>0</v>
          </cell>
          <cell r="P2162">
            <v>0</v>
          </cell>
          <cell r="S2162">
            <v>0</v>
          </cell>
          <cell r="T2162">
            <v>0</v>
          </cell>
          <cell r="U2162">
            <v>0</v>
          </cell>
          <cell r="V2162">
            <v>0</v>
          </cell>
          <cell r="W2162">
            <v>0</v>
          </cell>
          <cell r="X2162">
            <v>24.482626</v>
          </cell>
          <cell r="Y2162">
            <v>19.958654800000001</v>
          </cell>
          <cell r="Z2162">
            <v>2.7048000000000005</v>
          </cell>
          <cell r="AA2162">
            <v>2.6611368</v>
          </cell>
          <cell r="AB2162">
            <v>10.644611600000001</v>
          </cell>
          <cell r="AC2162">
            <v>3.9481708000000002</v>
          </cell>
          <cell r="AD2162">
            <v>64.400000000000006</v>
          </cell>
          <cell r="AE2162">
            <v>0</v>
          </cell>
          <cell r="AF2162">
            <v>0</v>
          </cell>
          <cell r="AG2162">
            <v>0</v>
          </cell>
          <cell r="AH2162">
            <v>0</v>
          </cell>
          <cell r="AI2162">
            <v>0</v>
          </cell>
          <cell r="AJ2162">
            <v>0</v>
          </cell>
          <cell r="AK2162">
            <v>0</v>
          </cell>
        </row>
        <row r="2163">
          <cell r="B2163">
            <v>40628</v>
          </cell>
          <cell r="D2163">
            <v>0</v>
          </cell>
          <cell r="E2163">
            <v>0</v>
          </cell>
          <cell r="F2163">
            <v>0</v>
          </cell>
          <cell r="G2163">
            <v>0</v>
          </cell>
          <cell r="H2163">
            <v>57</v>
          </cell>
          <cell r="I2163">
            <v>0</v>
          </cell>
          <cell r="J2163">
            <v>0</v>
          </cell>
          <cell r="L2163">
            <v>0</v>
          </cell>
          <cell r="M2163">
            <v>0</v>
          </cell>
          <cell r="N2163">
            <v>0</v>
          </cell>
          <cell r="O2163">
            <v>0</v>
          </cell>
          <cell r="P2163">
            <v>0</v>
          </cell>
          <cell r="S2163">
            <v>0</v>
          </cell>
          <cell r="T2163">
            <v>0</v>
          </cell>
          <cell r="U2163">
            <v>0</v>
          </cell>
          <cell r="V2163">
            <v>0</v>
          </cell>
          <cell r="W2163">
            <v>0</v>
          </cell>
          <cell r="X2163">
            <v>21.669404999999998</v>
          </cell>
          <cell r="Y2163">
            <v>17.665268999999999</v>
          </cell>
          <cell r="Z2163">
            <v>2.3940000000000001</v>
          </cell>
          <cell r="AA2163">
            <v>2.3553539999999997</v>
          </cell>
          <cell r="AB2163">
            <v>9.4214729999999989</v>
          </cell>
          <cell r="AC2163">
            <v>3.4944990000000002</v>
          </cell>
          <cell r="AD2163">
            <v>56.999999999999986</v>
          </cell>
          <cell r="AE2163">
            <v>0</v>
          </cell>
          <cell r="AF2163">
            <v>0</v>
          </cell>
          <cell r="AG2163">
            <v>0</v>
          </cell>
          <cell r="AH2163">
            <v>0</v>
          </cell>
          <cell r="AI2163">
            <v>0</v>
          </cell>
          <cell r="AJ2163">
            <v>0</v>
          </cell>
          <cell r="AK2163">
            <v>0</v>
          </cell>
        </row>
        <row r="2164">
          <cell r="B2164">
            <v>40629</v>
          </cell>
          <cell r="D2164">
            <v>0</v>
          </cell>
          <cell r="E2164">
            <v>0</v>
          </cell>
          <cell r="F2164">
            <v>0</v>
          </cell>
          <cell r="G2164">
            <v>0</v>
          </cell>
          <cell r="H2164">
            <v>91.2</v>
          </cell>
          <cell r="I2164">
            <v>0</v>
          </cell>
          <cell r="J2164">
            <v>0</v>
          </cell>
          <cell r="L2164">
            <v>0</v>
          </cell>
          <cell r="M2164">
            <v>0</v>
          </cell>
          <cell r="N2164">
            <v>0</v>
          </cell>
          <cell r="O2164">
            <v>0</v>
          </cell>
          <cell r="P2164">
            <v>0</v>
          </cell>
          <cell r="S2164">
            <v>0</v>
          </cell>
          <cell r="T2164">
            <v>0</v>
          </cell>
          <cell r="U2164">
            <v>0</v>
          </cell>
          <cell r="V2164">
            <v>0</v>
          </cell>
          <cell r="W2164">
            <v>0</v>
          </cell>
          <cell r="X2164">
            <v>34.671047999999999</v>
          </cell>
          <cell r="Y2164">
            <v>28.264430400000002</v>
          </cell>
          <cell r="Z2164">
            <v>3.8304000000000005</v>
          </cell>
          <cell r="AA2164">
            <v>3.7685664000000001</v>
          </cell>
          <cell r="AB2164">
            <v>15.0743568</v>
          </cell>
          <cell r="AC2164">
            <v>5.5911984000000006</v>
          </cell>
          <cell r="AD2164">
            <v>91.2</v>
          </cell>
          <cell r="AE2164">
            <v>0</v>
          </cell>
          <cell r="AF2164">
            <v>0</v>
          </cell>
          <cell r="AG2164">
            <v>0</v>
          </cell>
          <cell r="AH2164">
            <v>0</v>
          </cell>
          <cell r="AI2164">
            <v>0</v>
          </cell>
          <cell r="AJ2164">
            <v>0</v>
          </cell>
          <cell r="AK2164">
            <v>0</v>
          </cell>
        </row>
        <row r="2165">
          <cell r="B2165">
            <v>40630</v>
          </cell>
          <cell r="D2165">
            <v>0</v>
          </cell>
          <cell r="E2165">
            <v>0</v>
          </cell>
          <cell r="F2165">
            <v>0</v>
          </cell>
          <cell r="G2165">
            <v>0</v>
          </cell>
          <cell r="H2165">
            <v>75.7</v>
          </cell>
          <cell r="I2165">
            <v>0</v>
          </cell>
          <cell r="J2165">
            <v>0</v>
          </cell>
          <cell r="L2165">
            <v>0</v>
          </cell>
          <cell r="M2165">
            <v>0</v>
          </cell>
          <cell r="N2165">
            <v>0</v>
          </cell>
          <cell r="O2165">
            <v>0</v>
          </cell>
          <cell r="P2165">
            <v>0</v>
          </cell>
          <cell r="S2165">
            <v>0</v>
          </cell>
          <cell r="T2165">
            <v>0</v>
          </cell>
          <cell r="U2165">
            <v>0</v>
          </cell>
          <cell r="V2165">
            <v>0</v>
          </cell>
          <cell r="W2165">
            <v>0</v>
          </cell>
          <cell r="X2165">
            <v>28.7784905</v>
          </cell>
          <cell r="Y2165">
            <v>23.460716900000001</v>
          </cell>
          <cell r="Z2165">
            <v>3.1794000000000002</v>
          </cell>
          <cell r="AA2165">
            <v>3.1280753999999997</v>
          </cell>
          <cell r="AB2165">
            <v>12.512377300000001</v>
          </cell>
          <cell r="AC2165">
            <v>4.6409399000000002</v>
          </cell>
          <cell r="AD2165">
            <v>75.7</v>
          </cell>
          <cell r="AE2165">
            <v>0</v>
          </cell>
          <cell r="AF2165">
            <v>0</v>
          </cell>
          <cell r="AG2165">
            <v>0</v>
          </cell>
          <cell r="AH2165">
            <v>0</v>
          </cell>
          <cell r="AI2165">
            <v>0</v>
          </cell>
          <cell r="AJ2165">
            <v>0</v>
          </cell>
          <cell r="AK2165">
            <v>0</v>
          </cell>
        </row>
        <row r="2166">
          <cell r="B2166">
            <v>40631</v>
          </cell>
          <cell r="D2166">
            <v>0</v>
          </cell>
          <cell r="E2166">
            <v>0</v>
          </cell>
          <cell r="F2166">
            <v>0</v>
          </cell>
          <cell r="G2166">
            <v>0</v>
          </cell>
          <cell r="H2166">
            <v>93.1</v>
          </cell>
          <cell r="I2166">
            <v>0</v>
          </cell>
          <cell r="J2166">
            <v>0</v>
          </cell>
          <cell r="L2166">
            <v>0</v>
          </cell>
          <cell r="M2166">
            <v>0</v>
          </cell>
          <cell r="N2166">
            <v>0</v>
          </cell>
          <cell r="O2166">
            <v>0</v>
          </cell>
          <cell r="P2166">
            <v>0</v>
          </cell>
          <cell r="S2166">
            <v>0</v>
          </cell>
          <cell r="T2166">
            <v>0</v>
          </cell>
          <cell r="U2166">
            <v>0</v>
          </cell>
          <cell r="V2166">
            <v>0</v>
          </cell>
          <cell r="W2166">
            <v>0</v>
          </cell>
          <cell r="X2166">
            <v>35.393361499999997</v>
          </cell>
          <cell r="Y2166">
            <v>28.853272699999998</v>
          </cell>
          <cell r="Z2166">
            <v>3.9102000000000001</v>
          </cell>
          <cell r="AA2166">
            <v>3.8470781999999994</v>
          </cell>
          <cell r="AB2166">
            <v>15.388405899999999</v>
          </cell>
          <cell r="AC2166">
            <v>5.7076816999999993</v>
          </cell>
          <cell r="AD2166">
            <v>93.09999999999998</v>
          </cell>
          <cell r="AE2166">
            <v>0</v>
          </cell>
          <cell r="AF2166">
            <v>0</v>
          </cell>
          <cell r="AG2166">
            <v>0</v>
          </cell>
          <cell r="AH2166">
            <v>0</v>
          </cell>
          <cell r="AI2166">
            <v>0</v>
          </cell>
          <cell r="AJ2166">
            <v>0</v>
          </cell>
          <cell r="AK2166">
            <v>0</v>
          </cell>
        </row>
        <row r="2167">
          <cell r="B2167">
            <v>40632</v>
          </cell>
          <cell r="D2167">
            <v>0</v>
          </cell>
          <cell r="E2167">
            <v>0</v>
          </cell>
          <cell r="F2167">
            <v>0</v>
          </cell>
          <cell r="G2167">
            <v>0</v>
          </cell>
          <cell r="H2167">
            <v>36.4</v>
          </cell>
          <cell r="I2167">
            <v>0</v>
          </cell>
          <cell r="J2167">
            <v>0</v>
          </cell>
          <cell r="L2167">
            <v>0</v>
          </cell>
          <cell r="M2167">
            <v>0</v>
          </cell>
          <cell r="N2167">
            <v>0</v>
          </cell>
          <cell r="O2167">
            <v>0</v>
          </cell>
          <cell r="P2167">
            <v>0</v>
          </cell>
          <cell r="S2167">
            <v>0</v>
          </cell>
          <cell r="T2167">
            <v>0</v>
          </cell>
          <cell r="U2167">
            <v>0</v>
          </cell>
          <cell r="V2167">
            <v>0</v>
          </cell>
          <cell r="W2167">
            <v>0</v>
          </cell>
          <cell r="X2167">
            <v>13.838005999999998</v>
          </cell>
          <cell r="Y2167">
            <v>11.2809788</v>
          </cell>
          <cell r="Z2167">
            <v>1.5287999999999999</v>
          </cell>
          <cell r="AA2167">
            <v>1.5041207999999999</v>
          </cell>
          <cell r="AB2167">
            <v>6.0165195999999996</v>
          </cell>
          <cell r="AC2167">
            <v>2.2315747999999997</v>
          </cell>
          <cell r="AD2167">
            <v>36.4</v>
          </cell>
          <cell r="AK2167">
            <v>0</v>
          </cell>
        </row>
        <row r="2168">
          <cell r="B2168">
            <v>40633</v>
          </cell>
          <cell r="D2168">
            <v>17096.23</v>
          </cell>
          <cell r="E2168">
            <v>0</v>
          </cell>
          <cell r="F2168">
            <v>17096.23</v>
          </cell>
          <cell r="G2168">
            <v>17096.23</v>
          </cell>
          <cell r="H2168">
            <v>23903.4</v>
          </cell>
          <cell r="I2168">
            <v>0</v>
          </cell>
          <cell r="J2168">
            <v>0</v>
          </cell>
          <cell r="K2168">
            <v>0</v>
          </cell>
          <cell r="L2168">
            <v>0</v>
          </cell>
          <cell r="M2168">
            <v>0</v>
          </cell>
          <cell r="N2168">
            <v>0</v>
          </cell>
          <cell r="O2168">
            <v>0</v>
          </cell>
          <cell r="P2168">
            <v>0</v>
          </cell>
          <cell r="Q2168">
            <v>0</v>
          </cell>
          <cell r="R2168">
            <v>0</v>
          </cell>
          <cell r="S2168">
            <v>0</v>
          </cell>
          <cell r="T2168">
            <v>0</v>
          </cell>
          <cell r="U2168">
            <v>0</v>
          </cell>
          <cell r="V2168">
            <v>0</v>
          </cell>
          <cell r="W2168">
            <v>0</v>
          </cell>
          <cell r="X2168">
            <v>9827.4111866052608</v>
          </cell>
          <cell r="Y2168">
            <v>6561.0062861334418</v>
          </cell>
          <cell r="Z2168">
            <v>1094.7909880349662</v>
          </cell>
          <cell r="AA2168">
            <v>1015.3480907756228</v>
          </cell>
          <cell r="AB2168">
            <v>3909.3101127017608</v>
          </cell>
          <cell r="AC2168">
            <v>1495.5333357489499</v>
          </cell>
          <cell r="AD2168">
            <v>23903.400000000005</v>
          </cell>
          <cell r="AE2168">
            <v>6227.38</v>
          </cell>
          <cell r="AF2168">
            <v>5096.71</v>
          </cell>
          <cell r="AG2168">
            <v>837.04</v>
          </cell>
          <cell r="AH2168">
            <v>780.47</v>
          </cell>
          <cell r="AI2168">
            <v>3005.37</v>
          </cell>
          <cell r="AJ2168">
            <v>1149.26</v>
          </cell>
          <cell r="AK2168">
            <v>17096.23</v>
          </cell>
        </row>
        <row r="2169">
          <cell r="B2169">
            <v>40634</v>
          </cell>
          <cell r="D2169">
            <v>8006.4500000000044</v>
          </cell>
          <cell r="E2169">
            <v>26216</v>
          </cell>
          <cell r="F2169">
            <v>34222.450000000004</v>
          </cell>
          <cell r="G2169">
            <v>34222.450000000004</v>
          </cell>
          <cell r="H2169">
            <v>36608.1</v>
          </cell>
          <cell r="I2169">
            <v>26216</v>
          </cell>
          <cell r="J2169">
            <v>13600</v>
          </cell>
          <cell r="K2169">
            <v>3400</v>
          </cell>
          <cell r="L2169">
            <v>1600</v>
          </cell>
          <cell r="M2169">
            <v>1516</v>
          </cell>
          <cell r="N2169">
            <v>6100</v>
          </cell>
          <cell r="O2169">
            <v>0</v>
          </cell>
          <cell r="P2169">
            <v>26216</v>
          </cell>
          <cell r="Q2169">
            <v>13600</v>
          </cell>
          <cell r="R2169">
            <v>3400</v>
          </cell>
          <cell r="S2169">
            <v>1600</v>
          </cell>
          <cell r="T2169">
            <v>1516</v>
          </cell>
          <cell r="U2169">
            <v>6100</v>
          </cell>
          <cell r="V2169">
            <v>0</v>
          </cell>
          <cell r="W2169">
            <v>26216</v>
          </cell>
          <cell r="X2169">
            <v>14995.879814487678</v>
          </cell>
          <cell r="Y2169">
            <v>10224.431539335976</v>
          </cell>
          <cell r="Z2169">
            <v>1607.0258895276349</v>
          </cell>
          <cell r="AA2169">
            <v>1537.3569778258011</v>
          </cell>
          <cell r="AB2169">
            <v>5977.078636073089</v>
          </cell>
          <cell r="AC2169">
            <v>2266.3271427498171</v>
          </cell>
          <cell r="AD2169">
            <v>36608.1</v>
          </cell>
          <cell r="AE2169">
            <v>12475.003997846694</v>
          </cell>
          <cell r="AF2169">
            <v>10208.933557334683</v>
          </cell>
          <cell r="AG2169">
            <v>1619.7737059897711</v>
          </cell>
          <cell r="AH2169">
            <v>1560.6928432910117</v>
          </cell>
          <cell r="AI2169">
            <v>6088.6222168726554</v>
          </cell>
          <cell r="AJ2169">
            <v>2269.4236786651836</v>
          </cell>
          <cell r="AK2169">
            <v>34222.450000000004</v>
          </cell>
        </row>
        <row r="2170">
          <cell r="B2170">
            <v>40635</v>
          </cell>
          <cell r="D2170">
            <v>5714.8499999999985</v>
          </cell>
          <cell r="E2170">
            <v>27877</v>
          </cell>
          <cell r="F2170">
            <v>33591.85</v>
          </cell>
          <cell r="G2170">
            <v>33591.85</v>
          </cell>
          <cell r="H2170">
            <v>33117</v>
          </cell>
          <cell r="I2170">
            <v>27877</v>
          </cell>
          <cell r="J2170">
            <v>13600</v>
          </cell>
          <cell r="K2170">
            <v>3400</v>
          </cell>
          <cell r="L2170">
            <v>1600</v>
          </cell>
          <cell r="M2170">
            <v>1516</v>
          </cell>
          <cell r="N2170">
            <v>5500</v>
          </cell>
          <cell r="O2170">
            <v>2261</v>
          </cell>
          <cell r="P2170">
            <v>27877</v>
          </cell>
          <cell r="Q2170">
            <v>13600</v>
          </cell>
          <cell r="R2170">
            <v>3400</v>
          </cell>
          <cell r="S2170">
            <v>1600</v>
          </cell>
          <cell r="T2170">
            <v>1516</v>
          </cell>
          <cell r="U2170">
            <v>5500</v>
          </cell>
          <cell r="V2170">
            <v>2261</v>
          </cell>
          <cell r="W2170">
            <v>27877</v>
          </cell>
          <cell r="X2170">
            <v>12332.202975467002</v>
          </cell>
          <cell r="Y2170">
            <v>10092.135827748421</v>
          </cell>
          <cell r="Z2170">
            <v>1601.4170590302522</v>
          </cell>
          <cell r="AA2170">
            <v>1542.8068455654509</v>
          </cell>
          <cell r="AB2170">
            <v>5386.6972689734903</v>
          </cell>
          <cell r="AC2170">
            <v>2161.7400232153859</v>
          </cell>
          <cell r="AD2170">
            <v>33117.000000000007</v>
          </cell>
          <cell r="AE2170">
            <v>12488.646095003334</v>
          </cell>
          <cell r="AF2170">
            <v>10220.09758289162</v>
          </cell>
          <cell r="AG2170">
            <v>1621.5450168665211</v>
          </cell>
          <cell r="AH2170">
            <v>1562.399546022612</v>
          </cell>
          <cell r="AI2170">
            <v>5510.1998722296348</v>
          </cell>
          <cell r="AJ2170">
            <v>2188.9618869862788</v>
          </cell>
          <cell r="AK2170">
            <v>33591.85</v>
          </cell>
        </row>
        <row r="2171">
          <cell r="B2171">
            <v>40636</v>
          </cell>
          <cell r="D2171">
            <v>5682.9799999999959</v>
          </cell>
          <cell r="E2171">
            <v>27777</v>
          </cell>
          <cell r="F2171">
            <v>33459.979999999996</v>
          </cell>
          <cell r="G2171">
            <v>33459.979999999996</v>
          </cell>
          <cell r="H2171">
            <v>33529.5</v>
          </cell>
          <cell r="I2171">
            <v>27777</v>
          </cell>
          <cell r="J2171">
            <v>13600</v>
          </cell>
          <cell r="K2171">
            <v>3400</v>
          </cell>
          <cell r="L2171">
            <v>1600</v>
          </cell>
          <cell r="M2171">
            <v>1516</v>
          </cell>
          <cell r="N2171">
            <v>5400</v>
          </cell>
          <cell r="O2171">
            <v>2261</v>
          </cell>
          <cell r="P2171">
            <v>27777</v>
          </cell>
          <cell r="Q2171">
            <v>13600</v>
          </cell>
          <cell r="R2171">
            <v>3400</v>
          </cell>
          <cell r="S2171">
            <v>1600</v>
          </cell>
          <cell r="T2171">
            <v>1516</v>
          </cell>
          <cell r="U2171">
            <v>5400</v>
          </cell>
          <cell r="V2171">
            <v>2261</v>
          </cell>
          <cell r="W2171">
            <v>27777</v>
          </cell>
          <cell r="X2171">
            <v>12691.794617291302</v>
          </cell>
          <cell r="Y2171">
            <v>10154.313371180957</v>
          </cell>
          <cell r="Z2171">
            <v>1613.37753683306</v>
          </cell>
          <cell r="AA2171">
            <v>1553.5471232039392</v>
          </cell>
          <cell r="AB2171">
            <v>5363.5390702729046</v>
          </cell>
          <cell r="AC2171">
            <v>2152.9282812178326</v>
          </cell>
          <cell r="AD2171">
            <v>33529.499999999993</v>
          </cell>
          <cell r="AE2171">
            <v>12489.917216578642</v>
          </cell>
          <cell r="AF2171">
            <v>10221.13780666292</v>
          </cell>
          <cell r="AG2171">
            <v>1621.7100612468801</v>
          </cell>
          <cell r="AH2171">
            <v>1562.5585704482457</v>
          </cell>
          <cell r="AI2171">
            <v>5399.1722243158774</v>
          </cell>
          <cell r="AJ2171">
            <v>2165.4841207474328</v>
          </cell>
          <cell r="AK2171">
            <v>33459.979999999996</v>
          </cell>
        </row>
        <row r="2172">
          <cell r="B2172">
            <v>40637</v>
          </cell>
          <cell r="D2172">
            <v>5882.2799999999916</v>
          </cell>
          <cell r="E2172">
            <v>28177</v>
          </cell>
          <cell r="F2172">
            <v>34059.279999999992</v>
          </cell>
          <cell r="G2172">
            <v>34059.279999999992</v>
          </cell>
          <cell r="H2172">
            <v>36930.1</v>
          </cell>
          <cell r="I2172">
            <v>28177</v>
          </cell>
          <cell r="J2172">
            <v>13600</v>
          </cell>
          <cell r="K2172">
            <v>3400</v>
          </cell>
          <cell r="L2172">
            <v>1600</v>
          </cell>
          <cell r="M2172">
            <v>1516</v>
          </cell>
          <cell r="N2172">
            <v>5800</v>
          </cell>
          <cell r="O2172">
            <v>2261</v>
          </cell>
          <cell r="P2172">
            <v>28177</v>
          </cell>
          <cell r="Q2172">
            <v>13600</v>
          </cell>
          <cell r="R2172">
            <v>3400</v>
          </cell>
          <cell r="S2172">
            <v>1600</v>
          </cell>
          <cell r="T2172">
            <v>1516</v>
          </cell>
          <cell r="U2172">
            <v>5800</v>
          </cell>
          <cell r="V2172">
            <v>2261</v>
          </cell>
          <cell r="W2172">
            <v>28177</v>
          </cell>
          <cell r="X2172">
            <v>15044.630247109375</v>
          </cell>
          <cell r="Y2172">
            <v>10642.722451667463</v>
          </cell>
          <cell r="Z2172">
            <v>1606.2134040723379</v>
          </cell>
          <cell r="AA2172">
            <v>1566.9581887625598</v>
          </cell>
          <cell r="AB2172">
            <v>5780.9499817562337</v>
          </cell>
          <cell r="AC2172">
            <v>2288.6257266320331</v>
          </cell>
          <cell r="AD2172">
            <v>36930.100000000006</v>
          </cell>
          <cell r="AE2172">
            <v>12483.629653575286</v>
          </cell>
          <cell r="AF2172">
            <v>10215.992372404951</v>
          </cell>
          <cell r="AG2172">
            <v>1620.8936743960744</v>
          </cell>
          <cell r="AH2172">
            <v>1561.7719611146717</v>
          </cell>
          <cell r="AI2172">
            <v>5870.4665520147255</v>
          </cell>
          <cell r="AJ2172">
            <v>2306.5257864942855</v>
          </cell>
          <cell r="AK2172">
            <v>34059.279999999992</v>
          </cell>
        </row>
        <row r="2173">
          <cell r="B2173">
            <v>40638</v>
          </cell>
          <cell r="D2173">
            <v>5222.7100000000064</v>
          </cell>
          <cell r="E2173">
            <v>28634</v>
          </cell>
          <cell r="F2173">
            <v>33856.710000000006</v>
          </cell>
          <cell r="G2173">
            <v>33856.710000000006</v>
          </cell>
          <cell r="H2173">
            <v>34698.199999999997</v>
          </cell>
          <cell r="I2173">
            <v>28634</v>
          </cell>
          <cell r="J2173">
            <v>14178</v>
          </cell>
          <cell r="K2173">
            <v>3400</v>
          </cell>
          <cell r="L2173">
            <v>1600</v>
          </cell>
          <cell r="M2173">
            <v>1516</v>
          </cell>
          <cell r="N2173">
            <v>5600</v>
          </cell>
          <cell r="O2173">
            <v>2340</v>
          </cell>
          <cell r="P2173">
            <v>28634</v>
          </cell>
          <cell r="Q2173">
            <v>14178</v>
          </cell>
          <cell r="R2173">
            <v>3400</v>
          </cell>
          <cell r="S2173">
            <v>1600</v>
          </cell>
          <cell r="T2173">
            <v>1516</v>
          </cell>
          <cell r="U2173">
            <v>5600</v>
          </cell>
          <cell r="V2173">
            <v>2340</v>
          </cell>
          <cell r="W2173">
            <v>28634</v>
          </cell>
          <cell r="X2173">
            <v>13130.346662561064</v>
          </cell>
          <cell r="Y2173">
            <v>10593.815309923864</v>
          </cell>
          <cell r="Z2173">
            <v>1616.8374087096711</v>
          </cell>
          <cell r="AA2173">
            <v>1533.9832569424664</v>
          </cell>
          <cell r="AB2173">
            <v>5557.1695721949291</v>
          </cell>
          <cell r="AC2173">
            <v>2266.0477896680077</v>
          </cell>
          <cell r="AD2173">
            <v>34698.200000000004</v>
          </cell>
          <cell r="AE2173">
            <v>12483.516152469556</v>
          </cell>
          <cell r="AF2173">
            <v>10215.899488647376</v>
          </cell>
          <cell r="AG2173">
            <v>1632.8729460339184</v>
          </cell>
          <cell r="AH2173">
            <v>1561.7577614908921</v>
          </cell>
          <cell r="AI2173">
            <v>5668.0030443058422</v>
          </cell>
          <cell r="AJ2173">
            <v>2294.6606070524176</v>
          </cell>
          <cell r="AK2173">
            <v>33856.710000000006</v>
          </cell>
        </row>
        <row r="2174">
          <cell r="B2174">
            <v>40639</v>
          </cell>
          <cell r="D2174">
            <v>6272</v>
          </cell>
          <cell r="E2174">
            <v>27574</v>
          </cell>
          <cell r="F2174">
            <v>33846</v>
          </cell>
          <cell r="G2174">
            <v>33846</v>
          </cell>
          <cell r="H2174">
            <v>35051.300000000003</v>
          </cell>
          <cell r="I2174">
            <v>27574</v>
          </cell>
          <cell r="J2174">
            <v>13178</v>
          </cell>
          <cell r="K2174">
            <v>3400</v>
          </cell>
          <cell r="L2174">
            <v>1600</v>
          </cell>
          <cell r="M2174">
            <v>1516</v>
          </cell>
          <cell r="N2174">
            <v>5600</v>
          </cell>
          <cell r="O2174">
            <v>2280</v>
          </cell>
          <cell r="P2174">
            <v>27574</v>
          </cell>
          <cell r="Q2174">
            <v>13178</v>
          </cell>
          <cell r="R2174">
            <v>3400</v>
          </cell>
          <cell r="S2174">
            <v>1600</v>
          </cell>
          <cell r="T2174">
            <v>1516</v>
          </cell>
          <cell r="U2174">
            <v>5600</v>
          </cell>
          <cell r="V2174">
            <v>2280</v>
          </cell>
          <cell r="W2174">
            <v>27574</v>
          </cell>
          <cell r="X2174">
            <v>13605.975674043144</v>
          </cell>
          <cell r="Y2174">
            <v>10081.83777697908</v>
          </cell>
          <cell r="Z2174">
            <v>1608.3096839791851</v>
          </cell>
          <cell r="AA2174">
            <v>1546.5114954118953</v>
          </cell>
          <cell r="AB2174">
            <v>5957.2674383877456</v>
          </cell>
          <cell r="AC2174">
            <v>2251.3979311989397</v>
          </cell>
          <cell r="AD2174">
            <v>35051.299999999988</v>
          </cell>
          <cell r="AE2174">
            <v>12484.372871273104</v>
          </cell>
          <cell r="AF2174">
            <v>10216.600585444157</v>
          </cell>
          <cell r="AG2174">
            <v>1620.9901749250489</v>
          </cell>
          <cell r="AH2174">
            <v>1561.8649418096832</v>
          </cell>
          <cell r="AI2174">
            <v>5679.1983628809512</v>
          </cell>
          <cell r="AJ2174">
            <v>2282.973063667052</v>
          </cell>
          <cell r="AK2174">
            <v>33846</v>
          </cell>
        </row>
        <row r="2175">
          <cell r="B2175">
            <v>40640</v>
          </cell>
          <cell r="D2175">
            <v>5908.9100000000108</v>
          </cell>
          <cell r="E2175">
            <v>28674</v>
          </cell>
          <cell r="F2175">
            <v>34582.910000000011</v>
          </cell>
          <cell r="G2175">
            <v>34582.910000000011</v>
          </cell>
          <cell r="H2175">
            <v>34955.5</v>
          </cell>
          <cell r="I2175">
            <v>28674</v>
          </cell>
          <cell r="J2175">
            <v>14178</v>
          </cell>
          <cell r="K2175">
            <v>3400</v>
          </cell>
          <cell r="L2175">
            <v>1600</v>
          </cell>
          <cell r="M2175">
            <v>1516</v>
          </cell>
          <cell r="N2175">
            <v>5700</v>
          </cell>
          <cell r="O2175">
            <v>2280</v>
          </cell>
          <cell r="P2175">
            <v>28674</v>
          </cell>
          <cell r="Q2175">
            <v>14178</v>
          </cell>
          <cell r="R2175">
            <v>3400</v>
          </cell>
          <cell r="S2175">
            <v>1600</v>
          </cell>
          <cell r="T2175">
            <v>1516</v>
          </cell>
          <cell r="U2175">
            <v>5700</v>
          </cell>
          <cell r="V2175">
            <v>2280</v>
          </cell>
          <cell r="W2175">
            <v>28674</v>
          </cell>
          <cell r="X2175">
            <v>13450.111014166061</v>
          </cell>
          <cell r="Y2175">
            <v>10382.53711278126</v>
          </cell>
          <cell r="Z2175">
            <v>1607.6673562189999</v>
          </cell>
          <cell r="AA2175">
            <v>1547.7875901326986</v>
          </cell>
          <cell r="AB2175">
            <v>5704.8700888289777</v>
          </cell>
          <cell r="AC2175">
            <v>2262.5268378720034</v>
          </cell>
          <cell r="AD2175">
            <v>34955.500000000007</v>
          </cell>
          <cell r="AE2175">
            <v>12878.448872163901</v>
          </cell>
          <cell r="AF2175">
            <v>10496.427014663324</v>
          </cell>
          <cell r="AG2175">
            <v>1621.6660608033988</v>
          </cell>
          <cell r="AH2175">
            <v>1562.5161749105303</v>
          </cell>
          <cell r="AI2175">
            <v>5739.9269084204689</v>
          </cell>
          <cell r="AJ2175">
            <v>2283.9249690383831</v>
          </cell>
          <cell r="AK2175">
            <v>34582.910000000011</v>
          </cell>
        </row>
        <row r="2176">
          <cell r="B2176">
            <v>40641</v>
          </cell>
          <cell r="D2176">
            <v>3492.9799999999959</v>
          </cell>
          <cell r="E2176">
            <v>27284</v>
          </cell>
          <cell r="F2176">
            <v>30776.979999999996</v>
          </cell>
          <cell r="G2176">
            <v>30776.979999999996</v>
          </cell>
          <cell r="H2176">
            <v>31890.3</v>
          </cell>
          <cell r="I2176">
            <v>27284</v>
          </cell>
          <cell r="J2176">
            <v>13678</v>
          </cell>
          <cell r="K2176">
            <v>3400</v>
          </cell>
          <cell r="L2176">
            <v>1600</v>
          </cell>
          <cell r="M2176">
            <v>1516</v>
          </cell>
          <cell r="N2176">
            <v>5000</v>
          </cell>
          <cell r="O2176">
            <v>2090</v>
          </cell>
          <cell r="P2176">
            <v>27284</v>
          </cell>
          <cell r="Q2176">
            <v>13678</v>
          </cell>
          <cell r="R2176">
            <v>3400</v>
          </cell>
          <cell r="S2176">
            <v>1600</v>
          </cell>
          <cell r="T2176">
            <v>1516</v>
          </cell>
          <cell r="U2176">
            <v>5000</v>
          </cell>
          <cell r="V2176">
            <v>2090</v>
          </cell>
          <cell r="W2176">
            <v>27284</v>
          </cell>
          <cell r="X2176">
            <v>13249.89421397669</v>
          </cell>
          <cell r="Y2176">
            <v>8828.8552395733186</v>
          </cell>
          <cell r="Z2176">
            <v>1432.261589837412</v>
          </cell>
          <cell r="AA2176">
            <v>1359.2849852691079</v>
          </cell>
          <cell r="AB2176">
            <v>5028.9502616966265</v>
          </cell>
          <cell r="AC2176">
            <v>1991.053709646837</v>
          </cell>
          <cell r="AD2176">
            <v>31890.299999999992</v>
          </cell>
          <cell r="AE2176">
            <v>11445.954412868792</v>
          </cell>
          <cell r="AF2176">
            <v>9366.8096716785676</v>
          </cell>
          <cell r="AG2176">
            <v>1502.1561538766127</v>
          </cell>
          <cell r="AH2176">
            <v>1431.9529789235285</v>
          </cell>
          <cell r="AI2176">
            <v>4947.8854082969983</v>
          </cell>
          <cell r="AJ2176">
            <v>2082.2213743554989</v>
          </cell>
          <cell r="AK2176">
            <v>30776.979999999996</v>
          </cell>
        </row>
        <row r="2177">
          <cell r="B2177">
            <v>40642</v>
          </cell>
          <cell r="D2177">
            <v>0</v>
          </cell>
          <cell r="E2177">
            <v>0</v>
          </cell>
          <cell r="F2177">
            <v>0</v>
          </cell>
          <cell r="G2177">
            <v>0</v>
          </cell>
          <cell r="H2177">
            <v>42.9</v>
          </cell>
          <cell r="I2177">
            <v>0</v>
          </cell>
          <cell r="J2177">
            <v>0</v>
          </cell>
          <cell r="K2177">
            <v>0</v>
          </cell>
          <cell r="L2177">
            <v>0</v>
          </cell>
          <cell r="M2177">
            <v>0</v>
          </cell>
          <cell r="N2177">
            <v>0</v>
          </cell>
          <cell r="O2177">
            <v>0</v>
          </cell>
          <cell r="P2177">
            <v>0</v>
          </cell>
          <cell r="Q2177">
            <v>0</v>
          </cell>
          <cell r="R2177">
            <v>0</v>
          </cell>
          <cell r="S2177">
            <v>0</v>
          </cell>
          <cell r="T2177">
            <v>0</v>
          </cell>
          <cell r="U2177">
            <v>0</v>
          </cell>
          <cell r="V2177">
            <v>0</v>
          </cell>
          <cell r="W2177">
            <v>0</v>
          </cell>
          <cell r="X2177">
            <v>16.309078499999998</v>
          </cell>
          <cell r="Y2177">
            <v>13.2954393</v>
          </cell>
          <cell r="Z2177">
            <v>1.8018000000000001</v>
          </cell>
          <cell r="AA2177">
            <v>1.7727137999999998</v>
          </cell>
          <cell r="AB2177">
            <v>7.0908980999999995</v>
          </cell>
          <cell r="AC2177">
            <v>2.6300702999999999</v>
          </cell>
          <cell r="AD2177">
            <v>42.899999999999991</v>
          </cell>
          <cell r="AE2177">
            <v>0</v>
          </cell>
          <cell r="AF2177">
            <v>0</v>
          </cell>
          <cell r="AG2177">
            <v>0</v>
          </cell>
          <cell r="AH2177">
            <v>0</v>
          </cell>
          <cell r="AI2177">
            <v>0</v>
          </cell>
          <cell r="AJ2177">
            <v>0</v>
          </cell>
          <cell r="AK2177">
            <v>0</v>
          </cell>
        </row>
        <row r="2178">
          <cell r="B2178">
            <v>40643</v>
          </cell>
          <cell r="D2178">
            <v>0</v>
          </cell>
          <cell r="E2178">
            <v>0</v>
          </cell>
          <cell r="F2178">
            <v>0</v>
          </cell>
          <cell r="G2178">
            <v>0</v>
          </cell>
          <cell r="H2178">
            <v>11.4</v>
          </cell>
          <cell r="I2178">
            <v>0</v>
          </cell>
          <cell r="J2178">
            <v>0</v>
          </cell>
          <cell r="K2178">
            <v>0</v>
          </cell>
          <cell r="L2178">
            <v>0</v>
          </cell>
          <cell r="M2178">
            <v>0</v>
          </cell>
          <cell r="N2178">
            <v>0</v>
          </cell>
          <cell r="O2178">
            <v>0</v>
          </cell>
          <cell r="P2178">
            <v>0</v>
          </cell>
          <cell r="Q2178">
            <v>0</v>
          </cell>
          <cell r="R2178">
            <v>0</v>
          </cell>
          <cell r="S2178">
            <v>0</v>
          </cell>
          <cell r="T2178">
            <v>0</v>
          </cell>
          <cell r="U2178">
            <v>0</v>
          </cell>
          <cell r="V2178">
            <v>0</v>
          </cell>
          <cell r="W2178">
            <v>0</v>
          </cell>
          <cell r="X2178">
            <v>4.3338809999999999</v>
          </cell>
          <cell r="Y2178">
            <v>3.5330538000000002</v>
          </cell>
          <cell r="Z2178">
            <v>0.47880000000000006</v>
          </cell>
          <cell r="AA2178">
            <v>0.47107080000000001</v>
          </cell>
          <cell r="AB2178">
            <v>1.8842946</v>
          </cell>
          <cell r="AC2178">
            <v>0.69889980000000007</v>
          </cell>
          <cell r="AD2178">
            <v>11.4</v>
          </cell>
          <cell r="AE2178">
            <v>0</v>
          </cell>
          <cell r="AF2178">
            <v>0</v>
          </cell>
          <cell r="AG2178">
            <v>0</v>
          </cell>
          <cell r="AH2178">
            <v>0</v>
          </cell>
          <cell r="AI2178">
            <v>0</v>
          </cell>
          <cell r="AJ2178">
            <v>0</v>
          </cell>
          <cell r="AK2178">
            <v>0</v>
          </cell>
        </row>
        <row r="2179">
          <cell r="B2179">
            <v>40644</v>
          </cell>
          <cell r="D2179">
            <v>0</v>
          </cell>
          <cell r="E2179">
            <v>0</v>
          </cell>
          <cell r="F2179">
            <v>0</v>
          </cell>
          <cell r="G2179">
            <v>0</v>
          </cell>
          <cell r="H2179">
            <v>28.4</v>
          </cell>
          <cell r="I2179">
            <v>0</v>
          </cell>
          <cell r="J2179">
            <v>0</v>
          </cell>
          <cell r="K2179">
            <v>0</v>
          </cell>
          <cell r="L2179">
            <v>0</v>
          </cell>
          <cell r="M2179">
            <v>0</v>
          </cell>
          <cell r="N2179">
            <v>0</v>
          </cell>
          <cell r="O2179">
            <v>0</v>
          </cell>
          <cell r="P2179">
            <v>0</v>
          </cell>
          <cell r="Q2179">
            <v>0</v>
          </cell>
          <cell r="R2179">
            <v>0</v>
          </cell>
          <cell r="S2179">
            <v>0</v>
          </cell>
          <cell r="T2179">
            <v>0</v>
          </cell>
          <cell r="U2179">
            <v>0</v>
          </cell>
          <cell r="V2179">
            <v>0</v>
          </cell>
          <cell r="W2179">
            <v>0</v>
          </cell>
          <cell r="X2179">
            <v>10.796685999999999</v>
          </cell>
          <cell r="Y2179">
            <v>8.8016427999999998</v>
          </cell>
          <cell r="Z2179">
            <v>1.1928000000000001</v>
          </cell>
          <cell r="AA2179">
            <v>1.1735447999999999</v>
          </cell>
          <cell r="AB2179">
            <v>4.6942075999999995</v>
          </cell>
          <cell r="AC2179">
            <v>1.7411188</v>
          </cell>
          <cell r="AD2179">
            <v>28.399999999999991</v>
          </cell>
          <cell r="AE2179">
            <v>0</v>
          </cell>
          <cell r="AF2179">
            <v>0</v>
          </cell>
          <cell r="AG2179">
            <v>0</v>
          </cell>
          <cell r="AH2179">
            <v>0</v>
          </cell>
          <cell r="AI2179">
            <v>0</v>
          </cell>
          <cell r="AJ2179">
            <v>0</v>
          </cell>
          <cell r="AK2179">
            <v>0</v>
          </cell>
        </row>
        <row r="2180">
          <cell r="B2180">
            <v>40645</v>
          </cell>
          <cell r="D2180">
            <v>0</v>
          </cell>
          <cell r="E2180">
            <v>0</v>
          </cell>
          <cell r="F2180">
            <v>0</v>
          </cell>
          <cell r="G2180">
            <v>0</v>
          </cell>
          <cell r="H2180">
            <v>34</v>
          </cell>
          <cell r="I2180">
            <v>0</v>
          </cell>
          <cell r="J2180">
            <v>0</v>
          </cell>
          <cell r="K2180">
            <v>0</v>
          </cell>
          <cell r="L2180">
            <v>0</v>
          </cell>
          <cell r="M2180">
            <v>0</v>
          </cell>
          <cell r="N2180">
            <v>0</v>
          </cell>
          <cell r="O2180">
            <v>0</v>
          </cell>
          <cell r="P2180">
            <v>0</v>
          </cell>
          <cell r="Q2180">
            <v>0</v>
          </cell>
          <cell r="R2180">
            <v>0</v>
          </cell>
          <cell r="S2180">
            <v>0</v>
          </cell>
          <cell r="T2180">
            <v>0</v>
          </cell>
          <cell r="U2180">
            <v>0</v>
          </cell>
          <cell r="V2180">
            <v>0</v>
          </cell>
          <cell r="W2180">
            <v>0</v>
          </cell>
          <cell r="X2180">
            <v>12.925609999999999</v>
          </cell>
          <cell r="Y2180">
            <v>10.537178000000001</v>
          </cell>
          <cell r="Z2180">
            <v>1.4280000000000002</v>
          </cell>
          <cell r="AA2180">
            <v>1.4049479999999999</v>
          </cell>
          <cell r="AB2180">
            <v>5.6198259999999998</v>
          </cell>
          <cell r="AC2180">
            <v>2.084438</v>
          </cell>
          <cell r="AD2180">
            <v>34</v>
          </cell>
          <cell r="AE2180">
            <v>0</v>
          </cell>
          <cell r="AF2180">
            <v>0</v>
          </cell>
          <cell r="AG2180">
            <v>0</v>
          </cell>
          <cell r="AH2180">
            <v>0</v>
          </cell>
          <cell r="AI2180">
            <v>0</v>
          </cell>
          <cell r="AJ2180">
            <v>0</v>
          </cell>
          <cell r="AK2180">
            <v>0</v>
          </cell>
        </row>
        <row r="2181">
          <cell r="B2181">
            <v>40646</v>
          </cell>
          <cell r="D2181">
            <v>0</v>
          </cell>
          <cell r="E2181">
            <v>0</v>
          </cell>
          <cell r="F2181">
            <v>0</v>
          </cell>
          <cell r="G2181">
            <v>0</v>
          </cell>
          <cell r="H2181">
            <v>42.4</v>
          </cell>
          <cell r="I2181">
            <v>0</v>
          </cell>
          <cell r="J2181">
            <v>0</v>
          </cell>
          <cell r="K2181">
            <v>0</v>
          </cell>
          <cell r="L2181">
            <v>0</v>
          </cell>
          <cell r="M2181">
            <v>0</v>
          </cell>
          <cell r="N2181">
            <v>0</v>
          </cell>
          <cell r="O2181">
            <v>0</v>
          </cell>
          <cell r="P2181">
            <v>0</v>
          </cell>
          <cell r="Q2181">
            <v>0</v>
          </cell>
          <cell r="R2181">
            <v>0</v>
          </cell>
          <cell r="S2181">
            <v>0</v>
          </cell>
          <cell r="T2181">
            <v>0</v>
          </cell>
          <cell r="U2181">
            <v>0</v>
          </cell>
          <cell r="V2181">
            <v>0</v>
          </cell>
          <cell r="W2181">
            <v>0</v>
          </cell>
          <cell r="X2181">
            <v>16.118995999999999</v>
          </cell>
          <cell r="Y2181">
            <v>13.140480799999999</v>
          </cell>
          <cell r="Z2181">
            <v>1.7808000000000002</v>
          </cell>
          <cell r="AA2181">
            <v>1.7520527999999997</v>
          </cell>
          <cell r="AB2181">
            <v>7.0082535999999998</v>
          </cell>
          <cell r="AC2181">
            <v>2.5994167999999997</v>
          </cell>
          <cell r="AD2181">
            <v>42.399999999999991</v>
          </cell>
          <cell r="AE2181">
            <v>0</v>
          </cell>
          <cell r="AF2181">
            <v>0</v>
          </cell>
          <cell r="AG2181">
            <v>0</v>
          </cell>
          <cell r="AH2181">
            <v>0</v>
          </cell>
          <cell r="AI2181">
            <v>0</v>
          </cell>
          <cell r="AJ2181">
            <v>0</v>
          </cell>
          <cell r="AK2181">
            <v>0</v>
          </cell>
        </row>
        <row r="2182">
          <cell r="B2182">
            <v>40647</v>
          </cell>
          <cell r="D2182">
            <v>0</v>
          </cell>
          <cell r="E2182">
            <v>0</v>
          </cell>
          <cell r="F2182">
            <v>0</v>
          </cell>
          <cell r="G2182">
            <v>0</v>
          </cell>
          <cell r="H2182">
            <v>33.1</v>
          </cell>
          <cell r="I2182">
            <v>0</v>
          </cell>
          <cell r="J2182">
            <v>0</v>
          </cell>
          <cell r="K2182">
            <v>0</v>
          </cell>
          <cell r="L2182">
            <v>0</v>
          </cell>
          <cell r="M2182">
            <v>0</v>
          </cell>
          <cell r="N2182">
            <v>0</v>
          </cell>
          <cell r="O2182">
            <v>0</v>
          </cell>
          <cell r="P2182">
            <v>0</v>
          </cell>
          <cell r="Q2182">
            <v>0</v>
          </cell>
          <cell r="R2182">
            <v>0</v>
          </cell>
          <cell r="S2182">
            <v>0</v>
          </cell>
          <cell r="T2182">
            <v>0</v>
          </cell>
          <cell r="U2182">
            <v>0</v>
          </cell>
          <cell r="V2182">
            <v>0</v>
          </cell>
          <cell r="W2182">
            <v>0</v>
          </cell>
          <cell r="X2182">
            <v>12.5834615</v>
          </cell>
          <cell r="Y2182">
            <v>10.2582527</v>
          </cell>
          <cell r="Z2182">
            <v>1.3902000000000001</v>
          </cell>
          <cell r="AA2182">
            <v>1.3677581999999999</v>
          </cell>
          <cell r="AB2182">
            <v>5.4710659000000001</v>
          </cell>
          <cell r="AC2182">
            <v>2.0292617000000002</v>
          </cell>
          <cell r="AD2182">
            <v>33.1</v>
          </cell>
          <cell r="AE2182">
            <v>0</v>
          </cell>
          <cell r="AF2182">
            <v>0</v>
          </cell>
          <cell r="AG2182">
            <v>0</v>
          </cell>
          <cell r="AH2182">
            <v>0</v>
          </cell>
          <cell r="AI2182">
            <v>0</v>
          </cell>
          <cell r="AJ2182">
            <v>0</v>
          </cell>
          <cell r="AK2182">
            <v>0</v>
          </cell>
        </row>
        <row r="2183">
          <cell r="B2183">
            <v>40648</v>
          </cell>
          <cell r="D2183">
            <v>0</v>
          </cell>
          <cell r="E2183">
            <v>0</v>
          </cell>
          <cell r="F2183">
            <v>0</v>
          </cell>
          <cell r="G2183">
            <v>0</v>
          </cell>
          <cell r="H2183">
            <v>25.3</v>
          </cell>
          <cell r="I2183">
            <v>0</v>
          </cell>
          <cell r="J2183">
            <v>0</v>
          </cell>
          <cell r="K2183">
            <v>0</v>
          </cell>
          <cell r="L2183">
            <v>0</v>
          </cell>
          <cell r="M2183">
            <v>0</v>
          </cell>
          <cell r="N2183">
            <v>0</v>
          </cell>
          <cell r="O2183">
            <v>0</v>
          </cell>
          <cell r="P2183">
            <v>0</v>
          </cell>
          <cell r="Q2183">
            <v>0</v>
          </cell>
          <cell r="R2183">
            <v>0</v>
          </cell>
          <cell r="S2183">
            <v>0</v>
          </cell>
          <cell r="T2183">
            <v>0</v>
          </cell>
          <cell r="U2183">
            <v>0</v>
          </cell>
          <cell r="V2183">
            <v>0</v>
          </cell>
          <cell r="W2183">
            <v>0</v>
          </cell>
          <cell r="X2183">
            <v>9.6181745000000003</v>
          </cell>
          <cell r="Y2183">
            <v>7.8409000999999998</v>
          </cell>
          <cell r="Z2183">
            <v>1.0626</v>
          </cell>
          <cell r="AA2183">
            <v>1.0454466</v>
          </cell>
          <cell r="AB2183">
            <v>4.1818116999999999</v>
          </cell>
          <cell r="AC2183">
            <v>1.5510671</v>
          </cell>
          <cell r="AD2183">
            <v>25.300000000000004</v>
          </cell>
          <cell r="AE2183">
            <v>0</v>
          </cell>
          <cell r="AF2183">
            <v>0</v>
          </cell>
          <cell r="AG2183">
            <v>0</v>
          </cell>
          <cell r="AH2183">
            <v>0</v>
          </cell>
          <cell r="AI2183">
            <v>0</v>
          </cell>
          <cell r="AJ2183">
            <v>0</v>
          </cell>
          <cell r="AK2183">
            <v>0</v>
          </cell>
        </row>
        <row r="2184">
          <cell r="B2184">
            <v>40649</v>
          </cell>
          <cell r="D2184">
            <v>0</v>
          </cell>
          <cell r="E2184">
            <v>0</v>
          </cell>
          <cell r="F2184">
            <v>0</v>
          </cell>
          <cell r="G2184">
            <v>0</v>
          </cell>
          <cell r="H2184">
            <v>14.1</v>
          </cell>
          <cell r="I2184">
            <v>0</v>
          </cell>
          <cell r="J2184">
            <v>0</v>
          </cell>
          <cell r="K2184">
            <v>0</v>
          </cell>
          <cell r="L2184">
            <v>0</v>
          </cell>
          <cell r="M2184">
            <v>0</v>
          </cell>
          <cell r="N2184">
            <v>0</v>
          </cell>
          <cell r="O2184">
            <v>0</v>
          </cell>
          <cell r="P2184">
            <v>0</v>
          </cell>
          <cell r="Q2184">
            <v>0</v>
          </cell>
          <cell r="R2184">
            <v>0</v>
          </cell>
          <cell r="S2184">
            <v>0</v>
          </cell>
          <cell r="T2184">
            <v>0</v>
          </cell>
          <cell r="U2184">
            <v>0</v>
          </cell>
          <cell r="V2184">
            <v>0</v>
          </cell>
          <cell r="W2184">
            <v>0</v>
          </cell>
          <cell r="X2184">
            <v>5.3603264999999993</v>
          </cell>
          <cell r="Y2184">
            <v>4.3698296999999995</v>
          </cell>
          <cell r="Z2184">
            <v>0.59220000000000006</v>
          </cell>
          <cell r="AA2184">
            <v>0.58264019999999994</v>
          </cell>
          <cell r="AB2184">
            <v>2.3305748999999998</v>
          </cell>
          <cell r="AC2184">
            <v>0.86442869999999994</v>
          </cell>
          <cell r="AD2184">
            <v>14.1</v>
          </cell>
          <cell r="AE2184">
            <v>0</v>
          </cell>
          <cell r="AF2184">
            <v>0</v>
          </cell>
          <cell r="AG2184">
            <v>0</v>
          </cell>
          <cell r="AH2184">
            <v>0</v>
          </cell>
          <cell r="AI2184">
            <v>0</v>
          </cell>
          <cell r="AJ2184">
            <v>0</v>
          </cell>
          <cell r="AK2184">
            <v>0</v>
          </cell>
        </row>
        <row r="2185">
          <cell r="B2185">
            <v>40650</v>
          </cell>
          <cell r="D2185">
            <v>0</v>
          </cell>
          <cell r="E2185">
            <v>0</v>
          </cell>
          <cell r="F2185">
            <v>0</v>
          </cell>
          <cell r="G2185">
            <v>0</v>
          </cell>
          <cell r="H2185">
            <v>13</v>
          </cell>
          <cell r="I2185">
            <v>0</v>
          </cell>
          <cell r="J2185">
            <v>0</v>
          </cell>
          <cell r="K2185">
            <v>0</v>
          </cell>
          <cell r="L2185">
            <v>0</v>
          </cell>
          <cell r="M2185">
            <v>0</v>
          </cell>
          <cell r="N2185">
            <v>0</v>
          </cell>
          <cell r="O2185">
            <v>0</v>
          </cell>
          <cell r="P2185">
            <v>0</v>
          </cell>
          <cell r="Q2185">
            <v>0</v>
          </cell>
          <cell r="R2185">
            <v>0</v>
          </cell>
          <cell r="S2185">
            <v>0</v>
          </cell>
          <cell r="T2185">
            <v>0</v>
          </cell>
          <cell r="U2185">
            <v>0</v>
          </cell>
          <cell r="V2185">
            <v>0</v>
          </cell>
          <cell r="W2185">
            <v>0</v>
          </cell>
          <cell r="X2185">
            <v>4.942145</v>
          </cell>
          <cell r="Y2185">
            <v>4.0289210000000004</v>
          </cell>
          <cell r="Z2185">
            <v>0.54600000000000004</v>
          </cell>
          <cell r="AA2185">
            <v>0.53718599999999994</v>
          </cell>
          <cell r="AB2185">
            <v>2.1487569999999998</v>
          </cell>
          <cell r="AC2185">
            <v>0.796991</v>
          </cell>
          <cell r="AD2185">
            <v>13</v>
          </cell>
          <cell r="AE2185">
            <v>0</v>
          </cell>
          <cell r="AF2185">
            <v>0</v>
          </cell>
          <cell r="AG2185">
            <v>0</v>
          </cell>
          <cell r="AH2185">
            <v>0</v>
          </cell>
          <cell r="AI2185">
            <v>0</v>
          </cell>
          <cell r="AJ2185">
            <v>0</v>
          </cell>
          <cell r="AK2185">
            <v>0</v>
          </cell>
        </row>
        <row r="2186">
          <cell r="B2186">
            <v>40651</v>
          </cell>
          <cell r="D2186">
            <v>0</v>
          </cell>
          <cell r="E2186">
            <v>0</v>
          </cell>
          <cell r="F2186">
            <v>0</v>
          </cell>
          <cell r="G2186">
            <v>0</v>
          </cell>
          <cell r="H2186">
            <v>20.3</v>
          </cell>
          <cell r="I2186">
            <v>0</v>
          </cell>
          <cell r="J2186">
            <v>0</v>
          </cell>
          <cell r="K2186">
            <v>0</v>
          </cell>
          <cell r="L2186">
            <v>0</v>
          </cell>
          <cell r="M2186">
            <v>0</v>
          </cell>
          <cell r="N2186">
            <v>0</v>
          </cell>
          <cell r="O2186">
            <v>0</v>
          </cell>
          <cell r="P2186">
            <v>0</v>
          </cell>
          <cell r="Q2186">
            <v>0</v>
          </cell>
          <cell r="R2186">
            <v>0</v>
          </cell>
          <cell r="S2186">
            <v>0</v>
          </cell>
          <cell r="T2186">
            <v>0</v>
          </cell>
          <cell r="U2186">
            <v>0</v>
          </cell>
          <cell r="V2186">
            <v>0</v>
          </cell>
          <cell r="W2186">
            <v>0</v>
          </cell>
          <cell r="X2186">
            <v>7.7173495000000001</v>
          </cell>
          <cell r="Y2186">
            <v>6.2913151000000003</v>
          </cell>
          <cell r="Z2186">
            <v>0.85260000000000014</v>
          </cell>
          <cell r="AA2186">
            <v>0.83883659999999993</v>
          </cell>
          <cell r="AB2186">
            <v>3.3553666999999998</v>
          </cell>
          <cell r="AC2186">
            <v>1.2445321</v>
          </cell>
          <cell r="AD2186">
            <v>20.3</v>
          </cell>
          <cell r="AE2186">
            <v>0</v>
          </cell>
          <cell r="AF2186">
            <v>0</v>
          </cell>
          <cell r="AG2186">
            <v>0</v>
          </cell>
          <cell r="AH2186">
            <v>0</v>
          </cell>
          <cell r="AI2186">
            <v>0</v>
          </cell>
          <cell r="AJ2186">
            <v>0</v>
          </cell>
          <cell r="AK2186">
            <v>0</v>
          </cell>
        </row>
        <row r="2187">
          <cell r="B2187">
            <v>40652</v>
          </cell>
          <cell r="D2187">
            <v>0</v>
          </cell>
          <cell r="E2187">
            <v>0</v>
          </cell>
          <cell r="F2187">
            <v>0</v>
          </cell>
          <cell r="G2187">
            <v>0</v>
          </cell>
          <cell r="H2187">
            <v>25.2</v>
          </cell>
          <cell r="I2187">
            <v>0</v>
          </cell>
          <cell r="J2187">
            <v>0</v>
          </cell>
          <cell r="K2187">
            <v>0</v>
          </cell>
          <cell r="L2187">
            <v>0</v>
          </cell>
          <cell r="M2187">
            <v>0</v>
          </cell>
          <cell r="N2187">
            <v>0</v>
          </cell>
          <cell r="O2187">
            <v>0</v>
          </cell>
          <cell r="P2187">
            <v>0</v>
          </cell>
          <cell r="Q2187">
            <v>0</v>
          </cell>
          <cell r="R2187">
            <v>0</v>
          </cell>
          <cell r="S2187">
            <v>0</v>
          </cell>
          <cell r="T2187">
            <v>0</v>
          </cell>
          <cell r="U2187">
            <v>0</v>
          </cell>
          <cell r="V2187">
            <v>0</v>
          </cell>
          <cell r="W2187">
            <v>0</v>
          </cell>
          <cell r="X2187">
            <v>9.5801579999999991</v>
          </cell>
          <cell r="Y2187">
            <v>7.8099083999999994</v>
          </cell>
          <cell r="Z2187">
            <v>1.0584</v>
          </cell>
          <cell r="AA2187">
            <v>1.0413143999999999</v>
          </cell>
          <cell r="AB2187">
            <v>4.1652828</v>
          </cell>
          <cell r="AC2187">
            <v>1.5449363999999999</v>
          </cell>
          <cell r="AD2187">
            <v>25.2</v>
          </cell>
          <cell r="AE2187">
            <v>0</v>
          </cell>
          <cell r="AF2187">
            <v>0</v>
          </cell>
          <cell r="AG2187">
            <v>0</v>
          </cell>
          <cell r="AH2187">
            <v>0</v>
          </cell>
          <cell r="AI2187">
            <v>0</v>
          </cell>
          <cell r="AJ2187">
            <v>0</v>
          </cell>
          <cell r="AK2187">
            <v>0</v>
          </cell>
        </row>
        <row r="2188">
          <cell r="B2188">
            <v>40653</v>
          </cell>
          <cell r="D2188">
            <v>0</v>
          </cell>
          <cell r="E2188">
            <v>0</v>
          </cell>
          <cell r="F2188">
            <v>0</v>
          </cell>
          <cell r="G2188">
            <v>0</v>
          </cell>
          <cell r="H2188">
            <v>15.3</v>
          </cell>
          <cell r="I2188">
            <v>0</v>
          </cell>
          <cell r="J2188">
            <v>0</v>
          </cell>
          <cell r="K2188">
            <v>0</v>
          </cell>
          <cell r="L2188">
            <v>0</v>
          </cell>
          <cell r="M2188">
            <v>0</v>
          </cell>
          <cell r="N2188">
            <v>0</v>
          </cell>
          <cell r="O2188">
            <v>0</v>
          </cell>
          <cell r="P2188">
            <v>0</v>
          </cell>
          <cell r="Q2188">
            <v>0</v>
          </cell>
          <cell r="R2188">
            <v>0</v>
          </cell>
          <cell r="S2188">
            <v>0</v>
          </cell>
          <cell r="T2188">
            <v>0</v>
          </cell>
          <cell r="U2188">
            <v>0</v>
          </cell>
          <cell r="V2188">
            <v>0</v>
          </cell>
          <cell r="W2188">
            <v>0</v>
          </cell>
          <cell r="X2188">
            <v>5.8165244999999999</v>
          </cell>
          <cell r="Y2188">
            <v>4.7417300999999998</v>
          </cell>
          <cell r="Z2188">
            <v>0.64260000000000006</v>
          </cell>
          <cell r="AA2188">
            <v>0.63222659999999997</v>
          </cell>
          <cell r="AB2188">
            <v>2.5289217000000002</v>
          </cell>
          <cell r="AC2188">
            <v>0.93799710000000003</v>
          </cell>
          <cell r="AD2188">
            <v>15.299999999999999</v>
          </cell>
          <cell r="AE2188">
            <v>0</v>
          </cell>
          <cell r="AF2188">
            <v>0</v>
          </cell>
          <cell r="AG2188">
            <v>0</v>
          </cell>
          <cell r="AH2188">
            <v>0</v>
          </cell>
          <cell r="AI2188">
            <v>0</v>
          </cell>
          <cell r="AJ2188">
            <v>0</v>
          </cell>
          <cell r="AK2188">
            <v>0</v>
          </cell>
        </row>
        <row r="2189">
          <cell r="B2189">
            <v>40654</v>
          </cell>
          <cell r="D2189">
            <v>0</v>
          </cell>
          <cell r="E2189">
            <v>0</v>
          </cell>
          <cell r="F2189">
            <v>0</v>
          </cell>
          <cell r="G2189">
            <v>0</v>
          </cell>
          <cell r="H2189">
            <v>17.8</v>
          </cell>
          <cell r="I2189">
            <v>0</v>
          </cell>
          <cell r="J2189">
            <v>0</v>
          </cell>
          <cell r="K2189">
            <v>0</v>
          </cell>
          <cell r="L2189">
            <v>0</v>
          </cell>
          <cell r="M2189">
            <v>0</v>
          </cell>
          <cell r="N2189">
            <v>0</v>
          </cell>
          <cell r="O2189">
            <v>0</v>
          </cell>
          <cell r="P2189">
            <v>0</v>
          </cell>
          <cell r="Q2189">
            <v>0</v>
          </cell>
          <cell r="R2189">
            <v>0</v>
          </cell>
          <cell r="S2189">
            <v>0</v>
          </cell>
          <cell r="T2189">
            <v>0</v>
          </cell>
          <cell r="U2189">
            <v>0</v>
          </cell>
          <cell r="V2189">
            <v>0</v>
          </cell>
          <cell r="W2189">
            <v>0</v>
          </cell>
          <cell r="X2189">
            <v>6.7669369999999995</v>
          </cell>
          <cell r="Y2189">
            <v>5.5165226000000001</v>
          </cell>
          <cell r="Z2189">
            <v>0.74760000000000004</v>
          </cell>
          <cell r="AA2189">
            <v>0.73553159999999995</v>
          </cell>
          <cell r="AB2189">
            <v>2.9421442</v>
          </cell>
          <cell r="AC2189">
            <v>1.0912646000000001</v>
          </cell>
          <cell r="AD2189">
            <v>17.8</v>
          </cell>
          <cell r="AE2189">
            <v>0</v>
          </cell>
          <cell r="AF2189">
            <v>0</v>
          </cell>
          <cell r="AG2189">
            <v>0</v>
          </cell>
          <cell r="AH2189">
            <v>0</v>
          </cell>
          <cell r="AI2189">
            <v>0</v>
          </cell>
          <cell r="AJ2189">
            <v>0</v>
          </cell>
          <cell r="AK2189">
            <v>0</v>
          </cell>
        </row>
        <row r="2190">
          <cell r="B2190">
            <v>40655</v>
          </cell>
          <cell r="D2190">
            <v>0</v>
          </cell>
          <cell r="E2190">
            <v>0</v>
          </cell>
          <cell r="F2190">
            <v>0</v>
          </cell>
          <cell r="G2190">
            <v>0</v>
          </cell>
          <cell r="H2190">
            <v>14.7</v>
          </cell>
          <cell r="I2190">
            <v>0</v>
          </cell>
          <cell r="J2190">
            <v>0</v>
          </cell>
          <cell r="K2190">
            <v>0</v>
          </cell>
          <cell r="L2190">
            <v>0</v>
          </cell>
          <cell r="M2190">
            <v>0</v>
          </cell>
          <cell r="N2190">
            <v>0</v>
          </cell>
          <cell r="O2190">
            <v>0</v>
          </cell>
          <cell r="P2190">
            <v>0</v>
          </cell>
          <cell r="Q2190">
            <v>0</v>
          </cell>
          <cell r="R2190">
            <v>0</v>
          </cell>
          <cell r="S2190">
            <v>0</v>
          </cell>
          <cell r="T2190">
            <v>0</v>
          </cell>
          <cell r="U2190">
            <v>0</v>
          </cell>
          <cell r="V2190">
            <v>0</v>
          </cell>
          <cell r="W2190">
            <v>0</v>
          </cell>
          <cell r="X2190">
            <v>5.5884254999999996</v>
          </cell>
          <cell r="Y2190">
            <v>4.5557799000000001</v>
          </cell>
          <cell r="Z2190">
            <v>0.61740000000000006</v>
          </cell>
          <cell r="AA2190">
            <v>0.6074333999999999</v>
          </cell>
          <cell r="AB2190">
            <v>2.4297483</v>
          </cell>
          <cell r="AC2190">
            <v>0.90121289999999998</v>
          </cell>
          <cell r="AD2190">
            <v>14.7</v>
          </cell>
          <cell r="AE2190">
            <v>0</v>
          </cell>
          <cell r="AF2190">
            <v>0</v>
          </cell>
          <cell r="AG2190">
            <v>0</v>
          </cell>
          <cell r="AH2190">
            <v>0</v>
          </cell>
          <cell r="AI2190">
            <v>0</v>
          </cell>
          <cell r="AJ2190">
            <v>0</v>
          </cell>
          <cell r="AK2190">
            <v>0</v>
          </cell>
        </row>
        <row r="2191">
          <cell r="B2191">
            <v>40656</v>
          </cell>
          <cell r="D2191">
            <v>0</v>
          </cell>
          <cell r="E2191">
            <v>0</v>
          </cell>
          <cell r="F2191">
            <v>0</v>
          </cell>
          <cell r="G2191">
            <v>0</v>
          </cell>
          <cell r="H2191">
            <v>6.5</v>
          </cell>
          <cell r="I2191">
            <v>0</v>
          </cell>
          <cell r="J2191">
            <v>0</v>
          </cell>
          <cell r="K2191">
            <v>0</v>
          </cell>
          <cell r="L2191">
            <v>0</v>
          </cell>
          <cell r="M2191">
            <v>0</v>
          </cell>
          <cell r="N2191">
            <v>0</v>
          </cell>
          <cell r="O2191">
            <v>0</v>
          </cell>
          <cell r="P2191">
            <v>0</v>
          </cell>
          <cell r="Q2191">
            <v>0</v>
          </cell>
          <cell r="R2191">
            <v>0</v>
          </cell>
          <cell r="S2191">
            <v>0</v>
          </cell>
          <cell r="T2191">
            <v>0</v>
          </cell>
          <cell r="U2191">
            <v>0</v>
          </cell>
          <cell r="V2191">
            <v>0</v>
          </cell>
          <cell r="W2191">
            <v>0</v>
          </cell>
          <cell r="X2191">
            <v>2.4710725</v>
          </cell>
          <cell r="Y2191">
            <v>2.0144605000000002</v>
          </cell>
          <cell r="Z2191">
            <v>0.27300000000000002</v>
          </cell>
          <cell r="AA2191">
            <v>0.26859299999999997</v>
          </cell>
          <cell r="AB2191">
            <v>1.0743784999999999</v>
          </cell>
          <cell r="AC2191">
            <v>0.3984955</v>
          </cell>
          <cell r="AD2191">
            <v>6.5</v>
          </cell>
          <cell r="AE2191">
            <v>0</v>
          </cell>
          <cell r="AF2191">
            <v>0</v>
          </cell>
          <cell r="AG2191">
            <v>0</v>
          </cell>
          <cell r="AH2191">
            <v>0</v>
          </cell>
          <cell r="AI2191">
            <v>0</v>
          </cell>
          <cell r="AJ2191">
            <v>0</v>
          </cell>
          <cell r="AK2191">
            <v>0</v>
          </cell>
        </row>
        <row r="2192">
          <cell r="B2192">
            <v>40657</v>
          </cell>
          <cell r="D2192">
            <v>0</v>
          </cell>
          <cell r="E2192">
            <v>0</v>
          </cell>
          <cell r="F2192">
            <v>0</v>
          </cell>
          <cell r="G2192">
            <v>0</v>
          </cell>
          <cell r="H2192">
            <v>8.6</v>
          </cell>
          <cell r="I2192">
            <v>0</v>
          </cell>
          <cell r="J2192">
            <v>0</v>
          </cell>
          <cell r="K2192">
            <v>0</v>
          </cell>
          <cell r="L2192">
            <v>0</v>
          </cell>
          <cell r="M2192">
            <v>0</v>
          </cell>
          <cell r="N2192">
            <v>0</v>
          </cell>
          <cell r="O2192">
            <v>0</v>
          </cell>
          <cell r="P2192">
            <v>0</v>
          </cell>
          <cell r="Q2192">
            <v>0</v>
          </cell>
          <cell r="R2192">
            <v>0</v>
          </cell>
          <cell r="S2192">
            <v>0</v>
          </cell>
          <cell r="T2192">
            <v>0</v>
          </cell>
          <cell r="U2192">
            <v>0</v>
          </cell>
          <cell r="V2192">
            <v>0</v>
          </cell>
          <cell r="W2192">
            <v>0</v>
          </cell>
          <cell r="X2192">
            <v>3.2694189999999996</v>
          </cell>
          <cell r="Y2192">
            <v>2.6652861999999997</v>
          </cell>
          <cell r="Z2192">
            <v>0.36120000000000002</v>
          </cell>
          <cell r="AA2192">
            <v>0.35536919999999994</v>
          </cell>
          <cell r="AB2192">
            <v>1.4214853999999999</v>
          </cell>
          <cell r="AC2192">
            <v>0.52724019999999994</v>
          </cell>
          <cell r="AD2192">
            <v>8.6</v>
          </cell>
          <cell r="AE2192">
            <v>0</v>
          </cell>
          <cell r="AF2192">
            <v>0</v>
          </cell>
          <cell r="AG2192">
            <v>0</v>
          </cell>
          <cell r="AH2192">
            <v>0</v>
          </cell>
          <cell r="AI2192">
            <v>0</v>
          </cell>
          <cell r="AJ2192">
            <v>0</v>
          </cell>
          <cell r="AK2192">
            <v>0</v>
          </cell>
        </row>
        <row r="2193">
          <cell r="B2193">
            <v>40658</v>
          </cell>
          <cell r="D2193">
            <v>0</v>
          </cell>
          <cell r="E2193">
            <v>0</v>
          </cell>
          <cell r="F2193">
            <v>0</v>
          </cell>
          <cell r="G2193">
            <v>0</v>
          </cell>
          <cell r="H2193">
            <v>39.4</v>
          </cell>
          <cell r="I2193">
            <v>0</v>
          </cell>
          <cell r="J2193">
            <v>0</v>
          </cell>
          <cell r="K2193">
            <v>0</v>
          </cell>
          <cell r="L2193">
            <v>0</v>
          </cell>
          <cell r="M2193">
            <v>0</v>
          </cell>
          <cell r="N2193">
            <v>0</v>
          </cell>
          <cell r="O2193">
            <v>0</v>
          </cell>
          <cell r="P2193">
            <v>0</v>
          </cell>
          <cell r="Q2193">
            <v>0</v>
          </cell>
          <cell r="R2193">
            <v>0</v>
          </cell>
          <cell r="S2193">
            <v>0</v>
          </cell>
          <cell r="T2193">
            <v>0</v>
          </cell>
          <cell r="U2193">
            <v>0</v>
          </cell>
          <cell r="V2193">
            <v>0</v>
          </cell>
          <cell r="W2193">
            <v>0</v>
          </cell>
          <cell r="X2193">
            <v>14.978500999999998</v>
          </cell>
          <cell r="Y2193">
            <v>12.210729799999999</v>
          </cell>
          <cell r="Z2193">
            <v>1.6548</v>
          </cell>
          <cell r="AA2193">
            <v>1.6280867999999999</v>
          </cell>
          <cell r="AB2193">
            <v>6.5123865999999992</v>
          </cell>
          <cell r="AC2193">
            <v>2.4154958</v>
          </cell>
          <cell r="AD2193">
            <v>39.4</v>
          </cell>
          <cell r="AE2193">
            <v>0</v>
          </cell>
          <cell r="AF2193">
            <v>0</v>
          </cell>
          <cell r="AG2193">
            <v>0</v>
          </cell>
          <cell r="AH2193">
            <v>0</v>
          </cell>
          <cell r="AI2193">
            <v>0</v>
          </cell>
          <cell r="AJ2193">
            <v>0</v>
          </cell>
          <cell r="AK2193">
            <v>0</v>
          </cell>
        </row>
        <row r="2194">
          <cell r="B2194">
            <v>40659</v>
          </cell>
          <cell r="D2194">
            <v>0</v>
          </cell>
          <cell r="E2194">
            <v>0</v>
          </cell>
          <cell r="F2194">
            <v>0</v>
          </cell>
          <cell r="G2194">
            <v>0</v>
          </cell>
          <cell r="H2194">
            <v>50.8</v>
          </cell>
          <cell r="I2194">
            <v>0</v>
          </cell>
          <cell r="J2194">
            <v>0</v>
          </cell>
          <cell r="K2194">
            <v>0</v>
          </cell>
          <cell r="L2194">
            <v>0</v>
          </cell>
          <cell r="M2194">
            <v>0</v>
          </cell>
          <cell r="N2194">
            <v>0</v>
          </cell>
          <cell r="O2194">
            <v>0</v>
          </cell>
          <cell r="P2194">
            <v>0</v>
          </cell>
          <cell r="Q2194">
            <v>0</v>
          </cell>
          <cell r="R2194">
            <v>0</v>
          </cell>
          <cell r="S2194">
            <v>0</v>
          </cell>
          <cell r="T2194">
            <v>0</v>
          </cell>
          <cell r="U2194">
            <v>0</v>
          </cell>
          <cell r="V2194">
            <v>0</v>
          </cell>
          <cell r="W2194">
            <v>0</v>
          </cell>
          <cell r="X2194">
            <v>19.312381999999996</v>
          </cell>
          <cell r="Y2194">
            <v>15.743783599999999</v>
          </cell>
          <cell r="Z2194">
            <v>2.1335999999999999</v>
          </cell>
          <cell r="AA2194">
            <v>2.0991575999999998</v>
          </cell>
          <cell r="AB2194">
            <v>8.3966811999999997</v>
          </cell>
          <cell r="AC2194">
            <v>3.1143955999999999</v>
          </cell>
          <cell r="AD2194">
            <v>50.79999999999999</v>
          </cell>
          <cell r="AE2194">
            <v>0</v>
          </cell>
          <cell r="AF2194">
            <v>0</v>
          </cell>
          <cell r="AG2194">
            <v>0</v>
          </cell>
          <cell r="AH2194">
            <v>0</v>
          </cell>
          <cell r="AI2194">
            <v>0</v>
          </cell>
          <cell r="AJ2194">
            <v>0</v>
          </cell>
          <cell r="AK2194">
            <v>0</v>
          </cell>
        </row>
        <row r="2195">
          <cell r="B2195">
            <v>40660</v>
          </cell>
          <cell r="D2195">
            <v>0</v>
          </cell>
          <cell r="E2195">
            <v>0</v>
          </cell>
          <cell r="F2195">
            <v>0</v>
          </cell>
          <cell r="G2195">
            <v>0</v>
          </cell>
          <cell r="H2195">
            <v>35</v>
          </cell>
          <cell r="I2195">
            <v>0</v>
          </cell>
          <cell r="J2195">
            <v>0</v>
          </cell>
          <cell r="K2195">
            <v>0</v>
          </cell>
          <cell r="L2195">
            <v>0</v>
          </cell>
          <cell r="M2195">
            <v>0</v>
          </cell>
          <cell r="N2195">
            <v>0</v>
          </cell>
          <cell r="O2195">
            <v>0</v>
          </cell>
          <cell r="P2195">
            <v>0</v>
          </cell>
          <cell r="Q2195">
            <v>0</v>
          </cell>
          <cell r="R2195">
            <v>0</v>
          </cell>
          <cell r="S2195">
            <v>0</v>
          </cell>
          <cell r="T2195">
            <v>0</v>
          </cell>
          <cell r="U2195">
            <v>0</v>
          </cell>
          <cell r="V2195">
            <v>0</v>
          </cell>
          <cell r="W2195">
            <v>0</v>
          </cell>
          <cell r="X2195">
            <v>13.305774999999999</v>
          </cell>
          <cell r="Y2195">
            <v>10.847094999999999</v>
          </cell>
          <cell r="Z2195">
            <v>1.47</v>
          </cell>
          <cell r="AA2195">
            <v>1.4462699999999999</v>
          </cell>
          <cell r="AB2195">
            <v>5.7851149999999993</v>
          </cell>
          <cell r="AC2195">
            <v>2.1457449999999998</v>
          </cell>
          <cell r="AD2195">
            <v>34.999999999999993</v>
          </cell>
          <cell r="AE2195">
            <v>0</v>
          </cell>
          <cell r="AF2195">
            <v>0</v>
          </cell>
          <cell r="AG2195">
            <v>0</v>
          </cell>
          <cell r="AH2195">
            <v>0</v>
          </cell>
          <cell r="AI2195">
            <v>0</v>
          </cell>
          <cell r="AJ2195">
            <v>0</v>
          </cell>
          <cell r="AK2195">
            <v>0</v>
          </cell>
        </row>
        <row r="2196">
          <cell r="B2196">
            <v>40661</v>
          </cell>
          <cell r="D2196">
            <v>0</v>
          </cell>
          <cell r="E2196">
            <v>0</v>
          </cell>
          <cell r="F2196">
            <v>0</v>
          </cell>
          <cell r="G2196">
            <v>0</v>
          </cell>
          <cell r="H2196">
            <v>27.3</v>
          </cell>
          <cell r="I2196">
            <v>0</v>
          </cell>
          <cell r="J2196">
            <v>0</v>
          </cell>
          <cell r="K2196">
            <v>0</v>
          </cell>
          <cell r="L2196">
            <v>0</v>
          </cell>
          <cell r="M2196">
            <v>0</v>
          </cell>
          <cell r="N2196">
            <v>0</v>
          </cell>
          <cell r="O2196">
            <v>0</v>
          </cell>
          <cell r="P2196">
            <v>0</v>
          </cell>
          <cell r="Q2196">
            <v>0</v>
          </cell>
          <cell r="R2196">
            <v>0</v>
          </cell>
          <cell r="S2196">
            <v>0</v>
          </cell>
          <cell r="T2196">
            <v>0</v>
          </cell>
          <cell r="U2196">
            <v>0</v>
          </cell>
          <cell r="V2196">
            <v>0</v>
          </cell>
          <cell r="W2196">
            <v>0</v>
          </cell>
          <cell r="X2196">
            <v>10.3785045</v>
          </cell>
          <cell r="Y2196">
            <v>8.4607340999999998</v>
          </cell>
          <cell r="Z2196">
            <v>1.1466000000000001</v>
          </cell>
          <cell r="AA2196">
            <v>1.1280905999999999</v>
          </cell>
          <cell r="AB2196">
            <v>4.5123896999999999</v>
          </cell>
          <cell r="AC2196">
            <v>1.6736811</v>
          </cell>
          <cell r="AD2196">
            <v>27.3</v>
          </cell>
          <cell r="AE2196">
            <v>0</v>
          </cell>
          <cell r="AF2196">
            <v>0</v>
          </cell>
          <cell r="AG2196">
            <v>0</v>
          </cell>
          <cell r="AH2196">
            <v>0</v>
          </cell>
          <cell r="AI2196">
            <v>0</v>
          </cell>
          <cell r="AJ2196">
            <v>0</v>
          </cell>
          <cell r="AK2196">
            <v>0</v>
          </cell>
        </row>
        <row r="2197">
          <cell r="B2197">
            <v>40662</v>
          </cell>
          <cell r="D2197">
            <v>0</v>
          </cell>
          <cell r="E2197">
            <v>0</v>
          </cell>
          <cell r="F2197">
            <v>0</v>
          </cell>
          <cell r="G2197">
            <v>0</v>
          </cell>
          <cell r="H2197">
            <v>119.7</v>
          </cell>
          <cell r="I2197">
            <v>0</v>
          </cell>
          <cell r="J2197">
            <v>0</v>
          </cell>
          <cell r="K2197">
            <v>0</v>
          </cell>
          <cell r="L2197">
            <v>0</v>
          </cell>
          <cell r="M2197">
            <v>0</v>
          </cell>
          <cell r="N2197">
            <v>0</v>
          </cell>
          <cell r="O2197">
            <v>0</v>
          </cell>
          <cell r="P2197">
            <v>0</v>
          </cell>
          <cell r="Q2197">
            <v>0</v>
          </cell>
          <cell r="R2197">
            <v>0</v>
          </cell>
          <cell r="S2197">
            <v>0</v>
          </cell>
          <cell r="T2197">
            <v>0</v>
          </cell>
          <cell r="U2197">
            <v>0</v>
          </cell>
          <cell r="V2197">
            <v>0</v>
          </cell>
          <cell r="W2197">
            <v>0</v>
          </cell>
          <cell r="X2197">
            <v>45.505750499999998</v>
          </cell>
          <cell r="Y2197">
            <v>37.097064899999999</v>
          </cell>
          <cell r="Z2197">
            <v>5.0274000000000001</v>
          </cell>
          <cell r="AA2197">
            <v>4.9462434000000002</v>
          </cell>
          <cell r="AB2197">
            <v>19.7850933</v>
          </cell>
          <cell r="AC2197">
            <v>7.3384479000000002</v>
          </cell>
          <cell r="AD2197">
            <v>119.7</v>
          </cell>
          <cell r="AE2197">
            <v>0</v>
          </cell>
          <cell r="AF2197">
            <v>0</v>
          </cell>
          <cell r="AG2197">
            <v>0</v>
          </cell>
          <cell r="AH2197">
            <v>0</v>
          </cell>
          <cell r="AI2197">
            <v>0</v>
          </cell>
          <cell r="AJ2197">
            <v>0</v>
          </cell>
          <cell r="AK2197">
            <v>0</v>
          </cell>
        </row>
        <row r="2198">
          <cell r="B2198">
            <v>40663</v>
          </cell>
          <cell r="D2198">
            <v>0</v>
          </cell>
          <cell r="E2198">
            <v>0</v>
          </cell>
          <cell r="F2198">
            <v>0</v>
          </cell>
          <cell r="G2198">
            <v>0</v>
          </cell>
          <cell r="H2198">
            <v>54.4</v>
          </cell>
          <cell r="I2198">
            <v>0</v>
          </cell>
          <cell r="J2198">
            <v>0</v>
          </cell>
          <cell r="K2198">
            <v>0</v>
          </cell>
          <cell r="L2198">
            <v>0</v>
          </cell>
          <cell r="M2198">
            <v>0</v>
          </cell>
          <cell r="N2198">
            <v>0</v>
          </cell>
          <cell r="O2198">
            <v>0</v>
          </cell>
          <cell r="P2198">
            <v>0</v>
          </cell>
          <cell r="Q2198">
            <v>0</v>
          </cell>
          <cell r="R2198">
            <v>0</v>
          </cell>
          <cell r="S2198">
            <v>0</v>
          </cell>
          <cell r="T2198">
            <v>0</v>
          </cell>
          <cell r="U2198">
            <v>0</v>
          </cell>
          <cell r="V2198">
            <v>0</v>
          </cell>
          <cell r="W2198">
            <v>0</v>
          </cell>
          <cell r="X2198">
            <v>20.680975999999998</v>
          </cell>
          <cell r="Y2198">
            <v>16.859484800000001</v>
          </cell>
          <cell r="Z2198">
            <v>2.2848000000000002</v>
          </cell>
          <cell r="AA2198">
            <v>2.2479167999999996</v>
          </cell>
          <cell r="AB2198">
            <v>8.9917216</v>
          </cell>
          <cell r="AC2198">
            <v>3.3351007999999998</v>
          </cell>
          <cell r="AD2198">
            <v>54.399999999999991</v>
          </cell>
          <cell r="AE2198">
            <v>0</v>
          </cell>
          <cell r="AF2198">
            <v>0</v>
          </cell>
          <cell r="AG2198">
            <v>0</v>
          </cell>
          <cell r="AH2198">
            <v>0</v>
          </cell>
          <cell r="AI2198">
            <v>0</v>
          </cell>
          <cell r="AJ2198">
            <v>0</v>
          </cell>
          <cell r="AK2198">
            <v>0</v>
          </cell>
        </row>
        <row r="2199">
          <cell r="B2199">
            <v>40664</v>
          </cell>
          <cell r="D2199">
            <v>0</v>
          </cell>
          <cell r="E2199">
            <v>0</v>
          </cell>
          <cell r="F2199">
            <v>0</v>
          </cell>
          <cell r="G2199">
            <v>0</v>
          </cell>
          <cell r="H2199">
            <v>17.3</v>
          </cell>
          <cell r="I2199">
            <v>0</v>
          </cell>
          <cell r="J2199">
            <v>0</v>
          </cell>
          <cell r="K2199">
            <v>0</v>
          </cell>
          <cell r="L2199">
            <v>0</v>
          </cell>
          <cell r="M2199">
            <v>0</v>
          </cell>
          <cell r="N2199">
            <v>0</v>
          </cell>
          <cell r="O2199">
            <v>0</v>
          </cell>
          <cell r="P2199">
            <v>0</v>
          </cell>
          <cell r="Q2199">
            <v>0</v>
          </cell>
          <cell r="R2199">
            <v>0</v>
          </cell>
          <cell r="S2199">
            <v>0</v>
          </cell>
          <cell r="T2199">
            <v>0</v>
          </cell>
          <cell r="U2199">
            <v>0</v>
          </cell>
          <cell r="V2199">
            <v>0</v>
          </cell>
          <cell r="W2199">
            <v>0</v>
          </cell>
          <cell r="X2199">
            <v>6.5768544999999996</v>
          </cell>
          <cell r="Y2199">
            <v>5.3615640999999998</v>
          </cell>
          <cell r="Z2199">
            <v>0.72660000000000002</v>
          </cell>
          <cell r="AA2199">
            <v>0.71487060000000002</v>
          </cell>
          <cell r="AB2199">
            <v>2.8594996999999998</v>
          </cell>
          <cell r="AC2199">
            <v>1.0606111</v>
          </cell>
          <cell r="AD2199">
            <v>17.299999999999997</v>
          </cell>
          <cell r="AE2199">
            <v>0</v>
          </cell>
          <cell r="AF2199">
            <v>0</v>
          </cell>
          <cell r="AG2199">
            <v>0</v>
          </cell>
          <cell r="AH2199">
            <v>0</v>
          </cell>
          <cell r="AI2199">
            <v>0</v>
          </cell>
          <cell r="AJ2199">
            <v>0</v>
          </cell>
          <cell r="AK2199">
            <v>0</v>
          </cell>
        </row>
        <row r="2200">
          <cell r="B2200">
            <v>40665</v>
          </cell>
          <cell r="D2200">
            <v>0</v>
          </cell>
          <cell r="E2200">
            <v>0</v>
          </cell>
          <cell r="F2200">
            <v>0</v>
          </cell>
          <cell r="G2200">
            <v>0</v>
          </cell>
          <cell r="H2200">
            <v>60.6</v>
          </cell>
          <cell r="I2200">
            <v>0</v>
          </cell>
          <cell r="J2200">
            <v>0</v>
          </cell>
          <cell r="K2200">
            <v>0</v>
          </cell>
          <cell r="L2200">
            <v>0</v>
          </cell>
          <cell r="M2200">
            <v>0</v>
          </cell>
          <cell r="N2200">
            <v>0</v>
          </cell>
          <cell r="O2200">
            <v>0</v>
          </cell>
          <cell r="P2200">
            <v>0</v>
          </cell>
          <cell r="Q2200">
            <v>0</v>
          </cell>
          <cell r="R2200">
            <v>0</v>
          </cell>
          <cell r="S2200">
            <v>0</v>
          </cell>
          <cell r="T2200">
            <v>0</v>
          </cell>
          <cell r="U2200">
            <v>0</v>
          </cell>
          <cell r="V2200">
            <v>0</v>
          </cell>
          <cell r="W2200">
            <v>0</v>
          </cell>
          <cell r="X2200">
            <v>23.037998999999999</v>
          </cell>
          <cell r="Y2200">
            <v>18.780970199999999</v>
          </cell>
          <cell r="Z2200">
            <v>2.5452000000000004</v>
          </cell>
          <cell r="AA2200">
            <v>2.5041131999999999</v>
          </cell>
          <cell r="AB2200">
            <v>10.016513399999999</v>
          </cell>
          <cell r="AC2200">
            <v>3.7152042000000001</v>
          </cell>
          <cell r="AD2200">
            <v>60.6</v>
          </cell>
          <cell r="AE2200">
            <v>0</v>
          </cell>
          <cell r="AF2200">
            <v>0</v>
          </cell>
          <cell r="AG2200">
            <v>0</v>
          </cell>
          <cell r="AH2200">
            <v>0</v>
          </cell>
          <cell r="AI2200">
            <v>0</v>
          </cell>
          <cell r="AJ2200">
            <v>0</v>
          </cell>
          <cell r="AK2200">
            <v>0</v>
          </cell>
        </row>
        <row r="2201">
          <cell r="B2201">
            <v>40666</v>
          </cell>
          <cell r="D2201">
            <v>17395.199999999997</v>
          </cell>
          <cell r="E2201">
            <v>0</v>
          </cell>
          <cell r="F2201">
            <v>17395.199999999997</v>
          </cell>
          <cell r="G2201">
            <v>17395.199999999997</v>
          </cell>
          <cell r="H2201">
            <v>22646</v>
          </cell>
          <cell r="I2201">
            <v>0</v>
          </cell>
          <cell r="J2201">
            <v>0</v>
          </cell>
          <cell r="K2201">
            <v>0</v>
          </cell>
          <cell r="L2201">
            <v>0</v>
          </cell>
          <cell r="M2201">
            <v>0</v>
          </cell>
          <cell r="N2201">
            <v>0</v>
          </cell>
          <cell r="O2201">
            <v>0</v>
          </cell>
          <cell r="P2201">
            <v>0</v>
          </cell>
          <cell r="Q2201">
            <v>0</v>
          </cell>
          <cell r="R2201">
            <v>0</v>
          </cell>
          <cell r="S2201">
            <v>0</v>
          </cell>
          <cell r="T2201">
            <v>0</v>
          </cell>
          <cell r="U2201">
            <v>0</v>
          </cell>
          <cell r="V2201">
            <v>0</v>
          </cell>
          <cell r="W2201">
            <v>0</v>
          </cell>
          <cell r="X2201">
            <v>8487.3075063978649</v>
          </cell>
          <cell r="Y2201">
            <v>6684.1188174185045</v>
          </cell>
          <cell r="Z2201">
            <v>1020.6974942846959</v>
          </cell>
          <cell r="AA2201">
            <v>951.81662611441482</v>
          </cell>
          <cell r="AB2201">
            <v>4057.1546165634791</v>
          </cell>
          <cell r="AC2201">
            <v>1444.9049392210384</v>
          </cell>
          <cell r="AD2201">
            <v>22646</v>
          </cell>
          <cell r="AE2201">
            <v>6340.9474272740817</v>
          </cell>
          <cell r="AF2201">
            <v>5082.9763328020545</v>
          </cell>
          <cell r="AG2201">
            <v>834.78450012039752</v>
          </cell>
          <cell r="AH2201">
            <v>778.36693444634273</v>
          </cell>
          <cell r="AI2201">
            <v>3175.779378289436</v>
          </cell>
          <cell r="AJ2201">
            <v>1182.3454270676864</v>
          </cell>
          <cell r="AK2201">
            <v>17395.199999999997</v>
          </cell>
        </row>
        <row r="2202">
          <cell r="B2202">
            <v>40667</v>
          </cell>
          <cell r="D2202">
            <v>8111.7000000000044</v>
          </cell>
          <cell r="E2202">
            <v>26045</v>
          </cell>
          <cell r="F2202">
            <v>34156.700000000004</v>
          </cell>
          <cell r="G2202">
            <v>34156.700000000004</v>
          </cell>
          <cell r="H2202">
            <v>37579.599999999999</v>
          </cell>
          <cell r="I2202">
            <v>26045</v>
          </cell>
          <cell r="J2202">
            <v>13637</v>
          </cell>
          <cell r="K2202">
            <v>3400</v>
          </cell>
          <cell r="L2202">
            <v>1600</v>
          </cell>
          <cell r="M2202">
            <v>1408</v>
          </cell>
          <cell r="N2202">
            <v>6000</v>
          </cell>
          <cell r="O2202">
            <v>0</v>
          </cell>
          <cell r="P2202">
            <v>26045</v>
          </cell>
          <cell r="Q2202">
            <v>13637</v>
          </cell>
          <cell r="R2202">
            <v>3400</v>
          </cell>
          <cell r="S2202">
            <v>1600</v>
          </cell>
          <cell r="T2202">
            <v>1408</v>
          </cell>
          <cell r="U2202">
            <v>6000</v>
          </cell>
          <cell r="V2202">
            <v>0</v>
          </cell>
          <cell r="W2202">
            <v>26045</v>
          </cell>
          <cell r="X2202">
            <v>14973.410921283798</v>
          </cell>
          <cell r="Y2202">
            <v>10986.365659127932</v>
          </cell>
          <cell r="Z2202">
            <v>1615.5145127406456</v>
          </cell>
          <cell r="AA2202">
            <v>1545.368833152733</v>
          </cell>
          <cell r="AB2202">
            <v>6142.4423044360019</v>
          </cell>
          <cell r="AC2202">
            <v>2316.4977692588868</v>
          </cell>
          <cell r="AD2202">
            <v>37579.599999999999</v>
          </cell>
          <cell r="AE2202">
            <v>12449.32013587969</v>
          </cell>
          <cell r="AF2202">
            <v>10188.545829063351</v>
          </cell>
          <cell r="AG2202">
            <v>1621.7656594913424</v>
          </cell>
          <cell r="AH2202">
            <v>1559.1443691018351</v>
          </cell>
          <cell r="AI2202">
            <v>6007.7213132991146</v>
          </cell>
          <cell r="AJ2202">
            <v>2330.2026931646669</v>
          </cell>
          <cell r="AK2202">
            <v>34156.700000000004</v>
          </cell>
        </row>
        <row r="2203">
          <cell r="B2203">
            <v>40668</v>
          </cell>
          <cell r="D2203">
            <v>4769.2199999999939</v>
          </cell>
          <cell r="E2203">
            <v>29580</v>
          </cell>
          <cell r="F2203">
            <v>34349.219999999994</v>
          </cell>
          <cell r="G2203">
            <v>34349.219999999994</v>
          </cell>
          <cell r="H2203">
            <v>36632.699999999997</v>
          </cell>
          <cell r="I2203">
            <v>29572</v>
          </cell>
          <cell r="J2203">
            <v>14637</v>
          </cell>
          <cell r="K2203">
            <v>3400</v>
          </cell>
          <cell r="L2203">
            <v>1600</v>
          </cell>
          <cell r="M2203">
            <v>1408</v>
          </cell>
          <cell r="N2203">
            <v>6200</v>
          </cell>
          <cell r="O2203">
            <v>2335</v>
          </cell>
          <cell r="P2203">
            <v>29580</v>
          </cell>
          <cell r="Q2203">
            <v>14637</v>
          </cell>
          <cell r="R2203">
            <v>3400</v>
          </cell>
          <cell r="S2203">
            <v>1600</v>
          </cell>
          <cell r="T2203">
            <v>1408</v>
          </cell>
          <cell r="U2203">
            <v>6200</v>
          </cell>
          <cell r="V2203">
            <v>2327</v>
          </cell>
          <cell r="W2203">
            <v>29572</v>
          </cell>
          <cell r="X2203">
            <v>14359.583263543769</v>
          </cell>
          <cell r="Y2203">
            <v>10468.770066957419</v>
          </cell>
          <cell r="Z2203">
            <v>1598.4172373416286</v>
          </cell>
          <cell r="AA2203">
            <v>1533.5881134633025</v>
          </cell>
          <cell r="AB2203">
            <v>6364.5063207921203</v>
          </cell>
          <cell r="AC2203">
            <v>2307.8349979017557</v>
          </cell>
          <cell r="AD2203">
            <v>36632.699999999997</v>
          </cell>
          <cell r="AE2203">
            <v>12450.006200800348</v>
          </cell>
          <cell r="AF2203">
            <v>10188.896758666209</v>
          </cell>
          <cell r="AG2203">
            <v>1620.0767562560452</v>
          </cell>
          <cell r="AH2203">
            <v>1558.6745465363474</v>
          </cell>
          <cell r="AI2203">
            <v>6203.3686960983505</v>
          </cell>
          <cell r="AJ2203">
            <v>2328.197041642698</v>
          </cell>
          <cell r="AK2203">
            <v>34349.219999999994</v>
          </cell>
        </row>
        <row r="2204">
          <cell r="B2204">
            <v>40669</v>
          </cell>
          <cell r="D2204">
            <v>4852.4599999999919</v>
          </cell>
          <cell r="E2204">
            <v>29380</v>
          </cell>
          <cell r="F2204">
            <v>34232.459999999992</v>
          </cell>
          <cell r="G2204">
            <v>34232.459999999992</v>
          </cell>
          <cell r="H2204">
            <v>36293.4</v>
          </cell>
          <cell r="I2204">
            <v>29380</v>
          </cell>
          <cell r="J2204">
            <v>14637</v>
          </cell>
          <cell r="K2204">
            <v>3400</v>
          </cell>
          <cell r="L2204">
            <v>1600</v>
          </cell>
          <cell r="M2204">
            <v>1408</v>
          </cell>
          <cell r="N2204">
            <v>6000</v>
          </cell>
          <cell r="O2204">
            <v>2335</v>
          </cell>
          <cell r="P2204">
            <v>29380</v>
          </cell>
          <cell r="Q2204">
            <v>14637</v>
          </cell>
          <cell r="R2204">
            <v>3400</v>
          </cell>
          <cell r="S2204">
            <v>1600</v>
          </cell>
          <cell r="T2204">
            <v>1408</v>
          </cell>
          <cell r="U2204">
            <v>6000</v>
          </cell>
          <cell r="V2204">
            <v>2335</v>
          </cell>
          <cell r="W2204">
            <v>29380</v>
          </cell>
          <cell r="X2204">
            <v>14145.043284366715</v>
          </cell>
          <cell r="Y2204">
            <v>10522.177920186998</v>
          </cell>
          <cell r="Z2204">
            <v>1603.401335876511</v>
          </cell>
          <cell r="AA2204">
            <v>1540.0963195681627</v>
          </cell>
          <cell r="AB2204">
            <v>6180.4320334765043</v>
          </cell>
          <cell r="AC2204">
            <v>2302.2491065251002</v>
          </cell>
          <cell r="AD2204">
            <v>36293.399999999994</v>
          </cell>
          <cell r="AE2204">
            <v>12478.914925533829</v>
          </cell>
          <cell r="AF2204">
            <v>10212.134069407657</v>
          </cell>
          <cell r="AG2204">
            <v>1620.2815068557863</v>
          </cell>
          <cell r="AH2204">
            <v>1561.1821222405811</v>
          </cell>
          <cell r="AI2204">
            <v>6030.6130157821017</v>
          </cell>
          <cell r="AJ2204">
            <v>2329.3343601800366</v>
          </cell>
          <cell r="AK2204">
            <v>34232.459999999992</v>
          </cell>
        </row>
        <row r="2205">
          <cell r="B2205">
            <v>40670</v>
          </cell>
          <cell r="D2205">
            <v>5826.6999999999898</v>
          </cell>
          <cell r="E2205">
            <v>28345</v>
          </cell>
          <cell r="F2205">
            <v>34171.69999999999</v>
          </cell>
          <cell r="G2205">
            <v>34171.69999999999</v>
          </cell>
          <cell r="H2205">
            <v>36743.800000000003</v>
          </cell>
          <cell r="I2205">
            <v>28345</v>
          </cell>
          <cell r="J2205">
            <v>13637</v>
          </cell>
          <cell r="K2205">
            <v>3400</v>
          </cell>
          <cell r="L2205">
            <v>1600</v>
          </cell>
          <cell r="M2205">
            <v>1408</v>
          </cell>
          <cell r="N2205">
            <v>6000</v>
          </cell>
          <cell r="O2205">
            <v>2300</v>
          </cell>
          <cell r="P2205">
            <v>28345</v>
          </cell>
          <cell r="Q2205">
            <v>13637</v>
          </cell>
          <cell r="R2205">
            <v>3400</v>
          </cell>
          <cell r="S2205">
            <v>1600</v>
          </cell>
          <cell r="T2205">
            <v>1408</v>
          </cell>
          <cell r="U2205">
            <v>6000</v>
          </cell>
          <cell r="V2205">
            <v>2300</v>
          </cell>
          <cell r="W2205">
            <v>28345</v>
          </cell>
          <cell r="X2205">
            <v>14618.461765966373</v>
          </cell>
          <cell r="Y2205">
            <v>10652.810992588789</v>
          </cell>
          <cell r="Z2205">
            <v>1580.2945416384648</v>
          </cell>
          <cell r="AA2205">
            <v>1522.802368896299</v>
          </cell>
          <cell r="AB2205">
            <v>6134.5077514135482</v>
          </cell>
          <cell r="AC2205">
            <v>2234.9225794965296</v>
          </cell>
          <cell r="AD2205">
            <v>36743.800000000003</v>
          </cell>
          <cell r="AE2205">
            <v>12479.646483172921</v>
          </cell>
          <cell r="AF2205">
            <v>10212.732740424688</v>
          </cell>
          <cell r="AG2205">
            <v>1620.3764934248022</v>
          </cell>
          <cell r="AH2205">
            <v>1561.2736441969655</v>
          </cell>
          <cell r="AI2205">
            <v>6003.7213359464076</v>
          </cell>
          <cell r="AJ2205">
            <v>2293.9493028342104</v>
          </cell>
          <cell r="AK2205">
            <v>34171.69999999999</v>
          </cell>
        </row>
        <row r="2206">
          <cell r="B2206">
            <v>40671</v>
          </cell>
          <cell r="D2206">
            <v>5822.9199999999983</v>
          </cell>
          <cell r="E2206">
            <v>27945</v>
          </cell>
          <cell r="F2206">
            <v>33767.919999999998</v>
          </cell>
          <cell r="G2206">
            <v>33767.919999999998</v>
          </cell>
          <cell r="H2206">
            <v>34122.400000000001</v>
          </cell>
          <cell r="I2206">
            <v>27945</v>
          </cell>
          <cell r="J2206">
            <v>13637</v>
          </cell>
          <cell r="K2206">
            <v>3400</v>
          </cell>
          <cell r="L2206">
            <v>1600</v>
          </cell>
          <cell r="M2206">
            <v>1408</v>
          </cell>
          <cell r="N2206">
            <v>5600</v>
          </cell>
          <cell r="O2206">
            <v>2300</v>
          </cell>
          <cell r="P2206">
            <v>27945</v>
          </cell>
          <cell r="Q2206">
            <v>13637</v>
          </cell>
          <cell r="R2206">
            <v>3400</v>
          </cell>
          <cell r="S2206">
            <v>1600</v>
          </cell>
          <cell r="T2206">
            <v>1408</v>
          </cell>
          <cell r="U2206">
            <v>5600</v>
          </cell>
          <cell r="V2206">
            <v>2300</v>
          </cell>
          <cell r="W2206">
            <v>27945</v>
          </cell>
          <cell r="X2206">
            <v>12786.035122865902</v>
          </cell>
          <cell r="Y2206">
            <v>10504.886948715308</v>
          </cell>
          <cell r="Z2206">
            <v>1547.2661613324292</v>
          </cell>
          <cell r="AA2206">
            <v>1507.1042374085425</v>
          </cell>
          <cell r="AB2206">
            <v>5567.5948348893871</v>
          </cell>
          <cell r="AC2206">
            <v>2209.512694788436</v>
          </cell>
          <cell r="AD2206">
            <v>34122.400000000009</v>
          </cell>
          <cell r="AE2206">
            <v>12486.925336514838</v>
          </cell>
          <cell r="AF2206">
            <v>10218.689398246524</v>
          </cell>
          <cell r="AG2206">
            <v>1573.3324537454616</v>
          </cell>
          <cell r="AH2206">
            <v>1533.3148676521009</v>
          </cell>
          <cell r="AI2206">
            <v>5707.7604492287983</v>
          </cell>
          <cell r="AJ2206">
            <v>2247.897494612278</v>
          </cell>
          <cell r="AK2206">
            <v>33767.919999999998</v>
          </cell>
        </row>
        <row r="2207">
          <cell r="B2207">
            <v>40672</v>
          </cell>
          <cell r="D2207">
            <v>5965.7099999999991</v>
          </cell>
          <cell r="E2207">
            <v>28245</v>
          </cell>
          <cell r="F2207">
            <v>34210.71</v>
          </cell>
          <cell r="G2207">
            <v>34210.71</v>
          </cell>
          <cell r="H2207">
            <v>34993.699999999997</v>
          </cell>
          <cell r="I2207">
            <v>28245</v>
          </cell>
          <cell r="J2207">
            <v>13637</v>
          </cell>
          <cell r="K2207">
            <v>3400</v>
          </cell>
          <cell r="L2207">
            <v>1600</v>
          </cell>
          <cell r="M2207">
            <v>1408</v>
          </cell>
          <cell r="N2207">
            <v>5900</v>
          </cell>
          <cell r="O2207">
            <v>2300</v>
          </cell>
          <cell r="P2207">
            <v>28245</v>
          </cell>
          <cell r="Q2207">
            <v>13637</v>
          </cell>
          <cell r="R2207">
            <v>3400</v>
          </cell>
          <cell r="S2207">
            <v>1600</v>
          </cell>
          <cell r="T2207">
            <v>1408</v>
          </cell>
          <cell r="U2207">
            <v>5900</v>
          </cell>
          <cell r="V2207">
            <v>2300</v>
          </cell>
          <cell r="W2207">
            <v>28245</v>
          </cell>
          <cell r="X2207">
            <v>13575.928041930027</v>
          </cell>
          <cell r="Y2207">
            <v>9998.3336897446225</v>
          </cell>
          <cell r="Z2207">
            <v>1596.36612664362</v>
          </cell>
          <cell r="AA2207">
            <v>1535.0628868621022</v>
          </cell>
          <cell r="AB2207">
            <v>5995.333005703571</v>
          </cell>
          <cell r="AC2207">
            <v>2292.6762491160539</v>
          </cell>
          <cell r="AD2207">
            <v>34993.699999999997</v>
          </cell>
          <cell r="AE2207">
            <v>12478.530024169819</v>
          </cell>
          <cell r="AF2207">
            <v>10211.819084943365</v>
          </cell>
          <cell r="AG2207">
            <v>1620.2315306706939</v>
          </cell>
          <cell r="AH2207">
            <v>1561.133968925016</v>
          </cell>
          <cell r="AI2207">
            <v>6009.732877419644</v>
          </cell>
          <cell r="AJ2207">
            <v>2329.2625138714579</v>
          </cell>
          <cell r="AK2207">
            <v>34210.71</v>
          </cell>
        </row>
        <row r="2208">
          <cell r="B2208">
            <v>40673</v>
          </cell>
          <cell r="D2208">
            <v>4356.1800000000039</v>
          </cell>
          <cell r="E2208">
            <v>22563</v>
          </cell>
          <cell r="F2208">
            <v>26919.180000000004</v>
          </cell>
          <cell r="G2208">
            <v>26919.180000000004</v>
          </cell>
          <cell r="H2208">
            <v>26336.1</v>
          </cell>
          <cell r="I2208">
            <v>22563</v>
          </cell>
          <cell r="J2208">
            <v>9817</v>
          </cell>
          <cell r="K2208">
            <v>3400</v>
          </cell>
          <cell r="L2208">
            <v>1600</v>
          </cell>
          <cell r="M2208">
            <v>1408</v>
          </cell>
          <cell r="N2208">
            <v>4500</v>
          </cell>
          <cell r="O2208">
            <v>1838</v>
          </cell>
          <cell r="P2208">
            <v>22563</v>
          </cell>
          <cell r="Q2208">
            <v>9817</v>
          </cell>
          <cell r="R2208">
            <v>3400</v>
          </cell>
          <cell r="S2208">
            <v>1600</v>
          </cell>
          <cell r="T2208">
            <v>1408</v>
          </cell>
          <cell r="U2208">
            <v>4500</v>
          </cell>
          <cell r="V2208">
            <v>1838</v>
          </cell>
          <cell r="W2208">
            <v>22563</v>
          </cell>
          <cell r="X2208">
            <v>10308.04382273967</v>
          </cell>
          <cell r="Y2208">
            <v>7680.7747847832534</v>
          </cell>
          <cell r="Z2208">
            <v>1200.4985225424168</v>
          </cell>
          <cell r="AA2208">
            <v>1151.9164033138788</v>
          </cell>
          <cell r="AB2208">
            <v>4280.7554719459786</v>
          </cell>
          <cell r="AC2208">
            <v>1714.1109946747949</v>
          </cell>
          <cell r="AD2208">
            <v>26336.1</v>
          </cell>
          <cell r="AE2208">
            <v>9881.148837268307</v>
          </cell>
          <cell r="AF2208">
            <v>8086.2492683143973</v>
          </cell>
          <cell r="AG2208">
            <v>1286.9809041107173</v>
          </cell>
          <cell r="AH2208">
            <v>1236.1870406197736</v>
          </cell>
          <cell r="AI2208">
            <v>4589.6104894336067</v>
          </cell>
          <cell r="AJ2208">
            <v>1839.0034602532021</v>
          </cell>
          <cell r="AK2208">
            <v>26919.180000000004</v>
          </cell>
        </row>
        <row r="2209">
          <cell r="B2209">
            <v>40674</v>
          </cell>
          <cell r="D2209">
            <v>0</v>
          </cell>
          <cell r="E2209">
            <v>0</v>
          </cell>
          <cell r="F2209">
            <v>0</v>
          </cell>
          <cell r="G2209">
            <v>0</v>
          </cell>
          <cell r="H2209">
            <v>70.3</v>
          </cell>
          <cell r="I2209">
            <v>0</v>
          </cell>
          <cell r="J2209">
            <v>0</v>
          </cell>
          <cell r="K2209">
            <v>0</v>
          </cell>
          <cell r="L2209">
            <v>0</v>
          </cell>
          <cell r="M2209">
            <v>0</v>
          </cell>
          <cell r="N2209">
            <v>0</v>
          </cell>
          <cell r="O2209">
            <v>0</v>
          </cell>
          <cell r="P2209">
            <v>0</v>
          </cell>
          <cell r="Q2209">
            <v>0</v>
          </cell>
          <cell r="R2209">
            <v>0</v>
          </cell>
          <cell r="S2209">
            <v>0</v>
          </cell>
          <cell r="T2209">
            <v>0</v>
          </cell>
          <cell r="U2209">
            <v>0</v>
          </cell>
          <cell r="V2209">
            <v>0</v>
          </cell>
          <cell r="W2209">
            <v>0</v>
          </cell>
          <cell r="X2209">
            <v>26.725599499999998</v>
          </cell>
          <cell r="Y2209">
            <v>21.787165099999999</v>
          </cell>
          <cell r="Z2209">
            <v>2.9525999999999999</v>
          </cell>
          <cell r="AA2209">
            <v>2.9049365999999996</v>
          </cell>
          <cell r="AB2209">
            <v>11.619816699999999</v>
          </cell>
          <cell r="AC2209">
            <v>4.3098821000000003</v>
          </cell>
          <cell r="AD2209">
            <v>70.299999999999983</v>
          </cell>
          <cell r="AE2209">
            <v>0</v>
          </cell>
          <cell r="AF2209">
            <v>0</v>
          </cell>
          <cell r="AG2209">
            <v>0</v>
          </cell>
          <cell r="AH2209">
            <v>0</v>
          </cell>
          <cell r="AI2209">
            <v>0</v>
          </cell>
          <cell r="AJ2209">
            <v>0</v>
          </cell>
          <cell r="AK2209">
            <v>0</v>
          </cell>
        </row>
        <row r="2210">
          <cell r="B2210">
            <v>40675</v>
          </cell>
          <cell r="D2210">
            <v>0</v>
          </cell>
          <cell r="E2210">
            <v>0</v>
          </cell>
          <cell r="F2210">
            <v>0</v>
          </cell>
          <cell r="G2210">
            <v>0</v>
          </cell>
          <cell r="H2210">
            <v>49.4</v>
          </cell>
          <cell r="I2210">
            <v>0</v>
          </cell>
          <cell r="J2210">
            <v>0</v>
          </cell>
          <cell r="K2210">
            <v>0</v>
          </cell>
          <cell r="L2210">
            <v>0</v>
          </cell>
          <cell r="M2210">
            <v>0</v>
          </cell>
          <cell r="N2210">
            <v>0</v>
          </cell>
          <cell r="O2210">
            <v>0</v>
          </cell>
          <cell r="P2210">
            <v>0</v>
          </cell>
          <cell r="Q2210">
            <v>0</v>
          </cell>
          <cell r="R2210">
            <v>0</v>
          </cell>
          <cell r="S2210">
            <v>0</v>
          </cell>
          <cell r="T2210">
            <v>0</v>
          </cell>
          <cell r="U2210">
            <v>0</v>
          </cell>
          <cell r="V2210">
            <v>0</v>
          </cell>
          <cell r="W2210">
            <v>0</v>
          </cell>
          <cell r="X2210">
            <v>18.780150999999996</v>
          </cell>
          <cell r="Y2210">
            <v>15.3098998</v>
          </cell>
          <cell r="Z2210">
            <v>2.0748000000000002</v>
          </cell>
          <cell r="AA2210">
            <v>2.0413067999999996</v>
          </cell>
          <cell r="AB2210">
            <v>8.1652765999999986</v>
          </cell>
          <cell r="AC2210">
            <v>3.0285658</v>
          </cell>
          <cell r="AD2210">
            <v>49.400000000000006</v>
          </cell>
          <cell r="AE2210">
            <v>0</v>
          </cell>
          <cell r="AF2210">
            <v>0</v>
          </cell>
          <cell r="AG2210">
            <v>0</v>
          </cell>
          <cell r="AH2210">
            <v>0</v>
          </cell>
          <cell r="AI2210">
            <v>0</v>
          </cell>
          <cell r="AJ2210">
            <v>0</v>
          </cell>
          <cell r="AK2210">
            <v>0</v>
          </cell>
        </row>
        <row r="2211">
          <cell r="B2211">
            <v>40676</v>
          </cell>
          <cell r="D2211">
            <v>0</v>
          </cell>
          <cell r="E2211">
            <v>0</v>
          </cell>
          <cell r="F2211">
            <v>0</v>
          </cell>
          <cell r="G2211">
            <v>0</v>
          </cell>
          <cell r="H2211">
            <v>41.6</v>
          </cell>
          <cell r="I2211">
            <v>0</v>
          </cell>
          <cell r="J2211">
            <v>0</v>
          </cell>
          <cell r="K2211">
            <v>0</v>
          </cell>
          <cell r="L2211">
            <v>0</v>
          </cell>
          <cell r="M2211">
            <v>0</v>
          </cell>
          <cell r="N2211">
            <v>0</v>
          </cell>
          <cell r="O2211">
            <v>0</v>
          </cell>
          <cell r="P2211">
            <v>0</v>
          </cell>
          <cell r="Q2211">
            <v>0</v>
          </cell>
          <cell r="R2211">
            <v>0</v>
          </cell>
          <cell r="S2211">
            <v>0</v>
          </cell>
          <cell r="T2211">
            <v>0</v>
          </cell>
          <cell r="U2211">
            <v>0</v>
          </cell>
          <cell r="V2211">
            <v>0</v>
          </cell>
          <cell r="W2211">
            <v>0</v>
          </cell>
          <cell r="X2211">
            <v>15.814864</v>
          </cell>
          <cell r="Y2211">
            <v>12.892547200000001</v>
          </cell>
          <cell r="Z2211">
            <v>1.7472000000000001</v>
          </cell>
          <cell r="AA2211">
            <v>1.7189951999999999</v>
          </cell>
          <cell r="AB2211">
            <v>6.8760224000000001</v>
          </cell>
          <cell r="AC2211">
            <v>2.5503712000000003</v>
          </cell>
          <cell r="AD2211">
            <v>41.600000000000009</v>
          </cell>
          <cell r="AE2211">
            <v>0</v>
          </cell>
          <cell r="AF2211">
            <v>0</v>
          </cell>
          <cell r="AG2211">
            <v>0</v>
          </cell>
          <cell r="AH2211">
            <v>0</v>
          </cell>
          <cell r="AI2211">
            <v>0</v>
          </cell>
          <cell r="AJ2211">
            <v>0</v>
          </cell>
          <cell r="AK2211">
            <v>0</v>
          </cell>
        </row>
        <row r="2212">
          <cell r="B2212">
            <v>40677</v>
          </cell>
          <cell r="D2212">
            <v>0</v>
          </cell>
          <cell r="E2212">
            <v>0</v>
          </cell>
          <cell r="F2212">
            <v>0</v>
          </cell>
          <cell r="G2212">
            <v>0</v>
          </cell>
          <cell r="H2212">
            <v>30.7</v>
          </cell>
          <cell r="I2212">
            <v>0</v>
          </cell>
          <cell r="J2212">
            <v>0</v>
          </cell>
          <cell r="K2212">
            <v>0</v>
          </cell>
          <cell r="L2212">
            <v>0</v>
          </cell>
          <cell r="M2212">
            <v>0</v>
          </cell>
          <cell r="N2212">
            <v>0</v>
          </cell>
          <cell r="O2212">
            <v>0</v>
          </cell>
          <cell r="P2212">
            <v>0</v>
          </cell>
          <cell r="Q2212">
            <v>0</v>
          </cell>
          <cell r="R2212">
            <v>0</v>
          </cell>
          <cell r="S2212">
            <v>0</v>
          </cell>
          <cell r="T2212">
            <v>0</v>
          </cell>
          <cell r="U2212">
            <v>0</v>
          </cell>
          <cell r="V2212">
            <v>0</v>
          </cell>
          <cell r="W2212">
            <v>0</v>
          </cell>
          <cell r="X2212">
            <v>11.671065499999999</v>
          </cell>
          <cell r="Y2212">
            <v>9.5144518999999992</v>
          </cell>
          <cell r="Z2212">
            <v>1.2894000000000001</v>
          </cell>
          <cell r="AA2212">
            <v>1.2685853999999999</v>
          </cell>
          <cell r="AB2212">
            <v>5.0743722999999994</v>
          </cell>
          <cell r="AC2212">
            <v>1.8821249</v>
          </cell>
          <cell r="AD2212">
            <v>30.7</v>
          </cell>
          <cell r="AE2212">
            <v>0</v>
          </cell>
          <cell r="AF2212">
            <v>0</v>
          </cell>
          <cell r="AG2212">
            <v>0</v>
          </cell>
          <cell r="AH2212">
            <v>0</v>
          </cell>
          <cell r="AI2212">
            <v>0</v>
          </cell>
          <cell r="AJ2212">
            <v>0</v>
          </cell>
          <cell r="AK2212">
            <v>0</v>
          </cell>
        </row>
        <row r="2213">
          <cell r="B2213">
            <v>40678</v>
          </cell>
          <cell r="D2213">
            <v>0</v>
          </cell>
          <cell r="E2213">
            <v>0</v>
          </cell>
          <cell r="F2213">
            <v>0</v>
          </cell>
          <cell r="G2213">
            <v>0</v>
          </cell>
          <cell r="H2213">
            <v>32.5</v>
          </cell>
          <cell r="I2213">
            <v>0</v>
          </cell>
          <cell r="J2213">
            <v>0</v>
          </cell>
          <cell r="K2213">
            <v>0</v>
          </cell>
          <cell r="L2213">
            <v>0</v>
          </cell>
          <cell r="M2213">
            <v>0</v>
          </cell>
          <cell r="N2213">
            <v>0</v>
          </cell>
          <cell r="O2213">
            <v>0</v>
          </cell>
          <cell r="P2213">
            <v>0</v>
          </cell>
          <cell r="Q2213">
            <v>0</v>
          </cell>
          <cell r="R2213">
            <v>0</v>
          </cell>
          <cell r="S2213">
            <v>0</v>
          </cell>
          <cell r="T2213">
            <v>0</v>
          </cell>
          <cell r="U2213">
            <v>0</v>
          </cell>
          <cell r="V2213">
            <v>0</v>
          </cell>
          <cell r="W2213">
            <v>0</v>
          </cell>
          <cell r="X2213">
            <v>12.3553625</v>
          </cell>
          <cell r="Y2213">
            <v>10.072302499999999</v>
          </cell>
          <cell r="Z2213">
            <v>1.365</v>
          </cell>
          <cell r="AA2213">
            <v>1.342965</v>
          </cell>
          <cell r="AB2213">
            <v>5.3718924999999995</v>
          </cell>
          <cell r="AC2213">
            <v>1.9924775000000001</v>
          </cell>
          <cell r="AD2213">
            <v>32.499999999999993</v>
          </cell>
          <cell r="AE2213">
            <v>0</v>
          </cell>
          <cell r="AF2213">
            <v>0</v>
          </cell>
          <cell r="AG2213">
            <v>0</v>
          </cell>
          <cell r="AH2213">
            <v>0</v>
          </cell>
          <cell r="AI2213">
            <v>0</v>
          </cell>
          <cell r="AJ2213">
            <v>0</v>
          </cell>
          <cell r="AK2213">
            <v>0</v>
          </cell>
        </row>
        <row r="2214">
          <cell r="B2214">
            <v>40679</v>
          </cell>
          <cell r="D2214">
            <v>0</v>
          </cell>
          <cell r="E2214">
            <v>0</v>
          </cell>
          <cell r="F2214">
            <v>0</v>
          </cell>
          <cell r="G2214">
            <v>0</v>
          </cell>
          <cell r="H2214">
            <v>57.7</v>
          </cell>
          <cell r="I2214">
            <v>0</v>
          </cell>
          <cell r="J2214">
            <v>0</v>
          </cell>
          <cell r="K2214">
            <v>0</v>
          </cell>
          <cell r="L2214">
            <v>0</v>
          </cell>
          <cell r="M2214">
            <v>0</v>
          </cell>
          <cell r="N2214">
            <v>0</v>
          </cell>
          <cell r="O2214">
            <v>0</v>
          </cell>
          <cell r="P2214">
            <v>0</v>
          </cell>
          <cell r="Q2214">
            <v>0</v>
          </cell>
          <cell r="R2214">
            <v>0</v>
          </cell>
          <cell r="S2214">
            <v>0</v>
          </cell>
          <cell r="T2214">
            <v>0</v>
          </cell>
          <cell r="U2214">
            <v>0</v>
          </cell>
          <cell r="V2214">
            <v>0</v>
          </cell>
          <cell r="W2214">
            <v>0</v>
          </cell>
          <cell r="X2214">
            <v>21.935520499999999</v>
          </cell>
          <cell r="Y2214">
            <v>17.8822109</v>
          </cell>
          <cell r="Z2214">
            <v>2.4234000000000004</v>
          </cell>
          <cell r="AA2214">
            <v>2.3842794</v>
          </cell>
          <cell r="AB2214">
            <v>9.5371752999999995</v>
          </cell>
          <cell r="AC2214">
            <v>3.5374139000000002</v>
          </cell>
          <cell r="AD2214">
            <v>57.699999999999996</v>
          </cell>
          <cell r="AE2214">
            <v>0</v>
          </cell>
          <cell r="AF2214">
            <v>0</v>
          </cell>
          <cell r="AG2214">
            <v>0</v>
          </cell>
          <cell r="AH2214">
            <v>0</v>
          </cell>
          <cell r="AI2214">
            <v>0</v>
          </cell>
          <cell r="AJ2214">
            <v>0</v>
          </cell>
          <cell r="AK2214">
            <v>0</v>
          </cell>
        </row>
        <row r="2215">
          <cell r="B2215">
            <v>40680</v>
          </cell>
          <cell r="D2215">
            <v>0</v>
          </cell>
          <cell r="E2215">
            <v>0</v>
          </cell>
          <cell r="F2215">
            <v>0</v>
          </cell>
          <cell r="G2215">
            <v>0</v>
          </cell>
          <cell r="H2215">
            <v>50.5</v>
          </cell>
          <cell r="I2215">
            <v>0</v>
          </cell>
          <cell r="J2215">
            <v>0</v>
          </cell>
          <cell r="K2215">
            <v>0</v>
          </cell>
          <cell r="L2215">
            <v>0</v>
          </cell>
          <cell r="M2215">
            <v>0</v>
          </cell>
          <cell r="N2215">
            <v>0</v>
          </cell>
          <cell r="O2215">
            <v>0</v>
          </cell>
          <cell r="P2215">
            <v>0</v>
          </cell>
          <cell r="Q2215">
            <v>0</v>
          </cell>
          <cell r="R2215">
            <v>0</v>
          </cell>
          <cell r="S2215">
            <v>0</v>
          </cell>
          <cell r="T2215">
            <v>0</v>
          </cell>
          <cell r="U2215">
            <v>0</v>
          </cell>
          <cell r="V2215">
            <v>0</v>
          </cell>
          <cell r="W2215">
            <v>0</v>
          </cell>
          <cell r="X2215">
            <v>19.198332499999999</v>
          </cell>
          <cell r="Y2215">
            <v>15.6508085</v>
          </cell>
          <cell r="Z2215">
            <v>2.121</v>
          </cell>
          <cell r="AA2215">
            <v>2.0867610000000001</v>
          </cell>
          <cell r="AB2215">
            <v>8.347094499999999</v>
          </cell>
          <cell r="AC2215">
            <v>3.0960035000000001</v>
          </cell>
          <cell r="AD2215">
            <v>50.500000000000007</v>
          </cell>
          <cell r="AE2215">
            <v>0</v>
          </cell>
          <cell r="AF2215">
            <v>0</v>
          </cell>
          <cell r="AG2215">
            <v>0</v>
          </cell>
          <cell r="AH2215">
            <v>0</v>
          </cell>
          <cell r="AI2215">
            <v>0</v>
          </cell>
          <cell r="AJ2215">
            <v>0</v>
          </cell>
          <cell r="AK2215">
            <v>0</v>
          </cell>
        </row>
        <row r="2216">
          <cell r="B2216">
            <v>40681</v>
          </cell>
          <cell r="D2216">
            <v>0</v>
          </cell>
          <cell r="E2216">
            <v>0</v>
          </cell>
          <cell r="F2216">
            <v>0</v>
          </cell>
          <cell r="G2216">
            <v>0</v>
          </cell>
          <cell r="H2216">
            <v>98</v>
          </cell>
          <cell r="I2216">
            <v>0</v>
          </cell>
          <cell r="J2216">
            <v>0</v>
          </cell>
          <cell r="K2216">
            <v>0</v>
          </cell>
          <cell r="L2216">
            <v>0</v>
          </cell>
          <cell r="M2216">
            <v>0</v>
          </cell>
          <cell r="N2216">
            <v>0</v>
          </cell>
          <cell r="O2216">
            <v>0</v>
          </cell>
          <cell r="P2216">
            <v>0</v>
          </cell>
          <cell r="Q2216">
            <v>0</v>
          </cell>
          <cell r="R2216">
            <v>0</v>
          </cell>
          <cell r="S2216">
            <v>0</v>
          </cell>
          <cell r="T2216">
            <v>0</v>
          </cell>
          <cell r="U2216">
            <v>0</v>
          </cell>
          <cell r="V2216">
            <v>0</v>
          </cell>
          <cell r="W2216">
            <v>0</v>
          </cell>
          <cell r="X2216">
            <v>37.256169999999997</v>
          </cell>
          <cell r="Y2216">
            <v>30.371866000000001</v>
          </cell>
          <cell r="Z2216">
            <v>4.1160000000000005</v>
          </cell>
          <cell r="AA2216">
            <v>4.0495559999999999</v>
          </cell>
          <cell r="AB2216">
            <v>16.198321999999997</v>
          </cell>
          <cell r="AC2216">
            <v>6.0080860000000005</v>
          </cell>
          <cell r="AD2216">
            <v>97.999999999999986</v>
          </cell>
          <cell r="AE2216">
            <v>0</v>
          </cell>
          <cell r="AF2216">
            <v>0</v>
          </cell>
          <cell r="AG2216">
            <v>0</v>
          </cell>
          <cell r="AH2216">
            <v>0</v>
          </cell>
          <cell r="AI2216">
            <v>0</v>
          </cell>
          <cell r="AJ2216">
            <v>0</v>
          </cell>
          <cell r="AK2216">
            <v>0</v>
          </cell>
        </row>
        <row r="2217">
          <cell r="B2217">
            <v>40682</v>
          </cell>
          <cell r="D2217">
            <v>0</v>
          </cell>
          <cell r="E2217">
            <v>0</v>
          </cell>
          <cell r="F2217">
            <v>0</v>
          </cell>
          <cell r="G2217">
            <v>0</v>
          </cell>
          <cell r="H2217">
            <v>65.5</v>
          </cell>
          <cell r="I2217">
            <v>0</v>
          </cell>
          <cell r="J2217">
            <v>0</v>
          </cell>
          <cell r="K2217">
            <v>0</v>
          </cell>
          <cell r="L2217">
            <v>0</v>
          </cell>
          <cell r="M2217">
            <v>0</v>
          </cell>
          <cell r="N2217">
            <v>0</v>
          </cell>
          <cell r="O2217">
            <v>0</v>
          </cell>
          <cell r="P2217">
            <v>0</v>
          </cell>
          <cell r="Q2217">
            <v>0</v>
          </cell>
          <cell r="R2217">
            <v>0</v>
          </cell>
          <cell r="S2217">
            <v>0</v>
          </cell>
          <cell r="T2217">
            <v>0</v>
          </cell>
          <cell r="U2217">
            <v>0</v>
          </cell>
          <cell r="V2217">
            <v>0</v>
          </cell>
          <cell r="W2217">
            <v>0</v>
          </cell>
          <cell r="X2217">
            <v>24.900807499999999</v>
          </cell>
          <cell r="Y2217">
            <v>20.299563500000001</v>
          </cell>
          <cell r="Z2217">
            <v>2.7510000000000003</v>
          </cell>
          <cell r="AA2217">
            <v>2.706591</v>
          </cell>
          <cell r="AB2217">
            <v>10.8264295</v>
          </cell>
          <cell r="AC2217">
            <v>4.0156084999999999</v>
          </cell>
          <cell r="AD2217">
            <v>65.5</v>
          </cell>
          <cell r="AE2217">
            <v>0</v>
          </cell>
          <cell r="AF2217">
            <v>0</v>
          </cell>
          <cell r="AG2217">
            <v>0</v>
          </cell>
          <cell r="AH2217">
            <v>0</v>
          </cell>
          <cell r="AI2217">
            <v>0</v>
          </cell>
          <cell r="AJ2217">
            <v>0</v>
          </cell>
          <cell r="AK2217">
            <v>0</v>
          </cell>
        </row>
        <row r="2218">
          <cell r="B2218">
            <v>40683</v>
          </cell>
          <cell r="D2218">
            <v>0</v>
          </cell>
          <cell r="E2218">
            <v>0</v>
          </cell>
          <cell r="F2218">
            <v>0</v>
          </cell>
          <cell r="G2218">
            <v>0</v>
          </cell>
          <cell r="H2218">
            <v>83.6</v>
          </cell>
          <cell r="I2218">
            <v>0</v>
          </cell>
          <cell r="J2218">
            <v>0</v>
          </cell>
          <cell r="K2218">
            <v>0</v>
          </cell>
          <cell r="L2218">
            <v>0</v>
          </cell>
          <cell r="M2218">
            <v>0</v>
          </cell>
          <cell r="N2218">
            <v>0</v>
          </cell>
          <cell r="O2218">
            <v>0</v>
          </cell>
          <cell r="P2218">
            <v>0</v>
          </cell>
          <cell r="Q2218">
            <v>0</v>
          </cell>
          <cell r="R2218">
            <v>0</v>
          </cell>
          <cell r="S2218">
            <v>0</v>
          </cell>
          <cell r="T2218">
            <v>0</v>
          </cell>
          <cell r="U2218">
            <v>0</v>
          </cell>
          <cell r="V2218">
            <v>0</v>
          </cell>
          <cell r="W2218">
            <v>0</v>
          </cell>
          <cell r="X2218">
            <v>31.781793999999994</v>
          </cell>
          <cell r="Y2218">
            <v>25.909061199999996</v>
          </cell>
          <cell r="Z2218">
            <v>3.5112000000000001</v>
          </cell>
          <cell r="AA2218">
            <v>3.4545191999999996</v>
          </cell>
          <cell r="AB2218">
            <v>13.818160399999998</v>
          </cell>
          <cell r="AC2218">
            <v>5.1252651999999994</v>
          </cell>
          <cell r="AD2218">
            <v>83.59999999999998</v>
          </cell>
          <cell r="AE2218">
            <v>0</v>
          </cell>
          <cell r="AF2218">
            <v>0</v>
          </cell>
          <cell r="AG2218">
            <v>0</v>
          </cell>
          <cell r="AH2218">
            <v>0</v>
          </cell>
          <cell r="AI2218">
            <v>0</v>
          </cell>
          <cell r="AJ2218">
            <v>0</v>
          </cell>
          <cell r="AK2218">
            <v>0</v>
          </cell>
        </row>
        <row r="2219">
          <cell r="B2219">
            <v>40684</v>
          </cell>
          <cell r="D2219">
            <v>0</v>
          </cell>
          <cell r="E2219">
            <v>0</v>
          </cell>
          <cell r="F2219">
            <v>0</v>
          </cell>
          <cell r="G2219">
            <v>0</v>
          </cell>
          <cell r="H2219">
            <v>88</v>
          </cell>
          <cell r="I2219">
            <v>0</v>
          </cell>
          <cell r="J2219">
            <v>0</v>
          </cell>
          <cell r="K2219">
            <v>0</v>
          </cell>
          <cell r="L2219">
            <v>0</v>
          </cell>
          <cell r="M2219">
            <v>0</v>
          </cell>
          <cell r="N2219">
            <v>0</v>
          </cell>
          <cell r="O2219">
            <v>0</v>
          </cell>
          <cell r="P2219">
            <v>0</v>
          </cell>
          <cell r="Q2219">
            <v>0</v>
          </cell>
          <cell r="R2219">
            <v>0</v>
          </cell>
          <cell r="S2219">
            <v>0</v>
          </cell>
          <cell r="T2219">
            <v>0</v>
          </cell>
          <cell r="U2219">
            <v>0</v>
          </cell>
          <cell r="V2219">
            <v>0</v>
          </cell>
          <cell r="W2219">
            <v>0</v>
          </cell>
          <cell r="X2219">
            <v>33.454519999999995</v>
          </cell>
          <cell r="Y2219">
            <v>27.272696</v>
          </cell>
          <cell r="Z2219">
            <v>3.6960000000000002</v>
          </cell>
          <cell r="AA2219">
            <v>3.636336</v>
          </cell>
          <cell r="AB2219">
            <v>14.545432</v>
          </cell>
          <cell r="AC2219">
            <v>5.395016</v>
          </cell>
          <cell r="AD2219">
            <v>88</v>
          </cell>
          <cell r="AE2219">
            <v>0</v>
          </cell>
          <cell r="AF2219">
            <v>0</v>
          </cell>
          <cell r="AG2219">
            <v>0</v>
          </cell>
          <cell r="AH2219">
            <v>0</v>
          </cell>
          <cell r="AI2219">
            <v>0</v>
          </cell>
          <cell r="AJ2219">
            <v>0</v>
          </cell>
          <cell r="AK2219">
            <v>0</v>
          </cell>
        </row>
        <row r="2220">
          <cell r="B2220">
            <v>40685</v>
          </cell>
          <cell r="D2220">
            <v>0</v>
          </cell>
          <cell r="E2220">
            <v>0</v>
          </cell>
          <cell r="F2220">
            <v>0</v>
          </cell>
          <cell r="G2220">
            <v>0</v>
          </cell>
          <cell r="H2220">
            <v>133.5</v>
          </cell>
          <cell r="I2220">
            <v>0</v>
          </cell>
          <cell r="J2220">
            <v>0</v>
          </cell>
          <cell r="K2220">
            <v>0</v>
          </cell>
          <cell r="L2220">
            <v>0</v>
          </cell>
          <cell r="M2220">
            <v>0</v>
          </cell>
          <cell r="N2220">
            <v>0</v>
          </cell>
          <cell r="O2220">
            <v>0</v>
          </cell>
          <cell r="P2220">
            <v>0</v>
          </cell>
          <cell r="Q2220">
            <v>0</v>
          </cell>
          <cell r="R2220">
            <v>0</v>
          </cell>
          <cell r="S2220">
            <v>0</v>
          </cell>
          <cell r="T2220">
            <v>0</v>
          </cell>
          <cell r="U2220">
            <v>0</v>
          </cell>
          <cell r="V2220">
            <v>0</v>
          </cell>
          <cell r="W2220">
            <v>0</v>
          </cell>
          <cell r="X2220">
            <v>50.752027499999997</v>
          </cell>
          <cell r="Y2220">
            <v>41.3739195</v>
          </cell>
          <cell r="Z2220">
            <v>5.6070000000000002</v>
          </cell>
          <cell r="AA2220">
            <v>5.5164869999999997</v>
          </cell>
          <cell r="AB2220">
            <v>22.066081499999999</v>
          </cell>
          <cell r="AC2220">
            <v>8.1844844999999999</v>
          </cell>
          <cell r="AD2220">
            <v>133.5</v>
          </cell>
          <cell r="AE2220">
            <v>0</v>
          </cell>
          <cell r="AF2220">
            <v>0</v>
          </cell>
          <cell r="AG2220">
            <v>0</v>
          </cell>
          <cell r="AH2220">
            <v>0</v>
          </cell>
          <cell r="AI2220">
            <v>0</v>
          </cell>
          <cell r="AJ2220">
            <v>0</v>
          </cell>
          <cell r="AK2220">
            <v>0</v>
          </cell>
        </row>
        <row r="2221">
          <cell r="B2221">
            <v>40686</v>
          </cell>
          <cell r="D2221">
            <v>0</v>
          </cell>
          <cell r="E2221">
            <v>0</v>
          </cell>
          <cell r="F2221">
            <v>0</v>
          </cell>
          <cell r="G2221">
            <v>0</v>
          </cell>
          <cell r="H2221">
            <v>80.599999999999994</v>
          </cell>
          <cell r="I2221">
            <v>0</v>
          </cell>
          <cell r="J2221">
            <v>0</v>
          </cell>
          <cell r="K2221">
            <v>0</v>
          </cell>
          <cell r="L2221">
            <v>0</v>
          </cell>
          <cell r="M2221">
            <v>0</v>
          </cell>
          <cell r="N2221">
            <v>0</v>
          </cell>
          <cell r="O2221">
            <v>0</v>
          </cell>
          <cell r="P2221">
            <v>0</v>
          </cell>
          <cell r="Q2221">
            <v>0</v>
          </cell>
          <cell r="R2221">
            <v>0</v>
          </cell>
          <cell r="S2221">
            <v>0</v>
          </cell>
          <cell r="T2221">
            <v>0</v>
          </cell>
          <cell r="U2221">
            <v>0</v>
          </cell>
          <cell r="V2221">
            <v>0</v>
          </cell>
          <cell r="W2221">
            <v>0</v>
          </cell>
          <cell r="X2221">
            <v>30.641298999999997</v>
          </cell>
          <cell r="Y2221">
            <v>24.979310199999997</v>
          </cell>
          <cell r="Z2221">
            <v>3.3851999999999998</v>
          </cell>
          <cell r="AA2221">
            <v>3.3305531999999998</v>
          </cell>
          <cell r="AB2221">
            <v>13.322293399999998</v>
          </cell>
          <cell r="AC2221">
            <v>4.9413441999999996</v>
          </cell>
          <cell r="AD2221">
            <v>80.59999999999998</v>
          </cell>
          <cell r="AE2221">
            <v>0</v>
          </cell>
          <cell r="AF2221">
            <v>0</v>
          </cell>
          <cell r="AG2221">
            <v>0</v>
          </cell>
          <cell r="AH2221">
            <v>0</v>
          </cell>
          <cell r="AI2221">
            <v>0</v>
          </cell>
          <cell r="AJ2221">
            <v>0</v>
          </cell>
          <cell r="AK2221">
            <v>0</v>
          </cell>
        </row>
        <row r="2222">
          <cell r="B2222">
            <v>40687</v>
          </cell>
          <cell r="D2222">
            <v>0</v>
          </cell>
          <cell r="E2222">
            <v>0</v>
          </cell>
          <cell r="F2222">
            <v>0</v>
          </cell>
          <cell r="G2222">
            <v>0</v>
          </cell>
          <cell r="H2222">
            <v>19106.2</v>
          </cell>
          <cell r="I2222">
            <v>0</v>
          </cell>
          <cell r="J2222">
            <v>0</v>
          </cell>
          <cell r="K2222">
            <v>0</v>
          </cell>
          <cell r="L2222">
            <v>0</v>
          </cell>
          <cell r="M2222">
            <v>0</v>
          </cell>
          <cell r="N2222">
            <v>0</v>
          </cell>
          <cell r="O2222">
            <v>0</v>
          </cell>
          <cell r="P2222">
            <v>0</v>
          </cell>
          <cell r="Q2222">
            <v>0</v>
          </cell>
          <cell r="R2222">
            <v>0</v>
          </cell>
          <cell r="S2222">
            <v>0</v>
          </cell>
          <cell r="T2222">
            <v>0</v>
          </cell>
          <cell r="U2222">
            <v>0</v>
          </cell>
          <cell r="V2222">
            <v>0</v>
          </cell>
          <cell r="W2222">
            <v>0</v>
          </cell>
          <cell r="X2222">
            <v>7263.5085229999995</v>
          </cell>
          <cell r="Y2222">
            <v>5921.3361854000004</v>
          </cell>
          <cell r="Z2222">
            <v>802.46040000000005</v>
          </cell>
          <cell r="AA2222">
            <v>789.50639639999997</v>
          </cell>
          <cell r="AB2222">
            <v>3158.0446917999998</v>
          </cell>
          <cell r="AC2222">
            <v>1171.3438034000001</v>
          </cell>
          <cell r="AD2222">
            <v>19106.199999999997</v>
          </cell>
          <cell r="AE2222">
            <v>0</v>
          </cell>
          <cell r="AF2222">
            <v>0</v>
          </cell>
          <cell r="AG2222">
            <v>0</v>
          </cell>
          <cell r="AH2222">
            <v>0</v>
          </cell>
          <cell r="AI2222">
            <v>0</v>
          </cell>
          <cell r="AJ2222">
            <v>0</v>
          </cell>
          <cell r="AK2222">
            <v>0</v>
          </cell>
        </row>
        <row r="2223">
          <cell r="B2223">
            <v>40688</v>
          </cell>
          <cell r="D2223">
            <v>0</v>
          </cell>
          <cell r="E2223">
            <v>0</v>
          </cell>
          <cell r="F2223">
            <v>0</v>
          </cell>
          <cell r="G2223">
            <v>0</v>
          </cell>
          <cell r="H2223">
            <v>20856.3</v>
          </cell>
          <cell r="I2223">
            <v>0</v>
          </cell>
          <cell r="J2223">
            <v>0</v>
          </cell>
          <cell r="K2223">
            <v>0</v>
          </cell>
          <cell r="L2223">
            <v>0</v>
          </cell>
          <cell r="M2223">
            <v>0</v>
          </cell>
          <cell r="N2223">
            <v>0</v>
          </cell>
          <cell r="O2223">
            <v>0</v>
          </cell>
          <cell r="P2223">
            <v>0</v>
          </cell>
          <cell r="Q2223">
            <v>0</v>
          </cell>
          <cell r="R2223">
            <v>0</v>
          </cell>
          <cell r="S2223">
            <v>0</v>
          </cell>
          <cell r="T2223">
            <v>0</v>
          </cell>
          <cell r="U2223">
            <v>0</v>
          </cell>
          <cell r="V2223">
            <v>0</v>
          </cell>
          <cell r="W2223">
            <v>0</v>
          </cell>
          <cell r="X2223">
            <v>7928.8352894999989</v>
          </cell>
          <cell r="Y2223">
            <v>6463.7219270999994</v>
          </cell>
          <cell r="Z2223">
            <v>875.96460000000002</v>
          </cell>
          <cell r="AA2223">
            <v>861.82402859999991</v>
          </cell>
          <cell r="AB2223">
            <v>3447.3169706999997</v>
          </cell>
          <cell r="AC2223">
            <v>1278.6371841</v>
          </cell>
          <cell r="AD2223">
            <v>20856.299999999996</v>
          </cell>
          <cell r="AE2223">
            <v>0</v>
          </cell>
          <cell r="AF2223">
            <v>0</v>
          </cell>
          <cell r="AG2223">
            <v>0</v>
          </cell>
          <cell r="AH2223">
            <v>0</v>
          </cell>
          <cell r="AI2223">
            <v>0</v>
          </cell>
          <cell r="AJ2223">
            <v>0</v>
          </cell>
          <cell r="AK2223">
            <v>0</v>
          </cell>
        </row>
        <row r="2224">
          <cell r="B2224">
            <v>40689</v>
          </cell>
          <cell r="D2224">
            <v>0</v>
          </cell>
          <cell r="E2224">
            <v>0</v>
          </cell>
          <cell r="F2224">
            <v>0</v>
          </cell>
          <cell r="G2224">
            <v>0</v>
          </cell>
          <cell r="H2224">
            <v>76.900000000000006</v>
          </cell>
          <cell r="I2224">
            <v>0</v>
          </cell>
          <cell r="J2224">
            <v>0</v>
          </cell>
          <cell r="K2224">
            <v>0</v>
          </cell>
          <cell r="L2224">
            <v>0</v>
          </cell>
          <cell r="M2224">
            <v>0</v>
          </cell>
          <cell r="N2224">
            <v>0</v>
          </cell>
          <cell r="O2224">
            <v>0</v>
          </cell>
          <cell r="P2224">
            <v>0</v>
          </cell>
          <cell r="Q2224">
            <v>0</v>
          </cell>
          <cell r="R2224">
            <v>0</v>
          </cell>
          <cell r="S2224">
            <v>0</v>
          </cell>
          <cell r="T2224">
            <v>0</v>
          </cell>
          <cell r="U2224">
            <v>0</v>
          </cell>
          <cell r="V2224">
            <v>0</v>
          </cell>
          <cell r="W2224">
            <v>0</v>
          </cell>
          <cell r="X2224">
            <v>29.234688500000001</v>
          </cell>
          <cell r="Y2224">
            <v>23.832617300000003</v>
          </cell>
          <cell r="Z2224">
            <v>3.2298000000000004</v>
          </cell>
          <cell r="AA2224">
            <v>3.1776618000000001</v>
          </cell>
          <cell r="AB2224">
            <v>12.7107241</v>
          </cell>
          <cell r="AC2224">
            <v>4.7145083000000003</v>
          </cell>
          <cell r="AD2224">
            <v>76.900000000000006</v>
          </cell>
          <cell r="AE2224">
            <v>0</v>
          </cell>
          <cell r="AF2224">
            <v>0</v>
          </cell>
          <cell r="AG2224">
            <v>0</v>
          </cell>
          <cell r="AH2224">
            <v>0</v>
          </cell>
          <cell r="AI2224">
            <v>0</v>
          </cell>
          <cell r="AJ2224">
            <v>0</v>
          </cell>
          <cell r="AK2224">
            <v>0</v>
          </cell>
        </row>
        <row r="2225">
          <cell r="B2225">
            <v>40690</v>
          </cell>
          <cell r="D2225">
            <v>0</v>
          </cell>
          <cell r="E2225">
            <v>0</v>
          </cell>
          <cell r="F2225">
            <v>0</v>
          </cell>
          <cell r="G2225">
            <v>0</v>
          </cell>
          <cell r="H2225">
            <v>144.30000000000001</v>
          </cell>
          <cell r="I2225">
            <v>0</v>
          </cell>
          <cell r="J2225">
            <v>0</v>
          </cell>
          <cell r="K2225">
            <v>0</v>
          </cell>
          <cell r="L2225">
            <v>0</v>
          </cell>
          <cell r="M2225">
            <v>0</v>
          </cell>
          <cell r="N2225">
            <v>0</v>
          </cell>
          <cell r="O2225">
            <v>0</v>
          </cell>
          <cell r="P2225">
            <v>0</v>
          </cell>
          <cell r="Q2225">
            <v>0</v>
          </cell>
          <cell r="R2225">
            <v>0</v>
          </cell>
          <cell r="S2225">
            <v>0</v>
          </cell>
          <cell r="T2225">
            <v>0</v>
          </cell>
          <cell r="U2225">
            <v>0</v>
          </cell>
          <cell r="V2225">
            <v>0</v>
          </cell>
          <cell r="W2225">
            <v>0</v>
          </cell>
          <cell r="X2225">
            <v>54.857809500000002</v>
          </cell>
          <cell r="Y2225">
            <v>44.721023100000004</v>
          </cell>
          <cell r="Z2225">
            <v>6.0606000000000009</v>
          </cell>
          <cell r="AA2225">
            <v>5.9627645999999999</v>
          </cell>
          <cell r="AB2225">
            <v>23.851202700000002</v>
          </cell>
          <cell r="AC2225">
            <v>8.8466001000000016</v>
          </cell>
          <cell r="AD2225">
            <v>144.29999999999998</v>
          </cell>
          <cell r="AE2225">
            <v>0</v>
          </cell>
          <cell r="AF2225">
            <v>0</v>
          </cell>
          <cell r="AG2225">
            <v>0</v>
          </cell>
          <cell r="AH2225">
            <v>0</v>
          </cell>
          <cell r="AI2225">
            <v>0</v>
          </cell>
          <cell r="AJ2225">
            <v>0</v>
          </cell>
          <cell r="AK2225">
            <v>0</v>
          </cell>
        </row>
        <row r="2226">
          <cell r="B2226">
            <v>40691</v>
          </cell>
          <cell r="D2226">
            <v>0</v>
          </cell>
          <cell r="E2226">
            <v>0</v>
          </cell>
          <cell r="F2226">
            <v>0</v>
          </cell>
          <cell r="G2226">
            <v>0</v>
          </cell>
          <cell r="H2226">
            <v>32.1</v>
          </cell>
          <cell r="I2226">
            <v>0</v>
          </cell>
          <cell r="J2226">
            <v>0</v>
          </cell>
          <cell r="K2226">
            <v>0</v>
          </cell>
          <cell r="L2226">
            <v>0</v>
          </cell>
          <cell r="M2226">
            <v>0</v>
          </cell>
          <cell r="N2226">
            <v>0</v>
          </cell>
          <cell r="O2226">
            <v>0</v>
          </cell>
          <cell r="P2226">
            <v>0</v>
          </cell>
          <cell r="Q2226">
            <v>0</v>
          </cell>
          <cell r="R2226">
            <v>0</v>
          </cell>
          <cell r="S2226">
            <v>0</v>
          </cell>
          <cell r="T2226">
            <v>0</v>
          </cell>
          <cell r="U2226">
            <v>0</v>
          </cell>
          <cell r="V2226">
            <v>0</v>
          </cell>
          <cell r="W2226">
            <v>0</v>
          </cell>
          <cell r="X2226">
            <v>12.2032965</v>
          </cell>
          <cell r="Y2226">
            <v>9.9483357000000012</v>
          </cell>
          <cell r="Z2226">
            <v>1.3482000000000001</v>
          </cell>
          <cell r="AA2226">
            <v>1.3264362000000001</v>
          </cell>
          <cell r="AB2226">
            <v>5.3057768999999997</v>
          </cell>
          <cell r="AC2226">
            <v>1.9679547000000002</v>
          </cell>
          <cell r="AD2226">
            <v>32.1</v>
          </cell>
          <cell r="AE2226">
            <v>0</v>
          </cell>
          <cell r="AF2226">
            <v>0</v>
          </cell>
          <cell r="AG2226">
            <v>0</v>
          </cell>
          <cell r="AH2226">
            <v>0</v>
          </cell>
          <cell r="AI2226">
            <v>0</v>
          </cell>
          <cell r="AJ2226">
            <v>0</v>
          </cell>
          <cell r="AK2226">
            <v>0</v>
          </cell>
        </row>
        <row r="2227">
          <cell r="B2227">
            <v>40692</v>
          </cell>
          <cell r="D2227">
            <v>0</v>
          </cell>
          <cell r="E2227">
            <v>0</v>
          </cell>
          <cell r="F2227">
            <v>0</v>
          </cell>
          <cell r="G2227">
            <v>0</v>
          </cell>
          <cell r="H2227">
            <v>40.9</v>
          </cell>
          <cell r="I2227">
            <v>0</v>
          </cell>
          <cell r="J2227">
            <v>0</v>
          </cell>
          <cell r="K2227">
            <v>0</v>
          </cell>
          <cell r="L2227">
            <v>0</v>
          </cell>
          <cell r="M2227">
            <v>0</v>
          </cell>
          <cell r="N2227">
            <v>0</v>
          </cell>
          <cell r="O2227">
            <v>0</v>
          </cell>
          <cell r="P2227">
            <v>0</v>
          </cell>
          <cell r="Q2227">
            <v>0</v>
          </cell>
          <cell r="R2227">
            <v>0</v>
          </cell>
          <cell r="S2227">
            <v>0</v>
          </cell>
          <cell r="T2227">
            <v>0</v>
          </cell>
          <cell r="U2227">
            <v>0</v>
          </cell>
          <cell r="V2227">
            <v>0</v>
          </cell>
          <cell r="W2227">
            <v>0</v>
          </cell>
          <cell r="X2227">
            <v>15.548748499999999</v>
          </cell>
          <cell r="Y2227">
            <v>12.675605299999999</v>
          </cell>
          <cell r="Z2227">
            <v>1.7178</v>
          </cell>
          <cell r="AA2227">
            <v>1.6900697999999998</v>
          </cell>
          <cell r="AB2227">
            <v>6.7603200999999995</v>
          </cell>
          <cell r="AC2227">
            <v>2.5074562999999999</v>
          </cell>
          <cell r="AD2227">
            <v>40.9</v>
          </cell>
          <cell r="AE2227">
            <v>0</v>
          </cell>
          <cell r="AF2227">
            <v>0</v>
          </cell>
          <cell r="AG2227">
            <v>0</v>
          </cell>
          <cell r="AH2227">
            <v>0</v>
          </cell>
          <cell r="AI2227">
            <v>0</v>
          </cell>
          <cell r="AJ2227">
            <v>0</v>
          </cell>
          <cell r="AK2227">
            <v>0</v>
          </cell>
        </row>
        <row r="2228">
          <cell r="B2228">
            <v>40693</v>
          </cell>
          <cell r="D2228">
            <v>0</v>
          </cell>
          <cell r="E2228">
            <v>0</v>
          </cell>
          <cell r="F2228">
            <v>0</v>
          </cell>
          <cell r="G2228">
            <v>0</v>
          </cell>
          <cell r="H2228">
            <v>57</v>
          </cell>
          <cell r="I2228">
            <v>0</v>
          </cell>
          <cell r="J2228">
            <v>0</v>
          </cell>
          <cell r="K2228">
            <v>0</v>
          </cell>
          <cell r="L2228">
            <v>0</v>
          </cell>
          <cell r="M2228">
            <v>0</v>
          </cell>
          <cell r="N2228">
            <v>0</v>
          </cell>
          <cell r="O2228">
            <v>0</v>
          </cell>
          <cell r="P2228">
            <v>0</v>
          </cell>
          <cell r="Q2228">
            <v>0</v>
          </cell>
          <cell r="R2228">
            <v>0</v>
          </cell>
          <cell r="S2228">
            <v>0</v>
          </cell>
          <cell r="T2228">
            <v>0</v>
          </cell>
          <cell r="U2228">
            <v>0</v>
          </cell>
          <cell r="V2228">
            <v>0</v>
          </cell>
          <cell r="W2228">
            <v>0</v>
          </cell>
          <cell r="X2228">
            <v>21.669404999999998</v>
          </cell>
          <cell r="Y2228">
            <v>17.665268999999999</v>
          </cell>
          <cell r="Z2228">
            <v>2.3940000000000001</v>
          </cell>
          <cell r="AA2228">
            <v>2.3553539999999997</v>
          </cell>
          <cell r="AB2228">
            <v>9.4214729999999989</v>
          </cell>
          <cell r="AC2228">
            <v>3.4944990000000002</v>
          </cell>
          <cell r="AD2228">
            <v>56.999999999999986</v>
          </cell>
          <cell r="AE2228">
            <v>0</v>
          </cell>
          <cell r="AF2228">
            <v>0</v>
          </cell>
          <cell r="AG2228">
            <v>0</v>
          </cell>
          <cell r="AH2228">
            <v>0</v>
          </cell>
          <cell r="AI2228">
            <v>0</v>
          </cell>
          <cell r="AJ2228">
            <v>0</v>
          </cell>
          <cell r="AK2228">
            <v>0</v>
          </cell>
        </row>
        <row r="2229">
          <cell r="B2229">
            <v>40694</v>
          </cell>
          <cell r="D2229">
            <v>0</v>
          </cell>
          <cell r="E2229">
            <v>0</v>
          </cell>
          <cell r="F2229">
            <v>0</v>
          </cell>
          <cell r="G2229">
            <v>0</v>
          </cell>
          <cell r="H2229">
            <v>110.2</v>
          </cell>
          <cell r="I2229">
            <v>0</v>
          </cell>
          <cell r="J2229">
            <v>0</v>
          </cell>
          <cell r="K2229">
            <v>0</v>
          </cell>
          <cell r="L2229">
            <v>0</v>
          </cell>
          <cell r="M2229">
            <v>0</v>
          </cell>
          <cell r="N2229">
            <v>0</v>
          </cell>
          <cell r="O2229">
            <v>0</v>
          </cell>
          <cell r="P2229">
            <v>0</v>
          </cell>
          <cell r="Q2229">
            <v>0</v>
          </cell>
          <cell r="R2229">
            <v>0</v>
          </cell>
          <cell r="S2229">
            <v>0</v>
          </cell>
          <cell r="T2229">
            <v>0</v>
          </cell>
          <cell r="U2229">
            <v>0</v>
          </cell>
          <cell r="V2229">
            <v>0</v>
          </cell>
          <cell r="W2229">
            <v>0</v>
          </cell>
          <cell r="X2229">
            <v>41.894182999999998</v>
          </cell>
          <cell r="Y2229">
            <v>34.152853399999998</v>
          </cell>
          <cell r="Z2229">
            <v>4.6284000000000001</v>
          </cell>
          <cell r="AA2229">
            <v>4.5536843999999999</v>
          </cell>
          <cell r="AB2229">
            <v>18.214847800000001</v>
          </cell>
          <cell r="AC2229">
            <v>6.7560314000000004</v>
          </cell>
          <cell r="AD2229">
            <v>110.19999999999999</v>
          </cell>
          <cell r="AE2229">
            <v>0</v>
          </cell>
          <cell r="AF2229">
            <v>0</v>
          </cell>
          <cell r="AG2229">
            <v>0</v>
          </cell>
          <cell r="AH2229">
            <v>0</v>
          </cell>
          <cell r="AI2229">
            <v>0</v>
          </cell>
          <cell r="AJ2229">
            <v>0</v>
          </cell>
          <cell r="AK2229">
            <v>0</v>
          </cell>
        </row>
        <row r="2230">
          <cell r="B2230">
            <v>40695</v>
          </cell>
          <cell r="D2230">
            <v>0</v>
          </cell>
          <cell r="E2230">
            <v>0</v>
          </cell>
          <cell r="F2230">
            <v>0</v>
          </cell>
          <cell r="G2230">
            <v>0</v>
          </cell>
          <cell r="H2230">
            <v>96.3</v>
          </cell>
          <cell r="I2230">
            <v>0</v>
          </cell>
          <cell r="J2230">
            <v>0</v>
          </cell>
          <cell r="K2230">
            <v>0</v>
          </cell>
          <cell r="L2230">
            <v>0</v>
          </cell>
          <cell r="M2230">
            <v>0</v>
          </cell>
          <cell r="N2230">
            <v>0</v>
          </cell>
          <cell r="O2230">
            <v>0</v>
          </cell>
          <cell r="P2230">
            <v>0</v>
          </cell>
          <cell r="Q2230">
            <v>0</v>
          </cell>
          <cell r="R2230">
            <v>0</v>
          </cell>
          <cell r="S2230">
            <v>0</v>
          </cell>
          <cell r="T2230">
            <v>0</v>
          </cell>
          <cell r="U2230">
            <v>0</v>
          </cell>
          <cell r="V2230">
            <v>0</v>
          </cell>
          <cell r="W2230">
            <v>0</v>
          </cell>
          <cell r="X2230">
            <v>36.609889499999994</v>
          </cell>
          <cell r="Y2230">
            <v>29.8450071</v>
          </cell>
          <cell r="Z2230">
            <v>4.0446</v>
          </cell>
          <cell r="AA2230">
            <v>3.9793085999999995</v>
          </cell>
          <cell r="AB2230">
            <v>15.917330699999999</v>
          </cell>
          <cell r="AC2230">
            <v>5.9038640999999998</v>
          </cell>
          <cell r="AD2230">
            <v>96.299999999999983</v>
          </cell>
          <cell r="AE2230">
            <v>0</v>
          </cell>
          <cell r="AF2230">
            <v>0</v>
          </cell>
          <cell r="AG2230">
            <v>0</v>
          </cell>
          <cell r="AH2230">
            <v>0</v>
          </cell>
          <cell r="AI2230">
            <v>0</v>
          </cell>
          <cell r="AJ2230">
            <v>0</v>
          </cell>
          <cell r="AK2230">
            <v>0</v>
          </cell>
        </row>
        <row r="2231">
          <cell r="B2231">
            <v>40696</v>
          </cell>
          <cell r="D2231">
            <v>0</v>
          </cell>
          <cell r="E2231">
            <v>0</v>
          </cell>
          <cell r="F2231">
            <v>0</v>
          </cell>
          <cell r="G2231">
            <v>0</v>
          </cell>
          <cell r="H2231">
            <v>49.2</v>
          </cell>
          <cell r="I2231">
            <v>0</v>
          </cell>
          <cell r="J2231">
            <v>0</v>
          </cell>
          <cell r="K2231">
            <v>0</v>
          </cell>
          <cell r="L2231">
            <v>0</v>
          </cell>
          <cell r="M2231">
            <v>0</v>
          </cell>
          <cell r="N2231">
            <v>0</v>
          </cell>
          <cell r="O2231">
            <v>0</v>
          </cell>
          <cell r="P2231">
            <v>0</v>
          </cell>
          <cell r="Q2231">
            <v>0</v>
          </cell>
          <cell r="R2231">
            <v>0</v>
          </cell>
          <cell r="S2231">
            <v>0</v>
          </cell>
          <cell r="T2231">
            <v>0</v>
          </cell>
          <cell r="U2231">
            <v>0</v>
          </cell>
          <cell r="V2231">
            <v>0</v>
          </cell>
          <cell r="W2231">
            <v>0</v>
          </cell>
          <cell r="X2231">
            <v>18.704118000000001</v>
          </cell>
          <cell r="Y2231">
            <v>15.247916400000001</v>
          </cell>
          <cell r="Z2231">
            <v>2.0664000000000002</v>
          </cell>
          <cell r="AA2231">
            <v>2.0330423999999998</v>
          </cell>
          <cell r="AB2231">
            <v>8.1322188000000004</v>
          </cell>
          <cell r="AC2231">
            <v>3.0163044000000001</v>
          </cell>
          <cell r="AD2231">
            <v>49.20000000000001</v>
          </cell>
          <cell r="AE2231">
            <v>0</v>
          </cell>
          <cell r="AF2231">
            <v>0</v>
          </cell>
          <cell r="AG2231">
            <v>0</v>
          </cell>
          <cell r="AH2231">
            <v>0</v>
          </cell>
          <cell r="AI2231">
            <v>0</v>
          </cell>
          <cell r="AJ2231">
            <v>0</v>
          </cell>
          <cell r="AK2231">
            <v>0</v>
          </cell>
        </row>
        <row r="2232">
          <cell r="B2232">
            <v>40697</v>
          </cell>
          <cell r="D2232">
            <v>0</v>
          </cell>
          <cell r="E2232">
            <v>0</v>
          </cell>
          <cell r="F2232">
            <v>0</v>
          </cell>
          <cell r="G2232">
            <v>0</v>
          </cell>
          <cell r="H2232">
            <v>165.8</v>
          </cell>
          <cell r="I2232">
            <v>0</v>
          </cell>
          <cell r="J2232">
            <v>0</v>
          </cell>
          <cell r="K2232">
            <v>0</v>
          </cell>
          <cell r="L2232">
            <v>0</v>
          </cell>
          <cell r="M2232">
            <v>0</v>
          </cell>
          <cell r="N2232">
            <v>0</v>
          </cell>
          <cell r="O2232">
            <v>0</v>
          </cell>
          <cell r="P2232">
            <v>0</v>
          </cell>
          <cell r="Q2232">
            <v>0</v>
          </cell>
          <cell r="R2232">
            <v>0</v>
          </cell>
          <cell r="S2232">
            <v>0</v>
          </cell>
          <cell r="T2232">
            <v>0</v>
          </cell>
          <cell r="U2232">
            <v>0</v>
          </cell>
          <cell r="V2232">
            <v>0</v>
          </cell>
          <cell r="W2232">
            <v>0</v>
          </cell>
          <cell r="X2232">
            <v>63.031357</v>
          </cell>
          <cell r="Y2232">
            <v>51.384238600000003</v>
          </cell>
          <cell r="Z2232">
            <v>6.9636000000000013</v>
          </cell>
          <cell r="AA2232">
            <v>6.8511876000000003</v>
          </cell>
          <cell r="AB2232">
            <v>27.404916199999999</v>
          </cell>
          <cell r="AC2232">
            <v>10.164700600000002</v>
          </cell>
          <cell r="AD2232">
            <v>165.8</v>
          </cell>
          <cell r="AE2232">
            <v>0</v>
          </cell>
          <cell r="AF2232">
            <v>0</v>
          </cell>
          <cell r="AG2232">
            <v>0</v>
          </cell>
          <cell r="AH2232">
            <v>0</v>
          </cell>
          <cell r="AI2232">
            <v>0</v>
          </cell>
          <cell r="AJ2232">
            <v>0</v>
          </cell>
          <cell r="AK2232">
            <v>0</v>
          </cell>
        </row>
        <row r="2233">
          <cell r="B2233">
            <v>40698</v>
          </cell>
          <cell r="D2233">
            <v>0</v>
          </cell>
          <cell r="E2233">
            <v>0</v>
          </cell>
          <cell r="F2233">
            <v>0</v>
          </cell>
          <cell r="G2233">
            <v>0</v>
          </cell>
          <cell r="H2233">
            <v>105.4</v>
          </cell>
          <cell r="I2233">
            <v>0</v>
          </cell>
          <cell r="J2233">
            <v>0</v>
          </cell>
          <cell r="K2233">
            <v>0</v>
          </cell>
          <cell r="L2233">
            <v>0</v>
          </cell>
          <cell r="M2233">
            <v>0</v>
          </cell>
          <cell r="N2233">
            <v>0</v>
          </cell>
          <cell r="O2233">
            <v>0</v>
          </cell>
          <cell r="P2233">
            <v>0</v>
          </cell>
          <cell r="Q2233">
            <v>0</v>
          </cell>
          <cell r="R2233">
            <v>0</v>
          </cell>
          <cell r="S2233">
            <v>0</v>
          </cell>
          <cell r="T2233">
            <v>0</v>
          </cell>
          <cell r="U2233">
            <v>0</v>
          </cell>
          <cell r="V2233">
            <v>0</v>
          </cell>
          <cell r="W2233">
            <v>0</v>
          </cell>
          <cell r="X2233">
            <v>40.069391000000003</v>
          </cell>
          <cell r="Y2233">
            <v>32.6652518</v>
          </cell>
          <cell r="Z2233">
            <v>4.426800000000001</v>
          </cell>
          <cell r="AA2233">
            <v>4.3553388000000002</v>
          </cell>
          <cell r="AB2233">
            <v>17.4214606</v>
          </cell>
          <cell r="AC2233">
            <v>6.4617578</v>
          </cell>
          <cell r="AD2233">
            <v>105.4</v>
          </cell>
          <cell r="AE2233">
            <v>0</v>
          </cell>
          <cell r="AF2233">
            <v>0</v>
          </cell>
          <cell r="AG2233">
            <v>0</v>
          </cell>
          <cell r="AH2233">
            <v>0</v>
          </cell>
          <cell r="AI2233">
            <v>0</v>
          </cell>
          <cell r="AJ2233">
            <v>0</v>
          </cell>
          <cell r="AK2233">
            <v>0</v>
          </cell>
        </row>
        <row r="2234">
          <cell r="B2234">
            <v>40699</v>
          </cell>
          <cell r="D2234">
            <v>0</v>
          </cell>
          <cell r="E2234">
            <v>0</v>
          </cell>
          <cell r="F2234">
            <v>0</v>
          </cell>
          <cell r="G2234">
            <v>0</v>
          </cell>
          <cell r="H2234">
            <v>29</v>
          </cell>
          <cell r="I2234">
            <v>0</v>
          </cell>
          <cell r="J2234">
            <v>0</v>
          </cell>
          <cell r="K2234">
            <v>0</v>
          </cell>
          <cell r="L2234">
            <v>0</v>
          </cell>
          <cell r="M2234">
            <v>0</v>
          </cell>
          <cell r="N2234">
            <v>0</v>
          </cell>
          <cell r="O2234">
            <v>0</v>
          </cell>
          <cell r="P2234">
            <v>0</v>
          </cell>
          <cell r="Q2234">
            <v>0</v>
          </cell>
          <cell r="R2234">
            <v>0</v>
          </cell>
          <cell r="S2234">
            <v>0</v>
          </cell>
          <cell r="T2234">
            <v>0</v>
          </cell>
          <cell r="U2234">
            <v>0</v>
          </cell>
          <cell r="V2234">
            <v>0</v>
          </cell>
          <cell r="W2234">
            <v>0</v>
          </cell>
          <cell r="X2234">
            <v>11.024785</v>
          </cell>
          <cell r="Y2234">
            <v>8.9875930000000004</v>
          </cell>
          <cell r="Z2234">
            <v>1.218</v>
          </cell>
          <cell r="AA2234">
            <v>1.1983379999999999</v>
          </cell>
          <cell r="AB2234">
            <v>4.7933810000000001</v>
          </cell>
          <cell r="AC2234">
            <v>1.777903</v>
          </cell>
          <cell r="AD2234">
            <v>28.999999999999996</v>
          </cell>
          <cell r="AE2234">
            <v>0</v>
          </cell>
          <cell r="AF2234">
            <v>0</v>
          </cell>
          <cell r="AG2234">
            <v>0</v>
          </cell>
          <cell r="AH2234">
            <v>0</v>
          </cell>
          <cell r="AI2234">
            <v>0</v>
          </cell>
          <cell r="AJ2234">
            <v>0</v>
          </cell>
          <cell r="AK2234">
            <v>0</v>
          </cell>
        </row>
        <row r="2235">
          <cell r="B2235">
            <v>40700</v>
          </cell>
          <cell r="D2235">
            <v>0</v>
          </cell>
          <cell r="E2235">
            <v>0</v>
          </cell>
          <cell r="F2235">
            <v>0</v>
          </cell>
          <cell r="G2235">
            <v>0</v>
          </cell>
          <cell r="H2235">
            <v>184.7</v>
          </cell>
          <cell r="I2235">
            <v>0</v>
          </cell>
          <cell r="J2235">
            <v>0</v>
          </cell>
          <cell r="K2235">
            <v>0</v>
          </cell>
          <cell r="L2235">
            <v>0</v>
          </cell>
          <cell r="M2235">
            <v>0</v>
          </cell>
          <cell r="N2235">
            <v>0</v>
          </cell>
          <cell r="O2235">
            <v>0</v>
          </cell>
          <cell r="P2235">
            <v>0</v>
          </cell>
          <cell r="Q2235">
            <v>0</v>
          </cell>
          <cell r="R2235">
            <v>0</v>
          </cell>
          <cell r="S2235">
            <v>0</v>
          </cell>
          <cell r="T2235">
            <v>0</v>
          </cell>
          <cell r="U2235">
            <v>0</v>
          </cell>
          <cell r="V2235">
            <v>0</v>
          </cell>
          <cell r="W2235">
            <v>0</v>
          </cell>
          <cell r="X2235">
            <v>70.216475499999987</v>
          </cell>
          <cell r="Y2235">
            <v>57.241669899999998</v>
          </cell>
          <cell r="Z2235">
            <v>7.7573999999999996</v>
          </cell>
          <cell r="AA2235">
            <v>7.6321733999999992</v>
          </cell>
          <cell r="AB2235">
            <v>30.528878299999995</v>
          </cell>
          <cell r="AC2235">
            <v>11.3234029</v>
          </cell>
          <cell r="AD2235">
            <v>184.69999999999996</v>
          </cell>
          <cell r="AE2235">
            <v>0</v>
          </cell>
          <cell r="AF2235">
            <v>0</v>
          </cell>
          <cell r="AG2235">
            <v>0</v>
          </cell>
          <cell r="AH2235">
            <v>0</v>
          </cell>
          <cell r="AI2235">
            <v>0</v>
          </cell>
          <cell r="AJ2235">
            <v>0</v>
          </cell>
          <cell r="AK2235">
            <v>0</v>
          </cell>
        </row>
        <row r="2236">
          <cell r="B2236">
            <v>40701</v>
          </cell>
          <cell r="D2236">
            <v>0</v>
          </cell>
          <cell r="E2236">
            <v>0</v>
          </cell>
          <cell r="F2236">
            <v>0</v>
          </cell>
          <cell r="G2236">
            <v>0</v>
          </cell>
          <cell r="H2236">
            <v>62.8</v>
          </cell>
          <cell r="I2236">
            <v>0</v>
          </cell>
          <cell r="J2236">
            <v>0</v>
          </cell>
          <cell r="K2236">
            <v>0</v>
          </cell>
          <cell r="L2236">
            <v>0</v>
          </cell>
          <cell r="M2236">
            <v>0</v>
          </cell>
          <cell r="N2236">
            <v>0</v>
          </cell>
          <cell r="O2236">
            <v>0</v>
          </cell>
          <cell r="P2236">
            <v>0</v>
          </cell>
          <cell r="Q2236">
            <v>0</v>
          </cell>
          <cell r="R2236">
            <v>0</v>
          </cell>
          <cell r="S2236">
            <v>0</v>
          </cell>
          <cell r="T2236">
            <v>0</v>
          </cell>
          <cell r="U2236">
            <v>0</v>
          </cell>
          <cell r="V2236">
            <v>0</v>
          </cell>
          <cell r="W2236">
            <v>0</v>
          </cell>
          <cell r="X2236">
            <v>23.874361999999998</v>
          </cell>
          <cell r="Y2236">
            <v>19.462787599999999</v>
          </cell>
          <cell r="Z2236">
            <v>2.6375999999999999</v>
          </cell>
          <cell r="AA2236">
            <v>2.5950215999999999</v>
          </cell>
          <cell r="AB2236">
            <v>10.380149199999998</v>
          </cell>
          <cell r="AC2236">
            <v>3.8500795999999999</v>
          </cell>
          <cell r="AD2236">
            <v>62.8</v>
          </cell>
          <cell r="AE2236">
            <v>0</v>
          </cell>
          <cell r="AF2236">
            <v>0</v>
          </cell>
          <cell r="AG2236">
            <v>0</v>
          </cell>
          <cell r="AH2236">
            <v>0</v>
          </cell>
          <cell r="AI2236">
            <v>0</v>
          </cell>
          <cell r="AJ2236">
            <v>0</v>
          </cell>
          <cell r="AK2236">
            <v>0</v>
          </cell>
        </row>
        <row r="2237">
          <cell r="B2237">
            <v>40702</v>
          </cell>
          <cell r="D2237">
            <v>0</v>
          </cell>
          <cell r="E2237">
            <v>0</v>
          </cell>
          <cell r="F2237">
            <v>0</v>
          </cell>
          <cell r="G2237">
            <v>0</v>
          </cell>
          <cell r="H2237">
            <v>164.9</v>
          </cell>
          <cell r="I2237">
            <v>0</v>
          </cell>
          <cell r="J2237">
            <v>0</v>
          </cell>
          <cell r="K2237">
            <v>0</v>
          </cell>
          <cell r="L2237">
            <v>0</v>
          </cell>
          <cell r="M2237">
            <v>0</v>
          </cell>
          <cell r="N2237">
            <v>0</v>
          </cell>
          <cell r="O2237">
            <v>0</v>
          </cell>
          <cell r="P2237">
            <v>0</v>
          </cell>
          <cell r="Q2237">
            <v>0</v>
          </cell>
          <cell r="R2237">
            <v>0</v>
          </cell>
          <cell r="S2237">
            <v>0</v>
          </cell>
          <cell r="T2237">
            <v>0</v>
          </cell>
          <cell r="U2237">
            <v>0</v>
          </cell>
          <cell r="V2237">
            <v>0</v>
          </cell>
          <cell r="W2237">
            <v>0</v>
          </cell>
          <cell r="X2237">
            <v>62.689208499999999</v>
          </cell>
          <cell r="Y2237">
            <v>51.105313299999999</v>
          </cell>
          <cell r="Z2237">
            <v>6.9258000000000006</v>
          </cell>
          <cell r="AA2237">
            <v>6.8139978000000001</v>
          </cell>
          <cell r="AB2237">
            <v>27.256156099999998</v>
          </cell>
          <cell r="AC2237">
            <v>10.1095243</v>
          </cell>
          <cell r="AD2237">
            <v>164.9</v>
          </cell>
          <cell r="AE2237">
            <v>0</v>
          </cell>
          <cell r="AF2237">
            <v>0</v>
          </cell>
          <cell r="AG2237">
            <v>0</v>
          </cell>
          <cell r="AH2237">
            <v>0</v>
          </cell>
          <cell r="AI2237">
            <v>0</v>
          </cell>
          <cell r="AJ2237">
            <v>0</v>
          </cell>
          <cell r="AK2237">
            <v>0</v>
          </cell>
        </row>
        <row r="2238">
          <cell r="B2238">
            <v>40703</v>
          </cell>
          <cell r="D2238">
            <v>0</v>
          </cell>
          <cell r="E2238">
            <v>0</v>
          </cell>
          <cell r="F2238">
            <v>0</v>
          </cell>
          <cell r="G2238">
            <v>0</v>
          </cell>
          <cell r="H2238">
            <v>135.1</v>
          </cell>
          <cell r="I2238">
            <v>0</v>
          </cell>
          <cell r="J2238">
            <v>0</v>
          </cell>
          <cell r="K2238">
            <v>0</v>
          </cell>
          <cell r="L2238">
            <v>0</v>
          </cell>
          <cell r="M2238">
            <v>0</v>
          </cell>
          <cell r="N2238">
            <v>0</v>
          </cell>
          <cell r="O2238">
            <v>0</v>
          </cell>
          <cell r="P2238">
            <v>0</v>
          </cell>
          <cell r="Q2238">
            <v>0</v>
          </cell>
          <cell r="R2238">
            <v>0</v>
          </cell>
          <cell r="S2238">
            <v>0</v>
          </cell>
          <cell r="T2238">
            <v>0</v>
          </cell>
          <cell r="U2238">
            <v>0</v>
          </cell>
          <cell r="V2238">
            <v>0</v>
          </cell>
          <cell r="W2238">
            <v>0</v>
          </cell>
          <cell r="X2238">
            <v>51.360291499999995</v>
          </cell>
          <cell r="Y2238">
            <v>41.869786699999999</v>
          </cell>
          <cell r="Z2238">
            <v>5.6741999999999999</v>
          </cell>
          <cell r="AA2238">
            <v>5.5826021999999993</v>
          </cell>
          <cell r="AB2238">
            <v>22.330543899999999</v>
          </cell>
          <cell r="AC2238">
            <v>8.2825756999999989</v>
          </cell>
          <cell r="AD2238">
            <v>135.1</v>
          </cell>
          <cell r="AE2238">
            <v>0</v>
          </cell>
          <cell r="AF2238">
            <v>0</v>
          </cell>
          <cell r="AG2238">
            <v>0</v>
          </cell>
          <cell r="AH2238">
            <v>0</v>
          </cell>
          <cell r="AI2238">
            <v>0</v>
          </cell>
          <cell r="AJ2238">
            <v>0</v>
          </cell>
          <cell r="AK2238">
            <v>0</v>
          </cell>
        </row>
        <row r="2239">
          <cell r="B2239">
            <v>40704</v>
          </cell>
          <cell r="D2239">
            <v>0</v>
          </cell>
          <cell r="E2239">
            <v>0</v>
          </cell>
          <cell r="F2239">
            <v>0</v>
          </cell>
          <cell r="G2239">
            <v>0</v>
          </cell>
          <cell r="H2239">
            <v>114.8</v>
          </cell>
          <cell r="I2239">
            <v>0</v>
          </cell>
          <cell r="J2239">
            <v>0</v>
          </cell>
          <cell r="K2239">
            <v>0</v>
          </cell>
          <cell r="L2239">
            <v>0</v>
          </cell>
          <cell r="M2239">
            <v>0</v>
          </cell>
          <cell r="N2239">
            <v>0</v>
          </cell>
          <cell r="O2239">
            <v>0</v>
          </cell>
          <cell r="P2239">
            <v>0</v>
          </cell>
          <cell r="Q2239">
            <v>0</v>
          </cell>
          <cell r="R2239">
            <v>0</v>
          </cell>
          <cell r="S2239">
            <v>0</v>
          </cell>
          <cell r="T2239">
            <v>0</v>
          </cell>
          <cell r="U2239">
            <v>0</v>
          </cell>
          <cell r="V2239">
            <v>0</v>
          </cell>
          <cell r="W2239">
            <v>0</v>
          </cell>
          <cell r="X2239">
            <v>43.642941999999998</v>
          </cell>
          <cell r="Y2239">
            <v>35.5784716</v>
          </cell>
          <cell r="Z2239">
            <v>4.8216000000000001</v>
          </cell>
          <cell r="AA2239">
            <v>4.7437655999999997</v>
          </cell>
          <cell r="AB2239">
            <v>18.975177199999997</v>
          </cell>
          <cell r="AC2239">
            <v>7.0380436</v>
          </cell>
          <cell r="AD2239">
            <v>114.8</v>
          </cell>
          <cell r="AE2239">
            <v>0</v>
          </cell>
          <cell r="AF2239">
            <v>0</v>
          </cell>
          <cell r="AG2239">
            <v>0</v>
          </cell>
          <cell r="AH2239">
            <v>0</v>
          </cell>
          <cell r="AI2239">
            <v>0</v>
          </cell>
          <cell r="AJ2239">
            <v>0</v>
          </cell>
          <cell r="AK2239">
            <v>0</v>
          </cell>
        </row>
        <row r="2240">
          <cell r="B2240">
            <v>40705</v>
          </cell>
          <cell r="D2240">
            <v>0</v>
          </cell>
          <cell r="E2240">
            <v>0</v>
          </cell>
          <cell r="F2240">
            <v>0</v>
          </cell>
          <cell r="G2240">
            <v>0</v>
          </cell>
          <cell r="H2240">
            <v>64.599999999999994</v>
          </cell>
          <cell r="I2240">
            <v>0</v>
          </cell>
          <cell r="J2240">
            <v>0</v>
          </cell>
          <cell r="K2240">
            <v>0</v>
          </cell>
          <cell r="L2240">
            <v>0</v>
          </cell>
          <cell r="M2240">
            <v>0</v>
          </cell>
          <cell r="N2240">
            <v>0</v>
          </cell>
          <cell r="O2240">
            <v>0</v>
          </cell>
          <cell r="P2240">
            <v>0</v>
          </cell>
          <cell r="Q2240">
            <v>0</v>
          </cell>
          <cell r="R2240">
            <v>0</v>
          </cell>
          <cell r="S2240">
            <v>0</v>
          </cell>
          <cell r="T2240">
            <v>0</v>
          </cell>
          <cell r="U2240">
            <v>0</v>
          </cell>
          <cell r="V2240">
            <v>0</v>
          </cell>
          <cell r="W2240">
            <v>0</v>
          </cell>
          <cell r="X2240">
            <v>24.558658999999995</v>
          </cell>
          <cell r="Y2240">
            <v>20.020638199999997</v>
          </cell>
          <cell r="Z2240">
            <v>2.7132000000000001</v>
          </cell>
          <cell r="AA2240">
            <v>2.6694011999999998</v>
          </cell>
          <cell r="AB2240">
            <v>10.677669399999999</v>
          </cell>
          <cell r="AC2240">
            <v>3.9604321999999996</v>
          </cell>
          <cell r="AD2240">
            <v>64.599999999999994</v>
          </cell>
          <cell r="AE2240">
            <v>0</v>
          </cell>
          <cell r="AF2240">
            <v>0</v>
          </cell>
          <cell r="AG2240">
            <v>0</v>
          </cell>
          <cell r="AH2240">
            <v>0</v>
          </cell>
          <cell r="AI2240">
            <v>0</v>
          </cell>
          <cell r="AJ2240">
            <v>0</v>
          </cell>
          <cell r="AK2240">
            <v>0</v>
          </cell>
        </row>
        <row r="2241">
          <cell r="B2241">
            <v>40706</v>
          </cell>
          <cell r="D2241">
            <v>0</v>
          </cell>
          <cell r="E2241">
            <v>0</v>
          </cell>
          <cell r="F2241">
            <v>0</v>
          </cell>
          <cell r="G2241">
            <v>0</v>
          </cell>
          <cell r="H2241">
            <v>27.3</v>
          </cell>
          <cell r="I2241">
            <v>0</v>
          </cell>
          <cell r="J2241">
            <v>0</v>
          </cell>
          <cell r="K2241">
            <v>0</v>
          </cell>
          <cell r="L2241">
            <v>0</v>
          </cell>
          <cell r="M2241">
            <v>0</v>
          </cell>
          <cell r="N2241">
            <v>0</v>
          </cell>
          <cell r="O2241">
            <v>0</v>
          </cell>
          <cell r="P2241">
            <v>0</v>
          </cell>
          <cell r="Q2241">
            <v>0</v>
          </cell>
          <cell r="R2241">
            <v>0</v>
          </cell>
          <cell r="S2241">
            <v>0</v>
          </cell>
          <cell r="T2241">
            <v>0</v>
          </cell>
          <cell r="U2241">
            <v>0</v>
          </cell>
          <cell r="V2241">
            <v>0</v>
          </cell>
          <cell r="W2241">
            <v>0</v>
          </cell>
          <cell r="X2241">
            <v>10.3785045</v>
          </cell>
          <cell r="Y2241">
            <v>8.4607340999999998</v>
          </cell>
          <cell r="Z2241">
            <v>1.1466000000000001</v>
          </cell>
          <cell r="AA2241">
            <v>1.1280905999999999</v>
          </cell>
          <cell r="AB2241">
            <v>4.5123896999999999</v>
          </cell>
          <cell r="AC2241">
            <v>1.6736811</v>
          </cell>
          <cell r="AD2241">
            <v>27.3</v>
          </cell>
          <cell r="AE2241">
            <v>0</v>
          </cell>
          <cell r="AF2241">
            <v>0</v>
          </cell>
          <cell r="AG2241">
            <v>0</v>
          </cell>
          <cell r="AH2241">
            <v>0</v>
          </cell>
          <cell r="AI2241">
            <v>0</v>
          </cell>
          <cell r="AJ2241">
            <v>0</v>
          </cell>
          <cell r="AK2241">
            <v>0</v>
          </cell>
        </row>
        <row r="2242">
          <cell r="B2242">
            <v>40707</v>
          </cell>
          <cell r="D2242">
            <v>0</v>
          </cell>
          <cell r="E2242">
            <v>0</v>
          </cell>
          <cell r="F2242">
            <v>0</v>
          </cell>
          <cell r="G2242">
            <v>0</v>
          </cell>
          <cell r="H2242">
            <v>129.9</v>
          </cell>
          <cell r="I2242">
            <v>0</v>
          </cell>
          <cell r="J2242">
            <v>0</v>
          </cell>
          <cell r="K2242">
            <v>0</v>
          </cell>
          <cell r="L2242">
            <v>0</v>
          </cell>
          <cell r="M2242">
            <v>0</v>
          </cell>
          <cell r="N2242">
            <v>0</v>
          </cell>
          <cell r="O2242">
            <v>0</v>
          </cell>
          <cell r="P2242">
            <v>0</v>
          </cell>
          <cell r="Q2242">
            <v>0</v>
          </cell>
          <cell r="R2242">
            <v>0</v>
          </cell>
          <cell r="S2242">
            <v>0</v>
          </cell>
          <cell r="T2242">
            <v>0</v>
          </cell>
          <cell r="U2242">
            <v>0</v>
          </cell>
          <cell r="V2242">
            <v>0</v>
          </cell>
          <cell r="W2242">
            <v>0</v>
          </cell>
          <cell r="X2242">
            <v>49.383433500000002</v>
          </cell>
          <cell r="Y2242">
            <v>40.258218300000003</v>
          </cell>
          <cell r="Z2242">
            <v>5.4558000000000009</v>
          </cell>
          <cell r="AA2242">
            <v>5.3677277999999999</v>
          </cell>
          <cell r="AB2242">
            <v>21.471041100000001</v>
          </cell>
          <cell r="AC2242">
            <v>7.9637793000000006</v>
          </cell>
          <cell r="AD2242">
            <v>129.9</v>
          </cell>
          <cell r="AE2242">
            <v>0</v>
          </cell>
          <cell r="AF2242">
            <v>0</v>
          </cell>
          <cell r="AG2242">
            <v>0</v>
          </cell>
          <cell r="AH2242">
            <v>0</v>
          </cell>
          <cell r="AI2242">
            <v>0</v>
          </cell>
          <cell r="AJ2242">
            <v>0</v>
          </cell>
          <cell r="AK2242">
            <v>0</v>
          </cell>
        </row>
        <row r="2243">
          <cell r="B2243">
            <v>40708</v>
          </cell>
          <cell r="D2243">
            <v>0</v>
          </cell>
          <cell r="E2243">
            <v>0</v>
          </cell>
          <cell r="F2243">
            <v>0</v>
          </cell>
          <cell r="G2243">
            <v>0</v>
          </cell>
          <cell r="H2243">
            <v>112.5</v>
          </cell>
          <cell r="I2243">
            <v>0</v>
          </cell>
          <cell r="J2243">
            <v>0</v>
          </cell>
          <cell r="K2243">
            <v>0</v>
          </cell>
          <cell r="L2243">
            <v>0</v>
          </cell>
          <cell r="M2243">
            <v>0</v>
          </cell>
          <cell r="N2243">
            <v>0</v>
          </cell>
          <cell r="O2243">
            <v>0</v>
          </cell>
          <cell r="P2243">
            <v>0</v>
          </cell>
          <cell r="Q2243">
            <v>0</v>
          </cell>
          <cell r="R2243">
            <v>0</v>
          </cell>
          <cell r="S2243">
            <v>0</v>
          </cell>
          <cell r="T2243">
            <v>0</v>
          </cell>
          <cell r="U2243">
            <v>0</v>
          </cell>
          <cell r="V2243">
            <v>0</v>
          </cell>
          <cell r="W2243">
            <v>0</v>
          </cell>
          <cell r="X2243">
            <v>42.768562499999994</v>
          </cell>
          <cell r="Y2243">
            <v>34.865662499999999</v>
          </cell>
          <cell r="Z2243">
            <v>4.7250000000000005</v>
          </cell>
          <cell r="AA2243">
            <v>4.6487249999999998</v>
          </cell>
          <cell r="AB2243">
            <v>18.595012499999999</v>
          </cell>
          <cell r="AC2243">
            <v>6.8970374999999997</v>
          </cell>
          <cell r="AD2243">
            <v>112.49999999999997</v>
          </cell>
          <cell r="AE2243">
            <v>0</v>
          </cell>
          <cell r="AF2243">
            <v>0</v>
          </cell>
          <cell r="AG2243">
            <v>0</v>
          </cell>
          <cell r="AH2243">
            <v>0</v>
          </cell>
          <cell r="AI2243">
            <v>0</v>
          </cell>
          <cell r="AJ2243">
            <v>0</v>
          </cell>
          <cell r="AK2243">
            <v>0</v>
          </cell>
        </row>
        <row r="2244">
          <cell r="B2244">
            <v>40709</v>
          </cell>
          <cell r="D2244">
            <v>0</v>
          </cell>
          <cell r="E2244">
            <v>0</v>
          </cell>
          <cell r="F2244">
            <v>0</v>
          </cell>
          <cell r="G2244">
            <v>0</v>
          </cell>
          <cell r="H2244">
            <v>75.900000000000006</v>
          </cell>
          <cell r="I2244">
            <v>0</v>
          </cell>
          <cell r="J2244">
            <v>0</v>
          </cell>
          <cell r="K2244">
            <v>0</v>
          </cell>
          <cell r="L2244">
            <v>0</v>
          </cell>
          <cell r="M2244">
            <v>0</v>
          </cell>
          <cell r="N2244">
            <v>0</v>
          </cell>
          <cell r="O2244">
            <v>0</v>
          </cell>
          <cell r="P2244">
            <v>0</v>
          </cell>
          <cell r="Q2244">
            <v>0</v>
          </cell>
          <cell r="R2244">
            <v>0</v>
          </cell>
          <cell r="S2244">
            <v>0</v>
          </cell>
          <cell r="T2244">
            <v>0</v>
          </cell>
          <cell r="U2244">
            <v>0</v>
          </cell>
          <cell r="V2244">
            <v>0</v>
          </cell>
          <cell r="W2244">
            <v>0</v>
          </cell>
          <cell r="X2244">
            <v>28.854523499999999</v>
          </cell>
          <cell r="Y2244">
            <v>23.5227003</v>
          </cell>
          <cell r="Z2244">
            <v>3.1878000000000006</v>
          </cell>
          <cell r="AA2244">
            <v>3.1363398</v>
          </cell>
          <cell r="AB2244">
            <v>12.545435100000001</v>
          </cell>
          <cell r="AC2244">
            <v>4.6532013000000001</v>
          </cell>
          <cell r="AD2244">
            <v>75.900000000000006</v>
          </cell>
          <cell r="AE2244">
            <v>0</v>
          </cell>
          <cell r="AF2244">
            <v>0</v>
          </cell>
          <cell r="AG2244">
            <v>0</v>
          </cell>
          <cell r="AH2244">
            <v>0</v>
          </cell>
          <cell r="AI2244">
            <v>0</v>
          </cell>
          <cell r="AJ2244">
            <v>0</v>
          </cell>
          <cell r="AK2244">
            <v>0</v>
          </cell>
        </row>
        <row r="2245">
          <cell r="B2245">
            <v>40710</v>
          </cell>
          <cell r="D2245">
            <v>0</v>
          </cell>
          <cell r="E2245">
            <v>0</v>
          </cell>
          <cell r="F2245">
            <v>0</v>
          </cell>
          <cell r="G2245">
            <v>0</v>
          </cell>
          <cell r="H2245">
            <v>223.9</v>
          </cell>
          <cell r="I2245">
            <v>0</v>
          </cell>
          <cell r="J2245">
            <v>0</v>
          </cell>
          <cell r="K2245">
            <v>0</v>
          </cell>
          <cell r="L2245">
            <v>0</v>
          </cell>
          <cell r="M2245">
            <v>0</v>
          </cell>
          <cell r="N2245">
            <v>0</v>
          </cell>
          <cell r="O2245">
            <v>0</v>
          </cell>
          <cell r="P2245">
            <v>0</v>
          </cell>
          <cell r="Q2245">
            <v>0</v>
          </cell>
          <cell r="R2245">
            <v>0</v>
          </cell>
          <cell r="S2245">
            <v>0</v>
          </cell>
          <cell r="T2245">
            <v>0</v>
          </cell>
          <cell r="U2245">
            <v>0</v>
          </cell>
          <cell r="V2245">
            <v>0</v>
          </cell>
          <cell r="W2245">
            <v>0</v>
          </cell>
          <cell r="X2245">
            <v>85.1189435</v>
          </cell>
          <cell r="Y2245">
            <v>69.390416299999998</v>
          </cell>
          <cell r="Z2245">
            <v>9.4038000000000004</v>
          </cell>
          <cell r="AA2245">
            <v>9.2519957999999995</v>
          </cell>
          <cell r="AB2245">
            <v>37.0082071</v>
          </cell>
          <cell r="AC2245">
            <v>13.7266373</v>
          </cell>
          <cell r="AD2245">
            <v>223.89999999999998</v>
          </cell>
          <cell r="AE2245">
            <v>0</v>
          </cell>
          <cell r="AF2245">
            <v>0</v>
          </cell>
          <cell r="AG2245">
            <v>0</v>
          </cell>
          <cell r="AH2245">
            <v>0</v>
          </cell>
          <cell r="AI2245">
            <v>0</v>
          </cell>
          <cell r="AJ2245">
            <v>0</v>
          </cell>
          <cell r="AK2245">
            <v>0</v>
          </cell>
        </row>
        <row r="2246">
          <cell r="B2246">
            <v>40711</v>
          </cell>
          <cell r="D2246">
            <v>0</v>
          </cell>
          <cell r="E2246">
            <v>0</v>
          </cell>
          <cell r="F2246">
            <v>0</v>
          </cell>
          <cell r="G2246">
            <v>0</v>
          </cell>
          <cell r="H2246">
            <v>69.7</v>
          </cell>
          <cell r="I2246">
            <v>0</v>
          </cell>
          <cell r="J2246">
            <v>0</v>
          </cell>
          <cell r="K2246">
            <v>0</v>
          </cell>
          <cell r="L2246">
            <v>0</v>
          </cell>
          <cell r="M2246">
            <v>0</v>
          </cell>
          <cell r="N2246">
            <v>0</v>
          </cell>
          <cell r="O2246">
            <v>0</v>
          </cell>
          <cell r="P2246">
            <v>0</v>
          </cell>
          <cell r="Q2246">
            <v>0</v>
          </cell>
          <cell r="R2246">
            <v>0</v>
          </cell>
          <cell r="S2246">
            <v>0</v>
          </cell>
          <cell r="T2246">
            <v>0</v>
          </cell>
          <cell r="U2246">
            <v>0</v>
          </cell>
          <cell r="V2246">
            <v>0</v>
          </cell>
          <cell r="W2246">
            <v>0</v>
          </cell>
          <cell r="X2246">
            <v>26.497500500000001</v>
          </cell>
          <cell r="Y2246">
            <v>21.601214900000002</v>
          </cell>
          <cell r="Z2246">
            <v>2.9274000000000004</v>
          </cell>
          <cell r="AA2246">
            <v>2.8801434000000001</v>
          </cell>
          <cell r="AB2246">
            <v>11.5206433</v>
          </cell>
          <cell r="AC2246">
            <v>4.2730978999999998</v>
          </cell>
          <cell r="AD2246">
            <v>69.7</v>
          </cell>
          <cell r="AE2246">
            <v>0</v>
          </cell>
          <cell r="AF2246">
            <v>0</v>
          </cell>
          <cell r="AG2246">
            <v>0</v>
          </cell>
          <cell r="AH2246">
            <v>0</v>
          </cell>
          <cell r="AI2246">
            <v>0</v>
          </cell>
          <cell r="AJ2246">
            <v>0</v>
          </cell>
          <cell r="AK2246">
            <v>0</v>
          </cell>
        </row>
        <row r="2247">
          <cell r="B2247">
            <v>40712</v>
          </cell>
          <cell r="D2247">
            <v>0</v>
          </cell>
          <cell r="E2247">
            <v>0</v>
          </cell>
          <cell r="F2247">
            <v>0</v>
          </cell>
          <cell r="G2247">
            <v>0</v>
          </cell>
          <cell r="H2247">
            <v>60.9</v>
          </cell>
          <cell r="I2247">
            <v>0</v>
          </cell>
          <cell r="J2247">
            <v>0</v>
          </cell>
          <cell r="K2247">
            <v>0</v>
          </cell>
          <cell r="L2247">
            <v>0</v>
          </cell>
          <cell r="M2247">
            <v>0</v>
          </cell>
          <cell r="N2247">
            <v>0</v>
          </cell>
          <cell r="O2247">
            <v>0</v>
          </cell>
          <cell r="P2247">
            <v>0</v>
          </cell>
          <cell r="Q2247">
            <v>0</v>
          </cell>
          <cell r="R2247">
            <v>0</v>
          </cell>
          <cell r="S2247">
            <v>0</v>
          </cell>
          <cell r="T2247">
            <v>0</v>
          </cell>
          <cell r="U2247">
            <v>0</v>
          </cell>
          <cell r="V2247">
            <v>0</v>
          </cell>
          <cell r="W2247">
            <v>0</v>
          </cell>
          <cell r="X2247">
            <v>23.152048499999999</v>
          </cell>
          <cell r="Y2247">
            <v>18.873945299999999</v>
          </cell>
          <cell r="Z2247">
            <v>2.5578000000000003</v>
          </cell>
          <cell r="AA2247">
            <v>2.5165097999999997</v>
          </cell>
          <cell r="AB2247">
            <v>10.0661001</v>
          </cell>
          <cell r="AC2247">
            <v>3.7335962999999999</v>
          </cell>
          <cell r="AD2247">
            <v>60.9</v>
          </cell>
          <cell r="AE2247">
            <v>0</v>
          </cell>
          <cell r="AF2247">
            <v>0</v>
          </cell>
          <cell r="AG2247">
            <v>0</v>
          </cell>
          <cell r="AH2247">
            <v>0</v>
          </cell>
          <cell r="AI2247">
            <v>0</v>
          </cell>
          <cell r="AJ2247">
            <v>0</v>
          </cell>
          <cell r="AK2247">
            <v>0</v>
          </cell>
        </row>
        <row r="2248">
          <cell r="B2248">
            <v>40713</v>
          </cell>
          <cell r="D2248">
            <v>0</v>
          </cell>
          <cell r="E2248">
            <v>0</v>
          </cell>
          <cell r="F2248">
            <v>0</v>
          </cell>
          <cell r="G2248">
            <v>0</v>
          </cell>
          <cell r="H2248">
            <v>86.9</v>
          </cell>
          <cell r="I2248">
            <v>0</v>
          </cell>
          <cell r="J2248">
            <v>0</v>
          </cell>
          <cell r="K2248">
            <v>0</v>
          </cell>
          <cell r="L2248">
            <v>0</v>
          </cell>
          <cell r="M2248">
            <v>0</v>
          </cell>
          <cell r="N2248">
            <v>0</v>
          </cell>
          <cell r="O2248">
            <v>0</v>
          </cell>
          <cell r="P2248">
            <v>0</v>
          </cell>
          <cell r="Q2248">
            <v>0</v>
          </cell>
          <cell r="R2248">
            <v>0</v>
          </cell>
          <cell r="S2248">
            <v>0</v>
          </cell>
          <cell r="T2248">
            <v>0</v>
          </cell>
          <cell r="U2248">
            <v>0</v>
          </cell>
          <cell r="V2248">
            <v>0</v>
          </cell>
          <cell r="W2248">
            <v>0</v>
          </cell>
          <cell r="X2248">
            <v>33.036338499999999</v>
          </cell>
          <cell r="Y2248">
            <v>26.9317873</v>
          </cell>
          <cell r="Z2248">
            <v>3.6498000000000004</v>
          </cell>
          <cell r="AA2248">
            <v>3.5908818</v>
          </cell>
          <cell r="AB2248">
            <v>14.363614099999999</v>
          </cell>
          <cell r="AC2248">
            <v>5.3275783000000008</v>
          </cell>
          <cell r="AD2248">
            <v>86.9</v>
          </cell>
          <cell r="AE2248">
            <v>0</v>
          </cell>
          <cell r="AF2248">
            <v>0</v>
          </cell>
          <cell r="AG2248">
            <v>0</v>
          </cell>
          <cell r="AH2248">
            <v>0</v>
          </cell>
          <cell r="AI2248">
            <v>0</v>
          </cell>
          <cell r="AJ2248">
            <v>0</v>
          </cell>
          <cell r="AK2248">
            <v>0</v>
          </cell>
        </row>
        <row r="2249">
          <cell r="B2249">
            <v>40714</v>
          </cell>
          <cell r="D2249">
            <v>0</v>
          </cell>
          <cell r="E2249">
            <v>0</v>
          </cell>
          <cell r="F2249">
            <v>0</v>
          </cell>
          <cell r="G2249">
            <v>0</v>
          </cell>
          <cell r="H2249">
            <v>119.5</v>
          </cell>
          <cell r="I2249">
            <v>0</v>
          </cell>
          <cell r="J2249">
            <v>0</v>
          </cell>
          <cell r="K2249">
            <v>0</v>
          </cell>
          <cell r="L2249">
            <v>0</v>
          </cell>
          <cell r="M2249">
            <v>0</v>
          </cell>
          <cell r="N2249">
            <v>0</v>
          </cell>
          <cell r="O2249">
            <v>0</v>
          </cell>
          <cell r="P2249">
            <v>0</v>
          </cell>
          <cell r="Q2249">
            <v>0</v>
          </cell>
          <cell r="R2249">
            <v>0</v>
          </cell>
          <cell r="S2249">
            <v>0</v>
          </cell>
          <cell r="T2249">
            <v>0</v>
          </cell>
          <cell r="U2249">
            <v>0</v>
          </cell>
          <cell r="V2249">
            <v>0</v>
          </cell>
          <cell r="W2249">
            <v>0</v>
          </cell>
          <cell r="X2249">
            <v>45.429717499999995</v>
          </cell>
          <cell r="Y2249">
            <v>37.035081499999997</v>
          </cell>
          <cell r="Z2249">
            <v>5.0190000000000001</v>
          </cell>
          <cell r="AA2249">
            <v>4.9379789999999995</v>
          </cell>
          <cell r="AB2249">
            <v>19.752035499999998</v>
          </cell>
          <cell r="AC2249">
            <v>7.3261865000000004</v>
          </cell>
          <cell r="AD2249">
            <v>119.5</v>
          </cell>
          <cell r="AE2249">
            <v>0</v>
          </cell>
          <cell r="AF2249">
            <v>0</v>
          </cell>
          <cell r="AG2249">
            <v>0</v>
          </cell>
          <cell r="AH2249">
            <v>0</v>
          </cell>
          <cell r="AI2249">
            <v>0</v>
          </cell>
          <cell r="AJ2249">
            <v>0</v>
          </cell>
          <cell r="AK2249">
            <v>0</v>
          </cell>
        </row>
        <row r="2250">
          <cell r="B2250">
            <v>40715</v>
          </cell>
          <cell r="D2250">
            <v>0</v>
          </cell>
          <cell r="E2250">
            <v>0</v>
          </cell>
          <cell r="F2250">
            <v>0</v>
          </cell>
          <cell r="G2250">
            <v>0</v>
          </cell>
          <cell r="H2250">
            <v>121.9</v>
          </cell>
          <cell r="I2250">
            <v>0</v>
          </cell>
          <cell r="J2250">
            <v>0</v>
          </cell>
          <cell r="K2250">
            <v>0</v>
          </cell>
          <cell r="L2250">
            <v>0</v>
          </cell>
          <cell r="M2250">
            <v>0</v>
          </cell>
          <cell r="N2250">
            <v>0</v>
          </cell>
          <cell r="O2250">
            <v>0</v>
          </cell>
          <cell r="P2250">
            <v>0</v>
          </cell>
          <cell r="Q2250">
            <v>0</v>
          </cell>
          <cell r="R2250">
            <v>0</v>
          </cell>
          <cell r="S2250">
            <v>0</v>
          </cell>
          <cell r="T2250">
            <v>0</v>
          </cell>
          <cell r="U2250">
            <v>0</v>
          </cell>
          <cell r="V2250">
            <v>0</v>
          </cell>
          <cell r="W2250">
            <v>0</v>
          </cell>
          <cell r="X2250">
            <v>46.342113499999996</v>
          </cell>
          <cell r="Y2250">
            <v>37.778882299999999</v>
          </cell>
          <cell r="Z2250">
            <v>5.1198000000000006</v>
          </cell>
          <cell r="AA2250">
            <v>5.0371518000000002</v>
          </cell>
          <cell r="AB2250">
            <v>20.148729100000001</v>
          </cell>
          <cell r="AC2250">
            <v>7.4733233000000006</v>
          </cell>
          <cell r="AD2250">
            <v>121.9</v>
          </cell>
          <cell r="AE2250">
            <v>0</v>
          </cell>
          <cell r="AF2250">
            <v>0</v>
          </cell>
          <cell r="AG2250">
            <v>0</v>
          </cell>
          <cell r="AH2250">
            <v>0</v>
          </cell>
          <cell r="AI2250">
            <v>0</v>
          </cell>
          <cell r="AJ2250">
            <v>0</v>
          </cell>
          <cell r="AK2250">
            <v>0</v>
          </cell>
        </row>
        <row r="2251">
          <cell r="B2251">
            <v>40716</v>
          </cell>
          <cell r="D2251">
            <v>0</v>
          </cell>
          <cell r="E2251">
            <v>0</v>
          </cell>
          <cell r="F2251">
            <v>0</v>
          </cell>
          <cell r="G2251">
            <v>0</v>
          </cell>
          <cell r="H2251">
            <v>118.7</v>
          </cell>
          <cell r="I2251">
            <v>0</v>
          </cell>
          <cell r="J2251">
            <v>0</v>
          </cell>
          <cell r="K2251">
            <v>0</v>
          </cell>
          <cell r="L2251">
            <v>0</v>
          </cell>
          <cell r="M2251">
            <v>0</v>
          </cell>
          <cell r="N2251">
            <v>0</v>
          </cell>
          <cell r="O2251">
            <v>0</v>
          </cell>
          <cell r="P2251">
            <v>0</v>
          </cell>
          <cell r="Q2251">
            <v>0</v>
          </cell>
          <cell r="R2251">
            <v>0</v>
          </cell>
          <cell r="S2251">
            <v>0</v>
          </cell>
          <cell r="T2251">
            <v>0</v>
          </cell>
          <cell r="U2251">
            <v>0</v>
          </cell>
          <cell r="V2251">
            <v>0</v>
          </cell>
          <cell r="W2251">
            <v>0</v>
          </cell>
          <cell r="X2251">
            <v>45.1255855</v>
          </cell>
          <cell r="Y2251">
            <v>36.787147900000001</v>
          </cell>
          <cell r="Z2251">
            <v>4.9854000000000003</v>
          </cell>
          <cell r="AA2251">
            <v>4.9049214000000001</v>
          </cell>
          <cell r="AB2251">
            <v>19.619804299999998</v>
          </cell>
          <cell r="AC2251">
            <v>7.2771409</v>
          </cell>
          <cell r="AD2251">
            <v>118.70000000000002</v>
          </cell>
          <cell r="AE2251">
            <v>0</v>
          </cell>
          <cell r="AF2251">
            <v>0</v>
          </cell>
          <cell r="AG2251">
            <v>0</v>
          </cell>
          <cell r="AH2251">
            <v>0</v>
          </cell>
          <cell r="AI2251">
            <v>0</v>
          </cell>
          <cell r="AJ2251">
            <v>0</v>
          </cell>
          <cell r="AK2251">
            <v>0</v>
          </cell>
        </row>
        <row r="2252">
          <cell r="B2252">
            <v>40717</v>
          </cell>
          <cell r="D2252">
            <v>0</v>
          </cell>
          <cell r="E2252">
            <v>0</v>
          </cell>
          <cell r="F2252">
            <v>0</v>
          </cell>
          <cell r="G2252">
            <v>0</v>
          </cell>
          <cell r="H2252">
            <v>146.30000000000001</v>
          </cell>
          <cell r="I2252">
            <v>0</v>
          </cell>
          <cell r="J2252">
            <v>0</v>
          </cell>
          <cell r="K2252">
            <v>0</v>
          </cell>
          <cell r="L2252">
            <v>0</v>
          </cell>
          <cell r="M2252">
            <v>0</v>
          </cell>
          <cell r="N2252">
            <v>0</v>
          </cell>
          <cell r="O2252">
            <v>0</v>
          </cell>
          <cell r="P2252">
            <v>0</v>
          </cell>
          <cell r="Q2252">
            <v>0</v>
          </cell>
          <cell r="R2252">
            <v>0</v>
          </cell>
          <cell r="S2252">
            <v>0</v>
          </cell>
          <cell r="T2252">
            <v>0</v>
          </cell>
          <cell r="U2252">
            <v>0</v>
          </cell>
          <cell r="V2252">
            <v>0</v>
          </cell>
          <cell r="W2252">
            <v>0</v>
          </cell>
          <cell r="X2252">
            <v>55.618139499999998</v>
          </cell>
          <cell r="Y2252">
            <v>45.340857100000001</v>
          </cell>
          <cell r="Z2252">
            <v>6.1446000000000005</v>
          </cell>
          <cell r="AA2252">
            <v>6.0454086</v>
          </cell>
          <cell r="AB2252">
            <v>24.181780700000001</v>
          </cell>
          <cell r="AC2252">
            <v>8.9692141000000003</v>
          </cell>
          <cell r="AD2252">
            <v>146.29999999999998</v>
          </cell>
          <cell r="AE2252">
            <v>0</v>
          </cell>
          <cell r="AF2252">
            <v>0</v>
          </cell>
          <cell r="AG2252">
            <v>0</v>
          </cell>
          <cell r="AH2252">
            <v>0</v>
          </cell>
          <cell r="AI2252">
            <v>0</v>
          </cell>
          <cell r="AJ2252">
            <v>0</v>
          </cell>
          <cell r="AK2252">
            <v>0</v>
          </cell>
        </row>
        <row r="2253">
          <cell r="B2253">
            <v>40718</v>
          </cell>
          <cell r="D2253">
            <v>0</v>
          </cell>
          <cell r="E2253">
            <v>0</v>
          </cell>
          <cell r="F2253">
            <v>0</v>
          </cell>
          <cell r="G2253">
            <v>0</v>
          </cell>
          <cell r="H2253">
            <v>126.9</v>
          </cell>
          <cell r="I2253">
            <v>0</v>
          </cell>
          <cell r="J2253">
            <v>0</v>
          </cell>
          <cell r="K2253">
            <v>0</v>
          </cell>
          <cell r="L2253">
            <v>0</v>
          </cell>
          <cell r="M2253">
            <v>0</v>
          </cell>
          <cell r="N2253">
            <v>0</v>
          </cell>
          <cell r="O2253">
            <v>0</v>
          </cell>
          <cell r="P2253">
            <v>0</v>
          </cell>
          <cell r="Q2253">
            <v>0</v>
          </cell>
          <cell r="R2253">
            <v>0</v>
          </cell>
          <cell r="S2253">
            <v>0</v>
          </cell>
          <cell r="T2253">
            <v>0</v>
          </cell>
          <cell r="U2253">
            <v>0</v>
          </cell>
          <cell r="V2253">
            <v>0</v>
          </cell>
          <cell r="W2253">
            <v>0</v>
          </cell>
          <cell r="X2253">
            <v>48.242938500000001</v>
          </cell>
          <cell r="Y2253">
            <v>39.3284673</v>
          </cell>
          <cell r="Z2253">
            <v>5.3298000000000005</v>
          </cell>
          <cell r="AA2253">
            <v>5.2437617999999997</v>
          </cell>
          <cell r="AB2253">
            <v>20.9751741</v>
          </cell>
          <cell r="AC2253">
            <v>7.7798583000000008</v>
          </cell>
          <cell r="AD2253">
            <v>126.90000000000002</v>
          </cell>
          <cell r="AE2253">
            <v>0</v>
          </cell>
          <cell r="AF2253">
            <v>0</v>
          </cell>
          <cell r="AG2253">
            <v>0</v>
          </cell>
          <cell r="AH2253">
            <v>0</v>
          </cell>
          <cell r="AI2253">
            <v>0</v>
          </cell>
          <cell r="AJ2253">
            <v>0</v>
          </cell>
          <cell r="AK2253">
            <v>0</v>
          </cell>
        </row>
        <row r="2254">
          <cell r="B2254">
            <v>40719</v>
          </cell>
          <cell r="D2254">
            <v>0</v>
          </cell>
          <cell r="E2254">
            <v>0</v>
          </cell>
          <cell r="F2254">
            <v>0</v>
          </cell>
          <cell r="G2254">
            <v>0</v>
          </cell>
          <cell r="H2254">
            <v>144.4</v>
          </cell>
          <cell r="I2254">
            <v>0</v>
          </cell>
          <cell r="J2254">
            <v>0</v>
          </cell>
          <cell r="K2254">
            <v>0</v>
          </cell>
          <cell r="L2254">
            <v>0</v>
          </cell>
          <cell r="M2254">
            <v>0</v>
          </cell>
          <cell r="N2254">
            <v>0</v>
          </cell>
          <cell r="O2254">
            <v>0</v>
          </cell>
          <cell r="P2254">
            <v>0</v>
          </cell>
          <cell r="Q2254">
            <v>0</v>
          </cell>
          <cell r="R2254">
            <v>0</v>
          </cell>
          <cell r="S2254">
            <v>0</v>
          </cell>
          <cell r="T2254">
            <v>0</v>
          </cell>
          <cell r="U2254">
            <v>0</v>
          </cell>
          <cell r="V2254">
            <v>0</v>
          </cell>
          <cell r="W2254">
            <v>0</v>
          </cell>
          <cell r="X2254">
            <v>54.895826</v>
          </cell>
          <cell r="Y2254">
            <v>44.752014800000005</v>
          </cell>
          <cell r="Z2254">
            <v>6.0648000000000009</v>
          </cell>
          <cell r="AA2254">
            <v>5.9668967999999998</v>
          </cell>
          <cell r="AB2254">
            <v>23.867731599999999</v>
          </cell>
          <cell r="AC2254">
            <v>8.8527307999999998</v>
          </cell>
          <cell r="AD2254">
            <v>144.4</v>
          </cell>
          <cell r="AE2254">
            <v>0</v>
          </cell>
          <cell r="AF2254">
            <v>0</v>
          </cell>
          <cell r="AG2254">
            <v>0</v>
          </cell>
          <cell r="AH2254">
            <v>0</v>
          </cell>
          <cell r="AI2254">
            <v>0</v>
          </cell>
          <cell r="AJ2254">
            <v>0</v>
          </cell>
          <cell r="AK2254">
            <v>0</v>
          </cell>
        </row>
        <row r="2255">
          <cell r="B2255">
            <v>40720</v>
          </cell>
          <cell r="D2255">
            <v>0</v>
          </cell>
          <cell r="E2255">
            <v>0</v>
          </cell>
          <cell r="F2255">
            <v>0</v>
          </cell>
          <cell r="G2255">
            <v>0</v>
          </cell>
          <cell r="H2255">
            <v>107.2</v>
          </cell>
          <cell r="I2255">
            <v>0</v>
          </cell>
          <cell r="J2255">
            <v>0</v>
          </cell>
          <cell r="K2255">
            <v>0</v>
          </cell>
          <cell r="L2255">
            <v>0</v>
          </cell>
          <cell r="M2255">
            <v>0</v>
          </cell>
          <cell r="N2255">
            <v>0</v>
          </cell>
          <cell r="O2255">
            <v>0</v>
          </cell>
          <cell r="P2255">
            <v>0</v>
          </cell>
          <cell r="Q2255">
            <v>0</v>
          </cell>
          <cell r="R2255">
            <v>0</v>
          </cell>
          <cell r="S2255">
            <v>0</v>
          </cell>
          <cell r="T2255">
            <v>0</v>
          </cell>
          <cell r="U2255">
            <v>0</v>
          </cell>
          <cell r="V2255">
            <v>0</v>
          </cell>
          <cell r="W2255">
            <v>0</v>
          </cell>
          <cell r="X2255">
            <v>40.753687999999997</v>
          </cell>
          <cell r="Y2255">
            <v>33.223102400000002</v>
          </cell>
          <cell r="Z2255">
            <v>4.5024000000000006</v>
          </cell>
          <cell r="AA2255">
            <v>4.4297183999999996</v>
          </cell>
          <cell r="AB2255">
            <v>17.718980800000001</v>
          </cell>
          <cell r="AC2255">
            <v>6.5721104000000006</v>
          </cell>
          <cell r="AD2255">
            <v>107.19999999999999</v>
          </cell>
          <cell r="AE2255">
            <v>0</v>
          </cell>
          <cell r="AF2255">
            <v>0</v>
          </cell>
          <cell r="AG2255">
            <v>0</v>
          </cell>
          <cell r="AH2255">
            <v>0</v>
          </cell>
          <cell r="AI2255">
            <v>0</v>
          </cell>
          <cell r="AJ2255">
            <v>0</v>
          </cell>
          <cell r="AK2255">
            <v>0</v>
          </cell>
        </row>
        <row r="2256">
          <cell r="B2256">
            <v>40721</v>
          </cell>
          <cell r="D2256">
            <v>0</v>
          </cell>
          <cell r="E2256">
            <v>0</v>
          </cell>
          <cell r="F2256">
            <v>0</v>
          </cell>
          <cell r="G2256">
            <v>0</v>
          </cell>
          <cell r="H2256">
            <v>94.1</v>
          </cell>
          <cell r="I2256">
            <v>0</v>
          </cell>
          <cell r="J2256">
            <v>0</v>
          </cell>
          <cell r="K2256">
            <v>0</v>
          </cell>
          <cell r="L2256">
            <v>0</v>
          </cell>
          <cell r="M2256">
            <v>0</v>
          </cell>
          <cell r="N2256">
            <v>0</v>
          </cell>
          <cell r="O2256">
            <v>0</v>
          </cell>
          <cell r="P2256">
            <v>0</v>
          </cell>
          <cell r="Q2256">
            <v>0</v>
          </cell>
          <cell r="R2256">
            <v>0</v>
          </cell>
          <cell r="S2256">
            <v>0</v>
          </cell>
          <cell r="T2256">
            <v>0</v>
          </cell>
          <cell r="U2256">
            <v>0</v>
          </cell>
          <cell r="V2256">
            <v>0</v>
          </cell>
          <cell r="W2256">
            <v>0</v>
          </cell>
          <cell r="X2256">
            <v>35.773526499999996</v>
          </cell>
          <cell r="Y2256">
            <v>29.163189699999997</v>
          </cell>
          <cell r="Z2256">
            <v>3.9521999999999999</v>
          </cell>
          <cell r="AA2256">
            <v>3.8884001999999995</v>
          </cell>
          <cell r="AB2256">
            <v>15.553694899999998</v>
          </cell>
          <cell r="AC2256">
            <v>5.7689886999999995</v>
          </cell>
          <cell r="AD2256">
            <v>94.09999999999998</v>
          </cell>
          <cell r="AE2256">
            <v>0</v>
          </cell>
          <cell r="AF2256">
            <v>0</v>
          </cell>
          <cell r="AG2256">
            <v>0</v>
          </cell>
          <cell r="AH2256">
            <v>0</v>
          </cell>
          <cell r="AI2256">
            <v>0</v>
          </cell>
          <cell r="AJ2256">
            <v>0</v>
          </cell>
          <cell r="AK2256">
            <v>0</v>
          </cell>
        </row>
        <row r="2257">
          <cell r="B2257">
            <v>40722</v>
          </cell>
          <cell r="D2257">
            <v>0</v>
          </cell>
          <cell r="E2257">
            <v>0</v>
          </cell>
          <cell r="F2257">
            <v>0</v>
          </cell>
          <cell r="G2257">
            <v>0</v>
          </cell>
          <cell r="H2257">
            <v>88.4</v>
          </cell>
          <cell r="I2257">
            <v>0</v>
          </cell>
          <cell r="J2257">
            <v>0</v>
          </cell>
          <cell r="K2257">
            <v>0</v>
          </cell>
          <cell r="L2257">
            <v>0</v>
          </cell>
          <cell r="M2257">
            <v>0</v>
          </cell>
          <cell r="N2257">
            <v>0</v>
          </cell>
          <cell r="O2257">
            <v>0</v>
          </cell>
          <cell r="P2257">
            <v>0</v>
          </cell>
          <cell r="Q2257">
            <v>0</v>
          </cell>
          <cell r="R2257">
            <v>0</v>
          </cell>
          <cell r="S2257">
            <v>0</v>
          </cell>
          <cell r="T2257">
            <v>0</v>
          </cell>
          <cell r="U2257">
            <v>0</v>
          </cell>
          <cell r="V2257">
            <v>0</v>
          </cell>
          <cell r="W2257">
            <v>0</v>
          </cell>
          <cell r="X2257">
            <v>33.606586</v>
          </cell>
          <cell r="Y2257">
            <v>27.396662800000001</v>
          </cell>
          <cell r="Z2257">
            <v>3.7128000000000005</v>
          </cell>
          <cell r="AA2257">
            <v>3.6528648000000001</v>
          </cell>
          <cell r="AB2257">
            <v>14.6115476</v>
          </cell>
          <cell r="AC2257">
            <v>5.4195388000000007</v>
          </cell>
          <cell r="AD2257">
            <v>88.399999999999991</v>
          </cell>
          <cell r="AE2257">
            <v>0</v>
          </cell>
          <cell r="AF2257">
            <v>0</v>
          </cell>
          <cell r="AG2257">
            <v>0</v>
          </cell>
          <cell r="AH2257">
            <v>0</v>
          </cell>
          <cell r="AI2257">
            <v>0</v>
          </cell>
          <cell r="AJ2257">
            <v>0</v>
          </cell>
          <cell r="AK2257">
            <v>0</v>
          </cell>
        </row>
        <row r="2258">
          <cell r="B2258">
            <v>40723</v>
          </cell>
          <cell r="D2258">
            <v>0</v>
          </cell>
          <cell r="E2258">
            <v>0</v>
          </cell>
          <cell r="F2258">
            <v>0</v>
          </cell>
          <cell r="G2258">
            <v>0</v>
          </cell>
          <cell r="H2258">
            <v>133.30000000000001</v>
          </cell>
          <cell r="I2258">
            <v>0</v>
          </cell>
          <cell r="J2258">
            <v>0</v>
          </cell>
          <cell r="K2258">
            <v>0</v>
          </cell>
          <cell r="L2258">
            <v>0</v>
          </cell>
          <cell r="M2258">
            <v>0</v>
          </cell>
          <cell r="N2258">
            <v>0</v>
          </cell>
          <cell r="O2258">
            <v>0</v>
          </cell>
          <cell r="P2258">
            <v>0</v>
          </cell>
          <cell r="Q2258">
            <v>0</v>
          </cell>
          <cell r="R2258">
            <v>0</v>
          </cell>
          <cell r="S2258">
            <v>0</v>
          </cell>
          <cell r="T2258">
            <v>0</v>
          </cell>
          <cell r="U2258">
            <v>0</v>
          </cell>
          <cell r="V2258">
            <v>0</v>
          </cell>
          <cell r="W2258">
            <v>0</v>
          </cell>
          <cell r="X2258">
            <v>50.675994500000002</v>
          </cell>
          <cell r="Y2258">
            <v>41.311936100000004</v>
          </cell>
          <cell r="Z2258">
            <v>5.5986000000000011</v>
          </cell>
          <cell r="AA2258">
            <v>5.5082225999999999</v>
          </cell>
          <cell r="AB2258">
            <v>22.033023700000001</v>
          </cell>
          <cell r="AC2258">
            <v>8.1722231000000001</v>
          </cell>
          <cell r="AD2258">
            <v>133.30000000000001</v>
          </cell>
          <cell r="AE2258">
            <v>0</v>
          </cell>
          <cell r="AF2258">
            <v>0</v>
          </cell>
          <cell r="AG2258">
            <v>0</v>
          </cell>
          <cell r="AH2258">
            <v>0</v>
          </cell>
          <cell r="AI2258">
            <v>0</v>
          </cell>
          <cell r="AJ2258">
            <v>0</v>
          </cell>
          <cell r="AK2258">
            <v>0</v>
          </cell>
        </row>
        <row r="2259">
          <cell r="B2259">
            <v>40724</v>
          </cell>
          <cell r="D2259">
            <v>17282.370000000003</v>
          </cell>
          <cell r="E2259">
            <v>0</v>
          </cell>
          <cell r="F2259">
            <v>17282.370000000003</v>
          </cell>
          <cell r="G2259">
            <v>17282.370000000003</v>
          </cell>
          <cell r="H2259">
            <v>2725.6</v>
          </cell>
          <cell r="I2259">
            <v>0</v>
          </cell>
          <cell r="J2259">
            <v>0</v>
          </cell>
          <cell r="K2259">
            <v>0</v>
          </cell>
          <cell r="L2259">
            <v>0</v>
          </cell>
          <cell r="M2259">
            <v>0</v>
          </cell>
          <cell r="N2259">
            <v>0</v>
          </cell>
          <cell r="O2259">
            <v>0</v>
          </cell>
          <cell r="P2259">
            <v>0</v>
          </cell>
          <cell r="Q2259">
            <v>0</v>
          </cell>
          <cell r="R2259">
            <v>0</v>
          </cell>
          <cell r="S2259">
            <v>0</v>
          </cell>
          <cell r="T2259">
            <v>0</v>
          </cell>
          <cell r="U2259">
            <v>0</v>
          </cell>
          <cell r="V2259">
            <v>0</v>
          </cell>
          <cell r="W2259">
            <v>0</v>
          </cell>
          <cell r="X2259">
            <v>1036.1777239999999</v>
          </cell>
          <cell r="Y2259">
            <v>844.70977519999997</v>
          </cell>
          <cell r="Z2259">
            <v>114.4752</v>
          </cell>
          <cell r="AA2259">
            <v>112.6272432</v>
          </cell>
          <cell r="AB2259">
            <v>450.51169839999994</v>
          </cell>
          <cell r="AC2259">
            <v>167.0983592</v>
          </cell>
          <cell r="AD2259">
            <v>2725.6000000000004</v>
          </cell>
          <cell r="AE2259">
            <v>6235.6008133698951</v>
          </cell>
          <cell r="AF2259">
            <v>5102.9109413306387</v>
          </cell>
          <cell r="AG2259">
            <v>833.60435444075608</v>
          </cell>
          <cell r="AH2259">
            <v>780.10857268869927</v>
          </cell>
          <cell r="AI2259">
            <v>3136.6167148506279</v>
          </cell>
          <cell r="AJ2259">
            <v>1193.5286033193825</v>
          </cell>
          <cell r="AK2259">
            <v>17282.370000000003</v>
          </cell>
        </row>
        <row r="2260">
          <cell r="B2260">
            <v>40725</v>
          </cell>
          <cell r="D2260">
            <v>6213.5500000000102</v>
          </cell>
          <cell r="E2260">
            <v>28221</v>
          </cell>
          <cell r="F2260">
            <v>34434.55000000001</v>
          </cell>
          <cell r="G2260">
            <v>34434.55000000001</v>
          </cell>
          <cell r="H2260">
            <v>98.2</v>
          </cell>
          <cell r="I2260">
            <v>28221</v>
          </cell>
          <cell r="J2260">
            <v>15627</v>
          </cell>
          <cell r="K2260">
            <v>3335</v>
          </cell>
          <cell r="L2260">
            <v>1300</v>
          </cell>
          <cell r="M2260">
            <v>1659</v>
          </cell>
          <cell r="N2260">
            <v>6300</v>
          </cell>
          <cell r="O2260">
            <v>0</v>
          </cell>
          <cell r="P2260">
            <v>28221</v>
          </cell>
          <cell r="Q2260">
            <v>15627</v>
          </cell>
          <cell r="R2260">
            <v>3335</v>
          </cell>
          <cell r="S2260">
            <v>1300</v>
          </cell>
          <cell r="T2260">
            <v>1659</v>
          </cell>
          <cell r="U2260">
            <v>6300</v>
          </cell>
          <cell r="V2260">
            <v>0</v>
          </cell>
          <cell r="W2260">
            <v>28221</v>
          </cell>
          <cell r="X2260">
            <v>37.332203</v>
          </cell>
          <cell r="Y2260">
            <v>30.4338494</v>
          </cell>
          <cell r="Z2260">
            <v>4.1244000000000005</v>
          </cell>
          <cell r="AA2260">
            <v>4.0578203999999998</v>
          </cell>
          <cell r="AB2260">
            <v>16.231379799999999</v>
          </cell>
          <cell r="AC2260">
            <v>6.0203474000000003</v>
          </cell>
          <cell r="AD2260">
            <v>98.2</v>
          </cell>
          <cell r="AE2260">
            <v>12454.516265983148</v>
          </cell>
          <cell r="AF2260">
            <v>10192.482530952471</v>
          </cell>
          <cell r="AG2260">
            <v>1619.7751454751012</v>
          </cell>
          <cell r="AH2260">
            <v>1558.9615128164951</v>
          </cell>
          <cell r="AI2260">
            <v>6292.669942565979</v>
          </cell>
          <cell r="AJ2260">
            <v>2316.1446022068144</v>
          </cell>
          <cell r="AK2260">
            <v>34434.55000000001</v>
          </cell>
        </row>
        <row r="2261">
          <cell r="B2261">
            <v>40726</v>
          </cell>
          <cell r="D2261">
            <v>6229.5799999999945</v>
          </cell>
          <cell r="E2261">
            <v>28221</v>
          </cell>
          <cell r="F2261">
            <v>34450.579999999994</v>
          </cell>
          <cell r="G2261">
            <v>34450.579999999994</v>
          </cell>
          <cell r="H2261">
            <v>90.5</v>
          </cell>
          <cell r="I2261">
            <v>28221</v>
          </cell>
          <cell r="J2261">
            <v>15627</v>
          </cell>
          <cell r="K2261">
            <v>3335</v>
          </cell>
          <cell r="L2261">
            <v>1300</v>
          </cell>
          <cell r="M2261">
            <v>1659</v>
          </cell>
          <cell r="N2261">
            <v>6300</v>
          </cell>
          <cell r="O2261">
            <v>0</v>
          </cell>
          <cell r="P2261">
            <v>28221</v>
          </cell>
          <cell r="Q2261">
            <v>15627</v>
          </cell>
          <cell r="R2261">
            <v>3335</v>
          </cell>
          <cell r="S2261">
            <v>1300</v>
          </cell>
          <cell r="T2261">
            <v>1659</v>
          </cell>
          <cell r="U2261">
            <v>6300</v>
          </cell>
          <cell r="V2261">
            <v>0</v>
          </cell>
          <cell r="W2261">
            <v>28221</v>
          </cell>
          <cell r="X2261">
            <v>34.404932500000001</v>
          </cell>
          <cell r="Y2261">
            <v>28.0474885</v>
          </cell>
          <cell r="Z2261">
            <v>3.8010000000000002</v>
          </cell>
          <cell r="AA2261">
            <v>3.7396409999999998</v>
          </cell>
          <cell r="AB2261">
            <v>14.9586545</v>
          </cell>
          <cell r="AC2261">
            <v>5.5482835000000001</v>
          </cell>
          <cell r="AD2261">
            <v>90.5</v>
          </cell>
          <cell r="AE2261">
            <v>12570.787725511651</v>
          </cell>
          <cell r="AF2261">
            <v>10181.462527650625</v>
          </cell>
          <cell r="AG2261">
            <v>1620.6381722934923</v>
          </cell>
          <cell r="AH2261">
            <v>1558.0604176039878</v>
          </cell>
          <cell r="AI2261">
            <v>6250.1951225104885</v>
          </cell>
          <cell r="AJ2261">
            <v>2269.436034429747</v>
          </cell>
          <cell r="AK2261">
            <v>34450.579999999994</v>
          </cell>
        </row>
        <row r="2262">
          <cell r="B2262">
            <v>40727</v>
          </cell>
          <cell r="D2262">
            <v>6133.3600000000006</v>
          </cell>
          <cell r="E2262">
            <v>28221</v>
          </cell>
          <cell r="F2262">
            <v>34354.36</v>
          </cell>
          <cell r="G2262">
            <v>34354.36</v>
          </cell>
          <cell r="H2262">
            <v>101.1</v>
          </cell>
          <cell r="I2262">
            <v>28221</v>
          </cell>
          <cell r="J2262">
            <v>15627</v>
          </cell>
          <cell r="K2262">
            <v>3335</v>
          </cell>
          <cell r="L2262">
            <v>1300</v>
          </cell>
          <cell r="M2262">
            <v>1659</v>
          </cell>
          <cell r="N2262">
            <v>6300</v>
          </cell>
          <cell r="O2262">
            <v>0</v>
          </cell>
          <cell r="P2262">
            <v>28221</v>
          </cell>
          <cell r="Q2262">
            <v>15627</v>
          </cell>
          <cell r="R2262">
            <v>3335</v>
          </cell>
          <cell r="S2262">
            <v>1300</v>
          </cell>
          <cell r="T2262">
            <v>1659</v>
          </cell>
          <cell r="U2262">
            <v>6300</v>
          </cell>
          <cell r="V2262">
            <v>0</v>
          </cell>
          <cell r="W2262">
            <v>28221</v>
          </cell>
          <cell r="X2262">
            <v>62.855064689553657</v>
          </cell>
          <cell r="Y2262">
            <v>23.895295667704165</v>
          </cell>
          <cell r="Z2262">
            <v>1.3128913935556836</v>
          </cell>
          <cell r="AA2262">
            <v>0.49911535663109641</v>
          </cell>
          <cell r="AB2262">
            <v>9.0841550775127526</v>
          </cell>
          <cell r="AC2262">
            <v>3.453477815042636</v>
          </cell>
          <cell r="AD2262">
            <v>101.09999999999998</v>
          </cell>
          <cell r="AE2262">
            <v>12435.855406084216</v>
          </cell>
          <cell r="AF2262">
            <v>10177.631538943699</v>
          </cell>
          <cell r="AG2262">
            <v>1620.9007148197045</v>
          </cell>
          <cell r="AH2262">
            <v>1557.735915313488</v>
          </cell>
          <cell r="AI2262">
            <v>6304.4613838436144</v>
          </cell>
          <cell r="AJ2262">
            <v>2257.7750409952801</v>
          </cell>
          <cell r="AK2262">
            <v>34354.36</v>
          </cell>
        </row>
        <row r="2263">
          <cell r="B2263">
            <v>40728</v>
          </cell>
          <cell r="D2263">
            <v>4726.8399999999892</v>
          </cell>
          <cell r="E2263">
            <v>28221</v>
          </cell>
          <cell r="F2263">
            <v>32947.839999999989</v>
          </cell>
          <cell r="G2263">
            <v>32947.839999999989</v>
          </cell>
          <cell r="H2263">
            <v>78.900000000000006</v>
          </cell>
          <cell r="I2263">
            <v>28221</v>
          </cell>
          <cell r="J2263">
            <v>15627</v>
          </cell>
          <cell r="K2263">
            <v>3335</v>
          </cell>
          <cell r="L2263">
            <v>1300</v>
          </cell>
          <cell r="M2263">
            <v>1659</v>
          </cell>
          <cell r="N2263">
            <v>6300</v>
          </cell>
          <cell r="O2263">
            <v>0</v>
          </cell>
          <cell r="P2263">
            <v>28221</v>
          </cell>
          <cell r="Q2263">
            <v>15627</v>
          </cell>
          <cell r="R2263">
            <v>3335</v>
          </cell>
          <cell r="S2263">
            <v>1300</v>
          </cell>
          <cell r="T2263">
            <v>1659</v>
          </cell>
          <cell r="U2263">
            <v>6300</v>
          </cell>
          <cell r="V2263">
            <v>0</v>
          </cell>
          <cell r="W2263">
            <v>28221</v>
          </cell>
          <cell r="X2263">
            <v>49.053062354162066</v>
          </cell>
          <cell r="Y2263">
            <v>18.64825744987002</v>
          </cell>
          <cell r="Z2263">
            <v>1.0246007017956822</v>
          </cell>
          <cell r="AA2263">
            <v>0.38951732579815551</v>
          </cell>
          <cell r="AB2263">
            <v>7.0894147934298362</v>
          </cell>
          <cell r="AC2263">
            <v>2.6951473749442534</v>
          </cell>
          <cell r="AD2263">
            <v>78.900000000000006</v>
          </cell>
          <cell r="AE2263">
            <v>11915.934483083664</v>
          </cell>
          <cell r="AF2263">
            <v>9752.1536395175663</v>
          </cell>
          <cell r="AG2263">
            <v>1561.3786396159494</v>
          </cell>
          <cell r="AH2263">
            <v>1492.6908254006401</v>
          </cell>
          <cell r="AI2263">
            <v>6021.0898168530985</v>
          </cell>
          <cell r="AJ2263">
            <v>2204.5925955290763</v>
          </cell>
          <cell r="AK2263">
            <v>32947.839999999989</v>
          </cell>
        </row>
        <row r="2264">
          <cell r="B2264">
            <v>40729</v>
          </cell>
          <cell r="D2264">
            <v>11674.379999999997</v>
          </cell>
          <cell r="E2264">
            <v>21921</v>
          </cell>
          <cell r="F2264">
            <v>33595.379999999997</v>
          </cell>
          <cell r="G2264">
            <v>33595.379999999997</v>
          </cell>
          <cell r="H2264">
            <v>67.8</v>
          </cell>
          <cell r="I2264">
            <v>21921</v>
          </cell>
          <cell r="J2264">
            <v>15627</v>
          </cell>
          <cell r="K2264">
            <v>3335</v>
          </cell>
          <cell r="L2264">
            <v>1300</v>
          </cell>
          <cell r="M2264">
            <v>1659</v>
          </cell>
          <cell r="N2264">
            <v>0</v>
          </cell>
          <cell r="O2264">
            <v>0</v>
          </cell>
          <cell r="P2264">
            <v>21921</v>
          </cell>
          <cell r="Q2264">
            <v>15627</v>
          </cell>
          <cell r="R2264">
            <v>3335</v>
          </cell>
          <cell r="S2264">
            <v>1300</v>
          </cell>
          <cell r="T2264">
            <v>1659</v>
          </cell>
          <cell r="U2264">
            <v>0</v>
          </cell>
          <cell r="V2264">
            <v>0</v>
          </cell>
          <cell r="W2264">
            <v>21921</v>
          </cell>
          <cell r="X2264">
            <v>25.775186999999999</v>
          </cell>
          <cell r="Y2264">
            <v>21.012372599999999</v>
          </cell>
          <cell r="Z2264">
            <v>2.8475999999999999</v>
          </cell>
          <cell r="AA2264">
            <v>2.8016315999999999</v>
          </cell>
          <cell r="AB2264">
            <v>11.2065942</v>
          </cell>
          <cell r="AC2264">
            <v>4.1566146000000002</v>
          </cell>
          <cell r="AD2264">
            <v>67.8</v>
          </cell>
          <cell r="AE2264">
            <v>12471.679583664954</v>
          </cell>
          <cell r="AF2264">
            <v>10206.528585565029</v>
          </cell>
          <cell r="AG2264">
            <v>1622.0073249352397</v>
          </cell>
          <cell r="AH2264">
            <v>1561.1098862359638</v>
          </cell>
          <cell r="AI2264">
            <v>5391.0264147515945</v>
          </cell>
          <cell r="AJ2264">
            <v>2343.0282048472136</v>
          </cell>
          <cell r="AK2264">
            <v>33595.379999999997</v>
          </cell>
        </row>
        <row r="2265">
          <cell r="B2265">
            <v>40730</v>
          </cell>
          <cell r="D2265">
            <v>0</v>
          </cell>
          <cell r="E2265">
            <v>19421</v>
          </cell>
          <cell r="F2265">
            <v>19421</v>
          </cell>
          <cell r="G2265">
            <v>19421</v>
          </cell>
          <cell r="H2265">
            <v>16369.7</v>
          </cell>
          <cell r="I2265">
            <v>19421</v>
          </cell>
          <cell r="J2265">
            <v>13127</v>
          </cell>
          <cell r="K2265">
            <v>3335</v>
          </cell>
          <cell r="L2265">
            <v>1300</v>
          </cell>
          <cell r="M2265">
            <v>1659</v>
          </cell>
          <cell r="N2265">
            <v>0</v>
          </cell>
          <cell r="O2265">
            <v>0</v>
          </cell>
          <cell r="P2265">
            <v>19421</v>
          </cell>
          <cell r="Q2265">
            <v>13127</v>
          </cell>
          <cell r="R2265">
            <v>3335</v>
          </cell>
          <cell r="S2265">
            <v>1300</v>
          </cell>
          <cell r="T2265">
            <v>1659</v>
          </cell>
          <cell r="U2265">
            <v>0</v>
          </cell>
          <cell r="V2265">
            <v>0</v>
          </cell>
          <cell r="W2265">
            <v>19421</v>
          </cell>
          <cell r="X2265">
            <v>7122.3072850493718</v>
          </cell>
          <cell r="Y2265">
            <v>4122.4194584626657</v>
          </cell>
          <cell r="Z2265">
            <v>633.23298688540228</v>
          </cell>
          <cell r="AA2265">
            <v>598.45310030652502</v>
          </cell>
          <cell r="AB2265">
            <v>2879.2051736210401</v>
          </cell>
          <cell r="AC2265">
            <v>1014.0819956749922</v>
          </cell>
          <cell r="AD2265">
            <v>16369.699999999999</v>
          </cell>
          <cell r="AE2265">
            <v>8449.9001070846643</v>
          </cell>
          <cell r="AF2265">
            <v>4890.8354033857322</v>
          </cell>
          <cell r="AG2265">
            <v>751.26714834733673</v>
          </cell>
          <cell r="AH2265">
            <v>710.00431657593128</v>
          </cell>
          <cell r="AI2265">
            <v>3415.886893278082</v>
          </cell>
          <cell r="AJ2265">
            <v>1203.1061313282482</v>
          </cell>
          <cell r="AK2265">
            <v>19420.999999999993</v>
          </cell>
        </row>
        <row r="2266">
          <cell r="B2266">
            <v>40731</v>
          </cell>
          <cell r="D2266">
            <v>0</v>
          </cell>
          <cell r="E2266">
            <v>3335</v>
          </cell>
          <cell r="F2266">
            <v>3335</v>
          </cell>
          <cell r="G2266">
            <v>3335</v>
          </cell>
          <cell r="H2266">
            <v>37551.4</v>
          </cell>
          <cell r="I2266">
            <v>3335</v>
          </cell>
          <cell r="J2266">
            <v>0</v>
          </cell>
          <cell r="K2266">
            <v>3335</v>
          </cell>
          <cell r="L2266">
            <v>0</v>
          </cell>
          <cell r="M2266">
            <v>0</v>
          </cell>
          <cell r="N2266">
            <v>0</v>
          </cell>
          <cell r="O2266">
            <v>0</v>
          </cell>
          <cell r="P2266">
            <v>3335</v>
          </cell>
          <cell r="Q2266">
            <v>0</v>
          </cell>
          <cell r="R2266">
            <v>3335</v>
          </cell>
          <cell r="S2266">
            <v>0</v>
          </cell>
          <cell r="T2266">
            <v>0</v>
          </cell>
          <cell r="U2266">
            <v>0</v>
          </cell>
          <cell r="V2266">
            <v>0</v>
          </cell>
          <cell r="W2266">
            <v>3335</v>
          </cell>
          <cell r="X2266">
            <v>15846.647693396064</v>
          </cell>
          <cell r="Y2266">
            <v>10462.003749593991</v>
          </cell>
          <cell r="Z2266">
            <v>1485.2420311038545</v>
          </cell>
          <cell r="AA2266">
            <v>1420.0400998205691</v>
          </cell>
          <cell r="AB2266">
            <v>6027.4820105660165</v>
          </cell>
          <cell r="AC2266">
            <v>2309.9844155195192</v>
          </cell>
          <cell r="AD2266">
            <v>37551.400000000016</v>
          </cell>
          <cell r="AE2266">
            <v>1407.3661716334377</v>
          </cell>
          <cell r="AF2266">
            <v>929.14731554338732</v>
          </cell>
          <cell r="AG2266">
            <v>131.90672448247881</v>
          </cell>
          <cell r="AH2266">
            <v>126.1160364966845</v>
          </cell>
          <cell r="AI2266">
            <v>535.31033477414064</v>
          </cell>
          <cell r="AJ2266">
            <v>205.15341706987215</v>
          </cell>
          <cell r="AK2266">
            <v>3335.0000000000009</v>
          </cell>
        </row>
        <row r="2267">
          <cell r="B2267">
            <v>40732</v>
          </cell>
          <cell r="D2267">
            <v>1226.0899999999965</v>
          </cell>
          <cell r="E2267">
            <v>35186</v>
          </cell>
          <cell r="F2267">
            <v>36412.089999999997</v>
          </cell>
          <cell r="G2267">
            <v>36412.089999999997</v>
          </cell>
          <cell r="H2267">
            <v>38395.5</v>
          </cell>
          <cell r="I2267">
            <v>35186</v>
          </cell>
          <cell r="J2267">
            <v>15127</v>
          </cell>
          <cell r="K2267">
            <v>8580</v>
          </cell>
          <cell r="L2267">
            <v>1300</v>
          </cell>
          <cell r="M2267">
            <v>1659</v>
          </cell>
          <cell r="N2267">
            <v>6200</v>
          </cell>
          <cell r="O2267">
            <v>2320</v>
          </cell>
          <cell r="P2267">
            <v>35186</v>
          </cell>
          <cell r="Q2267">
            <v>15127</v>
          </cell>
          <cell r="R2267">
            <v>8580</v>
          </cell>
          <cell r="S2267">
            <v>1300</v>
          </cell>
          <cell r="T2267">
            <v>1659</v>
          </cell>
          <cell r="U2267">
            <v>6200</v>
          </cell>
          <cell r="V2267">
            <v>2320</v>
          </cell>
          <cell r="W2267">
            <v>35186</v>
          </cell>
          <cell r="X2267">
            <v>15316.987227168895</v>
          </cell>
          <cell r="Y2267">
            <v>11248.12435048288</v>
          </cell>
          <cell r="Z2267">
            <v>1615.3423112663634</v>
          </cell>
          <cell r="AA2267">
            <v>1543.8547220868354</v>
          </cell>
          <cell r="AB2267">
            <v>6357.0290222684016</v>
          </cell>
          <cell r="AC2267">
            <v>2314.1623667266349</v>
          </cell>
          <cell r="AD2267">
            <v>38395.500000000007</v>
          </cell>
          <cell r="AE2267">
            <v>14541.880047669665</v>
          </cell>
          <cell r="AF2267">
            <v>10197.514915848464</v>
          </cell>
          <cell r="AG2267">
            <v>1617.9619971434342</v>
          </cell>
          <cell r="AH2267">
            <v>1558.9472160962071</v>
          </cell>
          <cell r="AI2267">
            <v>6169.7860155142744</v>
          </cell>
          <cell r="AJ2267">
            <v>2325.999807727952</v>
          </cell>
          <cell r="AK2267">
            <v>36412.089999999997</v>
          </cell>
        </row>
        <row r="2268">
          <cell r="B2268">
            <v>40733</v>
          </cell>
          <cell r="D2268">
            <v>2430.3299999999945</v>
          </cell>
          <cell r="E2268">
            <v>33797</v>
          </cell>
          <cell r="F2268">
            <v>36227.329999999994</v>
          </cell>
          <cell r="G2268">
            <v>36227.329999999994</v>
          </cell>
          <cell r="H2268">
            <v>37495.4</v>
          </cell>
          <cell r="I2268">
            <v>33797</v>
          </cell>
          <cell r="J2268">
            <v>15627</v>
          </cell>
          <cell r="K2268">
            <v>6953</v>
          </cell>
          <cell r="L2268">
            <v>1300</v>
          </cell>
          <cell r="M2268">
            <v>1659</v>
          </cell>
          <cell r="N2268">
            <v>6000</v>
          </cell>
          <cell r="O2268">
            <v>2258</v>
          </cell>
          <cell r="P2268">
            <v>33797</v>
          </cell>
          <cell r="Q2268">
            <v>15627</v>
          </cell>
          <cell r="R2268">
            <v>6953</v>
          </cell>
          <cell r="S2268">
            <v>1300</v>
          </cell>
          <cell r="T2268">
            <v>1659</v>
          </cell>
          <cell r="U2268">
            <v>6000</v>
          </cell>
          <cell r="V2268">
            <v>2258</v>
          </cell>
          <cell r="W2268">
            <v>33797</v>
          </cell>
          <cell r="X2268">
            <v>15111.305780933255</v>
          </cell>
          <cell r="Y2268">
            <v>11111.824316709242</v>
          </cell>
          <cell r="Z2268">
            <v>1601.4066716046968</v>
          </cell>
          <cell r="AA2268">
            <v>1529.8489294386125</v>
          </cell>
          <cell r="AB2268">
            <v>5895.1304723784851</v>
          </cell>
          <cell r="AC2268">
            <v>2245.8838289357218</v>
          </cell>
          <cell r="AD2268">
            <v>37495.400000000016</v>
          </cell>
          <cell r="AE2268">
            <v>14543.228730787832</v>
          </cell>
          <cell r="AF2268">
            <v>10198.460681882098</v>
          </cell>
          <cell r="AG2268">
            <v>1618.1120546342283</v>
          </cell>
          <cell r="AH2268">
            <v>1559.091800275527</v>
          </cell>
          <cell r="AI2268">
            <v>6029.5171609949575</v>
          </cell>
          <cell r="AJ2268">
            <v>2278.9195714253483</v>
          </cell>
          <cell r="AK2268">
            <v>36227.329999999994</v>
          </cell>
        </row>
        <row r="2269">
          <cell r="B2269">
            <v>40734</v>
          </cell>
          <cell r="D2269">
            <v>3913.9900000000052</v>
          </cell>
          <cell r="E2269">
            <v>30524</v>
          </cell>
          <cell r="F2269">
            <v>34437.990000000005</v>
          </cell>
          <cell r="G2269">
            <v>34437.990000000005</v>
          </cell>
          <cell r="H2269">
            <v>35668.6</v>
          </cell>
          <cell r="I2269">
            <v>30524</v>
          </cell>
          <cell r="J2269">
            <v>15627</v>
          </cell>
          <cell r="K2269">
            <v>3580</v>
          </cell>
          <cell r="L2269">
            <v>1300</v>
          </cell>
          <cell r="M2269">
            <v>1659</v>
          </cell>
          <cell r="N2269">
            <v>6100</v>
          </cell>
          <cell r="O2269">
            <v>2258</v>
          </cell>
          <cell r="P2269">
            <v>30524</v>
          </cell>
          <cell r="Q2269">
            <v>15627</v>
          </cell>
          <cell r="R2269">
            <v>3580</v>
          </cell>
          <cell r="S2269">
            <v>1300</v>
          </cell>
          <cell r="T2269">
            <v>1659</v>
          </cell>
          <cell r="U2269">
            <v>6100</v>
          </cell>
          <cell r="V2269">
            <v>2258</v>
          </cell>
          <cell r="W2269">
            <v>30524</v>
          </cell>
          <cell r="X2269">
            <v>13769.471903008327</v>
          </cell>
          <cell r="Y2269">
            <v>10479.376934836251</v>
          </cell>
          <cell r="Z2269">
            <v>1604.9741432787116</v>
          </cell>
          <cell r="AA2269">
            <v>1543.9204580996554</v>
          </cell>
          <cell r="AB2269">
            <v>6036.139817320407</v>
          </cell>
          <cell r="AC2269">
            <v>2234.7167434566454</v>
          </cell>
          <cell r="AD2269">
            <v>35668.6</v>
          </cell>
          <cell r="AE2269">
            <v>12601.876238284605</v>
          </cell>
          <cell r="AF2269">
            <v>10206.240470939436</v>
          </cell>
          <cell r="AG2269">
            <v>1619.3464144899813</v>
          </cell>
          <cell r="AH2269">
            <v>1560.2811371475825</v>
          </cell>
          <cell r="AI2269">
            <v>6181.4207277090964</v>
          </cell>
          <cell r="AJ2269">
            <v>2268.8250114293041</v>
          </cell>
          <cell r="AK2269">
            <v>34437.990000000005</v>
          </cell>
        </row>
        <row r="2270">
          <cell r="B2270">
            <v>40735</v>
          </cell>
          <cell r="D2270">
            <v>5802.6500000000015</v>
          </cell>
          <cell r="E2270">
            <v>30524</v>
          </cell>
          <cell r="F2270">
            <v>36326.65</v>
          </cell>
          <cell r="G2270">
            <v>36326.65</v>
          </cell>
          <cell r="H2270">
            <v>36293.9</v>
          </cell>
          <cell r="I2270">
            <v>30524</v>
          </cell>
          <cell r="J2270">
            <v>15627</v>
          </cell>
          <cell r="K2270">
            <v>3580</v>
          </cell>
          <cell r="L2270">
            <v>1300</v>
          </cell>
          <cell r="M2270">
            <v>1659</v>
          </cell>
          <cell r="N2270">
            <v>6100</v>
          </cell>
          <cell r="O2270">
            <v>2258</v>
          </cell>
          <cell r="P2270">
            <v>30524</v>
          </cell>
          <cell r="Q2270">
            <v>15627</v>
          </cell>
          <cell r="R2270">
            <v>3580</v>
          </cell>
          <cell r="S2270">
            <v>1300</v>
          </cell>
          <cell r="T2270">
            <v>1659</v>
          </cell>
          <cell r="U2270">
            <v>6100</v>
          </cell>
          <cell r="V2270">
            <v>2258</v>
          </cell>
          <cell r="W2270">
            <v>30524</v>
          </cell>
          <cell r="X2270">
            <v>14467.781652642228</v>
          </cell>
          <cell r="Y2270">
            <v>10474.262065870349</v>
          </cell>
          <cell r="Z2270">
            <v>1609.1332452841168</v>
          </cell>
          <cell r="AA2270">
            <v>1547.4074940375394</v>
          </cell>
          <cell r="AB2270">
            <v>5944.7957726917193</v>
          </cell>
          <cell r="AC2270">
            <v>2250.51976947405</v>
          </cell>
          <cell r="AD2270">
            <v>36293.9</v>
          </cell>
          <cell r="AE2270">
            <v>14541.09867534222</v>
          </cell>
          <cell r="AF2270">
            <v>10196.96697734685</v>
          </cell>
          <cell r="AG2270">
            <v>1617.8750599161099</v>
          </cell>
          <cell r="AH2270">
            <v>1558.8634498836809</v>
          </cell>
          <cell r="AI2270">
            <v>6145.0823034951973</v>
          </cell>
          <cell r="AJ2270">
            <v>2266.7635340159418</v>
          </cell>
          <cell r="AK2270">
            <v>36326.65</v>
          </cell>
        </row>
        <row r="2271">
          <cell r="B2271">
            <v>40736</v>
          </cell>
          <cell r="D2271">
            <v>6312.2999999999956</v>
          </cell>
          <cell r="E2271">
            <v>30097</v>
          </cell>
          <cell r="F2271">
            <v>36409.299999999996</v>
          </cell>
          <cell r="G2271">
            <v>36409.299999999996</v>
          </cell>
          <cell r="H2271">
            <v>35908.5</v>
          </cell>
          <cell r="I2271">
            <v>30097</v>
          </cell>
          <cell r="J2271">
            <v>15127</v>
          </cell>
          <cell r="K2271">
            <v>3580</v>
          </cell>
          <cell r="L2271">
            <v>1300</v>
          </cell>
          <cell r="M2271">
            <v>1659</v>
          </cell>
          <cell r="N2271">
            <v>6100</v>
          </cell>
          <cell r="O2271">
            <v>2331</v>
          </cell>
          <cell r="P2271">
            <v>30097</v>
          </cell>
          <cell r="Q2271">
            <v>15127</v>
          </cell>
          <cell r="R2271">
            <v>3580</v>
          </cell>
          <cell r="S2271">
            <v>1300</v>
          </cell>
          <cell r="T2271">
            <v>1659</v>
          </cell>
          <cell r="U2271">
            <v>6100</v>
          </cell>
          <cell r="V2271">
            <v>2331</v>
          </cell>
          <cell r="W2271">
            <v>30097</v>
          </cell>
          <cell r="X2271">
            <v>14355.24870440091</v>
          </cell>
          <cell r="Y2271">
            <v>10502.814769437418</v>
          </cell>
          <cell r="Z2271">
            <v>1596.3650547781024</v>
          </cell>
          <cell r="AA2271">
            <v>1535.2789540613403</v>
          </cell>
          <cell r="AB2271">
            <v>5625.4013728114824</v>
          </cell>
          <cell r="AC2271">
            <v>2293.3911445107428</v>
          </cell>
          <cell r="AD2271">
            <v>35908.5</v>
          </cell>
          <cell r="AE2271">
            <v>14540.765806621348</v>
          </cell>
          <cell r="AF2271">
            <v>10196.733552663454</v>
          </cell>
          <cell r="AG2271">
            <v>1617.838024200051</v>
          </cell>
          <cell r="AH2271">
            <v>1558.8277650366026</v>
          </cell>
          <cell r="AI2271">
            <v>6169.3132686056706</v>
          </cell>
          <cell r="AJ2271">
            <v>2325.8215828728676</v>
          </cell>
          <cell r="AK2271">
            <v>36409.299999999996</v>
          </cell>
        </row>
        <row r="2272">
          <cell r="B2272">
            <v>40737</v>
          </cell>
          <cell r="D2272">
            <v>6797.4399999999951</v>
          </cell>
          <cell r="E2272">
            <v>29566</v>
          </cell>
          <cell r="F2272">
            <v>36363.439999999995</v>
          </cell>
          <cell r="G2272">
            <v>36363.439999999995</v>
          </cell>
          <cell r="H2272">
            <v>35090.699999999997</v>
          </cell>
          <cell r="I2272">
            <v>29566</v>
          </cell>
          <cell r="J2272">
            <v>14627</v>
          </cell>
          <cell r="K2272">
            <v>3580</v>
          </cell>
          <cell r="L2272">
            <v>1300</v>
          </cell>
          <cell r="M2272">
            <v>1659</v>
          </cell>
          <cell r="N2272">
            <v>6100</v>
          </cell>
          <cell r="O2272">
            <v>2300</v>
          </cell>
          <cell r="P2272">
            <v>29566</v>
          </cell>
          <cell r="Q2272">
            <v>14627</v>
          </cell>
          <cell r="R2272">
            <v>3580</v>
          </cell>
          <cell r="S2272">
            <v>1300</v>
          </cell>
          <cell r="T2272">
            <v>1659</v>
          </cell>
          <cell r="U2272">
            <v>6100</v>
          </cell>
          <cell r="V2272">
            <v>2300</v>
          </cell>
          <cell r="W2272">
            <v>29566</v>
          </cell>
          <cell r="X2272">
            <v>14416.959259331708</v>
          </cell>
          <cell r="Y2272">
            <v>9661.9227597608424</v>
          </cell>
          <cell r="Z2272">
            <v>1603.5137279018477</v>
          </cell>
          <cell r="AA2272">
            <v>1540.4580725884719</v>
          </cell>
          <cell r="AB2272">
            <v>5709.4165066593978</v>
          </cell>
          <cell r="AC2272">
            <v>2158.4296737577288</v>
          </cell>
          <cell r="AD2272">
            <v>35090.700000000004</v>
          </cell>
          <cell r="AE2272">
            <v>14540.974090588114</v>
          </cell>
          <cell r="AF2272">
            <v>10196.879612103558</v>
          </cell>
          <cell r="AG2272">
            <v>1617.8611983385899</v>
          </cell>
          <cell r="AH2272">
            <v>1558.8500939039211</v>
          </cell>
          <cell r="AI2272">
            <v>6169.4016387133315</v>
          </cell>
          <cell r="AJ2272">
            <v>2279.4733663524853</v>
          </cell>
          <cell r="AK2272">
            <v>36363.439999999995</v>
          </cell>
        </row>
        <row r="2273">
          <cell r="B2273">
            <v>40738</v>
          </cell>
          <cell r="D2273">
            <v>5202.7200000000084</v>
          </cell>
          <cell r="E2273">
            <v>28816</v>
          </cell>
          <cell r="F2273">
            <v>34018.720000000008</v>
          </cell>
          <cell r="G2273">
            <v>34018.720000000008</v>
          </cell>
          <cell r="H2273">
            <v>33898</v>
          </cell>
          <cell r="I2273">
            <v>28816</v>
          </cell>
          <cell r="J2273">
            <v>14627</v>
          </cell>
          <cell r="K2273">
            <v>3580</v>
          </cell>
          <cell r="L2273">
            <v>1300</v>
          </cell>
          <cell r="M2273">
            <v>1659</v>
          </cell>
          <cell r="N2273">
            <v>5500</v>
          </cell>
          <cell r="O2273">
            <v>2150</v>
          </cell>
          <cell r="P2273">
            <v>28816</v>
          </cell>
          <cell r="Q2273">
            <v>14627</v>
          </cell>
          <cell r="R2273">
            <v>3580</v>
          </cell>
          <cell r="S2273">
            <v>1300</v>
          </cell>
          <cell r="T2273">
            <v>1659</v>
          </cell>
          <cell r="U2273">
            <v>5500</v>
          </cell>
          <cell r="V2273">
            <v>2150</v>
          </cell>
          <cell r="W2273">
            <v>28816</v>
          </cell>
          <cell r="X2273">
            <v>13776.657547793957</v>
          </cell>
          <cell r="Y2273">
            <v>9379.6075463147972</v>
          </cell>
          <cell r="Z2273">
            <v>1602.9593376800144</v>
          </cell>
          <cell r="AA2273">
            <v>1540.6539852408853</v>
          </cell>
          <cell r="AB2273">
            <v>5439.2351720666293</v>
          </cell>
          <cell r="AC2273">
            <v>2158.886410903714</v>
          </cell>
          <cell r="AD2273">
            <v>33898</v>
          </cell>
          <cell r="AE2273">
            <v>13724.051276470713</v>
          </cell>
          <cell r="AF2273">
            <v>9415.9077210178348</v>
          </cell>
          <cell r="AG2273">
            <v>1616.732983327493</v>
          </cell>
          <cell r="AH2273">
            <v>1557.7630302684263</v>
          </cell>
          <cell r="AI2273">
            <v>5524.5482544069155</v>
          </cell>
          <cell r="AJ2273">
            <v>2179.71673450863</v>
          </cell>
          <cell r="AK2273">
            <v>34018.720000000008</v>
          </cell>
        </row>
        <row r="2274">
          <cell r="B2274">
            <v>40739</v>
          </cell>
          <cell r="D2274">
            <v>5488.2200000000012</v>
          </cell>
          <cell r="E2274">
            <v>28968</v>
          </cell>
          <cell r="F2274">
            <v>34456.22</v>
          </cell>
          <cell r="G2274">
            <v>34456.22</v>
          </cell>
          <cell r="H2274">
            <v>35090.400000000001</v>
          </cell>
          <cell r="I2274">
            <v>28968</v>
          </cell>
          <cell r="J2274">
            <v>14469</v>
          </cell>
          <cell r="K2274">
            <v>3580</v>
          </cell>
          <cell r="L2274">
            <v>1300</v>
          </cell>
          <cell r="M2274">
            <v>1659</v>
          </cell>
          <cell r="N2274">
            <v>5800</v>
          </cell>
          <cell r="O2274">
            <v>2160</v>
          </cell>
          <cell r="P2274">
            <v>28968</v>
          </cell>
          <cell r="Q2274">
            <v>14469</v>
          </cell>
          <cell r="R2274">
            <v>3580</v>
          </cell>
          <cell r="S2274">
            <v>1300</v>
          </cell>
          <cell r="T2274">
            <v>1659</v>
          </cell>
          <cell r="U2274">
            <v>5800</v>
          </cell>
          <cell r="V2274">
            <v>2160</v>
          </cell>
          <cell r="W2274">
            <v>28968</v>
          </cell>
          <cell r="X2274">
            <v>14784.058966755561</v>
          </cell>
          <cell r="Y2274">
            <v>9175.5469421780635</v>
          </cell>
          <cell r="Z2274">
            <v>1600.9458699410482</v>
          </cell>
          <cell r="AA2274">
            <v>1533.7962072996909</v>
          </cell>
          <cell r="AB2274">
            <v>5775.5851422453698</v>
          </cell>
          <cell r="AC2274">
            <v>2220.4668715802754</v>
          </cell>
          <cell r="AD2274">
            <v>35090.400000000016</v>
          </cell>
          <cell r="AE2274">
            <v>13887.256070333056</v>
          </cell>
          <cell r="AF2274">
            <v>9412.7556966229331</v>
          </cell>
          <cell r="AG2274">
            <v>1616.1917734989261</v>
          </cell>
          <cell r="AH2274">
            <v>1557.2415609403099</v>
          </cell>
          <cell r="AI2274">
            <v>5803.7878356822184</v>
          </cell>
          <cell r="AJ2274">
            <v>2178.9870629225529</v>
          </cell>
          <cell r="AK2274">
            <v>34456.22</v>
          </cell>
        </row>
        <row r="2275">
          <cell r="B2275">
            <v>40740</v>
          </cell>
          <cell r="D2275">
            <v>5462.6799999999857</v>
          </cell>
          <cell r="E2275">
            <v>28739</v>
          </cell>
          <cell r="F2275">
            <v>34201.679999999986</v>
          </cell>
          <cell r="G2275">
            <v>34201.679999999986</v>
          </cell>
          <cell r="H2275">
            <v>33925.9</v>
          </cell>
          <cell r="I2275">
            <v>28739</v>
          </cell>
          <cell r="J2275">
            <v>14469</v>
          </cell>
          <cell r="K2275">
            <v>3580</v>
          </cell>
          <cell r="L2275">
            <v>1300</v>
          </cell>
          <cell r="M2275">
            <v>1659</v>
          </cell>
          <cell r="N2275">
            <v>5600</v>
          </cell>
          <cell r="O2275">
            <v>2131</v>
          </cell>
          <cell r="P2275">
            <v>28739</v>
          </cell>
          <cell r="Q2275">
            <v>14469</v>
          </cell>
          <cell r="R2275">
            <v>3580</v>
          </cell>
          <cell r="S2275">
            <v>1300</v>
          </cell>
          <cell r="T2275">
            <v>1659</v>
          </cell>
          <cell r="U2275">
            <v>5600</v>
          </cell>
          <cell r="V2275">
            <v>2131</v>
          </cell>
          <cell r="W2275">
            <v>28739</v>
          </cell>
          <cell r="X2275">
            <v>13739.290093281596</v>
          </cell>
          <cell r="Y2275">
            <v>9818.103472288336</v>
          </cell>
          <cell r="Z2275">
            <v>1598.1741956899523</v>
          </cell>
          <cell r="AA2275">
            <v>1536.7711020378138</v>
          </cell>
          <cell r="AB2275">
            <v>5362.1683748498062</v>
          </cell>
          <cell r="AC2275">
            <v>1871.3927618525017</v>
          </cell>
          <cell r="AD2275">
            <v>33925.900000000009</v>
          </cell>
          <cell r="AE2275">
            <v>13886.876598673432</v>
          </cell>
          <cell r="AF2275">
            <v>9412.4984914552788</v>
          </cell>
          <cell r="AG2275">
            <v>1616.1476107808592</v>
          </cell>
          <cell r="AH2275">
            <v>1557.1990090469358</v>
          </cell>
          <cell r="AI2275">
            <v>5595.4570387748254</v>
          </cell>
          <cell r="AJ2275">
            <v>2133.5012512686494</v>
          </cell>
          <cell r="AK2275">
            <v>34201.679999999986</v>
          </cell>
        </row>
        <row r="2276">
          <cell r="B2276">
            <v>40741</v>
          </cell>
          <cell r="D2276">
            <v>5450.9399999999951</v>
          </cell>
          <cell r="E2276">
            <v>28639</v>
          </cell>
          <cell r="F2276">
            <v>34089.939999999995</v>
          </cell>
          <cell r="G2276">
            <v>34089.939999999995</v>
          </cell>
          <cell r="H2276">
            <v>33728.400000000001</v>
          </cell>
          <cell r="I2276">
            <v>28639</v>
          </cell>
          <cell r="J2276">
            <v>14469</v>
          </cell>
          <cell r="K2276">
            <v>3580</v>
          </cell>
          <cell r="L2276">
            <v>1300</v>
          </cell>
          <cell r="M2276">
            <v>1659</v>
          </cell>
          <cell r="N2276">
            <v>5500</v>
          </cell>
          <cell r="O2276">
            <v>2131</v>
          </cell>
          <cell r="P2276">
            <v>28639</v>
          </cell>
          <cell r="Q2276">
            <v>14469</v>
          </cell>
          <cell r="R2276">
            <v>3580</v>
          </cell>
          <cell r="S2276">
            <v>1300</v>
          </cell>
          <cell r="T2276">
            <v>1659</v>
          </cell>
          <cell r="U2276">
            <v>5500</v>
          </cell>
          <cell r="V2276">
            <v>2131</v>
          </cell>
          <cell r="W2276">
            <v>28639</v>
          </cell>
          <cell r="X2276">
            <v>13695.060529664157</v>
          </cell>
          <cell r="Y2276">
            <v>9277.2638615048018</v>
          </cell>
          <cell r="Z2276">
            <v>1592.5091600431435</v>
          </cell>
          <cell r="AA2276">
            <v>1531.3164156341254</v>
          </cell>
          <cell r="AB2276">
            <v>5530.8873877945243</v>
          </cell>
          <cell r="AC2276">
            <v>2101.3626453592542</v>
          </cell>
          <cell r="AD2276">
            <v>33728.400000000001</v>
          </cell>
          <cell r="AE2276">
            <v>13887.186288767838</v>
          </cell>
          <cell r="AF2276">
            <v>9412.7083988110244</v>
          </cell>
          <cell r="AG2276">
            <v>1616.1836523559821</v>
          </cell>
          <cell r="AH2276">
            <v>1557.2337360141335</v>
          </cell>
          <cell r="AI2276">
            <v>5483.0790937462007</v>
          </cell>
          <cell r="AJ2276">
            <v>2133.5488303048155</v>
          </cell>
          <cell r="AK2276">
            <v>34089.939999999995</v>
          </cell>
        </row>
        <row r="2277">
          <cell r="B2277">
            <v>40742</v>
          </cell>
          <cell r="D2277">
            <v>5611.4099999999889</v>
          </cell>
          <cell r="E2277">
            <v>29039</v>
          </cell>
          <cell r="F2277">
            <v>34650.409999999989</v>
          </cell>
          <cell r="G2277">
            <v>34650.409999999989</v>
          </cell>
          <cell r="H2277">
            <v>34666.699999999997</v>
          </cell>
          <cell r="I2277">
            <v>29039</v>
          </cell>
          <cell r="J2277">
            <v>14469</v>
          </cell>
          <cell r="K2277">
            <v>3580</v>
          </cell>
          <cell r="L2277">
            <v>1300</v>
          </cell>
          <cell r="M2277">
            <v>1659</v>
          </cell>
          <cell r="N2277">
            <v>5900</v>
          </cell>
          <cell r="O2277">
            <v>2131</v>
          </cell>
          <cell r="P2277">
            <v>29039</v>
          </cell>
          <cell r="Q2277">
            <v>14469</v>
          </cell>
          <cell r="R2277">
            <v>3580</v>
          </cell>
          <cell r="S2277">
            <v>1300</v>
          </cell>
          <cell r="T2277">
            <v>1659</v>
          </cell>
          <cell r="U2277">
            <v>5900</v>
          </cell>
          <cell r="V2277">
            <v>2131</v>
          </cell>
          <cell r="W2277">
            <v>29039</v>
          </cell>
          <cell r="X2277">
            <v>13825.094480124262</v>
          </cell>
          <cell r="Y2277">
            <v>9584.8260032869221</v>
          </cell>
          <cell r="Z2277">
            <v>1606.9126869791505</v>
          </cell>
          <cell r="AA2277">
            <v>1541.3400765147858</v>
          </cell>
          <cell r="AB2277">
            <v>5899.0804759724961</v>
          </cell>
          <cell r="AC2277">
            <v>2209.4462771223734</v>
          </cell>
          <cell r="AD2277">
            <v>34666.69999999999</v>
          </cell>
          <cell r="AE2277">
            <v>13886.331372129805</v>
          </cell>
          <cell r="AF2277">
            <v>9412.1289379431601</v>
          </cell>
          <cell r="AG2277">
            <v>1616.0841575939919</v>
          </cell>
          <cell r="AH2277">
            <v>1557.1378703000471</v>
          </cell>
          <cell r="AI2277">
            <v>5954.461202426467</v>
          </cell>
          <cell r="AJ2277">
            <v>2224.2664596065179</v>
          </cell>
          <cell r="AK2277">
            <v>34650.409999999989</v>
          </cell>
        </row>
        <row r="2278">
          <cell r="B2278">
            <v>40743</v>
          </cell>
          <cell r="D2278">
            <v>5902.3899999999921</v>
          </cell>
          <cell r="E2278">
            <v>29239</v>
          </cell>
          <cell r="F2278">
            <v>35141.389999999992</v>
          </cell>
          <cell r="G2278">
            <v>35141.389999999992</v>
          </cell>
          <cell r="H2278">
            <v>36255.699999999997</v>
          </cell>
          <cell r="I2278">
            <v>29239</v>
          </cell>
          <cell r="J2278">
            <v>14469</v>
          </cell>
          <cell r="K2278">
            <v>3580</v>
          </cell>
          <cell r="L2278">
            <v>1300</v>
          </cell>
          <cell r="M2278">
            <v>1659</v>
          </cell>
          <cell r="N2278">
            <v>6100</v>
          </cell>
          <cell r="O2278">
            <v>2131</v>
          </cell>
          <cell r="P2278">
            <v>29239</v>
          </cell>
          <cell r="Q2278">
            <v>14469</v>
          </cell>
          <cell r="R2278">
            <v>3580</v>
          </cell>
          <cell r="S2278">
            <v>1300</v>
          </cell>
          <cell r="T2278">
            <v>1659</v>
          </cell>
          <cell r="U2278">
            <v>6100</v>
          </cell>
          <cell r="V2278">
            <v>2131</v>
          </cell>
          <cell r="W2278">
            <v>29239</v>
          </cell>
          <cell r="X2278">
            <v>14693.351409568853</v>
          </cell>
          <cell r="Y2278">
            <v>10080.963695355747</v>
          </cell>
          <cell r="Z2278">
            <v>1609.4526250970621</v>
          </cell>
          <cell r="AA2278">
            <v>1538.9443644402158</v>
          </cell>
          <cell r="AB2278">
            <v>6125.0944811865293</v>
          </cell>
          <cell r="AC2278">
            <v>2207.8934243516001</v>
          </cell>
          <cell r="AD2278">
            <v>36255.700000000004</v>
          </cell>
          <cell r="AE2278">
            <v>14384.685836408242</v>
          </cell>
          <cell r="AF2278">
            <v>9380.0657956883351</v>
          </cell>
          <cell r="AG2278">
            <v>1615.4953395443908</v>
          </cell>
          <cell r="AH2278">
            <v>1554.2667691961956</v>
          </cell>
          <cell r="AI2278">
            <v>6052.2492341532143</v>
          </cell>
          <cell r="AJ2278">
            <v>2154.6270250096163</v>
          </cell>
          <cell r="AK2278">
            <v>35141.389999999992</v>
          </cell>
        </row>
        <row r="2279">
          <cell r="B2279">
            <v>40744</v>
          </cell>
          <cell r="D2279">
            <v>5946.6399999999994</v>
          </cell>
          <cell r="E2279">
            <v>29176</v>
          </cell>
          <cell r="F2279">
            <v>35122.639999999999</v>
          </cell>
          <cell r="G2279">
            <v>35122.639999999999</v>
          </cell>
          <cell r="H2279">
            <v>36572</v>
          </cell>
          <cell r="I2279">
            <v>29176</v>
          </cell>
          <cell r="J2279">
            <v>14469</v>
          </cell>
          <cell r="K2279">
            <v>3580</v>
          </cell>
          <cell r="L2279">
            <v>1300</v>
          </cell>
          <cell r="M2279">
            <v>1659</v>
          </cell>
          <cell r="N2279">
            <v>6000</v>
          </cell>
          <cell r="O2279">
            <v>2168</v>
          </cell>
          <cell r="P2279">
            <v>29176</v>
          </cell>
          <cell r="Q2279">
            <v>14469</v>
          </cell>
          <cell r="R2279">
            <v>3580</v>
          </cell>
          <cell r="S2279">
            <v>1300</v>
          </cell>
          <cell r="T2279">
            <v>1659</v>
          </cell>
          <cell r="U2279">
            <v>6000</v>
          </cell>
          <cell r="V2279">
            <v>2168</v>
          </cell>
          <cell r="W2279">
            <v>29176</v>
          </cell>
          <cell r="X2279">
            <v>15047.113237505617</v>
          </cell>
          <cell r="Y2279">
            <v>10068.960695431284</v>
          </cell>
          <cell r="Z2279">
            <v>1610.2073336135331</v>
          </cell>
          <cell r="AA2279">
            <v>1538.5389606205215</v>
          </cell>
          <cell r="AB2279">
            <v>6054.0906617921555</v>
          </cell>
          <cell r="AC2279">
            <v>2253.0891110368848</v>
          </cell>
          <cell r="AD2279">
            <v>36571.999999999993</v>
          </cell>
          <cell r="AE2279">
            <v>14380.282628310129</v>
          </cell>
          <cell r="AF2279">
            <v>9405.9725293042738</v>
          </cell>
          <cell r="AG2279">
            <v>1615.0270880898895</v>
          </cell>
          <cell r="AH2279">
            <v>1556.1193571560113</v>
          </cell>
          <cell r="AI2279">
            <v>5965.1242024313769</v>
          </cell>
          <cell r="AJ2279">
            <v>2200.1141947083179</v>
          </cell>
          <cell r="AK2279">
            <v>35122.639999999999</v>
          </cell>
        </row>
        <row r="2280">
          <cell r="B2280">
            <v>40745</v>
          </cell>
          <cell r="D2280">
            <v>7739.2899999999863</v>
          </cell>
          <cell r="E2280">
            <v>27341</v>
          </cell>
          <cell r="F2280">
            <v>35080.289999999986</v>
          </cell>
          <cell r="G2280">
            <v>35080.289999999986</v>
          </cell>
          <cell r="H2280">
            <v>35187.599999999999</v>
          </cell>
          <cell r="I2280">
            <v>27341</v>
          </cell>
          <cell r="J2280">
            <v>14627</v>
          </cell>
          <cell r="K2280">
            <v>3580</v>
          </cell>
          <cell r="L2280">
            <v>1300</v>
          </cell>
          <cell r="M2280">
            <v>1659</v>
          </cell>
          <cell r="N2280">
            <v>4000</v>
          </cell>
          <cell r="O2280">
            <v>2175</v>
          </cell>
          <cell r="P2280">
            <v>27341</v>
          </cell>
          <cell r="Q2280">
            <v>14627</v>
          </cell>
          <cell r="R2280">
            <v>3580</v>
          </cell>
          <cell r="S2280">
            <v>1300</v>
          </cell>
          <cell r="T2280">
            <v>1659</v>
          </cell>
          <cell r="U2280">
            <v>4000</v>
          </cell>
          <cell r="V2280">
            <v>2175</v>
          </cell>
          <cell r="W2280">
            <v>27341</v>
          </cell>
          <cell r="X2280">
            <v>14661.607657598361</v>
          </cell>
          <cell r="Y2280">
            <v>9509.6883917421092</v>
          </cell>
          <cell r="Z2280">
            <v>1606.8612877012827</v>
          </cell>
          <cell r="AA2280">
            <v>1541.2090870308978</v>
          </cell>
          <cell r="AB2280">
            <v>5684.1271586724079</v>
          </cell>
          <cell r="AC2280">
            <v>2184.1064172549268</v>
          </cell>
          <cell r="AD2280">
            <v>35187.599999999977</v>
          </cell>
          <cell r="AE2280">
            <v>14381.828691260125</v>
          </cell>
          <cell r="AF2280">
            <v>9406.9837907663823</v>
          </cell>
          <cell r="AG2280">
            <v>1615.2007240057246</v>
          </cell>
          <cell r="AH2280">
            <v>1556.2866597428977</v>
          </cell>
          <cell r="AI2280">
            <v>5919.6393993086622</v>
          </cell>
          <cell r="AJ2280">
            <v>2200.3507349161928</v>
          </cell>
          <cell r="AK2280">
            <v>35080.289999999986</v>
          </cell>
        </row>
        <row r="2281">
          <cell r="B2281">
            <v>40746</v>
          </cell>
          <cell r="D2281">
            <v>5744.3600000000006</v>
          </cell>
          <cell r="E2281">
            <v>29316</v>
          </cell>
          <cell r="F2281">
            <v>35060.36</v>
          </cell>
          <cell r="G2281">
            <v>35060.36</v>
          </cell>
          <cell r="H2281">
            <v>34746.199999999997</v>
          </cell>
          <cell r="I2281">
            <v>29316</v>
          </cell>
          <cell r="J2281">
            <v>14627</v>
          </cell>
          <cell r="K2281">
            <v>3580</v>
          </cell>
          <cell r="L2281">
            <v>1300</v>
          </cell>
          <cell r="M2281">
            <v>1659</v>
          </cell>
          <cell r="N2281">
            <v>6000</v>
          </cell>
          <cell r="O2281">
            <v>2150</v>
          </cell>
          <cell r="P2281">
            <v>29316</v>
          </cell>
          <cell r="Q2281">
            <v>14627</v>
          </cell>
          <cell r="R2281">
            <v>3580</v>
          </cell>
          <cell r="S2281">
            <v>1300</v>
          </cell>
          <cell r="T2281">
            <v>1659</v>
          </cell>
          <cell r="U2281">
            <v>6000</v>
          </cell>
          <cell r="V2281">
            <v>2150</v>
          </cell>
          <cell r="W2281">
            <v>29316</v>
          </cell>
          <cell r="X2281">
            <v>14111.463689333206</v>
          </cell>
          <cell r="Y2281">
            <v>9618.6593058845374</v>
          </cell>
          <cell r="Z2281">
            <v>1609.4992428944192</v>
          </cell>
          <cell r="AA2281">
            <v>1547.6023839945556</v>
          </cell>
          <cell r="AB2281">
            <v>5644.5332124116476</v>
          </cell>
          <cell r="AC2281">
            <v>2214.4421654816319</v>
          </cell>
          <cell r="AD2281">
            <v>34746.199999999997</v>
          </cell>
          <cell r="AE2281">
            <v>14319.383751456035</v>
          </cell>
          <cell r="AF2281">
            <v>9408.717893733341</v>
          </cell>
          <cell r="AG2281">
            <v>1615.00079674018</v>
          </cell>
          <cell r="AH2281">
            <v>1556.5735488642274</v>
          </cell>
          <cell r="AI2281">
            <v>5982.631669391606</v>
          </cell>
          <cell r="AJ2281">
            <v>2178.0523398146101</v>
          </cell>
          <cell r="AK2281">
            <v>35060.36</v>
          </cell>
        </row>
        <row r="2282">
          <cell r="B2282">
            <v>40747</v>
          </cell>
          <cell r="D2282">
            <v>5391.6099999999933</v>
          </cell>
          <cell r="E2282">
            <v>29366</v>
          </cell>
          <cell r="F2282">
            <v>34757.609999999993</v>
          </cell>
          <cell r="G2282">
            <v>34757.609999999993</v>
          </cell>
          <cell r="H2282">
            <v>35604.699999999997</v>
          </cell>
          <cell r="I2282">
            <v>29366</v>
          </cell>
          <cell r="J2282">
            <v>14627</v>
          </cell>
          <cell r="K2282">
            <v>3580</v>
          </cell>
          <cell r="L2282">
            <v>1300</v>
          </cell>
          <cell r="M2282">
            <v>1659</v>
          </cell>
          <cell r="N2282">
            <v>6000</v>
          </cell>
          <cell r="O2282">
            <v>2200</v>
          </cell>
          <cell r="P2282">
            <v>29366</v>
          </cell>
          <cell r="Q2282">
            <v>14627</v>
          </cell>
          <cell r="R2282">
            <v>3580</v>
          </cell>
          <cell r="S2282">
            <v>1300</v>
          </cell>
          <cell r="T2282">
            <v>1659</v>
          </cell>
          <cell r="U2282">
            <v>6000</v>
          </cell>
          <cell r="V2282">
            <v>2200</v>
          </cell>
          <cell r="W2282">
            <v>29366</v>
          </cell>
          <cell r="X2282">
            <v>14016.542379761771</v>
          </cell>
          <cell r="Y2282">
            <v>10229.078330937611</v>
          </cell>
          <cell r="Z2282">
            <v>1547.019586933488</v>
          </cell>
          <cell r="AA2282">
            <v>1550.781217755733</v>
          </cell>
          <cell r="AB2282">
            <v>5863.1420213397378</v>
          </cell>
          <cell r="AC2282">
            <v>2398.1364632716545</v>
          </cell>
          <cell r="AD2282">
            <v>35604.699999999997</v>
          </cell>
          <cell r="AE2282">
            <v>14214.945946513841</v>
          </cell>
          <cell r="AF2282">
            <v>9399.7276839717942</v>
          </cell>
          <cell r="AG2282">
            <v>1552.7399901010965</v>
          </cell>
          <cell r="AH2282">
            <v>1556.3040604004927</v>
          </cell>
          <cell r="AI2282">
            <v>5923.0965729545687</v>
          </cell>
          <cell r="AJ2282">
            <v>2110.795746058197</v>
          </cell>
          <cell r="AK2282">
            <v>34757.609999999993</v>
          </cell>
        </row>
        <row r="2283">
          <cell r="B2283">
            <v>40748</v>
          </cell>
          <cell r="D2283">
            <v>5335.1899999999878</v>
          </cell>
          <cell r="E2283">
            <v>29366</v>
          </cell>
          <cell r="F2283">
            <v>34701.189999999988</v>
          </cell>
          <cell r="G2283">
            <v>34701.189999999988</v>
          </cell>
          <cell r="H2283">
            <v>35860</v>
          </cell>
          <cell r="I2283">
            <v>29366</v>
          </cell>
          <cell r="J2283">
            <v>14627</v>
          </cell>
          <cell r="K2283">
            <v>3580</v>
          </cell>
          <cell r="L2283">
            <v>1300</v>
          </cell>
          <cell r="M2283">
            <v>1659</v>
          </cell>
          <cell r="N2283">
            <v>6000</v>
          </cell>
          <cell r="O2283">
            <v>2200</v>
          </cell>
          <cell r="P2283">
            <v>29366</v>
          </cell>
          <cell r="Q2283">
            <v>14627</v>
          </cell>
          <cell r="R2283">
            <v>3580</v>
          </cell>
          <cell r="S2283">
            <v>1300</v>
          </cell>
          <cell r="T2283">
            <v>1659</v>
          </cell>
          <cell r="U2283">
            <v>6000</v>
          </cell>
          <cell r="V2283">
            <v>2200</v>
          </cell>
          <cell r="W2283">
            <v>29366</v>
          </cell>
          <cell r="X2283">
            <v>14408.453460055018</v>
          </cell>
          <cell r="Y2283">
            <v>9815.0166083663007</v>
          </cell>
          <cell r="Z2283">
            <v>1552.5668652807624</v>
          </cell>
          <cell r="AA2283">
            <v>1556.1406536790359</v>
          </cell>
          <cell r="AB2283">
            <v>6143.8145324166917</v>
          </cell>
          <cell r="AC2283">
            <v>2384.0078802021912</v>
          </cell>
          <cell r="AD2283">
            <v>35859.999999999993</v>
          </cell>
          <cell r="AE2283">
            <v>14214.712254701421</v>
          </cell>
          <cell r="AF2283">
            <v>9393.9698574396534</v>
          </cell>
          <cell r="AG2283">
            <v>1552.4063583984162</v>
          </cell>
          <cell r="AH2283">
            <v>1555.9603475605834</v>
          </cell>
          <cell r="AI2283">
            <v>5805.9838521673337</v>
          </cell>
          <cell r="AJ2283">
            <v>2178.1573297325799</v>
          </cell>
          <cell r="AK2283">
            <v>34701.189999999988</v>
          </cell>
        </row>
        <row r="2284">
          <cell r="B2284">
            <v>40749</v>
          </cell>
          <cell r="D2284">
            <v>5576.2099999999919</v>
          </cell>
          <cell r="E2284">
            <v>29366</v>
          </cell>
          <cell r="F2284">
            <v>34942.209999999992</v>
          </cell>
          <cell r="G2284">
            <v>34942.209999999992</v>
          </cell>
          <cell r="H2284">
            <v>36370.699999999997</v>
          </cell>
          <cell r="I2284">
            <v>29366</v>
          </cell>
          <cell r="J2284">
            <v>14627</v>
          </cell>
          <cell r="K2284">
            <v>3580</v>
          </cell>
          <cell r="L2284">
            <v>1300</v>
          </cell>
          <cell r="M2284">
            <v>1659</v>
          </cell>
          <cell r="N2284">
            <v>6000</v>
          </cell>
          <cell r="O2284">
            <v>2200</v>
          </cell>
          <cell r="P2284">
            <v>29366</v>
          </cell>
          <cell r="Q2284">
            <v>14627</v>
          </cell>
          <cell r="R2284">
            <v>3580</v>
          </cell>
          <cell r="S2284">
            <v>1300</v>
          </cell>
          <cell r="T2284">
            <v>1659</v>
          </cell>
          <cell r="U2284">
            <v>6000</v>
          </cell>
          <cell r="V2284">
            <v>2200</v>
          </cell>
          <cell r="W2284">
            <v>29366</v>
          </cell>
          <cell r="X2284">
            <v>14469.444163357239</v>
          </cell>
          <cell r="Y2284">
            <v>10049.703702347602</v>
          </cell>
          <cell r="Z2284">
            <v>1548.1155350697734</v>
          </cell>
          <cell r="AA2284">
            <v>1551.1036900307361</v>
          </cell>
          <cell r="AB2284">
            <v>6364.6118998525253</v>
          </cell>
          <cell r="AC2284">
            <v>2387.7210093421286</v>
          </cell>
          <cell r="AD2284">
            <v>36370.700000000012</v>
          </cell>
          <cell r="AE2284">
            <v>14216.366763903905</v>
          </cell>
          <cell r="AF2284">
            <v>9411.8757416790231</v>
          </cell>
          <cell r="AG2284">
            <v>1553.5115065417997</v>
          </cell>
          <cell r="AH2284">
            <v>1557.0959816376512</v>
          </cell>
          <cell r="AI2284">
            <v>5990.9622358268098</v>
          </cell>
          <cell r="AJ2284">
            <v>2212.397770410802</v>
          </cell>
          <cell r="AK2284">
            <v>34942.209999999992</v>
          </cell>
        </row>
        <row r="2285">
          <cell r="B2285">
            <v>40750</v>
          </cell>
          <cell r="D2285">
            <v>5583.9599999999919</v>
          </cell>
          <cell r="E2285">
            <v>29341</v>
          </cell>
          <cell r="F2285">
            <v>34924.959999999992</v>
          </cell>
          <cell r="G2285">
            <v>34924.959999999992</v>
          </cell>
          <cell r="H2285">
            <v>35444.9</v>
          </cell>
          <cell r="I2285">
            <v>29341</v>
          </cell>
          <cell r="J2285">
            <v>14627</v>
          </cell>
          <cell r="K2285">
            <v>3580</v>
          </cell>
          <cell r="L2285">
            <v>1300</v>
          </cell>
          <cell r="M2285">
            <v>1659</v>
          </cell>
          <cell r="N2285">
            <v>6000</v>
          </cell>
          <cell r="O2285">
            <v>2175</v>
          </cell>
          <cell r="P2285">
            <v>29341</v>
          </cell>
          <cell r="Q2285">
            <v>14627</v>
          </cell>
          <cell r="R2285">
            <v>3580</v>
          </cell>
          <cell r="S2285">
            <v>1300</v>
          </cell>
          <cell r="T2285">
            <v>1659</v>
          </cell>
          <cell r="U2285">
            <v>6000</v>
          </cell>
          <cell r="V2285">
            <v>2175</v>
          </cell>
          <cell r="W2285">
            <v>29341</v>
          </cell>
          <cell r="X2285">
            <v>14321.13307091308</v>
          </cell>
          <cell r="Y2285">
            <v>9891.870193993851</v>
          </cell>
          <cell r="Z2285">
            <v>1545.4360149264432</v>
          </cell>
          <cell r="AA2285">
            <v>1549.273026189323</v>
          </cell>
          <cell r="AB2285">
            <v>5924.2511193530909</v>
          </cell>
          <cell r="AC2285">
            <v>2212.9365746242088</v>
          </cell>
          <cell r="AD2285">
            <v>35444.9</v>
          </cell>
          <cell r="AE2285">
            <v>14216.356748010403</v>
          </cell>
          <cell r="AF2285">
            <v>9411.8691107059585</v>
          </cell>
          <cell r="AG2285">
            <v>1553.5104120423357</v>
          </cell>
          <cell r="AH2285">
            <v>1557.0948846128078</v>
          </cell>
          <cell r="AI2285">
            <v>5984.6354036591702</v>
          </cell>
          <cell r="AJ2285">
            <v>2201.4934409693169</v>
          </cell>
          <cell r="AK2285">
            <v>34924.959999999992</v>
          </cell>
        </row>
        <row r="2286">
          <cell r="B2286">
            <v>40751</v>
          </cell>
          <cell r="D2286">
            <v>5329.7999999999956</v>
          </cell>
          <cell r="E2286">
            <v>29401</v>
          </cell>
          <cell r="F2286">
            <v>34730.799999999996</v>
          </cell>
          <cell r="G2286">
            <v>34730.799999999996</v>
          </cell>
          <cell r="H2286">
            <v>34946.400000000001</v>
          </cell>
          <cell r="I2286">
            <v>29401</v>
          </cell>
          <cell r="J2286">
            <v>14627</v>
          </cell>
          <cell r="K2286">
            <v>3580</v>
          </cell>
          <cell r="L2286">
            <v>1300</v>
          </cell>
          <cell r="M2286">
            <v>1659</v>
          </cell>
          <cell r="N2286">
            <v>6000</v>
          </cell>
          <cell r="O2286">
            <v>2235</v>
          </cell>
          <cell r="P2286">
            <v>29401</v>
          </cell>
          <cell r="Q2286">
            <v>14627</v>
          </cell>
          <cell r="R2286">
            <v>3580</v>
          </cell>
          <cell r="S2286">
            <v>1300</v>
          </cell>
          <cell r="T2286">
            <v>1659</v>
          </cell>
          <cell r="U2286">
            <v>6000</v>
          </cell>
          <cell r="V2286">
            <v>2235</v>
          </cell>
          <cell r="W2286">
            <v>29401</v>
          </cell>
          <cell r="X2286">
            <v>14311.408605574999</v>
          </cell>
          <cell r="Y2286">
            <v>9660.1183609543714</v>
          </cell>
          <cell r="Z2286">
            <v>1274.4679374473235</v>
          </cell>
          <cell r="AA2286">
            <v>1546.1637107078634</v>
          </cell>
          <cell r="AB2286">
            <v>5920.5568171101395</v>
          </cell>
          <cell r="AC2286">
            <v>2233.6845682052867</v>
          </cell>
          <cell r="AD2286">
            <v>34946.399999999987</v>
          </cell>
          <cell r="AE2286">
            <v>14210.945914789507</v>
          </cell>
          <cell r="AF2286">
            <v>9408.2868951666605</v>
          </cell>
          <cell r="AG2286">
            <v>1293.7409694871942</v>
          </cell>
          <cell r="AH2286">
            <v>1556.502244678464</v>
          </cell>
          <cell r="AI2286">
            <v>6015.262492316132</v>
          </cell>
          <cell r="AJ2286">
            <v>2246.0614835620368</v>
          </cell>
          <cell r="AK2286">
            <v>34730.799999999996</v>
          </cell>
        </row>
        <row r="2287">
          <cell r="B2287">
            <v>40752</v>
          </cell>
          <cell r="D2287">
            <v>5615.3299999999945</v>
          </cell>
          <cell r="E2287">
            <v>29201</v>
          </cell>
          <cell r="F2287">
            <v>34816.329999999994</v>
          </cell>
          <cell r="G2287">
            <v>34816.329999999994</v>
          </cell>
          <cell r="H2287">
            <v>35951.599999999999</v>
          </cell>
          <cell r="I2287">
            <v>29201</v>
          </cell>
          <cell r="J2287">
            <v>14427</v>
          </cell>
          <cell r="K2287">
            <v>3580</v>
          </cell>
          <cell r="L2287">
            <v>1300</v>
          </cell>
          <cell r="M2287">
            <v>1659</v>
          </cell>
          <cell r="N2287">
            <v>6000</v>
          </cell>
          <cell r="O2287">
            <v>2235</v>
          </cell>
          <cell r="P2287">
            <v>29201</v>
          </cell>
          <cell r="Q2287">
            <v>14427</v>
          </cell>
          <cell r="R2287">
            <v>3580</v>
          </cell>
          <cell r="S2287">
            <v>1300</v>
          </cell>
          <cell r="T2287">
            <v>1659</v>
          </cell>
          <cell r="U2287">
            <v>6000</v>
          </cell>
          <cell r="V2287">
            <v>2235</v>
          </cell>
          <cell r="W2287">
            <v>29201</v>
          </cell>
          <cell r="X2287">
            <v>15360.136505445409</v>
          </cell>
          <cell r="Y2287">
            <v>9616.9008231909502</v>
          </cell>
          <cell r="Z2287">
            <v>1242.7759355683777</v>
          </cell>
          <cell r="AA2287">
            <v>1542.0385914871342</v>
          </cell>
          <cell r="AB2287">
            <v>5902.481822257002</v>
          </cell>
          <cell r="AC2287">
            <v>2287.2663220511249</v>
          </cell>
          <cell r="AD2287">
            <v>35951.599999999999</v>
          </cell>
          <cell r="AE2287">
            <v>14215.901180132731</v>
          </cell>
          <cell r="AF2287">
            <v>9411.5675042316925</v>
          </cell>
          <cell r="AG2287">
            <v>1548.0243534324115</v>
          </cell>
          <cell r="AH2287">
            <v>1557.044986989634</v>
          </cell>
          <cell r="AI2287">
            <v>5836.9473044734532</v>
          </cell>
          <cell r="AJ2287">
            <v>2246.844670740074</v>
          </cell>
          <cell r="AK2287">
            <v>34816.329999999994</v>
          </cell>
        </row>
        <row r="2288">
          <cell r="B2288">
            <v>40753</v>
          </cell>
          <cell r="D2288">
            <v>5847.5299999999843</v>
          </cell>
          <cell r="E2288">
            <v>29066</v>
          </cell>
          <cell r="F2288">
            <v>34913.529999999984</v>
          </cell>
          <cell r="G2288">
            <v>34913.529999999984</v>
          </cell>
          <cell r="H2288">
            <v>35728.400000000001</v>
          </cell>
          <cell r="I2288">
            <v>29066</v>
          </cell>
          <cell r="J2288">
            <v>14427</v>
          </cell>
          <cell r="K2288">
            <v>3580</v>
          </cell>
          <cell r="L2288">
            <v>1300</v>
          </cell>
          <cell r="M2288">
            <v>1659</v>
          </cell>
          <cell r="N2288">
            <v>5900</v>
          </cell>
          <cell r="O2288">
            <v>2200</v>
          </cell>
          <cell r="P2288">
            <v>29066</v>
          </cell>
          <cell r="Q2288">
            <v>14427</v>
          </cell>
          <cell r="R2288">
            <v>3580</v>
          </cell>
          <cell r="S2288">
            <v>1300</v>
          </cell>
          <cell r="T2288">
            <v>1659</v>
          </cell>
          <cell r="U2288">
            <v>5900</v>
          </cell>
          <cell r="V2288">
            <v>2200</v>
          </cell>
          <cell r="W2288">
            <v>29066</v>
          </cell>
          <cell r="X2288">
            <v>14796.900944240679</v>
          </cell>
          <cell r="Y2288">
            <v>9962.1598004097177</v>
          </cell>
          <cell r="Z2288">
            <v>1525.5761571197406</v>
          </cell>
          <cell r="AA2288">
            <v>1531.1153274406588</v>
          </cell>
          <cell r="AB2288">
            <v>5693.3605710616102</v>
          </cell>
          <cell r="AC2288">
            <v>2219.2871997275902</v>
          </cell>
          <cell r="AD2288">
            <v>35728.399999999994</v>
          </cell>
          <cell r="AE2288">
            <v>14215.8461202537</v>
          </cell>
          <cell r="AF2288">
            <v>9411.5310521094016</v>
          </cell>
          <cell r="AG2288">
            <v>1553.4546125466718</v>
          </cell>
          <cell r="AH2288">
            <v>1557.0389563688843</v>
          </cell>
          <cell r="AI2288">
            <v>5928.8232902783684</v>
          </cell>
          <cell r="AJ2288">
            <v>2246.8359684429629</v>
          </cell>
          <cell r="AK2288">
            <v>34913.529999999984</v>
          </cell>
        </row>
        <row r="2289">
          <cell r="B2289">
            <v>40754</v>
          </cell>
          <cell r="D2289">
            <v>5721.4199999999983</v>
          </cell>
          <cell r="E2289">
            <v>29066</v>
          </cell>
          <cell r="F2289">
            <v>34787.42</v>
          </cell>
          <cell r="G2289">
            <v>34787.42</v>
          </cell>
          <cell r="H2289">
            <v>35106.5</v>
          </cell>
          <cell r="I2289">
            <v>29066</v>
          </cell>
          <cell r="J2289">
            <v>14427</v>
          </cell>
          <cell r="K2289">
            <v>3580</v>
          </cell>
          <cell r="L2289">
            <v>1300</v>
          </cell>
          <cell r="M2289">
            <v>1659</v>
          </cell>
          <cell r="N2289">
            <v>5900</v>
          </cell>
          <cell r="O2289">
            <v>2200</v>
          </cell>
          <cell r="P2289">
            <v>29066</v>
          </cell>
          <cell r="Q2289">
            <v>14427</v>
          </cell>
          <cell r="R2289">
            <v>3580</v>
          </cell>
          <cell r="S2289">
            <v>1300</v>
          </cell>
          <cell r="T2289">
            <v>1659</v>
          </cell>
          <cell r="U2289">
            <v>5900</v>
          </cell>
          <cell r="V2289">
            <v>2200</v>
          </cell>
          <cell r="W2289">
            <v>29066</v>
          </cell>
          <cell r="X2289">
            <v>14139.635472625256</v>
          </cell>
          <cell r="Y2289">
            <v>9985.0062090662741</v>
          </cell>
          <cell r="Z2289">
            <v>1542.1965303185982</v>
          </cell>
          <cell r="AA2289">
            <v>1545.2666370820996</v>
          </cell>
          <cell r="AB2289">
            <v>5708.0289199658046</v>
          </cell>
          <cell r="AC2289">
            <v>2186.3662309419647</v>
          </cell>
          <cell r="AD2289">
            <v>35106.5</v>
          </cell>
          <cell r="AE2289">
            <v>14218.197886755986</v>
          </cell>
          <cell r="AF2289">
            <v>9413.0880275631553</v>
          </cell>
          <cell r="AG2289">
            <v>1553.7116048135904</v>
          </cell>
          <cell r="AH2289">
            <v>1557.2965416036548</v>
          </cell>
          <cell r="AI2289">
            <v>5843.3473862262654</v>
          </cell>
          <cell r="AJ2289">
            <v>2201.7785530373494</v>
          </cell>
          <cell r="AK2289">
            <v>34787.42</v>
          </cell>
        </row>
        <row r="2290">
          <cell r="B2290">
            <v>40755</v>
          </cell>
          <cell r="D2290">
            <v>5416.7299999999959</v>
          </cell>
          <cell r="E2290">
            <v>29066</v>
          </cell>
          <cell r="F2290">
            <v>34482.729999999996</v>
          </cell>
          <cell r="G2290">
            <v>34482.729999999996</v>
          </cell>
          <cell r="H2290">
            <v>34077</v>
          </cell>
          <cell r="I2290">
            <v>29066</v>
          </cell>
          <cell r="J2290">
            <v>14427</v>
          </cell>
          <cell r="K2290">
            <v>3580</v>
          </cell>
          <cell r="L2290">
            <v>1300</v>
          </cell>
          <cell r="M2290">
            <v>1659</v>
          </cell>
          <cell r="N2290">
            <v>5900</v>
          </cell>
          <cell r="O2290">
            <v>2200</v>
          </cell>
          <cell r="P2290">
            <v>29066</v>
          </cell>
          <cell r="Q2290">
            <v>14427</v>
          </cell>
          <cell r="R2290">
            <v>3580</v>
          </cell>
          <cell r="S2290">
            <v>1300</v>
          </cell>
          <cell r="T2290">
            <v>1659</v>
          </cell>
          <cell r="U2290">
            <v>5900</v>
          </cell>
          <cell r="V2290">
            <v>2200</v>
          </cell>
          <cell r="W2290">
            <v>29066</v>
          </cell>
          <cell r="X2290">
            <v>13968.717928901517</v>
          </cell>
          <cell r="Y2290">
            <v>9639.0540428794502</v>
          </cell>
          <cell r="Z2290">
            <v>1274.3317360890596</v>
          </cell>
          <cell r="AA2290">
            <v>1542.9187974574816</v>
          </cell>
          <cell r="AB2290">
            <v>5489.5122320875316</v>
          </cell>
          <cell r="AC2290">
            <v>2162.4652625849703</v>
          </cell>
          <cell r="AD2290">
            <v>34077.000000000007</v>
          </cell>
          <cell r="AE2290">
            <v>14213.676487863975</v>
          </cell>
          <cell r="AF2290">
            <v>9382.0802177102814</v>
          </cell>
          <cell r="AG2290">
            <v>1290.3833018502735</v>
          </cell>
          <cell r="AH2290">
            <v>1555.2107988474074</v>
          </cell>
          <cell r="AI2290">
            <v>5862.1191458958228</v>
          </cell>
          <cell r="AJ2290">
            <v>2179.2600478322356</v>
          </cell>
          <cell r="AK2290">
            <v>34482.729999999996</v>
          </cell>
        </row>
        <row r="2291">
          <cell r="B2291">
            <v>40756</v>
          </cell>
          <cell r="D2291">
            <v>5052.4700000000012</v>
          </cell>
          <cell r="E2291">
            <v>29818</v>
          </cell>
          <cell r="F2291">
            <v>34870.47</v>
          </cell>
          <cell r="G2291">
            <v>34870.47</v>
          </cell>
          <cell r="H2291">
            <v>35755.199999999997</v>
          </cell>
          <cell r="I2291">
            <v>29818</v>
          </cell>
          <cell r="J2291">
            <v>14797</v>
          </cell>
          <cell r="K2291">
            <v>3824</v>
          </cell>
          <cell r="L2291">
            <v>1300</v>
          </cell>
          <cell r="M2291">
            <v>1692</v>
          </cell>
          <cell r="N2291">
            <v>6000</v>
          </cell>
          <cell r="O2291">
            <v>2205</v>
          </cell>
          <cell r="P2291">
            <v>29818</v>
          </cell>
          <cell r="Q2291">
            <v>14797</v>
          </cell>
          <cell r="R2291">
            <v>3824</v>
          </cell>
          <cell r="S2291">
            <v>1300</v>
          </cell>
          <cell r="T2291">
            <v>1692</v>
          </cell>
          <cell r="U2291">
            <v>6000</v>
          </cell>
          <cell r="V2291">
            <v>2205</v>
          </cell>
          <cell r="W2291">
            <v>29818</v>
          </cell>
          <cell r="X2291">
            <v>14220.062676547659</v>
          </cell>
          <cell r="Y2291">
            <v>10276.183135268113</v>
          </cell>
          <cell r="Z2291">
            <v>1440.8464865446417</v>
          </cell>
          <cell r="AA2291">
            <v>1552.8372722280162</v>
          </cell>
          <cell r="AB2291">
            <v>6040.8348376632475</v>
          </cell>
          <cell r="AC2291">
            <v>2224.4355917483263</v>
          </cell>
          <cell r="AD2291">
            <v>35755.200000000004</v>
          </cell>
          <cell r="AE2291">
            <v>14215.203425988182</v>
          </cell>
          <cell r="AF2291">
            <v>9399.8979439891118</v>
          </cell>
          <cell r="AG2291">
            <v>1444.330805680059</v>
          </cell>
          <cell r="AH2291">
            <v>1556.3322501912169</v>
          </cell>
          <cell r="AI2291">
            <v>6030.3270191079764</v>
          </cell>
          <cell r="AJ2291">
            <v>2224.3785550434559</v>
          </cell>
          <cell r="AK2291">
            <v>34870.47</v>
          </cell>
        </row>
        <row r="2292">
          <cell r="B2292">
            <v>40757</v>
          </cell>
          <cell r="D2292">
            <v>6561.8999999999869</v>
          </cell>
          <cell r="E2292">
            <v>29718</v>
          </cell>
          <cell r="F2292">
            <v>36279.899999999987</v>
          </cell>
          <cell r="G2292">
            <v>36279.899999999987</v>
          </cell>
          <cell r="H2292">
            <v>36519.4</v>
          </cell>
          <cell r="I2292">
            <v>29718</v>
          </cell>
          <cell r="J2292">
            <v>14597</v>
          </cell>
          <cell r="K2292">
            <v>3824</v>
          </cell>
          <cell r="L2292">
            <v>1300</v>
          </cell>
          <cell r="M2292">
            <v>1692</v>
          </cell>
          <cell r="N2292">
            <v>6100</v>
          </cell>
          <cell r="O2292">
            <v>2205</v>
          </cell>
          <cell r="P2292">
            <v>29718</v>
          </cell>
          <cell r="Q2292">
            <v>14597</v>
          </cell>
          <cell r="R2292">
            <v>3824</v>
          </cell>
          <cell r="S2292">
            <v>1300</v>
          </cell>
          <cell r="T2292">
            <v>1692</v>
          </cell>
          <cell r="U2292">
            <v>6100</v>
          </cell>
          <cell r="V2292">
            <v>2205</v>
          </cell>
          <cell r="W2292">
            <v>29718</v>
          </cell>
          <cell r="X2292">
            <v>14188.976133081516</v>
          </cell>
          <cell r="Y2292">
            <v>10987.95536060986</v>
          </cell>
          <cell r="Z2292">
            <v>1587.3599440677015</v>
          </cell>
          <cell r="AA2292">
            <v>1541.7634432020636</v>
          </cell>
          <cell r="AB2292">
            <v>5984.5703623822183</v>
          </cell>
          <cell r="AC2292">
            <v>2228.7747566566377</v>
          </cell>
          <cell r="AD2292">
            <v>36519.4</v>
          </cell>
          <cell r="AE2292">
            <v>14196.806274306258</v>
          </cell>
          <cell r="AF2292">
            <v>10538.117979517758</v>
          </cell>
          <cell r="AG2292">
            <v>1608.3399752780592</v>
          </cell>
          <cell r="AH2292">
            <v>1558.5249742754838</v>
          </cell>
          <cell r="AI2292">
            <v>6124.6705499476402</v>
          </cell>
          <cell r="AJ2292">
            <v>2253.4402466747911</v>
          </cell>
          <cell r="AK2292">
            <v>36279.899999999987</v>
          </cell>
        </row>
        <row r="2293">
          <cell r="B2293">
            <v>40758</v>
          </cell>
          <cell r="D2293">
            <v>9347.5599999999831</v>
          </cell>
          <cell r="E2293">
            <v>30518</v>
          </cell>
          <cell r="F2293">
            <v>39865.559999999983</v>
          </cell>
          <cell r="G2293">
            <v>39865.559999999983</v>
          </cell>
          <cell r="H2293">
            <v>39957.599999999999</v>
          </cell>
          <cell r="I2293">
            <v>30518</v>
          </cell>
          <cell r="J2293">
            <v>14597</v>
          </cell>
          <cell r="K2293">
            <v>3824</v>
          </cell>
          <cell r="L2293">
            <v>1300</v>
          </cell>
          <cell r="M2293">
            <v>1692</v>
          </cell>
          <cell r="N2293">
            <v>6700</v>
          </cell>
          <cell r="O2293">
            <v>2405</v>
          </cell>
          <cell r="P2293">
            <v>30518</v>
          </cell>
          <cell r="Q2293">
            <v>14597</v>
          </cell>
          <cell r="R2293">
            <v>3824</v>
          </cell>
          <cell r="S2293">
            <v>1300</v>
          </cell>
          <cell r="T2293">
            <v>1692</v>
          </cell>
          <cell r="U2293">
            <v>6700</v>
          </cell>
          <cell r="V2293">
            <v>2405</v>
          </cell>
          <cell r="W2293">
            <v>30518</v>
          </cell>
          <cell r="X2293">
            <v>15517.955274855298</v>
          </cell>
          <cell r="Y2293">
            <v>12431.427247163247</v>
          </cell>
          <cell r="Z2293">
            <v>1718.4250153128789</v>
          </cell>
          <cell r="AA2293">
            <v>1658.7048199448641</v>
          </cell>
          <cell r="AB2293">
            <v>6210.3711747765074</v>
          </cell>
          <cell r="AC2293">
            <v>2420.7164679471898</v>
          </cell>
          <cell r="AD2293">
            <v>39957.599999999984</v>
          </cell>
          <cell r="AE2293">
            <v>15612.261121295993</v>
          </cell>
          <cell r="AF2293">
            <v>11652.216257680595</v>
          </cell>
          <cell r="AG2293">
            <v>1749.3298398470399</v>
          </cell>
          <cell r="AH2293">
            <v>1688.7052996315706</v>
          </cell>
          <cell r="AI2293">
            <v>6700.8029868083677</v>
          </cell>
          <cell r="AJ2293">
            <v>2462.2444947364138</v>
          </cell>
          <cell r="AK2293">
            <v>39865.559999999983</v>
          </cell>
        </row>
        <row r="2294">
          <cell r="B2294">
            <v>40759</v>
          </cell>
          <cell r="D2294">
            <v>5161.7699999999968</v>
          </cell>
          <cell r="E2294">
            <v>29573</v>
          </cell>
          <cell r="F2294">
            <v>34734.769999999997</v>
          </cell>
          <cell r="G2294">
            <v>34734.769999999997</v>
          </cell>
          <cell r="H2294">
            <v>34159.5</v>
          </cell>
          <cell r="I2294">
            <v>29573</v>
          </cell>
          <cell r="J2294">
            <v>14597</v>
          </cell>
          <cell r="K2294">
            <v>3824</v>
          </cell>
          <cell r="L2294">
            <v>1300</v>
          </cell>
          <cell r="M2294">
            <v>1692</v>
          </cell>
          <cell r="N2294">
            <v>5900</v>
          </cell>
          <cell r="O2294">
            <v>2260</v>
          </cell>
          <cell r="P2294">
            <v>29573</v>
          </cell>
          <cell r="Q2294">
            <v>14597</v>
          </cell>
          <cell r="R2294">
            <v>3824</v>
          </cell>
          <cell r="S2294">
            <v>1300</v>
          </cell>
          <cell r="T2294">
            <v>1692</v>
          </cell>
          <cell r="U2294">
            <v>5900</v>
          </cell>
          <cell r="V2294">
            <v>2260</v>
          </cell>
          <cell r="W2294">
            <v>29573</v>
          </cell>
          <cell r="X2294">
            <v>14166.374071891989</v>
          </cell>
          <cell r="Y2294">
            <v>9250.7741956456175</v>
          </cell>
          <cell r="Z2294">
            <v>1542.27971763199</v>
          </cell>
          <cell r="AA2294">
            <v>1545.2723799934483</v>
          </cell>
          <cell r="AB2294">
            <v>5395.0527635118588</v>
          </cell>
          <cell r="AC2294">
            <v>2259.7468713250983</v>
          </cell>
          <cell r="AD2294">
            <v>34159.5</v>
          </cell>
          <cell r="AE2294">
            <v>14054.299652698979</v>
          </cell>
          <cell r="AF2294">
            <v>9377.8225391357082</v>
          </cell>
          <cell r="AG2294">
            <v>1551.5915278224004</v>
          </cell>
          <cell r="AH2294">
            <v>1555.1157001407535</v>
          </cell>
          <cell r="AI2294">
            <v>5925.3581677016582</v>
          </cell>
          <cell r="AJ2294">
            <v>2270.5824125004983</v>
          </cell>
          <cell r="AK2294">
            <v>34734.769999999997</v>
          </cell>
        </row>
        <row r="2295">
          <cell r="B2295">
            <v>40760</v>
          </cell>
          <cell r="D2295">
            <v>5179.8999999999942</v>
          </cell>
          <cell r="E2295">
            <v>29513</v>
          </cell>
          <cell r="F2295">
            <v>34692.899999999994</v>
          </cell>
          <cell r="G2295">
            <v>34692.899999999994</v>
          </cell>
          <cell r="H2295">
            <v>34540.6</v>
          </cell>
          <cell r="I2295">
            <v>29513</v>
          </cell>
          <cell r="J2295">
            <v>14597</v>
          </cell>
          <cell r="K2295">
            <v>3824</v>
          </cell>
          <cell r="L2295">
            <v>1300</v>
          </cell>
          <cell r="M2295">
            <v>1692</v>
          </cell>
          <cell r="N2295">
            <v>5900</v>
          </cell>
          <cell r="O2295">
            <v>2200</v>
          </cell>
          <cell r="P2295">
            <v>29513</v>
          </cell>
          <cell r="Q2295">
            <v>14597</v>
          </cell>
          <cell r="R2295">
            <v>3824</v>
          </cell>
          <cell r="S2295">
            <v>1300</v>
          </cell>
          <cell r="T2295">
            <v>1692</v>
          </cell>
          <cell r="U2295">
            <v>5900</v>
          </cell>
          <cell r="V2295">
            <v>2200</v>
          </cell>
          <cell r="W2295">
            <v>29513</v>
          </cell>
          <cell r="X2295">
            <v>14553.055870228938</v>
          </cell>
          <cell r="Y2295">
            <v>9264.2736254920019</v>
          </cell>
          <cell r="Z2295">
            <v>1533.9185089820342</v>
          </cell>
          <cell r="AA2295">
            <v>1538.0121211042408</v>
          </cell>
          <cell r="AB2295">
            <v>5479.0013330231113</v>
          </cell>
          <cell r="AC2295">
            <v>2172.3385411696804</v>
          </cell>
          <cell r="AD2295">
            <v>34540.600000000013</v>
          </cell>
          <cell r="AE2295">
            <v>14055.907486124526</v>
          </cell>
          <cell r="AF2295">
            <v>9401.319601826066</v>
          </cell>
          <cell r="AG2295">
            <v>1553.0029588376799</v>
          </cell>
          <cell r="AH2295">
            <v>1556.567632740429</v>
          </cell>
          <cell r="AI2295">
            <v>5924.0996959709028</v>
          </cell>
          <cell r="AJ2295">
            <v>2202.0026245003883</v>
          </cell>
          <cell r="AK2295">
            <v>34692.899999999994</v>
          </cell>
        </row>
        <row r="2296">
          <cell r="B2296">
            <v>40761</v>
          </cell>
          <cell r="D2296">
            <v>4548.2599999999948</v>
          </cell>
          <cell r="E2296">
            <v>29427</v>
          </cell>
          <cell r="F2296">
            <v>33975.259999999995</v>
          </cell>
          <cell r="G2296">
            <v>33975.259999999995</v>
          </cell>
          <cell r="H2296">
            <v>33531.800000000003</v>
          </cell>
          <cell r="I2296">
            <v>29427</v>
          </cell>
          <cell r="J2296">
            <v>14597</v>
          </cell>
          <cell r="K2296">
            <v>3824</v>
          </cell>
          <cell r="L2296">
            <v>1300</v>
          </cell>
          <cell r="M2296">
            <v>1692</v>
          </cell>
          <cell r="N2296">
            <v>5900</v>
          </cell>
          <cell r="O2296">
            <v>2114</v>
          </cell>
          <cell r="P2296">
            <v>29427</v>
          </cell>
          <cell r="Q2296">
            <v>14597</v>
          </cell>
          <cell r="R2296">
            <v>3824</v>
          </cell>
          <cell r="S2296">
            <v>1300</v>
          </cell>
          <cell r="T2296">
            <v>1692</v>
          </cell>
          <cell r="U2296">
            <v>5900</v>
          </cell>
          <cell r="V2296">
            <v>2114</v>
          </cell>
          <cell r="W2296">
            <v>29427</v>
          </cell>
          <cell r="X2296">
            <v>13493.707235693955</v>
          </cell>
          <cell r="Y2296">
            <v>9401.304398717868</v>
          </cell>
          <cell r="Z2296">
            <v>1524.5182008636177</v>
          </cell>
          <cell r="AA2296">
            <v>1528.2482739260581</v>
          </cell>
          <cell r="AB2296">
            <v>5466.7816457278832</v>
          </cell>
          <cell r="AC2296">
            <v>2117.240245070625</v>
          </cell>
          <cell r="AD2296">
            <v>33531.800000000003</v>
          </cell>
          <cell r="AE2296">
            <v>13419.727221951252</v>
          </cell>
          <cell r="AF2296">
            <v>9419.2908366751635</v>
          </cell>
          <cell r="AG2296">
            <v>1554.7354321135742</v>
          </cell>
          <cell r="AH2296">
            <v>1558.32273121859</v>
          </cell>
          <cell r="AI2296">
            <v>5865.4134016550533</v>
          </cell>
          <cell r="AJ2296">
            <v>2157.7703763863615</v>
          </cell>
          <cell r="AK2296">
            <v>33975.259999999995</v>
          </cell>
        </row>
        <row r="2297">
          <cell r="B2297">
            <v>40762</v>
          </cell>
          <cell r="D2297">
            <v>4462.0799999999799</v>
          </cell>
          <cell r="E2297">
            <v>29563</v>
          </cell>
          <cell r="F2297">
            <v>34025.07999999998</v>
          </cell>
          <cell r="G2297">
            <v>34025.07999999998</v>
          </cell>
          <cell r="H2297">
            <v>34171.199999999997</v>
          </cell>
          <cell r="I2297">
            <v>29563</v>
          </cell>
          <cell r="J2297">
            <v>14597</v>
          </cell>
          <cell r="K2297">
            <v>3824</v>
          </cell>
          <cell r="L2297">
            <v>1300</v>
          </cell>
          <cell r="M2297">
            <v>1692</v>
          </cell>
          <cell r="N2297">
            <v>5900</v>
          </cell>
          <cell r="O2297">
            <v>2250</v>
          </cell>
          <cell r="P2297">
            <v>29563</v>
          </cell>
          <cell r="Q2297">
            <v>14597</v>
          </cell>
          <cell r="R2297">
            <v>3824</v>
          </cell>
          <cell r="S2297">
            <v>1300</v>
          </cell>
          <cell r="T2297">
            <v>1692</v>
          </cell>
          <cell r="U2297">
            <v>5900</v>
          </cell>
          <cell r="V2297">
            <v>2250</v>
          </cell>
          <cell r="W2297">
            <v>29563</v>
          </cell>
          <cell r="X2297">
            <v>13663.559700664746</v>
          </cell>
          <cell r="Y2297">
            <v>9446.9378712499292</v>
          </cell>
          <cell r="Z2297">
            <v>1541.1154407395118</v>
          </cell>
          <cell r="AA2297">
            <v>1544.2698107789374</v>
          </cell>
          <cell r="AB2297">
            <v>5764.5868447552502</v>
          </cell>
          <cell r="AC2297">
            <v>2210.7303318116292</v>
          </cell>
          <cell r="AD2297">
            <v>34171.200000000004</v>
          </cell>
          <cell r="AE2297">
            <v>13419.102435343262</v>
          </cell>
          <cell r="AF2297">
            <v>9401.9952494685767</v>
          </cell>
          <cell r="AG2297">
            <v>1553.7325995726385</v>
          </cell>
          <cell r="AH2297">
            <v>1557.2896249545004</v>
          </cell>
          <cell r="AI2297">
            <v>5866.5810386249232</v>
          </cell>
          <cell r="AJ2297">
            <v>2226.3790520360799</v>
          </cell>
          <cell r="AK2297">
            <v>34025.07999999998</v>
          </cell>
        </row>
        <row r="2298">
          <cell r="B2298">
            <v>40763</v>
          </cell>
          <cell r="D2298">
            <v>5298.1999999999971</v>
          </cell>
          <cell r="E2298">
            <v>29629</v>
          </cell>
          <cell r="F2298">
            <v>34927.199999999997</v>
          </cell>
          <cell r="G2298">
            <v>34927.199999999997</v>
          </cell>
          <cell r="H2298">
            <v>35576.800000000003</v>
          </cell>
          <cell r="I2298">
            <v>29629</v>
          </cell>
          <cell r="J2298">
            <v>14597</v>
          </cell>
          <cell r="K2298">
            <v>3824</v>
          </cell>
          <cell r="L2298">
            <v>1300</v>
          </cell>
          <cell r="M2298">
            <v>1692</v>
          </cell>
          <cell r="N2298">
            <v>5900</v>
          </cell>
          <cell r="O2298">
            <v>2316</v>
          </cell>
          <cell r="P2298">
            <v>29629</v>
          </cell>
          <cell r="Q2298">
            <v>14597</v>
          </cell>
          <cell r="R2298">
            <v>3824</v>
          </cell>
          <cell r="S2298">
            <v>1300</v>
          </cell>
          <cell r="T2298">
            <v>1692</v>
          </cell>
          <cell r="U2298">
            <v>5900</v>
          </cell>
          <cell r="V2298">
            <v>2316</v>
          </cell>
          <cell r="W2298">
            <v>29629</v>
          </cell>
          <cell r="X2298">
            <v>14254.322748801711</v>
          </cell>
          <cell r="Y2298">
            <v>10059.746363301712</v>
          </cell>
          <cell r="Z2298">
            <v>1554.7607655028303</v>
          </cell>
          <cell r="AA2298">
            <v>1557.3160117792604</v>
          </cell>
          <cell r="AB2298">
            <v>5835.76913198497</v>
          </cell>
          <cell r="AC2298">
            <v>2314.8849786295177</v>
          </cell>
          <cell r="AD2298">
            <v>35576.800000000003</v>
          </cell>
          <cell r="AE2298">
            <v>14213.041054650861</v>
          </cell>
          <cell r="AF2298">
            <v>9398.4680615401085</v>
          </cell>
          <cell r="AG2298">
            <v>1552.5319132090985</v>
          </cell>
          <cell r="AH2298">
            <v>1556.0955059007335</v>
          </cell>
          <cell r="AI2298">
            <v>5895.8247499359468</v>
          </cell>
          <cell r="AJ2298">
            <v>2311.2387147632489</v>
          </cell>
          <cell r="AK2298">
            <v>34927.199999999997</v>
          </cell>
        </row>
        <row r="2299">
          <cell r="B2299">
            <v>40764</v>
          </cell>
          <cell r="D2299">
            <v>5170.0999999999913</v>
          </cell>
          <cell r="E2299">
            <v>29713</v>
          </cell>
          <cell r="F2299">
            <v>34883.099999999991</v>
          </cell>
          <cell r="G2299">
            <v>34883.099999999991</v>
          </cell>
          <cell r="H2299">
            <v>35678</v>
          </cell>
          <cell r="I2299">
            <v>29713</v>
          </cell>
          <cell r="J2299">
            <v>14597</v>
          </cell>
          <cell r="K2299">
            <v>3824</v>
          </cell>
          <cell r="L2299">
            <v>1300</v>
          </cell>
          <cell r="M2299">
            <v>1692</v>
          </cell>
          <cell r="N2299">
            <v>6100</v>
          </cell>
          <cell r="O2299">
            <v>2200</v>
          </cell>
          <cell r="P2299">
            <v>29713</v>
          </cell>
          <cell r="Q2299">
            <v>14597</v>
          </cell>
          <cell r="R2299">
            <v>3824</v>
          </cell>
          <cell r="S2299">
            <v>1300</v>
          </cell>
          <cell r="T2299">
            <v>1692</v>
          </cell>
          <cell r="U2299">
            <v>6100</v>
          </cell>
          <cell r="V2299">
            <v>2200</v>
          </cell>
          <cell r="W2299">
            <v>29713</v>
          </cell>
          <cell r="X2299">
            <v>14314.32669430916</v>
          </cell>
          <cell r="Y2299">
            <v>10116.37128775382</v>
          </cell>
          <cell r="Z2299">
            <v>1543.6733822534143</v>
          </cell>
          <cell r="AA2299">
            <v>1546.1520558198997</v>
          </cell>
          <cell r="AB2299">
            <v>5946.3399094060605</v>
          </cell>
          <cell r="AC2299">
            <v>2211.1366704576485</v>
          </cell>
          <cell r="AD2299">
            <v>35678.000000000007</v>
          </cell>
          <cell r="AE2299">
            <v>14054.478282760525</v>
          </cell>
          <cell r="AF2299">
            <v>9411.5759358133037</v>
          </cell>
          <cell r="AG2299">
            <v>1553.4620209902575</v>
          </cell>
          <cell r="AH2299">
            <v>1557.0463819062486</v>
          </cell>
          <cell r="AI2299">
            <v>6082.4016039251837</v>
          </cell>
          <cell r="AJ2299">
            <v>2224.13577460447</v>
          </cell>
          <cell r="AK2299">
            <v>34883.099999999991</v>
          </cell>
        </row>
        <row r="2300">
          <cell r="B2300">
            <v>40765</v>
          </cell>
          <cell r="D2300">
            <v>5278.6999999999971</v>
          </cell>
          <cell r="E2300">
            <v>29313</v>
          </cell>
          <cell r="F2300">
            <v>34591.699999999997</v>
          </cell>
          <cell r="G2300">
            <v>34591.699999999997</v>
          </cell>
          <cell r="H2300">
            <v>35040.400000000001</v>
          </cell>
          <cell r="I2300">
            <v>29313</v>
          </cell>
          <cell r="J2300">
            <v>14197</v>
          </cell>
          <cell r="K2300">
            <v>3824</v>
          </cell>
          <cell r="L2300">
            <v>1300</v>
          </cell>
          <cell r="M2300">
            <v>1692</v>
          </cell>
          <cell r="N2300">
            <v>6100</v>
          </cell>
          <cell r="O2300">
            <v>2200</v>
          </cell>
          <cell r="P2300">
            <v>29313</v>
          </cell>
          <cell r="Q2300">
            <v>14197</v>
          </cell>
          <cell r="R2300">
            <v>3824</v>
          </cell>
          <cell r="S2300">
            <v>1300</v>
          </cell>
          <cell r="T2300">
            <v>1692</v>
          </cell>
          <cell r="U2300">
            <v>6100</v>
          </cell>
          <cell r="V2300">
            <v>2200</v>
          </cell>
          <cell r="W2300">
            <v>29313</v>
          </cell>
          <cell r="X2300">
            <v>13976.888671359031</v>
          </cell>
          <cell r="Y2300">
            <v>9744.336564864152</v>
          </cell>
          <cell r="Z2300">
            <v>1541.7114352085957</v>
          </cell>
          <cell r="AA2300">
            <v>1544.4632596986844</v>
          </cell>
          <cell r="AB2300">
            <v>6024.4002535614345</v>
          </cell>
          <cell r="AC2300">
            <v>2208.5998153080973</v>
          </cell>
          <cell r="AD2300">
            <v>35040.399999999987</v>
          </cell>
          <cell r="AE2300">
            <v>13735.06565877466</v>
          </cell>
          <cell r="AF2300">
            <v>9413.9464720900723</v>
          </cell>
          <cell r="AG2300">
            <v>1553.8532985085451</v>
          </cell>
          <cell r="AH2300">
            <v>1557.4385622337613</v>
          </cell>
          <cell r="AI2300">
            <v>6106.7000306329164</v>
          </cell>
          <cell r="AJ2300">
            <v>2224.6959777600432</v>
          </cell>
          <cell r="AK2300">
            <v>34591.699999999997</v>
          </cell>
        </row>
        <row r="2301">
          <cell r="B2301">
            <v>40766</v>
          </cell>
          <cell r="D2301">
            <v>5032.8799999999974</v>
          </cell>
          <cell r="E2301">
            <v>29091</v>
          </cell>
          <cell r="F2301">
            <v>34123.879999999997</v>
          </cell>
          <cell r="G2301">
            <v>34123.879999999997</v>
          </cell>
          <cell r="H2301">
            <v>35548.1</v>
          </cell>
          <cell r="I2301">
            <v>29091</v>
          </cell>
          <cell r="J2301">
            <v>14197</v>
          </cell>
          <cell r="K2301">
            <v>3602</v>
          </cell>
          <cell r="L2301">
            <v>1300</v>
          </cell>
          <cell r="M2301">
            <v>1692</v>
          </cell>
          <cell r="N2301">
            <v>6100</v>
          </cell>
          <cell r="O2301">
            <v>2200</v>
          </cell>
          <cell r="P2301">
            <v>29091</v>
          </cell>
          <cell r="Q2301">
            <v>14197</v>
          </cell>
          <cell r="R2301">
            <v>3602</v>
          </cell>
          <cell r="S2301">
            <v>1300</v>
          </cell>
          <cell r="T2301">
            <v>1692</v>
          </cell>
          <cell r="U2301">
            <v>6100</v>
          </cell>
          <cell r="V2301">
            <v>2200</v>
          </cell>
          <cell r="W2301">
            <v>29091</v>
          </cell>
          <cell r="X2301">
            <v>14208.706113138565</v>
          </cell>
          <cell r="Y2301">
            <v>9916.8828857436729</v>
          </cell>
          <cell r="Z2301">
            <v>1550.0538225036112</v>
          </cell>
          <cell r="AA2301">
            <v>1552.5121061864022</v>
          </cell>
          <cell r="AB2301">
            <v>6099.3681376037694</v>
          </cell>
          <cell r="AC2301">
            <v>2220.5769348239724</v>
          </cell>
          <cell r="AD2301">
            <v>35548.099999999991</v>
          </cell>
          <cell r="AE2301">
            <v>13261.073333426753</v>
          </cell>
          <cell r="AF2301">
            <v>9416.7324412681701</v>
          </cell>
          <cell r="AG2301">
            <v>1554.3131468208087</v>
          </cell>
          <cell r="AH2301">
            <v>1557.8994715712033</v>
          </cell>
          <cell r="AI2301">
            <v>6108.5072512407323</v>
          </cell>
          <cell r="AJ2301">
            <v>2225.3543556723303</v>
          </cell>
          <cell r="AK2301">
            <v>34123.879999999997</v>
          </cell>
        </row>
        <row r="2302">
          <cell r="B2302">
            <v>40767</v>
          </cell>
          <cell r="D2302">
            <v>5302.8399999999892</v>
          </cell>
          <cell r="E2302">
            <v>28891</v>
          </cell>
          <cell r="F2302">
            <v>34193.839999999989</v>
          </cell>
          <cell r="G2302">
            <v>34193.839999999989</v>
          </cell>
          <cell r="H2302">
            <v>35092.300000000003</v>
          </cell>
          <cell r="I2302">
            <v>28891</v>
          </cell>
          <cell r="J2302">
            <v>13997</v>
          </cell>
          <cell r="K2302">
            <v>3602</v>
          </cell>
          <cell r="L2302">
            <v>1300</v>
          </cell>
          <cell r="M2302">
            <v>1692</v>
          </cell>
          <cell r="N2302">
            <v>6100</v>
          </cell>
          <cell r="O2302">
            <v>2200</v>
          </cell>
          <cell r="P2302">
            <v>28891</v>
          </cell>
          <cell r="Q2302">
            <v>13997</v>
          </cell>
          <cell r="R2302">
            <v>3602</v>
          </cell>
          <cell r="S2302">
            <v>1300</v>
          </cell>
          <cell r="T2302">
            <v>1692</v>
          </cell>
          <cell r="U2302">
            <v>6100</v>
          </cell>
          <cell r="V2302">
            <v>2200</v>
          </cell>
          <cell r="W2302">
            <v>28891</v>
          </cell>
          <cell r="X2302">
            <v>14387.117458989822</v>
          </cell>
          <cell r="Y2302">
            <v>9536.0379173853962</v>
          </cell>
          <cell r="Z2302">
            <v>1523.2396124856612</v>
          </cell>
          <cell r="AA2302">
            <v>1545.7813941130294</v>
          </cell>
          <cell r="AB2302">
            <v>5927.5259046302499</v>
          </cell>
          <cell r="AC2302">
            <v>2172.5977123958464</v>
          </cell>
          <cell r="AD2302">
            <v>35092.300000000003</v>
          </cell>
          <cell r="AE2302">
            <v>13421.137682379027</v>
          </cell>
          <cell r="AF2302">
            <v>9415.7083537035087</v>
          </cell>
          <cell r="AG2302">
            <v>1554.1441123096151</v>
          </cell>
          <cell r="AH2302">
            <v>1557.7300470403716</v>
          </cell>
          <cell r="AI2302">
            <v>6020.0074604141937</v>
          </cell>
          <cell r="AJ2302">
            <v>2225.1123441532791</v>
          </cell>
          <cell r="AK2302">
            <v>34193.839999999989</v>
          </cell>
        </row>
        <row r="2303">
          <cell r="B2303">
            <v>40768</v>
          </cell>
          <cell r="D2303">
            <v>4940.3199999999924</v>
          </cell>
          <cell r="E2303">
            <v>29191</v>
          </cell>
          <cell r="F2303">
            <v>34131.319999999992</v>
          </cell>
          <cell r="G2303">
            <v>34131.319999999992</v>
          </cell>
          <cell r="H2303">
            <v>34577</v>
          </cell>
          <cell r="I2303">
            <v>29191</v>
          </cell>
          <cell r="J2303">
            <v>14397</v>
          </cell>
          <cell r="K2303">
            <v>3602</v>
          </cell>
          <cell r="L2303">
            <v>1300</v>
          </cell>
          <cell r="M2303">
            <v>1692</v>
          </cell>
          <cell r="N2303">
            <v>6000</v>
          </cell>
          <cell r="O2303">
            <v>2200</v>
          </cell>
          <cell r="P2303">
            <v>29191</v>
          </cell>
          <cell r="Q2303">
            <v>14397</v>
          </cell>
          <cell r="R2303">
            <v>3602</v>
          </cell>
          <cell r="S2303">
            <v>1300</v>
          </cell>
          <cell r="T2303">
            <v>1692</v>
          </cell>
          <cell r="U2303">
            <v>6000</v>
          </cell>
          <cell r="V2303">
            <v>2200</v>
          </cell>
          <cell r="W2303">
            <v>29191</v>
          </cell>
          <cell r="X2303">
            <v>13828.404426744659</v>
          </cell>
          <cell r="Y2303">
            <v>9796.5304796403161</v>
          </cell>
          <cell r="Z2303">
            <v>1511.9785964889043</v>
          </cell>
          <cell r="AA2303">
            <v>1551.1507596327438</v>
          </cell>
          <cell r="AB2303">
            <v>5771.5153778007734</v>
          </cell>
          <cell r="AC2303">
            <v>2117.4203596926131</v>
          </cell>
          <cell r="AD2303">
            <v>34577.000000000007</v>
          </cell>
          <cell r="AE2303">
            <v>13373.465320356563</v>
          </cell>
          <cell r="AF2303">
            <v>9417.3641884727476</v>
          </cell>
          <cell r="AG2303">
            <v>1554.4174221617156</v>
          </cell>
          <cell r="AH2303">
            <v>1558.0039875104974</v>
          </cell>
          <cell r="AI2303">
            <v>6002.5654318537208</v>
          </cell>
          <cell r="AJ2303">
            <v>2225.5036496447524</v>
          </cell>
          <cell r="AK2303">
            <v>34131.319999999992</v>
          </cell>
        </row>
        <row r="2304">
          <cell r="B2304">
            <v>40769</v>
          </cell>
          <cell r="D2304">
            <v>4917.0499999999956</v>
          </cell>
          <cell r="E2304">
            <v>28831</v>
          </cell>
          <cell r="F2304">
            <v>33748.049999999996</v>
          </cell>
          <cell r="G2304">
            <v>33748.049999999996</v>
          </cell>
          <cell r="H2304">
            <v>33214.300000000003</v>
          </cell>
          <cell r="I2304">
            <v>28831</v>
          </cell>
          <cell r="J2304">
            <v>14397</v>
          </cell>
          <cell r="K2304">
            <v>3602</v>
          </cell>
          <cell r="L2304">
            <v>1300</v>
          </cell>
          <cell r="M2304">
            <v>1692</v>
          </cell>
          <cell r="N2304">
            <v>5700</v>
          </cell>
          <cell r="O2304">
            <v>2140</v>
          </cell>
          <cell r="P2304">
            <v>28831</v>
          </cell>
          <cell r="Q2304">
            <v>14397</v>
          </cell>
          <cell r="R2304">
            <v>3602</v>
          </cell>
          <cell r="S2304">
            <v>1300</v>
          </cell>
          <cell r="T2304">
            <v>1692</v>
          </cell>
          <cell r="U2304">
            <v>5700</v>
          </cell>
          <cell r="V2304">
            <v>2140</v>
          </cell>
          <cell r="W2304">
            <v>28831</v>
          </cell>
          <cell r="X2304">
            <v>13149.797761222937</v>
          </cell>
          <cell r="Y2304">
            <v>9283.1363462093977</v>
          </cell>
          <cell r="Z2304">
            <v>1529.8791240432054</v>
          </cell>
          <cell r="AA2304">
            <v>1537.3532859417028</v>
          </cell>
          <cell r="AB2304">
            <v>5649.1432986508707</v>
          </cell>
          <cell r="AC2304">
            <v>2064.9901839318877</v>
          </cell>
          <cell r="AD2304">
            <v>33214.299999999996</v>
          </cell>
          <cell r="AE2304">
            <v>13090.521489032873</v>
          </cell>
          <cell r="AF2304">
            <v>9605.0836193557625</v>
          </cell>
          <cell r="AG2304">
            <v>1582.0489186428085</v>
          </cell>
          <cell r="AH2304">
            <v>1589.0601955954444</v>
          </cell>
          <cell r="AI2304">
            <v>5712.1686234792205</v>
          </cell>
          <cell r="AJ2304">
            <v>2169.1671538938872</v>
          </cell>
          <cell r="AK2304">
            <v>33748.049999999996</v>
          </cell>
        </row>
        <row r="2305">
          <cell r="B2305">
            <v>40770</v>
          </cell>
          <cell r="D2305">
            <v>4793.5099999999802</v>
          </cell>
          <cell r="E2305">
            <v>28691</v>
          </cell>
          <cell r="F2305">
            <v>33484.50999999998</v>
          </cell>
          <cell r="G2305">
            <v>33484.50999999998</v>
          </cell>
          <cell r="H2305">
            <v>34133.9</v>
          </cell>
          <cell r="I2305">
            <v>28691</v>
          </cell>
          <cell r="J2305">
            <v>14397</v>
          </cell>
          <cell r="K2305">
            <v>3602</v>
          </cell>
          <cell r="L2305">
            <v>1300</v>
          </cell>
          <cell r="M2305">
            <v>1692</v>
          </cell>
          <cell r="N2305">
            <v>5500</v>
          </cell>
          <cell r="O2305">
            <v>2200</v>
          </cell>
          <cell r="P2305">
            <v>28691</v>
          </cell>
          <cell r="Q2305">
            <v>14397</v>
          </cell>
          <cell r="R2305">
            <v>3602</v>
          </cell>
          <cell r="S2305">
            <v>1300</v>
          </cell>
          <cell r="T2305">
            <v>1692</v>
          </cell>
          <cell r="U2305">
            <v>5500</v>
          </cell>
          <cell r="V2305">
            <v>2200</v>
          </cell>
          <cell r="W2305">
            <v>28691</v>
          </cell>
          <cell r="X2305">
            <v>13714.22171108088</v>
          </cell>
          <cell r="Y2305">
            <v>9699.932517949459</v>
          </cell>
          <cell r="Z2305">
            <v>1527.1176279365438</v>
          </cell>
          <cell r="AA2305">
            <v>1546.2771952908945</v>
          </cell>
          <cell r="AB2305">
            <v>5535.0524624060054</v>
          </cell>
          <cell r="AC2305">
            <v>2111.2984853362236</v>
          </cell>
          <cell r="AD2305">
            <v>34133.900000000009</v>
          </cell>
          <cell r="AE2305">
            <v>13266.179140375514</v>
          </cell>
          <cell r="AF2305">
            <v>9403.49173597152</v>
          </cell>
          <cell r="AG2305">
            <v>1553.9799023847277</v>
          </cell>
          <cell r="AH2305">
            <v>1557.5374939273174</v>
          </cell>
          <cell r="AI2305">
            <v>5476.5883094374276</v>
          </cell>
          <cell r="AJ2305">
            <v>2226.7334179034733</v>
          </cell>
          <cell r="AK2305">
            <v>33484.50999999998</v>
          </cell>
        </row>
        <row r="2306">
          <cell r="B2306">
            <v>40771</v>
          </cell>
          <cell r="D2306">
            <v>3238.4099999999926</v>
          </cell>
          <cell r="E2306">
            <v>29091</v>
          </cell>
          <cell r="F2306">
            <v>32329.409999999993</v>
          </cell>
          <cell r="G2306">
            <v>32329.409999999993</v>
          </cell>
          <cell r="H2306">
            <v>35463</v>
          </cell>
          <cell r="I2306">
            <v>29091</v>
          </cell>
          <cell r="J2306">
            <v>14397</v>
          </cell>
          <cell r="K2306">
            <v>3602</v>
          </cell>
          <cell r="L2306">
            <v>1300</v>
          </cell>
          <cell r="M2306">
            <v>1692</v>
          </cell>
          <cell r="N2306">
            <v>5900</v>
          </cell>
          <cell r="O2306">
            <v>2200</v>
          </cell>
          <cell r="P2306">
            <v>29091</v>
          </cell>
          <cell r="Q2306">
            <v>14397</v>
          </cell>
          <cell r="R2306">
            <v>3602</v>
          </cell>
          <cell r="S2306">
            <v>1300</v>
          </cell>
          <cell r="T2306">
            <v>1692</v>
          </cell>
          <cell r="U2306">
            <v>5900</v>
          </cell>
          <cell r="V2306">
            <v>2200</v>
          </cell>
          <cell r="W2306">
            <v>29091</v>
          </cell>
          <cell r="X2306">
            <v>14638.6781319152</v>
          </cell>
          <cell r="Y2306">
            <v>9477.5149680880368</v>
          </cell>
          <cell r="Z2306">
            <v>1541.0915691562404</v>
          </cell>
          <cell r="AA2306">
            <v>1544.3701022194796</v>
          </cell>
          <cell r="AB2306">
            <v>6051.681955056054</v>
          </cell>
          <cell r="AC2306">
            <v>2209.6632735649941</v>
          </cell>
          <cell r="AD2306">
            <v>35463</v>
          </cell>
          <cell r="AE2306">
            <v>11642.981019647819</v>
          </cell>
          <cell r="AF2306">
            <v>9407.3285240792902</v>
          </cell>
          <cell r="AG2306">
            <v>1555.2330490669437</v>
          </cell>
          <cell r="AH2306">
            <v>1558.7841738390455</v>
          </cell>
          <cell r="AI2306">
            <v>5935.9344831674925</v>
          </cell>
          <cell r="AJ2306">
            <v>2229.1487501993965</v>
          </cell>
          <cell r="AK2306">
            <v>32329.409999999993</v>
          </cell>
        </row>
        <row r="2307">
          <cell r="B2307">
            <v>40772</v>
          </cell>
          <cell r="D2307">
            <v>5570.239999999998</v>
          </cell>
          <cell r="E2307">
            <v>29191</v>
          </cell>
          <cell r="F2307">
            <v>34761.24</v>
          </cell>
          <cell r="G2307">
            <v>34761.24</v>
          </cell>
          <cell r="H2307">
            <v>35615.199999999997</v>
          </cell>
          <cell r="I2307">
            <v>29076</v>
          </cell>
          <cell r="J2307">
            <v>14397</v>
          </cell>
          <cell r="K2307">
            <v>3602</v>
          </cell>
          <cell r="L2307">
            <v>1300</v>
          </cell>
          <cell r="M2307">
            <v>1692</v>
          </cell>
          <cell r="N2307">
            <v>6000</v>
          </cell>
          <cell r="O2307">
            <v>2200</v>
          </cell>
          <cell r="P2307">
            <v>29191</v>
          </cell>
          <cell r="Q2307">
            <v>14293</v>
          </cell>
          <cell r="R2307">
            <v>3602</v>
          </cell>
          <cell r="S2307">
            <v>1300</v>
          </cell>
          <cell r="T2307">
            <v>1692</v>
          </cell>
          <cell r="U2307">
            <v>6000</v>
          </cell>
          <cell r="V2307">
            <v>2189</v>
          </cell>
          <cell r="W2307">
            <v>29076</v>
          </cell>
          <cell r="X2307">
            <v>14171.774530405954</v>
          </cell>
          <cell r="Y2307">
            <v>10184.267423739439</v>
          </cell>
          <cell r="Z2307">
            <v>1546.775409164808</v>
          </cell>
          <cell r="AA2307">
            <v>1549.0562372674804</v>
          </cell>
          <cell r="AB2307">
            <v>5947.4362298775877</v>
          </cell>
          <cell r="AC2307">
            <v>2215.8901695447335</v>
          </cell>
          <cell r="AD2307">
            <v>35615.200000000004</v>
          </cell>
          <cell r="AE2307">
            <v>14102.840968872875</v>
          </cell>
          <cell r="AF2307">
            <v>9377.6234997207739</v>
          </cell>
          <cell r="AG2307">
            <v>1551.5585960977251</v>
          </cell>
          <cell r="AH2307">
            <v>1555.0826936173498</v>
          </cell>
          <cell r="AI2307">
            <v>5949.0150857692706</v>
          </cell>
          <cell r="AJ2307">
            <v>2225.1191559220006</v>
          </cell>
          <cell r="AK2307">
            <v>34761.24</v>
          </cell>
        </row>
        <row r="2308">
          <cell r="B2308">
            <v>40773</v>
          </cell>
          <cell r="D2308">
            <v>5223.919999999991</v>
          </cell>
          <cell r="E2308">
            <v>29191</v>
          </cell>
          <cell r="F2308">
            <v>34414.919999999991</v>
          </cell>
          <cell r="G2308">
            <v>34414.919999999991</v>
          </cell>
          <cell r="H2308">
            <v>34784.1</v>
          </cell>
          <cell r="I2308">
            <v>29113</v>
          </cell>
          <cell r="J2308">
            <v>14397</v>
          </cell>
          <cell r="K2308">
            <v>3602</v>
          </cell>
          <cell r="L2308">
            <v>1300</v>
          </cell>
          <cell r="M2308">
            <v>1692</v>
          </cell>
          <cell r="N2308">
            <v>6000</v>
          </cell>
          <cell r="O2308">
            <v>2200</v>
          </cell>
          <cell r="P2308">
            <v>29191</v>
          </cell>
          <cell r="Q2308">
            <v>14327</v>
          </cell>
          <cell r="R2308">
            <v>3602</v>
          </cell>
          <cell r="S2308">
            <v>1300</v>
          </cell>
          <cell r="T2308">
            <v>1692</v>
          </cell>
          <cell r="U2308">
            <v>6000</v>
          </cell>
          <cell r="V2308">
            <v>2192</v>
          </cell>
          <cell r="W2308">
            <v>29113</v>
          </cell>
          <cell r="X2308">
            <v>14111.271163246307</v>
          </cell>
          <cell r="Y2308">
            <v>9730.8069689568201</v>
          </cell>
          <cell r="Z2308">
            <v>1537.8879875272514</v>
          </cell>
          <cell r="AA2308">
            <v>1540.4751624645203</v>
          </cell>
          <cell r="AB2308">
            <v>5657.4825425680137</v>
          </cell>
          <cell r="AC2308">
            <v>2206.1761752370812</v>
          </cell>
          <cell r="AD2308">
            <v>34784.099999999991</v>
          </cell>
          <cell r="AE2308">
            <v>13735.58987705654</v>
          </cell>
          <cell r="AF2308">
            <v>9375.0257218229599</v>
          </cell>
          <cell r="AG2308">
            <v>1551.7478994403598</v>
          </cell>
          <cell r="AH2308">
            <v>1555.2631021542657</v>
          </cell>
          <cell r="AI2308">
            <v>5971.2838123842757</v>
          </cell>
          <cell r="AJ2308">
            <v>2226.0095871415883</v>
          </cell>
          <cell r="AK2308">
            <v>34414.919999999991</v>
          </cell>
        </row>
        <row r="2309">
          <cell r="B2309">
            <v>40774</v>
          </cell>
          <cell r="D2309">
            <v>5245.3099999999904</v>
          </cell>
          <cell r="E2309">
            <v>29091</v>
          </cell>
          <cell r="F2309">
            <v>34336.30999999999</v>
          </cell>
          <cell r="G2309">
            <v>34336.30999999999</v>
          </cell>
          <cell r="H2309">
            <v>34211.4</v>
          </cell>
          <cell r="I2309">
            <v>29091</v>
          </cell>
          <cell r="J2309">
            <v>14397</v>
          </cell>
          <cell r="K2309">
            <v>3602</v>
          </cell>
          <cell r="L2309">
            <v>1300</v>
          </cell>
          <cell r="M2309">
            <v>1692</v>
          </cell>
          <cell r="N2309">
            <v>5900</v>
          </cell>
          <cell r="O2309">
            <v>2200</v>
          </cell>
          <cell r="P2309">
            <v>29091</v>
          </cell>
          <cell r="Q2309">
            <v>14397</v>
          </cell>
          <cell r="R2309">
            <v>3602</v>
          </cell>
          <cell r="S2309">
            <v>1300</v>
          </cell>
          <cell r="T2309">
            <v>1692</v>
          </cell>
          <cell r="U2309">
            <v>5900</v>
          </cell>
          <cell r="V2309">
            <v>2200</v>
          </cell>
          <cell r="W2309">
            <v>29091</v>
          </cell>
          <cell r="X2309">
            <v>13828.986039244252</v>
          </cell>
          <cell r="Y2309">
            <v>9755.3562372458655</v>
          </cell>
          <cell r="Z2309">
            <v>1525.048073475348</v>
          </cell>
          <cell r="AA2309">
            <v>1529.2441696806595</v>
          </cell>
          <cell r="AB2309">
            <v>5388.3549677227975</v>
          </cell>
          <cell r="AC2309">
            <v>2184.4105126310778</v>
          </cell>
          <cell r="AD2309">
            <v>34211.4</v>
          </cell>
          <cell r="AE2309">
            <v>13737.454294630039</v>
          </cell>
          <cell r="AF2309">
            <v>9398.7457221422701</v>
          </cell>
          <cell r="AG2309">
            <v>1553.1955969039368</v>
          </cell>
          <cell r="AH2309">
            <v>1556.7513929030058</v>
          </cell>
          <cell r="AI2309">
            <v>5864.5534248162403</v>
          </cell>
          <cell r="AJ2309">
            <v>2225.6095686044946</v>
          </cell>
          <cell r="AK2309">
            <v>34336.30999999999</v>
          </cell>
        </row>
        <row r="2310">
          <cell r="B2310">
            <v>40775</v>
          </cell>
          <cell r="D2310">
            <v>5239.1199999999881</v>
          </cell>
          <cell r="E2310">
            <v>28991</v>
          </cell>
          <cell r="F2310">
            <v>34230.119999999988</v>
          </cell>
          <cell r="G2310">
            <v>34230.119999999988</v>
          </cell>
          <cell r="H2310">
            <v>35968.9</v>
          </cell>
          <cell r="I2310">
            <v>28991</v>
          </cell>
          <cell r="J2310">
            <v>14397</v>
          </cell>
          <cell r="K2310">
            <v>3602</v>
          </cell>
          <cell r="L2310">
            <v>1300</v>
          </cell>
          <cell r="M2310">
            <v>1692</v>
          </cell>
          <cell r="N2310">
            <v>5800</v>
          </cell>
          <cell r="O2310">
            <v>2200</v>
          </cell>
          <cell r="P2310">
            <v>28991</v>
          </cell>
          <cell r="Q2310">
            <v>14397</v>
          </cell>
          <cell r="R2310">
            <v>3602</v>
          </cell>
          <cell r="S2310">
            <v>1300</v>
          </cell>
          <cell r="T2310">
            <v>1692</v>
          </cell>
          <cell r="U2310">
            <v>5800</v>
          </cell>
          <cell r="V2310">
            <v>2200</v>
          </cell>
          <cell r="W2310">
            <v>28991</v>
          </cell>
          <cell r="X2310">
            <v>15032.524067544109</v>
          </cell>
          <cell r="Y2310">
            <v>9773.3003448848758</v>
          </cell>
          <cell r="Z2310">
            <v>1509.8377916975883</v>
          </cell>
          <cell r="AA2310">
            <v>1521.2311439749392</v>
          </cell>
          <cell r="AB2310">
            <v>5963.5815679035632</v>
          </cell>
          <cell r="AC2310">
            <v>2168.4250839949204</v>
          </cell>
          <cell r="AD2310">
            <v>35968.9</v>
          </cell>
          <cell r="AE2310">
            <v>13737.837071436632</v>
          </cell>
          <cell r="AF2310">
            <v>9415.845984702537</v>
          </cell>
          <cell r="AG2310">
            <v>1554.1668294965518</v>
          </cell>
          <cell r="AH2310">
            <v>1557.7528166435218</v>
          </cell>
          <cell r="AI2310">
            <v>5739.3724287245768</v>
          </cell>
          <cell r="AJ2310">
            <v>2225.1448689961662</v>
          </cell>
          <cell r="AK2310">
            <v>34230.119999999988</v>
          </cell>
        </row>
        <row r="2311">
          <cell r="B2311">
            <v>40776</v>
          </cell>
          <cell r="D2311">
            <v>5185.7199999999793</v>
          </cell>
          <cell r="E2311">
            <v>28891</v>
          </cell>
          <cell r="F2311">
            <v>34076.719999999979</v>
          </cell>
          <cell r="G2311">
            <v>34076.719999999979</v>
          </cell>
          <cell r="H2311">
            <v>34469.4</v>
          </cell>
          <cell r="I2311">
            <v>28891</v>
          </cell>
          <cell r="J2311">
            <v>14397</v>
          </cell>
          <cell r="K2311">
            <v>3602</v>
          </cell>
          <cell r="L2311">
            <v>1300</v>
          </cell>
          <cell r="M2311">
            <v>1692</v>
          </cell>
          <cell r="N2311">
            <v>5700</v>
          </cell>
          <cell r="O2311">
            <v>2200</v>
          </cell>
          <cell r="P2311">
            <v>28891</v>
          </cell>
          <cell r="Q2311">
            <v>14397</v>
          </cell>
          <cell r="R2311">
            <v>3602</v>
          </cell>
          <cell r="S2311">
            <v>1300</v>
          </cell>
          <cell r="T2311">
            <v>1692</v>
          </cell>
          <cell r="U2311">
            <v>5700</v>
          </cell>
          <cell r="V2311">
            <v>2200</v>
          </cell>
          <cell r="W2311">
            <v>28891</v>
          </cell>
          <cell r="X2311">
            <v>14115.220634463887</v>
          </cell>
          <cell r="Y2311">
            <v>9357.7283595167282</v>
          </cell>
          <cell r="Z2311">
            <v>1520.9398980175333</v>
          </cell>
          <cell r="AA2311">
            <v>1525.26257253224</v>
          </cell>
          <cell r="AB2311">
            <v>5771.6146491065565</v>
          </cell>
          <cell r="AC2311">
            <v>2178.6338863630494</v>
          </cell>
          <cell r="AD2311">
            <v>34469.399999999994</v>
          </cell>
          <cell r="AE2311">
            <v>13579.559578945395</v>
          </cell>
          <cell r="AF2311">
            <v>9418.0871072875179</v>
          </cell>
          <cell r="AG2311">
            <v>1554.5367461655449</v>
          </cell>
          <cell r="AH2311">
            <v>1558.1235868350552</v>
          </cell>
          <cell r="AI2311">
            <v>5740.7384915504272</v>
          </cell>
          <cell r="AJ2311">
            <v>2225.674489216045</v>
          </cell>
          <cell r="AK2311">
            <v>34076.719999999979</v>
          </cell>
        </row>
        <row r="2312">
          <cell r="B2312">
            <v>40777</v>
          </cell>
          <cell r="D2312">
            <v>5176.8799999999901</v>
          </cell>
          <cell r="E2312">
            <v>29191</v>
          </cell>
          <cell r="F2312">
            <v>34367.87999999999</v>
          </cell>
          <cell r="G2312">
            <v>34367.87999999999</v>
          </cell>
          <cell r="H2312">
            <v>36125.5</v>
          </cell>
          <cell r="I2312">
            <v>29191</v>
          </cell>
          <cell r="J2312">
            <v>14397</v>
          </cell>
          <cell r="K2312">
            <v>3602</v>
          </cell>
          <cell r="L2312">
            <v>1300</v>
          </cell>
          <cell r="M2312">
            <v>1692</v>
          </cell>
          <cell r="N2312">
            <v>6000</v>
          </cell>
          <cell r="O2312">
            <v>2200</v>
          </cell>
          <cell r="P2312">
            <v>29191</v>
          </cell>
          <cell r="Q2312">
            <v>14397</v>
          </cell>
          <cell r="R2312">
            <v>3602</v>
          </cell>
          <cell r="S2312">
            <v>1300</v>
          </cell>
          <cell r="T2312">
            <v>1692</v>
          </cell>
          <cell r="U2312">
            <v>6000</v>
          </cell>
          <cell r="V2312">
            <v>2200</v>
          </cell>
          <cell r="W2312">
            <v>29191</v>
          </cell>
          <cell r="X2312">
            <v>14370.719652721771</v>
          </cell>
          <cell r="Y2312">
            <v>10304.620200855106</v>
          </cell>
          <cell r="Z2312">
            <v>1552.5052953046948</v>
          </cell>
          <cell r="AA2312">
            <v>1565.7056664818783</v>
          </cell>
          <cell r="AB2312">
            <v>6073.2550484769108</v>
          </cell>
          <cell r="AC2312">
            <v>2258.6941361596423</v>
          </cell>
          <cell r="AD2312">
            <v>36125.5</v>
          </cell>
          <cell r="AE2312">
            <v>13576.673815606946</v>
          </cell>
          <cell r="AF2312">
            <v>9416.0856896174882</v>
          </cell>
          <cell r="AG2312">
            <v>1554.2063948662797</v>
          </cell>
          <cell r="AH2312">
            <v>1557.7924733039042</v>
          </cell>
          <cell r="AI2312">
            <v>6037.9201107436529</v>
          </cell>
          <cell r="AJ2312">
            <v>2225.201515861721</v>
          </cell>
          <cell r="AK2312">
            <v>34367.87999999999</v>
          </cell>
        </row>
        <row r="2313">
          <cell r="B2313">
            <v>40778</v>
          </cell>
          <cell r="D2313">
            <v>5154.1299999999974</v>
          </cell>
          <cell r="E2313">
            <v>29165</v>
          </cell>
          <cell r="F2313">
            <v>34319.129999999997</v>
          </cell>
          <cell r="G2313">
            <v>34319.129999999997</v>
          </cell>
          <cell r="H2313">
            <v>35410</v>
          </cell>
          <cell r="I2313">
            <v>29165</v>
          </cell>
          <cell r="J2313">
            <v>14571</v>
          </cell>
          <cell r="K2313">
            <v>3602</v>
          </cell>
          <cell r="L2313">
            <v>1300</v>
          </cell>
          <cell r="M2313">
            <v>1692</v>
          </cell>
          <cell r="N2313">
            <v>5800</v>
          </cell>
          <cell r="O2313">
            <v>2200</v>
          </cell>
          <cell r="P2313">
            <v>29165</v>
          </cell>
          <cell r="Q2313">
            <v>14571</v>
          </cell>
          <cell r="R2313">
            <v>3602</v>
          </cell>
          <cell r="S2313">
            <v>1300</v>
          </cell>
          <cell r="T2313">
            <v>1692</v>
          </cell>
          <cell r="U2313">
            <v>5800</v>
          </cell>
          <cell r="V2313">
            <v>2200</v>
          </cell>
          <cell r="W2313">
            <v>29165</v>
          </cell>
          <cell r="X2313">
            <v>14637.656120894168</v>
          </cell>
          <cell r="Y2313">
            <v>9415.9598394917266</v>
          </cell>
          <cell r="Z2313">
            <v>1509.9428782040011</v>
          </cell>
          <cell r="AA2313">
            <v>1456.6486672776959</v>
          </cell>
          <cell r="AB2313">
            <v>6135.4616896818925</v>
          </cell>
          <cell r="AC2313">
            <v>2254.3308044505102</v>
          </cell>
          <cell r="AD2313">
            <v>35409.999999999993</v>
          </cell>
          <cell r="AE2313">
            <v>13736.609313754705</v>
          </cell>
          <cell r="AF2313">
            <v>9386.9441283627311</v>
          </cell>
          <cell r="AG2313">
            <v>1552.4815402924394</v>
          </cell>
          <cell r="AH2313">
            <v>1556.0170599532375</v>
          </cell>
          <cell r="AI2313">
            <v>5861.2542081429037</v>
          </cell>
          <cell r="AJ2313">
            <v>2225.8237494939735</v>
          </cell>
          <cell r="AK2313">
            <v>34319.129999999997</v>
          </cell>
        </row>
        <row r="2314">
          <cell r="B2314">
            <v>40779</v>
          </cell>
          <cell r="D2314">
            <v>6541.6100000000006</v>
          </cell>
          <cell r="E2314">
            <v>29091</v>
          </cell>
          <cell r="F2314">
            <v>35632.61</v>
          </cell>
          <cell r="G2314">
            <v>35632.61</v>
          </cell>
          <cell r="H2314">
            <v>35933.1</v>
          </cell>
          <cell r="I2314">
            <v>29091</v>
          </cell>
          <cell r="J2314">
            <v>14397</v>
          </cell>
          <cell r="K2314">
            <v>3602</v>
          </cell>
          <cell r="L2314">
            <v>1300</v>
          </cell>
          <cell r="M2314">
            <v>1692</v>
          </cell>
          <cell r="N2314">
            <v>5900</v>
          </cell>
          <cell r="O2314">
            <v>2200</v>
          </cell>
          <cell r="P2314">
            <v>29091</v>
          </cell>
          <cell r="Q2314">
            <v>14397</v>
          </cell>
          <cell r="R2314">
            <v>3602</v>
          </cell>
          <cell r="S2314">
            <v>1300</v>
          </cell>
          <cell r="T2314">
            <v>1692</v>
          </cell>
          <cell r="U2314">
            <v>5900</v>
          </cell>
          <cell r="V2314">
            <v>2200</v>
          </cell>
          <cell r="W2314">
            <v>29091</v>
          </cell>
          <cell r="X2314">
            <v>14250.865982991178</v>
          </cell>
          <cell r="Y2314">
            <v>10309.351672438323</v>
          </cell>
          <cell r="Z2314">
            <v>1551.2866071481981</v>
          </cell>
          <cell r="AA2314">
            <v>1554.0990350795139</v>
          </cell>
          <cell r="AB2314">
            <v>6040.0224979042068</v>
          </cell>
          <cell r="AC2314">
            <v>2227.4742044385875</v>
          </cell>
          <cell r="AD2314">
            <v>35933.100000000006</v>
          </cell>
          <cell r="AE2314">
            <v>14229.08499009341</v>
          </cell>
          <cell r="AF2314">
            <v>10171.777527246977</v>
          </cell>
          <cell r="AG2314">
            <v>1553.0508434545584</v>
          </cell>
          <cell r="AH2314">
            <v>1556.5783303564613</v>
          </cell>
          <cell r="AI2314">
            <v>5894.8590931264607</v>
          </cell>
          <cell r="AJ2314">
            <v>2227.2592157221366</v>
          </cell>
          <cell r="AK2314">
            <v>35632.61</v>
          </cell>
        </row>
        <row r="2315">
          <cell r="B2315">
            <v>40780</v>
          </cell>
          <cell r="D2315">
            <v>5747.4499999999971</v>
          </cell>
          <cell r="E2315">
            <v>29249</v>
          </cell>
          <cell r="F2315">
            <v>34996.449999999997</v>
          </cell>
          <cell r="G2315">
            <v>34996.449999999997</v>
          </cell>
          <cell r="H2315">
            <v>36202.400000000001</v>
          </cell>
          <cell r="I2315">
            <v>29249</v>
          </cell>
          <cell r="J2315">
            <v>14397</v>
          </cell>
          <cell r="K2315">
            <v>3602</v>
          </cell>
          <cell r="L2315">
            <v>1300</v>
          </cell>
          <cell r="M2315">
            <v>1692</v>
          </cell>
          <cell r="N2315">
            <v>6000</v>
          </cell>
          <cell r="O2315">
            <v>2258</v>
          </cell>
          <cell r="P2315">
            <v>29249</v>
          </cell>
          <cell r="Q2315">
            <v>14397</v>
          </cell>
          <cell r="R2315">
            <v>3602</v>
          </cell>
          <cell r="S2315">
            <v>1300</v>
          </cell>
          <cell r="T2315">
            <v>1692</v>
          </cell>
          <cell r="U2315">
            <v>6000</v>
          </cell>
          <cell r="V2315">
            <v>2258</v>
          </cell>
          <cell r="W2315">
            <v>29249</v>
          </cell>
          <cell r="X2315">
            <v>14959.558579192551</v>
          </cell>
          <cell r="Y2315">
            <v>9783.1642030105068</v>
          </cell>
          <cell r="Z2315">
            <v>1555.9992647905999</v>
          </cell>
          <cell r="AA2315">
            <v>1559.8512145639027</v>
          </cell>
          <cell r="AB2315">
            <v>6062.8919447090693</v>
          </cell>
          <cell r="AC2315">
            <v>2280.9347937333691</v>
          </cell>
          <cell r="AD2315">
            <v>36202.399999999994</v>
          </cell>
          <cell r="AE2315">
            <v>14213.575833485496</v>
          </cell>
          <cell r="AF2315">
            <v>9370.809564861127</v>
          </cell>
          <cell r="AG2315">
            <v>1551.0500439993871</v>
          </cell>
          <cell r="AH2315">
            <v>1554.5636658486817</v>
          </cell>
          <cell r="AI2315">
            <v>6036.0340537770935</v>
          </cell>
          <cell r="AJ2315">
            <v>2270.4168380282135</v>
          </cell>
          <cell r="AK2315">
            <v>34996.449999999997</v>
          </cell>
        </row>
        <row r="2316">
          <cell r="B2316">
            <v>40781</v>
          </cell>
          <cell r="D2316">
            <v>5689.8199999999924</v>
          </cell>
          <cell r="E2316">
            <v>29249</v>
          </cell>
          <cell r="F2316">
            <v>34938.819999999992</v>
          </cell>
          <cell r="G2316">
            <v>34938.819999999992</v>
          </cell>
          <cell r="H2316">
            <v>36496.300000000003</v>
          </cell>
          <cell r="I2316">
            <v>29249</v>
          </cell>
          <cell r="J2316">
            <v>14397</v>
          </cell>
          <cell r="K2316">
            <v>3602</v>
          </cell>
          <cell r="L2316">
            <v>1300</v>
          </cell>
          <cell r="M2316">
            <v>1692</v>
          </cell>
          <cell r="N2316">
            <v>6000</v>
          </cell>
          <cell r="O2316">
            <v>2258</v>
          </cell>
          <cell r="P2316">
            <v>29249</v>
          </cell>
          <cell r="Q2316">
            <v>14397</v>
          </cell>
          <cell r="R2316">
            <v>3602</v>
          </cell>
          <cell r="S2316">
            <v>1300</v>
          </cell>
          <cell r="T2316">
            <v>1692</v>
          </cell>
          <cell r="U2316">
            <v>6000</v>
          </cell>
          <cell r="V2316">
            <v>2258</v>
          </cell>
          <cell r="W2316">
            <v>29249</v>
          </cell>
          <cell r="X2316">
            <v>15159.20992280212</v>
          </cell>
          <cell r="Y2316">
            <v>9690.0856697948693</v>
          </cell>
          <cell r="Z2316">
            <v>1525.0671799213828</v>
          </cell>
          <cell r="AA2316">
            <v>1530.0807253511848</v>
          </cell>
          <cell r="AB2316">
            <v>6356.4451678419764</v>
          </cell>
          <cell r="AC2316">
            <v>2235.4113342884802</v>
          </cell>
          <cell r="AD2316">
            <v>36496.30000000001</v>
          </cell>
          <cell r="AE2316">
            <v>14212.768093118968</v>
          </cell>
          <cell r="AF2316">
            <v>9364.6755624176367</v>
          </cell>
          <cell r="AG2316">
            <v>1550.6538952163739</v>
          </cell>
          <cell r="AH2316">
            <v>1554.1572981118566</v>
          </cell>
          <cell r="AI2316">
            <v>5986.1013007850297</v>
          </cell>
          <cell r="AJ2316">
            <v>2270.4638503501278</v>
          </cell>
          <cell r="AK2316">
            <v>34938.819999999992</v>
          </cell>
        </row>
        <row r="2317">
          <cell r="B2317">
            <v>40782</v>
          </cell>
          <cell r="D2317">
            <v>5669.7599999999875</v>
          </cell>
          <cell r="E2317">
            <v>29126</v>
          </cell>
          <cell r="F2317">
            <v>34795.759999999987</v>
          </cell>
          <cell r="G2317">
            <v>34795.759999999987</v>
          </cell>
          <cell r="H2317">
            <v>35383.1</v>
          </cell>
          <cell r="I2317">
            <v>29126</v>
          </cell>
          <cell r="J2317">
            <v>14397</v>
          </cell>
          <cell r="K2317">
            <v>3602</v>
          </cell>
          <cell r="L2317">
            <v>1300</v>
          </cell>
          <cell r="M2317">
            <v>1692</v>
          </cell>
          <cell r="N2317">
            <v>5900</v>
          </cell>
          <cell r="O2317">
            <v>2235</v>
          </cell>
          <cell r="P2317">
            <v>29126</v>
          </cell>
          <cell r="Q2317">
            <v>14397</v>
          </cell>
          <cell r="R2317">
            <v>3602</v>
          </cell>
          <cell r="S2317">
            <v>1300</v>
          </cell>
          <cell r="T2317">
            <v>1692</v>
          </cell>
          <cell r="U2317">
            <v>5900</v>
          </cell>
          <cell r="V2317">
            <v>2235</v>
          </cell>
          <cell r="W2317">
            <v>29126</v>
          </cell>
          <cell r="X2317">
            <v>14621.251900793342</v>
          </cell>
          <cell r="Y2317">
            <v>9664.9180873336445</v>
          </cell>
          <cell r="Z2317">
            <v>1535.8233084741221</v>
          </cell>
          <cell r="AA2317">
            <v>1538.8900746459792</v>
          </cell>
          <cell r="AB2317">
            <v>5791.5284588611448</v>
          </cell>
          <cell r="AC2317">
            <v>2230.6881698917668</v>
          </cell>
          <cell r="AD2317">
            <v>35383.1</v>
          </cell>
          <cell r="AE2317">
            <v>14213.805757929857</v>
          </cell>
          <cell r="AF2317">
            <v>9365.3592711950441</v>
          </cell>
          <cell r="AG2317">
            <v>1550.7671074330508</v>
          </cell>
          <cell r="AH2317">
            <v>1554.2707661096649</v>
          </cell>
          <cell r="AI2317">
            <v>5863.631588283668</v>
          </cell>
          <cell r="AJ2317">
            <v>2247.9255090487018</v>
          </cell>
          <cell r="AK2317">
            <v>34795.759999999987</v>
          </cell>
        </row>
        <row r="2318">
          <cell r="B2318">
            <v>40783</v>
          </cell>
          <cell r="D2318">
            <v>5256.0800000000017</v>
          </cell>
          <cell r="E2318">
            <v>29126</v>
          </cell>
          <cell r="F2318">
            <v>34382.080000000002</v>
          </cell>
          <cell r="G2318">
            <v>34382.080000000002</v>
          </cell>
          <cell r="H2318">
            <v>34729.1</v>
          </cell>
          <cell r="I2318">
            <v>29126</v>
          </cell>
          <cell r="J2318">
            <v>14397</v>
          </cell>
          <cell r="K2318">
            <v>3602</v>
          </cell>
          <cell r="L2318">
            <v>1300</v>
          </cell>
          <cell r="M2318">
            <v>1692</v>
          </cell>
          <cell r="N2318">
            <v>5900</v>
          </cell>
          <cell r="O2318">
            <v>2235</v>
          </cell>
          <cell r="P2318">
            <v>29126</v>
          </cell>
          <cell r="Q2318">
            <v>14397</v>
          </cell>
          <cell r="R2318">
            <v>3602</v>
          </cell>
          <cell r="S2318">
            <v>1300</v>
          </cell>
          <cell r="T2318">
            <v>1692</v>
          </cell>
          <cell r="U2318">
            <v>5900</v>
          </cell>
          <cell r="V2318">
            <v>2235</v>
          </cell>
          <cell r="W2318">
            <v>29126</v>
          </cell>
          <cell r="X2318">
            <v>13799.138249654119</v>
          </cell>
          <cell r="Y2318">
            <v>9726.035791638431</v>
          </cell>
          <cell r="Z2318">
            <v>1536.8484611100116</v>
          </cell>
          <cell r="AA2318">
            <v>1539.9435943258266</v>
          </cell>
          <cell r="AB2318">
            <v>5917.9795751936499</v>
          </cell>
          <cell r="AC2318">
            <v>2209.1543280779611</v>
          </cell>
          <cell r="AD2318">
            <v>34729.1</v>
          </cell>
          <cell r="AE2318">
            <v>13735.432129692057</v>
          </cell>
          <cell r="AF2318">
            <v>9363.6972890615762</v>
          </cell>
          <cell r="AG2318">
            <v>1551.1117074560875</v>
          </cell>
          <cell r="AH2318">
            <v>1554.6068170349408</v>
          </cell>
          <cell r="AI2318">
            <v>5950.8970429117235</v>
          </cell>
          <cell r="AJ2318">
            <v>2226.3350138436122</v>
          </cell>
          <cell r="AK2318">
            <v>34382.080000000002</v>
          </cell>
        </row>
        <row r="2319">
          <cell r="B2319">
            <v>40784</v>
          </cell>
          <cell r="D2319">
            <v>5736.0400000000009</v>
          </cell>
          <cell r="E2319">
            <v>29326</v>
          </cell>
          <cell r="F2319">
            <v>35062.04</v>
          </cell>
          <cell r="G2319">
            <v>35062.04</v>
          </cell>
          <cell r="H2319">
            <v>34425.5</v>
          </cell>
          <cell r="I2319">
            <v>29326</v>
          </cell>
          <cell r="J2319">
            <v>14397</v>
          </cell>
          <cell r="K2319">
            <v>3602</v>
          </cell>
          <cell r="L2319">
            <v>1300</v>
          </cell>
          <cell r="M2319">
            <v>1692</v>
          </cell>
          <cell r="N2319">
            <v>6100</v>
          </cell>
          <cell r="O2319">
            <v>2235</v>
          </cell>
          <cell r="P2319">
            <v>29326</v>
          </cell>
          <cell r="Q2319">
            <v>14397</v>
          </cell>
          <cell r="R2319">
            <v>3602</v>
          </cell>
          <cell r="S2319">
            <v>1300</v>
          </cell>
          <cell r="T2319">
            <v>1692</v>
          </cell>
          <cell r="U2319">
            <v>6100</v>
          </cell>
          <cell r="V2319">
            <v>2235</v>
          </cell>
          <cell r="W2319">
            <v>29326</v>
          </cell>
          <cell r="X2319">
            <v>13719.805181750735</v>
          </cell>
          <cell r="Y2319">
            <v>9811.8982560429904</v>
          </cell>
          <cell r="Z2319">
            <v>1497.9243066107731</v>
          </cell>
          <cell r="AA2319">
            <v>1499.3973892109429</v>
          </cell>
          <cell r="AB2319">
            <v>5728.1391721570699</v>
          </cell>
          <cell r="AC2319">
            <v>2168.3356942274891</v>
          </cell>
          <cell r="AD2319">
            <v>34425.5</v>
          </cell>
          <cell r="AE2319">
            <v>14211.926445101266</v>
          </cell>
          <cell r="AF2319">
            <v>9364.121007487036</v>
          </cell>
          <cell r="AG2319">
            <v>1550.5620689958589</v>
          </cell>
          <cell r="AH2319">
            <v>1554.065264427737</v>
          </cell>
          <cell r="AI2319">
            <v>6133.7369198668312</v>
          </cell>
          <cell r="AJ2319">
            <v>2247.6282941212703</v>
          </cell>
          <cell r="AK2319">
            <v>35062.04</v>
          </cell>
        </row>
        <row r="2320">
          <cell r="B2320">
            <v>40785</v>
          </cell>
          <cell r="D2320">
            <v>7713.9100000000035</v>
          </cell>
          <cell r="E2320">
            <v>27226</v>
          </cell>
          <cell r="F2320">
            <v>34939.910000000003</v>
          </cell>
          <cell r="G2320">
            <v>34939.910000000003</v>
          </cell>
          <cell r="H2320">
            <v>34754.699999999997</v>
          </cell>
          <cell r="I2320">
            <v>27226</v>
          </cell>
          <cell r="J2320">
            <v>14397</v>
          </cell>
          <cell r="K2320">
            <v>3602</v>
          </cell>
          <cell r="L2320">
            <v>1300</v>
          </cell>
          <cell r="M2320">
            <v>1692</v>
          </cell>
          <cell r="N2320">
            <v>4000</v>
          </cell>
          <cell r="O2320">
            <v>2235</v>
          </cell>
          <cell r="P2320">
            <v>27226</v>
          </cell>
          <cell r="Q2320">
            <v>14397</v>
          </cell>
          <cell r="R2320">
            <v>3602</v>
          </cell>
          <cell r="S2320">
            <v>1300</v>
          </cell>
          <cell r="T2320">
            <v>1692</v>
          </cell>
          <cell r="U2320">
            <v>4000</v>
          </cell>
          <cell r="V2320">
            <v>2235</v>
          </cell>
          <cell r="W2320">
            <v>27226</v>
          </cell>
          <cell r="X2320">
            <v>13962.672890102865</v>
          </cell>
          <cell r="Y2320">
            <v>9796.5307655178167</v>
          </cell>
          <cell r="Z2320">
            <v>1540.9797822434939</v>
          </cell>
          <cell r="AA2320">
            <v>1543.5701511530297</v>
          </cell>
          <cell r="AB2320">
            <v>5702.6584245560671</v>
          </cell>
          <cell r="AC2320">
            <v>2208.2879864267325</v>
          </cell>
          <cell r="AD2320">
            <v>34754.699999999997</v>
          </cell>
          <cell r="AE2320">
            <v>14215.288489056968</v>
          </cell>
          <cell r="AF2320">
            <v>9383.1442580039111</v>
          </cell>
          <cell r="AG2320">
            <v>1551.8530899142434</v>
          </cell>
          <cell r="AH2320">
            <v>1555.387178383359</v>
          </cell>
          <cell r="AI2320">
            <v>5986.6064941781715</v>
          </cell>
          <cell r="AJ2320">
            <v>2247.6304904633475</v>
          </cell>
          <cell r="AK2320">
            <v>34939.910000000003</v>
          </cell>
        </row>
        <row r="2321">
          <cell r="B2321">
            <v>40786</v>
          </cell>
          <cell r="D2321">
            <v>6657.0099999999948</v>
          </cell>
          <cell r="E2321">
            <v>27626</v>
          </cell>
          <cell r="F2321">
            <v>34283.009999999995</v>
          </cell>
          <cell r="G2321">
            <v>34283.009999999995</v>
          </cell>
          <cell r="H2321">
            <v>35139.9</v>
          </cell>
          <cell r="I2321">
            <v>27626</v>
          </cell>
          <cell r="J2321">
            <v>14097</v>
          </cell>
          <cell r="K2321">
            <v>4302</v>
          </cell>
          <cell r="L2321">
            <v>1300</v>
          </cell>
          <cell r="M2321">
            <v>1692</v>
          </cell>
          <cell r="N2321">
            <v>4000</v>
          </cell>
          <cell r="O2321">
            <v>2235</v>
          </cell>
          <cell r="P2321">
            <v>27626</v>
          </cell>
          <cell r="Q2321">
            <v>14097</v>
          </cell>
          <cell r="R2321">
            <v>4302</v>
          </cell>
          <cell r="S2321">
            <v>1300</v>
          </cell>
          <cell r="T2321">
            <v>1692</v>
          </cell>
          <cell r="U2321">
            <v>4000</v>
          </cell>
          <cell r="V2321">
            <v>2235</v>
          </cell>
          <cell r="W2321">
            <v>27626</v>
          </cell>
          <cell r="X2321">
            <v>14061.603342240007</v>
          </cell>
          <cell r="Y2321">
            <v>9463.5746427534305</v>
          </cell>
          <cell r="Z2321">
            <v>1533.4626442807748</v>
          </cell>
          <cell r="AA2321">
            <v>1536.1071476859004</v>
          </cell>
          <cell r="AB2321">
            <v>6325.504004824159</v>
          </cell>
          <cell r="AC2321">
            <v>2219.6482182157301</v>
          </cell>
          <cell r="AD2321">
            <v>35139.9</v>
          </cell>
          <cell r="AE2321">
            <v>13578.63884795961</v>
          </cell>
          <cell r="AF2321">
            <v>9417.4485354269164</v>
          </cell>
          <cell r="AG2321">
            <v>1554.4313443561259</v>
          </cell>
          <cell r="AH2321">
            <v>1558.0179418281064</v>
          </cell>
          <cell r="AI2321">
            <v>5926.2246678893316</v>
          </cell>
          <cell r="AJ2321">
            <v>2248.2486625398997</v>
          </cell>
          <cell r="AK2321">
            <v>34283.009999999995</v>
          </cell>
        </row>
        <row r="2322">
          <cell r="B2322">
            <v>40787</v>
          </cell>
          <cell r="D2322">
            <v>4967.0899999999892</v>
          </cell>
          <cell r="E2322">
            <v>29425</v>
          </cell>
          <cell r="F2322">
            <v>34392.089999999989</v>
          </cell>
          <cell r="G2322">
            <v>34392.089999999989</v>
          </cell>
          <cell r="H2322">
            <v>35416.300000000003</v>
          </cell>
          <cell r="I2322">
            <v>29425</v>
          </cell>
          <cell r="J2322">
            <v>13932</v>
          </cell>
          <cell r="K2322">
            <v>4302</v>
          </cell>
          <cell r="L2322">
            <v>1300</v>
          </cell>
          <cell r="M2322">
            <v>1719</v>
          </cell>
          <cell r="N2322">
            <v>6000</v>
          </cell>
          <cell r="O2322">
            <v>2172</v>
          </cell>
          <cell r="P2322">
            <v>29425</v>
          </cell>
          <cell r="Q2322">
            <v>13932</v>
          </cell>
          <cell r="R2322">
            <v>4302</v>
          </cell>
          <cell r="S2322">
            <v>1300</v>
          </cell>
          <cell r="T2322">
            <v>1719</v>
          </cell>
          <cell r="U2322">
            <v>6000</v>
          </cell>
          <cell r="V2322">
            <v>2172</v>
          </cell>
          <cell r="W2322">
            <v>29425</v>
          </cell>
          <cell r="X2322">
            <v>14222.714313381515</v>
          </cell>
          <cell r="Y2322">
            <v>10006.612444424574</v>
          </cell>
          <cell r="Z2322">
            <v>1524.9435420284919</v>
          </cell>
          <cell r="AA2322">
            <v>1528.5350525847171</v>
          </cell>
          <cell r="AB2322">
            <v>5971.9992733251893</v>
          </cell>
          <cell r="AC2322">
            <v>2161.4953742555267</v>
          </cell>
          <cell r="AD2322">
            <v>35416.300000000025</v>
          </cell>
          <cell r="AE2322">
            <v>13575.224500828135</v>
          </cell>
          <cell r="AF2322">
            <v>9415.0805191071067</v>
          </cell>
          <cell r="AG2322">
            <v>1554.040482778533</v>
          </cell>
          <cell r="AH2322">
            <v>1557.6261784010037</v>
          </cell>
          <cell r="AI2322">
            <v>6087.8737099546515</v>
          </cell>
          <cell r="AJ2322">
            <v>2202.2446089305627</v>
          </cell>
          <cell r="AK2322">
            <v>34392.089999999989</v>
          </cell>
        </row>
        <row r="2323">
          <cell r="B2323">
            <v>40788</v>
          </cell>
          <cell r="D2323">
            <v>5031.8499999999913</v>
          </cell>
          <cell r="E2323">
            <v>29253</v>
          </cell>
          <cell r="F2323">
            <v>34284.849999999991</v>
          </cell>
          <cell r="G2323">
            <v>34284.849999999991</v>
          </cell>
          <cell r="H2323">
            <v>36350</v>
          </cell>
          <cell r="I2323">
            <v>29253</v>
          </cell>
          <cell r="J2323">
            <v>13932</v>
          </cell>
          <cell r="K2323">
            <v>4302</v>
          </cell>
          <cell r="L2323">
            <v>1300</v>
          </cell>
          <cell r="M2323">
            <v>1719</v>
          </cell>
          <cell r="N2323">
            <v>5800</v>
          </cell>
          <cell r="O2323">
            <v>2200</v>
          </cell>
          <cell r="P2323">
            <v>29253</v>
          </cell>
          <cell r="Q2323">
            <v>13932</v>
          </cell>
          <cell r="R2323">
            <v>4302</v>
          </cell>
          <cell r="S2323">
            <v>1300</v>
          </cell>
          <cell r="T2323">
            <v>1719</v>
          </cell>
          <cell r="U2323">
            <v>5800</v>
          </cell>
          <cell r="V2323">
            <v>2200</v>
          </cell>
          <cell r="W2323">
            <v>29253</v>
          </cell>
          <cell r="X2323">
            <v>14709.772521526818</v>
          </cell>
          <cell r="Y2323">
            <v>10107.091385465616</v>
          </cell>
          <cell r="Z2323">
            <v>1549.3834084700379</v>
          </cell>
          <cell r="AA2323">
            <v>1552.6795567582067</v>
          </cell>
          <cell r="AB2323">
            <v>6211.068322978952</v>
          </cell>
          <cell r="AC2323">
            <v>2220.0048048003705</v>
          </cell>
          <cell r="AD2323">
            <v>36350</v>
          </cell>
          <cell r="AE2323">
            <v>13737.437645762131</v>
          </cell>
          <cell r="AF2323">
            <v>9393.1221413772109</v>
          </cell>
          <cell r="AG2323">
            <v>1552.8844294955734</v>
          </cell>
          <cell r="AH2323">
            <v>1556.4301915722608</v>
          </cell>
          <cell r="AI2323">
            <v>5819.1931681933775</v>
          </cell>
          <cell r="AJ2323">
            <v>2225.7824235994344</v>
          </cell>
          <cell r="AK2323">
            <v>34284.849999999991</v>
          </cell>
        </row>
        <row r="2324">
          <cell r="B2324">
            <v>40789</v>
          </cell>
          <cell r="D2324">
            <v>4261.2499999999854</v>
          </cell>
          <cell r="E2324">
            <v>30053</v>
          </cell>
          <cell r="F2324">
            <v>34314.249999999985</v>
          </cell>
          <cell r="G2324">
            <v>34314.249999999985</v>
          </cell>
          <cell r="H2324">
            <v>34273.300000000003</v>
          </cell>
          <cell r="I2324">
            <v>30053</v>
          </cell>
          <cell r="J2324">
            <v>14732</v>
          </cell>
          <cell r="K2324">
            <v>4302</v>
          </cell>
          <cell r="L2324">
            <v>1300</v>
          </cell>
          <cell r="M2324">
            <v>1719</v>
          </cell>
          <cell r="N2324">
            <v>5800</v>
          </cell>
          <cell r="O2324">
            <v>2200</v>
          </cell>
          <cell r="P2324">
            <v>30053</v>
          </cell>
          <cell r="Q2324">
            <v>14732</v>
          </cell>
          <cell r="R2324">
            <v>4302</v>
          </cell>
          <cell r="S2324">
            <v>1300</v>
          </cell>
          <cell r="T2324">
            <v>1719</v>
          </cell>
          <cell r="U2324">
            <v>5800</v>
          </cell>
          <cell r="V2324">
            <v>2200</v>
          </cell>
          <cell r="W2324">
            <v>30053</v>
          </cell>
          <cell r="X2324">
            <v>14369.451816778237</v>
          </cell>
          <cell r="Y2324">
            <v>9422.5971501565891</v>
          </cell>
          <cell r="Z2324">
            <v>1495.5665493798037</v>
          </cell>
          <cell r="AA2324">
            <v>1500.4196915315044</v>
          </cell>
          <cell r="AB2324">
            <v>5362.2455518004153</v>
          </cell>
          <cell r="AC2324">
            <v>2123.0192403534506</v>
          </cell>
          <cell r="AD2324">
            <v>34273.300000000003</v>
          </cell>
          <cell r="AE2324">
            <v>13737.42092059463</v>
          </cell>
          <cell r="AF2324">
            <v>9393.1107053623418</v>
          </cell>
          <cell r="AG2324">
            <v>1552.8825388771868</v>
          </cell>
          <cell r="AH2324">
            <v>1556.4282966369512</v>
          </cell>
          <cell r="AI2324">
            <v>5871.3465704392856</v>
          </cell>
          <cell r="AJ2324">
            <v>2203.0609680895896</v>
          </cell>
          <cell r="AK2324">
            <v>34314.249999999985</v>
          </cell>
        </row>
        <row r="2325">
          <cell r="B2325">
            <v>40790</v>
          </cell>
          <cell r="D2325">
            <v>4068.2099999999919</v>
          </cell>
          <cell r="E2325">
            <v>30153</v>
          </cell>
          <cell r="F2325">
            <v>34221.209999999992</v>
          </cell>
          <cell r="G2325">
            <v>34221.209999999992</v>
          </cell>
          <cell r="H2325">
            <v>33243</v>
          </cell>
          <cell r="I2325">
            <v>30153</v>
          </cell>
          <cell r="J2325">
            <v>14732</v>
          </cell>
          <cell r="K2325">
            <v>4302</v>
          </cell>
          <cell r="L2325">
            <v>1300</v>
          </cell>
          <cell r="M2325">
            <v>1719</v>
          </cell>
          <cell r="N2325">
            <v>5900</v>
          </cell>
          <cell r="O2325">
            <v>2200</v>
          </cell>
          <cell r="P2325">
            <v>30153</v>
          </cell>
          <cell r="Q2325">
            <v>14732</v>
          </cell>
          <cell r="R2325">
            <v>4302</v>
          </cell>
          <cell r="S2325">
            <v>1300</v>
          </cell>
          <cell r="T2325">
            <v>1719</v>
          </cell>
          <cell r="U2325">
            <v>5900</v>
          </cell>
          <cell r="V2325">
            <v>2200</v>
          </cell>
          <cell r="W2325">
            <v>30153</v>
          </cell>
          <cell r="X2325">
            <v>13412.339510954222</v>
          </cell>
          <cell r="Y2325">
            <v>9422.6417524095614</v>
          </cell>
          <cell r="Z2325">
            <v>1531.115434120587</v>
          </cell>
          <cell r="AA2325">
            <v>1534.6407930242449</v>
          </cell>
          <cell r="AB2325">
            <v>5167.7219715017727</v>
          </cell>
          <cell r="AC2325">
            <v>2174.5405379896119</v>
          </cell>
          <cell r="AD2325">
            <v>33243</v>
          </cell>
          <cell r="AE2325">
            <v>13578.805047403675</v>
          </cell>
          <cell r="AF2325">
            <v>9400.7157846489899</v>
          </cell>
          <cell r="AG2325">
            <v>1553.5211608144334</v>
          </cell>
          <cell r="AH2325">
            <v>1557.0777021406541</v>
          </cell>
          <cell r="AI2325">
            <v>5927.7382361441705</v>
          </cell>
          <cell r="AJ2325">
            <v>2203.3520688480671</v>
          </cell>
          <cell r="AK2325">
            <v>34221.209999999992</v>
          </cell>
        </row>
        <row r="2326">
          <cell r="B2326">
            <v>40791</v>
          </cell>
          <cell r="D2326">
            <v>4055.8899999999994</v>
          </cell>
          <cell r="E2326">
            <v>30153</v>
          </cell>
          <cell r="F2326">
            <v>34208.89</v>
          </cell>
          <cell r="G2326">
            <v>34208.89</v>
          </cell>
          <cell r="H2326">
            <v>34281.599999999999</v>
          </cell>
          <cell r="I2326">
            <v>30153</v>
          </cell>
          <cell r="J2326">
            <v>14732</v>
          </cell>
          <cell r="K2326">
            <v>4302</v>
          </cell>
          <cell r="L2326">
            <v>1300</v>
          </cell>
          <cell r="M2326">
            <v>1719</v>
          </cell>
          <cell r="N2326">
            <v>5900</v>
          </cell>
          <cell r="O2326">
            <v>2200</v>
          </cell>
          <cell r="P2326">
            <v>30153</v>
          </cell>
          <cell r="Q2326">
            <v>14732</v>
          </cell>
          <cell r="R2326">
            <v>4302</v>
          </cell>
          <cell r="S2326">
            <v>1300</v>
          </cell>
          <cell r="T2326">
            <v>1719</v>
          </cell>
          <cell r="U2326">
            <v>5900</v>
          </cell>
          <cell r="V2326">
            <v>2200</v>
          </cell>
          <cell r="W2326">
            <v>30153</v>
          </cell>
          <cell r="X2326">
            <v>13784.101900501728</v>
          </cell>
          <cell r="Y2326">
            <v>9482.4645451584292</v>
          </cell>
          <cell r="Z2326">
            <v>1535.1375628087228</v>
          </cell>
          <cell r="AA2326">
            <v>1538.3891474855225</v>
          </cell>
          <cell r="AB2326">
            <v>5758.2362608290105</v>
          </cell>
          <cell r="AC2326">
            <v>2183.2705832165834</v>
          </cell>
          <cell r="AD2326">
            <v>34281.599999999999</v>
          </cell>
          <cell r="AE2326">
            <v>13578.351822674746</v>
          </cell>
          <cell r="AF2326">
            <v>9389.1714886818463</v>
          </cell>
          <cell r="AG2326">
            <v>1552.8499174481697</v>
          </cell>
          <cell r="AH2326">
            <v>1556.3862760269474</v>
          </cell>
          <cell r="AI2326">
            <v>5928.5009450639682</v>
          </cell>
          <cell r="AJ2326">
            <v>2203.6295501043219</v>
          </cell>
          <cell r="AK2326">
            <v>34208.89</v>
          </cell>
        </row>
        <row r="2327">
          <cell r="B2327">
            <v>40792</v>
          </cell>
          <cell r="D2327">
            <v>4203.5199999999968</v>
          </cell>
          <cell r="E2327">
            <v>30153</v>
          </cell>
          <cell r="F2327">
            <v>34356.519999999997</v>
          </cell>
          <cell r="G2327">
            <v>34356.519999999997</v>
          </cell>
          <cell r="H2327">
            <v>36441.599999999999</v>
          </cell>
          <cell r="I2327">
            <v>30153</v>
          </cell>
          <cell r="J2327">
            <v>14732</v>
          </cell>
          <cell r="K2327">
            <v>4302</v>
          </cell>
          <cell r="L2327">
            <v>1300</v>
          </cell>
          <cell r="M2327">
            <v>1719</v>
          </cell>
          <cell r="N2327">
            <v>5900</v>
          </cell>
          <cell r="O2327">
            <v>2200</v>
          </cell>
          <cell r="P2327">
            <v>30153</v>
          </cell>
          <cell r="Q2327">
            <v>14732</v>
          </cell>
          <cell r="R2327">
            <v>4302</v>
          </cell>
          <cell r="S2327">
            <v>1300</v>
          </cell>
          <cell r="T2327">
            <v>1719</v>
          </cell>
          <cell r="U2327">
            <v>5900</v>
          </cell>
          <cell r="V2327">
            <v>2200</v>
          </cell>
          <cell r="W2327">
            <v>30153</v>
          </cell>
          <cell r="X2327">
            <v>14647.920078997953</v>
          </cell>
          <cell r="Y2327">
            <v>10183.867072934861</v>
          </cell>
          <cell r="Z2327">
            <v>1560.4925821395013</v>
          </cell>
          <cell r="AA2327">
            <v>1563.3872736995957</v>
          </cell>
          <cell r="AB2327">
            <v>6200.0952797986338</v>
          </cell>
          <cell r="AC2327">
            <v>2285.8377124294561</v>
          </cell>
          <cell r="AD2327">
            <v>36441.599999999999</v>
          </cell>
          <cell r="AE2327">
            <v>13736.296243473427</v>
          </cell>
          <cell r="AF2327">
            <v>9375.5078418765315</v>
          </cell>
          <cell r="AG2327">
            <v>1551.8276996246586</v>
          </cell>
          <cell r="AH2327">
            <v>1555.3430831113722</v>
          </cell>
          <cell r="AI2327">
            <v>5865.989966703738</v>
          </cell>
          <cell r="AJ2327">
            <v>2271.5551652102631</v>
          </cell>
          <cell r="AK2327">
            <v>34356.519999999997</v>
          </cell>
        </row>
        <row r="2328">
          <cell r="B2328">
            <v>40793</v>
          </cell>
          <cell r="D2328">
            <v>3632.1299999999901</v>
          </cell>
          <cell r="E2328">
            <v>30753</v>
          </cell>
          <cell r="F2328">
            <v>34385.12999999999</v>
          </cell>
          <cell r="G2328">
            <v>34385.12999999999</v>
          </cell>
          <cell r="H2328">
            <v>35928.1</v>
          </cell>
          <cell r="I2328">
            <v>30753</v>
          </cell>
          <cell r="J2328">
            <v>14332</v>
          </cell>
          <cell r="K2328">
            <v>5302</v>
          </cell>
          <cell r="L2328">
            <v>1300</v>
          </cell>
          <cell r="M2328">
            <v>1719</v>
          </cell>
          <cell r="N2328">
            <v>5900</v>
          </cell>
          <cell r="O2328">
            <v>2200</v>
          </cell>
          <cell r="P2328">
            <v>30753</v>
          </cell>
          <cell r="Q2328">
            <v>14332</v>
          </cell>
          <cell r="R2328">
            <v>5302</v>
          </cell>
          <cell r="S2328">
            <v>1300</v>
          </cell>
          <cell r="T2328">
            <v>1719</v>
          </cell>
          <cell r="U2328">
            <v>5900</v>
          </cell>
          <cell r="V2328">
            <v>2200</v>
          </cell>
          <cell r="W2328">
            <v>30753</v>
          </cell>
          <cell r="X2328">
            <v>14837.931889390831</v>
          </cell>
          <cell r="Y2328">
            <v>9705.322781355464</v>
          </cell>
          <cell r="Z2328">
            <v>1511.0035583841675</v>
          </cell>
          <cell r="AA2328">
            <v>1513.8347657969186</v>
          </cell>
          <cell r="AB2328">
            <v>6169.9940850533176</v>
          </cell>
          <cell r="AC2328">
            <v>2190.0129200193119</v>
          </cell>
          <cell r="AD2328">
            <v>35928.100000000013</v>
          </cell>
          <cell r="AE2328">
            <v>13736.519302054017</v>
          </cell>
          <cell r="AF2328">
            <v>9364.4384345022372</v>
          </cell>
          <cell r="AG2328">
            <v>1551.2344794055055</v>
          </cell>
          <cell r="AH2328">
            <v>1554.7298656255668</v>
          </cell>
          <cell r="AI2328">
            <v>5928.981656812598</v>
          </cell>
          <cell r="AJ2328">
            <v>2249.2262616000689</v>
          </cell>
          <cell r="AK2328">
            <v>34385.12999999999</v>
          </cell>
        </row>
        <row r="2329">
          <cell r="B2329">
            <v>40794</v>
          </cell>
          <cell r="D2329">
            <v>3804.5699999999779</v>
          </cell>
          <cell r="E2329">
            <v>31383</v>
          </cell>
          <cell r="F2329">
            <v>35187.569999999978</v>
          </cell>
          <cell r="G2329">
            <v>35187.569999999978</v>
          </cell>
          <cell r="H2329">
            <v>35202.800000000003</v>
          </cell>
          <cell r="I2329">
            <v>31383</v>
          </cell>
          <cell r="J2329">
            <v>14732</v>
          </cell>
          <cell r="K2329">
            <v>5302</v>
          </cell>
          <cell r="L2329">
            <v>1300</v>
          </cell>
          <cell r="M2329">
            <v>1719</v>
          </cell>
          <cell r="N2329">
            <v>6100</v>
          </cell>
          <cell r="O2329">
            <v>2230</v>
          </cell>
          <cell r="P2329">
            <v>31383</v>
          </cell>
          <cell r="Q2329">
            <v>14732</v>
          </cell>
          <cell r="R2329">
            <v>5302</v>
          </cell>
          <cell r="S2329">
            <v>1300</v>
          </cell>
          <cell r="T2329">
            <v>1719</v>
          </cell>
          <cell r="U2329">
            <v>6100</v>
          </cell>
          <cell r="V2329">
            <v>2230</v>
          </cell>
          <cell r="W2329">
            <v>31383</v>
          </cell>
          <cell r="X2329">
            <v>14429.001143186339</v>
          </cell>
          <cell r="Y2329">
            <v>9737.9028058911954</v>
          </cell>
          <cell r="Z2329">
            <v>1460.1818261879703</v>
          </cell>
          <cell r="AA2329">
            <v>1458.7161953734135</v>
          </cell>
          <cell r="AB2329">
            <v>6015.84107186644</v>
          </cell>
          <cell r="AC2329">
            <v>2101.1569574946489</v>
          </cell>
          <cell r="AD2329">
            <v>35202.800000000003</v>
          </cell>
          <cell r="AE2329">
            <v>14370.448597209814</v>
          </cell>
          <cell r="AF2329">
            <v>9356.6704626990904</v>
          </cell>
          <cell r="AG2329">
            <v>1549.9477022238973</v>
          </cell>
          <cell r="AH2329">
            <v>1553.4401889575893</v>
          </cell>
          <cell r="AI2329">
            <v>6109.7025613547294</v>
          </cell>
          <cell r="AJ2329">
            <v>2247.3604875548644</v>
          </cell>
          <cell r="AK2329">
            <v>35187.569999999978</v>
          </cell>
        </row>
        <row r="2330">
          <cell r="B2330">
            <v>40795</v>
          </cell>
          <cell r="D2330">
            <v>3752.7000000000116</v>
          </cell>
          <cell r="E2330">
            <v>31183</v>
          </cell>
          <cell r="F2330">
            <v>34935.700000000012</v>
          </cell>
          <cell r="G2330">
            <v>34935.700000000012</v>
          </cell>
          <cell r="H2330">
            <v>25854</v>
          </cell>
          <cell r="I2330">
            <v>31183</v>
          </cell>
          <cell r="J2330">
            <v>14732</v>
          </cell>
          <cell r="K2330">
            <v>5302</v>
          </cell>
          <cell r="L2330">
            <v>1300</v>
          </cell>
          <cell r="M2330">
            <v>1719</v>
          </cell>
          <cell r="N2330">
            <v>5900</v>
          </cell>
          <cell r="O2330">
            <v>2230</v>
          </cell>
          <cell r="P2330">
            <v>31183</v>
          </cell>
          <cell r="Q2330">
            <v>14732</v>
          </cell>
          <cell r="R2330">
            <v>5302</v>
          </cell>
          <cell r="S2330">
            <v>1300</v>
          </cell>
          <cell r="T2330">
            <v>1719</v>
          </cell>
          <cell r="U2330">
            <v>5900</v>
          </cell>
          <cell r="V2330">
            <v>2230</v>
          </cell>
          <cell r="W2330">
            <v>31183</v>
          </cell>
          <cell r="X2330">
            <v>10422.221478019979</v>
          </cell>
          <cell r="Y2330">
            <v>7466.8902133443135</v>
          </cell>
          <cell r="Z2330">
            <v>986.35843347630907</v>
          </cell>
          <cell r="AA2330">
            <v>1031.8449539692756</v>
          </cell>
          <cell r="AB2330">
            <v>4310.7342175176591</v>
          </cell>
          <cell r="AC2330">
            <v>1635.9507036724644</v>
          </cell>
          <cell r="AD2330">
            <v>25853.999999999996</v>
          </cell>
          <cell r="AE2330">
            <v>14215.39540670934</v>
          </cell>
          <cell r="AF2330">
            <v>9394.4213269633037</v>
          </cell>
          <cell r="AG2330">
            <v>1552.4809662766374</v>
          </cell>
          <cell r="AH2330">
            <v>1556.0351262417578</v>
          </cell>
          <cell r="AI2330">
            <v>5970.0728234268236</v>
          </cell>
          <cell r="AJ2330">
            <v>2247.2943503821457</v>
          </cell>
          <cell r="AK2330">
            <v>34935.700000000012</v>
          </cell>
        </row>
        <row r="2331">
          <cell r="B2331">
            <v>40796</v>
          </cell>
          <cell r="D2331">
            <v>3311.8099999999977</v>
          </cell>
          <cell r="E2331">
            <v>30798</v>
          </cell>
          <cell r="F2331">
            <v>34109.81</v>
          </cell>
          <cell r="G2331">
            <v>34109.81</v>
          </cell>
          <cell r="H2331">
            <v>37654.5</v>
          </cell>
          <cell r="I2331">
            <v>29599</v>
          </cell>
          <cell r="J2331">
            <v>14732</v>
          </cell>
          <cell r="K2331">
            <v>5302</v>
          </cell>
          <cell r="L2331">
            <v>1300</v>
          </cell>
          <cell r="M2331">
            <v>1719</v>
          </cell>
          <cell r="N2331">
            <v>5600</v>
          </cell>
          <cell r="O2331">
            <v>2145</v>
          </cell>
          <cell r="P2331">
            <v>30798</v>
          </cell>
          <cell r="Q2331">
            <v>14732</v>
          </cell>
          <cell r="R2331">
            <v>4103</v>
          </cell>
          <cell r="S2331">
            <v>1300</v>
          </cell>
          <cell r="T2331">
            <v>1719</v>
          </cell>
          <cell r="U2331">
            <v>5600</v>
          </cell>
          <cell r="V2331">
            <v>2145</v>
          </cell>
          <cell r="W2331">
            <v>29599</v>
          </cell>
          <cell r="X2331">
            <v>15101.506766098164</v>
          </cell>
          <cell r="Y2331">
            <v>11077.35129203601</v>
          </cell>
          <cell r="Z2331">
            <v>1524.8805359181649</v>
          </cell>
          <cell r="AA2331">
            <v>1529.3056037195233</v>
          </cell>
          <cell r="AB2331">
            <v>6289.1900453230601</v>
          </cell>
          <cell r="AC2331">
            <v>2132.265756905058</v>
          </cell>
          <cell r="AD2331">
            <v>37654.499999999978</v>
          </cell>
          <cell r="AE2331">
            <v>13739.895408845792</v>
          </cell>
          <cell r="AF2331">
            <v>9417.2567590426625</v>
          </cell>
          <cell r="AG2331">
            <v>1554.3996900049851</v>
          </cell>
          <cell r="AH2331">
            <v>1557.9862144396996</v>
          </cell>
          <cell r="AI2331">
            <v>5660.2429002975332</v>
          </cell>
          <cell r="AJ2331">
            <v>2180.0290273693213</v>
          </cell>
          <cell r="AK2331">
            <v>34109.81</v>
          </cell>
        </row>
        <row r="2332">
          <cell r="B2332">
            <v>40797</v>
          </cell>
          <cell r="D2332">
            <v>3491.5399999999863</v>
          </cell>
          <cell r="E2332">
            <v>30898</v>
          </cell>
          <cell r="F2332">
            <v>34389.539999999986</v>
          </cell>
          <cell r="G2332">
            <v>34389.539999999986</v>
          </cell>
          <cell r="H2332">
            <v>37447.300000000003</v>
          </cell>
          <cell r="I2332">
            <v>29198</v>
          </cell>
          <cell r="J2332">
            <v>14732</v>
          </cell>
          <cell r="K2332">
            <v>5302</v>
          </cell>
          <cell r="L2332">
            <v>1300</v>
          </cell>
          <cell r="M2332">
            <v>1719</v>
          </cell>
          <cell r="N2332">
            <v>5700</v>
          </cell>
          <cell r="O2332">
            <v>2145</v>
          </cell>
          <cell r="P2332">
            <v>30898</v>
          </cell>
          <cell r="Q2332">
            <v>14732</v>
          </cell>
          <cell r="R2332">
            <v>3602</v>
          </cell>
          <cell r="S2332">
            <v>1300</v>
          </cell>
          <cell r="T2332">
            <v>1719</v>
          </cell>
          <cell r="U2332">
            <v>5700</v>
          </cell>
          <cell r="V2332">
            <v>2145</v>
          </cell>
          <cell r="W2332">
            <v>29198</v>
          </cell>
          <cell r="X2332">
            <v>14425.935809289469</v>
          </cell>
          <cell r="Y2332">
            <v>11816.101048820225</v>
          </cell>
          <cell r="Z2332">
            <v>1539.3093846346328</v>
          </cell>
          <cell r="AA2332">
            <v>1542.9230242574615</v>
          </cell>
          <cell r="AB2332">
            <v>5993.4056636032601</v>
          </cell>
          <cell r="AC2332">
            <v>2129.6250693949605</v>
          </cell>
          <cell r="AD2332">
            <v>37447.30000000001</v>
          </cell>
          <cell r="AE2332">
            <v>13742.459681800488</v>
          </cell>
          <cell r="AF2332">
            <v>9550.694204375186</v>
          </cell>
          <cell r="AG2332">
            <v>1554.6897871976685</v>
          </cell>
          <cell r="AH2332">
            <v>1558.2769809844656</v>
          </cell>
          <cell r="AI2332">
            <v>5825.7123184568027</v>
          </cell>
          <cell r="AJ2332">
            <v>2157.7070271853718</v>
          </cell>
          <cell r="AK2332">
            <v>34389.539999999986</v>
          </cell>
        </row>
        <row r="2333">
          <cell r="B2333">
            <v>40798</v>
          </cell>
          <cell r="D2333">
            <v>3253.5499999999884</v>
          </cell>
          <cell r="E2333">
            <v>31098</v>
          </cell>
          <cell r="F2333">
            <v>34351.549999999988</v>
          </cell>
          <cell r="G2333">
            <v>34351.549999999988</v>
          </cell>
          <cell r="H2333">
            <v>35468.300000000003</v>
          </cell>
          <cell r="I2333">
            <v>29398</v>
          </cell>
          <cell r="J2333">
            <v>14732</v>
          </cell>
          <cell r="K2333">
            <v>5302</v>
          </cell>
          <cell r="L2333">
            <v>1300</v>
          </cell>
          <cell r="M2333">
            <v>1719</v>
          </cell>
          <cell r="N2333">
            <v>5900</v>
          </cell>
          <cell r="O2333">
            <v>2145</v>
          </cell>
          <cell r="P2333">
            <v>31098</v>
          </cell>
          <cell r="Q2333">
            <v>14732</v>
          </cell>
          <cell r="R2333">
            <v>3602</v>
          </cell>
          <cell r="S2333">
            <v>1300</v>
          </cell>
          <cell r="T2333">
            <v>1719</v>
          </cell>
          <cell r="U2333">
            <v>5900</v>
          </cell>
          <cell r="V2333">
            <v>2145</v>
          </cell>
          <cell r="W2333">
            <v>29398</v>
          </cell>
          <cell r="X2333">
            <v>14149.874079149808</v>
          </cell>
          <cell r="Y2333">
            <v>9989.1883086811213</v>
          </cell>
          <cell r="Z2333">
            <v>1526.4455855472645</v>
          </cell>
          <cell r="AA2333">
            <v>1529.9182556056244</v>
          </cell>
          <cell r="AB2333">
            <v>6112.6634285187602</v>
          </cell>
          <cell r="AC2333">
            <v>2160.2103424974184</v>
          </cell>
          <cell r="AD2333">
            <v>35468.299999999996</v>
          </cell>
          <cell r="AE2333">
            <v>13739.496254990336</v>
          </cell>
          <cell r="AF2333">
            <v>9416.9831809526295</v>
          </cell>
          <cell r="AG2333">
            <v>1554.3545335746978</v>
          </cell>
          <cell r="AH2333">
            <v>1557.9409538182947</v>
          </cell>
          <cell r="AI2333">
            <v>5880.0854235531833</v>
          </cell>
          <cell r="AJ2333">
            <v>2202.6896531108455</v>
          </cell>
          <cell r="AK2333">
            <v>34351.549999999988</v>
          </cell>
        </row>
        <row r="2334">
          <cell r="B2334">
            <v>40799</v>
          </cell>
          <cell r="D2334">
            <v>3059.2699999999895</v>
          </cell>
          <cell r="E2334">
            <v>31211</v>
          </cell>
          <cell r="F2334">
            <v>34270.26999999999</v>
          </cell>
          <cell r="G2334">
            <v>34270.26999999999</v>
          </cell>
          <cell r="H2334">
            <v>35016</v>
          </cell>
          <cell r="I2334">
            <v>31211</v>
          </cell>
          <cell r="J2334">
            <v>14732</v>
          </cell>
          <cell r="K2334">
            <v>5302</v>
          </cell>
          <cell r="L2334">
            <v>1300</v>
          </cell>
          <cell r="M2334">
            <v>1719</v>
          </cell>
          <cell r="N2334">
            <v>5900</v>
          </cell>
          <cell r="O2334">
            <v>2258</v>
          </cell>
          <cell r="P2334">
            <v>31211</v>
          </cell>
          <cell r="Q2334">
            <v>14732</v>
          </cell>
          <cell r="R2334">
            <v>5302</v>
          </cell>
          <cell r="S2334">
            <v>1300</v>
          </cell>
          <cell r="T2334">
            <v>1719</v>
          </cell>
          <cell r="U2334">
            <v>5900</v>
          </cell>
          <cell r="V2334">
            <v>2258</v>
          </cell>
          <cell r="W2334">
            <v>31211</v>
          </cell>
          <cell r="X2334">
            <v>14261.05579192975</v>
          </cell>
          <cell r="Y2334">
            <v>9583.7668813645432</v>
          </cell>
          <cell r="Z2334">
            <v>1537.665053209801</v>
          </cell>
          <cell r="AA2334">
            <v>1540.7937004730115</v>
          </cell>
          <cell r="AB2334">
            <v>5842.4114583139744</v>
          </cell>
          <cell r="AC2334">
            <v>2250.3071147089213</v>
          </cell>
          <cell r="AD2334">
            <v>35016</v>
          </cell>
          <cell r="AE2334">
            <v>13578.87664484255</v>
          </cell>
          <cell r="AF2334">
            <v>9417.6134591672144</v>
          </cell>
          <cell r="AG2334">
            <v>1554.458566446099</v>
          </cell>
          <cell r="AH2334">
            <v>1558.0452267286241</v>
          </cell>
          <cell r="AI2334">
            <v>5890.2625895923939</v>
          </cell>
          <cell r="AJ2334">
            <v>2271.0135132231107</v>
          </cell>
          <cell r="AK2334">
            <v>34270.26999999999</v>
          </cell>
        </row>
        <row r="2335">
          <cell r="B2335">
            <v>40800</v>
          </cell>
          <cell r="D2335">
            <v>3481.1399999999921</v>
          </cell>
          <cell r="E2335">
            <v>30903</v>
          </cell>
          <cell r="F2335">
            <v>34384.139999999992</v>
          </cell>
          <cell r="G2335">
            <v>34384.139999999992</v>
          </cell>
          <cell r="H2335">
            <v>33693.199999999997</v>
          </cell>
          <cell r="I2335">
            <v>30903</v>
          </cell>
          <cell r="J2335">
            <v>14332</v>
          </cell>
          <cell r="K2335">
            <v>5452</v>
          </cell>
          <cell r="L2335">
            <v>1300</v>
          </cell>
          <cell r="M2335">
            <v>1719</v>
          </cell>
          <cell r="N2335">
            <v>5900</v>
          </cell>
          <cell r="O2335">
            <v>2200</v>
          </cell>
          <cell r="P2335">
            <v>30903</v>
          </cell>
          <cell r="Q2335">
            <v>14332</v>
          </cell>
          <cell r="R2335">
            <v>5452</v>
          </cell>
          <cell r="S2335">
            <v>1300</v>
          </cell>
          <cell r="T2335">
            <v>1719</v>
          </cell>
          <cell r="U2335">
            <v>5900</v>
          </cell>
          <cell r="V2335">
            <v>2200</v>
          </cell>
          <cell r="W2335">
            <v>30903</v>
          </cell>
          <cell r="X2335">
            <v>13944.601807055284</v>
          </cell>
          <cell r="Y2335">
            <v>9139.1365671759122</v>
          </cell>
          <cell r="Z2335">
            <v>1520.2869858596698</v>
          </cell>
          <cell r="AA2335">
            <v>1522.9962167497688</v>
          </cell>
          <cell r="AB2335">
            <v>5365.521277527102</v>
          </cell>
          <cell r="AC2335">
            <v>2200.6571456322549</v>
          </cell>
          <cell r="AD2335">
            <v>33693.19999999999</v>
          </cell>
          <cell r="AE2335">
            <v>13739.529455016404</v>
          </cell>
          <cell r="AF2335">
            <v>9417.0059360872638</v>
          </cell>
          <cell r="AG2335">
            <v>1554.3582895065074</v>
          </cell>
          <cell r="AH2335">
            <v>1557.9447184163062</v>
          </cell>
          <cell r="AI2335">
            <v>5889.8826132336617</v>
          </cell>
          <cell r="AJ2335">
            <v>2225.4189877398462</v>
          </cell>
          <cell r="AK2335">
            <v>34384.139999999992</v>
          </cell>
        </row>
        <row r="2336">
          <cell r="B2336">
            <v>40801</v>
          </cell>
          <cell r="D2336">
            <v>3557.6099999999788</v>
          </cell>
          <cell r="E2336">
            <v>30903</v>
          </cell>
          <cell r="F2336">
            <v>34460.609999999979</v>
          </cell>
          <cell r="G2336">
            <v>34460.609999999979</v>
          </cell>
          <cell r="H2336">
            <v>33976.199999999997</v>
          </cell>
          <cell r="I2336">
            <v>30903</v>
          </cell>
          <cell r="J2336">
            <v>14332</v>
          </cell>
          <cell r="K2336">
            <v>5452</v>
          </cell>
          <cell r="L2336">
            <v>1300</v>
          </cell>
          <cell r="M2336">
            <v>1719</v>
          </cell>
          <cell r="N2336">
            <v>5900</v>
          </cell>
          <cell r="O2336">
            <v>2200</v>
          </cell>
          <cell r="P2336">
            <v>30903</v>
          </cell>
          <cell r="Q2336">
            <v>14332</v>
          </cell>
          <cell r="R2336">
            <v>5452</v>
          </cell>
          <cell r="S2336">
            <v>1300</v>
          </cell>
          <cell r="T2336">
            <v>1719</v>
          </cell>
          <cell r="U2336">
            <v>5900</v>
          </cell>
          <cell r="V2336">
            <v>2200</v>
          </cell>
          <cell r="W2336">
            <v>30903</v>
          </cell>
          <cell r="X2336">
            <v>13998.976747487653</v>
          </cell>
          <cell r="Y2336">
            <v>9370.9120129730163</v>
          </cell>
          <cell r="Z2336">
            <v>1526.6720148701102</v>
          </cell>
          <cell r="AA2336">
            <v>1529.5109155847704</v>
          </cell>
          <cell r="AB2336">
            <v>5362.7700738719304</v>
          </cell>
          <cell r="AC2336">
            <v>2187.3582352125186</v>
          </cell>
          <cell r="AD2336">
            <v>33976.199999999997</v>
          </cell>
          <cell r="AE2336">
            <v>13738.12723126828</v>
          </cell>
          <cell r="AF2336">
            <v>9416.0448588245363</v>
          </cell>
          <cell r="AG2336">
            <v>1554.1996553907049</v>
          </cell>
          <cell r="AH2336">
            <v>1557.7857182780861</v>
          </cell>
          <cell r="AI2336">
            <v>5969.260669475585</v>
          </cell>
          <cell r="AJ2336">
            <v>2225.1918667627888</v>
          </cell>
          <cell r="AK2336">
            <v>34460.609999999979</v>
          </cell>
        </row>
        <row r="2337">
          <cell r="B2337">
            <v>40802</v>
          </cell>
          <cell r="D2337">
            <v>3401.8799999999901</v>
          </cell>
          <cell r="E2337">
            <v>30953</v>
          </cell>
          <cell r="F2337">
            <v>34354.87999999999</v>
          </cell>
          <cell r="G2337">
            <v>34354.87999999999</v>
          </cell>
          <cell r="H2337">
            <v>35039.4</v>
          </cell>
          <cell r="I2337">
            <v>30953</v>
          </cell>
          <cell r="J2337">
            <v>14332</v>
          </cell>
          <cell r="K2337">
            <v>5452</v>
          </cell>
          <cell r="L2337">
            <v>1300</v>
          </cell>
          <cell r="M2337">
            <v>1719</v>
          </cell>
          <cell r="N2337">
            <v>5900</v>
          </cell>
          <cell r="O2337">
            <v>2250</v>
          </cell>
          <cell r="P2337">
            <v>30953</v>
          </cell>
          <cell r="Q2337">
            <v>14332</v>
          </cell>
          <cell r="R2337">
            <v>5452</v>
          </cell>
          <cell r="S2337">
            <v>1300</v>
          </cell>
          <cell r="T2337">
            <v>1719</v>
          </cell>
          <cell r="U2337">
            <v>5900</v>
          </cell>
          <cell r="V2337">
            <v>2250</v>
          </cell>
          <cell r="W2337">
            <v>30953</v>
          </cell>
          <cell r="X2337">
            <v>14329.39985221258</v>
          </cell>
          <cell r="Y2337">
            <v>9631.0004811612598</v>
          </cell>
          <cell r="Z2337">
            <v>1536.2842222468489</v>
          </cell>
          <cell r="AA2337">
            <v>1539.0897984706926</v>
          </cell>
          <cell r="AB2337">
            <v>5803.9974381817401</v>
          </cell>
          <cell r="AC2337">
            <v>2199.6282077268825</v>
          </cell>
          <cell r="AD2337">
            <v>35039.400000000009</v>
          </cell>
          <cell r="AE2337">
            <v>13738.182634252929</v>
          </cell>
          <cell r="AF2337">
            <v>9416.082831757818</v>
          </cell>
          <cell r="AG2337">
            <v>1554.2059231518197</v>
          </cell>
          <cell r="AH2337">
            <v>1557.7920005010399</v>
          </cell>
          <cell r="AI2337">
            <v>5863.4157698416775</v>
          </cell>
          <cell r="AJ2337">
            <v>2225.2008404947073</v>
          </cell>
          <cell r="AK2337">
            <v>34354.87999999999</v>
          </cell>
        </row>
        <row r="2338">
          <cell r="B2338">
            <v>40803</v>
          </cell>
          <cell r="D2338">
            <v>3039.0399999999936</v>
          </cell>
          <cell r="E2338">
            <v>31103</v>
          </cell>
          <cell r="F2338">
            <v>34142.039999999994</v>
          </cell>
          <cell r="G2338">
            <v>34142.039999999994</v>
          </cell>
          <cell r="H2338">
            <v>34583.199999999997</v>
          </cell>
          <cell r="I2338">
            <v>31103</v>
          </cell>
          <cell r="J2338">
            <v>14332</v>
          </cell>
          <cell r="K2338">
            <v>5652</v>
          </cell>
          <cell r="L2338">
            <v>1300</v>
          </cell>
          <cell r="M2338">
            <v>1719</v>
          </cell>
          <cell r="N2338">
            <v>5900</v>
          </cell>
          <cell r="O2338">
            <v>2200</v>
          </cell>
          <cell r="P2338">
            <v>31103</v>
          </cell>
          <cell r="Q2338">
            <v>14332</v>
          </cell>
          <cell r="R2338">
            <v>5652</v>
          </cell>
          <cell r="S2338">
            <v>1300</v>
          </cell>
          <cell r="T2338">
            <v>1719</v>
          </cell>
          <cell r="U2338">
            <v>5900</v>
          </cell>
          <cell r="V2338">
            <v>2200</v>
          </cell>
          <cell r="W2338">
            <v>31103</v>
          </cell>
          <cell r="X2338">
            <v>13769.236335166321</v>
          </cell>
          <cell r="Y2338">
            <v>10205.656542986204</v>
          </cell>
          <cell r="Z2338">
            <v>1525.9176573517591</v>
          </cell>
          <cell r="AA2338">
            <v>1529.4330998967914</v>
          </cell>
          <cell r="AB2338">
            <v>5411.4572516790404</v>
          </cell>
          <cell r="AC2338">
            <v>2141.4991129198852</v>
          </cell>
          <cell r="AD2338">
            <v>34583.199999999997</v>
          </cell>
          <cell r="AE2338">
            <v>13628.412265592602</v>
          </cell>
          <cell r="AF2338">
            <v>9418.0677707568429</v>
          </cell>
          <cell r="AG2338">
            <v>1554.5335545038904</v>
          </cell>
          <cell r="AH2338">
            <v>1558.1203878091605</v>
          </cell>
          <cell r="AI2338">
            <v>5802.6892504326997</v>
          </cell>
          <cell r="AJ2338">
            <v>2180.2167709047994</v>
          </cell>
          <cell r="AK2338">
            <v>34142.039999999994</v>
          </cell>
        </row>
        <row r="2339">
          <cell r="B2339">
            <v>40804</v>
          </cell>
          <cell r="D2339">
            <v>3248.0499999999884</v>
          </cell>
          <cell r="E2339">
            <v>31103</v>
          </cell>
          <cell r="F2339">
            <v>34351.049999999988</v>
          </cell>
          <cell r="G2339">
            <v>34351.049999999988</v>
          </cell>
          <cell r="H2339">
            <v>34649</v>
          </cell>
          <cell r="I2339">
            <v>31103</v>
          </cell>
          <cell r="J2339">
            <v>14332</v>
          </cell>
          <cell r="K2339">
            <v>5652</v>
          </cell>
          <cell r="L2339">
            <v>1300</v>
          </cell>
          <cell r="M2339">
            <v>1719</v>
          </cell>
          <cell r="N2339">
            <v>5900</v>
          </cell>
          <cell r="O2339">
            <v>2200</v>
          </cell>
          <cell r="P2339">
            <v>31103</v>
          </cell>
          <cell r="Q2339">
            <v>14332</v>
          </cell>
          <cell r="R2339">
            <v>5652</v>
          </cell>
          <cell r="S2339">
            <v>1300</v>
          </cell>
          <cell r="T2339">
            <v>1719</v>
          </cell>
          <cell r="U2339">
            <v>5900</v>
          </cell>
          <cell r="V2339">
            <v>2200</v>
          </cell>
          <cell r="W2339">
            <v>31103</v>
          </cell>
          <cell r="X2339">
            <v>14148.214041566411</v>
          </cell>
          <cell r="Y2339">
            <v>9693.0973033905339</v>
          </cell>
          <cell r="Z2339">
            <v>1507.7133520484722</v>
          </cell>
          <cell r="AA2339">
            <v>1511.9147034597743</v>
          </cell>
          <cell r="AB2339">
            <v>5696.7178750736084</v>
          </cell>
          <cell r="AC2339">
            <v>2091.3427244611985</v>
          </cell>
          <cell r="AD2339">
            <v>34648.999999999993</v>
          </cell>
          <cell r="AE2339">
            <v>13739.136892096225</v>
          </cell>
          <cell r="AF2339">
            <v>9416.7368753918654</v>
          </cell>
          <cell r="AG2339">
            <v>1554.3138787112809</v>
          </cell>
          <cell r="AH2339">
            <v>1557.900205150394</v>
          </cell>
          <cell r="AI2339">
            <v>5925.7768335062719</v>
          </cell>
          <cell r="AJ2339">
            <v>2157.18531514395</v>
          </cell>
          <cell r="AK2339">
            <v>34351.049999999988</v>
          </cell>
        </row>
        <row r="2340">
          <cell r="B2340">
            <v>40805</v>
          </cell>
          <cell r="D2340">
            <v>3283.669999999991</v>
          </cell>
          <cell r="E2340">
            <v>31103</v>
          </cell>
          <cell r="F2340">
            <v>34386.669999999991</v>
          </cell>
          <cell r="G2340">
            <v>34386.669999999991</v>
          </cell>
          <cell r="H2340">
            <v>35573.699999999997</v>
          </cell>
          <cell r="I2340">
            <v>31103</v>
          </cell>
          <cell r="J2340">
            <v>14332</v>
          </cell>
          <cell r="K2340">
            <v>5652</v>
          </cell>
          <cell r="L2340">
            <v>1300</v>
          </cell>
          <cell r="M2340">
            <v>1719</v>
          </cell>
          <cell r="N2340">
            <v>5900</v>
          </cell>
          <cell r="O2340">
            <v>2200</v>
          </cell>
          <cell r="P2340">
            <v>31103</v>
          </cell>
          <cell r="Q2340">
            <v>14332</v>
          </cell>
          <cell r="R2340">
            <v>5652</v>
          </cell>
          <cell r="S2340">
            <v>1300</v>
          </cell>
          <cell r="T2340">
            <v>1719</v>
          </cell>
          <cell r="U2340">
            <v>5900</v>
          </cell>
          <cell r="V2340">
            <v>2200</v>
          </cell>
          <cell r="W2340">
            <v>31103</v>
          </cell>
          <cell r="X2340">
            <v>14563.485805289483</v>
          </cell>
          <cell r="Y2340">
            <v>9867.1554899205203</v>
          </cell>
          <cell r="Z2340">
            <v>1517.3464535541916</v>
          </cell>
          <cell r="AA2340">
            <v>1521.0493873617731</v>
          </cell>
          <cell r="AB2340">
            <v>5929.9422830473168</v>
          </cell>
          <cell r="AC2340">
            <v>2174.7205808267081</v>
          </cell>
          <cell r="AD2340">
            <v>35573.699999999997</v>
          </cell>
          <cell r="AE2340">
            <v>13737.288318964365</v>
          </cell>
          <cell r="AF2340">
            <v>9387.4081281621256</v>
          </cell>
          <cell r="AG2340">
            <v>1552.5582799761328</v>
          </cell>
          <cell r="AH2340">
            <v>1556.0939743988549</v>
          </cell>
          <cell r="AI2340">
            <v>5927.3875257894069</v>
          </cell>
          <cell r="AJ2340">
            <v>2225.9337727091042</v>
          </cell>
          <cell r="AK2340">
            <v>34386.669999999991</v>
          </cell>
        </row>
        <row r="2341">
          <cell r="B2341">
            <v>40806</v>
          </cell>
          <cell r="D2341">
            <v>3253.7099999999846</v>
          </cell>
          <cell r="E2341">
            <v>31663</v>
          </cell>
          <cell r="F2341">
            <v>34916.709999999985</v>
          </cell>
          <cell r="G2341">
            <v>34916.709999999985</v>
          </cell>
          <cell r="H2341">
            <v>34465</v>
          </cell>
          <cell r="I2341">
            <v>31663</v>
          </cell>
          <cell r="J2341">
            <v>14732</v>
          </cell>
          <cell r="K2341">
            <v>5652</v>
          </cell>
          <cell r="L2341">
            <v>1300</v>
          </cell>
          <cell r="M2341">
            <v>1719</v>
          </cell>
          <cell r="N2341">
            <v>6000</v>
          </cell>
          <cell r="O2341">
            <v>2260</v>
          </cell>
          <cell r="P2341">
            <v>31663</v>
          </cell>
          <cell r="Q2341">
            <v>14732</v>
          </cell>
          <cell r="R2341">
            <v>5652</v>
          </cell>
          <cell r="S2341">
            <v>1300</v>
          </cell>
          <cell r="T2341">
            <v>1719</v>
          </cell>
          <cell r="U2341">
            <v>6000</v>
          </cell>
          <cell r="V2341">
            <v>2260</v>
          </cell>
          <cell r="W2341">
            <v>31663</v>
          </cell>
          <cell r="X2341">
            <v>14307.289138739243</v>
          </cell>
          <cell r="Y2341">
            <v>9346.7381282281149</v>
          </cell>
          <cell r="Z2341">
            <v>1524.5511597170034</v>
          </cell>
          <cell r="AA2341">
            <v>1527.6536932476081</v>
          </cell>
          <cell r="AB2341">
            <v>5528.2438663791918</v>
          </cell>
          <cell r="AC2341">
            <v>2230.5240136888333</v>
          </cell>
          <cell r="AD2341">
            <v>34464.999999999993</v>
          </cell>
          <cell r="AE2341">
            <v>14214.696418363428</v>
          </cell>
          <cell r="AF2341">
            <v>9393.9593917982056</v>
          </cell>
          <cell r="AG2341">
            <v>1552.4046288922996</v>
          </cell>
          <cell r="AH2341">
            <v>1555.9586140950355</v>
          </cell>
          <cell r="AI2341">
            <v>5929.7994229123788</v>
          </cell>
          <cell r="AJ2341">
            <v>2269.8915239386379</v>
          </cell>
          <cell r="AK2341">
            <v>34916.709999999985</v>
          </cell>
        </row>
        <row r="2342">
          <cell r="B2342">
            <v>40807</v>
          </cell>
          <cell r="D2342">
            <v>3260.1299999999901</v>
          </cell>
          <cell r="E2342">
            <v>31663</v>
          </cell>
          <cell r="F2342">
            <v>34923.12999999999</v>
          </cell>
          <cell r="G2342">
            <v>34923.12999999999</v>
          </cell>
          <cell r="H2342">
            <v>34916.1</v>
          </cell>
          <cell r="I2342">
            <v>31663</v>
          </cell>
          <cell r="J2342">
            <v>14732</v>
          </cell>
          <cell r="K2342">
            <v>5652</v>
          </cell>
          <cell r="L2342">
            <v>1300</v>
          </cell>
          <cell r="M2342">
            <v>1719</v>
          </cell>
          <cell r="N2342">
            <v>6000</v>
          </cell>
          <cell r="O2342">
            <v>2260</v>
          </cell>
          <cell r="P2342">
            <v>31663</v>
          </cell>
          <cell r="Q2342">
            <v>14732</v>
          </cell>
          <cell r="R2342">
            <v>5652</v>
          </cell>
          <cell r="S2342">
            <v>1300</v>
          </cell>
          <cell r="T2342">
            <v>1719</v>
          </cell>
          <cell r="U2342">
            <v>6000</v>
          </cell>
          <cell r="V2342">
            <v>2260</v>
          </cell>
          <cell r="W2342">
            <v>31663</v>
          </cell>
          <cell r="X2342">
            <v>14235.5809135327</v>
          </cell>
          <cell r="Y2342">
            <v>9788.0143952646686</v>
          </cell>
          <cell r="Z2342">
            <v>1517.9316031203441</v>
          </cell>
          <cell r="AA2342">
            <v>1520.9892502097255</v>
          </cell>
          <cell r="AB2342">
            <v>5633.49988714766</v>
          </cell>
          <cell r="AC2342">
            <v>2220.083950724907</v>
          </cell>
          <cell r="AD2342">
            <v>34916.100000000006</v>
          </cell>
          <cell r="AE2342">
            <v>14215.349756291484</v>
          </cell>
          <cell r="AF2342">
            <v>9405.5984653636096</v>
          </cell>
          <cell r="AG2342">
            <v>1553.0922297560028</v>
          </cell>
          <cell r="AH2342">
            <v>1556.6664246743503</v>
          </cell>
          <cell r="AI2342">
            <v>5922.7794828403103</v>
          </cell>
          <cell r="AJ2342">
            <v>2269.6436410742367</v>
          </cell>
          <cell r="AK2342">
            <v>34923.12999999999</v>
          </cell>
        </row>
        <row r="2343">
          <cell r="B2343">
            <v>40808</v>
          </cell>
          <cell r="D2343">
            <v>3241.3899999999994</v>
          </cell>
          <cell r="E2343">
            <v>31663</v>
          </cell>
          <cell r="F2343">
            <v>34904.39</v>
          </cell>
          <cell r="G2343">
            <v>34904.39</v>
          </cell>
          <cell r="H2343">
            <v>34883.1</v>
          </cell>
          <cell r="I2343">
            <v>31663</v>
          </cell>
          <cell r="J2343">
            <v>14732</v>
          </cell>
          <cell r="K2343">
            <v>5652</v>
          </cell>
          <cell r="L2343">
            <v>1300</v>
          </cell>
          <cell r="M2343">
            <v>1719</v>
          </cell>
          <cell r="N2343">
            <v>6000</v>
          </cell>
          <cell r="O2343">
            <v>2260</v>
          </cell>
          <cell r="P2343">
            <v>31663</v>
          </cell>
          <cell r="Q2343">
            <v>14732</v>
          </cell>
          <cell r="R2343">
            <v>5652</v>
          </cell>
          <cell r="S2343">
            <v>1300</v>
          </cell>
          <cell r="T2343">
            <v>1719</v>
          </cell>
          <cell r="U2343">
            <v>6000</v>
          </cell>
          <cell r="V2343">
            <v>2260</v>
          </cell>
          <cell r="W2343">
            <v>31663</v>
          </cell>
          <cell r="X2343">
            <v>14213.350425354944</v>
          </cell>
          <cell r="Y2343">
            <v>9637.3529110697709</v>
          </cell>
          <cell r="Z2343">
            <v>1498.6700152059523</v>
          </cell>
          <cell r="AA2343">
            <v>1501.4769875638444</v>
          </cell>
          <cell r="AB2343">
            <v>5839.4342510736988</v>
          </cell>
          <cell r="AC2343">
            <v>2192.8154097317929</v>
          </cell>
          <cell r="AD2343">
            <v>34883.100000000006</v>
          </cell>
          <cell r="AE2343">
            <v>14214.214190691415</v>
          </cell>
          <cell r="AF2343">
            <v>9382.4351414391731</v>
          </cell>
          <cell r="AG2343">
            <v>1551.7358110254361</v>
          </cell>
          <cell r="AH2343">
            <v>1555.2696324113006</v>
          </cell>
          <cell r="AI2343">
            <v>5930.5685484478599</v>
          </cell>
          <cell r="AJ2343">
            <v>2270.1666759848158</v>
          </cell>
          <cell r="AK2343">
            <v>34904.39</v>
          </cell>
        </row>
        <row r="2344">
          <cell r="B2344">
            <v>40809</v>
          </cell>
          <cell r="D2344">
            <v>3261.6499999999942</v>
          </cell>
          <cell r="E2344">
            <v>31763</v>
          </cell>
          <cell r="F2344">
            <v>35024.649999999994</v>
          </cell>
          <cell r="G2344">
            <v>35024.649999999994</v>
          </cell>
          <cell r="H2344">
            <v>35617.4</v>
          </cell>
          <cell r="I2344">
            <v>31763</v>
          </cell>
          <cell r="J2344">
            <v>14732</v>
          </cell>
          <cell r="K2344">
            <v>5652</v>
          </cell>
          <cell r="L2344">
            <v>1300</v>
          </cell>
          <cell r="M2344">
            <v>1719</v>
          </cell>
          <cell r="N2344">
            <v>6100</v>
          </cell>
          <cell r="O2344">
            <v>2260</v>
          </cell>
          <cell r="P2344">
            <v>31763</v>
          </cell>
          <cell r="Q2344">
            <v>14732</v>
          </cell>
          <cell r="R2344">
            <v>5652</v>
          </cell>
          <cell r="S2344">
            <v>1300</v>
          </cell>
          <cell r="T2344">
            <v>1719</v>
          </cell>
          <cell r="U2344">
            <v>6100</v>
          </cell>
          <cell r="V2344">
            <v>2260</v>
          </cell>
          <cell r="W2344">
            <v>31763</v>
          </cell>
          <cell r="X2344">
            <v>14961.754699167168</v>
          </cell>
          <cell r="Y2344">
            <v>9333.3110706536409</v>
          </cell>
          <cell r="Z2344">
            <v>1523.9280498535777</v>
          </cell>
          <cell r="AA2344">
            <v>1528.2296918689315</v>
          </cell>
          <cell r="AB2344">
            <v>6039.4561716849121</v>
          </cell>
          <cell r="AC2344">
            <v>2230.7203167717707</v>
          </cell>
          <cell r="AD2344">
            <v>35617.399999999994</v>
          </cell>
          <cell r="AE2344">
            <v>14215.337590933714</v>
          </cell>
          <cell r="AF2344">
            <v>9383.1766688827483</v>
          </cell>
          <cell r="AG2344">
            <v>1551.8584502626604</v>
          </cell>
          <cell r="AH2344">
            <v>1555.3925509390822</v>
          </cell>
          <cell r="AI2344">
            <v>6048.5386435961109</v>
          </cell>
          <cell r="AJ2344">
            <v>2270.3460953856811</v>
          </cell>
          <cell r="AK2344">
            <v>35024.649999999994</v>
          </cell>
        </row>
        <row r="2345">
          <cell r="B2345">
            <v>40810</v>
          </cell>
          <cell r="D2345">
            <v>2480.3199999999997</v>
          </cell>
          <cell r="E2345">
            <v>31910</v>
          </cell>
          <cell r="F2345">
            <v>34390.32</v>
          </cell>
          <cell r="G2345">
            <v>34390.32</v>
          </cell>
          <cell r="H2345">
            <v>34088.300000000003</v>
          </cell>
          <cell r="I2345">
            <v>31910</v>
          </cell>
          <cell r="J2345">
            <v>15032</v>
          </cell>
          <cell r="K2345">
            <v>5587</v>
          </cell>
          <cell r="L2345">
            <v>1300</v>
          </cell>
          <cell r="M2345">
            <v>1719</v>
          </cell>
          <cell r="N2345">
            <v>6000</v>
          </cell>
          <cell r="O2345">
            <v>2272</v>
          </cell>
          <cell r="P2345">
            <v>31910</v>
          </cell>
          <cell r="Q2345">
            <v>15032</v>
          </cell>
          <cell r="R2345">
            <v>5587</v>
          </cell>
          <cell r="S2345">
            <v>1300</v>
          </cell>
          <cell r="T2345">
            <v>1719</v>
          </cell>
          <cell r="U2345">
            <v>6000</v>
          </cell>
          <cell r="V2345">
            <v>2272</v>
          </cell>
          <cell r="W2345">
            <v>31910</v>
          </cell>
          <cell r="X2345">
            <v>14288.598005913831</v>
          </cell>
          <cell r="Y2345">
            <v>9360.7225070518725</v>
          </cell>
          <cell r="Z2345">
            <v>1529.1575037348277</v>
          </cell>
          <cell r="AA2345">
            <v>1533.2741382577733</v>
          </cell>
          <cell r="AB2345">
            <v>5234.9195177535103</v>
          </cell>
          <cell r="AC2345">
            <v>2141.6283272881838</v>
          </cell>
          <cell r="AD2345">
            <v>34088.299999999996</v>
          </cell>
          <cell r="AE2345">
            <v>13739.311899608934</v>
          </cell>
          <cell r="AF2345">
            <v>9416.8568246806262</v>
          </cell>
          <cell r="AG2345">
            <v>1554.3336773789863</v>
          </cell>
          <cell r="AH2345">
            <v>1557.9200495003042</v>
          </cell>
          <cell r="AI2345">
            <v>5941.9611034674544</v>
          </cell>
          <cell r="AJ2345">
            <v>2179.9364453636922</v>
          </cell>
          <cell r="AK2345">
            <v>34390.32</v>
          </cell>
        </row>
        <row r="2346">
          <cell r="B2346">
            <v>40811</v>
          </cell>
          <cell r="D2346">
            <v>2401.5099999999948</v>
          </cell>
          <cell r="E2346">
            <v>31510</v>
          </cell>
          <cell r="F2346">
            <v>33911.509999999995</v>
          </cell>
          <cell r="G2346">
            <v>33911.509999999995</v>
          </cell>
          <cell r="H2346">
            <v>33574.800000000003</v>
          </cell>
          <cell r="I2346">
            <v>31510</v>
          </cell>
          <cell r="J2346">
            <v>15032</v>
          </cell>
          <cell r="K2346">
            <v>5587</v>
          </cell>
          <cell r="L2346">
            <v>1300</v>
          </cell>
          <cell r="M2346">
            <v>1719</v>
          </cell>
          <cell r="N2346">
            <v>5600</v>
          </cell>
          <cell r="O2346">
            <v>2272</v>
          </cell>
          <cell r="P2346">
            <v>31510</v>
          </cell>
          <cell r="Q2346">
            <v>15032</v>
          </cell>
          <cell r="R2346">
            <v>5587</v>
          </cell>
          <cell r="S2346">
            <v>1300</v>
          </cell>
          <cell r="T2346">
            <v>1719</v>
          </cell>
          <cell r="U2346">
            <v>5600</v>
          </cell>
          <cell r="V2346">
            <v>2272</v>
          </cell>
          <cell r="W2346">
            <v>31510</v>
          </cell>
          <cell r="X2346">
            <v>13770.904811018563</v>
          </cell>
          <cell r="Y2346">
            <v>9158.3443170662395</v>
          </cell>
          <cell r="Z2346">
            <v>1501.9001928074947</v>
          </cell>
          <cell r="AA2346">
            <v>1505.5510808993752</v>
          </cell>
          <cell r="AB2346">
            <v>5531.5662290614428</v>
          </cell>
          <cell r="AC2346">
            <v>2106.5333691468827</v>
          </cell>
          <cell r="AD2346">
            <v>33574.799999999996</v>
          </cell>
          <cell r="AE2346">
            <v>13581.229057456363</v>
          </cell>
          <cell r="AF2346">
            <v>9419.2449720878194</v>
          </cell>
          <cell r="AG2346">
            <v>1554.7278617666914</v>
          </cell>
          <cell r="AH2346">
            <v>1558.3151434043632</v>
          </cell>
          <cell r="AI2346">
            <v>5617.5036805111913</v>
          </cell>
          <cell r="AJ2346">
            <v>2180.4892847735678</v>
          </cell>
          <cell r="AK2346">
            <v>33911.509999999995</v>
          </cell>
        </row>
        <row r="2347">
          <cell r="B2347">
            <v>40812</v>
          </cell>
          <cell r="D2347">
            <v>2689.6399999999776</v>
          </cell>
          <cell r="E2347">
            <v>31710</v>
          </cell>
          <cell r="F2347">
            <v>34399.639999999978</v>
          </cell>
          <cell r="G2347">
            <v>34399.639999999978</v>
          </cell>
          <cell r="H2347">
            <v>33680.800000000003</v>
          </cell>
          <cell r="I2347">
            <v>31710</v>
          </cell>
          <cell r="J2347">
            <v>15032</v>
          </cell>
          <cell r="K2347">
            <v>5587</v>
          </cell>
          <cell r="L2347">
            <v>1300</v>
          </cell>
          <cell r="M2347">
            <v>1719</v>
          </cell>
          <cell r="N2347">
            <v>5800</v>
          </cell>
          <cell r="O2347">
            <v>2272</v>
          </cell>
          <cell r="P2347">
            <v>31710</v>
          </cell>
          <cell r="Q2347">
            <v>15032</v>
          </cell>
          <cell r="R2347">
            <v>5587</v>
          </cell>
          <cell r="S2347">
            <v>1300</v>
          </cell>
          <cell r="T2347">
            <v>1719</v>
          </cell>
          <cell r="U2347">
            <v>5800</v>
          </cell>
          <cell r="V2347">
            <v>2272</v>
          </cell>
          <cell r="W2347">
            <v>31710</v>
          </cell>
          <cell r="X2347">
            <v>14057.700525629447</v>
          </cell>
          <cell r="Y2347">
            <v>9134.7655982742872</v>
          </cell>
          <cell r="Z2347">
            <v>1498.7076440183332</v>
          </cell>
          <cell r="AA2347">
            <v>1502.3976528021819</v>
          </cell>
          <cell r="AB2347">
            <v>5295.3251689037243</v>
          </cell>
          <cell r="AC2347">
            <v>2191.9034103720369</v>
          </cell>
          <cell r="AD2347">
            <v>33680.80000000001</v>
          </cell>
          <cell r="AE2347">
            <v>13737.909642727658</v>
          </cell>
          <cell r="AF2347">
            <v>9415.8957247085982</v>
          </cell>
          <cell r="AG2347">
            <v>1554.1750395148174</v>
          </cell>
          <cell r="AH2347">
            <v>1557.7610456050691</v>
          </cell>
          <cell r="AI2347">
            <v>5863.2992578650264</v>
          </cell>
          <cell r="AJ2347">
            <v>2270.5992895788127</v>
          </cell>
          <cell r="AK2347">
            <v>34399.639999999978</v>
          </cell>
        </row>
        <row r="2348">
          <cell r="B2348">
            <v>40813</v>
          </cell>
          <cell r="D2348">
            <v>2761.4799999999959</v>
          </cell>
          <cell r="E2348">
            <v>31568</v>
          </cell>
          <cell r="F2348">
            <v>34329.479999999996</v>
          </cell>
          <cell r="G2348">
            <v>34329.479999999996</v>
          </cell>
          <cell r="H2348">
            <v>35875.4</v>
          </cell>
          <cell r="I2348">
            <v>31568</v>
          </cell>
          <cell r="J2348">
            <v>14732</v>
          </cell>
          <cell r="K2348">
            <v>5587</v>
          </cell>
          <cell r="L2348">
            <v>1300</v>
          </cell>
          <cell r="M2348">
            <v>1719</v>
          </cell>
          <cell r="N2348">
            <v>6000</v>
          </cell>
          <cell r="O2348">
            <v>2230</v>
          </cell>
          <cell r="P2348">
            <v>31568</v>
          </cell>
          <cell r="Q2348">
            <v>14732</v>
          </cell>
          <cell r="R2348">
            <v>5587</v>
          </cell>
          <cell r="S2348">
            <v>1300</v>
          </cell>
          <cell r="T2348">
            <v>1719</v>
          </cell>
          <cell r="U2348">
            <v>6000</v>
          </cell>
          <cell r="V2348">
            <v>2230</v>
          </cell>
          <cell r="W2348">
            <v>31568</v>
          </cell>
          <cell r="X2348">
            <v>14677.590283594594</v>
          </cell>
          <cell r="Y2348">
            <v>9880.7866094425208</v>
          </cell>
          <cell r="Z2348">
            <v>1531.9807186350272</v>
          </cell>
          <cell r="AA2348">
            <v>1535.2431978270749</v>
          </cell>
          <cell r="AB2348">
            <v>5986.5692140992041</v>
          </cell>
          <cell r="AC2348">
            <v>2263.2299764015738</v>
          </cell>
          <cell r="AD2348">
            <v>35875.4</v>
          </cell>
          <cell r="AE2348">
            <v>13576.645871613613</v>
          </cell>
          <cell r="AF2348">
            <v>9399.2209699093564</v>
          </cell>
          <cell r="AG2348">
            <v>1553.2741342706347</v>
          </cell>
          <cell r="AH2348">
            <v>1556.8301100685999</v>
          </cell>
          <cell r="AI2348">
            <v>5995.0664131563517</v>
          </cell>
          <cell r="AJ2348">
            <v>2248.4425009814336</v>
          </cell>
          <cell r="AK2348">
            <v>34329.479999999996</v>
          </cell>
        </row>
        <row r="2349">
          <cell r="B2349">
            <v>40814</v>
          </cell>
          <cell r="D2349">
            <v>2736.6499999999869</v>
          </cell>
          <cell r="E2349">
            <v>31713</v>
          </cell>
          <cell r="F2349">
            <v>34449.649999999987</v>
          </cell>
          <cell r="G2349">
            <v>34449.649999999987</v>
          </cell>
          <cell r="H2349">
            <v>35947.199999999997</v>
          </cell>
          <cell r="I2349">
            <v>31713</v>
          </cell>
          <cell r="J2349">
            <v>14732</v>
          </cell>
          <cell r="K2349">
            <v>5702</v>
          </cell>
          <cell r="L2349">
            <v>1300</v>
          </cell>
          <cell r="M2349">
            <v>1719</v>
          </cell>
          <cell r="N2349">
            <v>6000</v>
          </cell>
          <cell r="O2349">
            <v>2260</v>
          </cell>
          <cell r="P2349">
            <v>31713</v>
          </cell>
          <cell r="Q2349">
            <v>14732</v>
          </cell>
          <cell r="R2349">
            <v>5702</v>
          </cell>
          <cell r="S2349">
            <v>1300</v>
          </cell>
          <cell r="T2349">
            <v>1719</v>
          </cell>
          <cell r="U2349">
            <v>6000</v>
          </cell>
          <cell r="V2349">
            <v>2260</v>
          </cell>
          <cell r="W2349">
            <v>31713</v>
          </cell>
          <cell r="X2349">
            <v>14634.79053606392</v>
          </cell>
          <cell r="Y2349">
            <v>9841.7927473731143</v>
          </cell>
          <cell r="Z2349">
            <v>1546.3441638653667</v>
          </cell>
          <cell r="AA2349">
            <v>1549.5176155402837</v>
          </cell>
          <cell r="AB2349">
            <v>6112.1846849603944</v>
          </cell>
          <cell r="AC2349">
            <v>2262.570252196917</v>
          </cell>
          <cell r="AD2349">
            <v>35947.199999999997</v>
          </cell>
          <cell r="AE2349">
            <v>13737.308430340552</v>
          </cell>
          <cell r="AF2349">
            <v>9398.6459262603385</v>
          </cell>
          <cell r="AG2349">
            <v>1553.1791050731131</v>
          </cell>
          <cell r="AH2349">
            <v>1556.7348633167401</v>
          </cell>
          <cell r="AI2349">
            <v>5932.7577292228434</v>
          </cell>
          <cell r="AJ2349">
            <v>2271.0239457863977</v>
          </cell>
          <cell r="AK2349">
            <v>34449.649999999987</v>
          </cell>
        </row>
        <row r="2350">
          <cell r="B2350">
            <v>40815</v>
          </cell>
          <cell r="D2350">
            <v>2749.2299999999886</v>
          </cell>
          <cell r="E2350">
            <v>31713</v>
          </cell>
          <cell r="F2350">
            <v>34462.229999999989</v>
          </cell>
          <cell r="G2350">
            <v>34462.229999999989</v>
          </cell>
          <cell r="H2350">
            <v>35023.9</v>
          </cell>
          <cell r="I2350">
            <v>31713</v>
          </cell>
          <cell r="J2350">
            <v>14732</v>
          </cell>
          <cell r="K2350">
            <v>5702</v>
          </cell>
          <cell r="L2350">
            <v>1300</v>
          </cell>
          <cell r="M2350">
            <v>1719</v>
          </cell>
          <cell r="N2350">
            <v>6000</v>
          </cell>
          <cell r="O2350">
            <v>2260</v>
          </cell>
          <cell r="P2350">
            <v>31713</v>
          </cell>
          <cell r="Q2350">
            <v>14732</v>
          </cell>
          <cell r="R2350">
            <v>5702</v>
          </cell>
          <cell r="S2350">
            <v>1300</v>
          </cell>
          <cell r="T2350">
            <v>1719</v>
          </cell>
          <cell r="U2350">
            <v>6000</v>
          </cell>
          <cell r="V2350">
            <v>2260</v>
          </cell>
          <cell r="W2350">
            <v>31713</v>
          </cell>
          <cell r="X2350">
            <v>14344.901166815682</v>
          </cell>
          <cell r="Y2350">
            <v>9689.2499069634414</v>
          </cell>
          <cell r="Z2350">
            <v>1530.219139556079</v>
          </cell>
          <cell r="AA2350">
            <v>1533.8351591063356</v>
          </cell>
          <cell r="AB2350">
            <v>5690.0494382937122</v>
          </cell>
          <cell r="AC2350">
            <v>2235.6451892647592</v>
          </cell>
          <cell r="AD2350">
            <v>35023.900000000016</v>
          </cell>
          <cell r="AE2350">
            <v>13738.165470517313</v>
          </cell>
          <cell r="AF2350">
            <v>9416.0710678178148</v>
          </cell>
          <cell r="AG2350">
            <v>1554.2039814117607</v>
          </cell>
          <cell r="AH2350">
            <v>1557.7900542807317</v>
          </cell>
          <cell r="AI2350">
            <v>5925.3578532214769</v>
          </cell>
          <cell r="AJ2350">
            <v>2270.6415727508929</v>
          </cell>
          <cell r="AK2350">
            <v>34462.229999999989</v>
          </cell>
        </row>
        <row r="2351">
          <cell r="B2351">
            <v>40816</v>
          </cell>
          <cell r="D2351">
            <v>3062.0499999999884</v>
          </cell>
          <cell r="E2351">
            <v>31513</v>
          </cell>
          <cell r="F2351">
            <v>34575.049999999988</v>
          </cell>
          <cell r="G2351">
            <v>34575.049999999988</v>
          </cell>
          <cell r="H2351">
            <v>33319.5</v>
          </cell>
          <cell r="I2351">
            <v>31513</v>
          </cell>
          <cell r="J2351">
            <v>14532</v>
          </cell>
          <cell r="K2351">
            <v>5702</v>
          </cell>
          <cell r="L2351">
            <v>1300</v>
          </cell>
          <cell r="M2351">
            <v>1719</v>
          </cell>
          <cell r="N2351">
            <v>6000</v>
          </cell>
          <cell r="O2351">
            <v>2260</v>
          </cell>
          <cell r="P2351">
            <v>31513</v>
          </cell>
          <cell r="Q2351">
            <v>14532</v>
          </cell>
          <cell r="R2351">
            <v>5702</v>
          </cell>
          <cell r="S2351">
            <v>1300</v>
          </cell>
          <cell r="T2351">
            <v>1719</v>
          </cell>
          <cell r="U2351">
            <v>6000</v>
          </cell>
          <cell r="V2351">
            <v>2260</v>
          </cell>
          <cell r="W2351">
            <v>31513</v>
          </cell>
          <cell r="X2351">
            <v>13366.605259860418</v>
          </cell>
          <cell r="Y2351">
            <v>9253.915414130006</v>
          </cell>
          <cell r="Z2351">
            <v>1510.0964382423167</v>
          </cell>
          <cell r="AA2351">
            <v>1513.4583089893538</v>
          </cell>
          <cell r="AB2351">
            <v>5466.3979391204539</v>
          </cell>
          <cell r="AC2351">
            <v>2209.0266396574548</v>
          </cell>
          <cell r="AD2351">
            <v>33319.5</v>
          </cell>
          <cell r="AE2351">
            <v>13735.984045161929</v>
          </cell>
          <cell r="AF2351">
            <v>9408.9636741578361</v>
          </cell>
          <cell r="AG2351">
            <v>1553.6479072760528</v>
          </cell>
          <cell r="AH2351">
            <v>1557.2233809978934</v>
          </cell>
          <cell r="AI2351">
            <v>6048.7753004275874</v>
          </cell>
          <cell r="AJ2351">
            <v>2270.4556919786883</v>
          </cell>
          <cell r="AK2351">
            <v>34575.049999999988</v>
          </cell>
        </row>
        <row r="2352">
          <cell r="B2352">
            <v>40817</v>
          </cell>
          <cell r="D2352">
            <v>4232.2799999999988</v>
          </cell>
          <cell r="E2352">
            <v>31920</v>
          </cell>
          <cell r="F2352">
            <v>36152.28</v>
          </cell>
          <cell r="G2352">
            <v>36152.28</v>
          </cell>
          <cell r="H2352">
            <v>35109.1</v>
          </cell>
          <cell r="I2352">
            <v>31888</v>
          </cell>
          <cell r="J2352">
            <v>14027</v>
          </cell>
          <cell r="K2352">
            <v>6738</v>
          </cell>
          <cell r="L2352">
            <v>1300</v>
          </cell>
          <cell r="M2352">
            <v>1695</v>
          </cell>
          <cell r="N2352">
            <v>5900</v>
          </cell>
          <cell r="O2352">
            <v>2260</v>
          </cell>
          <cell r="P2352">
            <v>31920</v>
          </cell>
          <cell r="Q2352">
            <v>14027</v>
          </cell>
          <cell r="R2352">
            <v>6736</v>
          </cell>
          <cell r="S2352">
            <v>1300</v>
          </cell>
          <cell r="T2352">
            <v>1695</v>
          </cell>
          <cell r="U2352">
            <v>5900</v>
          </cell>
          <cell r="V2352">
            <v>2230</v>
          </cell>
          <cell r="W2352">
            <v>31888</v>
          </cell>
          <cell r="X2352">
            <v>14243.804815359748</v>
          </cell>
          <cell r="Y2352">
            <v>9724.522202969345</v>
          </cell>
          <cell r="Z2352">
            <v>1575.708113819252</v>
          </cell>
          <cell r="AA2352">
            <v>1514.6440623037995</v>
          </cell>
          <cell r="AB2352">
            <v>5907.3956416031087</v>
          </cell>
          <cell r="AC2352">
            <v>2143.0251639447438</v>
          </cell>
          <cell r="AD2352">
            <v>35109.1</v>
          </cell>
          <cell r="AE2352">
            <v>14637.502619164952</v>
          </cell>
          <cell r="AF2352">
            <v>10050.870606216953</v>
          </cell>
          <cell r="AG2352">
            <v>1620.4530403885283</v>
          </cell>
          <cell r="AH2352">
            <v>1558.4593951350121</v>
          </cell>
          <cell r="AI2352">
            <v>6078.429536606056</v>
          </cell>
          <cell r="AJ2352">
            <v>2206.5648024885045</v>
          </cell>
          <cell r="AK2352">
            <v>36152.28</v>
          </cell>
        </row>
        <row r="2353">
          <cell r="B2353">
            <v>40818</v>
          </cell>
          <cell r="D2353">
            <v>3713.6300000000047</v>
          </cell>
          <cell r="E2353">
            <v>31820</v>
          </cell>
          <cell r="F2353">
            <v>35533.630000000005</v>
          </cell>
          <cell r="G2353">
            <v>35533.630000000005</v>
          </cell>
          <cell r="H2353">
            <v>34699.599999999999</v>
          </cell>
          <cell r="I2353">
            <v>31786</v>
          </cell>
          <cell r="J2353">
            <v>14027</v>
          </cell>
          <cell r="K2353">
            <v>6738</v>
          </cell>
          <cell r="L2353">
            <v>1300</v>
          </cell>
          <cell r="M2353">
            <v>1695</v>
          </cell>
          <cell r="N2353">
            <v>5800</v>
          </cell>
          <cell r="O2353">
            <v>2260</v>
          </cell>
          <cell r="P2353">
            <v>31820</v>
          </cell>
          <cell r="Q2353">
            <v>14027</v>
          </cell>
          <cell r="R2353">
            <v>6734</v>
          </cell>
          <cell r="S2353">
            <v>1300</v>
          </cell>
          <cell r="T2353">
            <v>1695</v>
          </cell>
          <cell r="U2353">
            <v>5800</v>
          </cell>
          <cell r="V2353">
            <v>2230</v>
          </cell>
          <cell r="W2353">
            <v>31786</v>
          </cell>
          <cell r="X2353">
            <v>14319.515829639742</v>
          </cell>
          <cell r="Y2353">
            <v>9081.3192754955489</v>
          </cell>
          <cell r="Z2353">
            <v>1583.4596794894519</v>
          </cell>
          <cell r="AA2353">
            <v>1520.0746349789081</v>
          </cell>
          <cell r="AB2353">
            <v>6041.8995172571622</v>
          </cell>
          <cell r="AC2353">
            <v>2153.3310631391814</v>
          </cell>
          <cell r="AD2353">
            <v>34699.599999999999</v>
          </cell>
          <cell r="AE2353">
            <v>14592.784631802408</v>
          </cell>
          <cell r="AF2353">
            <v>9406.9786139228818</v>
          </cell>
          <cell r="AG2353">
            <v>1615.2052369506739</v>
          </cell>
          <cell r="AH2353">
            <v>1554.5631791795229</v>
          </cell>
          <cell r="AI2353">
            <v>6164.3044599769546</v>
          </cell>
          <cell r="AJ2353">
            <v>2199.7938781675653</v>
          </cell>
          <cell r="AK2353">
            <v>35533.630000000005</v>
          </cell>
        </row>
        <row r="2354">
          <cell r="B2354">
            <v>40819</v>
          </cell>
          <cell r="D2354">
            <v>4833.6299999999974</v>
          </cell>
          <cell r="E2354">
            <v>31820</v>
          </cell>
          <cell r="F2354">
            <v>36653.629999999997</v>
          </cell>
          <cell r="G2354">
            <v>36653.629999999997</v>
          </cell>
          <cell r="H2354">
            <v>35377.4</v>
          </cell>
          <cell r="I2354">
            <v>31787</v>
          </cell>
          <cell r="J2354">
            <v>14027</v>
          </cell>
          <cell r="K2354">
            <v>6738</v>
          </cell>
          <cell r="L2354">
            <v>1300</v>
          </cell>
          <cell r="M2354">
            <v>1695</v>
          </cell>
          <cell r="N2354">
            <v>5800</v>
          </cell>
          <cell r="O2354">
            <v>2260</v>
          </cell>
          <cell r="P2354">
            <v>31820</v>
          </cell>
          <cell r="Q2354">
            <v>14027</v>
          </cell>
          <cell r="R2354">
            <v>6735</v>
          </cell>
          <cell r="S2354">
            <v>1300</v>
          </cell>
          <cell r="T2354">
            <v>1695</v>
          </cell>
          <cell r="U2354">
            <v>5800</v>
          </cell>
          <cell r="V2354">
            <v>2230</v>
          </cell>
          <cell r="W2354">
            <v>31787</v>
          </cell>
          <cell r="X2354">
            <v>14313.990397673233</v>
          </cell>
          <cell r="Y2354">
            <v>9852.9793660598698</v>
          </cell>
          <cell r="Z2354">
            <v>1564.4757831181455</v>
          </cell>
          <cell r="AA2354">
            <v>1504.7874265103619</v>
          </cell>
          <cell r="AB2354">
            <v>5968.2672839471934</v>
          </cell>
          <cell r="AC2354">
            <v>2172.8997426912019</v>
          </cell>
          <cell r="AD2354">
            <v>35377.400000000009</v>
          </cell>
          <cell r="AE2354">
            <v>14780.603733754482</v>
          </cell>
          <cell r="AF2354">
            <v>10267.453244263235</v>
          </cell>
          <cell r="AG2354">
            <v>1617.660102660655</v>
          </cell>
          <cell r="AH2354">
            <v>1558.6563331432612</v>
          </cell>
          <cell r="AI2354">
            <v>6180.0867131812911</v>
          </cell>
          <cell r="AJ2354">
            <v>2249.1698729970717</v>
          </cell>
          <cell r="AK2354">
            <v>36653.629999999997</v>
          </cell>
        </row>
        <row r="2355">
          <cell r="B2355">
            <v>40820</v>
          </cell>
          <cell r="D2355">
            <v>1885.0900000000038</v>
          </cell>
          <cell r="E2355">
            <v>32320</v>
          </cell>
          <cell r="F2355">
            <v>34205.090000000004</v>
          </cell>
          <cell r="G2355">
            <v>34205.090000000004</v>
          </cell>
          <cell r="H2355">
            <v>33650.6</v>
          </cell>
          <cell r="I2355">
            <v>32320</v>
          </cell>
          <cell r="J2355">
            <v>14427</v>
          </cell>
          <cell r="K2355">
            <v>6738</v>
          </cell>
          <cell r="L2355">
            <v>1300</v>
          </cell>
          <cell r="M2355">
            <v>1695</v>
          </cell>
          <cell r="N2355">
            <v>5900</v>
          </cell>
          <cell r="O2355">
            <v>2260</v>
          </cell>
          <cell r="P2355">
            <v>32320</v>
          </cell>
          <cell r="Q2355">
            <v>14427</v>
          </cell>
          <cell r="R2355">
            <v>6738</v>
          </cell>
          <cell r="S2355">
            <v>1300</v>
          </cell>
          <cell r="T2355">
            <v>1695</v>
          </cell>
          <cell r="U2355">
            <v>5900</v>
          </cell>
          <cell r="V2355">
            <v>2260</v>
          </cell>
          <cell r="W2355">
            <v>32320</v>
          </cell>
          <cell r="X2355">
            <v>13303.068075424082</v>
          </cell>
          <cell r="Y2355">
            <v>9502.4521245446576</v>
          </cell>
          <cell r="Z2355">
            <v>1595.9530372715717</v>
          </cell>
          <cell r="AA2355">
            <v>1534.480005880743</v>
          </cell>
          <cell r="AB2355">
            <v>5474.7280502739586</v>
          </cell>
          <cell r="AC2355">
            <v>2239.9187066049835</v>
          </cell>
          <cell r="AD2355">
            <v>33650.6</v>
          </cell>
          <cell r="AE2355">
            <v>13483.80592652795</v>
          </cell>
          <cell r="AF2355">
            <v>9704.8321723081099</v>
          </cell>
          <cell r="AG2355">
            <v>1617.183075216064</v>
          </cell>
          <cell r="AH2355">
            <v>1558.1967051618503</v>
          </cell>
          <cell r="AI2355">
            <v>5569.8378119384297</v>
          </cell>
          <cell r="AJ2355">
            <v>2271.2343088476005</v>
          </cell>
          <cell r="AK2355">
            <v>34205.090000000004</v>
          </cell>
        </row>
        <row r="2356">
          <cell r="B2356">
            <v>40821</v>
          </cell>
          <cell r="D2356">
            <v>964.99999999999272</v>
          </cell>
          <cell r="E2356">
            <v>32320</v>
          </cell>
          <cell r="F2356">
            <v>33284.999999999993</v>
          </cell>
          <cell r="G2356">
            <v>33284.999999999993</v>
          </cell>
          <cell r="H2356">
            <v>32469.1</v>
          </cell>
          <cell r="I2356">
            <v>32320</v>
          </cell>
          <cell r="J2356">
            <v>14427</v>
          </cell>
          <cell r="K2356">
            <v>6738</v>
          </cell>
          <cell r="L2356">
            <v>1300</v>
          </cell>
          <cell r="M2356">
            <v>1695</v>
          </cell>
          <cell r="N2356">
            <v>5900</v>
          </cell>
          <cell r="O2356">
            <v>2260</v>
          </cell>
          <cell r="P2356">
            <v>32320</v>
          </cell>
          <cell r="Q2356">
            <v>14427</v>
          </cell>
          <cell r="R2356">
            <v>6738</v>
          </cell>
          <cell r="S2356">
            <v>1300</v>
          </cell>
          <cell r="T2356">
            <v>1695</v>
          </cell>
          <cell r="U2356">
            <v>5900</v>
          </cell>
          <cell r="V2356">
            <v>2260</v>
          </cell>
          <cell r="W2356">
            <v>32320</v>
          </cell>
          <cell r="X2356">
            <v>13030.011692662041</v>
          </cell>
          <cell r="Y2356">
            <v>9149.8256994074854</v>
          </cell>
          <cell r="Z2356">
            <v>1547.61049874636</v>
          </cell>
          <cell r="AA2356">
            <v>1522.5528575853098</v>
          </cell>
          <cell r="AB2356">
            <v>4998.1997623434927</v>
          </cell>
          <cell r="AC2356">
            <v>2220.8994892553087</v>
          </cell>
          <cell r="AD2356">
            <v>32469.1</v>
          </cell>
          <cell r="AE2356">
            <v>13319.558740344128</v>
          </cell>
          <cell r="AF2356">
            <v>9416.6256857504541</v>
          </cell>
          <cell r="AG2356">
            <v>1582.0493800187355</v>
          </cell>
          <cell r="AH2356">
            <v>1557.8818099921284</v>
          </cell>
          <cell r="AI2356">
            <v>5138.1090676188078</v>
          </cell>
          <cell r="AJ2356">
            <v>2270.7753162757426</v>
          </cell>
          <cell r="AK2356">
            <v>33284.999999999993</v>
          </cell>
        </row>
        <row r="2357">
          <cell r="B2357">
            <v>40822</v>
          </cell>
          <cell r="D2357">
            <v>-24598.31</v>
          </cell>
          <cell r="E2357">
            <v>32390</v>
          </cell>
          <cell r="F2357">
            <v>7791.6899999999978</v>
          </cell>
          <cell r="G2357">
            <v>7791.6899999999978</v>
          </cell>
          <cell r="H2357">
            <v>7061.8</v>
          </cell>
          <cell r="I2357">
            <v>31821</v>
          </cell>
          <cell r="J2357">
            <v>14427</v>
          </cell>
          <cell r="K2357">
            <v>6738</v>
          </cell>
          <cell r="L2357">
            <v>1300</v>
          </cell>
          <cell r="M2357">
            <v>1695</v>
          </cell>
          <cell r="N2357">
            <v>6000</v>
          </cell>
          <cell r="O2357">
            <v>2230</v>
          </cell>
          <cell r="P2357">
            <v>32390</v>
          </cell>
          <cell r="Q2357">
            <v>14427</v>
          </cell>
          <cell r="R2357">
            <v>6738</v>
          </cell>
          <cell r="S2357">
            <v>1300</v>
          </cell>
          <cell r="T2357">
            <v>1695</v>
          </cell>
          <cell r="U2357">
            <v>6000</v>
          </cell>
          <cell r="V2357">
            <v>1661</v>
          </cell>
          <cell r="W2357">
            <v>31821</v>
          </cell>
          <cell r="X2357">
            <v>2623.0341848903372</v>
          </cell>
          <cell r="Y2357">
            <v>2139.9010538590755</v>
          </cell>
          <cell r="Z2357">
            <v>323.92350969972887</v>
          </cell>
          <cell r="AA2357">
            <v>354.09779006497558</v>
          </cell>
          <cell r="AB2357">
            <v>1197.7892086114869</v>
          </cell>
          <cell r="AC2357">
            <v>423.05425287439652</v>
          </cell>
          <cell r="AD2357">
            <v>7061.8000000000011</v>
          </cell>
          <cell r="AE2357">
            <v>2894.3143551477128</v>
          </cell>
          <cell r="AF2357">
            <v>2361.1811593414905</v>
          </cell>
          <cell r="AG2357">
            <v>357.42045579632264</v>
          </cell>
          <cell r="AH2357">
            <v>390.63262159826201</v>
          </cell>
          <cell r="AI2357">
            <v>1321.3126443983367</v>
          </cell>
          <cell r="AJ2357">
            <v>466.82876371787404</v>
          </cell>
          <cell r="AK2357">
            <v>7791.6899999999978</v>
          </cell>
        </row>
        <row r="2358">
          <cell r="B2358">
            <v>40823</v>
          </cell>
          <cell r="D2358">
            <v>-3121.989999999998</v>
          </cell>
          <cell r="E2358">
            <v>24060</v>
          </cell>
          <cell r="F2358">
            <v>20938.010000000002</v>
          </cell>
          <cell r="G2358">
            <v>20938.010000000002</v>
          </cell>
          <cell r="H2358">
            <v>25074.799999999999</v>
          </cell>
          <cell r="I2358">
            <v>24026</v>
          </cell>
          <cell r="J2358">
            <v>8227</v>
          </cell>
          <cell r="K2358">
            <v>6738</v>
          </cell>
          <cell r="L2358">
            <v>1300</v>
          </cell>
          <cell r="M2358">
            <v>1695</v>
          </cell>
          <cell r="N2358">
            <v>6100</v>
          </cell>
          <cell r="O2358">
            <v>0</v>
          </cell>
          <cell r="P2358">
            <v>24060</v>
          </cell>
          <cell r="Q2358">
            <v>8227</v>
          </cell>
          <cell r="R2358">
            <v>6704</v>
          </cell>
          <cell r="S2358">
            <v>1300</v>
          </cell>
          <cell r="T2358">
            <v>1695</v>
          </cell>
          <cell r="U2358">
            <v>6100</v>
          </cell>
          <cell r="V2358">
            <v>0</v>
          </cell>
          <cell r="W2358">
            <v>24026</v>
          </cell>
          <cell r="X2358">
            <v>10020.101829329502</v>
          </cell>
          <cell r="Y2358">
            <v>6636.8244641032088</v>
          </cell>
          <cell r="Z2358">
            <v>1171.0676706977438</v>
          </cell>
          <cell r="AA2358">
            <v>1089.294331506936</v>
          </cell>
          <cell r="AB2358">
            <v>4500.2474069775335</v>
          </cell>
          <cell r="AC2358">
            <v>1657.2642973850741</v>
          </cell>
          <cell r="AD2358">
            <v>25074.799999999999</v>
          </cell>
          <cell r="AE2358">
            <v>8337.3121010701616</v>
          </cell>
          <cell r="AF2358">
            <v>5594.8351786032454</v>
          </cell>
          <cell r="AG2358">
            <v>973.7605196525576</v>
          </cell>
          <cell r="AH2358">
            <v>907.5432125539935</v>
          </cell>
          <cell r="AI2358">
            <v>3744.9886466739868</v>
          </cell>
          <cell r="AJ2358">
            <v>1379.570341446055</v>
          </cell>
          <cell r="AK2358">
            <v>20938.010000000002</v>
          </cell>
        </row>
        <row r="2359">
          <cell r="B2359">
            <v>40824</v>
          </cell>
          <cell r="D2359">
            <v>5364.0200000000041</v>
          </cell>
          <cell r="E2359">
            <v>29993</v>
          </cell>
          <cell r="F2359">
            <v>35357.020000000004</v>
          </cell>
          <cell r="G2359">
            <v>35357.020000000004</v>
          </cell>
          <cell r="H2359">
            <v>34867.800000000003</v>
          </cell>
          <cell r="I2359">
            <v>29993</v>
          </cell>
          <cell r="J2359">
            <v>14427</v>
          </cell>
          <cell r="K2359">
            <v>6471</v>
          </cell>
          <cell r="L2359">
            <v>1300</v>
          </cell>
          <cell r="M2359">
            <v>1695</v>
          </cell>
          <cell r="N2359">
            <v>6100</v>
          </cell>
          <cell r="O2359">
            <v>0</v>
          </cell>
          <cell r="P2359">
            <v>29993</v>
          </cell>
          <cell r="Q2359">
            <v>14427</v>
          </cell>
          <cell r="R2359">
            <v>6471</v>
          </cell>
          <cell r="S2359">
            <v>1300</v>
          </cell>
          <cell r="T2359">
            <v>1695</v>
          </cell>
          <cell r="U2359">
            <v>6100</v>
          </cell>
          <cell r="V2359">
            <v>0</v>
          </cell>
          <cell r="W2359">
            <v>29993</v>
          </cell>
          <cell r="X2359">
            <v>14451.382019240684</v>
          </cell>
          <cell r="Y2359">
            <v>9176.6189237097969</v>
          </cell>
          <cell r="Z2359">
            <v>1595.9755400789672</v>
          </cell>
          <cell r="AA2359">
            <v>1536.7458099934383</v>
          </cell>
          <cell r="AB2359">
            <v>5937.6242716370907</v>
          </cell>
          <cell r="AC2359">
            <v>2169.4534353400286</v>
          </cell>
          <cell r="AD2359">
            <v>34867.800000000003</v>
          </cell>
          <cell r="AE2359">
            <v>14583.1616938405</v>
          </cell>
          <cell r="AF2359">
            <v>9398.2103131703989</v>
          </cell>
          <cell r="AG2359">
            <v>1613.6942977504791</v>
          </cell>
          <cell r="AH2359">
            <v>1554.835180028902</v>
          </cell>
          <cell r="AI2359">
            <v>6008.8199500756309</v>
          </cell>
          <cell r="AJ2359">
            <v>2198.298565134095</v>
          </cell>
          <cell r="AK2359">
            <v>35357.020000000004</v>
          </cell>
        </row>
        <row r="2360">
          <cell r="B2360">
            <v>40825</v>
          </cell>
          <cell r="D2360">
            <v>5700.9700000000084</v>
          </cell>
          <cell r="E2360">
            <v>29793</v>
          </cell>
          <cell r="F2360">
            <v>35493.970000000008</v>
          </cell>
          <cell r="G2360">
            <v>35493.970000000008</v>
          </cell>
          <cell r="H2360">
            <v>34605.1</v>
          </cell>
          <cell r="I2360">
            <v>29793</v>
          </cell>
          <cell r="J2360">
            <v>14427</v>
          </cell>
          <cell r="K2360">
            <v>6471</v>
          </cell>
          <cell r="L2360">
            <v>1300</v>
          </cell>
          <cell r="M2360">
            <v>1695</v>
          </cell>
          <cell r="N2360">
            <v>5900</v>
          </cell>
          <cell r="O2360">
            <v>0</v>
          </cell>
          <cell r="P2360">
            <v>29793</v>
          </cell>
          <cell r="Q2360">
            <v>14427</v>
          </cell>
          <cell r="R2360">
            <v>6471</v>
          </cell>
          <cell r="S2360">
            <v>1300</v>
          </cell>
          <cell r="T2360">
            <v>1695</v>
          </cell>
          <cell r="U2360">
            <v>5900</v>
          </cell>
          <cell r="V2360">
            <v>0</v>
          </cell>
          <cell r="W2360">
            <v>29793</v>
          </cell>
          <cell r="X2360">
            <v>14452.614793067907</v>
          </cell>
          <cell r="Y2360">
            <v>9085.2572603008593</v>
          </cell>
          <cell r="Z2360">
            <v>1579.374717411227</v>
          </cell>
          <cell r="AA2360">
            <v>1519.049091854853</v>
          </cell>
          <cell r="AB2360">
            <v>5798.2904024411728</v>
          </cell>
          <cell r="AC2360">
            <v>2170.5137349239749</v>
          </cell>
          <cell r="AD2360">
            <v>34605.1</v>
          </cell>
          <cell r="AE2360">
            <v>14749.736358503798</v>
          </cell>
          <cell r="AF2360">
            <v>9417.6850223249421</v>
          </cell>
          <cell r="AG2360">
            <v>1614.2818291938645</v>
          </cell>
          <cell r="AH2360">
            <v>1555.4012814018959</v>
          </cell>
          <cell r="AI2360">
            <v>5935.0796491226129</v>
          </cell>
          <cell r="AJ2360">
            <v>2221.7858594528925</v>
          </cell>
          <cell r="AK2360">
            <v>35493.970000000008</v>
          </cell>
        </row>
        <row r="2361">
          <cell r="B2361">
            <v>40826</v>
          </cell>
          <cell r="D2361">
            <v>5567.2600000000093</v>
          </cell>
          <cell r="E2361">
            <v>29893</v>
          </cell>
          <cell r="F2361">
            <v>35460.260000000009</v>
          </cell>
          <cell r="G2361">
            <v>35460.260000000009</v>
          </cell>
          <cell r="H2361">
            <v>34827.300000000003</v>
          </cell>
          <cell r="I2361">
            <v>29893</v>
          </cell>
          <cell r="J2361">
            <v>14427</v>
          </cell>
          <cell r="K2361">
            <v>6471</v>
          </cell>
          <cell r="L2361">
            <v>1300</v>
          </cell>
          <cell r="M2361">
            <v>1695</v>
          </cell>
          <cell r="N2361">
            <v>6000</v>
          </cell>
          <cell r="O2361">
            <v>0</v>
          </cell>
          <cell r="P2361">
            <v>29893</v>
          </cell>
          <cell r="Q2361">
            <v>14427</v>
          </cell>
          <cell r="R2361">
            <v>6471</v>
          </cell>
          <cell r="S2361">
            <v>1300</v>
          </cell>
          <cell r="T2361">
            <v>1695</v>
          </cell>
          <cell r="U2361">
            <v>6000</v>
          </cell>
          <cell r="V2361">
            <v>0</v>
          </cell>
          <cell r="W2361">
            <v>29893</v>
          </cell>
          <cell r="X2361">
            <v>14397.993705497094</v>
          </cell>
          <cell r="Y2361">
            <v>9169.3534272823617</v>
          </cell>
          <cell r="Z2361">
            <v>1591.71113220554</v>
          </cell>
          <cell r="AA2361">
            <v>1529.7331956886296</v>
          </cell>
          <cell r="AB2361">
            <v>5905.7329924366977</v>
          </cell>
          <cell r="AC2361">
            <v>2232.7755468896885</v>
          </cell>
          <cell r="AD2361">
            <v>34827.30000000001</v>
          </cell>
          <cell r="AE2361">
            <v>14590.896968394292</v>
          </cell>
          <cell r="AF2361">
            <v>9429.9844947361216</v>
          </cell>
          <cell r="AG2361">
            <v>1614.5502416603833</v>
          </cell>
          <cell r="AH2361">
            <v>1555.6599035872027</v>
          </cell>
          <cell r="AI2361">
            <v>6001.6317358062688</v>
          </cell>
          <cell r="AJ2361">
            <v>2267.5366558157389</v>
          </cell>
          <cell r="AK2361">
            <v>35460.260000000009</v>
          </cell>
        </row>
        <row r="2362">
          <cell r="B2362">
            <v>40827</v>
          </cell>
          <cell r="D2362">
            <v>2693.5100000000093</v>
          </cell>
          <cell r="E2362">
            <v>32360</v>
          </cell>
          <cell r="F2362">
            <v>35053.510000000009</v>
          </cell>
          <cell r="G2362">
            <v>35053.510000000009</v>
          </cell>
          <cell r="H2362">
            <v>34223.1</v>
          </cell>
          <cell r="I2362">
            <v>32360</v>
          </cell>
          <cell r="J2362">
            <v>14527</v>
          </cell>
          <cell r="K2362">
            <v>6538</v>
          </cell>
          <cell r="L2362">
            <v>1300</v>
          </cell>
          <cell r="M2362">
            <v>1695</v>
          </cell>
          <cell r="N2362">
            <v>6000</v>
          </cell>
          <cell r="O2362">
            <v>2300</v>
          </cell>
          <cell r="P2362">
            <v>32360</v>
          </cell>
          <cell r="Q2362">
            <v>14527</v>
          </cell>
          <cell r="R2362">
            <v>6538</v>
          </cell>
          <cell r="S2362">
            <v>1300</v>
          </cell>
          <cell r="T2362">
            <v>1695</v>
          </cell>
          <cell r="U2362">
            <v>6000</v>
          </cell>
          <cell r="V2362">
            <v>2300</v>
          </cell>
          <cell r="W2362">
            <v>32360</v>
          </cell>
          <cell r="X2362">
            <v>13674.315055006457</v>
          </cell>
          <cell r="Y2362">
            <v>9473.8769414837043</v>
          </cell>
          <cell r="Z2362">
            <v>1582.954222089415</v>
          </cell>
          <cell r="AA2362">
            <v>1521.3880290115671</v>
          </cell>
          <cell r="AB2362">
            <v>5748.8614076279509</v>
          </cell>
          <cell r="AC2362">
            <v>2221.7043447808992</v>
          </cell>
          <cell r="AD2362">
            <v>34223.099999999991</v>
          </cell>
          <cell r="AE2362">
            <v>13964.432416110114</v>
          </cell>
          <cell r="AF2362">
            <v>9763.6446300695716</v>
          </cell>
          <cell r="AG2362">
            <v>1616.8575348219372</v>
          </cell>
          <cell r="AH2362">
            <v>1557.3062935496202</v>
          </cell>
          <cell r="AI2362">
            <v>5880.6925456916742</v>
          </cell>
          <cell r="AJ2362">
            <v>2270.5765797570903</v>
          </cell>
          <cell r="AK2362">
            <v>35053.510000000009</v>
          </cell>
        </row>
        <row r="2363">
          <cell r="B2363">
            <v>40828</v>
          </cell>
          <cell r="D2363">
            <v>3215.7800000000061</v>
          </cell>
          <cell r="E2363">
            <v>32360</v>
          </cell>
          <cell r="F2363">
            <v>35575.780000000006</v>
          </cell>
          <cell r="G2363">
            <v>35575.780000000006</v>
          </cell>
          <cell r="H2363">
            <v>35753</v>
          </cell>
          <cell r="I2363">
            <v>32360</v>
          </cell>
          <cell r="J2363">
            <v>14527</v>
          </cell>
          <cell r="K2363">
            <v>6538</v>
          </cell>
          <cell r="L2363">
            <v>1300</v>
          </cell>
          <cell r="M2363">
            <v>1695</v>
          </cell>
          <cell r="N2363">
            <v>6000</v>
          </cell>
          <cell r="O2363">
            <v>2300</v>
          </cell>
          <cell r="P2363">
            <v>32360</v>
          </cell>
          <cell r="Q2363">
            <v>14527</v>
          </cell>
          <cell r="R2363">
            <v>6538</v>
          </cell>
          <cell r="S2363">
            <v>1300</v>
          </cell>
          <cell r="T2363">
            <v>1695</v>
          </cell>
          <cell r="U2363">
            <v>6000</v>
          </cell>
          <cell r="V2363">
            <v>2300</v>
          </cell>
          <cell r="W2363">
            <v>32360</v>
          </cell>
          <cell r="X2363">
            <v>14215.548156913381</v>
          </cell>
          <cell r="Y2363">
            <v>9890.1197464699144</v>
          </cell>
          <cell r="Z2363">
            <v>1629.1979364541182</v>
          </cell>
          <cell r="AA2363">
            <v>1564.6026180479614</v>
          </cell>
          <cell r="AB2363">
            <v>6168.7511602264221</v>
          </cell>
          <cell r="AC2363">
            <v>2284.7803818882089</v>
          </cell>
          <cell r="AD2363">
            <v>35753.000000000007</v>
          </cell>
          <cell r="AE2363">
            <v>14132.021714195191</v>
          </cell>
          <cell r="AF2363">
            <v>9865.7823841148547</v>
          </cell>
          <cell r="AG2363">
            <v>1618.5614353302285</v>
          </cell>
          <cell r="AH2363">
            <v>1554.9119330746489</v>
          </cell>
          <cell r="AI2363">
            <v>6132.9362389253847</v>
          </cell>
          <cell r="AJ2363">
            <v>2271.5662943596958</v>
          </cell>
          <cell r="AK2363">
            <v>35575.780000000006</v>
          </cell>
        </row>
        <row r="2364">
          <cell r="B2364">
            <v>40829</v>
          </cell>
          <cell r="D2364">
            <v>3762.9999999999927</v>
          </cell>
          <cell r="E2364">
            <v>32260</v>
          </cell>
          <cell r="F2364">
            <v>36022.999999999993</v>
          </cell>
          <cell r="G2364">
            <v>36022.999999999993</v>
          </cell>
          <cell r="H2364">
            <v>35495.9</v>
          </cell>
          <cell r="I2364">
            <v>32259</v>
          </cell>
          <cell r="J2364">
            <v>14427</v>
          </cell>
          <cell r="K2364">
            <v>6538</v>
          </cell>
          <cell r="L2364">
            <v>1300</v>
          </cell>
          <cell r="M2364">
            <v>1695</v>
          </cell>
          <cell r="N2364">
            <v>6000</v>
          </cell>
          <cell r="O2364">
            <v>2300</v>
          </cell>
          <cell r="P2364">
            <v>32260</v>
          </cell>
          <cell r="Q2364">
            <v>14426</v>
          </cell>
          <cell r="R2364">
            <v>6538</v>
          </cell>
          <cell r="S2364">
            <v>1300</v>
          </cell>
          <cell r="T2364">
            <v>1695</v>
          </cell>
          <cell r="U2364">
            <v>6000</v>
          </cell>
          <cell r="V2364">
            <v>2300</v>
          </cell>
          <cell r="W2364">
            <v>32259</v>
          </cell>
          <cell r="X2364">
            <v>13972.731472443005</v>
          </cell>
          <cell r="Y2364">
            <v>10169.199258188621</v>
          </cell>
          <cell r="Z2364">
            <v>1599.8222692722372</v>
          </cell>
          <cell r="AA2364">
            <v>1535.7312394878288</v>
          </cell>
          <cell r="AB2364">
            <v>5972.1077509653996</v>
          </cell>
          <cell r="AC2364">
            <v>2246.3080096429126</v>
          </cell>
          <cell r="AD2364">
            <v>35495.9</v>
          </cell>
          <cell r="AE2364">
            <v>14169.074823653065</v>
          </cell>
          <cell r="AF2364">
            <v>10334.542589770001</v>
          </cell>
          <cell r="AG2364">
            <v>1622.6611658119912</v>
          </cell>
          <cell r="AH2364">
            <v>1559.427763378432</v>
          </cell>
          <cell r="AI2364">
            <v>6059.7728781200067</v>
          </cell>
          <cell r="AJ2364">
            <v>2277.5207792664955</v>
          </cell>
          <cell r="AK2364">
            <v>36022.999999999993</v>
          </cell>
        </row>
        <row r="2365">
          <cell r="B2365">
            <v>40830</v>
          </cell>
          <cell r="D2365">
            <v>3989.1399999999921</v>
          </cell>
          <cell r="E2365">
            <v>32060</v>
          </cell>
          <cell r="F2365">
            <v>36049.139999999992</v>
          </cell>
          <cell r="G2365">
            <v>36049.139999999992</v>
          </cell>
          <cell r="H2365">
            <v>35443.199999999997</v>
          </cell>
          <cell r="I2365">
            <v>32060</v>
          </cell>
          <cell r="J2365">
            <v>14227</v>
          </cell>
          <cell r="K2365">
            <v>6538</v>
          </cell>
          <cell r="L2365">
            <v>1300</v>
          </cell>
          <cell r="M2365">
            <v>1695</v>
          </cell>
          <cell r="N2365">
            <v>6000</v>
          </cell>
          <cell r="O2365">
            <v>2300</v>
          </cell>
          <cell r="P2365">
            <v>32060</v>
          </cell>
          <cell r="Q2365">
            <v>14227</v>
          </cell>
          <cell r="R2365">
            <v>6538</v>
          </cell>
          <cell r="S2365">
            <v>1300</v>
          </cell>
          <cell r="T2365">
            <v>1695</v>
          </cell>
          <cell r="U2365">
            <v>6000</v>
          </cell>
          <cell r="V2365">
            <v>2300</v>
          </cell>
          <cell r="W2365">
            <v>32060</v>
          </cell>
          <cell r="X2365">
            <v>14260.888258588242</v>
          </cell>
          <cell r="Y2365">
            <v>9739.0439453159361</v>
          </cell>
          <cell r="Z2365">
            <v>1595.4612284269319</v>
          </cell>
          <cell r="AA2365">
            <v>1531.491924333214</v>
          </cell>
          <cell r="AB2365">
            <v>6077.2349439327136</v>
          </cell>
          <cell r="AC2365">
            <v>2239.0796994029511</v>
          </cell>
          <cell r="AD2365">
            <v>35443.19999999999</v>
          </cell>
          <cell r="AE2365">
            <v>14465.683410069216</v>
          </cell>
          <cell r="AF2365">
            <v>9952.9240961108553</v>
          </cell>
          <cell r="AG2365">
            <v>1619.4711341894156</v>
          </cell>
          <cell r="AH2365">
            <v>1556.9384423803485</v>
          </cell>
          <cell r="AI2365">
            <v>6180.8791680585227</v>
          </cell>
          <cell r="AJ2365">
            <v>2273.2437491916344</v>
          </cell>
          <cell r="AK2365">
            <v>36049.139999999992</v>
          </cell>
        </row>
        <row r="2366">
          <cell r="B2366">
            <v>40831</v>
          </cell>
          <cell r="D2366">
            <v>3330.2099999999846</v>
          </cell>
          <cell r="E2366">
            <v>31860</v>
          </cell>
          <cell r="F2366">
            <v>35190.209999999985</v>
          </cell>
          <cell r="G2366">
            <v>35190.209999999985</v>
          </cell>
          <cell r="H2366">
            <v>34155</v>
          </cell>
          <cell r="I2366">
            <v>31860</v>
          </cell>
          <cell r="J2366">
            <v>14227</v>
          </cell>
          <cell r="K2366">
            <v>6538</v>
          </cell>
          <cell r="L2366">
            <v>1300</v>
          </cell>
          <cell r="M2366">
            <v>1695</v>
          </cell>
          <cell r="N2366">
            <v>5800</v>
          </cell>
          <cell r="O2366">
            <v>2300</v>
          </cell>
          <cell r="P2366">
            <v>31860</v>
          </cell>
          <cell r="Q2366">
            <v>14227</v>
          </cell>
          <cell r="R2366">
            <v>6538</v>
          </cell>
          <cell r="S2366">
            <v>1300</v>
          </cell>
          <cell r="T2366">
            <v>1695</v>
          </cell>
          <cell r="U2366">
            <v>5800</v>
          </cell>
          <cell r="V2366">
            <v>2300</v>
          </cell>
          <cell r="W2366">
            <v>31860</v>
          </cell>
          <cell r="X2366">
            <v>13915.31035896546</v>
          </cell>
          <cell r="Y2366">
            <v>9527.2451607959247</v>
          </cell>
          <cell r="Z2366">
            <v>1572.4935760333924</v>
          </cell>
          <cell r="AA2366">
            <v>1512.4779247343081</v>
          </cell>
          <cell r="AB2366">
            <v>5418.7466900693298</v>
          </cell>
          <cell r="AC2366">
            <v>2208.7262894015944</v>
          </cell>
          <cell r="AD2366">
            <v>34155.000000000007</v>
          </cell>
          <cell r="AE2366">
            <v>14284.982601768212</v>
          </cell>
          <cell r="AF2366">
            <v>9859.91998753607</v>
          </cell>
          <cell r="AG2366">
            <v>1616.436489825513</v>
          </cell>
          <cell r="AH2366">
            <v>1557.4773512967829</v>
          </cell>
          <cell r="AI2366">
            <v>5601.2077940548406</v>
          </cell>
          <cell r="AJ2366">
            <v>2270.1857755185724</v>
          </cell>
          <cell r="AK2366">
            <v>35190.209999999985</v>
          </cell>
        </row>
        <row r="2367">
          <cell r="B2367">
            <v>40832</v>
          </cell>
          <cell r="D2367">
            <v>2936.7099999999919</v>
          </cell>
          <cell r="E2367">
            <v>31960</v>
          </cell>
          <cell r="F2367">
            <v>34896.709999999992</v>
          </cell>
          <cell r="G2367">
            <v>34896.709999999992</v>
          </cell>
          <cell r="H2367">
            <v>34363.699999999997</v>
          </cell>
          <cell r="I2367">
            <v>31960</v>
          </cell>
          <cell r="J2367">
            <v>14227</v>
          </cell>
          <cell r="K2367">
            <v>6538</v>
          </cell>
          <cell r="L2367">
            <v>1300</v>
          </cell>
          <cell r="M2367">
            <v>1695</v>
          </cell>
          <cell r="N2367">
            <v>5900</v>
          </cell>
          <cell r="O2367">
            <v>2300</v>
          </cell>
          <cell r="P2367">
            <v>31960</v>
          </cell>
          <cell r="Q2367">
            <v>14227</v>
          </cell>
          <cell r="R2367">
            <v>6538</v>
          </cell>
          <cell r="S2367">
            <v>1300</v>
          </cell>
          <cell r="T2367">
            <v>1695</v>
          </cell>
          <cell r="U2367">
            <v>5900</v>
          </cell>
          <cell r="V2367">
            <v>2300</v>
          </cell>
          <cell r="W2367">
            <v>31960</v>
          </cell>
          <cell r="X2367">
            <v>13321.953295800362</v>
          </cell>
          <cell r="Y2367">
            <v>10145.562937506669</v>
          </cell>
          <cell r="Z2367">
            <v>1596.4928095315247</v>
          </cell>
          <cell r="AA2367">
            <v>1535.3434087927158</v>
          </cell>
          <cell r="AB2367">
            <v>5544.1571977016165</v>
          </cell>
          <cell r="AC2367">
            <v>2220.1903506671133</v>
          </cell>
          <cell r="AD2367">
            <v>34363.700000000004</v>
          </cell>
          <cell r="AE2367">
            <v>13503.475161168564</v>
          </cell>
          <cell r="AF2367">
            <v>10322.764867076819</v>
          </cell>
          <cell r="AG2367">
            <v>1619.5421089737868</v>
          </cell>
          <cell r="AH2367">
            <v>1560.469693721391</v>
          </cell>
          <cell r="AI2367">
            <v>5638.6715832601294</v>
          </cell>
          <cell r="AJ2367">
            <v>2251.7865857992997</v>
          </cell>
          <cell r="AK2367">
            <v>34896.709999999992</v>
          </cell>
        </row>
        <row r="2368">
          <cell r="B2368">
            <v>40833</v>
          </cell>
          <cell r="D2368">
            <v>4691.929999999993</v>
          </cell>
          <cell r="E2368">
            <v>31960</v>
          </cell>
          <cell r="F2368">
            <v>36651.929999999993</v>
          </cell>
          <cell r="G2368">
            <v>36651.929999999993</v>
          </cell>
          <cell r="H2368">
            <v>35876.300000000003</v>
          </cell>
          <cell r="I2368">
            <v>31960</v>
          </cell>
          <cell r="J2368">
            <v>14227</v>
          </cell>
          <cell r="K2368">
            <v>6538</v>
          </cell>
          <cell r="L2368">
            <v>1300</v>
          </cell>
          <cell r="M2368">
            <v>1695</v>
          </cell>
          <cell r="N2368">
            <v>5900</v>
          </cell>
          <cell r="O2368">
            <v>2300</v>
          </cell>
          <cell r="P2368">
            <v>31960</v>
          </cell>
          <cell r="Q2368">
            <v>14227</v>
          </cell>
          <cell r="R2368">
            <v>6538</v>
          </cell>
          <cell r="S2368">
            <v>1300</v>
          </cell>
          <cell r="T2368">
            <v>1695</v>
          </cell>
          <cell r="U2368">
            <v>5900</v>
          </cell>
          <cell r="V2368">
            <v>2300</v>
          </cell>
          <cell r="W2368">
            <v>31960</v>
          </cell>
          <cell r="X2368">
            <v>14518.393596818118</v>
          </cell>
          <cell r="Y2368">
            <v>9965.7362774430403</v>
          </cell>
          <cell r="Z2368">
            <v>1587.5566456206127</v>
          </cell>
          <cell r="AA2368">
            <v>1525.9832246717303</v>
          </cell>
          <cell r="AB2368">
            <v>6051.4366381117597</v>
          </cell>
          <cell r="AC2368">
            <v>2227.1936173347399</v>
          </cell>
          <cell r="AD2368">
            <v>35876.300000000003</v>
          </cell>
          <cell r="AE2368">
            <v>14794.001226950397</v>
          </cell>
          <cell r="AF2368">
            <v>10228.48570590218</v>
          </cell>
          <cell r="AG2368">
            <v>1619.5786359090989</v>
          </cell>
          <cell r="AH2368">
            <v>1558.7723811020383</v>
          </cell>
          <cell r="AI2368">
            <v>6177.0956960166386</v>
          </cell>
          <cell r="AJ2368">
            <v>2273.9963541196439</v>
          </cell>
          <cell r="AK2368">
            <v>36651.929999999993</v>
          </cell>
        </row>
        <row r="2369">
          <cell r="B2369">
            <v>40834</v>
          </cell>
          <cell r="D2369">
            <v>4663.570000000007</v>
          </cell>
          <cell r="E2369">
            <v>31960</v>
          </cell>
          <cell r="F2369">
            <v>36623.570000000007</v>
          </cell>
          <cell r="G2369">
            <v>36623.570000000007</v>
          </cell>
          <cell r="H2369">
            <v>35729.699999999997</v>
          </cell>
          <cell r="I2369">
            <v>31960</v>
          </cell>
          <cell r="J2369">
            <v>14227</v>
          </cell>
          <cell r="K2369">
            <v>6538</v>
          </cell>
          <cell r="L2369">
            <v>1300</v>
          </cell>
          <cell r="M2369">
            <v>1695</v>
          </cell>
          <cell r="N2369">
            <v>5900</v>
          </cell>
          <cell r="O2369">
            <v>2300</v>
          </cell>
          <cell r="P2369">
            <v>31960</v>
          </cell>
          <cell r="Q2369">
            <v>14227</v>
          </cell>
          <cell r="R2369">
            <v>6538</v>
          </cell>
          <cell r="S2369">
            <v>1300</v>
          </cell>
          <cell r="T2369">
            <v>1695</v>
          </cell>
          <cell r="U2369">
            <v>5900</v>
          </cell>
          <cell r="V2369">
            <v>2300</v>
          </cell>
          <cell r="W2369">
            <v>31960</v>
          </cell>
          <cell r="X2369">
            <v>14305.482198382888</v>
          </cell>
          <cell r="Y2369">
            <v>10071.183799021919</v>
          </cell>
          <cell r="Z2369">
            <v>1581.303943814547</v>
          </cell>
          <cell r="AA2369">
            <v>1521.2078199486627</v>
          </cell>
          <cell r="AB2369">
            <v>6031.7890253572941</v>
          </cell>
          <cell r="AC2369">
            <v>2218.7332134746816</v>
          </cell>
          <cell r="AD2369">
            <v>35729.699999999997</v>
          </cell>
          <cell r="AE2369">
            <v>14629.225023506468</v>
          </cell>
          <cell r="AF2369">
            <v>10364.717391524819</v>
          </cell>
          <cell r="AG2369">
            <v>1618.7914182499912</v>
          </cell>
          <cell r="AH2369">
            <v>1559.746384264138</v>
          </cell>
          <cell r="AI2369">
            <v>6177.5966545932188</v>
          </cell>
          <cell r="AJ2369">
            <v>2273.4931278613744</v>
          </cell>
          <cell r="AK2369">
            <v>36623.570000000007</v>
          </cell>
        </row>
        <row r="2370">
          <cell r="B2370">
            <v>40835</v>
          </cell>
          <cell r="D2370">
            <v>2364.1599999999889</v>
          </cell>
          <cell r="E2370">
            <v>32060</v>
          </cell>
          <cell r="F2370">
            <v>34424.159999999989</v>
          </cell>
          <cell r="G2370">
            <v>34424.159999999989</v>
          </cell>
          <cell r="H2370">
            <v>33485.1</v>
          </cell>
          <cell r="I2370">
            <v>32060</v>
          </cell>
          <cell r="J2370">
            <v>14227</v>
          </cell>
          <cell r="K2370">
            <v>6538</v>
          </cell>
          <cell r="L2370">
            <v>1300</v>
          </cell>
          <cell r="M2370">
            <v>1695</v>
          </cell>
          <cell r="N2370">
            <v>6000</v>
          </cell>
          <cell r="O2370">
            <v>2300</v>
          </cell>
          <cell r="P2370">
            <v>32060</v>
          </cell>
          <cell r="Q2370">
            <v>14227</v>
          </cell>
          <cell r="R2370">
            <v>6538</v>
          </cell>
          <cell r="S2370">
            <v>1300</v>
          </cell>
          <cell r="T2370">
            <v>1695</v>
          </cell>
          <cell r="U2370">
            <v>6000</v>
          </cell>
          <cell r="V2370">
            <v>2300</v>
          </cell>
          <cell r="W2370">
            <v>32060</v>
          </cell>
          <cell r="X2370">
            <v>13154.316810579343</v>
          </cell>
          <cell r="Y2370">
            <v>9948.6267854174439</v>
          </cell>
          <cell r="Z2370">
            <v>1565.0257557076036</v>
          </cell>
          <cell r="AA2370">
            <v>1516.5097846575597</v>
          </cell>
          <cell r="AB2370">
            <v>5087.0984264172421</v>
          </cell>
          <cell r="AC2370">
            <v>2213.5224372208172</v>
          </cell>
          <cell r="AD2370">
            <v>33485.100000000013</v>
          </cell>
          <cell r="AE2370">
            <v>13488.222796031678</v>
          </cell>
          <cell r="AF2370">
            <v>10246.737125213389</v>
          </cell>
          <cell r="AG2370">
            <v>1605.7422329339217</v>
          </cell>
          <cell r="AH2370">
            <v>1558.7071212524809</v>
          </cell>
          <cell r="AI2370">
            <v>5252.7724310025696</v>
          </cell>
          <cell r="AJ2370">
            <v>2271.9782935659532</v>
          </cell>
          <cell r="AK2370">
            <v>34424.159999999989</v>
          </cell>
        </row>
        <row r="2371">
          <cell r="B2371">
            <v>40836</v>
          </cell>
          <cell r="D2371">
            <v>2885.1700000000055</v>
          </cell>
          <cell r="E2371">
            <v>31960</v>
          </cell>
          <cell r="F2371">
            <v>34845.170000000006</v>
          </cell>
          <cell r="G2371">
            <v>34845.170000000006</v>
          </cell>
          <cell r="H2371">
            <v>33956</v>
          </cell>
          <cell r="I2371">
            <v>31960</v>
          </cell>
          <cell r="J2371">
            <v>14227</v>
          </cell>
          <cell r="K2371">
            <v>6538</v>
          </cell>
          <cell r="L2371">
            <v>1300</v>
          </cell>
          <cell r="M2371">
            <v>1695</v>
          </cell>
          <cell r="N2371">
            <v>5900</v>
          </cell>
          <cell r="O2371">
            <v>2300</v>
          </cell>
          <cell r="P2371">
            <v>31960</v>
          </cell>
          <cell r="Q2371">
            <v>14227</v>
          </cell>
          <cell r="R2371">
            <v>6538</v>
          </cell>
          <cell r="S2371">
            <v>1300</v>
          </cell>
          <cell r="T2371">
            <v>1695</v>
          </cell>
          <cell r="U2371">
            <v>5900</v>
          </cell>
          <cell r="V2371">
            <v>2300</v>
          </cell>
          <cell r="W2371">
            <v>31960</v>
          </cell>
          <cell r="X2371">
            <v>13660.708510815592</v>
          </cell>
          <cell r="Y2371">
            <v>9236.6010487570056</v>
          </cell>
          <cell r="Z2371">
            <v>1580.8596400298084</v>
          </cell>
          <cell r="AA2371">
            <v>1517.9058084803239</v>
          </cell>
          <cell r="AB2371">
            <v>5763.8747999412244</v>
          </cell>
          <cell r="AC2371">
            <v>2196.050191976045</v>
          </cell>
          <cell r="AD2371">
            <v>33956</v>
          </cell>
          <cell r="AE2371">
            <v>13959.129576796766</v>
          </cell>
          <cell r="AF2371">
            <v>9557.0489325576345</v>
          </cell>
          <cell r="AG2371">
            <v>1616.1016265230492</v>
          </cell>
          <cell r="AH2371">
            <v>1557.1547020540499</v>
          </cell>
          <cell r="AI2371">
            <v>5908.7321704643282</v>
          </cell>
          <cell r="AJ2371">
            <v>2247.002991604174</v>
          </cell>
          <cell r="AK2371">
            <v>34845.170000000006</v>
          </cell>
        </row>
        <row r="2372">
          <cell r="B2372">
            <v>40837</v>
          </cell>
          <cell r="D2372">
            <v>0</v>
          </cell>
          <cell r="E2372">
            <v>23270</v>
          </cell>
          <cell r="F2372">
            <v>23270</v>
          </cell>
          <cell r="G2372">
            <v>23270</v>
          </cell>
          <cell r="H2372">
            <v>6710</v>
          </cell>
          <cell r="I2372">
            <v>23270</v>
          </cell>
          <cell r="J2372">
            <v>10287</v>
          </cell>
          <cell r="K2372">
            <v>6538</v>
          </cell>
          <cell r="L2372">
            <v>1300</v>
          </cell>
          <cell r="M2372">
            <v>1695</v>
          </cell>
          <cell r="N2372">
            <v>2500</v>
          </cell>
          <cell r="O2372">
            <v>950</v>
          </cell>
          <cell r="P2372">
            <v>23270</v>
          </cell>
          <cell r="Q2372">
            <v>10287</v>
          </cell>
          <cell r="R2372">
            <v>6538</v>
          </cell>
          <cell r="S2372">
            <v>1300</v>
          </cell>
          <cell r="T2372">
            <v>1695</v>
          </cell>
          <cell r="U2372">
            <v>2500</v>
          </cell>
          <cell r="V2372">
            <v>950</v>
          </cell>
          <cell r="W2372">
            <v>23270</v>
          </cell>
          <cell r="X2372">
            <v>2623.3640408360507</v>
          </cell>
          <cell r="Y2372">
            <v>1997.902866470137</v>
          </cell>
          <cell r="Z2372">
            <v>302.66381407271859</v>
          </cell>
          <cell r="AA2372">
            <v>331.06435214069131</v>
          </cell>
          <cell r="AB2372">
            <v>1060.0255152701018</v>
          </cell>
          <cell r="AC2372">
            <v>394.97941121029965</v>
          </cell>
          <cell r="AD2372">
            <v>6709.9999999999991</v>
          </cell>
          <cell r="AE2372">
            <v>9322.0651600224846</v>
          </cell>
          <cell r="AF2372">
            <v>6382.3057445441109</v>
          </cell>
          <cell r="AG2372">
            <v>1079.2510080792072</v>
          </cell>
          <cell r="AH2372">
            <v>1039.8855829028164</v>
          </cell>
          <cell r="AI2372">
            <v>3945.91840437871</v>
          </cell>
          <cell r="AJ2372">
            <v>1500.5741000726678</v>
          </cell>
          <cell r="AK2372">
            <v>23269.999999999996</v>
          </cell>
        </row>
        <row r="2373">
          <cell r="B2373">
            <v>40838</v>
          </cell>
          <cell r="D2373">
            <v>0</v>
          </cell>
          <cell r="E2373">
            <v>0</v>
          </cell>
          <cell r="F2373">
            <v>0</v>
          </cell>
          <cell r="G2373">
            <v>0</v>
          </cell>
          <cell r="H2373">
            <v>68.5</v>
          </cell>
          <cell r="I2373">
            <v>0</v>
          </cell>
          <cell r="J2373">
            <v>0</v>
          </cell>
          <cell r="L2373">
            <v>0</v>
          </cell>
          <cell r="M2373">
            <v>0</v>
          </cell>
          <cell r="N2373">
            <v>0</v>
          </cell>
          <cell r="O2373">
            <v>0</v>
          </cell>
          <cell r="P2373">
            <v>0</v>
          </cell>
          <cell r="Q2373">
            <v>0</v>
          </cell>
          <cell r="S2373">
            <v>0</v>
          </cell>
          <cell r="T2373">
            <v>0</v>
          </cell>
          <cell r="U2373">
            <v>0</v>
          </cell>
          <cell r="V2373">
            <v>0</v>
          </cell>
          <cell r="W2373">
            <v>0</v>
          </cell>
          <cell r="X2373">
            <v>26.041302499999997</v>
          </cell>
          <cell r="Y2373">
            <v>21.229314500000001</v>
          </cell>
          <cell r="Z2373">
            <v>2.8770000000000002</v>
          </cell>
          <cell r="AA2373">
            <v>2.8305569999999998</v>
          </cell>
          <cell r="AB2373">
            <v>11.3222965</v>
          </cell>
          <cell r="AC2373">
            <v>4.1995294999999997</v>
          </cell>
          <cell r="AD2373">
            <v>68.5</v>
          </cell>
          <cell r="AE2373">
            <v>0</v>
          </cell>
          <cell r="AF2373">
            <v>0</v>
          </cell>
          <cell r="AG2373">
            <v>0</v>
          </cell>
          <cell r="AH2373">
            <v>0</v>
          </cell>
          <cell r="AI2373">
            <v>0</v>
          </cell>
          <cell r="AJ2373">
            <v>0</v>
          </cell>
          <cell r="AK2373">
            <v>0</v>
          </cell>
        </row>
        <row r="2374">
          <cell r="B2374">
            <v>40839</v>
          </cell>
          <cell r="D2374">
            <v>0</v>
          </cell>
          <cell r="E2374">
            <v>0</v>
          </cell>
          <cell r="F2374">
            <v>0</v>
          </cell>
          <cell r="G2374">
            <v>0</v>
          </cell>
          <cell r="H2374">
            <v>81.099999999999994</v>
          </cell>
          <cell r="I2374">
            <v>0</v>
          </cell>
          <cell r="J2374">
            <v>0</v>
          </cell>
          <cell r="L2374">
            <v>0</v>
          </cell>
          <cell r="M2374">
            <v>0</v>
          </cell>
          <cell r="N2374">
            <v>0</v>
          </cell>
          <cell r="O2374">
            <v>0</v>
          </cell>
          <cell r="P2374">
            <v>0</v>
          </cell>
          <cell r="Q2374">
            <v>0</v>
          </cell>
          <cell r="S2374">
            <v>0</v>
          </cell>
          <cell r="T2374">
            <v>0</v>
          </cell>
          <cell r="U2374">
            <v>0</v>
          </cell>
          <cell r="V2374">
            <v>0</v>
          </cell>
          <cell r="W2374">
            <v>0</v>
          </cell>
          <cell r="X2374">
            <v>30.831381499999996</v>
          </cell>
          <cell r="Y2374">
            <v>25.1342687</v>
          </cell>
          <cell r="Z2374">
            <v>3.4062000000000001</v>
          </cell>
          <cell r="AA2374">
            <v>3.3512141999999994</v>
          </cell>
          <cell r="AB2374">
            <v>13.404937899999998</v>
          </cell>
          <cell r="AC2374">
            <v>4.9719976999999993</v>
          </cell>
          <cell r="AD2374">
            <v>81.099999999999994</v>
          </cell>
          <cell r="AE2374">
            <v>0</v>
          </cell>
          <cell r="AF2374">
            <v>0</v>
          </cell>
          <cell r="AG2374">
            <v>0</v>
          </cell>
          <cell r="AH2374">
            <v>0</v>
          </cell>
          <cell r="AI2374">
            <v>0</v>
          </cell>
          <cell r="AJ2374">
            <v>0</v>
          </cell>
          <cell r="AK2374">
            <v>0</v>
          </cell>
        </row>
        <row r="2375">
          <cell r="B2375">
            <v>40840</v>
          </cell>
          <cell r="D2375">
            <v>0</v>
          </cell>
          <cell r="E2375">
            <v>0</v>
          </cell>
          <cell r="F2375">
            <v>0</v>
          </cell>
          <cell r="G2375">
            <v>0</v>
          </cell>
          <cell r="H2375">
            <v>96.4</v>
          </cell>
          <cell r="I2375">
            <v>0</v>
          </cell>
          <cell r="J2375">
            <v>0</v>
          </cell>
          <cell r="L2375">
            <v>0</v>
          </cell>
          <cell r="M2375">
            <v>0</v>
          </cell>
          <cell r="N2375">
            <v>0</v>
          </cell>
          <cell r="O2375">
            <v>0</v>
          </cell>
          <cell r="P2375">
            <v>0</v>
          </cell>
          <cell r="Q2375">
            <v>0</v>
          </cell>
          <cell r="S2375">
            <v>0</v>
          </cell>
          <cell r="T2375">
            <v>0</v>
          </cell>
          <cell r="U2375">
            <v>0</v>
          </cell>
          <cell r="V2375">
            <v>0</v>
          </cell>
          <cell r="W2375">
            <v>0</v>
          </cell>
          <cell r="X2375">
            <v>36.647905999999999</v>
          </cell>
          <cell r="Y2375">
            <v>29.875998800000001</v>
          </cell>
          <cell r="Z2375">
            <v>4.0488000000000008</v>
          </cell>
          <cell r="AA2375">
            <v>3.9834407999999999</v>
          </cell>
          <cell r="AB2375">
            <v>15.9338596</v>
          </cell>
          <cell r="AC2375">
            <v>5.9099948000000007</v>
          </cell>
          <cell r="AD2375">
            <v>96.4</v>
          </cell>
          <cell r="AE2375">
            <v>0</v>
          </cell>
          <cell r="AF2375">
            <v>0</v>
          </cell>
          <cell r="AG2375">
            <v>0</v>
          </cell>
          <cell r="AH2375">
            <v>0</v>
          </cell>
          <cell r="AI2375">
            <v>0</v>
          </cell>
          <cell r="AJ2375">
            <v>0</v>
          </cell>
          <cell r="AK2375">
            <v>0</v>
          </cell>
        </row>
        <row r="2376">
          <cell r="B2376">
            <v>40841</v>
          </cell>
          <cell r="D2376">
            <v>0</v>
          </cell>
          <cell r="E2376">
            <v>0</v>
          </cell>
          <cell r="F2376">
            <v>0</v>
          </cell>
          <cell r="G2376">
            <v>0</v>
          </cell>
          <cell r="H2376">
            <v>97</v>
          </cell>
          <cell r="I2376">
            <v>0</v>
          </cell>
          <cell r="J2376">
            <v>0</v>
          </cell>
          <cell r="L2376">
            <v>0</v>
          </cell>
          <cell r="M2376">
            <v>0</v>
          </cell>
          <cell r="N2376">
            <v>0</v>
          </cell>
          <cell r="O2376">
            <v>0</v>
          </cell>
          <cell r="P2376">
            <v>0</v>
          </cell>
          <cell r="Q2376">
            <v>0</v>
          </cell>
          <cell r="S2376">
            <v>0</v>
          </cell>
          <cell r="T2376">
            <v>0</v>
          </cell>
          <cell r="U2376">
            <v>0</v>
          </cell>
          <cell r="V2376">
            <v>0</v>
          </cell>
          <cell r="W2376">
            <v>0</v>
          </cell>
          <cell r="X2376">
            <v>36.876004999999999</v>
          </cell>
          <cell r="Y2376">
            <v>30.061948999999998</v>
          </cell>
          <cell r="Z2376">
            <v>4.0739999999999998</v>
          </cell>
          <cell r="AA2376">
            <v>4.0082339999999999</v>
          </cell>
          <cell r="AB2376">
            <v>16.033033</v>
          </cell>
          <cell r="AC2376">
            <v>5.9467790000000003</v>
          </cell>
          <cell r="AD2376">
            <v>97</v>
          </cell>
          <cell r="AE2376">
            <v>0</v>
          </cell>
          <cell r="AF2376">
            <v>0</v>
          </cell>
          <cell r="AG2376">
            <v>0</v>
          </cell>
          <cell r="AH2376">
            <v>0</v>
          </cell>
          <cell r="AI2376">
            <v>0</v>
          </cell>
          <cell r="AJ2376">
            <v>0</v>
          </cell>
          <cell r="AK2376">
            <v>0</v>
          </cell>
        </row>
        <row r="2377">
          <cell r="B2377">
            <v>40842</v>
          </cell>
          <cell r="D2377">
            <v>0</v>
          </cell>
          <cell r="E2377">
            <v>0</v>
          </cell>
          <cell r="F2377">
            <v>0</v>
          </cell>
          <cell r="G2377">
            <v>0</v>
          </cell>
          <cell r="H2377">
            <v>2829.2</v>
          </cell>
          <cell r="I2377">
            <v>0</v>
          </cell>
          <cell r="J2377">
            <v>0</v>
          </cell>
          <cell r="L2377">
            <v>0</v>
          </cell>
          <cell r="M2377">
            <v>0</v>
          </cell>
          <cell r="N2377">
            <v>0</v>
          </cell>
          <cell r="O2377">
            <v>0</v>
          </cell>
          <cell r="P2377">
            <v>0</v>
          </cell>
          <cell r="Q2377">
            <v>0</v>
          </cell>
          <cell r="S2377">
            <v>0</v>
          </cell>
          <cell r="T2377">
            <v>0</v>
          </cell>
          <cell r="U2377">
            <v>0</v>
          </cell>
          <cell r="V2377">
            <v>0</v>
          </cell>
          <cell r="W2377">
            <v>0</v>
          </cell>
          <cell r="X2377">
            <v>1075.5628179999999</v>
          </cell>
          <cell r="Y2377">
            <v>876.81717639999999</v>
          </cell>
          <cell r="Z2377">
            <v>118.82640000000001</v>
          </cell>
          <cell r="AA2377">
            <v>116.90820239999998</v>
          </cell>
          <cell r="AB2377">
            <v>467.63563879999992</v>
          </cell>
          <cell r="AC2377">
            <v>173.44976439999999</v>
          </cell>
          <cell r="AD2377">
            <v>2829.1999999999994</v>
          </cell>
          <cell r="AE2377">
            <v>0</v>
          </cell>
          <cell r="AF2377">
            <v>0</v>
          </cell>
          <cell r="AG2377">
            <v>0</v>
          </cell>
          <cell r="AH2377">
            <v>0</v>
          </cell>
          <cell r="AI2377">
            <v>0</v>
          </cell>
          <cell r="AJ2377">
            <v>0</v>
          </cell>
          <cell r="AK2377">
            <v>0</v>
          </cell>
        </row>
        <row r="2378">
          <cell r="B2378">
            <v>40843</v>
          </cell>
          <cell r="D2378">
            <v>0</v>
          </cell>
          <cell r="E2378">
            <v>23122</v>
          </cell>
          <cell r="F2378">
            <v>23122</v>
          </cell>
          <cell r="G2378">
            <v>23122</v>
          </cell>
          <cell r="H2378">
            <v>65.7</v>
          </cell>
          <cell r="I2378">
            <v>23122</v>
          </cell>
          <cell r="J2378">
            <v>14227</v>
          </cell>
          <cell r="L2378">
            <v>1300</v>
          </cell>
          <cell r="M2378">
            <v>1695</v>
          </cell>
          <cell r="N2378">
            <v>5900</v>
          </cell>
          <cell r="O2378">
            <v>0</v>
          </cell>
          <cell r="P2378">
            <v>23122</v>
          </cell>
          <cell r="Q2378">
            <v>14227</v>
          </cell>
          <cell r="S2378">
            <v>1300</v>
          </cell>
          <cell r="T2378">
            <v>1695</v>
          </cell>
          <cell r="U2378">
            <v>5900</v>
          </cell>
          <cell r="V2378">
            <v>0</v>
          </cell>
          <cell r="W2378">
            <v>23122</v>
          </cell>
          <cell r="X2378">
            <v>24.976840499999998</v>
          </cell>
          <cell r="Y2378">
            <v>20.3615469</v>
          </cell>
          <cell r="Z2378">
            <v>2.7594000000000003</v>
          </cell>
          <cell r="AA2378">
            <v>2.7148553999999998</v>
          </cell>
          <cell r="AB2378">
            <v>10.8594873</v>
          </cell>
          <cell r="AC2378">
            <v>4.0278698999999998</v>
          </cell>
          <cell r="AD2378">
            <v>65.7</v>
          </cell>
          <cell r="AE2378">
            <v>9262.7757039123298</v>
          </cell>
          <cell r="AF2378">
            <v>6341.7135120476551</v>
          </cell>
          <cell r="AG2378">
            <v>1072.3868418052182</v>
          </cell>
          <cell r="AH2378">
            <v>1033.2717854696573</v>
          </cell>
          <cell r="AI2378">
            <v>3920.821888527913</v>
          </cell>
          <cell r="AJ2378">
            <v>1491.0302682372248</v>
          </cell>
          <cell r="AK2378">
            <v>23121.999999999996</v>
          </cell>
        </row>
        <row r="2379">
          <cell r="B2379">
            <v>40844</v>
          </cell>
          <cell r="D2379">
            <v>0</v>
          </cell>
          <cell r="E2379">
            <v>0</v>
          </cell>
          <cell r="F2379">
            <v>0</v>
          </cell>
          <cell r="G2379">
            <v>0</v>
          </cell>
          <cell r="H2379">
            <v>77.599999999999994</v>
          </cell>
          <cell r="I2379">
            <v>0</v>
          </cell>
          <cell r="J2379">
            <v>0</v>
          </cell>
          <cell r="L2379">
            <v>0</v>
          </cell>
          <cell r="M2379">
            <v>0</v>
          </cell>
          <cell r="N2379">
            <v>0</v>
          </cell>
          <cell r="O2379">
            <v>0</v>
          </cell>
          <cell r="P2379">
            <v>0</v>
          </cell>
          <cell r="Q2379">
            <v>0</v>
          </cell>
          <cell r="S2379">
            <v>0</v>
          </cell>
          <cell r="T2379">
            <v>0</v>
          </cell>
          <cell r="U2379">
            <v>0</v>
          </cell>
          <cell r="V2379">
            <v>0</v>
          </cell>
          <cell r="W2379">
            <v>0</v>
          </cell>
          <cell r="X2379">
            <v>29.500803999999995</v>
          </cell>
          <cell r="Y2379">
            <v>24.049559199999997</v>
          </cell>
          <cell r="Z2379">
            <v>3.2591999999999999</v>
          </cell>
          <cell r="AA2379">
            <v>3.2065871999999995</v>
          </cell>
          <cell r="AB2379">
            <v>12.826426399999999</v>
          </cell>
          <cell r="AC2379">
            <v>4.7574231999999999</v>
          </cell>
          <cell r="AD2379">
            <v>77.599999999999994</v>
          </cell>
          <cell r="AE2379">
            <v>0</v>
          </cell>
          <cell r="AF2379">
            <v>0</v>
          </cell>
          <cell r="AG2379">
            <v>0</v>
          </cell>
          <cell r="AH2379">
            <v>0</v>
          </cell>
          <cell r="AI2379">
            <v>0</v>
          </cell>
          <cell r="AJ2379">
            <v>0</v>
          </cell>
          <cell r="AK2379">
            <v>0</v>
          </cell>
        </row>
        <row r="2380">
          <cell r="B2380">
            <v>40845</v>
          </cell>
          <cell r="D2380">
            <v>0</v>
          </cell>
          <cell r="E2380">
            <v>0</v>
          </cell>
          <cell r="F2380">
            <v>0</v>
          </cell>
          <cell r="G2380">
            <v>0</v>
          </cell>
          <cell r="H2380">
            <v>76.7</v>
          </cell>
          <cell r="I2380">
            <v>0</v>
          </cell>
          <cell r="J2380">
            <v>0</v>
          </cell>
          <cell r="L2380">
            <v>0</v>
          </cell>
          <cell r="M2380">
            <v>0</v>
          </cell>
          <cell r="N2380">
            <v>0</v>
          </cell>
          <cell r="O2380">
            <v>0</v>
          </cell>
          <cell r="P2380">
            <v>0</v>
          </cell>
          <cell r="Q2380">
            <v>0</v>
          </cell>
          <cell r="S2380">
            <v>0</v>
          </cell>
          <cell r="T2380">
            <v>0</v>
          </cell>
          <cell r="U2380">
            <v>0</v>
          </cell>
          <cell r="V2380">
            <v>0</v>
          </cell>
          <cell r="W2380">
            <v>0</v>
          </cell>
          <cell r="X2380">
            <v>29.158655499999998</v>
          </cell>
          <cell r="Y2380">
            <v>23.7706339</v>
          </cell>
          <cell r="Z2380">
            <v>3.2214000000000005</v>
          </cell>
          <cell r="AA2380">
            <v>3.1693973999999998</v>
          </cell>
          <cell r="AB2380">
            <v>12.6776663</v>
          </cell>
          <cell r="AC2380">
            <v>4.7022469000000005</v>
          </cell>
          <cell r="AD2380">
            <v>76.700000000000017</v>
          </cell>
          <cell r="AE2380">
            <v>0</v>
          </cell>
          <cell r="AF2380">
            <v>0</v>
          </cell>
          <cell r="AG2380">
            <v>0</v>
          </cell>
          <cell r="AH2380">
            <v>0</v>
          </cell>
          <cell r="AI2380">
            <v>0</v>
          </cell>
          <cell r="AJ2380">
            <v>0</v>
          </cell>
          <cell r="AK2380">
            <v>0</v>
          </cell>
        </row>
        <row r="2381">
          <cell r="B2381">
            <v>40846</v>
          </cell>
          <cell r="D2381">
            <v>0</v>
          </cell>
          <cell r="E2381">
            <v>0</v>
          </cell>
          <cell r="F2381">
            <v>0</v>
          </cell>
          <cell r="G2381">
            <v>0</v>
          </cell>
          <cell r="H2381">
            <v>76.7</v>
          </cell>
          <cell r="I2381">
            <v>0</v>
          </cell>
          <cell r="J2381">
            <v>0</v>
          </cell>
          <cell r="L2381">
            <v>0</v>
          </cell>
          <cell r="M2381">
            <v>0</v>
          </cell>
          <cell r="N2381">
            <v>0</v>
          </cell>
          <cell r="O2381">
            <v>0</v>
          </cell>
          <cell r="P2381">
            <v>0</v>
          </cell>
          <cell r="Q2381">
            <v>0</v>
          </cell>
          <cell r="S2381">
            <v>0</v>
          </cell>
          <cell r="T2381">
            <v>0</v>
          </cell>
          <cell r="U2381">
            <v>0</v>
          </cell>
          <cell r="V2381">
            <v>0</v>
          </cell>
          <cell r="W2381">
            <v>0</v>
          </cell>
          <cell r="X2381">
            <v>29.158655499999998</v>
          </cell>
          <cell r="Y2381">
            <v>23.7706339</v>
          </cell>
          <cell r="Z2381">
            <v>3.2214000000000005</v>
          </cell>
          <cell r="AA2381">
            <v>3.1693973999999998</v>
          </cell>
          <cell r="AB2381">
            <v>12.6776663</v>
          </cell>
          <cell r="AC2381">
            <v>4.7022469000000005</v>
          </cell>
          <cell r="AD2381">
            <v>76.700000000000017</v>
          </cell>
          <cell r="AE2381">
            <v>0</v>
          </cell>
          <cell r="AF2381">
            <v>0</v>
          </cell>
          <cell r="AG2381">
            <v>0</v>
          </cell>
          <cell r="AH2381">
            <v>0</v>
          </cell>
          <cell r="AI2381">
            <v>0</v>
          </cell>
          <cell r="AJ2381">
            <v>0</v>
          </cell>
          <cell r="AK2381">
            <v>0</v>
          </cell>
        </row>
        <row r="2382">
          <cell r="B2382">
            <v>40847</v>
          </cell>
          <cell r="D2382">
            <v>0</v>
          </cell>
          <cell r="E2382">
            <v>0</v>
          </cell>
          <cell r="F2382">
            <v>0</v>
          </cell>
          <cell r="G2382">
            <v>0</v>
          </cell>
          <cell r="H2382">
            <v>93.5</v>
          </cell>
          <cell r="I2382">
            <v>0</v>
          </cell>
          <cell r="J2382">
            <v>0</v>
          </cell>
          <cell r="L2382">
            <v>0</v>
          </cell>
          <cell r="M2382">
            <v>0</v>
          </cell>
          <cell r="N2382">
            <v>0</v>
          </cell>
          <cell r="O2382">
            <v>0</v>
          </cell>
          <cell r="P2382">
            <v>0</v>
          </cell>
          <cell r="Q2382">
            <v>0</v>
          </cell>
          <cell r="S2382">
            <v>0</v>
          </cell>
          <cell r="T2382">
            <v>0</v>
          </cell>
          <cell r="U2382">
            <v>0</v>
          </cell>
          <cell r="V2382">
            <v>0</v>
          </cell>
          <cell r="W2382">
            <v>0</v>
          </cell>
          <cell r="X2382">
            <v>35.545427499999995</v>
          </cell>
          <cell r="Y2382">
            <v>28.9772395</v>
          </cell>
          <cell r="Z2382">
            <v>3.927</v>
          </cell>
          <cell r="AA2382">
            <v>3.8636069999999996</v>
          </cell>
          <cell r="AB2382">
            <v>15.454521499999998</v>
          </cell>
          <cell r="AC2382">
            <v>5.7322044999999999</v>
          </cell>
          <cell r="AD2382">
            <v>93.5</v>
          </cell>
          <cell r="AE2382">
            <v>0</v>
          </cell>
          <cell r="AF2382">
            <v>0</v>
          </cell>
          <cell r="AG2382">
            <v>0</v>
          </cell>
          <cell r="AH2382">
            <v>0</v>
          </cell>
          <cell r="AI2382">
            <v>0</v>
          </cell>
          <cell r="AJ2382">
            <v>0</v>
          </cell>
          <cell r="AK2382">
            <v>0</v>
          </cell>
        </row>
        <row r="2383">
          <cell r="B2383">
            <v>40848</v>
          </cell>
          <cell r="D2383">
            <v>0</v>
          </cell>
          <cell r="E2383">
            <v>0</v>
          </cell>
          <cell r="F2383">
            <v>0</v>
          </cell>
          <cell r="G2383">
            <v>0</v>
          </cell>
          <cell r="I2383">
            <v>0</v>
          </cell>
          <cell r="J2383">
            <v>0</v>
          </cell>
          <cell r="K2383">
            <v>0</v>
          </cell>
          <cell r="L2383">
            <v>0</v>
          </cell>
          <cell r="M2383">
            <v>0</v>
          </cell>
          <cell r="N2383">
            <v>0</v>
          </cell>
          <cell r="O2383">
            <v>0</v>
          </cell>
          <cell r="P2383">
            <v>0</v>
          </cell>
          <cell r="Q2383">
            <v>0</v>
          </cell>
          <cell r="R2383">
            <v>0</v>
          </cell>
          <cell r="S2383">
            <v>0</v>
          </cell>
          <cell r="T2383">
            <v>0</v>
          </cell>
          <cell r="U2383">
            <v>0</v>
          </cell>
          <cell r="V2383">
            <v>0</v>
          </cell>
          <cell r="W2383">
            <v>0</v>
          </cell>
          <cell r="X2383">
            <v>0</v>
          </cell>
          <cell r="Y2383">
            <v>0</v>
          </cell>
          <cell r="Z2383">
            <v>0</v>
          </cell>
          <cell r="AA2383">
            <v>0</v>
          </cell>
          <cell r="AB2383">
            <v>0</v>
          </cell>
          <cell r="AC2383">
            <v>0</v>
          </cell>
          <cell r="AD2383">
            <v>0</v>
          </cell>
          <cell r="AE2383">
            <v>0</v>
          </cell>
          <cell r="AF2383">
            <v>0</v>
          </cell>
          <cell r="AG2383">
            <v>0</v>
          </cell>
          <cell r="AH2383">
            <v>0</v>
          </cell>
          <cell r="AI2383">
            <v>0</v>
          </cell>
          <cell r="AJ2383">
            <v>0</v>
          </cell>
          <cell r="AK2383">
            <v>0</v>
          </cell>
        </row>
        <row r="2384">
          <cell r="B2384">
            <v>40849</v>
          </cell>
          <cell r="D2384">
            <v>0</v>
          </cell>
          <cell r="E2384">
            <v>0</v>
          </cell>
          <cell r="F2384">
            <v>0</v>
          </cell>
          <cell r="G2384">
            <v>0</v>
          </cell>
          <cell r="I2384">
            <v>0</v>
          </cell>
          <cell r="J2384">
            <v>0</v>
          </cell>
          <cell r="K2384">
            <v>0</v>
          </cell>
          <cell r="L2384">
            <v>0</v>
          </cell>
          <cell r="M2384">
            <v>0</v>
          </cell>
          <cell r="N2384">
            <v>0</v>
          </cell>
          <cell r="O2384">
            <v>0</v>
          </cell>
          <cell r="P2384">
            <v>0</v>
          </cell>
          <cell r="Q2384">
            <v>0</v>
          </cell>
          <cell r="R2384">
            <v>0</v>
          </cell>
          <cell r="S2384">
            <v>0</v>
          </cell>
          <cell r="T2384">
            <v>0</v>
          </cell>
          <cell r="U2384">
            <v>0</v>
          </cell>
          <cell r="V2384">
            <v>0</v>
          </cell>
          <cell r="W2384">
            <v>0</v>
          </cell>
          <cell r="X2384">
            <v>0</v>
          </cell>
          <cell r="Y2384">
            <v>0</v>
          </cell>
          <cell r="Z2384">
            <v>0</v>
          </cell>
          <cell r="AA2384">
            <v>0</v>
          </cell>
          <cell r="AB2384">
            <v>0</v>
          </cell>
          <cell r="AC2384">
            <v>0</v>
          </cell>
          <cell r="AD2384">
            <v>0</v>
          </cell>
          <cell r="AE2384">
            <v>0</v>
          </cell>
          <cell r="AF2384">
            <v>0</v>
          </cell>
          <cell r="AG2384">
            <v>0</v>
          </cell>
          <cell r="AH2384">
            <v>0</v>
          </cell>
          <cell r="AI2384">
            <v>0</v>
          </cell>
          <cell r="AJ2384">
            <v>0</v>
          </cell>
          <cell r="AK2384">
            <v>0</v>
          </cell>
        </row>
        <row r="2385">
          <cell r="B2385">
            <v>40850</v>
          </cell>
          <cell r="D2385">
            <v>0</v>
          </cell>
          <cell r="E2385">
            <v>0</v>
          </cell>
          <cell r="F2385">
            <v>0</v>
          </cell>
          <cell r="G2385">
            <v>0</v>
          </cell>
          <cell r="I2385">
            <v>0</v>
          </cell>
          <cell r="J2385">
            <v>0</v>
          </cell>
          <cell r="K2385">
            <v>0</v>
          </cell>
          <cell r="L2385">
            <v>0</v>
          </cell>
          <cell r="M2385">
            <v>0</v>
          </cell>
          <cell r="N2385">
            <v>0</v>
          </cell>
          <cell r="O2385">
            <v>0</v>
          </cell>
          <cell r="P2385">
            <v>0</v>
          </cell>
          <cell r="Q2385">
            <v>0</v>
          </cell>
          <cell r="R2385">
            <v>0</v>
          </cell>
          <cell r="S2385">
            <v>0</v>
          </cell>
          <cell r="T2385">
            <v>0</v>
          </cell>
          <cell r="U2385">
            <v>0</v>
          </cell>
          <cell r="V2385">
            <v>0</v>
          </cell>
          <cell r="W2385">
            <v>0</v>
          </cell>
          <cell r="X2385">
            <v>0</v>
          </cell>
          <cell r="Y2385">
            <v>0</v>
          </cell>
          <cell r="Z2385">
            <v>0</v>
          </cell>
          <cell r="AA2385">
            <v>0</v>
          </cell>
          <cell r="AB2385">
            <v>0</v>
          </cell>
          <cell r="AC2385">
            <v>0</v>
          </cell>
          <cell r="AD2385">
            <v>0</v>
          </cell>
          <cell r="AE2385">
            <v>0</v>
          </cell>
          <cell r="AF2385">
            <v>0</v>
          </cell>
          <cell r="AG2385">
            <v>0</v>
          </cell>
          <cell r="AH2385">
            <v>0</v>
          </cell>
          <cell r="AI2385">
            <v>0</v>
          </cell>
          <cell r="AJ2385">
            <v>0</v>
          </cell>
          <cell r="AK2385">
            <v>0</v>
          </cell>
        </row>
        <row r="2386">
          <cell r="B2386">
            <v>40851</v>
          </cell>
          <cell r="D2386">
            <v>0</v>
          </cell>
          <cell r="E2386">
            <v>0</v>
          </cell>
          <cell r="F2386">
            <v>0</v>
          </cell>
          <cell r="G2386">
            <v>0</v>
          </cell>
          <cell r="I2386">
            <v>0</v>
          </cell>
          <cell r="J2386">
            <v>0</v>
          </cell>
          <cell r="K2386">
            <v>0</v>
          </cell>
          <cell r="L2386">
            <v>0</v>
          </cell>
          <cell r="M2386">
            <v>0</v>
          </cell>
          <cell r="N2386">
            <v>0</v>
          </cell>
          <cell r="O2386">
            <v>0</v>
          </cell>
          <cell r="P2386">
            <v>0</v>
          </cell>
          <cell r="Q2386">
            <v>0</v>
          </cell>
          <cell r="R2386">
            <v>0</v>
          </cell>
          <cell r="S2386">
            <v>0</v>
          </cell>
          <cell r="T2386">
            <v>0</v>
          </cell>
          <cell r="U2386">
            <v>0</v>
          </cell>
          <cell r="V2386">
            <v>0</v>
          </cell>
          <cell r="W2386">
            <v>0</v>
          </cell>
          <cell r="X2386">
            <v>0</v>
          </cell>
          <cell r="Y2386">
            <v>0</v>
          </cell>
          <cell r="Z2386">
            <v>0</v>
          </cell>
          <cell r="AA2386">
            <v>0</v>
          </cell>
          <cell r="AB2386">
            <v>0</v>
          </cell>
          <cell r="AC2386">
            <v>0</v>
          </cell>
          <cell r="AD2386">
            <v>0</v>
          </cell>
          <cell r="AE2386">
            <v>0</v>
          </cell>
          <cell r="AF2386">
            <v>0</v>
          </cell>
          <cell r="AG2386">
            <v>0</v>
          </cell>
          <cell r="AH2386">
            <v>0</v>
          </cell>
          <cell r="AI2386">
            <v>0</v>
          </cell>
          <cell r="AJ2386">
            <v>0</v>
          </cell>
          <cell r="AK2386">
            <v>0</v>
          </cell>
        </row>
        <row r="2387">
          <cell r="B2387">
            <v>40852</v>
          </cell>
          <cell r="D2387">
            <v>0</v>
          </cell>
          <cell r="E2387">
            <v>0</v>
          </cell>
          <cell r="F2387">
            <v>0</v>
          </cell>
          <cell r="G2387">
            <v>0</v>
          </cell>
          <cell r="I2387">
            <v>0</v>
          </cell>
          <cell r="J2387">
            <v>0</v>
          </cell>
          <cell r="K2387">
            <v>0</v>
          </cell>
          <cell r="L2387">
            <v>0</v>
          </cell>
          <cell r="M2387">
            <v>0</v>
          </cell>
          <cell r="N2387">
            <v>0</v>
          </cell>
          <cell r="O2387">
            <v>0</v>
          </cell>
          <cell r="P2387">
            <v>0</v>
          </cell>
          <cell r="Q2387">
            <v>0</v>
          </cell>
          <cell r="R2387">
            <v>0</v>
          </cell>
          <cell r="S2387">
            <v>0</v>
          </cell>
          <cell r="T2387">
            <v>0</v>
          </cell>
          <cell r="U2387">
            <v>0</v>
          </cell>
          <cell r="V2387">
            <v>0</v>
          </cell>
          <cell r="W2387">
            <v>0</v>
          </cell>
          <cell r="X2387">
            <v>0</v>
          </cell>
          <cell r="Y2387">
            <v>0</v>
          </cell>
          <cell r="Z2387">
            <v>0</v>
          </cell>
          <cell r="AA2387">
            <v>0</v>
          </cell>
          <cell r="AB2387">
            <v>0</v>
          </cell>
          <cell r="AC2387">
            <v>0</v>
          </cell>
          <cell r="AD2387">
            <v>0</v>
          </cell>
          <cell r="AE2387">
            <v>0</v>
          </cell>
          <cell r="AF2387">
            <v>0</v>
          </cell>
          <cell r="AG2387">
            <v>0</v>
          </cell>
          <cell r="AH2387">
            <v>0</v>
          </cell>
          <cell r="AI2387">
            <v>0</v>
          </cell>
          <cell r="AJ2387">
            <v>0</v>
          </cell>
          <cell r="AK2387">
            <v>0</v>
          </cell>
        </row>
        <row r="2388">
          <cell r="B2388">
            <v>40853</v>
          </cell>
          <cell r="D2388">
            <v>0</v>
          </cell>
          <cell r="E2388">
            <v>0</v>
          </cell>
          <cell r="F2388">
            <v>0</v>
          </cell>
          <cell r="G2388">
            <v>0</v>
          </cell>
          <cell r="I2388">
            <v>0</v>
          </cell>
          <cell r="J2388">
            <v>0</v>
          </cell>
          <cell r="K2388">
            <v>0</v>
          </cell>
          <cell r="L2388">
            <v>0</v>
          </cell>
          <cell r="M2388">
            <v>0</v>
          </cell>
          <cell r="N2388">
            <v>0</v>
          </cell>
          <cell r="O2388">
            <v>0</v>
          </cell>
          <cell r="P2388">
            <v>0</v>
          </cell>
          <cell r="Q2388">
            <v>0</v>
          </cell>
          <cell r="R2388">
            <v>0</v>
          </cell>
          <cell r="S2388">
            <v>0</v>
          </cell>
          <cell r="T2388">
            <v>0</v>
          </cell>
          <cell r="U2388">
            <v>0</v>
          </cell>
          <cell r="V2388">
            <v>0</v>
          </cell>
          <cell r="W2388">
            <v>0</v>
          </cell>
          <cell r="X2388">
            <v>0</v>
          </cell>
          <cell r="Y2388">
            <v>0</v>
          </cell>
          <cell r="Z2388">
            <v>0</v>
          </cell>
          <cell r="AA2388">
            <v>0</v>
          </cell>
          <cell r="AB2388">
            <v>0</v>
          </cell>
          <cell r="AC2388">
            <v>0</v>
          </cell>
          <cell r="AD2388">
            <v>0</v>
          </cell>
          <cell r="AE2388">
            <v>0</v>
          </cell>
          <cell r="AF2388">
            <v>0</v>
          </cell>
          <cell r="AG2388">
            <v>0</v>
          </cell>
          <cell r="AH2388">
            <v>0</v>
          </cell>
          <cell r="AI2388">
            <v>0</v>
          </cell>
          <cell r="AJ2388">
            <v>0</v>
          </cell>
          <cell r="AK2388">
            <v>0</v>
          </cell>
        </row>
        <row r="2389">
          <cell r="B2389">
            <v>40854</v>
          </cell>
          <cell r="D2389">
            <v>0</v>
          </cell>
          <cell r="E2389">
            <v>0</v>
          </cell>
          <cell r="F2389">
            <v>0</v>
          </cell>
          <cell r="G2389">
            <v>0</v>
          </cell>
          <cell r="I2389">
            <v>0</v>
          </cell>
          <cell r="J2389">
            <v>0</v>
          </cell>
          <cell r="K2389">
            <v>0</v>
          </cell>
          <cell r="L2389">
            <v>0</v>
          </cell>
          <cell r="M2389">
            <v>0</v>
          </cell>
          <cell r="N2389">
            <v>0</v>
          </cell>
          <cell r="O2389">
            <v>0</v>
          </cell>
          <cell r="P2389">
            <v>0</v>
          </cell>
          <cell r="Q2389">
            <v>0</v>
          </cell>
          <cell r="R2389">
            <v>0</v>
          </cell>
          <cell r="S2389">
            <v>0</v>
          </cell>
          <cell r="T2389">
            <v>0</v>
          </cell>
          <cell r="U2389">
            <v>0</v>
          </cell>
          <cell r="V2389">
            <v>0</v>
          </cell>
          <cell r="W2389">
            <v>0</v>
          </cell>
          <cell r="X2389">
            <v>0</v>
          </cell>
          <cell r="Y2389">
            <v>0</v>
          </cell>
          <cell r="Z2389">
            <v>0</v>
          </cell>
          <cell r="AA2389">
            <v>0</v>
          </cell>
          <cell r="AB2389">
            <v>0</v>
          </cell>
          <cell r="AC2389">
            <v>0</v>
          </cell>
          <cell r="AD2389">
            <v>0</v>
          </cell>
          <cell r="AE2389">
            <v>0</v>
          </cell>
          <cell r="AF2389">
            <v>0</v>
          </cell>
          <cell r="AG2389">
            <v>0</v>
          </cell>
          <cell r="AH2389">
            <v>0</v>
          </cell>
          <cell r="AI2389">
            <v>0</v>
          </cell>
          <cell r="AJ2389">
            <v>0</v>
          </cell>
          <cell r="AK2389">
            <v>0</v>
          </cell>
        </row>
        <row r="2390">
          <cell r="B2390">
            <v>40855</v>
          </cell>
          <cell r="D2390">
            <v>0</v>
          </cell>
          <cell r="E2390">
            <v>0</v>
          </cell>
          <cell r="F2390">
            <v>0</v>
          </cell>
          <cell r="G2390">
            <v>0</v>
          </cell>
          <cell r="I2390">
            <v>0</v>
          </cell>
          <cell r="J2390">
            <v>0</v>
          </cell>
          <cell r="K2390">
            <v>0</v>
          </cell>
          <cell r="L2390">
            <v>0</v>
          </cell>
          <cell r="M2390">
            <v>0</v>
          </cell>
          <cell r="N2390">
            <v>0</v>
          </cell>
          <cell r="O2390">
            <v>0</v>
          </cell>
          <cell r="P2390">
            <v>0</v>
          </cell>
          <cell r="Q2390">
            <v>0</v>
          </cell>
          <cell r="R2390">
            <v>0</v>
          </cell>
          <cell r="S2390">
            <v>0</v>
          </cell>
          <cell r="T2390">
            <v>0</v>
          </cell>
          <cell r="U2390">
            <v>0</v>
          </cell>
          <cell r="V2390">
            <v>0</v>
          </cell>
          <cell r="W2390">
            <v>0</v>
          </cell>
          <cell r="X2390">
            <v>0</v>
          </cell>
          <cell r="Y2390">
            <v>0</v>
          </cell>
          <cell r="Z2390">
            <v>0</v>
          </cell>
          <cell r="AA2390">
            <v>0</v>
          </cell>
          <cell r="AB2390">
            <v>0</v>
          </cell>
          <cell r="AC2390">
            <v>0</v>
          </cell>
          <cell r="AD2390">
            <v>0</v>
          </cell>
          <cell r="AE2390">
            <v>0</v>
          </cell>
          <cell r="AF2390">
            <v>0</v>
          </cell>
          <cell r="AG2390">
            <v>0</v>
          </cell>
          <cell r="AH2390">
            <v>0</v>
          </cell>
          <cell r="AI2390">
            <v>0</v>
          </cell>
          <cell r="AJ2390">
            <v>0</v>
          </cell>
          <cell r="AK2390">
            <v>0</v>
          </cell>
        </row>
        <row r="2391">
          <cell r="B2391">
            <v>40856</v>
          </cell>
          <cell r="D2391">
            <v>0</v>
          </cell>
          <cell r="E2391">
            <v>0</v>
          </cell>
          <cell r="F2391">
            <v>0</v>
          </cell>
          <cell r="G2391">
            <v>0</v>
          </cell>
          <cell r="I2391">
            <v>0</v>
          </cell>
          <cell r="J2391">
            <v>0</v>
          </cell>
          <cell r="K2391">
            <v>0</v>
          </cell>
          <cell r="L2391">
            <v>0</v>
          </cell>
          <cell r="M2391">
            <v>0</v>
          </cell>
          <cell r="N2391">
            <v>0</v>
          </cell>
          <cell r="O2391">
            <v>0</v>
          </cell>
          <cell r="P2391">
            <v>0</v>
          </cell>
          <cell r="Q2391">
            <v>0</v>
          </cell>
          <cell r="R2391">
            <v>0</v>
          </cell>
          <cell r="S2391">
            <v>0</v>
          </cell>
          <cell r="T2391">
            <v>0</v>
          </cell>
          <cell r="U2391">
            <v>0</v>
          </cell>
          <cell r="V2391">
            <v>0</v>
          </cell>
          <cell r="W2391">
            <v>0</v>
          </cell>
          <cell r="X2391">
            <v>0</v>
          </cell>
          <cell r="Y2391">
            <v>0</v>
          </cell>
          <cell r="Z2391">
            <v>0</v>
          </cell>
          <cell r="AA2391">
            <v>0</v>
          </cell>
          <cell r="AB2391">
            <v>0</v>
          </cell>
          <cell r="AC2391">
            <v>0</v>
          </cell>
          <cell r="AD2391">
            <v>0</v>
          </cell>
          <cell r="AE2391">
            <v>0</v>
          </cell>
          <cell r="AF2391">
            <v>0</v>
          </cell>
          <cell r="AG2391">
            <v>0</v>
          </cell>
          <cell r="AH2391">
            <v>0</v>
          </cell>
          <cell r="AI2391">
            <v>0</v>
          </cell>
          <cell r="AJ2391">
            <v>0</v>
          </cell>
          <cell r="AK2391">
            <v>0</v>
          </cell>
        </row>
        <row r="2392">
          <cell r="B2392">
            <v>40857</v>
          </cell>
          <cell r="D2392">
            <v>0</v>
          </cell>
          <cell r="E2392">
            <v>0</v>
          </cell>
          <cell r="F2392">
            <v>0</v>
          </cell>
          <cell r="G2392">
            <v>0</v>
          </cell>
          <cell r="I2392">
            <v>0</v>
          </cell>
          <cell r="J2392">
            <v>0</v>
          </cell>
          <cell r="K2392">
            <v>0</v>
          </cell>
          <cell r="L2392">
            <v>0</v>
          </cell>
          <cell r="M2392">
            <v>0</v>
          </cell>
          <cell r="N2392">
            <v>0</v>
          </cell>
          <cell r="O2392">
            <v>0</v>
          </cell>
          <cell r="P2392">
            <v>0</v>
          </cell>
          <cell r="Q2392">
            <v>0</v>
          </cell>
          <cell r="R2392">
            <v>0</v>
          </cell>
          <cell r="S2392">
            <v>0</v>
          </cell>
          <cell r="T2392">
            <v>0</v>
          </cell>
          <cell r="U2392">
            <v>0</v>
          </cell>
          <cell r="V2392">
            <v>0</v>
          </cell>
          <cell r="W2392">
            <v>0</v>
          </cell>
          <cell r="X2392">
            <v>0</v>
          </cell>
          <cell r="Y2392">
            <v>0</v>
          </cell>
          <cell r="Z2392">
            <v>0</v>
          </cell>
          <cell r="AA2392">
            <v>0</v>
          </cell>
          <cell r="AB2392">
            <v>0</v>
          </cell>
          <cell r="AC2392">
            <v>0</v>
          </cell>
          <cell r="AD2392">
            <v>0</v>
          </cell>
          <cell r="AE2392">
            <v>0</v>
          </cell>
          <cell r="AF2392">
            <v>0</v>
          </cell>
          <cell r="AG2392">
            <v>0</v>
          </cell>
          <cell r="AH2392">
            <v>0</v>
          </cell>
          <cell r="AI2392">
            <v>0</v>
          </cell>
          <cell r="AJ2392">
            <v>0</v>
          </cell>
          <cell r="AK2392">
            <v>0</v>
          </cell>
        </row>
        <row r="2393">
          <cell r="B2393">
            <v>40858</v>
          </cell>
          <cell r="D2393">
            <v>0</v>
          </cell>
          <cell r="E2393">
            <v>0</v>
          </cell>
          <cell r="F2393">
            <v>0</v>
          </cell>
          <cell r="G2393">
            <v>0</v>
          </cell>
          <cell r="I2393">
            <v>0</v>
          </cell>
          <cell r="J2393">
            <v>0</v>
          </cell>
          <cell r="K2393">
            <v>0</v>
          </cell>
          <cell r="L2393">
            <v>0</v>
          </cell>
          <cell r="M2393">
            <v>0</v>
          </cell>
          <cell r="N2393">
            <v>0</v>
          </cell>
          <cell r="O2393">
            <v>0</v>
          </cell>
          <cell r="P2393">
            <v>0</v>
          </cell>
          <cell r="Q2393">
            <v>0</v>
          </cell>
          <cell r="R2393">
            <v>0</v>
          </cell>
          <cell r="S2393">
            <v>0</v>
          </cell>
          <cell r="T2393">
            <v>0</v>
          </cell>
          <cell r="U2393">
            <v>0</v>
          </cell>
          <cell r="V2393">
            <v>0</v>
          </cell>
          <cell r="W2393">
            <v>0</v>
          </cell>
          <cell r="X2393">
            <v>0</v>
          </cell>
          <cell r="Y2393">
            <v>0</v>
          </cell>
          <cell r="Z2393">
            <v>0</v>
          </cell>
          <cell r="AA2393">
            <v>0</v>
          </cell>
          <cell r="AB2393">
            <v>0</v>
          </cell>
          <cell r="AC2393">
            <v>0</v>
          </cell>
          <cell r="AD2393">
            <v>0</v>
          </cell>
          <cell r="AE2393">
            <v>0</v>
          </cell>
          <cell r="AF2393">
            <v>0</v>
          </cell>
          <cell r="AG2393">
            <v>0</v>
          </cell>
          <cell r="AH2393">
            <v>0</v>
          </cell>
          <cell r="AI2393">
            <v>0</v>
          </cell>
          <cell r="AJ2393">
            <v>0</v>
          </cell>
          <cell r="AK2393">
            <v>0</v>
          </cell>
        </row>
        <row r="2394">
          <cell r="B2394">
            <v>40859</v>
          </cell>
          <cell r="D2394">
            <v>0</v>
          </cell>
          <cell r="E2394">
            <v>0</v>
          </cell>
          <cell r="F2394">
            <v>0</v>
          </cell>
          <cell r="G2394">
            <v>0</v>
          </cell>
          <cell r="I2394">
            <v>0</v>
          </cell>
          <cell r="J2394">
            <v>0</v>
          </cell>
          <cell r="K2394">
            <v>0</v>
          </cell>
          <cell r="L2394">
            <v>0</v>
          </cell>
          <cell r="M2394">
            <v>0</v>
          </cell>
          <cell r="N2394">
            <v>0</v>
          </cell>
          <cell r="O2394">
            <v>0</v>
          </cell>
          <cell r="P2394">
            <v>0</v>
          </cell>
          <cell r="Q2394">
            <v>0</v>
          </cell>
          <cell r="R2394">
            <v>0</v>
          </cell>
          <cell r="S2394">
            <v>0</v>
          </cell>
          <cell r="T2394">
            <v>0</v>
          </cell>
          <cell r="U2394">
            <v>0</v>
          </cell>
          <cell r="V2394">
            <v>0</v>
          </cell>
          <cell r="W2394">
            <v>0</v>
          </cell>
          <cell r="X2394">
            <v>0</v>
          </cell>
          <cell r="Y2394">
            <v>0</v>
          </cell>
          <cell r="Z2394">
            <v>0</v>
          </cell>
          <cell r="AA2394">
            <v>0</v>
          </cell>
          <cell r="AB2394">
            <v>0</v>
          </cell>
          <cell r="AC2394">
            <v>0</v>
          </cell>
          <cell r="AD2394">
            <v>0</v>
          </cell>
          <cell r="AE2394">
            <v>0</v>
          </cell>
          <cell r="AF2394">
            <v>0</v>
          </cell>
          <cell r="AG2394">
            <v>0</v>
          </cell>
          <cell r="AH2394">
            <v>0</v>
          </cell>
          <cell r="AI2394">
            <v>0</v>
          </cell>
          <cell r="AJ2394">
            <v>0</v>
          </cell>
          <cell r="AK2394">
            <v>0</v>
          </cell>
        </row>
        <row r="2395">
          <cell r="B2395">
            <v>40860</v>
          </cell>
          <cell r="D2395">
            <v>0</v>
          </cell>
          <cell r="E2395">
            <v>0</v>
          </cell>
          <cell r="F2395">
            <v>0</v>
          </cell>
          <cell r="G2395">
            <v>0</v>
          </cell>
          <cell r="I2395">
            <v>0</v>
          </cell>
          <cell r="J2395">
            <v>0</v>
          </cell>
          <cell r="K2395">
            <v>0</v>
          </cell>
          <cell r="L2395">
            <v>0</v>
          </cell>
          <cell r="M2395">
            <v>0</v>
          </cell>
          <cell r="N2395">
            <v>0</v>
          </cell>
          <cell r="O2395">
            <v>0</v>
          </cell>
          <cell r="P2395">
            <v>0</v>
          </cell>
          <cell r="Q2395">
            <v>0</v>
          </cell>
          <cell r="R2395">
            <v>0</v>
          </cell>
          <cell r="S2395">
            <v>0</v>
          </cell>
          <cell r="T2395">
            <v>0</v>
          </cell>
          <cell r="U2395">
            <v>0</v>
          </cell>
          <cell r="V2395">
            <v>0</v>
          </cell>
          <cell r="W2395">
            <v>0</v>
          </cell>
          <cell r="X2395">
            <v>0</v>
          </cell>
          <cell r="Y2395">
            <v>0</v>
          </cell>
          <cell r="Z2395">
            <v>0</v>
          </cell>
          <cell r="AA2395">
            <v>0</v>
          </cell>
          <cell r="AB2395">
            <v>0</v>
          </cell>
          <cell r="AC2395">
            <v>0</v>
          </cell>
          <cell r="AD2395">
            <v>0</v>
          </cell>
          <cell r="AE2395">
            <v>0</v>
          </cell>
          <cell r="AF2395">
            <v>0</v>
          </cell>
          <cell r="AG2395">
            <v>0</v>
          </cell>
          <cell r="AH2395">
            <v>0</v>
          </cell>
          <cell r="AI2395">
            <v>0</v>
          </cell>
          <cell r="AJ2395">
            <v>0</v>
          </cell>
          <cell r="AK2395">
            <v>0</v>
          </cell>
        </row>
        <row r="2396">
          <cell r="B2396">
            <v>40861</v>
          </cell>
          <cell r="D2396">
            <v>0</v>
          </cell>
          <cell r="E2396">
            <v>0</v>
          </cell>
          <cell r="F2396">
            <v>0</v>
          </cell>
          <cell r="G2396">
            <v>0</v>
          </cell>
          <cell r="I2396">
            <v>0</v>
          </cell>
          <cell r="J2396">
            <v>0</v>
          </cell>
          <cell r="K2396">
            <v>0</v>
          </cell>
          <cell r="L2396">
            <v>0</v>
          </cell>
          <cell r="M2396">
            <v>0</v>
          </cell>
          <cell r="N2396">
            <v>0</v>
          </cell>
          <cell r="O2396">
            <v>0</v>
          </cell>
          <cell r="P2396">
            <v>0</v>
          </cell>
          <cell r="Q2396">
            <v>0</v>
          </cell>
          <cell r="R2396">
            <v>0</v>
          </cell>
          <cell r="S2396">
            <v>0</v>
          </cell>
          <cell r="T2396">
            <v>0</v>
          </cell>
          <cell r="U2396">
            <v>0</v>
          </cell>
          <cell r="V2396">
            <v>0</v>
          </cell>
          <cell r="W2396">
            <v>0</v>
          </cell>
          <cell r="X2396">
            <v>0</v>
          </cell>
          <cell r="Y2396">
            <v>0</v>
          </cell>
          <cell r="Z2396">
            <v>0</v>
          </cell>
          <cell r="AA2396">
            <v>0</v>
          </cell>
          <cell r="AB2396">
            <v>0</v>
          </cell>
          <cell r="AC2396">
            <v>0</v>
          </cell>
          <cell r="AD2396">
            <v>0</v>
          </cell>
          <cell r="AE2396">
            <v>0</v>
          </cell>
          <cell r="AF2396">
            <v>0</v>
          </cell>
          <cell r="AG2396">
            <v>0</v>
          </cell>
          <cell r="AH2396">
            <v>0</v>
          </cell>
          <cell r="AI2396">
            <v>0</v>
          </cell>
          <cell r="AJ2396">
            <v>0</v>
          </cell>
          <cell r="AK2396">
            <v>0</v>
          </cell>
        </row>
        <row r="2397">
          <cell r="B2397">
            <v>40862</v>
          </cell>
          <cell r="D2397">
            <v>0</v>
          </cell>
          <cell r="E2397">
            <v>0</v>
          </cell>
          <cell r="F2397">
            <v>0</v>
          </cell>
          <cell r="G2397">
            <v>0</v>
          </cell>
          <cell r="I2397">
            <v>0</v>
          </cell>
          <cell r="J2397">
            <v>0</v>
          </cell>
          <cell r="K2397">
            <v>0</v>
          </cell>
          <cell r="L2397">
            <v>0</v>
          </cell>
          <cell r="M2397">
            <v>0</v>
          </cell>
          <cell r="N2397">
            <v>0</v>
          </cell>
          <cell r="O2397">
            <v>0</v>
          </cell>
          <cell r="P2397">
            <v>0</v>
          </cell>
          <cell r="Q2397">
            <v>0</v>
          </cell>
          <cell r="R2397">
            <v>0</v>
          </cell>
          <cell r="S2397">
            <v>0</v>
          </cell>
          <cell r="T2397">
            <v>0</v>
          </cell>
          <cell r="U2397">
            <v>0</v>
          </cell>
          <cell r="V2397">
            <v>0</v>
          </cell>
          <cell r="W2397">
            <v>0</v>
          </cell>
          <cell r="X2397">
            <v>0</v>
          </cell>
          <cell r="Y2397">
            <v>0</v>
          </cell>
          <cell r="Z2397">
            <v>0</v>
          </cell>
          <cell r="AA2397">
            <v>0</v>
          </cell>
          <cell r="AB2397">
            <v>0</v>
          </cell>
          <cell r="AC2397">
            <v>0</v>
          </cell>
          <cell r="AD2397">
            <v>0</v>
          </cell>
          <cell r="AE2397">
            <v>0</v>
          </cell>
          <cell r="AF2397">
            <v>0</v>
          </cell>
          <cell r="AG2397">
            <v>0</v>
          </cell>
          <cell r="AH2397">
            <v>0</v>
          </cell>
          <cell r="AI2397">
            <v>0</v>
          </cell>
          <cell r="AJ2397">
            <v>0</v>
          </cell>
          <cell r="AK2397">
            <v>0</v>
          </cell>
        </row>
        <row r="2398">
          <cell r="B2398">
            <v>40863</v>
          </cell>
          <cell r="D2398">
            <v>0</v>
          </cell>
          <cell r="E2398">
            <v>0</v>
          </cell>
          <cell r="F2398">
            <v>0</v>
          </cell>
          <cell r="G2398">
            <v>0</v>
          </cell>
          <cell r="I2398">
            <v>0</v>
          </cell>
          <cell r="J2398">
            <v>0</v>
          </cell>
          <cell r="K2398">
            <v>0</v>
          </cell>
          <cell r="L2398">
            <v>0</v>
          </cell>
          <cell r="M2398">
            <v>0</v>
          </cell>
          <cell r="N2398">
            <v>0</v>
          </cell>
          <cell r="O2398">
            <v>0</v>
          </cell>
          <cell r="P2398">
            <v>0</v>
          </cell>
          <cell r="Q2398">
            <v>0</v>
          </cell>
          <cell r="R2398">
            <v>0</v>
          </cell>
          <cell r="S2398">
            <v>0</v>
          </cell>
          <cell r="T2398">
            <v>0</v>
          </cell>
          <cell r="U2398">
            <v>0</v>
          </cell>
          <cell r="V2398">
            <v>0</v>
          </cell>
          <cell r="W2398">
            <v>0</v>
          </cell>
          <cell r="X2398">
            <v>0</v>
          </cell>
          <cell r="Y2398">
            <v>0</v>
          </cell>
          <cell r="Z2398">
            <v>0</v>
          </cell>
          <cell r="AA2398">
            <v>0</v>
          </cell>
          <cell r="AB2398">
            <v>0</v>
          </cell>
          <cell r="AC2398">
            <v>0</v>
          </cell>
          <cell r="AD2398">
            <v>0</v>
          </cell>
          <cell r="AE2398">
            <v>0</v>
          </cell>
          <cell r="AF2398">
            <v>0</v>
          </cell>
          <cell r="AG2398">
            <v>0</v>
          </cell>
          <cell r="AH2398">
            <v>0</v>
          </cell>
          <cell r="AI2398">
            <v>0</v>
          </cell>
          <cell r="AJ2398">
            <v>0</v>
          </cell>
          <cell r="AK2398">
            <v>0</v>
          </cell>
        </row>
      </sheetData>
      <sheetData sheetId="2">
        <row r="6">
          <cell r="B6">
            <v>38464</v>
          </cell>
          <cell r="E6">
            <v>38316</v>
          </cell>
        </row>
        <row r="7">
          <cell r="B7">
            <v>38465</v>
          </cell>
          <cell r="E7">
            <v>38346</v>
          </cell>
        </row>
        <row r="8">
          <cell r="B8">
            <v>38479</v>
          </cell>
          <cell r="E8">
            <v>38353</v>
          </cell>
        </row>
        <row r="9">
          <cell r="B9">
            <v>38480</v>
          </cell>
          <cell r="E9">
            <v>38502</v>
          </cell>
        </row>
        <row r="10">
          <cell r="B10">
            <v>38486</v>
          </cell>
          <cell r="E10">
            <v>38537</v>
          </cell>
        </row>
        <row r="11">
          <cell r="B11">
            <v>38487</v>
          </cell>
          <cell r="E11">
            <v>38600</v>
          </cell>
        </row>
        <row r="12">
          <cell r="B12">
            <v>38491</v>
          </cell>
          <cell r="E12">
            <v>38680</v>
          </cell>
        </row>
        <row r="13">
          <cell r="B13">
            <v>38492</v>
          </cell>
          <cell r="E13">
            <v>38712</v>
          </cell>
        </row>
        <row r="14">
          <cell r="B14">
            <v>38493</v>
          </cell>
          <cell r="E14">
            <v>38719</v>
          </cell>
        </row>
        <row r="15">
          <cell r="B15">
            <v>38500</v>
          </cell>
          <cell r="E15">
            <v>38866</v>
          </cell>
        </row>
        <row r="16">
          <cell r="B16">
            <v>38501</v>
          </cell>
          <cell r="E16">
            <v>38902</v>
          </cell>
        </row>
        <row r="17">
          <cell r="B17">
            <v>38502</v>
          </cell>
          <cell r="E17">
            <v>38964</v>
          </cell>
        </row>
        <row r="18">
          <cell r="B18">
            <v>38507</v>
          </cell>
          <cell r="E18">
            <v>39044</v>
          </cell>
        </row>
        <row r="19">
          <cell r="B19">
            <v>38508</v>
          </cell>
          <cell r="E19">
            <v>39076</v>
          </cell>
        </row>
        <row r="20">
          <cell r="B20">
            <v>38514</v>
          </cell>
          <cell r="E20">
            <v>39083</v>
          </cell>
        </row>
        <row r="21">
          <cell r="B21">
            <v>38515</v>
          </cell>
          <cell r="E21">
            <v>39230</v>
          </cell>
        </row>
        <row r="22">
          <cell r="B22">
            <v>38521</v>
          </cell>
          <cell r="E22">
            <v>39267</v>
          </cell>
        </row>
        <row r="23">
          <cell r="B23">
            <v>38522</v>
          </cell>
          <cell r="E23">
            <v>39328</v>
          </cell>
        </row>
        <row r="24">
          <cell r="B24">
            <v>38528</v>
          </cell>
          <cell r="E24">
            <v>39408</v>
          </cell>
        </row>
        <row r="25">
          <cell r="B25">
            <v>38529</v>
          </cell>
          <cell r="E25">
            <v>39441</v>
          </cell>
        </row>
        <row r="26">
          <cell r="B26">
            <v>38531</v>
          </cell>
          <cell r="E26">
            <v>39448</v>
          </cell>
        </row>
        <row r="27">
          <cell r="B27">
            <v>38532</v>
          </cell>
          <cell r="E27">
            <v>39594</v>
          </cell>
        </row>
        <row r="28">
          <cell r="B28">
            <v>38535</v>
          </cell>
          <cell r="E28">
            <v>39633</v>
          </cell>
        </row>
        <row r="29">
          <cell r="B29">
            <v>38536</v>
          </cell>
          <cell r="E29">
            <v>39692</v>
          </cell>
        </row>
        <row r="30">
          <cell r="B30">
            <v>38537</v>
          </cell>
          <cell r="E30">
            <v>39779</v>
          </cell>
        </row>
        <row r="31">
          <cell r="B31">
            <v>38542</v>
          </cell>
          <cell r="E31">
            <v>39807</v>
          </cell>
        </row>
        <row r="32">
          <cell r="B32">
            <v>38543</v>
          </cell>
          <cell r="E32">
            <v>39814</v>
          </cell>
        </row>
        <row r="33">
          <cell r="B33">
            <v>38549</v>
          </cell>
          <cell r="E33">
            <v>39958</v>
          </cell>
        </row>
        <row r="34">
          <cell r="B34">
            <v>38550</v>
          </cell>
          <cell r="E34">
            <v>39998</v>
          </cell>
        </row>
        <row r="35">
          <cell r="B35">
            <v>38598</v>
          </cell>
          <cell r="E35">
            <v>40063</v>
          </cell>
        </row>
        <row r="36">
          <cell r="B36">
            <v>38599</v>
          </cell>
          <cell r="E36">
            <v>40143</v>
          </cell>
        </row>
        <row r="37">
          <cell r="B37">
            <v>38660</v>
          </cell>
          <cell r="E37">
            <v>40172</v>
          </cell>
        </row>
        <row r="38">
          <cell r="B38">
            <v>38661</v>
          </cell>
          <cell r="E38">
            <v>40179</v>
          </cell>
        </row>
        <row r="39">
          <cell r="B39">
            <v>38662</v>
          </cell>
          <cell r="E39">
            <v>40329</v>
          </cell>
        </row>
        <row r="40">
          <cell r="B40">
            <v>38664</v>
          </cell>
          <cell r="E40">
            <v>40364</v>
          </cell>
        </row>
        <row r="41">
          <cell r="B41">
            <v>38667</v>
          </cell>
          <cell r="E41">
            <v>40427</v>
          </cell>
          <cell r="J41">
            <v>6.44</v>
          </cell>
          <cell r="K41">
            <v>5.65</v>
          </cell>
          <cell r="L41">
            <v>6.43</v>
          </cell>
          <cell r="M41">
            <v>6.36</v>
          </cell>
          <cell r="N41">
            <v>8.2799999999999994</v>
          </cell>
          <cell r="O41">
            <v>10.199999999999999</v>
          </cell>
          <cell r="P41">
            <v>11.57</v>
          </cell>
          <cell r="Q41">
            <v>9.2200000000000006</v>
          </cell>
          <cell r="R41">
            <v>9.42</v>
          </cell>
          <cell r="S41">
            <v>7.05</v>
          </cell>
          <cell r="T41">
            <v>6.44</v>
          </cell>
          <cell r="U41">
            <v>5.9</v>
          </cell>
          <cell r="V41">
            <v>5.98</v>
          </cell>
          <cell r="W41">
            <v>5.08</v>
          </cell>
          <cell r="X41">
            <v>5.49</v>
          </cell>
          <cell r="Y41">
            <v>6.54</v>
          </cell>
          <cell r="Z41">
            <v>6.19</v>
          </cell>
          <cell r="AA41">
            <v>3.93</v>
          </cell>
          <cell r="AB41">
            <v>6.64</v>
          </cell>
          <cell r="AC41">
            <v>6.78</v>
          </cell>
          <cell r="AD41">
            <v>6.04</v>
          </cell>
          <cell r="AE41">
            <v>6.86</v>
          </cell>
          <cell r="AF41">
            <v>7.09</v>
          </cell>
          <cell r="AG41">
            <v>6.33</v>
          </cell>
          <cell r="AH41">
            <v>6.98</v>
          </cell>
          <cell r="AI41">
            <v>7.21</v>
          </cell>
          <cell r="AJ41">
            <v>6.58</v>
          </cell>
          <cell r="AK41">
            <v>5.49</v>
          </cell>
          <cell r="AL41">
            <v>5</v>
          </cell>
          <cell r="AM41">
            <v>5.58</v>
          </cell>
          <cell r="AN41">
            <v>6.43</v>
          </cell>
          <cell r="AO41">
            <v>6.97</v>
          </cell>
          <cell r="AP41">
            <v>6.73</v>
          </cell>
          <cell r="AQ41">
            <v>7.6</v>
          </cell>
          <cell r="AR41">
            <v>8.49</v>
          </cell>
          <cell r="AS41">
            <v>8.7899999999999991</v>
          </cell>
          <cell r="AT41">
            <v>10.33</v>
          </cell>
          <cell r="AU41">
            <v>10.46</v>
          </cell>
          <cell r="AV41">
            <v>12.27</v>
          </cell>
          <cell r="AW41">
            <v>8.4499999999999993</v>
          </cell>
          <cell r="AX41">
            <v>7.16</v>
          </cell>
          <cell r="AY41">
            <v>5.67</v>
          </cell>
          <cell r="AZ41">
            <v>3.74</v>
          </cell>
          <cell r="BA41">
            <v>5.54</v>
          </cell>
          <cell r="BC41">
            <v>2.71</v>
          </cell>
          <cell r="BD41">
            <v>3.23</v>
          </cell>
          <cell r="BE41">
            <v>3.2</v>
          </cell>
          <cell r="BF41">
            <v>2.81</v>
          </cell>
          <cell r="BG41">
            <v>3.02</v>
          </cell>
          <cell r="BH41">
            <v>3.27</v>
          </cell>
          <cell r="BI41">
            <v>3.18</v>
          </cell>
        </row>
        <row r="42">
          <cell r="B42">
            <v>38668</v>
          </cell>
          <cell r="E42">
            <v>40507</v>
          </cell>
        </row>
        <row r="43">
          <cell r="B43">
            <v>38669</v>
          </cell>
          <cell r="E43">
            <v>40537</v>
          </cell>
        </row>
        <row r="44">
          <cell r="B44">
            <v>38670</v>
          </cell>
          <cell r="E44">
            <v>40544</v>
          </cell>
        </row>
        <row r="45">
          <cell r="B45">
            <v>38675</v>
          </cell>
          <cell r="E45">
            <v>40694</v>
          </cell>
        </row>
        <row r="46">
          <cell r="B46">
            <v>38676</v>
          </cell>
          <cell r="E46">
            <v>40728</v>
          </cell>
        </row>
        <row r="47">
          <cell r="B47">
            <v>38680</v>
          </cell>
          <cell r="E47">
            <v>40791</v>
          </cell>
        </row>
        <row r="48">
          <cell r="B48">
            <v>38681</v>
          </cell>
          <cell r="E48">
            <v>40871</v>
          </cell>
        </row>
        <row r="49">
          <cell r="B49">
            <v>38682</v>
          </cell>
          <cell r="E49">
            <v>40902</v>
          </cell>
        </row>
        <row r="50">
          <cell r="B50">
            <v>38710</v>
          </cell>
        </row>
        <row r="51">
          <cell r="B51">
            <v>38711</v>
          </cell>
        </row>
        <row r="52">
          <cell r="B52">
            <v>38850</v>
          </cell>
        </row>
        <row r="53">
          <cell r="B53">
            <v>38851</v>
          </cell>
        </row>
        <row r="54">
          <cell r="B54">
            <v>38861</v>
          </cell>
        </row>
        <row r="55">
          <cell r="B55">
            <v>38862</v>
          </cell>
        </row>
        <row r="56">
          <cell r="B56">
            <v>38863</v>
          </cell>
        </row>
        <row r="57">
          <cell r="B57">
            <v>38864</v>
          </cell>
        </row>
        <row r="58">
          <cell r="B58">
            <v>38865</v>
          </cell>
        </row>
        <row r="59">
          <cell r="B59">
            <v>38866</v>
          </cell>
        </row>
        <row r="60">
          <cell r="B60">
            <v>38867</v>
          </cell>
        </row>
        <row r="61">
          <cell r="B61">
            <v>38868</v>
          </cell>
        </row>
        <row r="62">
          <cell r="B62">
            <v>38869</v>
          </cell>
        </row>
        <row r="63">
          <cell r="B63">
            <v>38870</v>
          </cell>
        </row>
        <row r="64">
          <cell r="B64">
            <v>38871</v>
          </cell>
        </row>
        <row r="65">
          <cell r="B65">
            <v>38872</v>
          </cell>
        </row>
        <row r="66">
          <cell r="B66">
            <v>38878</v>
          </cell>
        </row>
        <row r="67">
          <cell r="B67">
            <v>38879</v>
          </cell>
        </row>
        <row r="68">
          <cell r="B68">
            <v>38885</v>
          </cell>
        </row>
        <row r="69">
          <cell r="B69">
            <v>38886</v>
          </cell>
        </row>
        <row r="70">
          <cell r="B70">
            <v>38892</v>
          </cell>
        </row>
        <row r="71">
          <cell r="B71">
            <v>38905</v>
          </cell>
        </row>
        <row r="72">
          <cell r="B72">
            <v>38906</v>
          </cell>
        </row>
        <row r="73">
          <cell r="B73">
            <v>38907</v>
          </cell>
        </row>
        <row r="74">
          <cell r="B74">
            <v>38962</v>
          </cell>
        </row>
        <row r="75">
          <cell r="B75">
            <v>38963</v>
          </cell>
        </row>
        <row r="76">
          <cell r="B76">
            <v>38968</v>
          </cell>
        </row>
        <row r="77">
          <cell r="B77">
            <v>38969</v>
          </cell>
        </row>
        <row r="78">
          <cell r="B78">
            <v>38970</v>
          </cell>
        </row>
        <row r="79">
          <cell r="B79">
            <v>38975</v>
          </cell>
        </row>
        <row r="80">
          <cell r="B80">
            <v>38976</v>
          </cell>
        </row>
        <row r="81">
          <cell r="B81">
            <v>38977</v>
          </cell>
        </row>
        <row r="82">
          <cell r="B82">
            <v>38979</v>
          </cell>
        </row>
        <row r="83">
          <cell r="B83">
            <v>38982</v>
          </cell>
        </row>
        <row r="84">
          <cell r="B84">
            <v>38983</v>
          </cell>
        </row>
        <row r="85">
          <cell r="B85">
            <v>38984</v>
          </cell>
        </row>
        <row r="86">
          <cell r="B86">
            <v>38997</v>
          </cell>
        </row>
        <row r="87">
          <cell r="B87">
            <v>38998</v>
          </cell>
        </row>
        <row r="88">
          <cell r="B88">
            <v>39014</v>
          </cell>
        </row>
        <row r="89">
          <cell r="B89">
            <v>39025</v>
          </cell>
        </row>
        <row r="90">
          <cell r="B90">
            <v>39026</v>
          </cell>
        </row>
        <row r="91">
          <cell r="B91">
            <v>39027</v>
          </cell>
        </row>
        <row r="92">
          <cell r="B92">
            <v>39028</v>
          </cell>
        </row>
        <row r="93">
          <cell r="B93">
            <v>39029</v>
          </cell>
        </row>
        <row r="94">
          <cell r="B94">
            <v>39032</v>
          </cell>
        </row>
        <row r="95">
          <cell r="B95">
            <v>39033</v>
          </cell>
        </row>
        <row r="96">
          <cell r="B96">
            <v>39131</v>
          </cell>
        </row>
        <row r="97">
          <cell r="B97">
            <v>39149</v>
          </cell>
        </row>
        <row r="98">
          <cell r="B98">
            <v>39150</v>
          </cell>
        </row>
        <row r="99">
          <cell r="B99">
            <v>39151</v>
          </cell>
        </row>
        <row r="100">
          <cell r="B100">
            <v>39152</v>
          </cell>
        </row>
        <row r="101">
          <cell r="B101">
            <v>39158</v>
          </cell>
        </row>
        <row r="102">
          <cell r="B102">
            <v>39159</v>
          </cell>
        </row>
        <row r="103">
          <cell r="B103">
            <v>39160</v>
          </cell>
        </row>
        <row r="104">
          <cell r="B104">
            <v>39161</v>
          </cell>
        </row>
        <row r="105">
          <cell r="B105">
            <v>39162</v>
          </cell>
        </row>
        <row r="106">
          <cell r="B106">
            <v>39163</v>
          </cell>
        </row>
        <row r="107">
          <cell r="B107">
            <v>39164</v>
          </cell>
        </row>
        <row r="108">
          <cell r="B108">
            <v>39165</v>
          </cell>
        </row>
        <row r="109">
          <cell r="B109">
            <v>39166</v>
          </cell>
        </row>
        <row r="110">
          <cell r="B110">
            <v>39167</v>
          </cell>
        </row>
        <row r="111">
          <cell r="B111">
            <v>39168</v>
          </cell>
        </row>
        <row r="112">
          <cell r="B112">
            <v>39169</v>
          </cell>
        </row>
        <row r="113">
          <cell r="B113">
            <v>39170</v>
          </cell>
        </row>
        <row r="114">
          <cell r="B114">
            <v>39171</v>
          </cell>
        </row>
        <row r="115">
          <cell r="B115">
            <v>39172</v>
          </cell>
        </row>
        <row r="116">
          <cell r="B116">
            <v>39173</v>
          </cell>
        </row>
        <row r="117">
          <cell r="B117">
            <v>39179</v>
          </cell>
        </row>
        <row r="118">
          <cell r="B118">
            <v>39180</v>
          </cell>
        </row>
        <row r="119">
          <cell r="B119">
            <v>39186</v>
          </cell>
        </row>
        <row r="120">
          <cell r="B120">
            <v>39187</v>
          </cell>
        </row>
        <row r="121">
          <cell r="B121">
            <v>39190</v>
          </cell>
        </row>
        <row r="122">
          <cell r="B122">
            <v>39200</v>
          </cell>
        </row>
        <row r="123">
          <cell r="B123">
            <v>39201</v>
          </cell>
        </row>
        <row r="124">
          <cell r="B124">
            <v>39205</v>
          </cell>
        </row>
        <row r="125">
          <cell r="B125">
            <v>39206</v>
          </cell>
        </row>
        <row r="126">
          <cell r="B126">
            <v>39221</v>
          </cell>
        </row>
        <row r="127">
          <cell r="B127">
            <v>39222</v>
          </cell>
        </row>
        <row r="128">
          <cell r="B128">
            <v>39225</v>
          </cell>
        </row>
        <row r="129">
          <cell r="B129">
            <v>39227</v>
          </cell>
        </row>
        <row r="130">
          <cell r="B130">
            <v>39228</v>
          </cell>
        </row>
        <row r="131">
          <cell r="B131">
            <v>39229</v>
          </cell>
        </row>
        <row r="132">
          <cell r="B132">
            <v>39230</v>
          </cell>
        </row>
        <row r="133">
          <cell r="B133">
            <v>39235</v>
          </cell>
        </row>
        <row r="134">
          <cell r="B134">
            <v>39236</v>
          </cell>
        </row>
        <row r="135">
          <cell r="B135">
            <v>39242</v>
          </cell>
        </row>
        <row r="136">
          <cell r="B136">
            <v>39243</v>
          </cell>
        </row>
        <row r="137">
          <cell r="B137">
            <v>39244</v>
          </cell>
        </row>
        <row r="138">
          <cell r="B138">
            <v>39256</v>
          </cell>
        </row>
        <row r="139">
          <cell r="B139">
            <v>39257</v>
          </cell>
        </row>
        <row r="140">
          <cell r="B140">
            <v>39270</v>
          </cell>
        </row>
        <row r="141">
          <cell r="B141">
            <v>39375</v>
          </cell>
        </row>
        <row r="142">
          <cell r="B142">
            <v>39381</v>
          </cell>
        </row>
        <row r="143">
          <cell r="B143">
            <v>39382</v>
          </cell>
        </row>
        <row r="144">
          <cell r="B144">
            <v>39386</v>
          </cell>
        </row>
        <row r="145">
          <cell r="B145">
            <v>39387</v>
          </cell>
        </row>
        <row r="146">
          <cell r="B146">
            <v>39389</v>
          </cell>
        </row>
        <row r="147">
          <cell r="B147">
            <v>39396</v>
          </cell>
        </row>
        <row r="148">
          <cell r="B148">
            <v>39397</v>
          </cell>
        </row>
        <row r="149">
          <cell r="B149">
            <v>39398</v>
          </cell>
        </row>
        <row r="150">
          <cell r="B150">
            <v>39400</v>
          </cell>
        </row>
        <row r="151">
          <cell r="B151">
            <v>39401</v>
          </cell>
        </row>
        <row r="152">
          <cell r="B152">
            <v>39403</v>
          </cell>
        </row>
        <row r="153">
          <cell r="B153">
            <v>39404</v>
          </cell>
        </row>
        <row r="154">
          <cell r="B154">
            <v>39408</v>
          </cell>
        </row>
        <row r="155">
          <cell r="B155">
            <v>39409</v>
          </cell>
        </row>
        <row r="157">
          <cell r="B157">
            <v>39508</v>
          </cell>
        </row>
        <row r="158">
          <cell r="B158">
            <v>39520</v>
          </cell>
        </row>
        <row r="159">
          <cell r="B159">
            <v>39522</v>
          </cell>
        </row>
        <row r="160">
          <cell r="B160">
            <v>39523</v>
          </cell>
        </row>
        <row r="161">
          <cell r="B161">
            <v>39527</v>
          </cell>
        </row>
        <row r="162">
          <cell r="B162">
            <v>39528</v>
          </cell>
        </row>
        <row r="163">
          <cell r="B163">
            <v>39530</v>
          </cell>
        </row>
        <row r="164">
          <cell r="B164">
            <v>39532</v>
          </cell>
        </row>
        <row r="165">
          <cell r="B165">
            <v>39535</v>
          </cell>
        </row>
        <row r="167">
          <cell r="B167">
            <v>39606</v>
          </cell>
        </row>
        <row r="168">
          <cell r="B168">
            <v>39607</v>
          </cell>
        </row>
        <row r="169">
          <cell r="B169">
            <v>39626</v>
          </cell>
        </row>
        <row r="170">
          <cell r="B170">
            <v>39633</v>
          </cell>
        </row>
        <row r="171">
          <cell r="B171">
            <v>39634</v>
          </cell>
        </row>
        <row r="172">
          <cell r="B172">
            <v>39635</v>
          </cell>
        </row>
        <row r="173">
          <cell r="B173">
            <v>39641</v>
          </cell>
        </row>
        <row r="174">
          <cell r="B174">
            <v>39642</v>
          </cell>
        </row>
        <row r="175">
          <cell r="B175">
            <v>39648</v>
          </cell>
        </row>
        <row r="176">
          <cell r="B176">
            <v>39655</v>
          </cell>
        </row>
        <row r="179">
          <cell r="B179">
            <v>39767</v>
          </cell>
        </row>
        <row r="180">
          <cell r="B180">
            <v>39788</v>
          </cell>
        </row>
        <row r="181">
          <cell r="B181">
            <v>39789</v>
          </cell>
        </row>
      </sheetData>
      <sheetData sheetId="3"/>
      <sheetData sheetId="4"/>
      <sheetData sheetId="5"/>
      <sheetData sheetId="6"/>
      <sheetData sheetId="7"/>
      <sheetData sheetId="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Instructions"/>
      <sheetName val="Static Contract Info"/>
      <sheetName val="Contracted RPS Facilities Info"/>
      <sheetName val="Annual Report Accounting"/>
      <sheetName val="Compliance Period Accounting"/>
      <sheetName val="List of Narratives"/>
      <sheetName val="399.30(j) ELIGIBILITY "/>
      <sheetName val="399.30(j) Compliance"/>
      <sheetName val="3204 (a)(8) &amp; (a)(9) Annual"/>
      <sheetName val="3204 (a)(8) &amp; (a)(9) Compliance"/>
      <sheetName val="Attestation"/>
      <sheetName val="Lists"/>
    </sheetNames>
    <sheetDataSet>
      <sheetData sheetId="0"/>
      <sheetData sheetId="1"/>
      <sheetData sheetId="2"/>
      <sheetData sheetId="3"/>
      <sheetData sheetId="4">
        <row r="11">
          <cell r="C11">
            <v>10385013</v>
          </cell>
        </row>
      </sheetData>
      <sheetData sheetId="5"/>
      <sheetData sheetId="6"/>
      <sheetData sheetId="7"/>
      <sheetData sheetId="8"/>
      <sheetData sheetId="9"/>
      <sheetData sheetId="10"/>
      <sheetData sheetId="11"/>
      <sheetData sheetId="12">
        <row r="52">
          <cell r="A52" t="str">
            <v>Yes</v>
          </cell>
        </row>
        <row r="53">
          <cell r="A53" t="str">
            <v>No</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printerSettings" Target="../printerSettings/printerSettings4.bin"/><Relationship Id="rId7" Type="http://schemas.openxmlformats.org/officeDocument/2006/relationships/printerSettings" Target="../printerSettings/printerSettings6.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hyperlink" Target="mailto:icardenas@glendaleca.gov" TargetMode="External"/><Relationship Id="rId5" Type="http://schemas.openxmlformats.org/officeDocument/2006/relationships/hyperlink" Target="mailto:icardenas@glendaleca.gov"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drawing" Target="../drawings/drawing3.xml"/><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17"/>
  <sheetViews>
    <sheetView workbookViewId="0"/>
    <sheetView workbookViewId="1"/>
  </sheetViews>
  <sheetFormatPr defaultRowHeight="15"/>
  <cols>
    <col min="1" max="1" width="98" style="200" customWidth="1"/>
    <col min="2" max="2" width="14.625" style="200" customWidth="1"/>
    <col min="3" max="4" width="9" style="200"/>
    <col min="5" max="5" width="11.625" style="200" customWidth="1"/>
    <col min="6" max="6" width="9" style="200"/>
    <col min="7" max="7" width="14.125" style="200" bestFit="1" customWidth="1"/>
    <col min="8" max="8" width="15.375" style="200" bestFit="1" customWidth="1"/>
    <col min="9" max="256" width="9" style="200"/>
    <col min="257" max="257" width="93.75" style="200" bestFit="1" customWidth="1"/>
    <col min="258" max="512" width="9" style="200"/>
    <col min="513" max="513" width="93.75" style="200" bestFit="1" customWidth="1"/>
    <col min="514" max="768" width="9" style="200"/>
    <col min="769" max="769" width="93.75" style="200" bestFit="1" customWidth="1"/>
    <col min="770" max="1024" width="9" style="200"/>
    <col min="1025" max="1025" width="93.75" style="200" bestFit="1" customWidth="1"/>
    <col min="1026" max="1280" width="9" style="200"/>
    <col min="1281" max="1281" width="93.75" style="200" bestFit="1" customWidth="1"/>
    <col min="1282" max="1536" width="9" style="200"/>
    <col min="1537" max="1537" width="93.75" style="200" bestFit="1" customWidth="1"/>
    <col min="1538" max="1792" width="9" style="200"/>
    <col min="1793" max="1793" width="93.75" style="200" bestFit="1" customWidth="1"/>
    <col min="1794" max="2048" width="9" style="200"/>
    <col min="2049" max="2049" width="93.75" style="200" bestFit="1" customWidth="1"/>
    <col min="2050" max="2304" width="9" style="200"/>
    <col min="2305" max="2305" width="93.75" style="200" bestFit="1" customWidth="1"/>
    <col min="2306" max="2560" width="9" style="200"/>
    <col min="2561" max="2561" width="93.75" style="200" bestFit="1" customWidth="1"/>
    <col min="2562" max="2816" width="9" style="200"/>
    <col min="2817" max="2817" width="93.75" style="200" bestFit="1" customWidth="1"/>
    <col min="2818" max="3072" width="9" style="200"/>
    <col min="3073" max="3073" width="93.75" style="200" bestFit="1" customWidth="1"/>
    <col min="3074" max="3328" width="9" style="200"/>
    <col min="3329" max="3329" width="93.75" style="200" bestFit="1" customWidth="1"/>
    <col min="3330" max="3584" width="9" style="200"/>
    <col min="3585" max="3585" width="93.75" style="200" bestFit="1" customWidth="1"/>
    <col min="3586" max="3840" width="9" style="200"/>
    <col min="3841" max="3841" width="93.75" style="200" bestFit="1" customWidth="1"/>
    <col min="3842" max="4096" width="9" style="200"/>
    <col min="4097" max="4097" width="93.75" style="200" bestFit="1" customWidth="1"/>
    <col min="4098" max="4352" width="9" style="200"/>
    <col min="4353" max="4353" width="93.75" style="200" bestFit="1" customWidth="1"/>
    <col min="4354" max="4608" width="9" style="200"/>
    <col min="4609" max="4609" width="93.75" style="200" bestFit="1" customWidth="1"/>
    <col min="4610" max="4864" width="9" style="200"/>
    <col min="4865" max="4865" width="93.75" style="200" bestFit="1" customWidth="1"/>
    <col min="4866" max="5120" width="9" style="200"/>
    <col min="5121" max="5121" width="93.75" style="200" bestFit="1" customWidth="1"/>
    <col min="5122" max="5376" width="9" style="200"/>
    <col min="5377" max="5377" width="93.75" style="200" bestFit="1" customWidth="1"/>
    <col min="5378" max="5632" width="9" style="200"/>
    <col min="5633" max="5633" width="93.75" style="200" bestFit="1" customWidth="1"/>
    <col min="5634" max="5888" width="9" style="200"/>
    <col min="5889" max="5889" width="93.75" style="200" bestFit="1" customWidth="1"/>
    <col min="5890" max="6144" width="9" style="200"/>
    <col min="6145" max="6145" width="93.75" style="200" bestFit="1" customWidth="1"/>
    <col min="6146" max="6400" width="9" style="200"/>
    <col min="6401" max="6401" width="93.75" style="200" bestFit="1" customWidth="1"/>
    <col min="6402" max="6656" width="9" style="200"/>
    <col min="6657" max="6657" width="93.75" style="200" bestFit="1" customWidth="1"/>
    <col min="6658" max="6912" width="9" style="200"/>
    <col min="6913" max="6913" width="93.75" style="200" bestFit="1" customWidth="1"/>
    <col min="6914" max="7168" width="9" style="200"/>
    <col min="7169" max="7169" width="93.75" style="200" bestFit="1" customWidth="1"/>
    <col min="7170" max="7424" width="9" style="200"/>
    <col min="7425" max="7425" width="93.75" style="200" bestFit="1" customWidth="1"/>
    <col min="7426" max="7680" width="9" style="200"/>
    <col min="7681" max="7681" width="93.75" style="200" bestFit="1" customWidth="1"/>
    <col min="7682" max="7936" width="9" style="200"/>
    <col min="7937" max="7937" width="93.75" style="200" bestFit="1" customWidth="1"/>
    <col min="7938" max="8192" width="9" style="200"/>
    <col min="8193" max="8193" width="93.75" style="200" bestFit="1" customWidth="1"/>
    <col min="8194" max="8448" width="9" style="200"/>
    <col min="8449" max="8449" width="93.75" style="200" bestFit="1" customWidth="1"/>
    <col min="8450" max="8704" width="9" style="200"/>
    <col min="8705" max="8705" width="93.75" style="200" bestFit="1" customWidth="1"/>
    <col min="8706" max="8960" width="9" style="200"/>
    <col min="8961" max="8961" width="93.75" style="200" bestFit="1" customWidth="1"/>
    <col min="8962" max="9216" width="9" style="200"/>
    <col min="9217" max="9217" width="93.75" style="200" bestFit="1" customWidth="1"/>
    <col min="9218" max="9472" width="9" style="200"/>
    <col min="9473" max="9473" width="93.75" style="200" bestFit="1" customWidth="1"/>
    <col min="9474" max="9728" width="9" style="200"/>
    <col min="9729" max="9729" width="93.75" style="200" bestFit="1" customWidth="1"/>
    <col min="9730" max="9984" width="9" style="200"/>
    <col min="9985" max="9985" width="93.75" style="200" bestFit="1" customWidth="1"/>
    <col min="9986" max="10240" width="9" style="200"/>
    <col min="10241" max="10241" width="93.75" style="200" bestFit="1" customWidth="1"/>
    <col min="10242" max="10496" width="9" style="200"/>
    <col min="10497" max="10497" width="93.75" style="200" bestFit="1" customWidth="1"/>
    <col min="10498" max="10752" width="9" style="200"/>
    <col min="10753" max="10753" width="93.75" style="200" bestFit="1" customWidth="1"/>
    <col min="10754" max="11008" width="9" style="200"/>
    <col min="11009" max="11009" width="93.75" style="200" bestFit="1" customWidth="1"/>
    <col min="11010" max="11264" width="9" style="200"/>
    <col min="11265" max="11265" width="93.75" style="200" bestFit="1" customWidth="1"/>
    <col min="11266" max="11520" width="9" style="200"/>
    <col min="11521" max="11521" width="93.75" style="200" bestFit="1" customWidth="1"/>
    <col min="11522" max="11776" width="9" style="200"/>
    <col min="11777" max="11777" width="93.75" style="200" bestFit="1" customWidth="1"/>
    <col min="11778" max="12032" width="9" style="200"/>
    <col min="12033" max="12033" width="93.75" style="200" bestFit="1" customWidth="1"/>
    <col min="12034" max="12288" width="9" style="200"/>
    <col min="12289" max="12289" width="93.75" style="200" bestFit="1" customWidth="1"/>
    <col min="12290" max="12544" width="9" style="200"/>
    <col min="12545" max="12545" width="93.75" style="200" bestFit="1" customWidth="1"/>
    <col min="12546" max="12800" width="9" style="200"/>
    <col min="12801" max="12801" width="93.75" style="200" bestFit="1" customWidth="1"/>
    <col min="12802" max="13056" width="9" style="200"/>
    <col min="13057" max="13057" width="93.75" style="200" bestFit="1" customWidth="1"/>
    <col min="13058" max="13312" width="9" style="200"/>
    <col min="13313" max="13313" width="93.75" style="200" bestFit="1" customWidth="1"/>
    <col min="13314" max="13568" width="9" style="200"/>
    <col min="13569" max="13569" width="93.75" style="200" bestFit="1" customWidth="1"/>
    <col min="13570" max="13824" width="9" style="200"/>
    <col min="13825" max="13825" width="93.75" style="200" bestFit="1" customWidth="1"/>
    <col min="13826" max="14080" width="9" style="200"/>
    <col min="14081" max="14081" width="93.75" style="200" bestFit="1" customWidth="1"/>
    <col min="14082" max="14336" width="9" style="200"/>
    <col min="14337" max="14337" width="93.75" style="200" bestFit="1" customWidth="1"/>
    <col min="14338" max="14592" width="9" style="200"/>
    <col min="14593" max="14593" width="93.75" style="200" bestFit="1" customWidth="1"/>
    <col min="14594" max="14848" width="9" style="200"/>
    <col min="14849" max="14849" width="93.75" style="200" bestFit="1" customWidth="1"/>
    <col min="14850" max="15104" width="9" style="200"/>
    <col min="15105" max="15105" width="93.75" style="200" bestFit="1" customWidth="1"/>
    <col min="15106" max="15360" width="9" style="200"/>
    <col min="15361" max="15361" width="93.75" style="200" bestFit="1" customWidth="1"/>
    <col min="15362" max="15616" width="9" style="200"/>
    <col min="15617" max="15617" width="93.75" style="200" bestFit="1" customWidth="1"/>
    <col min="15618" max="15872" width="9" style="200"/>
    <col min="15873" max="15873" width="93.75" style="200" bestFit="1" customWidth="1"/>
    <col min="15874" max="16128" width="9" style="200"/>
    <col min="16129" max="16129" width="93.75" style="200" bestFit="1" customWidth="1"/>
    <col min="16130" max="16384" width="9" style="200"/>
  </cols>
  <sheetData>
    <row r="1" spans="1:1" ht="87" customHeight="1">
      <c r="A1" s="199" t="s">
        <v>303</v>
      </c>
    </row>
    <row r="2" spans="1:1" ht="29.25" customHeight="1">
      <c r="A2" s="201"/>
    </row>
    <row r="3" spans="1:1" ht="10.5" customHeight="1"/>
    <row r="4" spans="1:1" ht="11.25" customHeight="1"/>
    <row r="8" spans="1:1">
      <c r="A8" s="202"/>
    </row>
    <row r="11" spans="1:1" ht="30.75" customHeight="1"/>
    <row r="12" spans="1:1" ht="19.5" customHeight="1">
      <c r="A12" s="208" t="s">
        <v>143</v>
      </c>
    </row>
    <row r="13" spans="1:1" ht="58.5" customHeight="1">
      <c r="A13" s="203" t="s">
        <v>242</v>
      </c>
    </row>
    <row r="14" spans="1:1" ht="45.75">
      <c r="A14" s="204" t="s">
        <v>163</v>
      </c>
    </row>
    <row r="15" spans="1:1" ht="51" customHeight="1">
      <c r="A15" s="203" t="s">
        <v>243</v>
      </c>
    </row>
    <row r="16" spans="1:1" ht="65.25" customHeight="1">
      <c r="A16" s="204" t="s">
        <v>251</v>
      </c>
    </row>
    <row r="17" spans="1:1" ht="45" customHeight="1">
      <c r="A17" s="204" t="s">
        <v>244</v>
      </c>
    </row>
  </sheetData>
  <printOptions horizontalCentered="1"/>
  <pageMargins left="0.75" right="0.75" top="1" bottom="1" header="0.5" footer="0.5"/>
  <pageSetup scale="85"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0"/>
    <pageSetUpPr fitToPage="1"/>
  </sheetPr>
  <dimension ref="A1:F35"/>
  <sheetViews>
    <sheetView tabSelected="1" zoomScale="70" zoomScaleNormal="70" workbookViewId="0">
      <selection activeCell="B25" sqref="B25"/>
    </sheetView>
    <sheetView topLeftCell="A9" workbookViewId="1">
      <selection activeCell="A50" sqref="A50"/>
    </sheetView>
  </sheetViews>
  <sheetFormatPr defaultColWidth="9" defaultRowHeight="12.75"/>
  <cols>
    <col min="1" max="1" width="36.625" style="11" customWidth="1"/>
    <col min="2" max="6" width="25.875" style="11" customWidth="1"/>
    <col min="7" max="16384" width="9" style="11"/>
  </cols>
  <sheetData>
    <row r="1" spans="1:6" ht="15.75">
      <c r="A1" s="16" t="s">
        <v>19</v>
      </c>
      <c r="B1" s="98"/>
      <c r="C1" s="98"/>
      <c r="D1" s="98"/>
      <c r="E1" s="98"/>
      <c r="F1" s="98"/>
    </row>
    <row r="2" spans="1:6" ht="15.75">
      <c r="A2" s="16" t="s">
        <v>20</v>
      </c>
      <c r="B2" s="99"/>
      <c r="C2" s="98"/>
      <c r="D2" s="98"/>
      <c r="E2" s="98"/>
      <c r="F2" s="98"/>
    </row>
    <row r="3" spans="1:6" ht="15.75">
      <c r="A3" s="93" t="s">
        <v>245</v>
      </c>
      <c r="B3" s="99"/>
      <c r="C3" s="98"/>
      <c r="D3" s="98"/>
      <c r="E3" s="98"/>
      <c r="F3" s="98"/>
    </row>
    <row r="4" spans="1:6" ht="15.75">
      <c r="A4" s="100" t="s">
        <v>144</v>
      </c>
      <c r="B4" s="99"/>
      <c r="C4" s="98"/>
      <c r="D4" s="98"/>
      <c r="E4" s="98"/>
      <c r="F4" s="98"/>
    </row>
    <row r="5" spans="1:6">
      <c r="A5" s="206" t="s">
        <v>167</v>
      </c>
      <c r="B5" s="99"/>
      <c r="C5" s="98"/>
      <c r="D5" s="98"/>
      <c r="E5" s="98"/>
      <c r="F5" s="98"/>
    </row>
    <row r="6" spans="1:6">
      <c r="A6" s="101"/>
      <c r="B6" s="99"/>
      <c r="C6" s="98"/>
      <c r="D6" s="98"/>
      <c r="E6" s="98"/>
      <c r="F6" s="98"/>
    </row>
    <row r="7" spans="1:6">
      <c r="A7" s="99" t="s">
        <v>145</v>
      </c>
      <c r="B7" s="290" t="s">
        <v>430</v>
      </c>
      <c r="C7" s="98"/>
      <c r="D7" s="98"/>
      <c r="E7" s="98"/>
      <c r="F7" s="98"/>
    </row>
    <row r="8" spans="1:6" ht="38.25">
      <c r="A8" s="99" t="s">
        <v>11</v>
      </c>
      <c r="B8" s="110" t="s">
        <v>442</v>
      </c>
      <c r="C8" s="98"/>
      <c r="D8" s="98"/>
      <c r="E8" s="98"/>
      <c r="F8" s="98"/>
    </row>
    <row r="9" spans="1:6" ht="25.5">
      <c r="A9" s="111" t="s">
        <v>160</v>
      </c>
      <c r="B9" s="102" t="s">
        <v>441</v>
      </c>
      <c r="C9" s="98"/>
      <c r="D9" s="98"/>
      <c r="E9" s="98"/>
      <c r="F9" s="98"/>
    </row>
    <row r="10" spans="1:6">
      <c r="A10" s="99"/>
      <c r="B10" s="101"/>
      <c r="C10" s="98"/>
      <c r="D10" s="98"/>
      <c r="E10" s="98"/>
      <c r="F10" s="98"/>
    </row>
    <row r="11" spans="1:6">
      <c r="A11" s="99"/>
      <c r="B11" s="99"/>
      <c r="C11" s="98"/>
      <c r="D11" s="98"/>
      <c r="E11" s="98"/>
      <c r="F11" s="98"/>
    </row>
    <row r="12" spans="1:6" s="15" customFormat="1">
      <c r="A12" s="99" t="s">
        <v>247</v>
      </c>
      <c r="B12" s="103" t="s">
        <v>159</v>
      </c>
      <c r="C12" s="104" t="s">
        <v>41</v>
      </c>
      <c r="D12" s="104" t="s">
        <v>42</v>
      </c>
      <c r="E12" s="104" t="s">
        <v>43</v>
      </c>
      <c r="F12" s="105" t="s">
        <v>10</v>
      </c>
    </row>
    <row r="13" spans="1:6">
      <c r="A13" s="101" t="s">
        <v>3</v>
      </c>
      <c r="B13" s="290" t="s">
        <v>431</v>
      </c>
      <c r="C13" s="290" t="s">
        <v>431</v>
      </c>
      <c r="D13" s="290" t="s">
        <v>431</v>
      </c>
      <c r="E13" s="290" t="s">
        <v>431</v>
      </c>
      <c r="F13" s="290"/>
    </row>
    <row r="14" spans="1:6">
      <c r="A14" s="101" t="s">
        <v>2</v>
      </c>
      <c r="B14" s="290" t="s">
        <v>432</v>
      </c>
      <c r="C14" s="290" t="s">
        <v>432</v>
      </c>
      <c r="D14" s="290" t="s">
        <v>432</v>
      </c>
      <c r="E14" s="290" t="s">
        <v>432</v>
      </c>
      <c r="F14" s="290"/>
    </row>
    <row r="15" spans="1:6">
      <c r="A15" s="101" t="s">
        <v>16</v>
      </c>
      <c r="B15" s="291" t="s">
        <v>433</v>
      </c>
      <c r="C15" s="291" t="s">
        <v>433</v>
      </c>
      <c r="D15" s="291" t="s">
        <v>433</v>
      </c>
      <c r="E15" s="291" t="s">
        <v>433</v>
      </c>
      <c r="F15" s="291"/>
    </row>
    <row r="16" spans="1:6">
      <c r="A16" s="101" t="s">
        <v>4</v>
      </c>
      <c r="B16" s="290" t="s">
        <v>443</v>
      </c>
      <c r="C16" s="290" t="s">
        <v>443</v>
      </c>
      <c r="D16" s="290" t="s">
        <v>443</v>
      </c>
      <c r="E16" s="290" t="s">
        <v>443</v>
      </c>
      <c r="F16" s="290"/>
    </row>
    <row r="17" spans="1:6">
      <c r="A17" s="101" t="s">
        <v>5</v>
      </c>
      <c r="B17" s="290" t="s">
        <v>434</v>
      </c>
      <c r="C17" s="290" t="s">
        <v>434</v>
      </c>
      <c r="D17" s="290" t="s">
        <v>434</v>
      </c>
      <c r="E17" s="290" t="s">
        <v>434</v>
      </c>
      <c r="F17" s="290"/>
    </row>
    <row r="18" spans="1:6">
      <c r="A18" s="101" t="s">
        <v>6</v>
      </c>
      <c r="B18" s="290"/>
      <c r="C18" s="290"/>
      <c r="D18" s="290"/>
      <c r="E18" s="290"/>
      <c r="F18" s="290"/>
    </row>
    <row r="19" spans="1:6">
      <c r="A19" s="101" t="s">
        <v>7</v>
      </c>
      <c r="B19" s="290" t="s">
        <v>435</v>
      </c>
      <c r="C19" s="290" t="s">
        <v>435</v>
      </c>
      <c r="D19" s="290" t="s">
        <v>435</v>
      </c>
      <c r="E19" s="290" t="s">
        <v>435</v>
      </c>
      <c r="F19" s="290"/>
    </row>
    <row r="20" spans="1:6">
      <c r="A20" s="101" t="s">
        <v>8</v>
      </c>
      <c r="B20" s="290" t="s">
        <v>436</v>
      </c>
      <c r="C20" s="290" t="s">
        <v>436</v>
      </c>
      <c r="D20" s="290" t="s">
        <v>436</v>
      </c>
      <c r="E20" s="290" t="s">
        <v>436</v>
      </c>
      <c r="F20" s="290"/>
    </row>
    <row r="21" spans="1:6">
      <c r="A21" s="101" t="s">
        <v>9</v>
      </c>
      <c r="B21" s="290">
        <v>91206</v>
      </c>
      <c r="C21" s="290">
        <v>91206</v>
      </c>
      <c r="D21" s="290">
        <v>91206</v>
      </c>
      <c r="E21" s="290">
        <v>91206</v>
      </c>
      <c r="F21" s="290"/>
    </row>
    <row r="22" spans="1:6">
      <c r="A22" s="101" t="s">
        <v>12</v>
      </c>
      <c r="B22" s="292">
        <v>45411</v>
      </c>
      <c r="C22" s="292">
        <v>45411</v>
      </c>
      <c r="D22" s="292">
        <v>45411</v>
      </c>
      <c r="E22" s="292">
        <v>45411</v>
      </c>
      <c r="F22" s="292"/>
    </row>
    <row r="23" spans="1:6">
      <c r="A23" s="101" t="s">
        <v>161</v>
      </c>
      <c r="B23" s="107"/>
      <c r="C23" s="107"/>
      <c r="D23" s="107"/>
      <c r="E23" s="107"/>
      <c r="F23" s="107"/>
    </row>
    <row r="24" spans="1:6">
      <c r="A24" s="101"/>
      <c r="B24" s="108"/>
      <c r="C24" s="108"/>
      <c r="D24" s="108"/>
      <c r="E24" s="108"/>
      <c r="F24" s="108"/>
    </row>
    <row r="25" spans="1:6" ht="25.5">
      <c r="A25" s="99" t="s">
        <v>246</v>
      </c>
      <c r="B25" s="101"/>
      <c r="C25" s="101"/>
      <c r="D25" s="101"/>
      <c r="E25" s="101"/>
      <c r="F25" s="101"/>
    </row>
    <row r="26" spans="1:6">
      <c r="A26" s="101" t="s">
        <v>3</v>
      </c>
      <c r="B26" s="102" t="s">
        <v>437</v>
      </c>
      <c r="C26" s="102" t="s">
        <v>437</v>
      </c>
      <c r="D26" s="102" t="s">
        <v>437</v>
      </c>
      <c r="E26" s="102" t="s">
        <v>437</v>
      </c>
      <c r="F26" s="102"/>
    </row>
    <row r="27" spans="1:6">
      <c r="A27" s="101" t="s">
        <v>2</v>
      </c>
      <c r="B27" s="102" t="s">
        <v>438</v>
      </c>
      <c r="C27" s="102" t="s">
        <v>438</v>
      </c>
      <c r="D27" s="102" t="s">
        <v>438</v>
      </c>
      <c r="E27" s="102" t="s">
        <v>438</v>
      </c>
      <c r="F27" s="102"/>
    </row>
    <row r="28" spans="1:6">
      <c r="A28" s="101" t="s">
        <v>16</v>
      </c>
      <c r="B28" s="305" t="s">
        <v>439</v>
      </c>
      <c r="C28" s="305" t="s">
        <v>439</v>
      </c>
      <c r="D28" s="305" t="s">
        <v>439</v>
      </c>
      <c r="E28" s="305" t="s">
        <v>439</v>
      </c>
      <c r="F28" s="106"/>
    </row>
    <row r="29" spans="1:6">
      <c r="A29" s="101" t="s">
        <v>4</v>
      </c>
      <c r="B29" s="102" t="s">
        <v>444</v>
      </c>
      <c r="C29" s="102" t="s">
        <v>444</v>
      </c>
      <c r="D29" s="102" t="s">
        <v>444</v>
      </c>
      <c r="E29" s="102" t="s">
        <v>444</v>
      </c>
      <c r="F29" s="102"/>
    </row>
    <row r="30" spans="1:6">
      <c r="A30" s="101" t="s">
        <v>5</v>
      </c>
      <c r="B30" s="290" t="s">
        <v>434</v>
      </c>
      <c r="C30" s="290" t="s">
        <v>434</v>
      </c>
      <c r="D30" s="290" t="s">
        <v>434</v>
      </c>
      <c r="E30" s="290" t="s">
        <v>434</v>
      </c>
      <c r="F30" s="102"/>
    </row>
    <row r="31" spans="1:6">
      <c r="A31" s="101" t="s">
        <v>6</v>
      </c>
      <c r="B31" s="102"/>
      <c r="C31" s="102"/>
      <c r="D31" s="102"/>
      <c r="E31" s="102"/>
      <c r="F31" s="102"/>
    </row>
    <row r="32" spans="1:6">
      <c r="A32" s="101" t="s">
        <v>7</v>
      </c>
      <c r="B32" s="102" t="s">
        <v>440</v>
      </c>
      <c r="C32" s="102" t="s">
        <v>440</v>
      </c>
      <c r="D32" s="102" t="s">
        <v>440</v>
      </c>
      <c r="E32" s="102" t="s">
        <v>440</v>
      </c>
      <c r="F32" s="102"/>
    </row>
    <row r="33" spans="1:6">
      <c r="A33" s="101" t="s">
        <v>8</v>
      </c>
      <c r="B33" s="102" t="s">
        <v>436</v>
      </c>
      <c r="C33" s="102" t="s">
        <v>436</v>
      </c>
      <c r="D33" s="102" t="s">
        <v>436</v>
      </c>
      <c r="E33" s="102" t="s">
        <v>436</v>
      </c>
      <c r="F33" s="102"/>
    </row>
    <row r="34" spans="1:6">
      <c r="A34" s="101" t="s">
        <v>9</v>
      </c>
      <c r="B34" s="102">
        <v>91206</v>
      </c>
      <c r="C34" s="102">
        <v>91206</v>
      </c>
      <c r="D34" s="102">
        <v>91206</v>
      </c>
      <c r="E34" s="102">
        <v>91206</v>
      </c>
      <c r="F34" s="102"/>
    </row>
    <row r="35" spans="1:6">
      <c r="A35" s="14"/>
      <c r="B35" s="14"/>
    </row>
  </sheetData>
  <customSheetViews>
    <customSheetView guid="{8273F839-864F-40CA-9F07-FCB68AAC5FAE}">
      <pane xSplit="1" ySplit="7" topLeftCell="B8" activePane="bottomRight" state="frozen"/>
      <selection pane="bottomRight" activeCell="C36" sqref="C36"/>
      <pageMargins left="0.7" right="0.7" top="0.75" bottom="0.75" header="0.3" footer="0.3"/>
      <pageSetup pageOrder="overThenDown" orientation="landscape" r:id="rId1"/>
    </customSheetView>
    <customSheetView guid="{9660D43C-356B-4BBC-ADDE-819E1A7545B6}">
      <pane xSplit="1" ySplit="7" topLeftCell="B8" activePane="bottomRight" state="frozen"/>
      <selection pane="bottomRight" activeCell="C27" sqref="C27"/>
      <pageMargins left="0.7" right="0.7" top="0.75" bottom="0.75" header="0.3" footer="0.3"/>
      <pageSetup pageOrder="overThenDown" orientation="landscape" r:id="rId2"/>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3"/>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4"/>
    </customSheetView>
  </customSheetViews>
  <phoneticPr fontId="190" type="noConversion"/>
  <hyperlinks>
    <hyperlink ref="B28" r:id="rId5" xr:uid="{54F0367E-F642-471F-A7F9-BD8E40EE9098}"/>
    <hyperlink ref="C28:E28" r:id="rId6" display="icardenas@glendaleca.gov" xr:uid="{93E17EB9-CC33-4DB7-BEE8-5BFFA30A9B31}"/>
  </hyperlinks>
  <pageMargins left="0.25" right="0.25" top="0.75" bottom="0.75" header="0.3" footer="0.3"/>
  <pageSetup scale="81" pageOrder="overThenDown" orientation="landscape" r:id="rId7"/>
  <drawing r:id="rId8"/>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tabColor indexed="42"/>
    <pageSetUpPr fitToPage="1"/>
  </sheetPr>
  <dimension ref="A1:AA133"/>
  <sheetViews>
    <sheetView topLeftCell="A7" zoomScale="70" zoomScaleNormal="70" workbookViewId="0">
      <selection activeCell="I32" sqref="I32"/>
    </sheetView>
    <sheetView topLeftCell="A95" zoomScale="70" zoomScaleNormal="70" workbookViewId="1">
      <selection activeCell="M132" sqref="M132"/>
    </sheetView>
  </sheetViews>
  <sheetFormatPr defaultColWidth="9" defaultRowHeight="15.75"/>
  <cols>
    <col min="1" max="1" width="9" style="1"/>
    <col min="2" max="2" width="64.75" style="7" customWidth="1"/>
    <col min="3" max="3" width="16.875" style="7" customWidth="1"/>
    <col min="4" max="4" width="15.125" style="7" customWidth="1"/>
    <col min="5" max="6" width="9.625" style="7" customWidth="1"/>
    <col min="7" max="15" width="9.625" style="3" customWidth="1"/>
    <col min="16" max="27" width="9.625" style="1" customWidth="1"/>
    <col min="28" max="125" width="7.125" style="1" customWidth="1"/>
    <col min="126" max="16384" width="9" style="1"/>
  </cols>
  <sheetData>
    <row r="1" spans="1:27">
      <c r="B1" s="16" t="s">
        <v>19</v>
      </c>
      <c r="C1" s="16"/>
      <c r="O1" s="1"/>
    </row>
    <row r="2" spans="1:27">
      <c r="B2" s="16" t="s">
        <v>20</v>
      </c>
      <c r="C2" s="16"/>
      <c r="O2" s="1"/>
    </row>
    <row r="3" spans="1:27" s="2" customFormat="1">
      <c r="B3" s="93" t="s">
        <v>245</v>
      </c>
      <c r="C3" s="17"/>
      <c r="D3" s="13"/>
      <c r="E3" s="13"/>
      <c r="F3" s="13"/>
    </row>
    <row r="4" spans="1:27" s="2" customFormat="1">
      <c r="B4" s="20" t="s">
        <v>166</v>
      </c>
      <c r="C4" s="17"/>
      <c r="D4" s="12"/>
      <c r="E4" s="12"/>
      <c r="F4" s="12"/>
    </row>
    <row r="5" spans="1:27" s="2" customFormat="1">
      <c r="B5" s="206" t="s">
        <v>168</v>
      </c>
      <c r="C5" s="17"/>
      <c r="D5" s="12"/>
      <c r="E5" s="12"/>
      <c r="F5" s="12"/>
    </row>
    <row r="6" spans="1:27" s="2" customFormat="1">
      <c r="B6" s="112"/>
      <c r="C6" s="112"/>
      <c r="D6" s="12"/>
      <c r="E6" s="12"/>
      <c r="F6" s="12"/>
    </row>
    <row r="7" spans="1:27" s="2" customFormat="1" ht="15.75" customHeight="1">
      <c r="B7" s="21" t="s">
        <v>425</v>
      </c>
      <c r="C7" s="7"/>
      <c r="D7" s="7"/>
      <c r="E7" s="7"/>
      <c r="F7" s="7"/>
      <c r="G7" s="266"/>
      <c r="H7" s="266"/>
      <c r="I7" s="266"/>
      <c r="J7" s="266"/>
      <c r="K7" s="266"/>
      <c r="L7" s="266"/>
      <c r="M7" s="266"/>
      <c r="N7" s="266"/>
      <c r="O7" s="266"/>
      <c r="P7" s="266"/>
      <c r="Q7" s="266"/>
      <c r="R7" s="266"/>
    </row>
    <row r="8" spans="1:27" s="2" customFormat="1">
      <c r="B8" s="16"/>
      <c r="C8" s="9"/>
      <c r="D8" s="16"/>
      <c r="E8" s="16"/>
      <c r="F8" s="16"/>
      <c r="G8" s="39"/>
      <c r="H8" s="40" t="s">
        <v>1</v>
      </c>
      <c r="I8" s="182"/>
      <c r="J8" s="183"/>
      <c r="K8" s="41"/>
      <c r="L8" s="41"/>
      <c r="M8" s="42"/>
      <c r="N8" s="42"/>
      <c r="O8" s="42"/>
      <c r="P8" s="43"/>
      <c r="Q8" s="43"/>
      <c r="R8" s="43"/>
    </row>
    <row r="9" spans="1:27" s="2" customFormat="1">
      <c r="B9" s="9"/>
      <c r="C9" s="9"/>
      <c r="D9" s="16"/>
      <c r="E9" s="16"/>
      <c r="F9" s="97" t="s">
        <v>39</v>
      </c>
      <c r="H9" s="46" t="s">
        <v>23</v>
      </c>
      <c r="I9" s="45"/>
      <c r="K9" s="42"/>
      <c r="L9" s="42"/>
      <c r="M9" s="42"/>
      <c r="N9" s="42"/>
      <c r="O9" s="42"/>
      <c r="P9" s="43"/>
      <c r="Q9" s="43"/>
      <c r="R9" s="43"/>
    </row>
    <row r="10" spans="1:27" s="5" customFormat="1" ht="18.75">
      <c r="B10" s="209" t="s">
        <v>40</v>
      </c>
      <c r="C10" s="18"/>
      <c r="D10" s="18"/>
      <c r="E10" s="47" t="s">
        <v>17</v>
      </c>
      <c r="F10" s="47" t="s">
        <v>18</v>
      </c>
      <c r="G10" s="47" t="s">
        <v>21</v>
      </c>
      <c r="H10" s="47" t="s">
        <v>22</v>
      </c>
      <c r="I10" s="47" t="s">
        <v>24</v>
      </c>
      <c r="J10" s="47" t="s">
        <v>25</v>
      </c>
      <c r="K10" s="47" t="s">
        <v>26</v>
      </c>
      <c r="L10" s="47" t="s">
        <v>27</v>
      </c>
      <c r="M10" s="47" t="s">
        <v>368</v>
      </c>
      <c r="N10" s="47" t="s">
        <v>369</v>
      </c>
      <c r="O10" s="47" t="s">
        <v>370</v>
      </c>
      <c r="P10" s="47" t="s">
        <v>371</v>
      </c>
      <c r="Q10" s="47" t="s">
        <v>372</v>
      </c>
      <c r="R10" s="47" t="s">
        <v>373</v>
      </c>
      <c r="S10" s="47" t="s">
        <v>374</v>
      </c>
      <c r="T10" s="47" t="s">
        <v>375</v>
      </c>
      <c r="U10" s="47" t="s">
        <v>376</v>
      </c>
      <c r="V10" s="47" t="s">
        <v>377</v>
      </c>
      <c r="W10" s="47" t="s">
        <v>378</v>
      </c>
      <c r="X10" s="47" t="s">
        <v>379</v>
      </c>
      <c r="Y10" s="47" t="s">
        <v>380</v>
      </c>
      <c r="Z10" s="47" t="s">
        <v>381</v>
      </c>
      <c r="AA10" s="47" t="s">
        <v>382</v>
      </c>
    </row>
    <row r="11" spans="1:27">
      <c r="A11" s="17">
        <v>1</v>
      </c>
      <c r="B11" s="16" t="s">
        <v>91</v>
      </c>
      <c r="C11" s="16"/>
      <c r="D11" s="48"/>
      <c r="E11" s="264"/>
      <c r="F11" s="264">
        <v>328</v>
      </c>
      <c r="G11" s="264">
        <v>331</v>
      </c>
      <c r="H11" s="264">
        <v>336</v>
      </c>
      <c r="I11" s="264">
        <v>341</v>
      </c>
      <c r="J11" s="264">
        <v>357</v>
      </c>
      <c r="K11" s="264">
        <v>362</v>
      </c>
      <c r="L11" s="264">
        <v>377</v>
      </c>
      <c r="M11" s="264">
        <v>385</v>
      </c>
      <c r="N11" s="264">
        <v>392</v>
      </c>
      <c r="O11" s="264">
        <v>400</v>
      </c>
      <c r="P11" s="264">
        <v>408</v>
      </c>
      <c r="Q11" s="264">
        <v>416</v>
      </c>
      <c r="R11" s="264">
        <v>420</v>
      </c>
      <c r="S11" s="264">
        <v>424</v>
      </c>
      <c r="T11" s="264">
        <v>428</v>
      </c>
      <c r="U11" s="264">
        <v>432</v>
      </c>
      <c r="V11" s="264">
        <v>436</v>
      </c>
      <c r="W11" s="264">
        <v>440</v>
      </c>
      <c r="X11" s="264">
        <v>445</v>
      </c>
      <c r="Y11" s="264">
        <v>449</v>
      </c>
      <c r="Z11" s="264">
        <v>453</v>
      </c>
      <c r="AA11" s="264">
        <v>458</v>
      </c>
    </row>
    <row r="12" spans="1:27">
      <c r="A12" s="17">
        <v>2</v>
      </c>
      <c r="B12" s="16" t="s">
        <v>383</v>
      </c>
      <c r="C12" s="16"/>
      <c r="D12" s="48"/>
      <c r="E12" s="264"/>
      <c r="F12" s="264">
        <v>18.5</v>
      </c>
      <c r="G12" s="264">
        <v>34</v>
      </c>
      <c r="H12" s="264">
        <v>49.5</v>
      </c>
      <c r="I12" s="264">
        <v>65</v>
      </c>
      <c r="J12" s="264">
        <v>66</v>
      </c>
      <c r="K12" s="264">
        <v>67</v>
      </c>
      <c r="L12" s="264">
        <v>68</v>
      </c>
      <c r="M12" s="264">
        <v>69</v>
      </c>
      <c r="N12" s="264">
        <v>70</v>
      </c>
      <c r="O12" s="264">
        <v>71</v>
      </c>
      <c r="P12" s="264">
        <v>72</v>
      </c>
      <c r="Q12" s="264">
        <v>73</v>
      </c>
      <c r="R12" s="264">
        <v>74</v>
      </c>
      <c r="S12" s="264">
        <v>75</v>
      </c>
      <c r="T12" s="264">
        <v>75</v>
      </c>
      <c r="U12" s="264">
        <v>75</v>
      </c>
      <c r="V12" s="264">
        <v>75</v>
      </c>
      <c r="W12" s="264">
        <v>75</v>
      </c>
      <c r="X12" s="264">
        <v>75</v>
      </c>
      <c r="Y12" s="264">
        <v>75</v>
      </c>
      <c r="Z12" s="264">
        <v>75</v>
      </c>
      <c r="AA12" s="264">
        <v>75</v>
      </c>
    </row>
    <row r="13" spans="1:27">
      <c r="A13" s="17" t="s">
        <v>95</v>
      </c>
      <c r="B13" s="16" t="s">
        <v>28</v>
      </c>
      <c r="C13" s="16"/>
      <c r="D13" s="48"/>
      <c r="E13" s="264"/>
      <c r="F13" s="264">
        <f>F12*0.55</f>
        <v>10.175000000000001</v>
      </c>
      <c r="G13" s="264">
        <f t="shared" ref="G13:AA13" si="0">G12*0.55</f>
        <v>18.700000000000003</v>
      </c>
      <c r="H13" s="264">
        <f t="shared" si="0"/>
        <v>27.225000000000001</v>
      </c>
      <c r="I13" s="264">
        <f t="shared" si="0"/>
        <v>35.75</v>
      </c>
      <c r="J13" s="264">
        <f t="shared" si="0"/>
        <v>36.300000000000004</v>
      </c>
      <c r="K13" s="264">
        <f t="shared" si="0"/>
        <v>36.85</v>
      </c>
      <c r="L13" s="264">
        <f t="shared" si="0"/>
        <v>37.400000000000006</v>
      </c>
      <c r="M13" s="264">
        <f t="shared" si="0"/>
        <v>37.950000000000003</v>
      </c>
      <c r="N13" s="264">
        <f t="shared" si="0"/>
        <v>38.5</v>
      </c>
      <c r="O13" s="264">
        <f t="shared" si="0"/>
        <v>39.050000000000004</v>
      </c>
      <c r="P13" s="264">
        <f t="shared" si="0"/>
        <v>39.6</v>
      </c>
      <c r="Q13" s="264">
        <f t="shared" si="0"/>
        <v>40.150000000000006</v>
      </c>
      <c r="R13" s="264">
        <f t="shared" si="0"/>
        <v>40.700000000000003</v>
      </c>
      <c r="S13" s="264">
        <f t="shared" si="0"/>
        <v>41.25</v>
      </c>
      <c r="T13" s="264">
        <f t="shared" si="0"/>
        <v>41.25</v>
      </c>
      <c r="U13" s="264">
        <f t="shared" si="0"/>
        <v>41.25</v>
      </c>
      <c r="V13" s="264">
        <f t="shared" si="0"/>
        <v>41.25</v>
      </c>
      <c r="W13" s="264">
        <f t="shared" si="0"/>
        <v>41.25</v>
      </c>
      <c r="X13" s="264">
        <f t="shared" si="0"/>
        <v>41.25</v>
      </c>
      <c r="Y13" s="264">
        <f t="shared" si="0"/>
        <v>41.25</v>
      </c>
      <c r="Z13" s="264">
        <f t="shared" si="0"/>
        <v>41.25</v>
      </c>
      <c r="AA13" s="264">
        <f t="shared" si="0"/>
        <v>41.25</v>
      </c>
    </row>
    <row r="14" spans="1:27">
      <c r="A14" s="17">
        <v>3</v>
      </c>
      <c r="B14" s="16" t="s">
        <v>248</v>
      </c>
      <c r="C14" s="16"/>
      <c r="D14" s="48"/>
      <c r="E14" s="264"/>
      <c r="F14" s="264"/>
      <c r="G14" s="264"/>
      <c r="H14" s="264"/>
      <c r="I14" s="264"/>
      <c r="J14" s="264"/>
      <c r="K14" s="264"/>
      <c r="L14" s="264"/>
      <c r="M14" s="264"/>
      <c r="N14" s="264"/>
      <c r="O14" s="264"/>
      <c r="P14" s="264"/>
      <c r="Q14" s="264"/>
      <c r="R14" s="264"/>
      <c r="S14" s="264"/>
      <c r="T14" s="264"/>
      <c r="U14" s="264"/>
      <c r="V14" s="264"/>
      <c r="W14" s="264"/>
      <c r="X14" s="264"/>
      <c r="Y14" s="264"/>
      <c r="Z14" s="264"/>
      <c r="AA14" s="264"/>
    </row>
    <row r="15" spans="1:27">
      <c r="A15" s="17">
        <v>4</v>
      </c>
      <c r="B15" s="16" t="s">
        <v>250</v>
      </c>
      <c r="C15" s="16"/>
      <c r="D15" s="48"/>
      <c r="E15" s="264"/>
      <c r="F15" s="264">
        <v>12</v>
      </c>
      <c r="G15" s="264">
        <v>14.6</v>
      </c>
      <c r="H15" s="264">
        <v>18.100000000000001</v>
      </c>
      <c r="I15" s="264">
        <v>20.3</v>
      </c>
      <c r="J15" s="264">
        <v>26.1</v>
      </c>
      <c r="K15" s="264">
        <v>27</v>
      </c>
      <c r="L15" s="264">
        <v>29.5</v>
      </c>
      <c r="M15" s="264">
        <f>L15*1.03</f>
        <v>30.385000000000002</v>
      </c>
      <c r="N15" s="264">
        <f t="shared" ref="N15:AA15" si="1">M15*1.03</f>
        <v>31.296550000000003</v>
      </c>
      <c r="O15" s="264">
        <f t="shared" si="1"/>
        <v>32.235446500000002</v>
      </c>
      <c r="P15" s="264">
        <f t="shared" si="1"/>
        <v>33.202509895000006</v>
      </c>
      <c r="Q15" s="264">
        <f t="shared" si="1"/>
        <v>34.198585191850007</v>
      </c>
      <c r="R15" s="264">
        <f t="shared" si="1"/>
        <v>35.224542747605511</v>
      </c>
      <c r="S15" s="264">
        <f t="shared" si="1"/>
        <v>36.28127903003368</v>
      </c>
      <c r="T15" s="264">
        <f t="shared" si="1"/>
        <v>37.36971740093469</v>
      </c>
      <c r="U15" s="264">
        <f t="shared" si="1"/>
        <v>38.490808922962728</v>
      </c>
      <c r="V15" s="264">
        <f t="shared" si="1"/>
        <v>39.645533190651612</v>
      </c>
      <c r="W15" s="264">
        <f t="shared" si="1"/>
        <v>40.83489918637116</v>
      </c>
      <c r="X15" s="264">
        <f t="shared" si="1"/>
        <v>42.059946161962294</v>
      </c>
      <c r="Y15" s="264">
        <f t="shared" si="1"/>
        <v>43.321744546821165</v>
      </c>
      <c r="Z15" s="264">
        <f t="shared" si="1"/>
        <v>44.621396883225799</v>
      </c>
      <c r="AA15" s="264">
        <f t="shared" si="1"/>
        <v>45.960038789722574</v>
      </c>
    </row>
    <row r="16" spans="1:27">
      <c r="A16" s="17">
        <v>5</v>
      </c>
      <c r="B16" s="16" t="s">
        <v>421</v>
      </c>
      <c r="C16" s="16"/>
      <c r="D16" s="48"/>
      <c r="E16" s="264"/>
      <c r="F16" s="264">
        <v>2</v>
      </c>
      <c r="G16" s="264">
        <v>4</v>
      </c>
      <c r="H16" s="264">
        <v>5</v>
      </c>
      <c r="I16" s="264">
        <v>6</v>
      </c>
      <c r="J16" s="264">
        <v>7</v>
      </c>
      <c r="K16" s="264">
        <v>8</v>
      </c>
      <c r="L16" s="264">
        <v>9</v>
      </c>
      <c r="M16" s="264">
        <v>10</v>
      </c>
      <c r="N16" s="264">
        <v>11</v>
      </c>
      <c r="O16" s="264">
        <v>12</v>
      </c>
      <c r="P16" s="264">
        <v>13</v>
      </c>
      <c r="Q16" s="264">
        <v>13</v>
      </c>
      <c r="R16" s="264">
        <v>13</v>
      </c>
      <c r="S16" s="264">
        <v>13</v>
      </c>
      <c r="T16" s="264">
        <v>13</v>
      </c>
      <c r="U16" s="264">
        <v>13</v>
      </c>
      <c r="V16" s="264">
        <v>13</v>
      </c>
      <c r="W16" s="264">
        <v>13</v>
      </c>
      <c r="X16" s="264">
        <v>13</v>
      </c>
      <c r="Y16" s="264">
        <v>13</v>
      </c>
      <c r="Z16" s="264">
        <v>13</v>
      </c>
      <c r="AA16" s="264">
        <v>13</v>
      </c>
    </row>
    <row r="17" spans="1:27">
      <c r="A17" s="17">
        <v>6</v>
      </c>
      <c r="B17" s="16" t="s">
        <v>31</v>
      </c>
      <c r="C17" s="16"/>
      <c r="D17" s="48"/>
      <c r="E17" s="264"/>
      <c r="F17" s="264">
        <v>3.92</v>
      </c>
      <c r="G17" s="264">
        <v>5.23</v>
      </c>
      <c r="H17" s="264">
        <v>6.55</v>
      </c>
      <c r="I17" s="264">
        <v>10</v>
      </c>
      <c r="J17" s="264">
        <v>10.5</v>
      </c>
      <c r="K17" s="264">
        <v>11.03</v>
      </c>
      <c r="L17" s="264">
        <v>11.58</v>
      </c>
      <c r="M17" s="264">
        <v>12.16</v>
      </c>
      <c r="N17" s="264">
        <v>12.76</v>
      </c>
      <c r="O17" s="264">
        <v>13.4</v>
      </c>
      <c r="P17" s="264">
        <v>14.07</v>
      </c>
      <c r="Q17" s="264">
        <v>14.77</v>
      </c>
      <c r="R17" s="264">
        <v>15.51</v>
      </c>
      <c r="S17" s="264">
        <v>16.29</v>
      </c>
      <c r="T17" s="264">
        <v>17.100000000000001</v>
      </c>
      <c r="U17" s="264">
        <v>17.96</v>
      </c>
      <c r="V17" s="264">
        <v>18.86</v>
      </c>
      <c r="W17" s="264">
        <v>19.8</v>
      </c>
      <c r="X17" s="264">
        <v>20.79</v>
      </c>
      <c r="Y17" s="264">
        <v>21.83</v>
      </c>
      <c r="Z17" s="264">
        <v>22.92</v>
      </c>
      <c r="AA17" s="264">
        <v>24.07</v>
      </c>
    </row>
    <row r="18" spans="1:27">
      <c r="A18" s="17">
        <v>7</v>
      </c>
      <c r="B18" s="21" t="s">
        <v>427</v>
      </c>
      <c r="C18" s="282"/>
      <c r="D18" s="51"/>
      <c r="E18" s="278">
        <f t="shared" ref="E18:AA18" si="2">E11-E16-E17</f>
        <v>0</v>
      </c>
      <c r="F18" s="278">
        <f>F11-F16-F17</f>
        <v>322.08</v>
      </c>
      <c r="G18" s="278">
        <f t="shared" si="2"/>
        <v>321.77</v>
      </c>
      <c r="H18" s="278">
        <f>H11-H16-H17</f>
        <v>324.45</v>
      </c>
      <c r="I18" s="278">
        <f>I11-I16-I17</f>
        <v>325</v>
      </c>
      <c r="J18" s="278">
        <f t="shared" si="2"/>
        <v>339.5</v>
      </c>
      <c r="K18" s="278">
        <f t="shared" si="2"/>
        <v>342.97</v>
      </c>
      <c r="L18" s="278">
        <f t="shared" si="2"/>
        <v>356.42</v>
      </c>
      <c r="M18" s="278">
        <f t="shared" si="2"/>
        <v>362.84</v>
      </c>
      <c r="N18" s="278">
        <f t="shared" si="2"/>
        <v>368.24</v>
      </c>
      <c r="O18" s="278">
        <f t="shared" si="2"/>
        <v>374.6</v>
      </c>
      <c r="P18" s="278">
        <f t="shared" si="2"/>
        <v>380.93</v>
      </c>
      <c r="Q18" s="278">
        <f t="shared" si="2"/>
        <v>388.23</v>
      </c>
      <c r="R18" s="278">
        <f t="shared" si="2"/>
        <v>391.49</v>
      </c>
      <c r="S18" s="278">
        <f t="shared" si="2"/>
        <v>394.71</v>
      </c>
      <c r="T18" s="278">
        <f t="shared" si="2"/>
        <v>397.9</v>
      </c>
      <c r="U18" s="278">
        <f t="shared" si="2"/>
        <v>401.04</v>
      </c>
      <c r="V18" s="278">
        <f t="shared" si="2"/>
        <v>404.14</v>
      </c>
      <c r="W18" s="278">
        <f t="shared" si="2"/>
        <v>407.2</v>
      </c>
      <c r="X18" s="278">
        <f t="shared" si="2"/>
        <v>411.21</v>
      </c>
      <c r="Y18" s="278">
        <f t="shared" si="2"/>
        <v>414.17</v>
      </c>
      <c r="Z18" s="278">
        <f t="shared" si="2"/>
        <v>417.08</v>
      </c>
      <c r="AA18" s="278">
        <f t="shared" si="2"/>
        <v>420.93</v>
      </c>
    </row>
    <row r="19" spans="1:27">
      <c r="A19" s="17">
        <v>8</v>
      </c>
      <c r="B19" s="16" t="s">
        <v>426</v>
      </c>
      <c r="C19" s="16"/>
      <c r="D19" s="48"/>
      <c r="E19" s="264">
        <v>0</v>
      </c>
      <c r="F19" s="264">
        <v>148</v>
      </c>
      <c r="G19" s="264">
        <v>148</v>
      </c>
      <c r="H19" s="264">
        <v>148</v>
      </c>
      <c r="I19" s="264">
        <v>164</v>
      </c>
      <c r="J19" s="264">
        <v>164</v>
      </c>
      <c r="K19" s="264">
        <v>164</v>
      </c>
      <c r="L19" s="264">
        <v>164</v>
      </c>
      <c r="M19" s="264">
        <v>164</v>
      </c>
      <c r="N19" s="264">
        <v>164</v>
      </c>
      <c r="O19" s="264">
        <v>164</v>
      </c>
      <c r="P19" s="264">
        <v>164</v>
      </c>
      <c r="Q19" s="264">
        <v>164</v>
      </c>
      <c r="R19" s="264">
        <v>164</v>
      </c>
      <c r="S19" s="264">
        <v>164</v>
      </c>
      <c r="T19" s="264">
        <v>164</v>
      </c>
      <c r="U19" s="264">
        <v>164</v>
      </c>
      <c r="V19" s="264">
        <v>164</v>
      </c>
      <c r="W19" s="264">
        <v>164</v>
      </c>
      <c r="X19" s="264">
        <v>164</v>
      </c>
      <c r="Y19" s="264">
        <v>164</v>
      </c>
      <c r="Z19" s="264">
        <v>164</v>
      </c>
      <c r="AA19" s="264">
        <v>164</v>
      </c>
    </row>
    <row r="20" spans="1:27">
      <c r="A20" s="17">
        <v>9</v>
      </c>
      <c r="B20" s="16" t="s">
        <v>0</v>
      </c>
      <c r="C20" s="16"/>
      <c r="D20" s="48"/>
      <c r="E20" s="264">
        <v>0</v>
      </c>
      <c r="F20" s="264">
        <v>0</v>
      </c>
      <c r="G20" s="264">
        <v>0</v>
      </c>
      <c r="H20" s="264">
        <v>0</v>
      </c>
      <c r="I20" s="264">
        <v>0</v>
      </c>
      <c r="J20" s="264">
        <v>0</v>
      </c>
      <c r="K20" s="264">
        <v>0</v>
      </c>
      <c r="L20" s="264">
        <v>0</v>
      </c>
      <c r="M20" s="264">
        <v>0</v>
      </c>
      <c r="N20" s="264">
        <v>0</v>
      </c>
      <c r="O20" s="264">
        <v>0</v>
      </c>
      <c r="P20" s="264">
        <v>0</v>
      </c>
      <c r="Q20" s="264">
        <v>0</v>
      </c>
      <c r="R20" s="264">
        <v>0</v>
      </c>
      <c r="S20" s="264">
        <v>0</v>
      </c>
      <c r="T20" s="264">
        <v>0</v>
      </c>
      <c r="U20" s="264">
        <v>0</v>
      </c>
      <c r="V20" s="264">
        <v>0</v>
      </c>
      <c r="W20" s="264">
        <v>0</v>
      </c>
      <c r="X20" s="264">
        <v>0</v>
      </c>
      <c r="Y20" s="264">
        <v>0</v>
      </c>
      <c r="Z20" s="264">
        <v>0</v>
      </c>
      <c r="AA20" s="264">
        <v>0</v>
      </c>
    </row>
    <row r="21" spans="1:27">
      <c r="A21" s="17">
        <v>10</v>
      </c>
      <c r="B21" s="21" t="s">
        <v>149</v>
      </c>
      <c r="C21" s="16"/>
      <c r="D21" s="51"/>
      <c r="E21" s="281">
        <f>E18+E19+E20</f>
        <v>0</v>
      </c>
      <c r="F21" s="281">
        <f>F18+F19+F20</f>
        <v>470.08</v>
      </c>
      <c r="G21" s="281">
        <f>G18+G19+G20</f>
        <v>469.77</v>
      </c>
      <c r="H21" s="281">
        <f t="shared" ref="H21:R21" si="3">H18+H19+H20</f>
        <v>472.45</v>
      </c>
      <c r="I21" s="281">
        <f t="shared" si="3"/>
        <v>489</v>
      </c>
      <c r="J21" s="281">
        <f t="shared" si="3"/>
        <v>503.5</v>
      </c>
      <c r="K21" s="281">
        <f t="shared" si="3"/>
        <v>506.97</v>
      </c>
      <c r="L21" s="281">
        <f t="shared" si="3"/>
        <v>520.42000000000007</v>
      </c>
      <c r="M21" s="281">
        <f>M18+M19+M20</f>
        <v>526.83999999999992</v>
      </c>
      <c r="N21" s="281">
        <f t="shared" si="3"/>
        <v>532.24</v>
      </c>
      <c r="O21" s="281">
        <f t="shared" si="3"/>
        <v>538.6</v>
      </c>
      <c r="P21" s="281">
        <f t="shared" si="3"/>
        <v>544.93000000000006</v>
      </c>
      <c r="Q21" s="281">
        <f t="shared" si="3"/>
        <v>552.23</v>
      </c>
      <c r="R21" s="281">
        <f t="shared" si="3"/>
        <v>555.49</v>
      </c>
      <c r="S21" s="281">
        <f t="shared" ref="S21:AA21" si="4">S18+S19+S20</f>
        <v>558.71</v>
      </c>
      <c r="T21" s="281">
        <f t="shared" si="4"/>
        <v>561.9</v>
      </c>
      <c r="U21" s="281">
        <f t="shared" si="4"/>
        <v>565.04</v>
      </c>
      <c r="V21" s="281">
        <f t="shared" si="4"/>
        <v>568.14</v>
      </c>
      <c r="W21" s="281">
        <f t="shared" si="4"/>
        <v>571.20000000000005</v>
      </c>
      <c r="X21" s="281">
        <f t="shared" si="4"/>
        <v>575.21</v>
      </c>
      <c r="Y21" s="281">
        <f t="shared" si="4"/>
        <v>578.17000000000007</v>
      </c>
      <c r="Z21" s="281">
        <f t="shared" si="4"/>
        <v>581.07999999999993</v>
      </c>
      <c r="AA21" s="281">
        <f t="shared" si="4"/>
        <v>584.93000000000006</v>
      </c>
    </row>
    <row r="22" spans="1:27">
      <c r="A22" s="22"/>
      <c r="B22" s="23"/>
      <c r="C22" s="24"/>
      <c r="D22" s="54"/>
      <c r="E22" s="54"/>
      <c r="F22" s="54"/>
      <c r="G22" s="55"/>
      <c r="H22" s="55"/>
      <c r="I22" s="55"/>
      <c r="J22" s="55"/>
      <c r="K22" s="55"/>
      <c r="L22" s="55"/>
      <c r="M22" s="55"/>
      <c r="N22" s="55"/>
      <c r="O22" s="56"/>
      <c r="P22" s="56"/>
      <c r="Q22" s="56"/>
      <c r="R22" s="57"/>
      <c r="S22" s="57"/>
      <c r="T22" s="57"/>
      <c r="U22" s="57"/>
      <c r="V22" s="57"/>
      <c r="W22" s="57"/>
      <c r="X22" s="57"/>
      <c r="Y22" s="57"/>
      <c r="Z22" s="57"/>
      <c r="AA22" s="57"/>
    </row>
    <row r="23" spans="1:27" ht="15.75" customHeight="1">
      <c r="B23" s="209" t="s">
        <v>92</v>
      </c>
      <c r="C23" s="18"/>
      <c r="D23" s="17"/>
      <c r="E23" s="17"/>
      <c r="F23" s="17"/>
      <c r="G23" s="58"/>
      <c r="H23" s="58"/>
      <c r="I23" s="58"/>
      <c r="J23" s="58"/>
      <c r="K23" s="58"/>
      <c r="L23" s="58"/>
      <c r="M23" s="58"/>
      <c r="N23" s="58"/>
      <c r="O23" s="58"/>
      <c r="P23" s="58"/>
      <c r="Q23" s="58"/>
      <c r="R23" s="58"/>
    </row>
    <row r="24" spans="1:27">
      <c r="A24" s="60"/>
      <c r="B24" s="21" t="s">
        <v>254</v>
      </c>
      <c r="C24" s="25"/>
      <c r="D24" s="253" t="s">
        <v>339</v>
      </c>
      <c r="E24" s="254"/>
      <c r="F24" s="254"/>
      <c r="G24" s="255"/>
      <c r="H24" s="59"/>
      <c r="I24" s="59"/>
      <c r="J24" s="59"/>
      <c r="K24" s="59"/>
      <c r="L24" s="59"/>
      <c r="M24" s="59"/>
      <c r="N24" s="59"/>
      <c r="O24" s="60"/>
      <c r="P24" s="60"/>
      <c r="Q24" s="60"/>
      <c r="R24" s="60"/>
    </row>
    <row r="25" spans="1:27">
      <c r="A25" s="60"/>
      <c r="B25" s="26" t="s">
        <v>35</v>
      </c>
      <c r="D25" s="61" t="s">
        <v>304</v>
      </c>
      <c r="E25" s="47" t="s">
        <v>17</v>
      </c>
      <c r="F25" s="47" t="s">
        <v>18</v>
      </c>
      <c r="G25" s="47" t="s">
        <v>21</v>
      </c>
      <c r="H25" s="47" t="s">
        <v>22</v>
      </c>
      <c r="I25" s="47" t="s">
        <v>24</v>
      </c>
      <c r="J25" s="47" t="s">
        <v>25</v>
      </c>
      <c r="K25" s="47" t="s">
        <v>26</v>
      </c>
      <c r="L25" s="47" t="s">
        <v>27</v>
      </c>
      <c r="M25" s="47" t="s">
        <v>368</v>
      </c>
      <c r="N25" s="47" t="s">
        <v>369</v>
      </c>
      <c r="O25" s="47" t="s">
        <v>370</v>
      </c>
      <c r="P25" s="47" t="s">
        <v>371</v>
      </c>
      <c r="Q25" s="47" t="s">
        <v>372</v>
      </c>
      <c r="R25" s="47" t="s">
        <v>373</v>
      </c>
      <c r="S25" s="47" t="s">
        <v>374</v>
      </c>
      <c r="T25" s="47" t="s">
        <v>375</v>
      </c>
      <c r="U25" s="47" t="s">
        <v>376</v>
      </c>
      <c r="V25" s="47" t="s">
        <v>377</v>
      </c>
      <c r="W25" s="47" t="s">
        <v>378</v>
      </c>
      <c r="X25" s="47" t="s">
        <v>379</v>
      </c>
      <c r="Y25" s="47" t="s">
        <v>380</v>
      </c>
      <c r="Z25" s="47" t="s">
        <v>381</v>
      </c>
      <c r="AA25" s="47" t="s">
        <v>382</v>
      </c>
    </row>
    <row r="26" spans="1:27">
      <c r="A26" s="109" t="s">
        <v>44</v>
      </c>
      <c r="B26" s="265" t="s">
        <v>360</v>
      </c>
      <c r="C26" s="28"/>
      <c r="D26" s="238" t="s">
        <v>306</v>
      </c>
      <c r="E26" s="264">
        <v>43</v>
      </c>
      <c r="F26" s="264">
        <v>43</v>
      </c>
      <c r="G26" s="264">
        <v>43</v>
      </c>
      <c r="H26" s="264">
        <v>43</v>
      </c>
      <c r="I26" s="264">
        <v>43</v>
      </c>
      <c r="J26" s="264">
        <v>43</v>
      </c>
      <c r="K26" s="264">
        <v>43</v>
      </c>
      <c r="L26" s="264">
        <v>43</v>
      </c>
      <c r="M26" s="264">
        <v>43</v>
      </c>
      <c r="N26" s="264">
        <v>43</v>
      </c>
      <c r="O26" s="264">
        <v>43</v>
      </c>
      <c r="P26" s="264">
        <v>43</v>
      </c>
      <c r="Q26" s="264">
        <v>43</v>
      </c>
      <c r="R26" s="264"/>
      <c r="S26" s="264"/>
      <c r="T26" s="264"/>
      <c r="U26" s="264"/>
      <c r="V26" s="264"/>
      <c r="W26" s="264"/>
      <c r="X26" s="264"/>
      <c r="Y26" s="264"/>
      <c r="Z26" s="264"/>
      <c r="AA26" s="264"/>
    </row>
    <row r="27" spans="1:27">
      <c r="A27" s="109" t="s">
        <v>45</v>
      </c>
      <c r="B27" s="265" t="s">
        <v>403</v>
      </c>
      <c r="C27" s="28"/>
      <c r="D27" s="238" t="s">
        <v>306</v>
      </c>
      <c r="E27" s="264">
        <v>43</v>
      </c>
      <c r="F27" s="264">
        <v>43</v>
      </c>
      <c r="G27" s="264">
        <v>43</v>
      </c>
      <c r="H27" s="264">
        <v>43</v>
      </c>
      <c r="I27" s="264">
        <v>43</v>
      </c>
      <c r="J27" s="264">
        <v>43</v>
      </c>
      <c r="K27" s="264">
        <v>43</v>
      </c>
      <c r="L27" s="264">
        <v>43</v>
      </c>
      <c r="M27" s="264">
        <v>43</v>
      </c>
      <c r="N27" s="264">
        <v>43</v>
      </c>
      <c r="O27" s="264">
        <v>43</v>
      </c>
      <c r="P27" s="264">
        <v>43</v>
      </c>
      <c r="Q27" s="264">
        <v>43</v>
      </c>
      <c r="R27" s="264"/>
      <c r="S27" s="264"/>
      <c r="T27" s="264"/>
      <c r="U27" s="264"/>
      <c r="V27" s="264"/>
      <c r="W27" s="264"/>
      <c r="X27" s="264"/>
      <c r="Y27" s="264"/>
      <c r="Z27" s="264"/>
      <c r="AA27" s="264"/>
    </row>
    <row r="28" spans="1:27">
      <c r="A28" s="109" t="s">
        <v>46</v>
      </c>
      <c r="B28" s="265" t="s">
        <v>404</v>
      </c>
      <c r="C28" s="27"/>
      <c r="D28" s="238" t="s">
        <v>306</v>
      </c>
      <c r="E28" s="264"/>
      <c r="F28" s="264"/>
      <c r="G28" s="264"/>
      <c r="H28" s="264">
        <v>54</v>
      </c>
      <c r="I28" s="264">
        <v>54</v>
      </c>
      <c r="J28" s="264">
        <v>54</v>
      </c>
      <c r="K28" s="264">
        <v>54</v>
      </c>
      <c r="L28" s="264">
        <v>54</v>
      </c>
      <c r="M28" s="264">
        <v>54</v>
      </c>
      <c r="N28" s="264">
        <v>54</v>
      </c>
      <c r="O28" s="264">
        <v>54</v>
      </c>
      <c r="P28" s="264">
        <v>54</v>
      </c>
      <c r="Q28" s="264">
        <v>54</v>
      </c>
      <c r="R28" s="264"/>
      <c r="S28" s="264"/>
      <c r="T28" s="264"/>
      <c r="U28" s="264"/>
      <c r="V28" s="264"/>
      <c r="W28" s="264"/>
      <c r="X28" s="264"/>
      <c r="Y28" s="264"/>
      <c r="Z28" s="264"/>
      <c r="AA28" s="264"/>
    </row>
    <row r="29" spans="1:27">
      <c r="A29" s="109" t="s">
        <v>47</v>
      </c>
      <c r="B29" s="265" t="s">
        <v>428</v>
      </c>
      <c r="C29" s="27"/>
      <c r="D29" s="62" t="s">
        <v>313</v>
      </c>
      <c r="E29" s="264"/>
      <c r="F29" s="264"/>
      <c r="G29" s="264">
        <f>75</f>
        <v>75</v>
      </c>
      <c r="H29" s="264">
        <f>75</f>
        <v>75</v>
      </c>
      <c r="I29" s="264">
        <f>75</f>
        <v>75</v>
      </c>
      <c r="J29" s="264">
        <f>75</f>
        <v>75</v>
      </c>
      <c r="K29" s="264">
        <f>75</f>
        <v>75</v>
      </c>
      <c r="L29" s="264">
        <f>75</f>
        <v>75</v>
      </c>
      <c r="M29" s="264">
        <f>75</f>
        <v>75</v>
      </c>
      <c r="N29" s="264">
        <f>75</f>
        <v>75</v>
      </c>
      <c r="O29" s="264">
        <f>75</f>
        <v>75</v>
      </c>
      <c r="P29" s="264">
        <f>75</f>
        <v>75</v>
      </c>
      <c r="Q29" s="264">
        <f>75</f>
        <v>75</v>
      </c>
      <c r="R29" s="264">
        <f>75</f>
        <v>75</v>
      </c>
      <c r="S29" s="264">
        <f>75</f>
        <v>75</v>
      </c>
      <c r="T29" s="264">
        <f>75</f>
        <v>75</v>
      </c>
      <c r="U29" s="264">
        <f>75</f>
        <v>75</v>
      </c>
      <c r="V29" s="264">
        <f>75</f>
        <v>75</v>
      </c>
      <c r="W29" s="264">
        <f>75</f>
        <v>75</v>
      </c>
      <c r="X29" s="264">
        <f>75</f>
        <v>75</v>
      </c>
      <c r="Y29" s="264">
        <f>75</f>
        <v>75</v>
      </c>
      <c r="Z29" s="264">
        <f>75</f>
        <v>75</v>
      </c>
      <c r="AA29" s="264">
        <f>75</f>
        <v>75</v>
      </c>
    </row>
    <row r="30" spans="1:27">
      <c r="A30" s="109" t="s">
        <v>48</v>
      </c>
      <c r="B30" s="265"/>
      <c r="C30" s="27"/>
      <c r="D30" s="62"/>
      <c r="E30" s="264"/>
      <c r="F30" s="264"/>
      <c r="G30" s="264"/>
      <c r="H30" s="264"/>
      <c r="I30" s="264"/>
      <c r="J30" s="264"/>
      <c r="K30" s="264"/>
      <c r="L30" s="264"/>
      <c r="M30" s="264"/>
      <c r="N30" s="264"/>
      <c r="O30" s="264"/>
      <c r="P30" s="264"/>
      <c r="Q30" s="264"/>
      <c r="R30" s="264"/>
      <c r="S30" s="264"/>
      <c r="T30" s="264"/>
      <c r="U30" s="264"/>
      <c r="V30" s="264"/>
      <c r="W30" s="264"/>
      <c r="X30" s="264"/>
      <c r="Y30" s="264"/>
      <c r="Z30" s="264"/>
      <c r="AA30" s="264"/>
    </row>
    <row r="31" spans="1:27">
      <c r="A31" s="109" t="s">
        <v>49</v>
      </c>
      <c r="B31" s="265"/>
      <c r="C31" s="27"/>
      <c r="D31" s="62"/>
      <c r="E31" s="264"/>
      <c r="F31" s="264"/>
      <c r="G31" s="264"/>
      <c r="H31" s="264"/>
      <c r="I31" s="264"/>
      <c r="J31" s="264"/>
      <c r="K31" s="264"/>
      <c r="L31" s="264"/>
      <c r="M31" s="264"/>
      <c r="N31" s="264"/>
      <c r="O31" s="264"/>
      <c r="P31" s="264"/>
      <c r="Q31" s="264"/>
      <c r="R31" s="264"/>
      <c r="S31" s="264"/>
      <c r="T31" s="264"/>
      <c r="U31" s="264"/>
      <c r="V31" s="264"/>
      <c r="W31" s="264"/>
      <c r="X31" s="264"/>
      <c r="Y31" s="264"/>
      <c r="Z31" s="264"/>
      <c r="AA31" s="264"/>
    </row>
    <row r="32" spans="1:27">
      <c r="A32" s="109" t="s">
        <v>50</v>
      </c>
      <c r="B32" s="265"/>
      <c r="C32" s="27"/>
      <c r="D32" s="62"/>
      <c r="E32" s="264"/>
      <c r="F32" s="264"/>
      <c r="G32" s="264"/>
      <c r="H32" s="264"/>
      <c r="I32" s="264"/>
      <c r="J32" s="264"/>
      <c r="K32" s="264"/>
      <c r="L32" s="264"/>
      <c r="M32" s="264"/>
      <c r="N32" s="264"/>
      <c r="O32" s="264"/>
      <c r="P32" s="264"/>
      <c r="Q32" s="264"/>
      <c r="R32" s="264"/>
      <c r="S32" s="264"/>
      <c r="T32" s="264"/>
      <c r="U32" s="264"/>
      <c r="V32" s="264"/>
      <c r="W32" s="264"/>
      <c r="X32" s="264"/>
      <c r="Y32" s="264"/>
      <c r="Z32" s="264"/>
      <c r="AA32" s="264"/>
    </row>
    <row r="33" spans="1:27">
      <c r="A33" s="109"/>
      <c r="B33" s="32"/>
      <c r="D33" s="16"/>
      <c r="E33" s="72"/>
      <c r="F33" s="73"/>
      <c r="G33" s="73"/>
      <c r="H33" s="73"/>
      <c r="I33" s="73"/>
      <c r="J33" s="73"/>
      <c r="K33" s="73"/>
      <c r="L33" s="73"/>
      <c r="M33" s="73"/>
      <c r="N33" s="73"/>
      <c r="O33" s="74"/>
      <c r="P33" s="74"/>
      <c r="Q33" s="74"/>
      <c r="R33" s="74"/>
      <c r="S33" s="74"/>
      <c r="T33" s="74"/>
      <c r="U33" s="74"/>
      <c r="V33" s="74"/>
      <c r="W33" s="74"/>
      <c r="X33" s="74"/>
      <c r="Y33" s="74"/>
      <c r="Z33" s="74"/>
      <c r="AA33" s="74"/>
    </row>
    <row r="34" spans="1:27">
      <c r="A34" s="109"/>
      <c r="B34" s="21" t="s">
        <v>255</v>
      </c>
      <c r="C34" s="25"/>
      <c r="D34" s="21"/>
      <c r="E34" s="80"/>
      <c r="F34" s="81"/>
      <c r="G34" s="81"/>
      <c r="H34" s="81"/>
      <c r="I34" s="81"/>
      <c r="J34" s="81"/>
      <c r="K34" s="81"/>
      <c r="L34" s="81"/>
      <c r="M34" s="81"/>
      <c r="N34" s="81"/>
      <c r="O34" s="78"/>
      <c r="P34" s="78"/>
      <c r="Q34" s="78"/>
      <c r="R34" s="78"/>
      <c r="S34" s="78"/>
      <c r="T34" s="78"/>
      <c r="U34" s="78"/>
      <c r="V34" s="78"/>
      <c r="W34" s="78"/>
      <c r="X34" s="78"/>
      <c r="Y34" s="78"/>
      <c r="Z34" s="78"/>
      <c r="AA34" s="78"/>
    </row>
    <row r="35" spans="1:27">
      <c r="A35" s="109"/>
      <c r="B35" s="26" t="s">
        <v>30</v>
      </c>
      <c r="D35" s="61" t="s">
        <v>304</v>
      </c>
      <c r="E35" s="47" t="s">
        <v>17</v>
      </c>
      <c r="F35" s="47" t="s">
        <v>18</v>
      </c>
      <c r="G35" s="47" t="s">
        <v>21</v>
      </c>
      <c r="H35" s="47" t="s">
        <v>22</v>
      </c>
      <c r="I35" s="47" t="s">
        <v>24</v>
      </c>
      <c r="J35" s="47" t="s">
        <v>25</v>
      </c>
      <c r="K35" s="47" t="s">
        <v>26</v>
      </c>
      <c r="L35" s="47" t="s">
        <v>27</v>
      </c>
      <c r="M35" s="47" t="s">
        <v>368</v>
      </c>
      <c r="N35" s="47" t="s">
        <v>369</v>
      </c>
      <c r="O35" s="47" t="s">
        <v>370</v>
      </c>
      <c r="P35" s="47" t="s">
        <v>371</v>
      </c>
      <c r="Q35" s="47" t="s">
        <v>372</v>
      </c>
      <c r="R35" s="47" t="s">
        <v>373</v>
      </c>
      <c r="S35" s="47" t="s">
        <v>374</v>
      </c>
      <c r="T35" s="47" t="s">
        <v>375</v>
      </c>
      <c r="U35" s="47" t="s">
        <v>376</v>
      </c>
      <c r="V35" s="47" t="s">
        <v>377</v>
      </c>
      <c r="W35" s="47" t="s">
        <v>378</v>
      </c>
      <c r="X35" s="47" t="s">
        <v>379</v>
      </c>
      <c r="Y35" s="47" t="s">
        <v>380</v>
      </c>
      <c r="Z35" s="47" t="s">
        <v>381</v>
      </c>
      <c r="AA35" s="47" t="s">
        <v>382</v>
      </c>
    </row>
    <row r="36" spans="1:27">
      <c r="A36" s="109" t="s">
        <v>51</v>
      </c>
      <c r="B36" s="265" t="s">
        <v>361</v>
      </c>
      <c r="C36" s="28"/>
      <c r="D36" s="238" t="s">
        <v>308</v>
      </c>
      <c r="E36" s="264">
        <v>35</v>
      </c>
      <c r="F36" s="264">
        <v>35</v>
      </c>
      <c r="G36" s="264"/>
      <c r="H36" s="264"/>
      <c r="I36" s="264"/>
      <c r="J36" s="264"/>
      <c r="K36" s="264"/>
      <c r="L36" s="264"/>
      <c r="M36" s="264"/>
      <c r="N36" s="264"/>
      <c r="O36" s="264"/>
      <c r="P36" s="264"/>
      <c r="Q36" s="264"/>
      <c r="R36" s="264"/>
      <c r="S36" s="264"/>
      <c r="T36" s="264"/>
      <c r="U36" s="264"/>
      <c r="V36" s="264"/>
      <c r="W36" s="264"/>
      <c r="X36" s="264"/>
      <c r="Y36" s="264"/>
      <c r="Z36" s="264"/>
      <c r="AA36" s="264"/>
    </row>
    <row r="37" spans="1:27">
      <c r="A37" s="109" t="s">
        <v>52</v>
      </c>
      <c r="B37" s="265" t="s">
        <v>361</v>
      </c>
      <c r="C37" s="28"/>
      <c r="D37" s="62" t="s">
        <v>306</v>
      </c>
      <c r="E37" s="264"/>
      <c r="F37" s="264"/>
      <c r="G37" s="264">
        <v>30</v>
      </c>
      <c r="H37" s="264">
        <v>30</v>
      </c>
      <c r="I37" s="264">
        <v>30</v>
      </c>
      <c r="J37" s="264">
        <v>30</v>
      </c>
      <c r="K37" s="264">
        <v>30</v>
      </c>
      <c r="L37" s="264">
        <v>30</v>
      </c>
      <c r="M37" s="264">
        <v>30</v>
      </c>
      <c r="N37" s="264">
        <v>30</v>
      </c>
      <c r="O37" s="264">
        <v>30</v>
      </c>
      <c r="P37" s="264">
        <v>30</v>
      </c>
      <c r="Q37" s="264">
        <v>30</v>
      </c>
      <c r="R37" s="264"/>
      <c r="S37" s="264"/>
      <c r="T37" s="264"/>
      <c r="U37" s="264"/>
      <c r="V37" s="264"/>
      <c r="W37" s="264"/>
      <c r="X37" s="264"/>
      <c r="Y37" s="264"/>
      <c r="Z37" s="264"/>
      <c r="AA37" s="264"/>
    </row>
    <row r="38" spans="1:27">
      <c r="A38" s="109" t="s">
        <v>173</v>
      </c>
      <c r="B38" s="265" t="s">
        <v>361</v>
      </c>
      <c r="C38" s="28"/>
      <c r="D38" s="62" t="s">
        <v>384</v>
      </c>
      <c r="E38" s="264"/>
      <c r="F38" s="264"/>
      <c r="G38" s="264">
        <v>3</v>
      </c>
      <c r="H38" s="264">
        <v>3</v>
      </c>
      <c r="I38" s="264">
        <v>3</v>
      </c>
      <c r="J38" s="264">
        <v>3</v>
      </c>
      <c r="K38" s="264">
        <v>3</v>
      </c>
      <c r="L38" s="264">
        <v>3</v>
      </c>
      <c r="M38" s="264">
        <v>3</v>
      </c>
      <c r="N38" s="264">
        <v>3</v>
      </c>
      <c r="O38" s="264">
        <v>3</v>
      </c>
      <c r="P38" s="264">
        <v>3</v>
      </c>
      <c r="Q38" s="264">
        <v>3</v>
      </c>
      <c r="R38" s="264">
        <v>33</v>
      </c>
      <c r="S38" s="264">
        <v>33</v>
      </c>
      <c r="T38" s="264">
        <v>33</v>
      </c>
      <c r="U38" s="264">
        <v>33</v>
      </c>
      <c r="V38" s="264">
        <v>33</v>
      </c>
      <c r="W38" s="264">
        <v>33</v>
      </c>
      <c r="X38" s="264">
        <v>33</v>
      </c>
      <c r="Y38" s="264">
        <v>33</v>
      </c>
      <c r="Z38" s="264">
        <v>33</v>
      </c>
      <c r="AA38" s="264">
        <v>33</v>
      </c>
    </row>
    <row r="39" spans="1:27">
      <c r="A39" s="109" t="s">
        <v>174</v>
      </c>
      <c r="B39" s="265" t="s">
        <v>362</v>
      </c>
      <c r="C39" s="27"/>
      <c r="D39" s="62" t="s">
        <v>310</v>
      </c>
      <c r="E39" s="264">
        <v>10</v>
      </c>
      <c r="F39" s="264">
        <v>10</v>
      </c>
      <c r="G39" s="264">
        <v>10</v>
      </c>
      <c r="H39" s="264">
        <v>10</v>
      </c>
      <c r="I39" s="264">
        <v>10</v>
      </c>
      <c r="J39" s="264">
        <v>10</v>
      </c>
      <c r="K39" s="264">
        <v>10</v>
      </c>
      <c r="L39" s="264">
        <v>10</v>
      </c>
      <c r="M39" s="264">
        <v>10</v>
      </c>
      <c r="N39" s="264">
        <v>10</v>
      </c>
      <c r="O39" s="264">
        <v>10</v>
      </c>
      <c r="P39" s="264">
        <v>10</v>
      </c>
      <c r="Q39" s="264">
        <v>10</v>
      </c>
      <c r="R39" s="264">
        <v>10</v>
      </c>
      <c r="S39" s="264">
        <v>10</v>
      </c>
      <c r="T39" s="264">
        <v>10</v>
      </c>
      <c r="U39" s="264">
        <v>10</v>
      </c>
      <c r="V39" s="264">
        <v>10</v>
      </c>
      <c r="W39" s="264">
        <v>10</v>
      </c>
      <c r="X39" s="264">
        <v>10</v>
      </c>
      <c r="Y39" s="264">
        <v>10</v>
      </c>
      <c r="Z39" s="264">
        <v>10</v>
      </c>
      <c r="AA39" s="264">
        <v>10</v>
      </c>
    </row>
    <row r="40" spans="1:27" ht="31.5">
      <c r="A40" s="109" t="s">
        <v>175</v>
      </c>
      <c r="B40" s="265" t="s">
        <v>385</v>
      </c>
      <c r="C40" s="27"/>
      <c r="D40" s="62" t="s">
        <v>309</v>
      </c>
      <c r="E40" s="264">
        <v>13</v>
      </c>
      <c r="F40" s="264">
        <v>13</v>
      </c>
      <c r="G40" s="264">
        <v>13</v>
      </c>
      <c r="H40" s="264">
        <v>13</v>
      </c>
      <c r="I40" s="264">
        <v>13</v>
      </c>
      <c r="J40" s="264">
        <v>13</v>
      </c>
      <c r="K40" s="264">
        <v>13</v>
      </c>
      <c r="L40" s="264">
        <v>13</v>
      </c>
      <c r="M40" s="264">
        <v>13</v>
      </c>
      <c r="N40" s="264">
        <v>13</v>
      </c>
      <c r="O40" s="264">
        <v>13</v>
      </c>
      <c r="P40" s="264">
        <v>13</v>
      </c>
      <c r="Q40" s="264">
        <v>13</v>
      </c>
      <c r="R40" s="264">
        <v>13</v>
      </c>
      <c r="S40" s="264">
        <v>13</v>
      </c>
      <c r="T40" s="264">
        <v>13</v>
      </c>
      <c r="U40" s="264">
        <v>13</v>
      </c>
      <c r="V40" s="264">
        <v>13</v>
      </c>
      <c r="W40" s="264">
        <v>13</v>
      </c>
      <c r="X40" s="264">
        <v>13</v>
      </c>
      <c r="Y40" s="264">
        <v>13</v>
      </c>
      <c r="Z40" s="264">
        <v>13</v>
      </c>
      <c r="AA40" s="264">
        <v>13</v>
      </c>
    </row>
    <row r="41" spans="1:27" ht="31.5">
      <c r="A41" s="109" t="s">
        <v>176</v>
      </c>
      <c r="B41" s="265" t="s">
        <v>423</v>
      </c>
      <c r="C41" s="27"/>
      <c r="D41" s="296" t="s">
        <v>315</v>
      </c>
      <c r="E41" s="264">
        <v>22.5</v>
      </c>
      <c r="F41" s="264">
        <v>22.5</v>
      </c>
      <c r="G41" s="264">
        <v>22.5</v>
      </c>
      <c r="H41" s="264">
        <v>22.5</v>
      </c>
      <c r="I41" s="264">
        <v>22.5</v>
      </c>
      <c r="J41" s="264">
        <v>22.5</v>
      </c>
      <c r="K41" s="264">
        <v>22.5</v>
      </c>
      <c r="L41" s="264">
        <v>22.5</v>
      </c>
      <c r="M41" s="264">
        <v>22.5</v>
      </c>
      <c r="N41" s="264">
        <v>22.5</v>
      </c>
      <c r="O41" s="264">
        <v>22.5</v>
      </c>
      <c r="P41" s="264">
        <v>22.5</v>
      </c>
      <c r="Q41" s="264">
        <v>22.5</v>
      </c>
      <c r="R41" s="264">
        <v>22.5</v>
      </c>
      <c r="S41" s="264">
        <v>22.5</v>
      </c>
      <c r="T41" s="264">
        <v>22.5</v>
      </c>
      <c r="U41" s="264">
        <v>22.5</v>
      </c>
      <c r="V41" s="264">
        <v>22.5</v>
      </c>
      <c r="W41" s="264">
        <v>22.5</v>
      </c>
      <c r="X41" s="264">
        <v>22.5</v>
      </c>
      <c r="Y41" s="264">
        <v>22.5</v>
      </c>
      <c r="Z41" s="264">
        <v>22.5</v>
      </c>
      <c r="AA41" s="264">
        <v>22.5</v>
      </c>
    </row>
    <row r="42" spans="1:27">
      <c r="A42" s="109" t="s">
        <v>177</v>
      </c>
      <c r="B42" s="265"/>
      <c r="C42" s="293"/>
      <c r="D42" s="223"/>
      <c r="E42" s="264"/>
      <c r="F42" s="264"/>
      <c r="G42" s="264"/>
      <c r="H42" s="264"/>
      <c r="I42" s="264"/>
      <c r="J42" s="264"/>
      <c r="K42" s="264"/>
      <c r="L42" s="264"/>
      <c r="M42" s="264"/>
      <c r="N42" s="264"/>
      <c r="O42" s="264"/>
      <c r="P42" s="264"/>
      <c r="Q42" s="264"/>
      <c r="R42" s="264"/>
      <c r="S42" s="264"/>
      <c r="T42" s="264"/>
      <c r="U42" s="264"/>
      <c r="V42" s="264"/>
      <c r="W42" s="264"/>
      <c r="X42" s="264"/>
      <c r="Y42" s="264"/>
      <c r="Z42" s="264"/>
      <c r="AA42" s="264"/>
    </row>
    <row r="43" spans="1:27">
      <c r="A43" s="109" t="s">
        <v>419</v>
      </c>
      <c r="B43" s="265"/>
      <c r="C43" s="27"/>
      <c r="D43" s="62"/>
      <c r="E43" s="264"/>
      <c r="F43" s="264"/>
      <c r="G43" s="264"/>
      <c r="H43" s="264"/>
      <c r="I43" s="264"/>
      <c r="J43" s="264"/>
      <c r="K43" s="264"/>
      <c r="L43" s="264"/>
      <c r="M43" s="264"/>
      <c r="N43" s="264"/>
      <c r="O43" s="264"/>
      <c r="P43" s="264"/>
      <c r="Q43" s="264"/>
      <c r="R43" s="264"/>
      <c r="S43" s="264"/>
      <c r="T43" s="264"/>
      <c r="U43" s="264"/>
      <c r="V43" s="264"/>
      <c r="W43" s="264"/>
      <c r="X43" s="264"/>
      <c r="Y43" s="264"/>
      <c r="Z43" s="264"/>
      <c r="AA43" s="264"/>
    </row>
    <row r="44" spans="1:27">
      <c r="A44" s="109"/>
      <c r="B44" s="141"/>
      <c r="C44" s="142"/>
      <c r="D44" s="143"/>
      <c r="E44" s="143"/>
      <c r="F44" s="143"/>
      <c r="G44" s="144"/>
      <c r="H44" s="144"/>
      <c r="I44" s="144"/>
      <c r="J44" s="144"/>
      <c r="K44" s="144"/>
      <c r="L44" s="144"/>
      <c r="M44" s="144"/>
      <c r="N44" s="144"/>
      <c r="O44" s="145"/>
      <c r="P44" s="145"/>
      <c r="Q44" s="145"/>
      <c r="R44" s="145"/>
      <c r="S44" s="145"/>
      <c r="T44" s="145"/>
      <c r="U44" s="145"/>
      <c r="V44" s="145"/>
      <c r="W44" s="145"/>
      <c r="X44" s="145"/>
      <c r="Y44" s="145"/>
      <c r="Z44" s="145"/>
      <c r="AA44" s="145"/>
    </row>
    <row r="45" spans="1:27" ht="31.5">
      <c r="A45" s="109">
        <v>11</v>
      </c>
      <c r="B45" s="34" t="s">
        <v>150</v>
      </c>
      <c r="C45" s="33"/>
      <c r="D45" s="64"/>
      <c r="E45" s="53">
        <f t="shared" ref="E45:AA45" si="5">SUM(E26:E32,E36:E43)</f>
        <v>166.5</v>
      </c>
      <c r="F45" s="53">
        <f t="shared" si="5"/>
        <v>166.5</v>
      </c>
      <c r="G45" s="53">
        <f t="shared" si="5"/>
        <v>239.5</v>
      </c>
      <c r="H45" s="53">
        <f t="shared" si="5"/>
        <v>293.5</v>
      </c>
      <c r="I45" s="53">
        <f t="shared" si="5"/>
        <v>293.5</v>
      </c>
      <c r="J45" s="53">
        <f t="shared" si="5"/>
        <v>293.5</v>
      </c>
      <c r="K45" s="53">
        <f t="shared" si="5"/>
        <v>293.5</v>
      </c>
      <c r="L45" s="53">
        <f t="shared" si="5"/>
        <v>293.5</v>
      </c>
      <c r="M45" s="53">
        <f t="shared" si="5"/>
        <v>293.5</v>
      </c>
      <c r="N45" s="53">
        <f t="shared" si="5"/>
        <v>293.5</v>
      </c>
      <c r="O45" s="53">
        <f t="shared" si="5"/>
        <v>293.5</v>
      </c>
      <c r="P45" s="53">
        <f t="shared" si="5"/>
        <v>293.5</v>
      </c>
      <c r="Q45" s="53">
        <f t="shared" si="5"/>
        <v>293.5</v>
      </c>
      <c r="R45" s="53">
        <f t="shared" si="5"/>
        <v>153.5</v>
      </c>
      <c r="S45" s="53">
        <f t="shared" si="5"/>
        <v>153.5</v>
      </c>
      <c r="T45" s="53">
        <f t="shared" si="5"/>
        <v>153.5</v>
      </c>
      <c r="U45" s="53">
        <f t="shared" si="5"/>
        <v>153.5</v>
      </c>
      <c r="V45" s="53">
        <f t="shared" si="5"/>
        <v>153.5</v>
      </c>
      <c r="W45" s="53">
        <f t="shared" si="5"/>
        <v>153.5</v>
      </c>
      <c r="X45" s="53">
        <f t="shared" si="5"/>
        <v>153.5</v>
      </c>
      <c r="Y45" s="53">
        <f t="shared" si="5"/>
        <v>153.5</v>
      </c>
      <c r="Z45" s="53">
        <f t="shared" si="5"/>
        <v>153.5</v>
      </c>
      <c r="AA45" s="53">
        <f t="shared" si="5"/>
        <v>153.5</v>
      </c>
    </row>
    <row r="46" spans="1:27">
      <c r="A46" s="60"/>
      <c r="B46" s="25"/>
      <c r="C46" s="25"/>
      <c r="D46" s="21"/>
      <c r="E46" s="72"/>
      <c r="F46" s="73"/>
      <c r="G46" s="73"/>
      <c r="H46" s="73"/>
      <c r="I46" s="73"/>
      <c r="J46" s="73"/>
      <c r="K46" s="73"/>
      <c r="L46" s="73"/>
      <c r="M46" s="73"/>
      <c r="N46" s="73"/>
      <c r="O46" s="74"/>
      <c r="P46" s="74"/>
      <c r="Q46" s="74"/>
      <c r="R46" s="74"/>
      <c r="S46" s="74"/>
      <c r="T46" s="74"/>
      <c r="U46" s="74"/>
      <c r="V46" s="74"/>
      <c r="W46" s="74"/>
      <c r="X46" s="74"/>
      <c r="Y46" s="74"/>
      <c r="Z46" s="74"/>
      <c r="AA46" s="74"/>
    </row>
    <row r="47" spans="1:27">
      <c r="A47" s="60"/>
      <c r="B47" s="21" t="s">
        <v>260</v>
      </c>
      <c r="C47" s="25"/>
      <c r="D47" s="16"/>
      <c r="E47" s="76"/>
      <c r="F47" s="77"/>
      <c r="G47" s="77"/>
      <c r="H47" s="77"/>
      <c r="I47" s="77"/>
      <c r="J47" s="77"/>
      <c r="K47" s="77"/>
      <c r="L47" s="77"/>
      <c r="M47" s="77"/>
      <c r="N47" s="77"/>
      <c r="O47" s="78"/>
      <c r="P47" s="78"/>
      <c r="Q47" s="78"/>
      <c r="R47" s="78"/>
      <c r="S47" s="78"/>
      <c r="T47" s="78"/>
      <c r="U47" s="78"/>
      <c r="V47" s="78"/>
      <c r="W47" s="78"/>
      <c r="X47" s="78"/>
      <c r="Y47" s="78"/>
      <c r="Z47" s="78"/>
      <c r="AA47" s="78"/>
    </row>
    <row r="48" spans="1:27">
      <c r="A48" s="60"/>
      <c r="B48" s="16" t="s">
        <v>29</v>
      </c>
      <c r="D48" s="61" t="s">
        <v>304</v>
      </c>
      <c r="E48" s="47" t="s">
        <v>17</v>
      </c>
      <c r="F48" s="47" t="s">
        <v>18</v>
      </c>
      <c r="G48" s="47" t="s">
        <v>21</v>
      </c>
      <c r="H48" s="47" t="s">
        <v>22</v>
      </c>
      <c r="I48" s="47" t="s">
        <v>24</v>
      </c>
      <c r="J48" s="47" t="s">
        <v>25</v>
      </c>
      <c r="K48" s="47" t="s">
        <v>26</v>
      </c>
      <c r="L48" s="47" t="s">
        <v>27</v>
      </c>
      <c r="M48" s="47" t="s">
        <v>368</v>
      </c>
      <c r="N48" s="47" t="s">
        <v>369</v>
      </c>
      <c r="O48" s="47" t="s">
        <v>370</v>
      </c>
      <c r="P48" s="47" t="s">
        <v>371</v>
      </c>
      <c r="Q48" s="47" t="s">
        <v>372</v>
      </c>
      <c r="R48" s="47" t="s">
        <v>373</v>
      </c>
      <c r="S48" s="47" t="s">
        <v>374</v>
      </c>
      <c r="T48" s="47" t="s">
        <v>375</v>
      </c>
      <c r="U48" s="47" t="s">
        <v>376</v>
      </c>
      <c r="V48" s="47" t="s">
        <v>377</v>
      </c>
      <c r="W48" s="47" t="s">
        <v>378</v>
      </c>
      <c r="X48" s="47" t="s">
        <v>379</v>
      </c>
      <c r="Y48" s="47" t="s">
        <v>380</v>
      </c>
      <c r="Z48" s="47" t="s">
        <v>381</v>
      </c>
      <c r="AA48" s="47" t="s">
        <v>382</v>
      </c>
    </row>
    <row r="49" spans="1:27">
      <c r="A49" s="109" t="s">
        <v>126</v>
      </c>
      <c r="B49" s="265" t="s">
        <v>405</v>
      </c>
      <c r="C49" s="230"/>
      <c r="D49" s="229" t="s">
        <v>417</v>
      </c>
      <c r="E49" s="264"/>
      <c r="F49" s="264">
        <v>11</v>
      </c>
      <c r="G49" s="264">
        <v>11</v>
      </c>
      <c r="H49" s="264">
        <v>11</v>
      </c>
      <c r="I49" s="264">
        <v>11</v>
      </c>
      <c r="J49" s="264">
        <v>11</v>
      </c>
      <c r="K49" s="264">
        <v>11</v>
      </c>
      <c r="L49" s="264">
        <v>11</v>
      </c>
      <c r="M49" s="264">
        <v>10.9</v>
      </c>
      <c r="N49" s="264">
        <v>10.6</v>
      </c>
      <c r="O49" s="264">
        <v>10.199999999999999</v>
      </c>
      <c r="P49" s="264">
        <v>9.5</v>
      </c>
      <c r="Q49" s="264">
        <v>8</v>
      </c>
      <c r="R49" s="264">
        <v>8</v>
      </c>
      <c r="S49" s="264">
        <v>8</v>
      </c>
      <c r="T49" s="264">
        <v>8</v>
      </c>
      <c r="U49" s="264">
        <v>7.8</v>
      </c>
      <c r="V49" s="264">
        <v>7.4</v>
      </c>
      <c r="W49" s="264">
        <v>7</v>
      </c>
      <c r="X49" s="264">
        <v>6.7</v>
      </c>
      <c r="Y49" s="264">
        <v>5</v>
      </c>
      <c r="Z49" s="264">
        <v>6</v>
      </c>
      <c r="AA49" s="264">
        <v>6</v>
      </c>
    </row>
    <row r="50" spans="1:27">
      <c r="A50" s="109" t="s">
        <v>127</v>
      </c>
      <c r="B50" s="265" t="s">
        <v>407</v>
      </c>
      <c r="C50" s="230"/>
      <c r="D50" s="229" t="s">
        <v>318</v>
      </c>
      <c r="E50" s="264"/>
      <c r="F50" s="264">
        <v>1.2</v>
      </c>
      <c r="G50" s="264">
        <v>1.2</v>
      </c>
      <c r="H50" s="264">
        <v>1.2</v>
      </c>
      <c r="I50" s="264">
        <v>1.2</v>
      </c>
      <c r="J50" s="264">
        <v>1.2</v>
      </c>
      <c r="K50" s="264">
        <v>1.2</v>
      </c>
      <c r="L50" s="264">
        <v>3</v>
      </c>
      <c r="M50" s="264">
        <v>3</v>
      </c>
      <c r="N50" s="264">
        <v>3</v>
      </c>
      <c r="O50" s="264">
        <v>3</v>
      </c>
      <c r="P50" s="264">
        <v>3</v>
      </c>
      <c r="Q50" s="264">
        <v>3</v>
      </c>
      <c r="R50" s="264">
        <v>3</v>
      </c>
      <c r="S50" s="264">
        <v>3</v>
      </c>
      <c r="T50" s="264">
        <v>3</v>
      </c>
      <c r="U50" s="264">
        <v>3</v>
      </c>
      <c r="V50" s="264">
        <v>3</v>
      </c>
      <c r="W50" s="264">
        <v>3</v>
      </c>
      <c r="X50" s="264">
        <v>3</v>
      </c>
      <c r="Y50" s="264">
        <v>3</v>
      </c>
      <c r="Z50" s="264">
        <v>3</v>
      </c>
      <c r="AA50" s="264">
        <v>3</v>
      </c>
    </row>
    <row r="51" spans="1:27" ht="31.5">
      <c r="A51" s="109" t="s">
        <v>128</v>
      </c>
      <c r="B51" s="265" t="s">
        <v>363</v>
      </c>
      <c r="C51" s="28"/>
      <c r="D51" s="62" t="s">
        <v>317</v>
      </c>
      <c r="E51" s="264">
        <v>6.9</v>
      </c>
      <c r="F51" s="264">
        <v>6.9</v>
      </c>
      <c r="G51" s="264">
        <v>6.9</v>
      </c>
      <c r="H51" s="264">
        <v>6.9</v>
      </c>
      <c r="I51" s="264">
        <v>6.9</v>
      </c>
      <c r="J51" s="264">
        <v>6.9</v>
      </c>
      <c r="K51" s="264">
        <v>6.9</v>
      </c>
      <c r="L51" s="264">
        <v>6.9</v>
      </c>
      <c r="M51" s="264">
        <v>6.9</v>
      </c>
      <c r="N51" s="264">
        <v>6.9</v>
      </c>
      <c r="O51" s="264">
        <v>6.9</v>
      </c>
      <c r="P51" s="264">
        <v>6.9</v>
      </c>
      <c r="Q51" s="264">
        <v>6.9</v>
      </c>
      <c r="R51" s="264">
        <v>6.9</v>
      </c>
      <c r="S51" s="264">
        <v>6.9</v>
      </c>
      <c r="T51" s="264">
        <v>6.9</v>
      </c>
      <c r="U51" s="264">
        <v>6.9</v>
      </c>
      <c r="V51" s="264">
        <v>6.9</v>
      </c>
      <c r="W51" s="264">
        <v>6.9</v>
      </c>
      <c r="X51" s="264">
        <v>6.9</v>
      </c>
      <c r="Y51" s="264">
        <v>6.9</v>
      </c>
      <c r="Z51" s="264">
        <v>6.9</v>
      </c>
      <c r="AA51" s="264">
        <v>6.9</v>
      </c>
    </row>
    <row r="52" spans="1:27">
      <c r="A52" s="109" t="s">
        <v>129</v>
      </c>
      <c r="B52" s="265"/>
      <c r="C52" s="230"/>
      <c r="D52" s="229"/>
      <c r="E52" s="264"/>
      <c r="F52" s="264"/>
      <c r="G52" s="264"/>
      <c r="H52" s="264"/>
      <c r="I52" s="264"/>
      <c r="J52" s="264"/>
      <c r="K52" s="264"/>
      <c r="L52" s="264"/>
      <c r="M52" s="264"/>
      <c r="N52" s="264"/>
      <c r="O52" s="264"/>
      <c r="P52" s="264"/>
      <c r="Q52" s="264"/>
      <c r="R52" s="264"/>
      <c r="S52" s="264"/>
      <c r="T52" s="264"/>
      <c r="U52" s="264"/>
      <c r="V52" s="264"/>
      <c r="W52" s="264"/>
      <c r="X52" s="264"/>
      <c r="Y52" s="264"/>
      <c r="Z52" s="264"/>
      <c r="AA52" s="264"/>
    </row>
    <row r="53" spans="1:27">
      <c r="A53" s="109" t="s">
        <v>130</v>
      </c>
      <c r="B53" s="265"/>
      <c r="C53" s="230"/>
      <c r="D53" s="229"/>
      <c r="E53" s="264"/>
      <c r="F53" s="264"/>
      <c r="G53" s="85"/>
      <c r="H53" s="85"/>
      <c r="I53" s="85"/>
      <c r="J53" s="85"/>
      <c r="K53" s="85"/>
      <c r="L53" s="85"/>
      <c r="M53" s="85"/>
      <c r="N53" s="92"/>
      <c r="O53" s="86"/>
      <c r="P53" s="86"/>
      <c r="Q53" s="86"/>
      <c r="R53" s="86"/>
      <c r="S53" s="86"/>
      <c r="T53" s="86"/>
      <c r="U53" s="86"/>
      <c r="V53" s="86"/>
      <c r="W53" s="86"/>
      <c r="X53" s="86"/>
      <c r="Y53" s="86"/>
      <c r="Z53" s="86"/>
      <c r="AA53" s="86"/>
    </row>
    <row r="54" spans="1:27">
      <c r="A54" s="109" t="s">
        <v>131</v>
      </c>
      <c r="B54" s="265"/>
      <c r="C54" s="230"/>
      <c r="D54" s="229"/>
      <c r="E54" s="264"/>
      <c r="F54" s="264"/>
      <c r="G54" s="85"/>
      <c r="H54" s="85"/>
      <c r="I54" s="85"/>
      <c r="J54" s="85"/>
      <c r="K54" s="85"/>
      <c r="L54" s="85"/>
      <c r="M54" s="85"/>
      <c r="N54" s="92"/>
      <c r="O54" s="86"/>
      <c r="P54" s="86"/>
      <c r="Q54" s="86"/>
      <c r="R54" s="86"/>
      <c r="S54" s="86"/>
      <c r="T54" s="86"/>
      <c r="U54" s="86"/>
      <c r="V54" s="86"/>
      <c r="W54" s="86"/>
      <c r="X54" s="86"/>
      <c r="Y54" s="86"/>
      <c r="Z54" s="86"/>
      <c r="AA54" s="86"/>
    </row>
    <row r="55" spans="1:27">
      <c r="A55" s="109" t="s">
        <v>132</v>
      </c>
      <c r="B55" s="265"/>
      <c r="C55" s="230"/>
      <c r="D55" s="229"/>
      <c r="E55" s="264"/>
      <c r="F55" s="264"/>
      <c r="G55" s="85"/>
      <c r="H55" s="85"/>
      <c r="I55" s="85"/>
      <c r="J55" s="85"/>
      <c r="K55" s="85"/>
      <c r="L55" s="85"/>
      <c r="M55" s="85"/>
      <c r="N55" s="92"/>
      <c r="O55" s="86"/>
      <c r="P55" s="86"/>
      <c r="Q55" s="86"/>
      <c r="R55" s="86"/>
      <c r="S55" s="86"/>
      <c r="T55" s="86"/>
      <c r="U55" s="86"/>
      <c r="V55" s="86"/>
      <c r="W55" s="86"/>
      <c r="X55" s="86"/>
      <c r="Y55" s="86"/>
      <c r="Z55" s="86"/>
      <c r="AA55" s="86"/>
    </row>
    <row r="56" spans="1:27">
      <c r="A56" s="109" t="s">
        <v>133</v>
      </c>
      <c r="B56" s="265"/>
      <c r="C56" s="230"/>
      <c r="D56" s="229"/>
      <c r="E56" s="264"/>
      <c r="F56" s="264"/>
      <c r="G56" s="87"/>
      <c r="H56" s="87"/>
      <c r="I56" s="87"/>
      <c r="J56" s="87"/>
      <c r="K56" s="87"/>
      <c r="L56" s="87"/>
      <c r="M56" s="87"/>
      <c r="N56" s="87"/>
      <c r="O56" s="88"/>
      <c r="P56" s="88"/>
      <c r="Q56" s="88"/>
      <c r="R56" s="88"/>
      <c r="S56" s="88"/>
      <c r="T56" s="88"/>
      <c r="U56" s="88"/>
      <c r="V56" s="88"/>
      <c r="W56" s="88"/>
      <c r="X56" s="88"/>
      <c r="Y56" s="88"/>
      <c r="Z56" s="88"/>
      <c r="AA56" s="88"/>
    </row>
    <row r="57" spans="1:27">
      <c r="A57" s="109" t="s">
        <v>134</v>
      </c>
      <c r="B57" s="265"/>
      <c r="C57" s="230"/>
      <c r="D57" s="229"/>
      <c r="E57" s="264"/>
      <c r="F57" s="264"/>
      <c r="G57" s="231"/>
      <c r="H57" s="231"/>
      <c r="I57" s="231"/>
      <c r="J57" s="231"/>
      <c r="K57" s="231"/>
      <c r="L57" s="231"/>
      <c r="M57" s="231"/>
      <c r="N57" s="231"/>
      <c r="O57" s="232"/>
      <c r="P57" s="232"/>
      <c r="Q57" s="232"/>
      <c r="R57" s="232"/>
      <c r="S57" s="232"/>
      <c r="T57" s="232"/>
      <c r="U57" s="232"/>
      <c r="V57" s="232"/>
      <c r="W57" s="232"/>
      <c r="X57" s="232"/>
      <c r="Y57" s="232"/>
      <c r="Z57" s="232"/>
      <c r="AA57" s="232"/>
    </row>
    <row r="58" spans="1:27">
      <c r="A58" s="109" t="s">
        <v>146</v>
      </c>
      <c r="B58" s="265"/>
      <c r="C58" s="230"/>
      <c r="D58" s="229"/>
      <c r="E58" s="264"/>
      <c r="F58" s="264"/>
      <c r="G58" s="231"/>
      <c r="H58" s="231"/>
      <c r="I58" s="231"/>
      <c r="J58" s="231"/>
      <c r="K58" s="231"/>
      <c r="L58" s="231"/>
      <c r="M58" s="231"/>
      <c r="N58" s="231"/>
      <c r="O58" s="232"/>
      <c r="P58" s="232"/>
      <c r="Q58" s="232"/>
      <c r="R58" s="232"/>
      <c r="S58" s="232"/>
      <c r="T58" s="232"/>
      <c r="U58" s="232"/>
      <c r="V58" s="232"/>
      <c r="W58" s="232"/>
      <c r="X58" s="232"/>
      <c r="Y58" s="232"/>
      <c r="Z58" s="232"/>
      <c r="AA58" s="232"/>
    </row>
    <row r="59" spans="1:27">
      <c r="A59" s="109" t="s">
        <v>147</v>
      </c>
      <c r="B59" s="265"/>
      <c r="C59" s="230"/>
      <c r="D59" s="229"/>
      <c r="E59" s="264"/>
      <c r="F59" s="264"/>
      <c r="G59" s="231"/>
      <c r="H59" s="231"/>
      <c r="I59" s="231"/>
      <c r="J59" s="231"/>
      <c r="K59" s="231"/>
      <c r="L59" s="231"/>
      <c r="M59" s="231"/>
      <c r="N59" s="231"/>
      <c r="O59" s="232"/>
      <c r="P59" s="232"/>
      <c r="Q59" s="232"/>
      <c r="R59" s="232"/>
      <c r="S59" s="232"/>
      <c r="T59" s="232"/>
      <c r="U59" s="232"/>
      <c r="V59" s="232"/>
      <c r="W59" s="232"/>
      <c r="X59" s="232"/>
      <c r="Y59" s="232"/>
      <c r="Z59" s="232"/>
      <c r="AA59" s="232"/>
    </row>
    <row r="60" spans="1:27">
      <c r="A60" s="109" t="s">
        <v>148</v>
      </c>
      <c r="B60" s="265"/>
      <c r="C60" s="230"/>
      <c r="D60" s="229"/>
      <c r="E60" s="264"/>
      <c r="F60" s="264"/>
      <c r="G60" s="231"/>
      <c r="H60" s="231"/>
      <c r="I60" s="231"/>
      <c r="J60" s="231"/>
      <c r="K60" s="231"/>
      <c r="L60" s="231"/>
      <c r="M60" s="231"/>
      <c r="N60" s="231"/>
      <c r="O60" s="232"/>
      <c r="P60" s="232"/>
      <c r="Q60" s="232"/>
      <c r="R60" s="232"/>
      <c r="S60" s="232"/>
      <c r="T60" s="232"/>
      <c r="U60" s="232"/>
      <c r="V60" s="232"/>
      <c r="W60" s="232"/>
      <c r="X60" s="232"/>
      <c r="Y60" s="232"/>
      <c r="Z60" s="232"/>
      <c r="AA60" s="232"/>
    </row>
    <row r="61" spans="1:27">
      <c r="A61" s="109" t="s">
        <v>178</v>
      </c>
      <c r="B61" s="265"/>
      <c r="C61" s="230"/>
      <c r="D61" s="229"/>
      <c r="E61" s="264"/>
      <c r="F61" s="264"/>
      <c r="G61" s="231"/>
      <c r="H61" s="231"/>
      <c r="I61" s="231"/>
      <c r="J61" s="231"/>
      <c r="K61" s="231"/>
      <c r="L61" s="231"/>
      <c r="M61" s="231"/>
      <c r="N61" s="231"/>
      <c r="O61" s="232"/>
      <c r="P61" s="232"/>
      <c r="Q61" s="232"/>
      <c r="R61" s="232"/>
      <c r="S61" s="232"/>
      <c r="T61" s="232"/>
      <c r="U61" s="232"/>
      <c r="V61" s="232"/>
      <c r="W61" s="232"/>
      <c r="X61" s="232"/>
      <c r="Y61" s="232"/>
      <c r="Z61" s="232"/>
      <c r="AA61" s="232"/>
    </row>
    <row r="62" spans="1:27">
      <c r="A62" s="109" t="s">
        <v>179</v>
      </c>
      <c r="B62" s="265"/>
      <c r="C62" s="230"/>
      <c r="D62" s="229"/>
      <c r="E62" s="264"/>
      <c r="F62" s="264"/>
      <c r="G62" s="231"/>
      <c r="H62" s="231"/>
      <c r="I62" s="231"/>
      <c r="J62" s="231"/>
      <c r="K62" s="231"/>
      <c r="L62" s="231"/>
      <c r="M62" s="231"/>
      <c r="N62" s="231"/>
      <c r="O62" s="232"/>
      <c r="P62" s="232"/>
      <c r="Q62" s="232"/>
      <c r="R62" s="232"/>
      <c r="S62" s="232"/>
      <c r="T62" s="232"/>
      <c r="U62" s="232"/>
      <c r="V62" s="232"/>
      <c r="W62" s="232"/>
      <c r="X62" s="232"/>
      <c r="Y62" s="232"/>
      <c r="Z62" s="232"/>
      <c r="AA62" s="232"/>
    </row>
    <row r="63" spans="1:27">
      <c r="A63" s="109"/>
      <c r="D63" s="16"/>
      <c r="E63" s="72"/>
      <c r="F63" s="73"/>
      <c r="G63" s="73"/>
      <c r="H63" s="73"/>
      <c r="I63" s="73"/>
      <c r="J63" s="73"/>
      <c r="K63" s="73"/>
      <c r="L63" s="73"/>
      <c r="M63" s="73"/>
      <c r="N63" s="73"/>
      <c r="O63" s="74"/>
      <c r="P63" s="74"/>
      <c r="Q63" s="74"/>
      <c r="R63" s="74"/>
      <c r="S63" s="74"/>
      <c r="T63" s="74"/>
      <c r="U63" s="74"/>
      <c r="V63" s="74"/>
      <c r="W63" s="74"/>
      <c r="X63" s="74"/>
      <c r="Y63" s="74"/>
      <c r="Z63" s="74"/>
      <c r="AA63" s="74"/>
    </row>
    <row r="64" spans="1:27">
      <c r="A64" s="109"/>
      <c r="D64" s="16"/>
      <c r="E64" s="76"/>
      <c r="F64" s="77"/>
      <c r="G64" s="77"/>
      <c r="H64" s="77"/>
      <c r="I64" s="77"/>
      <c r="J64" s="77"/>
      <c r="K64" s="77"/>
      <c r="L64" s="77"/>
      <c r="M64" s="77"/>
      <c r="N64" s="77"/>
      <c r="O64" s="78"/>
      <c r="P64" s="78"/>
      <c r="Q64" s="78"/>
      <c r="R64" s="78"/>
      <c r="S64" s="78"/>
      <c r="T64" s="78"/>
      <c r="U64" s="78"/>
      <c r="V64" s="78"/>
      <c r="W64" s="78"/>
      <c r="X64" s="78"/>
      <c r="Y64" s="78"/>
      <c r="Z64" s="78"/>
      <c r="AA64" s="78"/>
    </row>
    <row r="65" spans="1:27">
      <c r="A65" s="109"/>
      <c r="D65" s="16"/>
      <c r="E65" s="76"/>
      <c r="F65" s="77"/>
      <c r="G65" s="77"/>
      <c r="H65" s="77"/>
      <c r="I65" s="77"/>
      <c r="J65" s="77"/>
      <c r="K65" s="77"/>
      <c r="L65" s="77"/>
      <c r="M65" s="77"/>
      <c r="N65" s="77"/>
      <c r="O65" s="78"/>
      <c r="P65" s="78"/>
      <c r="Q65" s="78"/>
      <c r="R65" s="78"/>
      <c r="S65" s="78"/>
      <c r="T65" s="78"/>
      <c r="U65" s="78"/>
      <c r="V65" s="78"/>
      <c r="W65" s="78"/>
      <c r="X65" s="78"/>
      <c r="Y65" s="78"/>
      <c r="Z65" s="78"/>
      <c r="AA65" s="78"/>
    </row>
    <row r="66" spans="1:27">
      <c r="A66" s="109"/>
      <c r="B66" s="21" t="s">
        <v>261</v>
      </c>
      <c r="D66" s="21"/>
      <c r="E66" s="76"/>
      <c r="F66" s="77"/>
      <c r="G66" s="77"/>
      <c r="H66" s="77"/>
      <c r="I66" s="77"/>
      <c r="J66" s="77"/>
      <c r="K66" s="77"/>
      <c r="L66" s="77"/>
      <c r="M66" s="77"/>
      <c r="N66" s="77"/>
      <c r="O66" s="78"/>
      <c r="P66" s="78"/>
      <c r="Q66" s="78"/>
      <c r="R66" s="78"/>
      <c r="S66" s="78"/>
      <c r="T66" s="78"/>
      <c r="U66" s="78"/>
      <c r="V66" s="78"/>
      <c r="W66" s="78"/>
      <c r="X66" s="78"/>
      <c r="Y66" s="78"/>
      <c r="Z66" s="78"/>
      <c r="AA66" s="78"/>
    </row>
    <row r="67" spans="1:27">
      <c r="A67" s="109"/>
      <c r="B67" s="16" t="s">
        <v>30</v>
      </c>
      <c r="D67" s="61" t="s">
        <v>304</v>
      </c>
      <c r="E67" s="47" t="s">
        <v>17</v>
      </c>
      <c r="F67" s="47" t="s">
        <v>18</v>
      </c>
      <c r="G67" s="47" t="s">
        <v>21</v>
      </c>
      <c r="H67" s="47" t="s">
        <v>22</v>
      </c>
      <c r="I67" s="47" t="s">
        <v>24</v>
      </c>
      <c r="J67" s="47" t="s">
        <v>25</v>
      </c>
      <c r="K67" s="47" t="s">
        <v>26</v>
      </c>
      <c r="L67" s="47" t="s">
        <v>27</v>
      </c>
      <c r="M67" s="47" t="s">
        <v>368</v>
      </c>
      <c r="N67" s="47" t="s">
        <v>369</v>
      </c>
      <c r="O67" s="47" t="s">
        <v>370</v>
      </c>
      <c r="P67" s="47" t="s">
        <v>371</v>
      </c>
      <c r="Q67" s="47" t="s">
        <v>372</v>
      </c>
      <c r="R67" s="47" t="s">
        <v>373</v>
      </c>
      <c r="S67" s="47" t="s">
        <v>374</v>
      </c>
      <c r="T67" s="47" t="s">
        <v>375</v>
      </c>
      <c r="U67" s="47" t="s">
        <v>376</v>
      </c>
      <c r="V67" s="47" t="s">
        <v>377</v>
      </c>
      <c r="W67" s="47" t="s">
        <v>378</v>
      </c>
      <c r="X67" s="47" t="s">
        <v>379</v>
      </c>
      <c r="Y67" s="47" t="s">
        <v>380</v>
      </c>
      <c r="Z67" s="47" t="s">
        <v>381</v>
      </c>
      <c r="AA67" s="47" t="s">
        <v>382</v>
      </c>
    </row>
    <row r="68" spans="1:27">
      <c r="A68" s="109" t="s">
        <v>180</v>
      </c>
      <c r="B68" s="265" t="s">
        <v>409</v>
      </c>
      <c r="C68" s="230"/>
      <c r="D68" s="229" t="s">
        <v>320</v>
      </c>
      <c r="E68" s="264">
        <v>13</v>
      </c>
      <c r="F68" s="264">
        <v>13</v>
      </c>
      <c r="G68" s="264">
        <v>13</v>
      </c>
      <c r="H68" s="264">
        <v>13</v>
      </c>
      <c r="I68" s="264">
        <v>13</v>
      </c>
      <c r="J68" s="264">
        <v>13</v>
      </c>
      <c r="K68" s="264">
        <v>13</v>
      </c>
      <c r="L68" s="264">
        <v>13</v>
      </c>
      <c r="M68" s="264">
        <v>13</v>
      </c>
      <c r="N68" s="264">
        <v>13</v>
      </c>
      <c r="O68" s="264">
        <v>13</v>
      </c>
      <c r="P68" s="264">
        <v>13</v>
      </c>
      <c r="Q68" s="264">
        <v>13</v>
      </c>
      <c r="R68" s="264">
        <v>13</v>
      </c>
      <c r="S68" s="264">
        <v>13</v>
      </c>
      <c r="T68" s="264">
        <v>13</v>
      </c>
      <c r="U68" s="264">
        <v>13</v>
      </c>
      <c r="V68" s="264">
        <v>13</v>
      </c>
      <c r="W68" s="264">
        <v>13</v>
      </c>
      <c r="X68" s="264">
        <v>13</v>
      </c>
      <c r="Y68" s="264">
        <v>13</v>
      </c>
      <c r="Z68" s="264">
        <v>13</v>
      </c>
      <c r="AA68" s="264">
        <v>13</v>
      </c>
    </row>
    <row r="69" spans="1:27">
      <c r="A69" s="109" t="s">
        <v>181</v>
      </c>
      <c r="B69" s="265" t="s">
        <v>364</v>
      </c>
      <c r="C69" s="230"/>
      <c r="D69" s="229" t="s">
        <v>321</v>
      </c>
      <c r="E69" s="264">
        <v>7</v>
      </c>
      <c r="F69" s="264">
        <v>7</v>
      </c>
      <c r="G69" s="264">
        <v>7</v>
      </c>
      <c r="H69" s="264">
        <v>7</v>
      </c>
      <c r="I69" s="264"/>
      <c r="J69" s="264"/>
      <c r="K69" s="264"/>
      <c r="L69" s="264"/>
      <c r="M69" s="264"/>
      <c r="N69" s="264"/>
      <c r="O69" s="264"/>
      <c r="P69" s="264"/>
      <c r="Q69" s="264"/>
      <c r="R69" s="264"/>
      <c r="S69" s="264"/>
      <c r="T69" s="264"/>
      <c r="U69" s="264"/>
      <c r="V69" s="264"/>
      <c r="W69" s="264"/>
      <c r="X69" s="264"/>
      <c r="Y69" s="264"/>
      <c r="Z69" s="264"/>
      <c r="AA69" s="264"/>
    </row>
    <row r="70" spans="1:27">
      <c r="A70" s="109" t="s">
        <v>182</v>
      </c>
      <c r="B70" s="265" t="s">
        <v>408</v>
      </c>
      <c r="C70" s="30"/>
      <c r="D70" s="229" t="s">
        <v>320</v>
      </c>
      <c r="E70" s="264">
        <v>3</v>
      </c>
      <c r="F70" s="264">
        <v>3</v>
      </c>
      <c r="G70" s="264">
        <v>3</v>
      </c>
      <c r="H70" s="264">
        <v>3</v>
      </c>
      <c r="I70" s="264">
        <v>3</v>
      </c>
      <c r="J70" s="264">
        <v>3</v>
      </c>
      <c r="K70" s="264">
        <v>3</v>
      </c>
      <c r="L70" s="264">
        <v>3</v>
      </c>
      <c r="M70" s="264">
        <v>3</v>
      </c>
      <c r="N70" s="264">
        <v>3</v>
      </c>
      <c r="O70" s="264">
        <v>3</v>
      </c>
      <c r="P70" s="264">
        <v>3</v>
      </c>
      <c r="Q70" s="264">
        <v>3</v>
      </c>
      <c r="R70" s="264">
        <v>3</v>
      </c>
      <c r="S70" s="264">
        <v>3</v>
      </c>
      <c r="T70" s="264">
        <v>3</v>
      </c>
      <c r="U70" s="264">
        <v>3</v>
      </c>
      <c r="V70" s="264">
        <v>3</v>
      </c>
      <c r="W70" s="264">
        <v>3</v>
      </c>
      <c r="X70" s="264">
        <v>3</v>
      </c>
      <c r="Y70" s="264">
        <v>3</v>
      </c>
      <c r="Z70" s="264">
        <v>3</v>
      </c>
      <c r="AA70" s="264">
        <v>3</v>
      </c>
    </row>
    <row r="71" spans="1:27" ht="31.5">
      <c r="A71" s="109" t="s">
        <v>183</v>
      </c>
      <c r="B71" s="265" t="s">
        <v>406</v>
      </c>
      <c r="C71" s="230"/>
      <c r="D71" s="229" t="s">
        <v>386</v>
      </c>
      <c r="E71" s="264"/>
      <c r="F71" s="264"/>
      <c r="G71" s="264">
        <v>25</v>
      </c>
      <c r="H71" s="264">
        <v>25</v>
      </c>
      <c r="I71" s="264">
        <v>25</v>
      </c>
      <c r="J71" s="264">
        <v>25</v>
      </c>
      <c r="K71" s="264">
        <v>25</v>
      </c>
      <c r="L71" s="264">
        <v>25</v>
      </c>
      <c r="M71" s="264">
        <v>25</v>
      </c>
      <c r="N71" s="264">
        <v>25</v>
      </c>
      <c r="O71" s="264">
        <v>25</v>
      </c>
      <c r="P71" s="264">
        <v>25</v>
      </c>
      <c r="Q71" s="264">
        <v>25</v>
      </c>
      <c r="R71" s="264">
        <v>25</v>
      </c>
      <c r="S71" s="264">
        <v>25</v>
      </c>
      <c r="T71" s="264">
        <v>25</v>
      </c>
      <c r="U71" s="264">
        <v>25</v>
      </c>
      <c r="V71" s="264">
        <v>25</v>
      </c>
      <c r="W71" s="264">
        <v>25</v>
      </c>
      <c r="X71" s="264">
        <v>25</v>
      </c>
      <c r="Y71" s="264">
        <v>25</v>
      </c>
      <c r="Z71" s="264">
        <v>25</v>
      </c>
      <c r="AA71" s="264">
        <v>25</v>
      </c>
    </row>
    <row r="72" spans="1:27">
      <c r="A72" s="109" t="s">
        <v>331</v>
      </c>
      <c r="B72" s="265" t="s">
        <v>424</v>
      </c>
      <c r="C72" s="230"/>
      <c r="D72" s="229"/>
      <c r="E72" s="264">
        <v>27.5</v>
      </c>
      <c r="F72" s="264">
        <v>27.5</v>
      </c>
      <c r="G72" s="264">
        <v>27.5</v>
      </c>
      <c r="H72" s="264">
        <v>27.5</v>
      </c>
      <c r="I72" s="264">
        <v>27.5</v>
      </c>
      <c r="J72" s="264">
        <v>27.5</v>
      </c>
      <c r="K72" s="264">
        <v>27.5</v>
      </c>
      <c r="L72" s="264">
        <v>27.5</v>
      </c>
      <c r="M72" s="264">
        <v>27.5</v>
      </c>
      <c r="N72" s="264">
        <v>27.5</v>
      </c>
      <c r="O72" s="264">
        <v>27.5</v>
      </c>
      <c r="P72" s="264">
        <v>27.5</v>
      </c>
      <c r="Q72" s="264">
        <v>27.5</v>
      </c>
      <c r="R72" s="264">
        <v>27.5</v>
      </c>
      <c r="S72" s="264">
        <v>27.5</v>
      </c>
      <c r="T72" s="264">
        <v>27.5</v>
      </c>
      <c r="U72" s="264">
        <v>27.5</v>
      </c>
      <c r="V72" s="264">
        <v>27.5</v>
      </c>
      <c r="W72" s="264">
        <v>27.5</v>
      </c>
      <c r="X72" s="264">
        <v>27.5</v>
      </c>
      <c r="Y72" s="264">
        <v>27.5</v>
      </c>
      <c r="Z72" s="264">
        <v>27.5</v>
      </c>
      <c r="AA72" s="264">
        <v>27.5</v>
      </c>
    </row>
    <row r="73" spans="1:27" ht="16.5" customHeight="1">
      <c r="A73" s="109" t="s">
        <v>331</v>
      </c>
      <c r="B73" s="265"/>
      <c r="C73" s="230"/>
      <c r="D73" s="229"/>
      <c r="E73" s="264"/>
      <c r="F73" s="264"/>
      <c r="G73" s="264"/>
      <c r="H73" s="264"/>
      <c r="I73" s="264"/>
      <c r="J73" s="264"/>
      <c r="K73" s="264"/>
      <c r="L73" s="264"/>
      <c r="M73" s="264"/>
      <c r="N73" s="264"/>
      <c r="O73" s="264"/>
      <c r="P73" s="264"/>
      <c r="Q73" s="264"/>
      <c r="R73" s="264"/>
      <c r="S73" s="264"/>
      <c r="T73" s="264"/>
      <c r="U73" s="264"/>
      <c r="V73" s="264"/>
      <c r="W73" s="264"/>
      <c r="X73" s="264"/>
      <c r="Y73" s="264"/>
      <c r="Z73" s="264"/>
      <c r="AA73" s="264"/>
    </row>
    <row r="74" spans="1:27">
      <c r="A74" s="109" t="s">
        <v>331</v>
      </c>
      <c r="B74" s="265"/>
      <c r="C74" s="230"/>
      <c r="D74" s="229"/>
      <c r="E74" s="264"/>
      <c r="F74" s="264"/>
      <c r="G74" s="264"/>
      <c r="H74" s="264"/>
      <c r="I74" s="264"/>
      <c r="J74" s="264"/>
      <c r="K74" s="264"/>
      <c r="L74" s="264"/>
      <c r="M74" s="264"/>
      <c r="N74" s="264"/>
      <c r="O74" s="264"/>
      <c r="P74" s="264"/>
      <c r="Q74" s="264"/>
      <c r="R74" s="264"/>
      <c r="S74" s="264"/>
      <c r="T74" s="264"/>
      <c r="U74" s="264"/>
      <c r="V74" s="264"/>
      <c r="W74" s="264"/>
      <c r="X74" s="264"/>
      <c r="Y74" s="264"/>
      <c r="Z74" s="264"/>
      <c r="AA74" s="264"/>
    </row>
    <row r="75" spans="1:27">
      <c r="A75" s="109" t="s">
        <v>331</v>
      </c>
      <c r="B75" s="265"/>
      <c r="C75" s="230"/>
      <c r="D75" s="229"/>
      <c r="E75" s="264"/>
      <c r="F75" s="264"/>
      <c r="G75" s="264"/>
      <c r="H75" s="264"/>
      <c r="I75" s="264"/>
      <c r="J75" s="264"/>
      <c r="K75" s="264"/>
      <c r="L75" s="264"/>
      <c r="M75" s="264"/>
      <c r="N75" s="264"/>
      <c r="O75" s="264"/>
      <c r="P75" s="264"/>
      <c r="Q75" s="264"/>
      <c r="R75" s="264"/>
      <c r="S75" s="264"/>
      <c r="T75" s="264"/>
      <c r="U75" s="264"/>
      <c r="V75" s="264"/>
      <c r="W75" s="264"/>
      <c r="X75" s="264"/>
      <c r="Y75" s="264"/>
      <c r="Z75" s="264"/>
      <c r="AA75" s="264"/>
    </row>
    <row r="76" spans="1:27">
      <c r="A76" s="109" t="s">
        <v>331</v>
      </c>
      <c r="B76" s="265"/>
      <c r="C76" s="230"/>
      <c r="D76" s="229"/>
      <c r="E76" s="264"/>
      <c r="F76" s="264"/>
      <c r="G76" s="264"/>
      <c r="H76" s="264"/>
      <c r="I76" s="264"/>
      <c r="J76" s="264"/>
      <c r="K76" s="264"/>
      <c r="L76" s="264"/>
      <c r="M76" s="264"/>
      <c r="N76" s="264"/>
      <c r="O76" s="264"/>
      <c r="P76" s="264"/>
      <c r="Q76" s="264"/>
      <c r="R76" s="264"/>
      <c r="S76" s="264"/>
      <c r="T76" s="264"/>
      <c r="U76" s="264"/>
      <c r="V76" s="264"/>
      <c r="W76" s="264"/>
      <c r="X76" s="264"/>
      <c r="Y76" s="264"/>
      <c r="Z76" s="264"/>
      <c r="AA76" s="264"/>
    </row>
    <row r="77" spans="1:27">
      <c r="A77" s="109"/>
      <c r="B77" s="141"/>
      <c r="C77" s="142"/>
      <c r="D77" s="143"/>
      <c r="E77" s="143"/>
      <c r="F77" s="143"/>
      <c r="G77" s="144"/>
      <c r="H77" s="144"/>
      <c r="I77" s="144"/>
      <c r="J77" s="144"/>
      <c r="K77" s="144"/>
      <c r="L77" s="144"/>
      <c r="M77" s="144"/>
      <c r="N77" s="144"/>
      <c r="O77" s="144"/>
      <c r="P77" s="144"/>
      <c r="Q77" s="144"/>
      <c r="R77" s="144"/>
      <c r="S77" s="144"/>
      <c r="T77" s="144"/>
      <c r="U77" s="144"/>
      <c r="V77" s="144"/>
      <c r="W77" s="144"/>
      <c r="X77" s="144"/>
      <c r="Y77" s="144"/>
      <c r="Z77" s="144"/>
      <c r="AA77" s="144"/>
    </row>
    <row r="78" spans="1:27" ht="31.5">
      <c r="A78" s="109">
        <v>12</v>
      </c>
      <c r="B78" s="151" t="s">
        <v>340</v>
      </c>
      <c r="C78" s="31"/>
      <c r="D78" s="152"/>
      <c r="E78" s="153">
        <f>SUM(E49:E62,E68:E76)</f>
        <v>57.4</v>
      </c>
      <c r="F78" s="153">
        <f t="shared" ref="F78:AA78" si="6">SUM(F49:F62,F68:F76)</f>
        <v>69.599999999999994</v>
      </c>
      <c r="G78" s="153">
        <f t="shared" si="6"/>
        <v>94.6</v>
      </c>
      <c r="H78" s="153">
        <f t="shared" si="6"/>
        <v>94.6</v>
      </c>
      <c r="I78" s="153">
        <f t="shared" si="6"/>
        <v>87.6</v>
      </c>
      <c r="J78" s="153">
        <f t="shared" si="6"/>
        <v>87.6</v>
      </c>
      <c r="K78" s="153">
        <f t="shared" si="6"/>
        <v>87.6</v>
      </c>
      <c r="L78" s="153">
        <f t="shared" si="6"/>
        <v>89.4</v>
      </c>
      <c r="M78" s="153">
        <f t="shared" si="6"/>
        <v>89.3</v>
      </c>
      <c r="N78" s="153">
        <f t="shared" si="6"/>
        <v>89</v>
      </c>
      <c r="O78" s="153">
        <f t="shared" si="6"/>
        <v>88.6</v>
      </c>
      <c r="P78" s="153">
        <f t="shared" si="6"/>
        <v>87.9</v>
      </c>
      <c r="Q78" s="153">
        <f t="shared" si="6"/>
        <v>86.4</v>
      </c>
      <c r="R78" s="153">
        <f>SUM(R49:R62,R68:R76)</f>
        <v>86.4</v>
      </c>
      <c r="S78" s="153">
        <f t="shared" si="6"/>
        <v>86.4</v>
      </c>
      <c r="T78" s="153">
        <f t="shared" si="6"/>
        <v>86.4</v>
      </c>
      <c r="U78" s="153">
        <f t="shared" si="6"/>
        <v>86.2</v>
      </c>
      <c r="V78" s="153">
        <f t="shared" si="6"/>
        <v>85.8</v>
      </c>
      <c r="W78" s="153">
        <f t="shared" si="6"/>
        <v>85.4</v>
      </c>
      <c r="X78" s="153">
        <f t="shared" si="6"/>
        <v>85.1</v>
      </c>
      <c r="Y78" s="153">
        <f t="shared" si="6"/>
        <v>83.4</v>
      </c>
      <c r="Z78" s="153">
        <f t="shared" si="6"/>
        <v>84.4</v>
      </c>
      <c r="AA78" s="153">
        <f t="shared" si="6"/>
        <v>84.4</v>
      </c>
    </row>
    <row r="79" spans="1:27">
      <c r="A79" s="109"/>
      <c r="B79" s="131"/>
      <c r="C79" s="128"/>
      <c r="D79" s="127"/>
      <c r="E79" s="81"/>
      <c r="F79" s="81"/>
      <c r="G79" s="81"/>
      <c r="H79" s="81"/>
      <c r="I79" s="81"/>
      <c r="J79" s="81"/>
      <c r="K79" s="81"/>
      <c r="L79" s="81"/>
      <c r="M79" s="81"/>
      <c r="N79" s="81"/>
      <c r="O79" s="81"/>
      <c r="P79" s="81"/>
      <c r="Q79" s="81"/>
      <c r="R79" s="81"/>
      <c r="S79" s="81"/>
      <c r="T79" s="81"/>
      <c r="U79" s="81"/>
      <c r="V79" s="81"/>
      <c r="W79" s="81"/>
      <c r="X79" s="81"/>
      <c r="Y79" s="81"/>
      <c r="Z79" s="81"/>
      <c r="AA79" s="81"/>
    </row>
    <row r="80" spans="1:27" ht="15" customHeight="1">
      <c r="A80" s="109">
        <v>13</v>
      </c>
      <c r="B80" s="35" t="s">
        <v>151</v>
      </c>
      <c r="C80" s="36"/>
      <c r="D80" s="62"/>
      <c r="E80" s="63">
        <f>E78+E45</f>
        <v>223.9</v>
      </c>
      <c r="F80" s="63">
        <f t="shared" ref="F80:Q80" si="7">F78+F45</f>
        <v>236.1</v>
      </c>
      <c r="G80" s="63">
        <f>G78+G45</f>
        <v>334.1</v>
      </c>
      <c r="H80" s="63">
        <f t="shared" si="7"/>
        <v>388.1</v>
      </c>
      <c r="I80" s="63">
        <f>I78+I45</f>
        <v>381.1</v>
      </c>
      <c r="J80" s="63">
        <f t="shared" si="7"/>
        <v>381.1</v>
      </c>
      <c r="K80" s="63">
        <f t="shared" si="7"/>
        <v>381.1</v>
      </c>
      <c r="L80" s="63">
        <f t="shared" si="7"/>
        <v>382.9</v>
      </c>
      <c r="M80" s="63">
        <f t="shared" si="7"/>
        <v>382.8</v>
      </c>
      <c r="N80" s="63">
        <f t="shared" si="7"/>
        <v>382.5</v>
      </c>
      <c r="O80" s="63">
        <f t="shared" si="7"/>
        <v>382.1</v>
      </c>
      <c r="P80" s="63">
        <f t="shared" si="7"/>
        <v>381.4</v>
      </c>
      <c r="Q80" s="63">
        <f t="shared" si="7"/>
        <v>379.9</v>
      </c>
      <c r="R80" s="63">
        <f>R78+R45</f>
        <v>239.9</v>
      </c>
      <c r="S80" s="63">
        <f t="shared" ref="S80:AA80" si="8">S78+S45</f>
        <v>239.9</v>
      </c>
      <c r="T80" s="63">
        <f t="shared" si="8"/>
        <v>239.9</v>
      </c>
      <c r="U80" s="63">
        <f t="shared" si="8"/>
        <v>239.7</v>
      </c>
      <c r="V80" s="63">
        <f t="shared" si="8"/>
        <v>239.3</v>
      </c>
      <c r="W80" s="63">
        <f t="shared" si="8"/>
        <v>238.9</v>
      </c>
      <c r="X80" s="63">
        <f t="shared" si="8"/>
        <v>238.6</v>
      </c>
      <c r="Y80" s="63">
        <f t="shared" si="8"/>
        <v>236.9</v>
      </c>
      <c r="Z80" s="63">
        <f t="shared" si="8"/>
        <v>237.9</v>
      </c>
      <c r="AA80" s="63">
        <f t="shared" si="8"/>
        <v>237.9</v>
      </c>
    </row>
    <row r="81" spans="1:27" ht="15" customHeight="1">
      <c r="A81" s="109"/>
      <c r="B81" s="93"/>
      <c r="C81" s="94"/>
      <c r="D81" s="16"/>
      <c r="E81" s="16"/>
      <c r="F81" s="16"/>
      <c r="G81" s="59"/>
      <c r="H81" s="59"/>
      <c r="I81" s="59"/>
      <c r="J81" s="59"/>
      <c r="K81" s="59"/>
      <c r="L81" s="59"/>
      <c r="M81" s="59"/>
      <c r="N81" s="59"/>
      <c r="O81" s="59"/>
      <c r="P81" s="59"/>
      <c r="Q81" s="59"/>
      <c r="R81" s="59"/>
      <c r="S81" s="59"/>
      <c r="T81" s="59"/>
      <c r="U81" s="59"/>
      <c r="V81" s="59"/>
      <c r="W81" s="59"/>
      <c r="X81" s="59"/>
      <c r="Y81" s="59"/>
      <c r="Z81" s="59"/>
      <c r="AA81" s="59"/>
    </row>
    <row r="82" spans="1:27" ht="15" customHeight="1">
      <c r="A82" s="109"/>
      <c r="B82" s="209" t="s">
        <v>32</v>
      </c>
      <c r="D82" s="16"/>
      <c r="E82" s="16"/>
      <c r="F82" s="16"/>
      <c r="G82" s="68"/>
      <c r="H82" s="68"/>
      <c r="I82" s="68"/>
      <c r="J82" s="68"/>
      <c r="K82" s="68"/>
      <c r="L82" s="68"/>
      <c r="M82" s="68"/>
      <c r="N82" s="68"/>
      <c r="O82" s="60"/>
      <c r="P82" s="60"/>
      <c r="Q82" s="60"/>
      <c r="R82" s="60"/>
      <c r="S82" s="60"/>
      <c r="T82" s="60"/>
      <c r="U82" s="60"/>
      <c r="V82" s="60"/>
      <c r="W82" s="60"/>
      <c r="X82" s="60"/>
      <c r="Y82" s="60"/>
      <c r="Z82" s="60"/>
      <c r="AA82" s="60"/>
    </row>
    <row r="83" spans="1:27" ht="15" customHeight="1">
      <c r="A83" s="109"/>
      <c r="B83" s="21" t="s">
        <v>262</v>
      </c>
      <c r="C83" s="25"/>
      <c r="D83" s="16"/>
      <c r="E83" s="16"/>
      <c r="F83" s="16"/>
      <c r="G83" s="68"/>
      <c r="H83" s="68"/>
      <c r="I83" s="68"/>
      <c r="J83" s="68"/>
      <c r="K83" s="68"/>
      <c r="L83" s="68"/>
      <c r="M83" s="68"/>
      <c r="N83" s="68"/>
      <c r="O83" s="60"/>
      <c r="P83" s="60"/>
      <c r="Q83" s="60"/>
      <c r="R83" s="60"/>
      <c r="S83" s="60"/>
      <c r="T83" s="60"/>
      <c r="U83" s="60"/>
      <c r="V83" s="60"/>
      <c r="W83" s="60"/>
      <c r="X83" s="60"/>
      <c r="Y83" s="60"/>
      <c r="Z83" s="60"/>
      <c r="AA83" s="60"/>
    </row>
    <row r="84" spans="1:27">
      <c r="A84" s="109"/>
      <c r="B84" s="16" t="s">
        <v>33</v>
      </c>
      <c r="C84" s="25"/>
      <c r="D84" s="61" t="s">
        <v>304</v>
      </c>
      <c r="E84" s="47" t="s">
        <v>17</v>
      </c>
      <c r="F84" s="47" t="s">
        <v>18</v>
      </c>
      <c r="G84" s="47" t="s">
        <v>21</v>
      </c>
      <c r="H84" s="47" t="s">
        <v>22</v>
      </c>
      <c r="I84" s="47" t="s">
        <v>24</v>
      </c>
      <c r="J84" s="47" t="s">
        <v>25</v>
      </c>
      <c r="K84" s="47" t="s">
        <v>26</v>
      </c>
      <c r="L84" s="47" t="s">
        <v>27</v>
      </c>
      <c r="M84" s="47" t="s">
        <v>368</v>
      </c>
      <c r="N84" s="47" t="s">
        <v>369</v>
      </c>
      <c r="O84" s="47" t="s">
        <v>370</v>
      </c>
      <c r="P84" s="47" t="s">
        <v>371</v>
      </c>
      <c r="Q84" s="47" t="s">
        <v>372</v>
      </c>
      <c r="R84" s="47" t="s">
        <v>373</v>
      </c>
      <c r="S84" s="47" t="s">
        <v>374</v>
      </c>
      <c r="T84" s="47" t="s">
        <v>375</v>
      </c>
      <c r="U84" s="47" t="s">
        <v>376</v>
      </c>
      <c r="V84" s="47" t="s">
        <v>377</v>
      </c>
      <c r="W84" s="47" t="s">
        <v>378</v>
      </c>
      <c r="X84" s="47" t="s">
        <v>379</v>
      </c>
      <c r="Y84" s="47" t="s">
        <v>380</v>
      </c>
      <c r="Z84" s="47" t="s">
        <v>381</v>
      </c>
      <c r="AA84" s="47" t="s">
        <v>382</v>
      </c>
    </row>
    <row r="85" spans="1:27">
      <c r="A85" s="109" t="s">
        <v>62</v>
      </c>
      <c r="B85" s="265" t="s">
        <v>413</v>
      </c>
      <c r="C85" s="30"/>
      <c r="D85" s="122" t="s">
        <v>313</v>
      </c>
      <c r="E85" s="264"/>
      <c r="F85" s="264"/>
      <c r="G85" s="264"/>
      <c r="H85" s="264"/>
      <c r="I85" s="264"/>
      <c r="J85" s="264"/>
      <c r="K85" s="264"/>
      <c r="L85" s="264"/>
      <c r="M85" s="264">
        <v>10</v>
      </c>
      <c r="N85" s="264">
        <v>20</v>
      </c>
      <c r="O85" s="264">
        <v>30</v>
      </c>
      <c r="P85" s="264">
        <v>40</v>
      </c>
      <c r="Q85" s="264">
        <v>40</v>
      </c>
      <c r="R85" s="264">
        <v>50</v>
      </c>
      <c r="S85" s="264">
        <v>50</v>
      </c>
      <c r="T85" s="264">
        <v>50</v>
      </c>
      <c r="U85" s="264">
        <v>50</v>
      </c>
      <c r="V85" s="264">
        <v>50</v>
      </c>
      <c r="W85" s="264">
        <v>50</v>
      </c>
      <c r="X85" s="264">
        <v>50</v>
      </c>
      <c r="Y85" s="264">
        <v>50</v>
      </c>
      <c r="Z85" s="264">
        <v>50</v>
      </c>
      <c r="AA85" s="264">
        <v>50</v>
      </c>
    </row>
    <row r="86" spans="1:27">
      <c r="A86" s="109" t="s">
        <v>63</v>
      </c>
      <c r="B86" s="265" t="s">
        <v>414</v>
      </c>
      <c r="C86" s="30"/>
      <c r="D86" s="122" t="s">
        <v>313</v>
      </c>
      <c r="E86" s="264"/>
      <c r="F86" s="264"/>
      <c r="G86" s="264"/>
      <c r="H86" s="264"/>
      <c r="I86" s="264"/>
      <c r="J86" s="264"/>
      <c r="K86" s="264">
        <f>45*0.7</f>
        <v>31.499999999999996</v>
      </c>
      <c r="L86" s="264">
        <f t="shared" ref="L86:AA86" si="9">45*0.7</f>
        <v>31.499999999999996</v>
      </c>
      <c r="M86" s="264">
        <f t="shared" si="9"/>
        <v>31.499999999999996</v>
      </c>
      <c r="N86" s="264">
        <f t="shared" si="9"/>
        <v>31.499999999999996</v>
      </c>
      <c r="O86" s="264">
        <f t="shared" si="9"/>
        <v>31.499999999999996</v>
      </c>
      <c r="P86" s="264">
        <f t="shared" si="9"/>
        <v>31.499999999999996</v>
      </c>
      <c r="Q86" s="264">
        <f t="shared" si="9"/>
        <v>31.499999999999996</v>
      </c>
      <c r="R86" s="264">
        <f t="shared" si="9"/>
        <v>31.499999999999996</v>
      </c>
      <c r="S86" s="264">
        <f t="shared" si="9"/>
        <v>31.499999999999996</v>
      </c>
      <c r="T86" s="264">
        <f t="shared" si="9"/>
        <v>31.499999999999996</v>
      </c>
      <c r="U86" s="264">
        <f t="shared" si="9"/>
        <v>31.499999999999996</v>
      </c>
      <c r="V86" s="264">
        <f t="shared" si="9"/>
        <v>31.499999999999996</v>
      </c>
      <c r="W86" s="264">
        <f t="shared" si="9"/>
        <v>31.499999999999996</v>
      </c>
      <c r="X86" s="264">
        <f t="shared" si="9"/>
        <v>31.499999999999996</v>
      </c>
      <c r="Y86" s="264">
        <f t="shared" si="9"/>
        <v>31.499999999999996</v>
      </c>
      <c r="Z86" s="264">
        <f t="shared" si="9"/>
        <v>31.499999999999996</v>
      </c>
      <c r="AA86" s="264">
        <f t="shared" si="9"/>
        <v>31.499999999999996</v>
      </c>
    </row>
    <row r="87" spans="1:27">
      <c r="A87" s="109" t="s">
        <v>64</v>
      </c>
      <c r="B87" s="265" t="s">
        <v>415</v>
      </c>
      <c r="C87" s="30"/>
      <c r="D87" s="122" t="s">
        <v>313</v>
      </c>
      <c r="E87" s="264"/>
      <c r="F87" s="264"/>
      <c r="G87" s="264"/>
      <c r="H87" s="264"/>
      <c r="I87" s="264"/>
      <c r="J87" s="264"/>
      <c r="K87" s="264">
        <f>45*0.78</f>
        <v>35.1</v>
      </c>
      <c r="L87" s="264">
        <f>80*0.78</f>
        <v>62.400000000000006</v>
      </c>
      <c r="M87" s="264">
        <f t="shared" ref="M87:AA87" si="10">80*0.78</f>
        <v>62.400000000000006</v>
      </c>
      <c r="N87" s="264">
        <f t="shared" si="10"/>
        <v>62.400000000000006</v>
      </c>
      <c r="O87" s="264">
        <f t="shared" si="10"/>
        <v>62.400000000000006</v>
      </c>
      <c r="P87" s="264">
        <f t="shared" si="10"/>
        <v>62.400000000000006</v>
      </c>
      <c r="Q87" s="264">
        <f t="shared" si="10"/>
        <v>62.400000000000006</v>
      </c>
      <c r="R87" s="264">
        <f t="shared" si="10"/>
        <v>62.400000000000006</v>
      </c>
      <c r="S87" s="264">
        <f t="shared" si="10"/>
        <v>62.400000000000006</v>
      </c>
      <c r="T87" s="264">
        <f t="shared" si="10"/>
        <v>62.400000000000006</v>
      </c>
      <c r="U87" s="264">
        <f t="shared" si="10"/>
        <v>62.400000000000006</v>
      </c>
      <c r="V87" s="264">
        <f t="shared" si="10"/>
        <v>62.400000000000006</v>
      </c>
      <c r="W87" s="264">
        <f t="shared" si="10"/>
        <v>62.400000000000006</v>
      </c>
      <c r="X87" s="264">
        <f t="shared" si="10"/>
        <v>62.400000000000006</v>
      </c>
      <c r="Y87" s="264">
        <f t="shared" si="10"/>
        <v>62.400000000000006</v>
      </c>
      <c r="Z87" s="264">
        <f t="shared" si="10"/>
        <v>62.400000000000006</v>
      </c>
      <c r="AA87" s="264">
        <f t="shared" si="10"/>
        <v>62.400000000000006</v>
      </c>
    </row>
    <row r="88" spans="1:27">
      <c r="A88" s="109" t="s">
        <v>65</v>
      </c>
      <c r="B88" s="265" t="s">
        <v>416</v>
      </c>
      <c r="C88" s="30"/>
      <c r="D88" s="122" t="s">
        <v>384</v>
      </c>
      <c r="E88" s="264"/>
      <c r="F88" s="264"/>
      <c r="G88" s="264"/>
      <c r="H88" s="264"/>
      <c r="I88" s="264"/>
      <c r="J88" s="264"/>
      <c r="K88" s="264"/>
      <c r="L88" s="264"/>
      <c r="M88" s="264"/>
      <c r="N88" s="264"/>
      <c r="O88" s="264"/>
      <c r="P88" s="264"/>
      <c r="Q88" s="264">
        <v>90</v>
      </c>
      <c r="R88" s="264">
        <v>148</v>
      </c>
      <c r="S88" s="264">
        <v>148</v>
      </c>
      <c r="T88" s="264">
        <v>148</v>
      </c>
      <c r="U88" s="264">
        <v>148</v>
      </c>
      <c r="V88" s="264">
        <v>148</v>
      </c>
      <c r="W88" s="264">
        <v>148</v>
      </c>
      <c r="X88" s="264">
        <v>148</v>
      </c>
      <c r="Y88" s="264">
        <v>148</v>
      </c>
      <c r="Z88" s="264">
        <v>148</v>
      </c>
      <c r="AA88" s="264">
        <v>148</v>
      </c>
    </row>
    <row r="89" spans="1:27">
      <c r="A89" s="109" t="s">
        <v>66</v>
      </c>
      <c r="B89" s="265"/>
      <c r="C89" s="30"/>
      <c r="D89" s="122"/>
      <c r="E89" s="264"/>
      <c r="F89" s="264"/>
      <c r="G89" s="264"/>
      <c r="H89" s="264"/>
      <c r="I89" s="264"/>
      <c r="J89" s="264"/>
      <c r="K89" s="264"/>
      <c r="L89" s="264"/>
      <c r="M89" s="264"/>
      <c r="N89" s="264"/>
      <c r="O89" s="264"/>
      <c r="P89" s="264"/>
      <c r="Q89" s="264"/>
      <c r="R89" s="264"/>
      <c r="S89" s="264"/>
      <c r="T89" s="264"/>
      <c r="U89" s="264"/>
      <c r="V89" s="264"/>
      <c r="W89" s="264"/>
      <c r="X89" s="264"/>
      <c r="Y89" s="264"/>
      <c r="Z89" s="264"/>
      <c r="AA89" s="264"/>
    </row>
    <row r="90" spans="1:27">
      <c r="A90" s="109" t="s">
        <v>184</v>
      </c>
      <c r="B90" s="265"/>
      <c r="C90" s="30"/>
      <c r="D90" s="122"/>
      <c r="E90" s="264"/>
      <c r="F90" s="264"/>
      <c r="G90" s="264"/>
      <c r="H90" s="264"/>
      <c r="I90" s="264"/>
      <c r="J90" s="264"/>
      <c r="K90" s="264"/>
      <c r="L90" s="264"/>
      <c r="M90" s="264"/>
      <c r="N90" s="264"/>
      <c r="O90" s="264"/>
      <c r="P90" s="264"/>
      <c r="Q90" s="264"/>
      <c r="R90" s="264"/>
      <c r="S90" s="264"/>
      <c r="T90" s="264"/>
      <c r="U90" s="264"/>
      <c r="V90" s="264"/>
      <c r="W90" s="264"/>
      <c r="X90" s="264"/>
      <c r="Y90" s="264"/>
      <c r="Z90" s="264"/>
      <c r="AA90" s="264"/>
    </row>
    <row r="91" spans="1:27">
      <c r="A91" s="109" t="s">
        <v>185</v>
      </c>
      <c r="B91" s="265"/>
      <c r="C91" s="30"/>
      <c r="D91" s="122"/>
      <c r="E91" s="264"/>
      <c r="F91" s="264"/>
      <c r="G91" s="264"/>
      <c r="H91" s="264"/>
      <c r="I91" s="264"/>
      <c r="J91" s="264"/>
      <c r="K91" s="264"/>
      <c r="L91" s="264"/>
      <c r="M91" s="264"/>
      <c r="N91" s="264"/>
      <c r="O91" s="264"/>
      <c r="P91" s="264"/>
      <c r="Q91" s="264"/>
      <c r="R91" s="264"/>
      <c r="S91" s="264"/>
      <c r="T91" s="264"/>
      <c r="U91" s="264"/>
      <c r="V91" s="264"/>
      <c r="W91" s="264"/>
      <c r="X91" s="264"/>
      <c r="Y91" s="264"/>
      <c r="Z91" s="264"/>
      <c r="AA91" s="264"/>
    </row>
    <row r="92" spans="1:27">
      <c r="A92" s="109" t="s">
        <v>186</v>
      </c>
      <c r="B92" s="265"/>
      <c r="C92" s="30"/>
      <c r="D92" s="122"/>
      <c r="E92" s="264"/>
      <c r="F92" s="264"/>
      <c r="G92" s="264"/>
      <c r="H92" s="264"/>
      <c r="I92" s="264"/>
      <c r="J92" s="264"/>
      <c r="K92" s="264"/>
      <c r="L92" s="264"/>
      <c r="M92" s="264"/>
      <c r="N92" s="264"/>
      <c r="O92" s="264"/>
      <c r="P92" s="264"/>
      <c r="Q92" s="264"/>
      <c r="R92" s="264"/>
      <c r="S92" s="264"/>
      <c r="T92" s="264"/>
      <c r="U92" s="264"/>
      <c r="V92" s="264"/>
      <c r="W92" s="264"/>
      <c r="X92" s="264"/>
      <c r="Y92" s="264"/>
      <c r="Z92" s="264"/>
      <c r="AA92" s="264"/>
    </row>
    <row r="93" spans="1:27">
      <c r="A93" s="109" t="s">
        <v>187</v>
      </c>
      <c r="B93" s="265"/>
      <c r="C93" s="30"/>
      <c r="D93" s="122"/>
      <c r="E93" s="264"/>
      <c r="F93" s="264"/>
      <c r="G93" s="264"/>
      <c r="H93" s="264"/>
      <c r="I93" s="264"/>
      <c r="J93" s="264"/>
      <c r="K93" s="264"/>
      <c r="L93" s="264"/>
      <c r="M93" s="264"/>
      <c r="N93" s="264"/>
      <c r="O93" s="264"/>
      <c r="P93" s="264"/>
      <c r="Q93" s="264"/>
      <c r="R93" s="264"/>
      <c r="S93" s="264"/>
      <c r="T93" s="264"/>
      <c r="U93" s="264"/>
      <c r="V93" s="264"/>
      <c r="W93" s="264"/>
      <c r="X93" s="264"/>
      <c r="Y93" s="264"/>
      <c r="Z93" s="264"/>
      <c r="AA93" s="264"/>
    </row>
    <row r="94" spans="1:27">
      <c r="A94" s="109" t="s">
        <v>188</v>
      </c>
      <c r="B94" s="265"/>
      <c r="C94" s="30"/>
      <c r="D94" s="122"/>
      <c r="E94" s="264"/>
      <c r="F94" s="264"/>
      <c r="G94" s="264"/>
      <c r="H94" s="264"/>
      <c r="I94" s="264"/>
      <c r="J94" s="264"/>
      <c r="K94" s="264"/>
      <c r="L94" s="264"/>
      <c r="M94" s="264"/>
      <c r="N94" s="264"/>
      <c r="O94" s="264"/>
      <c r="P94" s="264"/>
      <c r="Q94" s="264"/>
      <c r="R94" s="264"/>
      <c r="S94" s="264"/>
      <c r="T94" s="264"/>
      <c r="U94" s="264"/>
      <c r="V94" s="264"/>
      <c r="W94" s="264"/>
      <c r="X94" s="264"/>
      <c r="Y94" s="264"/>
      <c r="Z94" s="264"/>
      <c r="AA94" s="264"/>
    </row>
    <row r="95" spans="1:27">
      <c r="A95" s="109" t="s">
        <v>189</v>
      </c>
      <c r="B95" s="265"/>
      <c r="C95" s="30"/>
      <c r="D95" s="122"/>
      <c r="E95" s="264"/>
      <c r="F95" s="264"/>
      <c r="G95" s="264"/>
      <c r="H95" s="264"/>
      <c r="I95" s="264"/>
      <c r="J95" s="264"/>
      <c r="K95" s="264"/>
      <c r="L95" s="264"/>
      <c r="M95" s="264"/>
      <c r="N95" s="264"/>
      <c r="O95" s="264"/>
      <c r="P95" s="264"/>
      <c r="Q95" s="264"/>
      <c r="R95" s="264"/>
      <c r="S95" s="264"/>
      <c r="T95" s="264"/>
      <c r="U95" s="264"/>
      <c r="V95" s="264"/>
      <c r="W95" s="264"/>
      <c r="X95" s="264"/>
      <c r="Y95" s="264"/>
      <c r="Z95" s="264"/>
      <c r="AA95" s="264"/>
    </row>
    <row r="96" spans="1:27">
      <c r="A96" s="109" t="s">
        <v>190</v>
      </c>
      <c r="B96" s="265"/>
      <c r="C96" s="30"/>
      <c r="D96" s="122"/>
      <c r="E96" s="264"/>
      <c r="F96" s="264"/>
      <c r="G96" s="264"/>
      <c r="H96" s="264"/>
      <c r="I96" s="264"/>
      <c r="J96" s="264"/>
      <c r="K96" s="264"/>
      <c r="L96" s="264"/>
      <c r="M96" s="264"/>
      <c r="N96" s="264"/>
      <c r="O96" s="264"/>
      <c r="P96" s="264"/>
      <c r="Q96" s="264"/>
      <c r="R96" s="264"/>
      <c r="S96" s="264"/>
      <c r="T96" s="264"/>
      <c r="U96" s="264"/>
      <c r="V96" s="264"/>
      <c r="W96" s="264"/>
      <c r="X96" s="264"/>
      <c r="Y96" s="264"/>
      <c r="Z96" s="264"/>
      <c r="AA96" s="264"/>
    </row>
    <row r="97" spans="1:27">
      <c r="A97" s="109" t="s">
        <v>191</v>
      </c>
      <c r="B97" s="265"/>
      <c r="C97" s="30"/>
      <c r="D97" s="122"/>
      <c r="E97" s="264"/>
      <c r="F97" s="264"/>
      <c r="G97" s="264"/>
      <c r="H97" s="264"/>
      <c r="I97" s="264"/>
      <c r="J97" s="264"/>
      <c r="K97" s="264"/>
      <c r="L97" s="264"/>
      <c r="M97" s="264"/>
      <c r="N97" s="264"/>
      <c r="O97" s="264"/>
      <c r="P97" s="264"/>
      <c r="Q97" s="264"/>
      <c r="R97" s="264"/>
      <c r="S97" s="264"/>
      <c r="T97" s="264"/>
      <c r="U97" s="264"/>
      <c r="V97" s="264"/>
      <c r="W97" s="264"/>
      <c r="X97" s="264"/>
      <c r="Y97" s="264"/>
      <c r="Z97" s="264"/>
      <c r="AA97" s="264"/>
    </row>
    <row r="98" spans="1:27">
      <c r="A98" s="207" t="s">
        <v>192</v>
      </c>
      <c r="B98" s="265"/>
      <c r="C98" s="30"/>
      <c r="D98" s="122"/>
      <c r="E98" s="264"/>
      <c r="F98" s="264"/>
      <c r="G98" s="264"/>
      <c r="H98" s="264"/>
      <c r="I98" s="264"/>
      <c r="J98" s="264"/>
      <c r="K98" s="264"/>
      <c r="L98" s="264"/>
      <c r="M98" s="264"/>
      <c r="N98" s="264"/>
      <c r="O98" s="264"/>
      <c r="P98" s="264"/>
      <c r="Q98" s="264"/>
      <c r="R98" s="264"/>
      <c r="S98" s="264"/>
      <c r="T98" s="264"/>
      <c r="U98" s="264"/>
      <c r="V98" s="264"/>
      <c r="W98" s="264"/>
      <c r="X98" s="264"/>
      <c r="Y98" s="264"/>
      <c r="Z98" s="264"/>
      <c r="AA98" s="264"/>
    </row>
    <row r="99" spans="1:27" ht="31.5">
      <c r="A99" s="109">
        <v>14</v>
      </c>
      <c r="B99" s="34" t="s">
        <v>85</v>
      </c>
      <c r="C99" s="33"/>
      <c r="D99" s="121"/>
      <c r="E99" s="52">
        <f>SUM(E85:E98)</f>
        <v>0</v>
      </c>
      <c r="F99" s="52">
        <f>SUM(F85:F98)</f>
        <v>0</v>
      </c>
      <c r="G99" s="52">
        <f t="shared" ref="G99:AA99" si="11">SUM(G85:G98)</f>
        <v>0</v>
      </c>
      <c r="H99" s="52">
        <f t="shared" si="11"/>
        <v>0</v>
      </c>
      <c r="I99" s="52">
        <f t="shared" si="11"/>
        <v>0</v>
      </c>
      <c r="J99" s="52">
        <f t="shared" si="11"/>
        <v>0</v>
      </c>
      <c r="K99" s="52">
        <f t="shared" si="11"/>
        <v>66.599999999999994</v>
      </c>
      <c r="L99" s="52">
        <f t="shared" si="11"/>
        <v>93.9</v>
      </c>
      <c r="M99" s="52">
        <f t="shared" si="11"/>
        <v>103.9</v>
      </c>
      <c r="N99" s="52">
        <f t="shared" si="11"/>
        <v>113.9</v>
      </c>
      <c r="O99" s="52">
        <f t="shared" si="11"/>
        <v>123.9</v>
      </c>
      <c r="P99" s="52">
        <f t="shared" si="11"/>
        <v>133.9</v>
      </c>
      <c r="Q99" s="52">
        <f t="shared" si="11"/>
        <v>223.9</v>
      </c>
      <c r="R99" s="52">
        <f t="shared" si="11"/>
        <v>291.89999999999998</v>
      </c>
      <c r="S99" s="52">
        <f t="shared" si="11"/>
        <v>291.89999999999998</v>
      </c>
      <c r="T99" s="52">
        <f t="shared" si="11"/>
        <v>291.89999999999998</v>
      </c>
      <c r="U99" s="52">
        <f t="shared" si="11"/>
        <v>291.89999999999998</v>
      </c>
      <c r="V99" s="52">
        <f t="shared" si="11"/>
        <v>291.89999999999998</v>
      </c>
      <c r="W99" s="52">
        <f t="shared" si="11"/>
        <v>291.89999999999998</v>
      </c>
      <c r="X99" s="52">
        <f>SUM(X85:X98)</f>
        <v>291.89999999999998</v>
      </c>
      <c r="Y99" s="52">
        <f t="shared" si="11"/>
        <v>291.89999999999998</v>
      </c>
      <c r="Z99" s="52">
        <f t="shared" si="11"/>
        <v>291.89999999999998</v>
      </c>
      <c r="AA99" s="52">
        <f t="shared" si="11"/>
        <v>291.89999999999998</v>
      </c>
    </row>
    <row r="100" spans="1:27">
      <c r="A100" s="109"/>
      <c r="C100" s="25"/>
      <c r="D100" s="120"/>
      <c r="E100" s="181"/>
      <c r="F100" s="180"/>
      <c r="G100" s="124"/>
      <c r="H100" s="124"/>
      <c r="I100" s="124"/>
      <c r="J100" s="124"/>
      <c r="K100" s="124"/>
      <c r="L100" s="124"/>
      <c r="M100" s="124"/>
      <c r="N100" s="124"/>
      <c r="O100" s="125"/>
      <c r="P100" s="125"/>
      <c r="Q100" s="125"/>
      <c r="R100" s="125"/>
      <c r="S100" s="125"/>
      <c r="T100" s="125"/>
      <c r="U100" s="125"/>
      <c r="V100" s="125"/>
      <c r="W100" s="125"/>
      <c r="X100" s="125"/>
      <c r="Y100" s="125"/>
      <c r="Z100" s="125"/>
      <c r="AA100" s="125"/>
    </row>
    <row r="101" spans="1:27">
      <c r="A101" s="109"/>
      <c r="B101" s="21" t="s">
        <v>263</v>
      </c>
      <c r="D101" s="16"/>
      <c r="E101" s="80"/>
      <c r="F101" s="81"/>
      <c r="G101" s="81"/>
      <c r="H101" s="81"/>
      <c r="I101" s="81"/>
      <c r="J101" s="81"/>
      <c r="K101" s="81"/>
      <c r="L101" s="81"/>
      <c r="M101" s="81"/>
      <c r="N101" s="81"/>
      <c r="O101" s="78"/>
      <c r="P101" s="78"/>
      <c r="Q101" s="78"/>
      <c r="R101" s="78"/>
      <c r="S101" s="78"/>
      <c r="T101" s="78"/>
      <c r="U101" s="78"/>
      <c r="V101" s="78"/>
      <c r="W101" s="78"/>
      <c r="X101" s="78"/>
      <c r="Y101" s="78"/>
      <c r="Z101" s="78"/>
      <c r="AA101" s="78"/>
    </row>
    <row r="102" spans="1:27">
      <c r="A102" s="109"/>
      <c r="B102" s="16" t="s">
        <v>33</v>
      </c>
      <c r="D102" s="61" t="s">
        <v>304</v>
      </c>
      <c r="E102" s="47" t="s">
        <v>17</v>
      </c>
      <c r="F102" s="47" t="s">
        <v>18</v>
      </c>
      <c r="G102" s="47" t="s">
        <v>21</v>
      </c>
      <c r="H102" s="47" t="s">
        <v>22</v>
      </c>
      <c r="I102" s="47" t="s">
        <v>24</v>
      </c>
      <c r="J102" s="47" t="s">
        <v>25</v>
      </c>
      <c r="K102" s="47" t="s">
        <v>26</v>
      </c>
      <c r="L102" s="47" t="s">
        <v>27</v>
      </c>
      <c r="M102" s="47" t="s">
        <v>368</v>
      </c>
      <c r="N102" s="47" t="s">
        <v>369</v>
      </c>
      <c r="O102" s="47" t="s">
        <v>370</v>
      </c>
      <c r="P102" s="47" t="s">
        <v>371</v>
      </c>
      <c r="Q102" s="47" t="s">
        <v>372</v>
      </c>
      <c r="R102" s="47" t="s">
        <v>373</v>
      </c>
      <c r="S102" s="47" t="s">
        <v>374</v>
      </c>
      <c r="T102" s="47" t="s">
        <v>375</v>
      </c>
      <c r="U102" s="47" t="s">
        <v>376</v>
      </c>
      <c r="V102" s="47" t="s">
        <v>377</v>
      </c>
      <c r="W102" s="47" t="s">
        <v>378</v>
      </c>
      <c r="X102" s="47" t="s">
        <v>379</v>
      </c>
      <c r="Y102" s="47" t="s">
        <v>380</v>
      </c>
      <c r="Z102" s="47" t="s">
        <v>381</v>
      </c>
      <c r="AA102" s="47" t="s">
        <v>382</v>
      </c>
    </row>
    <row r="103" spans="1:27">
      <c r="A103" s="109" t="s">
        <v>138</v>
      </c>
      <c r="B103" s="265" t="s">
        <v>411</v>
      </c>
      <c r="C103" s="30"/>
      <c r="D103" s="229" t="s">
        <v>318</v>
      </c>
      <c r="E103" s="264"/>
      <c r="F103" s="264"/>
      <c r="G103" s="264"/>
      <c r="H103" s="264"/>
      <c r="I103" s="264"/>
      <c r="J103" s="264"/>
      <c r="K103" s="264"/>
      <c r="L103" s="264">
        <v>9</v>
      </c>
      <c r="M103" s="264">
        <v>9</v>
      </c>
      <c r="N103" s="264">
        <v>9</v>
      </c>
      <c r="O103" s="264">
        <v>9</v>
      </c>
      <c r="P103" s="264">
        <v>9</v>
      </c>
      <c r="Q103" s="264">
        <v>30</v>
      </c>
      <c r="R103" s="264">
        <v>30</v>
      </c>
      <c r="S103" s="264">
        <v>30</v>
      </c>
      <c r="T103" s="264">
        <v>30</v>
      </c>
      <c r="U103" s="264">
        <v>30</v>
      </c>
      <c r="V103" s="264">
        <v>30</v>
      </c>
      <c r="W103" s="264">
        <v>30</v>
      </c>
      <c r="X103" s="264">
        <v>30</v>
      </c>
      <c r="Y103" s="264">
        <v>30</v>
      </c>
      <c r="Z103" s="264">
        <v>30</v>
      </c>
      <c r="AA103" s="264">
        <v>30</v>
      </c>
    </row>
    <row r="104" spans="1:27">
      <c r="A104" s="109" t="s">
        <v>139</v>
      </c>
      <c r="B104" s="265" t="s">
        <v>320</v>
      </c>
      <c r="C104" s="30"/>
      <c r="D104" s="229" t="s">
        <v>320</v>
      </c>
      <c r="E104" s="264"/>
      <c r="F104" s="264"/>
      <c r="G104" s="264"/>
      <c r="H104" s="264"/>
      <c r="I104" s="264"/>
      <c r="J104" s="264"/>
      <c r="K104" s="264">
        <v>30</v>
      </c>
      <c r="L104" s="264">
        <v>50</v>
      </c>
      <c r="M104" s="264">
        <v>50</v>
      </c>
      <c r="N104" s="264">
        <v>50</v>
      </c>
      <c r="O104" s="264">
        <v>50</v>
      </c>
      <c r="P104" s="264">
        <v>50</v>
      </c>
      <c r="Q104" s="264">
        <v>50</v>
      </c>
      <c r="R104" s="264">
        <v>50</v>
      </c>
      <c r="S104" s="264">
        <v>50</v>
      </c>
      <c r="T104" s="264">
        <v>50</v>
      </c>
      <c r="U104" s="264">
        <v>50</v>
      </c>
      <c r="V104" s="264">
        <v>50</v>
      </c>
      <c r="W104" s="264">
        <v>50</v>
      </c>
      <c r="X104" s="264">
        <v>50</v>
      </c>
      <c r="Y104" s="264">
        <v>50</v>
      </c>
      <c r="Z104" s="264">
        <v>50</v>
      </c>
      <c r="AA104" s="264">
        <v>50</v>
      </c>
    </row>
    <row r="105" spans="1:27">
      <c r="A105" s="109" t="s">
        <v>140</v>
      </c>
      <c r="B105" s="265" t="s">
        <v>412</v>
      </c>
      <c r="C105" s="30"/>
      <c r="D105" s="229" t="s">
        <v>321</v>
      </c>
      <c r="E105" s="264"/>
      <c r="F105" s="264"/>
      <c r="G105" s="264"/>
      <c r="H105" s="264"/>
      <c r="I105" s="264"/>
      <c r="J105" s="264">
        <f>20*0.31</f>
        <v>6.2</v>
      </c>
      <c r="K105" s="264">
        <v>13.76</v>
      </c>
      <c r="L105" s="264">
        <v>13.76</v>
      </c>
      <c r="M105" s="264">
        <f>50*0.31</f>
        <v>15.5</v>
      </c>
      <c r="N105" s="264">
        <v>18</v>
      </c>
      <c r="O105" s="264">
        <v>18</v>
      </c>
      <c r="P105" s="264">
        <v>18</v>
      </c>
      <c r="Q105" s="264">
        <v>18</v>
      </c>
      <c r="R105" s="264">
        <v>18</v>
      </c>
      <c r="S105" s="264">
        <v>18</v>
      </c>
      <c r="T105" s="264">
        <v>18</v>
      </c>
      <c r="U105" s="264">
        <v>18</v>
      </c>
      <c r="V105" s="264">
        <v>18</v>
      </c>
      <c r="W105" s="264">
        <v>18</v>
      </c>
      <c r="X105" s="264">
        <v>18</v>
      </c>
      <c r="Y105" s="264">
        <v>18</v>
      </c>
      <c r="Z105" s="264">
        <v>18</v>
      </c>
      <c r="AA105" s="264">
        <v>18</v>
      </c>
    </row>
    <row r="106" spans="1:27">
      <c r="A106" s="109" t="s">
        <v>141</v>
      </c>
      <c r="B106" s="265" t="s">
        <v>410</v>
      </c>
      <c r="C106" s="30"/>
      <c r="D106" s="229" t="s">
        <v>321</v>
      </c>
      <c r="E106" s="264"/>
      <c r="F106" s="264"/>
      <c r="G106" s="264"/>
      <c r="H106" s="264"/>
      <c r="I106" s="264"/>
      <c r="J106" s="264">
        <f>30*0.34</f>
        <v>10.200000000000001</v>
      </c>
      <c r="K106" s="264">
        <f t="shared" ref="K106:AA106" si="12">30*0.34</f>
        <v>10.200000000000001</v>
      </c>
      <c r="L106" s="264">
        <f t="shared" si="12"/>
        <v>10.200000000000001</v>
      </c>
      <c r="M106" s="264">
        <f t="shared" si="12"/>
        <v>10.200000000000001</v>
      </c>
      <c r="N106" s="264">
        <f t="shared" si="12"/>
        <v>10.200000000000001</v>
      </c>
      <c r="O106" s="264">
        <f t="shared" si="12"/>
        <v>10.200000000000001</v>
      </c>
      <c r="P106" s="264">
        <f t="shared" si="12"/>
        <v>10.200000000000001</v>
      </c>
      <c r="Q106" s="264">
        <f t="shared" si="12"/>
        <v>10.200000000000001</v>
      </c>
      <c r="R106" s="264">
        <f t="shared" si="12"/>
        <v>10.200000000000001</v>
      </c>
      <c r="S106" s="264">
        <f t="shared" si="12"/>
        <v>10.200000000000001</v>
      </c>
      <c r="T106" s="264">
        <f t="shared" si="12"/>
        <v>10.200000000000001</v>
      </c>
      <c r="U106" s="264">
        <f t="shared" si="12"/>
        <v>10.200000000000001</v>
      </c>
      <c r="V106" s="264">
        <f t="shared" si="12"/>
        <v>10.200000000000001</v>
      </c>
      <c r="W106" s="264">
        <f t="shared" si="12"/>
        <v>10.200000000000001</v>
      </c>
      <c r="X106" s="264">
        <f t="shared" si="12"/>
        <v>10.200000000000001</v>
      </c>
      <c r="Y106" s="264">
        <f t="shared" si="12"/>
        <v>10.200000000000001</v>
      </c>
      <c r="Z106" s="264">
        <f t="shared" si="12"/>
        <v>10.200000000000001</v>
      </c>
      <c r="AA106" s="264">
        <f t="shared" si="12"/>
        <v>10.200000000000001</v>
      </c>
    </row>
    <row r="107" spans="1:27">
      <c r="A107" s="109" t="s">
        <v>142</v>
      </c>
      <c r="B107" s="265"/>
      <c r="C107" s="30"/>
      <c r="D107" s="229"/>
      <c r="E107" s="264"/>
      <c r="F107" s="264"/>
      <c r="G107" s="264"/>
      <c r="H107" s="264"/>
      <c r="I107" s="264"/>
      <c r="J107" s="264"/>
      <c r="K107" s="264"/>
      <c r="L107" s="264"/>
      <c r="M107" s="264"/>
      <c r="N107" s="264"/>
      <c r="O107" s="264"/>
      <c r="P107" s="264"/>
      <c r="Q107" s="264"/>
      <c r="R107" s="264"/>
      <c r="S107" s="264"/>
      <c r="T107" s="264"/>
      <c r="U107" s="264"/>
      <c r="V107" s="264"/>
      <c r="W107" s="264"/>
      <c r="X107" s="264"/>
      <c r="Y107" s="264"/>
      <c r="Z107" s="264"/>
      <c r="AA107" s="264"/>
    </row>
    <row r="108" spans="1:27">
      <c r="A108" s="109" t="s">
        <v>193</v>
      </c>
      <c r="B108" s="265"/>
      <c r="C108" s="30"/>
      <c r="D108" s="229"/>
      <c r="E108" s="264"/>
      <c r="F108" s="264"/>
      <c r="G108" s="264"/>
      <c r="H108" s="264"/>
      <c r="I108" s="264"/>
      <c r="J108" s="264"/>
      <c r="K108" s="264"/>
      <c r="L108" s="264"/>
      <c r="M108" s="264"/>
      <c r="N108" s="264"/>
      <c r="O108" s="264"/>
      <c r="P108" s="264"/>
      <c r="Q108" s="264"/>
      <c r="R108" s="264"/>
      <c r="S108" s="264"/>
      <c r="T108" s="264"/>
      <c r="U108" s="264"/>
      <c r="V108" s="264"/>
      <c r="W108" s="264"/>
      <c r="X108" s="264"/>
      <c r="Y108" s="264"/>
      <c r="Z108" s="264"/>
      <c r="AA108" s="264"/>
    </row>
    <row r="109" spans="1:27">
      <c r="A109" s="109" t="s">
        <v>194</v>
      </c>
      <c r="B109" s="265"/>
      <c r="C109" s="30"/>
      <c r="D109" s="229"/>
      <c r="E109" s="264"/>
      <c r="F109" s="264"/>
      <c r="G109" s="264"/>
      <c r="H109" s="264"/>
      <c r="I109" s="264"/>
      <c r="J109" s="264"/>
      <c r="K109" s="264"/>
      <c r="L109" s="264"/>
      <c r="M109" s="264"/>
      <c r="N109" s="264"/>
      <c r="O109" s="264"/>
      <c r="P109" s="264"/>
      <c r="Q109" s="264"/>
      <c r="R109" s="264"/>
      <c r="S109" s="264"/>
      <c r="T109" s="264"/>
      <c r="U109" s="264"/>
      <c r="V109" s="264"/>
      <c r="W109" s="264"/>
      <c r="X109" s="264"/>
      <c r="Y109" s="264"/>
      <c r="Z109" s="264"/>
      <c r="AA109" s="264"/>
    </row>
    <row r="110" spans="1:27">
      <c r="A110" s="109" t="s">
        <v>195</v>
      </c>
      <c r="B110" s="265"/>
      <c r="C110" s="30"/>
      <c r="D110" s="229"/>
      <c r="E110" s="264"/>
      <c r="F110" s="264"/>
      <c r="G110" s="264"/>
      <c r="H110" s="264"/>
      <c r="I110" s="264"/>
      <c r="J110" s="264"/>
      <c r="K110" s="264"/>
      <c r="L110" s="264"/>
      <c r="M110" s="264"/>
      <c r="N110" s="264"/>
      <c r="O110" s="264"/>
      <c r="P110" s="264"/>
      <c r="Q110" s="264"/>
      <c r="R110" s="264"/>
      <c r="S110" s="264"/>
      <c r="T110" s="264"/>
      <c r="U110" s="264"/>
      <c r="V110" s="264"/>
      <c r="W110" s="264"/>
      <c r="X110" s="264"/>
      <c r="Y110" s="264"/>
      <c r="Z110" s="264"/>
      <c r="AA110" s="264"/>
    </row>
    <row r="111" spans="1:27">
      <c r="A111" s="109" t="s">
        <v>196</v>
      </c>
      <c r="B111" s="265"/>
      <c r="C111" s="30"/>
      <c r="D111" s="229"/>
      <c r="E111" s="264"/>
      <c r="F111" s="264"/>
      <c r="G111" s="264"/>
      <c r="H111" s="264"/>
      <c r="I111" s="264"/>
      <c r="J111" s="264"/>
      <c r="K111" s="264"/>
      <c r="L111" s="264"/>
      <c r="M111" s="264"/>
      <c r="N111" s="264"/>
      <c r="O111" s="264"/>
      <c r="P111" s="264"/>
      <c r="Q111" s="264"/>
      <c r="R111" s="264"/>
      <c r="S111" s="264"/>
      <c r="T111" s="264"/>
      <c r="U111" s="264"/>
      <c r="V111" s="264"/>
      <c r="W111" s="264"/>
      <c r="X111" s="264"/>
      <c r="Y111" s="264"/>
      <c r="Z111" s="264"/>
      <c r="AA111" s="264"/>
    </row>
    <row r="112" spans="1:27">
      <c r="A112" s="109" t="s">
        <v>197</v>
      </c>
      <c r="B112" s="265"/>
      <c r="C112" s="30"/>
      <c r="D112" s="229"/>
      <c r="E112" s="264"/>
      <c r="F112" s="264"/>
      <c r="G112" s="264"/>
      <c r="H112" s="264"/>
      <c r="I112" s="264"/>
      <c r="J112" s="264"/>
      <c r="K112" s="264"/>
      <c r="L112" s="264"/>
      <c r="M112" s="264"/>
      <c r="N112" s="264"/>
      <c r="O112" s="264"/>
      <c r="P112" s="264"/>
      <c r="Q112" s="264"/>
      <c r="R112" s="264"/>
      <c r="S112" s="264"/>
      <c r="T112" s="264"/>
      <c r="U112" s="264"/>
      <c r="V112" s="264"/>
      <c r="W112" s="264"/>
      <c r="X112" s="264"/>
      <c r="Y112" s="264"/>
      <c r="Z112" s="264"/>
      <c r="AA112" s="264"/>
    </row>
    <row r="113" spans="1:27">
      <c r="A113" s="109" t="s">
        <v>198</v>
      </c>
      <c r="B113" s="265"/>
      <c r="C113" s="30"/>
      <c r="D113" s="229"/>
      <c r="E113" s="264"/>
      <c r="F113" s="264"/>
      <c r="G113" s="264"/>
      <c r="H113" s="264"/>
      <c r="I113" s="264"/>
      <c r="J113" s="264"/>
      <c r="K113" s="264"/>
      <c r="L113" s="264"/>
      <c r="M113" s="264"/>
      <c r="N113" s="264"/>
      <c r="O113" s="264"/>
      <c r="P113" s="264"/>
      <c r="Q113" s="264"/>
      <c r="R113" s="264"/>
      <c r="S113" s="264"/>
      <c r="T113" s="264"/>
      <c r="U113" s="264"/>
      <c r="V113" s="264"/>
      <c r="W113" s="264"/>
      <c r="X113" s="264"/>
      <c r="Y113" s="264"/>
      <c r="Z113" s="264"/>
      <c r="AA113" s="264"/>
    </row>
    <row r="114" spans="1:27">
      <c r="A114" s="109" t="s">
        <v>199</v>
      </c>
      <c r="B114" s="265"/>
      <c r="C114" s="30"/>
      <c r="D114" s="229"/>
      <c r="E114" s="264"/>
      <c r="F114" s="264"/>
      <c r="G114" s="264"/>
      <c r="H114" s="264"/>
      <c r="I114" s="264"/>
      <c r="J114" s="264"/>
      <c r="K114" s="264"/>
      <c r="L114" s="264"/>
      <c r="M114" s="264"/>
      <c r="N114" s="264"/>
      <c r="O114" s="264"/>
      <c r="P114" s="264"/>
      <c r="Q114" s="264"/>
      <c r="R114" s="264"/>
      <c r="S114" s="264"/>
      <c r="T114" s="264"/>
      <c r="U114" s="264"/>
      <c r="V114" s="264"/>
      <c r="W114" s="264"/>
      <c r="X114" s="264"/>
      <c r="Y114" s="264"/>
      <c r="Z114" s="264"/>
      <c r="AA114" s="264"/>
    </row>
    <row r="115" spans="1:27">
      <c r="A115" s="109" t="s">
        <v>200</v>
      </c>
      <c r="B115" s="265"/>
      <c r="C115" s="30"/>
      <c r="D115" s="229"/>
      <c r="E115" s="264"/>
      <c r="F115" s="264"/>
      <c r="G115" s="264"/>
      <c r="H115" s="264"/>
      <c r="I115" s="264"/>
      <c r="J115" s="264"/>
      <c r="K115" s="264"/>
      <c r="L115" s="264"/>
      <c r="M115" s="264"/>
      <c r="N115" s="264"/>
      <c r="O115" s="264"/>
      <c r="P115" s="264"/>
      <c r="Q115" s="264"/>
      <c r="R115" s="264"/>
      <c r="S115" s="264"/>
      <c r="T115" s="264"/>
      <c r="U115" s="264"/>
      <c r="V115" s="264"/>
      <c r="W115" s="264"/>
      <c r="X115" s="264"/>
      <c r="Y115" s="264"/>
      <c r="Z115" s="264"/>
      <c r="AA115" s="264"/>
    </row>
    <row r="116" spans="1:27">
      <c r="A116" s="207" t="s">
        <v>201</v>
      </c>
      <c r="B116" s="265"/>
      <c r="C116" s="30"/>
      <c r="D116" s="229"/>
      <c r="E116" s="264"/>
      <c r="F116" s="264"/>
      <c r="G116" s="264"/>
      <c r="H116" s="264"/>
      <c r="I116" s="264"/>
      <c r="J116" s="264"/>
      <c r="K116" s="264"/>
      <c r="L116" s="264"/>
      <c r="M116" s="264"/>
      <c r="N116" s="264"/>
      <c r="O116" s="264"/>
      <c r="P116" s="264"/>
      <c r="Q116" s="264"/>
      <c r="R116" s="264"/>
      <c r="S116" s="264"/>
      <c r="T116" s="264"/>
      <c r="U116" s="264"/>
      <c r="V116" s="264"/>
      <c r="W116" s="264"/>
      <c r="X116" s="264"/>
      <c r="Y116" s="264"/>
      <c r="Z116" s="264"/>
      <c r="AA116" s="264"/>
    </row>
    <row r="117" spans="1:27">
      <c r="A117" s="109">
        <v>15</v>
      </c>
      <c r="B117" s="34" t="s">
        <v>86</v>
      </c>
      <c r="C117" s="33"/>
      <c r="D117" s="239"/>
      <c r="E117" s="52">
        <f>SUM(E103:E116)</f>
        <v>0</v>
      </c>
      <c r="F117" s="52">
        <f t="shared" ref="F117:AA117" si="13">SUM(F103:F116)</f>
        <v>0</v>
      </c>
      <c r="G117" s="52">
        <f t="shared" si="13"/>
        <v>0</v>
      </c>
      <c r="H117" s="52">
        <f t="shared" si="13"/>
        <v>0</v>
      </c>
      <c r="I117" s="52">
        <f t="shared" si="13"/>
        <v>0</v>
      </c>
      <c r="J117" s="52">
        <f t="shared" si="13"/>
        <v>16.400000000000002</v>
      </c>
      <c r="K117" s="52">
        <f t="shared" si="13"/>
        <v>53.96</v>
      </c>
      <c r="L117" s="52">
        <f t="shared" si="13"/>
        <v>82.960000000000008</v>
      </c>
      <c r="M117" s="52">
        <f t="shared" si="13"/>
        <v>84.7</v>
      </c>
      <c r="N117" s="52">
        <f t="shared" si="13"/>
        <v>87.2</v>
      </c>
      <c r="O117" s="52">
        <f t="shared" si="13"/>
        <v>87.2</v>
      </c>
      <c r="P117" s="52">
        <f t="shared" si="13"/>
        <v>87.2</v>
      </c>
      <c r="Q117" s="52">
        <f>SUM(Q103:Q116)</f>
        <v>108.2</v>
      </c>
      <c r="R117" s="52">
        <f t="shared" si="13"/>
        <v>108.2</v>
      </c>
      <c r="S117" s="52">
        <f t="shared" si="13"/>
        <v>108.2</v>
      </c>
      <c r="T117" s="52">
        <f t="shared" si="13"/>
        <v>108.2</v>
      </c>
      <c r="U117" s="52">
        <f t="shared" si="13"/>
        <v>108.2</v>
      </c>
      <c r="V117" s="52">
        <f t="shared" si="13"/>
        <v>108.2</v>
      </c>
      <c r="W117" s="52">
        <f t="shared" si="13"/>
        <v>108.2</v>
      </c>
      <c r="X117" s="52">
        <f t="shared" si="13"/>
        <v>108.2</v>
      </c>
      <c r="Y117" s="52">
        <f t="shared" si="13"/>
        <v>108.2</v>
      </c>
      <c r="Z117" s="52">
        <f t="shared" si="13"/>
        <v>108.2</v>
      </c>
      <c r="AA117" s="52">
        <f t="shared" si="13"/>
        <v>108.2</v>
      </c>
    </row>
    <row r="118" spans="1:27">
      <c r="A118" s="109"/>
      <c r="B118" s="131"/>
      <c r="C118" s="129"/>
      <c r="D118" s="130"/>
      <c r="E118" s="81"/>
      <c r="F118" s="81"/>
      <c r="G118" s="81"/>
      <c r="H118" s="81"/>
      <c r="I118" s="81"/>
      <c r="J118" s="81"/>
      <c r="K118" s="81"/>
      <c r="L118" s="81"/>
      <c r="M118" s="81"/>
      <c r="N118" s="81"/>
      <c r="O118" s="81"/>
      <c r="P118" s="81"/>
      <c r="Q118" s="81"/>
      <c r="R118" s="81"/>
      <c r="S118" s="81"/>
      <c r="T118" s="81"/>
      <c r="U118" s="81"/>
      <c r="V118" s="81"/>
      <c r="W118" s="81"/>
      <c r="X118" s="81"/>
      <c r="Y118" s="81"/>
      <c r="Z118" s="81"/>
      <c r="AA118" s="81"/>
    </row>
    <row r="119" spans="1:27" ht="15" customHeight="1">
      <c r="A119" s="109">
        <v>16</v>
      </c>
      <c r="B119" s="35" t="s">
        <v>152</v>
      </c>
      <c r="C119" s="36"/>
      <c r="D119" s="62"/>
      <c r="E119" s="63">
        <f t="shared" ref="E119:AA119" si="14">E117+E99</f>
        <v>0</v>
      </c>
      <c r="F119" s="63">
        <f t="shared" si="14"/>
        <v>0</v>
      </c>
      <c r="G119" s="63">
        <f t="shared" si="14"/>
        <v>0</v>
      </c>
      <c r="H119" s="63">
        <f t="shared" si="14"/>
        <v>0</v>
      </c>
      <c r="I119" s="63">
        <f t="shared" si="14"/>
        <v>0</v>
      </c>
      <c r="J119" s="63">
        <f t="shared" si="14"/>
        <v>16.400000000000002</v>
      </c>
      <c r="K119" s="63">
        <f t="shared" si="14"/>
        <v>120.56</v>
      </c>
      <c r="L119" s="63">
        <f t="shared" si="14"/>
        <v>176.86</v>
      </c>
      <c r="M119" s="63">
        <f t="shared" si="14"/>
        <v>188.60000000000002</v>
      </c>
      <c r="N119" s="63">
        <f t="shared" si="14"/>
        <v>201.10000000000002</v>
      </c>
      <c r="O119" s="63">
        <f t="shared" si="14"/>
        <v>211.10000000000002</v>
      </c>
      <c r="P119" s="63">
        <f t="shared" si="14"/>
        <v>221.10000000000002</v>
      </c>
      <c r="Q119" s="63">
        <f t="shared" si="14"/>
        <v>332.1</v>
      </c>
      <c r="R119" s="63">
        <f t="shared" si="14"/>
        <v>400.09999999999997</v>
      </c>
      <c r="S119" s="63">
        <f t="shared" si="14"/>
        <v>400.09999999999997</v>
      </c>
      <c r="T119" s="63">
        <f t="shared" si="14"/>
        <v>400.09999999999997</v>
      </c>
      <c r="U119" s="63">
        <f t="shared" si="14"/>
        <v>400.09999999999997</v>
      </c>
      <c r="V119" s="63">
        <f t="shared" si="14"/>
        <v>400.09999999999997</v>
      </c>
      <c r="W119" s="63">
        <f t="shared" si="14"/>
        <v>400.09999999999997</v>
      </c>
      <c r="X119" s="63">
        <f t="shared" si="14"/>
        <v>400.09999999999997</v>
      </c>
      <c r="Y119" s="63">
        <f t="shared" si="14"/>
        <v>400.09999999999997</v>
      </c>
      <c r="Z119" s="63">
        <f t="shared" si="14"/>
        <v>400.09999999999997</v>
      </c>
      <c r="AA119" s="63">
        <f t="shared" si="14"/>
        <v>400.09999999999997</v>
      </c>
    </row>
    <row r="120" spans="1:27">
      <c r="A120" s="109"/>
      <c r="B120" s="21"/>
      <c r="D120" s="16"/>
      <c r="E120" s="16"/>
      <c r="F120" s="16"/>
      <c r="G120" s="59"/>
      <c r="H120" s="59"/>
      <c r="I120" s="59"/>
      <c r="J120" s="59"/>
      <c r="K120" s="59"/>
      <c r="L120" s="59"/>
      <c r="M120" s="59"/>
      <c r="N120" s="59"/>
      <c r="O120" s="59"/>
      <c r="P120" s="59"/>
      <c r="Q120" s="59"/>
      <c r="R120" s="59"/>
      <c r="S120" s="59"/>
      <c r="T120" s="59"/>
      <c r="U120" s="59"/>
      <c r="V120" s="59"/>
      <c r="W120" s="59"/>
      <c r="X120" s="59"/>
      <c r="Y120" s="59"/>
      <c r="Z120" s="59"/>
      <c r="AA120" s="59"/>
    </row>
    <row r="121" spans="1:27" ht="18.75">
      <c r="A121" s="109"/>
      <c r="B121" s="211" t="s">
        <v>36</v>
      </c>
      <c r="D121" s="16"/>
      <c r="E121" s="16"/>
      <c r="F121" s="16"/>
      <c r="G121" s="59"/>
      <c r="H121" s="59"/>
      <c r="I121" s="59"/>
      <c r="J121" s="59"/>
      <c r="K121" s="59"/>
      <c r="L121" s="59"/>
      <c r="M121" s="59"/>
      <c r="N121" s="59"/>
      <c r="O121" s="59"/>
      <c r="P121" s="59"/>
      <c r="Q121" s="59"/>
      <c r="R121" s="59"/>
      <c r="S121" s="59"/>
      <c r="T121" s="59"/>
      <c r="U121" s="59"/>
      <c r="V121" s="59"/>
      <c r="W121" s="59"/>
      <c r="X121" s="59"/>
      <c r="Y121" s="59"/>
      <c r="Z121" s="59"/>
      <c r="AA121" s="59"/>
    </row>
    <row r="122" spans="1:27">
      <c r="A122" s="109"/>
      <c r="B122" s="1"/>
      <c r="D122" s="16"/>
      <c r="E122" s="47" t="s">
        <v>17</v>
      </c>
      <c r="F122" s="47" t="s">
        <v>18</v>
      </c>
      <c r="G122" s="47" t="s">
        <v>21</v>
      </c>
      <c r="H122" s="47" t="s">
        <v>22</v>
      </c>
      <c r="I122" s="47" t="s">
        <v>24</v>
      </c>
      <c r="J122" s="47" t="s">
        <v>25</v>
      </c>
      <c r="K122" s="47" t="s">
        <v>26</v>
      </c>
      <c r="L122" s="47" t="s">
        <v>27</v>
      </c>
      <c r="M122" s="47" t="s">
        <v>368</v>
      </c>
      <c r="N122" s="47" t="s">
        <v>369</v>
      </c>
      <c r="O122" s="47" t="s">
        <v>370</v>
      </c>
      <c r="P122" s="47" t="s">
        <v>371</v>
      </c>
      <c r="Q122" s="47" t="s">
        <v>372</v>
      </c>
      <c r="R122" s="47" t="s">
        <v>373</v>
      </c>
      <c r="S122" s="47" t="s">
        <v>374</v>
      </c>
      <c r="T122" s="47" t="s">
        <v>375</v>
      </c>
      <c r="U122" s="47" t="s">
        <v>376</v>
      </c>
      <c r="V122" s="47" t="s">
        <v>377</v>
      </c>
      <c r="W122" s="47" t="s">
        <v>378</v>
      </c>
      <c r="X122" s="47" t="s">
        <v>379</v>
      </c>
      <c r="Y122" s="47" t="s">
        <v>380</v>
      </c>
      <c r="Z122" s="47" t="s">
        <v>381</v>
      </c>
      <c r="AA122" s="47" t="s">
        <v>382</v>
      </c>
    </row>
    <row r="123" spans="1:27">
      <c r="A123" s="109">
        <v>17</v>
      </c>
      <c r="B123" s="34" t="s">
        <v>158</v>
      </c>
      <c r="C123" s="30"/>
      <c r="D123" s="69"/>
      <c r="E123" s="63">
        <f t="shared" ref="E123:AA123" si="15">E21</f>
        <v>0</v>
      </c>
      <c r="F123" s="63">
        <f t="shared" si="15"/>
        <v>470.08</v>
      </c>
      <c r="G123" s="63">
        <f t="shared" si="15"/>
        <v>469.77</v>
      </c>
      <c r="H123" s="63">
        <f t="shared" si="15"/>
        <v>472.45</v>
      </c>
      <c r="I123" s="63">
        <f t="shared" si="15"/>
        <v>489</v>
      </c>
      <c r="J123" s="63">
        <f t="shared" si="15"/>
        <v>503.5</v>
      </c>
      <c r="K123" s="63">
        <f t="shared" si="15"/>
        <v>506.97</v>
      </c>
      <c r="L123" s="63">
        <f t="shared" si="15"/>
        <v>520.42000000000007</v>
      </c>
      <c r="M123" s="63">
        <f t="shared" si="15"/>
        <v>526.83999999999992</v>
      </c>
      <c r="N123" s="63">
        <f t="shared" si="15"/>
        <v>532.24</v>
      </c>
      <c r="O123" s="63">
        <f t="shared" si="15"/>
        <v>538.6</v>
      </c>
      <c r="P123" s="63">
        <f t="shared" si="15"/>
        <v>544.93000000000006</v>
      </c>
      <c r="Q123" s="63">
        <f t="shared" si="15"/>
        <v>552.23</v>
      </c>
      <c r="R123" s="63">
        <f t="shared" si="15"/>
        <v>555.49</v>
      </c>
      <c r="S123" s="63">
        <f t="shared" si="15"/>
        <v>558.71</v>
      </c>
      <c r="T123" s="63">
        <f t="shared" si="15"/>
        <v>561.9</v>
      </c>
      <c r="U123" s="63">
        <f t="shared" si="15"/>
        <v>565.04</v>
      </c>
      <c r="V123" s="63">
        <f t="shared" si="15"/>
        <v>568.14</v>
      </c>
      <c r="W123" s="63">
        <f t="shared" si="15"/>
        <v>571.20000000000005</v>
      </c>
      <c r="X123" s="63">
        <f t="shared" si="15"/>
        <v>575.21</v>
      </c>
      <c r="Y123" s="63">
        <f t="shared" si="15"/>
        <v>578.17000000000007</v>
      </c>
      <c r="Z123" s="63">
        <f t="shared" si="15"/>
        <v>581.07999999999993</v>
      </c>
      <c r="AA123" s="63">
        <f t="shared" si="15"/>
        <v>584.93000000000006</v>
      </c>
    </row>
    <row r="124" spans="1:27" ht="31.5">
      <c r="A124" s="109">
        <v>18</v>
      </c>
      <c r="B124" s="34" t="s">
        <v>154</v>
      </c>
      <c r="C124" s="30"/>
      <c r="D124" s="69"/>
      <c r="E124" s="63">
        <f>E80</f>
        <v>223.9</v>
      </c>
      <c r="F124" s="63">
        <f t="shared" ref="F124:Q124" si="16">F80</f>
        <v>236.1</v>
      </c>
      <c r="G124" s="63">
        <f t="shared" si="16"/>
        <v>334.1</v>
      </c>
      <c r="H124" s="63">
        <f t="shared" si="16"/>
        <v>388.1</v>
      </c>
      <c r="I124" s="63">
        <f t="shared" si="16"/>
        <v>381.1</v>
      </c>
      <c r="J124" s="63">
        <f t="shared" si="16"/>
        <v>381.1</v>
      </c>
      <c r="K124" s="63">
        <f t="shared" si="16"/>
        <v>381.1</v>
      </c>
      <c r="L124" s="63">
        <f t="shared" si="16"/>
        <v>382.9</v>
      </c>
      <c r="M124" s="63">
        <f t="shared" si="16"/>
        <v>382.8</v>
      </c>
      <c r="N124" s="63">
        <f t="shared" si="16"/>
        <v>382.5</v>
      </c>
      <c r="O124" s="63">
        <f t="shared" si="16"/>
        <v>382.1</v>
      </c>
      <c r="P124" s="63">
        <f t="shared" si="16"/>
        <v>381.4</v>
      </c>
      <c r="Q124" s="63">
        <f t="shared" si="16"/>
        <v>379.9</v>
      </c>
      <c r="R124" s="63">
        <f>R80</f>
        <v>239.9</v>
      </c>
      <c r="S124" s="63">
        <f t="shared" ref="S124:AA124" si="17">S80</f>
        <v>239.9</v>
      </c>
      <c r="T124" s="63">
        <f t="shared" si="17"/>
        <v>239.9</v>
      </c>
      <c r="U124" s="63">
        <f t="shared" si="17"/>
        <v>239.7</v>
      </c>
      <c r="V124" s="63">
        <f t="shared" si="17"/>
        <v>239.3</v>
      </c>
      <c r="W124" s="63">
        <f t="shared" si="17"/>
        <v>238.9</v>
      </c>
      <c r="X124" s="63">
        <f t="shared" si="17"/>
        <v>238.6</v>
      </c>
      <c r="Y124" s="63">
        <f t="shared" si="17"/>
        <v>236.9</v>
      </c>
      <c r="Z124" s="63">
        <f t="shared" si="17"/>
        <v>237.9</v>
      </c>
      <c r="AA124" s="63">
        <f t="shared" si="17"/>
        <v>237.9</v>
      </c>
    </row>
    <row r="125" spans="1:27">
      <c r="A125" s="109">
        <v>19</v>
      </c>
      <c r="B125" s="38" t="s">
        <v>249</v>
      </c>
      <c r="C125" s="30"/>
      <c r="D125" s="69"/>
      <c r="E125" s="63">
        <f>E124-E123</f>
        <v>223.9</v>
      </c>
      <c r="F125" s="63">
        <f>F124-F123</f>
        <v>-233.98</v>
      </c>
      <c r="G125" s="63">
        <f t="shared" ref="G125:R125" si="18">G124-G123</f>
        <v>-135.66999999999996</v>
      </c>
      <c r="H125" s="63">
        <f t="shared" si="18"/>
        <v>-84.349999999999966</v>
      </c>
      <c r="I125" s="63">
        <f t="shared" si="18"/>
        <v>-107.89999999999998</v>
      </c>
      <c r="J125" s="63">
        <f t="shared" si="18"/>
        <v>-122.39999999999998</v>
      </c>
      <c r="K125" s="63">
        <f t="shared" si="18"/>
        <v>-125.87</v>
      </c>
      <c r="L125" s="63">
        <f t="shared" si="18"/>
        <v>-137.5200000000001</v>
      </c>
      <c r="M125" s="63">
        <f t="shared" si="18"/>
        <v>-144.03999999999991</v>
      </c>
      <c r="N125" s="63">
        <f t="shared" si="18"/>
        <v>-149.74</v>
      </c>
      <c r="O125" s="63">
        <f t="shared" si="18"/>
        <v>-156.5</v>
      </c>
      <c r="P125" s="63">
        <f t="shared" si="18"/>
        <v>-163.53000000000009</v>
      </c>
      <c r="Q125" s="63">
        <f t="shared" si="18"/>
        <v>-172.33000000000004</v>
      </c>
      <c r="R125" s="63">
        <f t="shared" si="18"/>
        <v>-315.59000000000003</v>
      </c>
      <c r="S125" s="63">
        <f t="shared" ref="S125:AA125" si="19">S124-S123</f>
        <v>-318.81000000000006</v>
      </c>
      <c r="T125" s="63">
        <f t="shared" si="19"/>
        <v>-322</v>
      </c>
      <c r="U125" s="63">
        <f t="shared" si="19"/>
        <v>-325.33999999999997</v>
      </c>
      <c r="V125" s="63">
        <f t="shared" si="19"/>
        <v>-328.84</v>
      </c>
      <c r="W125" s="63">
        <f t="shared" si="19"/>
        <v>-332.30000000000007</v>
      </c>
      <c r="X125" s="63">
        <f t="shared" si="19"/>
        <v>-336.61</v>
      </c>
      <c r="Y125" s="63">
        <f t="shared" si="19"/>
        <v>-341.2700000000001</v>
      </c>
      <c r="Z125" s="63">
        <f t="shared" si="19"/>
        <v>-343.17999999999995</v>
      </c>
      <c r="AA125" s="63">
        <f t="shared" si="19"/>
        <v>-347.03000000000009</v>
      </c>
    </row>
    <row r="126" spans="1:27" ht="31.5">
      <c r="A126" s="109">
        <v>20</v>
      </c>
      <c r="B126" s="34" t="s">
        <v>153</v>
      </c>
      <c r="C126" s="30"/>
      <c r="D126" s="69"/>
      <c r="E126" s="63">
        <f t="shared" ref="E126:R126" si="20">E119</f>
        <v>0</v>
      </c>
      <c r="F126" s="63">
        <f t="shared" si="20"/>
        <v>0</v>
      </c>
      <c r="G126" s="63">
        <f t="shared" si="20"/>
        <v>0</v>
      </c>
      <c r="H126" s="63">
        <f t="shared" si="20"/>
        <v>0</v>
      </c>
      <c r="I126" s="63">
        <f t="shared" si="20"/>
        <v>0</v>
      </c>
      <c r="J126" s="63">
        <f t="shared" si="20"/>
        <v>16.400000000000002</v>
      </c>
      <c r="K126" s="63">
        <f t="shared" si="20"/>
        <v>120.56</v>
      </c>
      <c r="L126" s="63">
        <f t="shared" si="20"/>
        <v>176.86</v>
      </c>
      <c r="M126" s="63">
        <f t="shared" si="20"/>
        <v>188.60000000000002</v>
      </c>
      <c r="N126" s="63">
        <f t="shared" si="20"/>
        <v>201.10000000000002</v>
      </c>
      <c r="O126" s="63">
        <f t="shared" si="20"/>
        <v>211.10000000000002</v>
      </c>
      <c r="P126" s="63">
        <f t="shared" si="20"/>
        <v>221.10000000000002</v>
      </c>
      <c r="Q126" s="63">
        <f t="shared" si="20"/>
        <v>332.1</v>
      </c>
      <c r="R126" s="63">
        <f t="shared" si="20"/>
        <v>400.09999999999997</v>
      </c>
      <c r="S126" s="63">
        <f t="shared" ref="S126:AA126" si="21">S119</f>
        <v>400.09999999999997</v>
      </c>
      <c r="T126" s="63">
        <f t="shared" si="21"/>
        <v>400.09999999999997</v>
      </c>
      <c r="U126" s="63">
        <f t="shared" si="21"/>
        <v>400.09999999999997</v>
      </c>
      <c r="V126" s="63">
        <f t="shared" si="21"/>
        <v>400.09999999999997</v>
      </c>
      <c r="W126" s="63">
        <f t="shared" si="21"/>
        <v>400.09999999999997</v>
      </c>
      <c r="X126" s="63">
        <f t="shared" si="21"/>
        <v>400.09999999999997</v>
      </c>
      <c r="Y126" s="63">
        <f t="shared" si="21"/>
        <v>400.09999999999997</v>
      </c>
      <c r="Z126" s="63">
        <f t="shared" si="21"/>
        <v>400.09999999999997</v>
      </c>
      <c r="AA126" s="63">
        <f t="shared" si="21"/>
        <v>400.09999999999997</v>
      </c>
    </row>
    <row r="127" spans="1:27" ht="35.25" customHeight="1">
      <c r="A127" s="109">
        <v>21</v>
      </c>
      <c r="B127" s="34" t="s">
        <v>268</v>
      </c>
      <c r="C127" s="30"/>
      <c r="D127" s="28"/>
      <c r="E127" s="63">
        <f>E126+E125</f>
        <v>223.9</v>
      </c>
      <c r="F127" s="63">
        <f>F126+F125</f>
        <v>-233.98</v>
      </c>
      <c r="G127" s="63">
        <f t="shared" ref="G127:R127" si="22">G126+G125</f>
        <v>-135.66999999999996</v>
      </c>
      <c r="H127" s="63">
        <f t="shared" si="22"/>
        <v>-84.349999999999966</v>
      </c>
      <c r="I127" s="63">
        <f t="shared" si="22"/>
        <v>-107.89999999999998</v>
      </c>
      <c r="J127" s="63">
        <f t="shared" si="22"/>
        <v>-105.99999999999997</v>
      </c>
      <c r="K127" s="63">
        <f t="shared" si="22"/>
        <v>-5.3100000000000023</v>
      </c>
      <c r="L127" s="63">
        <f t="shared" si="22"/>
        <v>39.339999999999918</v>
      </c>
      <c r="M127" s="63">
        <f t="shared" si="22"/>
        <v>44.560000000000116</v>
      </c>
      <c r="N127" s="63">
        <f t="shared" si="22"/>
        <v>51.360000000000014</v>
      </c>
      <c r="O127" s="63">
        <f t="shared" si="22"/>
        <v>54.600000000000023</v>
      </c>
      <c r="P127" s="63">
        <f t="shared" si="22"/>
        <v>57.569999999999936</v>
      </c>
      <c r="Q127" s="63">
        <f t="shared" si="22"/>
        <v>159.76999999999998</v>
      </c>
      <c r="R127" s="63">
        <f t="shared" si="22"/>
        <v>84.509999999999934</v>
      </c>
      <c r="S127" s="63">
        <f t="shared" ref="S127:AA127" si="23">S126+S125</f>
        <v>81.289999999999907</v>
      </c>
      <c r="T127" s="63">
        <f t="shared" si="23"/>
        <v>78.099999999999966</v>
      </c>
      <c r="U127" s="63">
        <f t="shared" si="23"/>
        <v>74.759999999999991</v>
      </c>
      <c r="V127" s="63">
        <f t="shared" si="23"/>
        <v>71.259999999999991</v>
      </c>
      <c r="W127" s="63">
        <f t="shared" si="23"/>
        <v>67.799999999999898</v>
      </c>
      <c r="X127" s="63">
        <f t="shared" si="23"/>
        <v>63.489999999999952</v>
      </c>
      <c r="Y127" s="63">
        <f t="shared" si="23"/>
        <v>58.82999999999987</v>
      </c>
      <c r="Z127" s="63">
        <f t="shared" si="23"/>
        <v>56.920000000000016</v>
      </c>
      <c r="AA127" s="63">
        <f t="shared" si="23"/>
        <v>53.069999999999879</v>
      </c>
    </row>
    <row r="128" spans="1:27" ht="35.25" customHeight="1">
      <c r="A128" s="109"/>
      <c r="B128" s="21"/>
      <c r="E128" s="59"/>
      <c r="F128" s="59"/>
      <c r="G128" s="59"/>
      <c r="H128" s="59"/>
      <c r="I128" s="59"/>
      <c r="J128" s="59"/>
      <c r="K128" s="59"/>
      <c r="L128" s="59"/>
      <c r="M128" s="59"/>
      <c r="N128" s="59"/>
      <c r="O128" s="59"/>
      <c r="P128" s="59"/>
      <c r="Q128" s="59"/>
      <c r="R128" s="59"/>
      <c r="S128" s="59"/>
      <c r="T128" s="59"/>
      <c r="U128" s="59"/>
      <c r="V128" s="59"/>
      <c r="W128" s="59"/>
      <c r="X128" s="59"/>
      <c r="Y128" s="59"/>
      <c r="Z128" s="59"/>
      <c r="AA128" s="59"/>
    </row>
    <row r="129" spans="1:27">
      <c r="A129" s="109"/>
      <c r="B129" s="276" t="s">
        <v>367</v>
      </c>
      <c r="E129" s="59"/>
      <c r="F129" s="59"/>
      <c r="G129" s="59"/>
      <c r="H129" s="59"/>
      <c r="I129" s="59"/>
      <c r="J129" s="59"/>
      <c r="K129" s="59"/>
      <c r="L129" s="59"/>
      <c r="M129" s="59"/>
      <c r="N129" s="59"/>
      <c r="O129" s="59"/>
      <c r="P129" s="59"/>
      <c r="Q129" s="59"/>
      <c r="R129" s="59"/>
      <c r="S129" s="59"/>
      <c r="T129" s="59"/>
      <c r="U129" s="59"/>
      <c r="V129" s="59"/>
      <c r="W129" s="59"/>
      <c r="X129" s="59"/>
      <c r="Y129" s="59"/>
      <c r="Z129" s="59"/>
      <c r="AA129" s="59"/>
    </row>
    <row r="130" spans="1:27" ht="30">
      <c r="A130" s="109"/>
      <c r="B130" s="276" t="s">
        <v>420</v>
      </c>
      <c r="E130" s="59"/>
      <c r="F130" s="59"/>
      <c r="G130" s="59"/>
      <c r="H130" s="59"/>
      <c r="I130" s="59"/>
      <c r="J130" s="59"/>
      <c r="K130" s="59"/>
      <c r="L130" s="59"/>
      <c r="M130" s="59"/>
      <c r="N130" s="59"/>
      <c r="O130" s="59"/>
      <c r="P130" s="59"/>
      <c r="Q130" s="59"/>
      <c r="R130" s="59"/>
      <c r="S130" s="59"/>
      <c r="T130" s="59"/>
      <c r="U130" s="59"/>
      <c r="V130" s="59"/>
      <c r="W130" s="59"/>
      <c r="X130" s="59"/>
      <c r="Y130" s="59"/>
      <c r="Z130" s="59"/>
      <c r="AA130" s="59"/>
    </row>
    <row r="131" spans="1:27">
      <c r="A131" s="109"/>
      <c r="B131" s="276" t="s">
        <v>422</v>
      </c>
      <c r="E131" s="59"/>
      <c r="F131" s="59"/>
      <c r="G131" s="59"/>
      <c r="H131" s="59"/>
      <c r="I131" s="59"/>
      <c r="J131" s="59"/>
      <c r="K131" s="59"/>
      <c r="L131" s="59"/>
      <c r="M131" s="59"/>
      <c r="N131" s="59"/>
      <c r="O131" s="59"/>
      <c r="P131" s="59"/>
      <c r="Q131" s="59"/>
      <c r="R131" s="59"/>
      <c r="S131" s="59"/>
      <c r="T131" s="59"/>
      <c r="U131" s="59"/>
      <c r="V131" s="59"/>
      <c r="W131" s="59"/>
      <c r="X131" s="59"/>
      <c r="Y131" s="59"/>
      <c r="Z131" s="59"/>
      <c r="AA131" s="59"/>
    </row>
    <row r="132" spans="1:27">
      <c r="A132" s="109"/>
      <c r="B132" s="276"/>
      <c r="E132" s="59"/>
      <c r="F132" s="59"/>
      <c r="G132" s="59"/>
      <c r="H132" s="59"/>
      <c r="I132" s="59"/>
      <c r="J132" s="59"/>
      <c r="K132" s="59"/>
      <c r="L132" s="59"/>
      <c r="M132" s="59"/>
      <c r="N132" s="59"/>
      <c r="O132" s="59"/>
      <c r="P132" s="59"/>
      <c r="Q132" s="59"/>
      <c r="R132" s="59"/>
      <c r="S132" s="59"/>
      <c r="T132" s="59"/>
      <c r="U132" s="59"/>
      <c r="V132" s="59"/>
      <c r="W132" s="59"/>
      <c r="X132" s="59"/>
      <c r="Y132" s="59"/>
      <c r="Z132" s="59"/>
      <c r="AA132" s="59"/>
    </row>
    <row r="133" spans="1:27">
      <c r="B133" s="295"/>
    </row>
  </sheetData>
  <dataConsolidate/>
  <customSheetViews>
    <customSheetView guid="{8273F839-864F-40CA-9F07-FCB68AAC5FAE}" showPageBreaks="1" showGridLines="0" fitToPage="1">
      <selection activeCell="C25" sqref="C25"/>
      <pageMargins left="0.44" right="0.5" top="0.52" bottom="0.42" header="0.52" footer="0.4"/>
      <printOptions horizontalCentered="1"/>
      <pageSetup scale="56" fitToHeight="2" pageOrder="overThenDown" orientation="landscape" r:id="rId1"/>
      <headerFooter alignWithMargins="0"/>
    </customSheetView>
    <customSheetView guid="{9660D43C-356B-4BBC-ADDE-819E1A7545B6}" showGridLines="0" fitToPage="1">
      <selection activeCell="B17" sqref="B17"/>
      <pageMargins left="0.44" right="0.5" top="0.52" bottom="0.42" header="0.52" footer="0.4"/>
      <printOptions horizontalCentered="1"/>
      <pageSetup scale="70" fitToHeight="2" pageOrder="overThenDown" orientation="landscape" r:id="rId2"/>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3"/>
      <headerFooter alignWithMargins="0"/>
    </customSheetView>
    <customSheetView guid="{046A23F8-4D15-41E0-A67E-1D05CF2E9CA4}" scale="55" showPageBreaks="1" showGridLines="0" fitToPage="1">
      <selection activeCell="B138" sqref="B138"/>
      <pageMargins left="0.44" right="0.5" top="0.52" bottom="0.42" header="0.52" footer="0.4"/>
      <printOptions horizontalCentered="1"/>
      <pageSetup scale="70" fitToHeight="2" pageOrder="overThenDown" orientation="landscape" r:id="rId4"/>
      <headerFooter alignWithMargins="0"/>
    </customSheetView>
  </customSheetViews>
  <phoneticPr fontId="9" type="noConversion"/>
  <printOptions horizontalCentered="1" verticalCentered="1"/>
  <pageMargins left="0.25" right="0.25" top="0.75" bottom="0.75" header="0.3" footer="0.3"/>
  <pageSetup scale="27" pageOrder="overThenDown" orientation="portrait" r:id="rId5"/>
  <headerFooter alignWithMargins="0"/>
  <drawing r:id="rId6"/>
  <extLst>
    <ext xmlns:x14="http://schemas.microsoft.com/office/spreadsheetml/2009/9/main" uri="{CCE6A557-97BC-4b89-ADB6-D9C93CAAB3DF}">
      <x14:dataValidations xmlns:xm="http://schemas.microsoft.com/office/excel/2006/main" count="5">
        <x14:dataValidation type="list" allowBlank="1" showInputMessage="1" xr:uid="{00000000-0002-0000-0200-000000000000}">
          <x14:formula1>
            <xm:f>Lists!$C$2:$C$7</xm:f>
          </x14:formula1>
          <xm:sqref>D72:D74 D50:D62 D69:D70</xm:sqref>
        </x14:dataValidation>
        <x14:dataValidation type="list" allowBlank="1" showInputMessage="1" xr:uid="{00000000-0002-0000-0200-000001000000}">
          <x14:formula1>
            <xm:f>Lists!$E$2:$E$10</xm:f>
          </x14:formula1>
          <xm:sqref>D89:D98</xm:sqref>
        </x14:dataValidation>
        <x14:dataValidation type="list" allowBlank="1" showInputMessage="1" xr:uid="{00000000-0002-0000-0200-000002000000}">
          <x14:formula1>
            <xm:f>Lists!$F$2:$F$7</xm:f>
          </x14:formula1>
          <xm:sqref>D103:D116</xm:sqref>
        </x14:dataValidation>
        <x14:dataValidation type="list" allowBlank="1" xr:uid="{00000000-0002-0000-0200-000003000000}">
          <x14:formula1>
            <xm:f>Lists!$A$2:$A$9</xm:f>
          </x14:formula1>
          <xm:sqref>D36:D43 D85:D88 D26:D32</xm:sqref>
        </x14:dataValidation>
        <x14:dataValidation type="list" allowBlank="1" showInputMessage="1" xr:uid="{00000000-0002-0000-0200-000004000000}">
          <x14:formula1>
            <xm:f>Lists!$D$2:$D$7</xm:f>
          </x14:formula1>
          <xm:sqref>D75:D76 D50 D68:D71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indexed="42"/>
    <pageSetUpPr fitToPage="1"/>
  </sheetPr>
  <dimension ref="A1:AB160"/>
  <sheetViews>
    <sheetView zoomScale="70" zoomScaleNormal="70" workbookViewId="0">
      <selection activeCell="D10" sqref="D10"/>
    </sheetView>
    <sheetView topLeftCell="A28" zoomScale="127" zoomScaleNormal="160" workbookViewId="1">
      <selection activeCell="B42" sqref="B42"/>
    </sheetView>
  </sheetViews>
  <sheetFormatPr defaultColWidth="9" defaultRowHeight="15.75"/>
  <cols>
    <col min="1" max="1" width="5" style="113" bestFit="1" customWidth="1"/>
    <col min="2" max="2" width="68.625" style="7" customWidth="1"/>
    <col min="3" max="3" width="12.25" style="7" customWidth="1"/>
    <col min="4" max="4" width="15" style="7" customWidth="1"/>
    <col min="5" max="15" width="14.25" style="3" customWidth="1"/>
    <col min="16" max="28" width="14.25" style="1" customWidth="1"/>
    <col min="29" max="129" width="7.125" style="1" customWidth="1"/>
    <col min="130" max="16384" width="9" style="1"/>
  </cols>
  <sheetData>
    <row r="1" spans="1:28">
      <c r="B1" s="16" t="s">
        <v>19</v>
      </c>
      <c r="C1" s="16"/>
      <c r="O1" s="1"/>
    </row>
    <row r="2" spans="1:28">
      <c r="B2" s="16" t="s">
        <v>20</v>
      </c>
      <c r="C2" s="16"/>
      <c r="O2" s="1"/>
    </row>
    <row r="3" spans="1:28" s="2" customFormat="1">
      <c r="A3" s="113"/>
      <c r="B3" s="93" t="s">
        <v>245</v>
      </c>
      <c r="C3" s="17"/>
      <c r="D3" s="13"/>
    </row>
    <row r="4" spans="1:28" s="2" customFormat="1">
      <c r="A4" s="113"/>
      <c r="B4" s="20" t="s">
        <v>165</v>
      </c>
      <c r="C4" s="17"/>
      <c r="D4" s="12"/>
    </row>
    <row r="5" spans="1:28" s="2" customFormat="1">
      <c r="A5" s="113"/>
      <c r="B5" s="206" t="s">
        <v>169</v>
      </c>
      <c r="C5" s="17"/>
      <c r="D5" s="12"/>
      <c r="F5" s="4"/>
      <c r="G5" s="4"/>
      <c r="H5" s="4"/>
      <c r="I5" s="4"/>
      <c r="J5" s="4"/>
      <c r="K5" s="4"/>
      <c r="L5" s="4"/>
      <c r="M5" s="4"/>
      <c r="N5" s="4"/>
      <c r="O5" s="4"/>
      <c r="P5" s="4"/>
      <c r="Q5" s="4"/>
      <c r="R5" s="4"/>
      <c r="S5" s="4"/>
      <c r="T5" s="4"/>
      <c r="U5" s="4"/>
      <c r="V5" s="4"/>
      <c r="W5" s="4"/>
      <c r="X5" s="4"/>
      <c r="Y5" s="4"/>
      <c r="Z5" s="4"/>
      <c r="AA5" s="4"/>
    </row>
    <row r="6" spans="1:28" s="2" customFormat="1">
      <c r="A6" s="113"/>
      <c r="B6" s="12"/>
      <c r="D6" s="12"/>
      <c r="F6" s="298"/>
      <c r="G6" s="298"/>
      <c r="H6" s="298"/>
      <c r="I6" s="298"/>
      <c r="J6" s="298"/>
      <c r="K6" s="298"/>
      <c r="L6" s="298"/>
      <c r="M6" s="298"/>
      <c r="N6" s="298"/>
      <c r="O6" s="298"/>
      <c r="P6" s="298"/>
      <c r="Q6" s="298"/>
      <c r="R6" s="298"/>
      <c r="S6" s="298"/>
      <c r="T6" s="298"/>
      <c r="U6" s="298"/>
      <c r="V6" s="298"/>
      <c r="W6" s="298"/>
      <c r="X6" s="298"/>
      <c r="Y6" s="298"/>
      <c r="Z6" s="298"/>
      <c r="AA6" s="298"/>
      <c r="AB6" s="297"/>
    </row>
    <row r="7" spans="1:28" s="2" customFormat="1">
      <c r="A7" s="113"/>
      <c r="B7" s="21" t="s">
        <v>425</v>
      </c>
      <c r="C7" s="7"/>
      <c r="D7" s="7"/>
      <c r="E7" s="97" t="s">
        <v>74</v>
      </c>
      <c r="F7" s="8"/>
      <c r="G7" s="8"/>
      <c r="H7" s="8"/>
      <c r="I7" s="8"/>
      <c r="J7" s="8"/>
      <c r="K7" s="8"/>
      <c r="L7" s="8"/>
      <c r="M7" s="8"/>
      <c r="N7" s="8"/>
      <c r="O7" s="8"/>
      <c r="P7" s="8"/>
      <c r="Q7" s="8"/>
      <c r="R7" s="8"/>
      <c r="S7" s="8"/>
      <c r="T7" s="8"/>
      <c r="U7" s="8"/>
      <c r="V7" s="8"/>
      <c r="W7" s="8"/>
      <c r="X7" s="8"/>
      <c r="Y7" s="8"/>
      <c r="Z7" s="8"/>
      <c r="AA7" s="8"/>
    </row>
    <row r="8" spans="1:28" s="2" customFormat="1">
      <c r="A8" s="113"/>
      <c r="B8" s="16"/>
      <c r="C8" s="9"/>
      <c r="D8" s="16"/>
      <c r="E8" s="39"/>
      <c r="F8" s="39"/>
      <c r="G8" s="39"/>
      <c r="H8" s="39"/>
      <c r="I8" s="39"/>
      <c r="J8" s="40" t="s">
        <v>1</v>
      </c>
      <c r="K8" s="41"/>
      <c r="L8" s="41"/>
      <c r="M8" s="41"/>
      <c r="N8" s="41"/>
      <c r="O8" s="42"/>
      <c r="P8" s="43"/>
      <c r="Q8" s="43"/>
      <c r="R8" s="43"/>
    </row>
    <row r="9" spans="1:28" s="2" customFormat="1">
      <c r="A9" s="113"/>
      <c r="B9" s="9"/>
      <c r="C9" s="9"/>
      <c r="D9" s="16"/>
      <c r="E9" s="299"/>
      <c r="F9" s="300"/>
      <c r="G9" s="300"/>
      <c r="H9" s="300"/>
      <c r="I9" s="300"/>
      <c r="J9" s="300"/>
      <c r="K9" s="300"/>
      <c r="L9" s="300"/>
      <c r="M9" s="300"/>
      <c r="N9" s="300"/>
      <c r="O9" s="300"/>
      <c r="P9" s="300"/>
      <c r="Q9" s="300"/>
      <c r="R9" s="300"/>
      <c r="S9" s="300"/>
      <c r="T9" s="300"/>
      <c r="U9" s="300"/>
      <c r="V9" s="300"/>
      <c r="W9" s="300"/>
      <c r="X9" s="300"/>
      <c r="Y9" s="300"/>
      <c r="Z9" s="300"/>
      <c r="AA9" s="300"/>
    </row>
    <row r="10" spans="1:28" s="5" customFormat="1" ht="18.75">
      <c r="A10" s="114"/>
      <c r="B10" s="209" t="s">
        <v>38</v>
      </c>
      <c r="C10" s="18"/>
      <c r="D10" s="18"/>
      <c r="E10" s="47" t="s">
        <v>17</v>
      </c>
      <c r="F10" s="213" t="s">
        <v>18</v>
      </c>
      <c r="G10" s="259" t="s">
        <v>21</v>
      </c>
      <c r="H10" s="260" t="s">
        <v>22</v>
      </c>
      <c r="I10" s="260" t="s">
        <v>24</v>
      </c>
      <c r="J10" s="260" t="s">
        <v>25</v>
      </c>
      <c r="K10" s="260" t="s">
        <v>26</v>
      </c>
      <c r="L10" s="260" t="s">
        <v>27</v>
      </c>
      <c r="M10" s="260" t="s">
        <v>368</v>
      </c>
      <c r="N10" s="260" t="s">
        <v>369</v>
      </c>
      <c r="O10" s="260" t="s">
        <v>370</v>
      </c>
      <c r="P10" s="260" t="s">
        <v>371</v>
      </c>
      <c r="Q10" s="260" t="s">
        <v>372</v>
      </c>
      <c r="R10" s="260" t="s">
        <v>373</v>
      </c>
      <c r="S10" s="260" t="s">
        <v>374</v>
      </c>
      <c r="T10" s="260" t="s">
        <v>375</v>
      </c>
      <c r="U10" s="260" t="s">
        <v>376</v>
      </c>
      <c r="V10" s="260" t="s">
        <v>377</v>
      </c>
      <c r="W10" s="260" t="s">
        <v>378</v>
      </c>
      <c r="X10" s="260" t="s">
        <v>379</v>
      </c>
      <c r="Y10" s="260" t="s">
        <v>380</v>
      </c>
      <c r="Z10" s="260" t="s">
        <v>381</v>
      </c>
      <c r="AA10" s="260" t="s">
        <v>382</v>
      </c>
    </row>
    <row r="11" spans="1:28">
      <c r="A11" s="17">
        <v>1</v>
      </c>
      <c r="B11" s="16" t="s">
        <v>122</v>
      </c>
      <c r="C11" s="16"/>
      <c r="D11" s="16"/>
      <c r="E11" s="272"/>
      <c r="F11" s="272">
        <f>0.93*F13</f>
        <v>1011749.4632659224</v>
      </c>
      <c r="G11" s="272">
        <f t="shared" ref="G11:AA11" si="0">0.93*G13</f>
        <v>1019351.0829538094</v>
      </c>
      <c r="H11" s="272">
        <f t="shared" si="0"/>
        <v>1020000.579469627</v>
      </c>
      <c r="I11" s="272">
        <f t="shared" si="0"/>
        <v>1036319.2594900727</v>
      </c>
      <c r="J11" s="272">
        <f t="shared" si="0"/>
        <v>1098433.7272280671</v>
      </c>
      <c r="K11" s="272">
        <f t="shared" si="0"/>
        <v>1427343.8480018137</v>
      </c>
      <c r="L11" s="272">
        <f t="shared" si="0"/>
        <v>1456546.1264655252</v>
      </c>
      <c r="M11" s="272">
        <f t="shared" si="0"/>
        <v>1490737.6482582069</v>
      </c>
      <c r="N11" s="272">
        <f t="shared" si="0"/>
        <v>1510603.7641076581</v>
      </c>
      <c r="O11" s="272">
        <f t="shared" si="0"/>
        <v>1554746.7176984206</v>
      </c>
      <c r="P11" s="272">
        <f t="shared" si="0"/>
        <v>1607342.4700764599</v>
      </c>
      <c r="Q11" s="272">
        <f t="shared" si="0"/>
        <v>1643967.2007470457</v>
      </c>
      <c r="R11" s="272">
        <f t="shared" si="0"/>
        <v>1666264.9011740624</v>
      </c>
      <c r="S11" s="272">
        <f t="shared" si="0"/>
        <v>1690442.9464059798</v>
      </c>
      <c r="T11" s="272">
        <f t="shared" si="0"/>
        <v>1720184.8260415976</v>
      </c>
      <c r="U11" s="272">
        <f t="shared" si="0"/>
        <v>1744000.1836960039</v>
      </c>
      <c r="V11" s="272">
        <f t="shared" si="0"/>
        <v>1775776.2313478</v>
      </c>
      <c r="W11" s="272">
        <f t="shared" si="0"/>
        <v>1799570.0201697946</v>
      </c>
      <c r="X11" s="272">
        <f t="shared" si="0"/>
        <v>1831542.6969412097</v>
      </c>
      <c r="Y11" s="272">
        <f t="shared" si="0"/>
        <v>1861271.8923731032</v>
      </c>
      <c r="Z11" s="272">
        <f t="shared" si="0"/>
        <v>1883157.0274106506</v>
      </c>
      <c r="AA11" s="272">
        <f t="shared" si="0"/>
        <v>1927426.164591542</v>
      </c>
    </row>
    <row r="12" spans="1:28">
      <c r="A12" s="17">
        <v>2</v>
      </c>
      <c r="B12" s="16" t="s">
        <v>387</v>
      </c>
      <c r="C12" s="16"/>
      <c r="D12" s="48"/>
      <c r="E12" s="272"/>
      <c r="F12" s="272"/>
      <c r="G12" s="272"/>
      <c r="H12" s="272"/>
      <c r="I12" s="272"/>
      <c r="J12" s="272"/>
      <c r="K12" s="272"/>
      <c r="L12" s="272"/>
      <c r="M12" s="272"/>
      <c r="N12" s="272"/>
      <c r="O12" s="272"/>
      <c r="P12" s="272"/>
      <c r="Q12" s="272"/>
      <c r="R12" s="272"/>
      <c r="S12" s="272"/>
      <c r="T12" s="272"/>
      <c r="U12" s="272"/>
      <c r="V12" s="272"/>
      <c r="W12" s="272"/>
      <c r="X12" s="272"/>
      <c r="Y12" s="272"/>
      <c r="Z12" s="272"/>
      <c r="AA12" s="272"/>
    </row>
    <row r="13" spans="1:28">
      <c r="A13" s="17">
        <v>3</v>
      </c>
      <c r="B13" s="16" t="s">
        <v>350</v>
      </c>
      <c r="C13" s="16"/>
      <c r="D13" s="48"/>
      <c r="E13" s="272"/>
      <c r="F13" s="272">
        <v>1087902.6486730347</v>
      </c>
      <c r="G13" s="272">
        <v>1096076.4332836659</v>
      </c>
      <c r="H13" s="272">
        <v>1096774.8166340075</v>
      </c>
      <c r="I13" s="272">
        <v>1114321.7843979276</v>
      </c>
      <c r="J13" s="272">
        <v>1181111.5346538355</v>
      </c>
      <c r="K13" s="272">
        <v>1534778.3311847458</v>
      </c>
      <c r="L13" s="272">
        <v>1566178.6306080916</v>
      </c>
      <c r="M13" s="272">
        <v>1602943.7078045234</v>
      </c>
      <c r="N13" s="272">
        <v>1624305.1226964064</v>
      </c>
      <c r="O13" s="272">
        <v>1671770.66419185</v>
      </c>
      <c r="P13" s="272">
        <v>1728325.2366413546</v>
      </c>
      <c r="Q13" s="272">
        <v>1767706.6674699415</v>
      </c>
      <c r="R13" s="272">
        <v>1791682.6894344755</v>
      </c>
      <c r="S13" s="272">
        <v>1817680.5875333115</v>
      </c>
      <c r="T13" s="272">
        <v>1849661.1032705349</v>
      </c>
      <c r="U13" s="272">
        <v>1875269.0147268858</v>
      </c>
      <c r="V13" s="272">
        <v>1909436.8079008602</v>
      </c>
      <c r="W13" s="272">
        <v>1935021.527064295</v>
      </c>
      <c r="X13" s="272">
        <v>1969400.74939915</v>
      </c>
      <c r="Y13" s="272">
        <v>2001367.6262076376</v>
      </c>
      <c r="Z13" s="272">
        <v>2024900.0294738177</v>
      </c>
      <c r="AA13" s="272">
        <v>2072501.2522489699</v>
      </c>
    </row>
    <row r="14" spans="1:28">
      <c r="A14" s="17">
        <v>4</v>
      </c>
      <c r="B14" s="16" t="s">
        <v>349</v>
      </c>
      <c r="C14" s="16"/>
      <c r="D14" s="48"/>
      <c r="E14" s="272"/>
      <c r="F14" s="272">
        <f>0.93*F15</f>
        <v>953663.7209119288</v>
      </c>
      <c r="G14" s="272">
        <f t="shared" ref="G14:AA14" si="1">0.93*G15</f>
        <v>936915.48369417083</v>
      </c>
      <c r="H14" s="272">
        <f t="shared" si="1"/>
        <v>912878.02336588968</v>
      </c>
      <c r="I14" s="272">
        <f t="shared" si="1"/>
        <v>904076.31940623943</v>
      </c>
      <c r="J14" s="272">
        <f t="shared" si="1"/>
        <v>939642.09721080237</v>
      </c>
      <c r="K14" s="272">
        <f t="shared" si="1"/>
        <v>1234057.4844543482</v>
      </c>
      <c r="L14" s="272">
        <f t="shared" si="1"/>
        <v>1228153.1763972966</v>
      </c>
      <c r="M14" s="272">
        <f t="shared" si="1"/>
        <v>1226496.5728873657</v>
      </c>
      <c r="N14" s="272">
        <f t="shared" si="1"/>
        <v>1233174.9314195258</v>
      </c>
      <c r="O14" s="272">
        <f t="shared" si="1"/>
        <v>1263668.4555427972</v>
      </c>
      <c r="P14" s="272">
        <f t="shared" si="1"/>
        <v>1302186.2093128352</v>
      </c>
      <c r="Q14" s="272">
        <f t="shared" si="1"/>
        <v>1324301.6688477159</v>
      </c>
      <c r="R14" s="272">
        <f t="shared" si="1"/>
        <v>1331813.8584333023</v>
      </c>
      <c r="S14" s="272">
        <f t="shared" si="1"/>
        <v>1340923.5283514222</v>
      </c>
      <c r="T14" s="272">
        <f t="shared" si="1"/>
        <v>1355307.3845594155</v>
      </c>
      <c r="U14" s="272">
        <f t="shared" si="1"/>
        <v>1363468.1243459645</v>
      </c>
      <c r="V14" s="272">
        <f t="shared" si="1"/>
        <v>1379285.8467768161</v>
      </c>
      <c r="W14" s="272">
        <f t="shared" si="1"/>
        <v>1386810.3195304079</v>
      </c>
      <c r="X14" s="272">
        <f t="shared" si="1"/>
        <v>1402195.2312192</v>
      </c>
      <c r="Y14" s="272">
        <f t="shared" si="1"/>
        <v>1415010.5755261071</v>
      </c>
      <c r="Z14" s="272">
        <f t="shared" si="1"/>
        <v>1419647.9532173411</v>
      </c>
      <c r="AA14" s="272">
        <f t="shared" si="1"/>
        <v>1446327.4191084923</v>
      </c>
    </row>
    <row r="15" spans="1:28">
      <c r="A15" s="17">
        <v>5</v>
      </c>
      <c r="B15" s="16" t="s">
        <v>348</v>
      </c>
      <c r="C15" s="16"/>
      <c r="D15" s="48"/>
      <c r="E15" s="272"/>
      <c r="F15" s="272">
        <v>1025444.8611956224</v>
      </c>
      <c r="G15" s="272">
        <v>1007436.0039722266</v>
      </c>
      <c r="H15" s="272">
        <v>981589.27243644046</v>
      </c>
      <c r="I15" s="272">
        <v>972125.07463036489</v>
      </c>
      <c r="J15" s="272">
        <v>1010367.8464632283</v>
      </c>
      <c r="K15" s="272">
        <v>1326943.5316713422</v>
      </c>
      <c r="L15" s="272">
        <v>1320594.8133304263</v>
      </c>
      <c r="M15" s="272">
        <v>1318813.5192337264</v>
      </c>
      <c r="N15" s="272">
        <v>1325994.5499134685</v>
      </c>
      <c r="O15" s="272">
        <v>1358783.2855298894</v>
      </c>
      <c r="P15" s="272">
        <v>1400200.2250675648</v>
      </c>
      <c r="Q15" s="272">
        <v>1423980.2890835656</v>
      </c>
      <c r="R15" s="272">
        <v>1432057.9122938733</v>
      </c>
      <c r="S15" s="272">
        <v>1441853.2562918516</v>
      </c>
      <c r="T15" s="272">
        <v>1457319.7683434575</v>
      </c>
      <c r="U15" s="272">
        <v>1466094.7573612521</v>
      </c>
      <c r="V15" s="272">
        <v>1483103.0610503398</v>
      </c>
      <c r="W15" s="272">
        <v>1491193.8919681804</v>
      </c>
      <c r="X15" s="272">
        <v>1507736.8077625805</v>
      </c>
      <c r="Y15" s="272">
        <v>1521516.7478775345</v>
      </c>
      <c r="Z15" s="272">
        <v>1526503.1755025173</v>
      </c>
      <c r="AA15" s="272">
        <v>1555190.7732349378</v>
      </c>
    </row>
    <row r="16" spans="1:28">
      <c r="A16" s="17">
        <v>6</v>
      </c>
      <c r="B16" s="16" t="s">
        <v>34</v>
      </c>
      <c r="C16" s="19"/>
      <c r="D16" s="51"/>
      <c r="E16" s="272">
        <v>0</v>
      </c>
      <c r="F16" s="272">
        <v>0</v>
      </c>
      <c r="G16" s="272">
        <v>0</v>
      </c>
      <c r="H16" s="272">
        <v>0</v>
      </c>
      <c r="I16" s="272">
        <v>0</v>
      </c>
      <c r="J16" s="272">
        <v>0</v>
      </c>
      <c r="K16" s="272">
        <v>0</v>
      </c>
      <c r="L16" s="272">
        <v>0</v>
      </c>
      <c r="M16" s="272">
        <v>0</v>
      </c>
      <c r="N16" s="272">
        <v>0</v>
      </c>
      <c r="O16" s="272">
        <v>0</v>
      </c>
      <c r="P16" s="272">
        <v>0</v>
      </c>
      <c r="Q16" s="272">
        <v>0</v>
      </c>
      <c r="R16" s="272">
        <v>0</v>
      </c>
      <c r="S16" s="272">
        <v>0</v>
      </c>
      <c r="T16" s="272">
        <v>0</v>
      </c>
      <c r="U16" s="272">
        <v>0</v>
      </c>
      <c r="V16" s="272">
        <v>0</v>
      </c>
      <c r="W16" s="272">
        <v>0</v>
      </c>
      <c r="X16" s="272">
        <v>0</v>
      </c>
      <c r="Y16" s="272">
        <v>0</v>
      </c>
      <c r="Z16" s="272">
        <v>0</v>
      </c>
      <c r="AA16" s="272">
        <v>0</v>
      </c>
    </row>
    <row r="17" spans="1:27">
      <c r="A17" s="17">
        <v>7</v>
      </c>
      <c r="B17" s="21" t="s">
        <v>351</v>
      </c>
      <c r="C17" s="16"/>
      <c r="D17" s="48"/>
      <c r="E17" s="275">
        <f>E15+E16</f>
        <v>0</v>
      </c>
      <c r="F17" s="275">
        <f>F15+F16</f>
        <v>1025444.8611956224</v>
      </c>
      <c r="G17" s="275">
        <f t="shared" ref="G17:AA17" si="2">G15+G16</f>
        <v>1007436.0039722266</v>
      </c>
      <c r="H17" s="275">
        <f t="shared" si="2"/>
        <v>981589.27243644046</v>
      </c>
      <c r="I17" s="275">
        <f t="shared" si="2"/>
        <v>972125.07463036489</v>
      </c>
      <c r="J17" s="275">
        <f t="shared" si="2"/>
        <v>1010367.8464632283</v>
      </c>
      <c r="K17" s="275">
        <f t="shared" si="2"/>
        <v>1326943.5316713422</v>
      </c>
      <c r="L17" s="275">
        <f t="shared" si="2"/>
        <v>1320594.8133304263</v>
      </c>
      <c r="M17" s="275">
        <f t="shared" si="2"/>
        <v>1318813.5192337264</v>
      </c>
      <c r="N17" s="275">
        <f t="shared" si="2"/>
        <v>1325994.5499134685</v>
      </c>
      <c r="O17" s="275">
        <f t="shared" si="2"/>
        <v>1358783.2855298894</v>
      </c>
      <c r="P17" s="275">
        <f t="shared" si="2"/>
        <v>1400200.2250675648</v>
      </c>
      <c r="Q17" s="275">
        <f t="shared" si="2"/>
        <v>1423980.2890835656</v>
      </c>
      <c r="R17" s="275">
        <f t="shared" si="2"/>
        <v>1432057.9122938733</v>
      </c>
      <c r="S17" s="275">
        <f t="shared" si="2"/>
        <v>1441853.2562918516</v>
      </c>
      <c r="T17" s="275">
        <f t="shared" si="2"/>
        <v>1457319.7683434575</v>
      </c>
      <c r="U17" s="275">
        <f t="shared" si="2"/>
        <v>1466094.7573612521</v>
      </c>
      <c r="V17" s="275">
        <f t="shared" si="2"/>
        <v>1483103.0610503398</v>
      </c>
      <c r="W17" s="275">
        <f t="shared" si="2"/>
        <v>1491193.8919681804</v>
      </c>
      <c r="X17" s="275">
        <f t="shared" si="2"/>
        <v>1507736.8077625805</v>
      </c>
      <c r="Y17" s="275">
        <f t="shared" si="2"/>
        <v>1521516.7478775345</v>
      </c>
      <c r="Z17" s="275">
        <f t="shared" si="2"/>
        <v>1526503.1755025173</v>
      </c>
      <c r="AA17" s="275">
        <f t="shared" si="2"/>
        <v>1555190.7732349378</v>
      </c>
    </row>
    <row r="18" spans="1:27">
      <c r="A18" s="17"/>
      <c r="C18" s="16"/>
      <c r="D18" s="16"/>
      <c r="E18" s="272"/>
      <c r="F18" s="272"/>
      <c r="G18" s="272"/>
      <c r="H18" s="272"/>
      <c r="I18" s="272"/>
      <c r="J18" s="272"/>
      <c r="K18" s="272"/>
      <c r="L18" s="272"/>
      <c r="M18" s="272"/>
      <c r="N18" s="272"/>
      <c r="O18" s="272"/>
      <c r="P18" s="272"/>
      <c r="Q18" s="272"/>
      <c r="R18" s="272"/>
      <c r="S18" s="272"/>
      <c r="T18" s="272"/>
      <c r="U18" s="272"/>
      <c r="V18" s="272"/>
      <c r="W18" s="272"/>
      <c r="X18" s="272"/>
      <c r="Y18" s="272"/>
      <c r="Z18" s="272"/>
      <c r="AA18" s="272"/>
    </row>
    <row r="19" spans="1:27">
      <c r="A19" s="17">
        <v>8</v>
      </c>
      <c r="B19" s="16" t="s">
        <v>389</v>
      </c>
      <c r="C19" s="16"/>
      <c r="D19" s="48"/>
      <c r="E19" s="272">
        <v>0</v>
      </c>
      <c r="F19" s="272">
        <v>59445.299307000001</v>
      </c>
      <c r="G19" s="272">
        <v>78741.035808999994</v>
      </c>
      <c r="H19" s="272">
        <v>246252.49354200001</v>
      </c>
      <c r="I19" s="272">
        <v>248573.39010700001</v>
      </c>
      <c r="J19" s="272">
        <v>206206.23532199999</v>
      </c>
      <c r="K19" s="272">
        <v>347461.40273700003</v>
      </c>
      <c r="L19" s="272">
        <v>263090.95860200003</v>
      </c>
      <c r="M19" s="272">
        <v>186218.646037</v>
      </c>
      <c r="N19" s="272">
        <v>283176.88150399999</v>
      </c>
      <c r="O19" s="272">
        <v>335699.63762200001</v>
      </c>
      <c r="P19" s="272">
        <v>207677.150819</v>
      </c>
      <c r="Q19" s="272">
        <v>309113.994419</v>
      </c>
      <c r="R19" s="272">
        <v>348494.86552200001</v>
      </c>
      <c r="S19" s="272">
        <v>370147.61736400001</v>
      </c>
      <c r="T19" s="272">
        <v>321670.88136399997</v>
      </c>
      <c r="U19" s="272">
        <v>367436.49570899998</v>
      </c>
      <c r="V19" s="272">
        <v>309285.80989600002</v>
      </c>
      <c r="W19" s="272">
        <v>375209.85137599998</v>
      </c>
      <c r="X19" s="272">
        <v>334576.11664800002</v>
      </c>
      <c r="Y19" s="272">
        <v>336522.52309999999</v>
      </c>
      <c r="Z19" s="272">
        <v>461309.54329499998</v>
      </c>
      <c r="AA19" s="272">
        <v>277366.35960700002</v>
      </c>
    </row>
    <row r="20" spans="1:27" ht="31.5">
      <c r="A20" s="17">
        <v>9</v>
      </c>
      <c r="B20" s="16" t="s">
        <v>120</v>
      </c>
      <c r="C20" s="16" t="s">
        <v>418</v>
      </c>
      <c r="D20" s="48"/>
      <c r="E20" s="272"/>
      <c r="F20" s="272">
        <v>85998.000000002328</v>
      </c>
      <c r="G20" s="272">
        <v>99656.499999998559</v>
      </c>
      <c r="H20" s="272">
        <v>113921.19999999899</v>
      </c>
      <c r="I20" s="272">
        <v>128522.10000000021</v>
      </c>
      <c r="J20" s="272">
        <v>143539.79999999731</v>
      </c>
      <c r="K20" s="272">
        <v>158088.80000000205</v>
      </c>
      <c r="L20" s="272">
        <v>173026.10000000056</v>
      </c>
      <c r="M20" s="272">
        <v>181677.40500000058</v>
      </c>
      <c r="N20" s="272">
        <v>190761.27525000062</v>
      </c>
      <c r="O20" s="272">
        <v>200299.33901250066</v>
      </c>
      <c r="P20" s="272">
        <v>210314.30596312569</v>
      </c>
      <c r="Q20" s="272">
        <v>220830.02126128197</v>
      </c>
      <c r="R20" s="272">
        <v>231871.52232434609</v>
      </c>
      <c r="S20" s="272">
        <v>243465.09844056342</v>
      </c>
      <c r="T20" s="272">
        <v>255638.35336259162</v>
      </c>
      <c r="U20" s="272">
        <v>268420.2710307212</v>
      </c>
      <c r="V20" s="272">
        <v>281841.28458225727</v>
      </c>
      <c r="W20" s="272">
        <v>295933.34881137015</v>
      </c>
      <c r="X20" s="272">
        <v>310730.01625193865</v>
      </c>
      <c r="Y20" s="272">
        <v>326266.51706453558</v>
      </c>
      <c r="Z20" s="272">
        <v>342579.84291776235</v>
      </c>
      <c r="AA20" s="272">
        <v>359708.83506365051</v>
      </c>
    </row>
    <row r="21" spans="1:27">
      <c r="A21" s="17">
        <v>10</v>
      </c>
      <c r="B21" s="225" t="s">
        <v>298</v>
      </c>
      <c r="C21" s="16"/>
      <c r="D21" s="16"/>
      <c r="E21" s="272"/>
      <c r="F21" s="272"/>
      <c r="G21" s="272"/>
      <c r="H21" s="272"/>
      <c r="I21" s="272"/>
      <c r="J21" s="272"/>
      <c r="K21" s="272"/>
      <c r="L21" s="272"/>
      <c r="M21" s="272"/>
      <c r="N21" s="272"/>
      <c r="O21" s="272"/>
      <c r="P21" s="272"/>
      <c r="Q21" s="272"/>
      <c r="R21" s="272"/>
      <c r="S21" s="272"/>
      <c r="T21" s="272"/>
      <c r="U21" s="272"/>
      <c r="V21" s="272"/>
      <c r="W21" s="272"/>
      <c r="X21" s="272"/>
      <c r="Y21" s="272"/>
      <c r="Z21" s="272"/>
      <c r="AA21" s="272"/>
    </row>
    <row r="22" spans="1:27" ht="31.5">
      <c r="A22" s="17">
        <v>11</v>
      </c>
      <c r="B22" s="225" t="s">
        <v>299</v>
      </c>
      <c r="C22" s="16"/>
      <c r="D22" s="16"/>
      <c r="E22" s="272"/>
      <c r="F22" s="272"/>
      <c r="G22" s="272"/>
      <c r="H22" s="272"/>
      <c r="I22" s="272"/>
      <c r="J22" s="272"/>
      <c r="K22" s="272"/>
      <c r="L22" s="272"/>
      <c r="M22" s="272"/>
      <c r="N22" s="272"/>
      <c r="O22" s="272"/>
      <c r="P22" s="272"/>
      <c r="Q22" s="272"/>
      <c r="R22" s="272"/>
      <c r="S22" s="272"/>
      <c r="T22" s="272"/>
      <c r="U22" s="272"/>
      <c r="V22" s="272"/>
      <c r="W22" s="272"/>
      <c r="X22" s="272"/>
      <c r="Y22" s="272"/>
      <c r="Z22" s="272"/>
      <c r="AA22" s="272"/>
    </row>
    <row r="23" spans="1:27">
      <c r="A23" s="115"/>
      <c r="B23" s="23"/>
      <c r="C23" s="23"/>
      <c r="D23" s="116"/>
      <c r="E23" s="117"/>
      <c r="F23" s="117"/>
      <c r="G23" s="117"/>
      <c r="H23" s="117"/>
      <c r="I23" s="117"/>
      <c r="J23" s="117"/>
      <c r="K23" s="117"/>
      <c r="L23" s="117"/>
      <c r="M23" s="117"/>
      <c r="N23" s="117"/>
      <c r="O23" s="118"/>
      <c r="P23" s="118"/>
      <c r="Q23" s="118"/>
      <c r="R23" s="119"/>
      <c r="S23" s="118"/>
      <c r="T23" s="118"/>
      <c r="U23" s="118"/>
      <c r="V23" s="118"/>
      <c r="W23" s="118"/>
      <c r="X23" s="118"/>
      <c r="Y23" s="118"/>
      <c r="Z23" s="118"/>
      <c r="AA23" s="118"/>
    </row>
    <row r="24" spans="1:27" ht="18.75">
      <c r="B24" s="209" t="s">
        <v>258</v>
      </c>
      <c r="C24" s="18"/>
      <c r="D24" s="17"/>
      <c r="E24" s="58"/>
      <c r="F24" s="58"/>
      <c r="G24" s="58"/>
      <c r="H24" s="58"/>
      <c r="I24" s="58"/>
      <c r="J24" s="58"/>
      <c r="K24" s="58"/>
      <c r="L24" s="58"/>
      <c r="M24" s="58"/>
      <c r="N24" s="58"/>
      <c r="O24" s="58"/>
      <c r="P24" s="58"/>
      <c r="Q24" s="58"/>
      <c r="R24" s="58"/>
    </row>
    <row r="25" spans="1:27">
      <c r="A25" s="109"/>
      <c r="B25" s="21" t="s">
        <v>257</v>
      </c>
      <c r="C25" s="25"/>
      <c r="D25" s="21"/>
      <c r="E25" s="59"/>
      <c r="F25" s="59"/>
      <c r="G25" s="59"/>
      <c r="H25" s="59"/>
      <c r="I25" s="59"/>
      <c r="J25" s="59"/>
      <c r="K25" s="59"/>
      <c r="L25" s="59"/>
      <c r="M25" s="59"/>
      <c r="N25" s="59"/>
      <c r="O25" s="60"/>
      <c r="P25" s="60"/>
      <c r="Q25" s="60"/>
      <c r="R25" s="60"/>
    </row>
    <row r="26" spans="1:27">
      <c r="A26" s="109"/>
      <c r="B26" s="16" t="s">
        <v>35</v>
      </c>
      <c r="D26" s="61" t="s">
        <v>304</v>
      </c>
      <c r="E26" s="260" t="s">
        <v>17</v>
      </c>
      <c r="F26" s="260" t="s">
        <v>18</v>
      </c>
      <c r="G26" s="260" t="s">
        <v>21</v>
      </c>
      <c r="H26" s="260" t="s">
        <v>22</v>
      </c>
      <c r="I26" s="260" t="s">
        <v>24</v>
      </c>
      <c r="J26" s="260" t="s">
        <v>25</v>
      </c>
      <c r="K26" s="260" t="s">
        <v>26</v>
      </c>
      <c r="L26" s="260" t="s">
        <v>27</v>
      </c>
      <c r="M26" s="260" t="s">
        <v>368</v>
      </c>
      <c r="N26" s="260" t="s">
        <v>369</v>
      </c>
      <c r="O26" s="260" t="s">
        <v>370</v>
      </c>
      <c r="P26" s="260" t="s">
        <v>371</v>
      </c>
      <c r="Q26" s="260" t="s">
        <v>372</v>
      </c>
      <c r="R26" s="260" t="s">
        <v>373</v>
      </c>
      <c r="S26" s="260" t="s">
        <v>374</v>
      </c>
      <c r="T26" s="260" t="s">
        <v>375</v>
      </c>
      <c r="U26" s="260" t="s">
        <v>376</v>
      </c>
      <c r="V26" s="260" t="s">
        <v>377</v>
      </c>
      <c r="W26" s="260" t="s">
        <v>378</v>
      </c>
      <c r="X26" s="260" t="s">
        <v>379</v>
      </c>
      <c r="Y26" s="260" t="s">
        <v>380</v>
      </c>
      <c r="Z26" s="260" t="s">
        <v>381</v>
      </c>
      <c r="AA26" s="260" t="s">
        <v>382</v>
      </c>
    </row>
    <row r="27" spans="1:27">
      <c r="A27" s="109" t="s">
        <v>126</v>
      </c>
      <c r="B27" s="265" t="s">
        <v>360</v>
      </c>
      <c r="C27" s="30"/>
      <c r="D27" s="229" t="s">
        <v>306</v>
      </c>
      <c r="E27" s="272"/>
      <c r="F27" s="272">
        <v>187116.80739900001</v>
      </c>
      <c r="G27" s="272">
        <v>153974.78348499999</v>
      </c>
      <c r="H27" s="272">
        <v>125650.923931</v>
      </c>
      <c r="I27" s="272">
        <v>135560.04298599999</v>
      </c>
      <c r="J27" s="272">
        <v>127008.642026</v>
      </c>
      <c r="K27" s="272">
        <v>139019.71532600001</v>
      </c>
      <c r="L27" s="272">
        <v>112344.023592</v>
      </c>
      <c r="M27" s="272">
        <v>109584.969312</v>
      </c>
      <c r="N27" s="272">
        <v>115420.497261</v>
      </c>
      <c r="O27" s="272">
        <v>109820.309828</v>
      </c>
      <c r="P27" s="272">
        <v>116114.161227</v>
      </c>
      <c r="Q27" s="272"/>
      <c r="R27" s="272"/>
      <c r="S27" s="272"/>
      <c r="T27" s="272"/>
      <c r="U27" s="272"/>
      <c r="V27" s="272"/>
      <c r="W27" s="272"/>
      <c r="X27" s="272"/>
      <c r="Y27" s="272"/>
      <c r="Z27" s="272"/>
      <c r="AA27" s="272"/>
    </row>
    <row r="28" spans="1:27">
      <c r="A28" s="109" t="s">
        <v>127</v>
      </c>
      <c r="B28" s="265" t="s">
        <v>403</v>
      </c>
      <c r="C28" s="30"/>
      <c r="D28" s="229" t="s">
        <v>306</v>
      </c>
      <c r="E28" s="272"/>
      <c r="F28" s="272">
        <v>31030.145117</v>
      </c>
      <c r="G28" s="272">
        <v>22653.683690000002</v>
      </c>
      <c r="H28" s="272">
        <v>5142.8702620000004</v>
      </c>
      <c r="I28" s="272">
        <v>4397.3877270000003</v>
      </c>
      <c r="J28" s="272">
        <v>3539.832324</v>
      </c>
      <c r="K28" s="272">
        <v>1324.7304879999999</v>
      </c>
      <c r="L28" s="272">
        <v>373.08930600000002</v>
      </c>
      <c r="M28" s="272"/>
      <c r="N28" s="272">
        <v>114.98459800000001</v>
      </c>
      <c r="O28" s="272"/>
      <c r="P28" s="272">
        <v>153.6</v>
      </c>
      <c r="Q28" s="272"/>
      <c r="R28" s="272"/>
      <c r="S28" s="272"/>
      <c r="T28" s="272"/>
      <c r="U28" s="272"/>
      <c r="V28" s="272"/>
      <c r="W28" s="272"/>
      <c r="X28" s="272"/>
      <c r="Y28" s="272"/>
      <c r="Z28" s="272"/>
      <c r="AA28" s="272"/>
    </row>
    <row r="29" spans="1:27">
      <c r="A29" s="109" t="s">
        <v>128</v>
      </c>
      <c r="B29" s="265" t="s">
        <v>404</v>
      </c>
      <c r="C29" s="30"/>
      <c r="D29" s="229" t="s">
        <v>306</v>
      </c>
      <c r="E29" s="272"/>
      <c r="F29" s="272"/>
      <c r="G29" s="272"/>
      <c r="H29" s="272">
        <v>5758.9529350000003</v>
      </c>
      <c r="I29" s="272">
        <v>6457.7767729999996</v>
      </c>
      <c r="J29" s="272">
        <v>4269.937132</v>
      </c>
      <c r="K29" s="272">
        <v>3222.831369</v>
      </c>
      <c r="L29" s="272">
        <v>802.03987900000004</v>
      </c>
      <c r="M29" s="272">
        <v>103.72497300000001</v>
      </c>
      <c r="N29" s="272">
        <v>783.36467200000004</v>
      </c>
      <c r="O29" s="272">
        <v>508.76441699999998</v>
      </c>
      <c r="P29" s="272">
        <v>1025.4835680000001</v>
      </c>
      <c r="Q29" s="272"/>
      <c r="R29" s="272"/>
      <c r="S29" s="272"/>
      <c r="T29" s="272"/>
      <c r="U29" s="272"/>
      <c r="V29" s="272"/>
      <c r="W29" s="272"/>
      <c r="X29" s="272"/>
      <c r="Y29" s="272"/>
      <c r="Z29" s="272"/>
      <c r="AA29" s="272"/>
    </row>
    <row r="30" spans="1:27">
      <c r="A30" s="109" t="s">
        <v>129</v>
      </c>
      <c r="B30" s="265" t="s">
        <v>428</v>
      </c>
      <c r="C30" s="30"/>
      <c r="D30" s="229" t="s">
        <v>313</v>
      </c>
      <c r="E30" s="272"/>
      <c r="F30" s="272"/>
      <c r="G30" s="272"/>
      <c r="H30" s="272">
        <v>-14248.822135</v>
      </c>
      <c r="I30" s="272">
        <v>-13740.948855000001</v>
      </c>
      <c r="J30" s="272">
        <v>-16898.996846999999</v>
      </c>
      <c r="K30" s="272">
        <v>-19546.0753</v>
      </c>
      <c r="L30" s="272">
        <v>-24041.794691999999</v>
      </c>
      <c r="M30" s="272">
        <v>-27393.294212000001</v>
      </c>
      <c r="N30" s="272">
        <v>-26256.515965999999</v>
      </c>
      <c r="O30" s="272">
        <v>-28647.935275</v>
      </c>
      <c r="P30" s="272">
        <v>-25822.058593000002</v>
      </c>
      <c r="Q30" s="272">
        <v>-26673.706440000002</v>
      </c>
      <c r="R30" s="272">
        <v>-29448.100265000001</v>
      </c>
      <c r="S30" s="272">
        <v>-28922.228947</v>
      </c>
      <c r="T30" s="272">
        <v>-26932.281176</v>
      </c>
      <c r="U30" s="272">
        <v>-27977.683077000002</v>
      </c>
      <c r="V30" s="272">
        <v>-27229.393195000001</v>
      </c>
      <c r="W30" s="272">
        <v>-29370.802342999999</v>
      </c>
      <c r="X30" s="272">
        <v>-29044.184563999999</v>
      </c>
      <c r="Y30" s="272">
        <v>-26622.423070000001</v>
      </c>
      <c r="Z30" s="272">
        <v>-28088.284342999999</v>
      </c>
      <c r="AA30" s="272">
        <v>-24986.304043</v>
      </c>
    </row>
    <row r="31" spans="1:27">
      <c r="A31" s="109" t="s">
        <v>130</v>
      </c>
      <c r="B31" s="265"/>
      <c r="C31" s="30"/>
      <c r="D31" s="229"/>
      <c r="E31" s="272"/>
      <c r="F31" s="272"/>
      <c r="G31" s="272"/>
      <c r="H31" s="272"/>
      <c r="I31" s="272"/>
      <c r="J31" s="272"/>
      <c r="K31" s="272"/>
      <c r="L31" s="272"/>
      <c r="M31" s="272"/>
      <c r="N31" s="272"/>
      <c r="O31" s="272"/>
      <c r="P31" s="272"/>
      <c r="Q31" s="272"/>
      <c r="R31" s="272"/>
      <c r="S31" s="272"/>
      <c r="T31" s="272"/>
      <c r="U31" s="272"/>
      <c r="V31" s="272"/>
      <c r="W31" s="272"/>
      <c r="X31" s="272"/>
      <c r="Y31" s="272"/>
      <c r="Z31" s="272"/>
      <c r="AA31" s="272"/>
    </row>
    <row r="32" spans="1:27">
      <c r="A32" s="109" t="s">
        <v>131</v>
      </c>
      <c r="B32" s="265"/>
      <c r="C32" s="30"/>
      <c r="D32" s="229"/>
      <c r="E32" s="272"/>
      <c r="F32" s="272"/>
      <c r="G32" s="272"/>
      <c r="H32" s="272"/>
      <c r="I32" s="272"/>
      <c r="J32" s="272"/>
      <c r="K32" s="272"/>
      <c r="L32" s="272"/>
      <c r="M32" s="272"/>
      <c r="N32" s="272"/>
      <c r="O32" s="272"/>
      <c r="P32" s="272"/>
      <c r="Q32" s="272"/>
      <c r="R32" s="272"/>
      <c r="S32" s="272"/>
      <c r="T32" s="272"/>
      <c r="U32" s="272"/>
      <c r="V32" s="272"/>
      <c r="W32" s="272"/>
      <c r="X32" s="272"/>
      <c r="Y32" s="272"/>
      <c r="Z32" s="272"/>
      <c r="AA32" s="272"/>
    </row>
    <row r="33" spans="1:27">
      <c r="A33" s="109" t="s">
        <v>132</v>
      </c>
      <c r="B33" s="265"/>
      <c r="C33" s="30"/>
      <c r="D33" s="229"/>
      <c r="E33" s="261"/>
      <c r="F33" s="261"/>
      <c r="G33" s="261"/>
      <c r="H33" s="261"/>
      <c r="I33" s="261"/>
      <c r="J33" s="261"/>
      <c r="K33" s="261"/>
      <c r="L33" s="261"/>
      <c r="M33" s="261"/>
      <c r="N33" s="261"/>
      <c r="O33" s="261"/>
      <c r="P33" s="261"/>
      <c r="Q33" s="261"/>
      <c r="R33" s="261"/>
      <c r="S33" s="261"/>
      <c r="T33" s="261"/>
      <c r="U33" s="261"/>
      <c r="V33" s="261"/>
      <c r="W33" s="261"/>
      <c r="X33" s="261"/>
      <c r="Y33" s="261"/>
      <c r="Z33" s="261"/>
      <c r="AA33" s="261"/>
    </row>
    <row r="34" spans="1:27">
      <c r="A34" s="109"/>
      <c r="D34" s="16"/>
      <c r="E34" s="72"/>
      <c r="F34" s="73"/>
      <c r="G34" s="73"/>
      <c r="H34" s="73"/>
      <c r="I34" s="73"/>
      <c r="J34" s="73"/>
      <c r="K34" s="73"/>
      <c r="L34" s="73"/>
      <c r="M34" s="73"/>
      <c r="N34" s="73"/>
      <c r="O34" s="74"/>
      <c r="P34" s="74"/>
      <c r="Q34" s="74"/>
      <c r="R34" s="74"/>
      <c r="S34" s="74"/>
      <c r="T34" s="74"/>
      <c r="U34" s="74"/>
      <c r="V34" s="74"/>
      <c r="W34" s="74"/>
      <c r="X34" s="74"/>
      <c r="Y34" s="74"/>
      <c r="Z34" s="74"/>
      <c r="AA34" s="74"/>
    </row>
    <row r="35" spans="1:27">
      <c r="A35" s="109"/>
      <c r="B35" s="21" t="s">
        <v>255</v>
      </c>
      <c r="C35" s="25"/>
      <c r="D35" s="21"/>
      <c r="E35" s="80"/>
      <c r="F35" s="81"/>
      <c r="G35" s="81"/>
      <c r="H35" s="81"/>
      <c r="I35" s="81"/>
      <c r="J35" s="81"/>
      <c r="K35" s="81"/>
      <c r="L35" s="81"/>
      <c r="M35" s="81"/>
      <c r="N35" s="81"/>
      <c r="O35" s="78"/>
      <c r="P35" s="78"/>
      <c r="Q35" s="78"/>
      <c r="R35" s="78"/>
      <c r="S35" s="78"/>
      <c r="T35" s="78"/>
      <c r="U35" s="78"/>
      <c r="V35" s="78"/>
      <c r="W35" s="78"/>
      <c r="X35" s="78"/>
      <c r="Y35" s="78"/>
      <c r="Z35" s="78"/>
      <c r="AA35" s="78"/>
    </row>
    <row r="36" spans="1:27">
      <c r="A36" s="109"/>
      <c r="B36" s="16" t="s">
        <v>30</v>
      </c>
      <c r="D36" s="61" t="s">
        <v>304</v>
      </c>
      <c r="E36" s="260" t="s">
        <v>17</v>
      </c>
      <c r="F36" s="260" t="s">
        <v>18</v>
      </c>
      <c r="G36" s="47" t="s">
        <v>21</v>
      </c>
      <c r="H36" s="47" t="s">
        <v>22</v>
      </c>
      <c r="I36" s="47" t="s">
        <v>24</v>
      </c>
      <c r="J36" s="47" t="s">
        <v>25</v>
      </c>
      <c r="K36" s="47" t="s">
        <v>26</v>
      </c>
      <c r="L36" s="47" t="s">
        <v>27</v>
      </c>
      <c r="M36" s="47" t="s">
        <v>368</v>
      </c>
      <c r="N36" s="47" t="s">
        <v>369</v>
      </c>
      <c r="O36" s="47" t="s">
        <v>370</v>
      </c>
      <c r="P36" s="47" t="s">
        <v>371</v>
      </c>
      <c r="Q36" s="47" t="s">
        <v>372</v>
      </c>
      <c r="R36" s="47" t="s">
        <v>373</v>
      </c>
      <c r="S36" s="47" t="s">
        <v>374</v>
      </c>
      <c r="T36" s="47" t="s">
        <v>375</v>
      </c>
      <c r="U36" s="47" t="s">
        <v>376</v>
      </c>
      <c r="V36" s="47" t="s">
        <v>377</v>
      </c>
      <c r="W36" s="47" t="s">
        <v>378</v>
      </c>
      <c r="X36" s="47" t="s">
        <v>379</v>
      </c>
      <c r="Y36" s="47" t="s">
        <v>380</v>
      </c>
      <c r="Z36" s="47" t="s">
        <v>381</v>
      </c>
      <c r="AA36" s="47" t="s">
        <v>382</v>
      </c>
    </row>
    <row r="37" spans="1:27">
      <c r="A37" s="109" t="s">
        <v>133</v>
      </c>
      <c r="B37" s="265" t="s">
        <v>361</v>
      </c>
      <c r="C37" s="30"/>
      <c r="D37" s="229" t="s">
        <v>308</v>
      </c>
      <c r="E37" s="272"/>
      <c r="F37" s="272">
        <v>102991.719465</v>
      </c>
      <c r="G37" s="272">
        <v>41827.724097999999</v>
      </c>
      <c r="H37" s="272"/>
      <c r="I37" s="272"/>
      <c r="J37" s="272"/>
      <c r="K37" s="272"/>
      <c r="L37" s="272"/>
      <c r="M37" s="272"/>
      <c r="N37" s="272"/>
      <c r="O37" s="272"/>
      <c r="P37" s="272"/>
      <c r="Q37" s="272"/>
      <c r="R37" s="272"/>
      <c r="S37" s="272"/>
      <c r="T37" s="272"/>
      <c r="U37" s="272"/>
      <c r="V37" s="272"/>
      <c r="W37" s="272"/>
      <c r="X37" s="272"/>
      <c r="Y37" s="272"/>
      <c r="Z37" s="272"/>
      <c r="AA37" s="272"/>
    </row>
    <row r="38" spans="1:27">
      <c r="A38" s="109" t="s">
        <v>134</v>
      </c>
      <c r="B38" s="265" t="s">
        <v>361</v>
      </c>
      <c r="C38" s="30"/>
      <c r="D38" s="229" t="s">
        <v>306</v>
      </c>
      <c r="E38" s="272"/>
      <c r="F38" s="272"/>
      <c r="G38" s="272">
        <v>54688.877039700004</v>
      </c>
      <c r="H38" s="272">
        <v>107049.91540410001</v>
      </c>
      <c r="I38" s="272">
        <v>113091.8786622</v>
      </c>
      <c r="J38" s="272">
        <v>109443.78301950001</v>
      </c>
      <c r="K38" s="272">
        <v>112127.29387470002</v>
      </c>
      <c r="L38" s="272">
        <v>103611.41958870001</v>
      </c>
      <c r="M38" s="272">
        <v>106748.0457669</v>
      </c>
      <c r="N38" s="272">
        <v>106736.172183</v>
      </c>
      <c r="O38" s="272">
        <v>105847.56</v>
      </c>
      <c r="P38" s="272">
        <v>104810.2830144</v>
      </c>
      <c r="Q38" s="272"/>
      <c r="R38" s="272"/>
      <c r="S38" s="272"/>
      <c r="T38" s="272"/>
      <c r="U38" s="272"/>
      <c r="V38" s="272"/>
      <c r="W38" s="272"/>
      <c r="X38" s="272"/>
      <c r="Y38" s="272"/>
      <c r="Z38" s="272"/>
      <c r="AA38" s="272"/>
    </row>
    <row r="39" spans="1:27">
      <c r="A39" s="109" t="s">
        <v>146</v>
      </c>
      <c r="B39" s="265" t="s">
        <v>361</v>
      </c>
      <c r="C39" s="30"/>
      <c r="D39" s="229" t="s">
        <v>384</v>
      </c>
      <c r="E39" s="272"/>
      <c r="F39" s="272"/>
      <c r="G39" s="272">
        <v>6076.5418933000001</v>
      </c>
      <c r="H39" s="272">
        <v>11894.435044900001</v>
      </c>
      <c r="I39" s="272">
        <v>12565.7642958</v>
      </c>
      <c r="J39" s="272">
        <v>12160.420335500001</v>
      </c>
      <c r="K39" s="272">
        <v>12458.588208300001</v>
      </c>
      <c r="L39" s="272">
        <v>11512.3799543</v>
      </c>
      <c r="M39" s="272">
        <v>11860.893974099999</v>
      </c>
      <c r="N39" s="272">
        <v>11859.574687</v>
      </c>
      <c r="O39" s="272">
        <v>11760.84</v>
      </c>
      <c r="P39" s="272">
        <v>11645.587001600001</v>
      </c>
      <c r="Q39" s="272">
        <v>121892.416868</v>
      </c>
      <c r="R39" s="272">
        <v>116645.9</v>
      </c>
      <c r="S39" s="272">
        <v>117837.416373</v>
      </c>
      <c r="T39" s="272">
        <v>119589.640268</v>
      </c>
      <c r="U39" s="272">
        <v>116550.04595</v>
      </c>
      <c r="V39" s="272">
        <v>118428.50943400001</v>
      </c>
      <c r="W39" s="272">
        <v>116855.571754</v>
      </c>
      <c r="X39" s="272">
        <v>116006.1</v>
      </c>
      <c r="Y39" s="272">
        <v>121539.711608</v>
      </c>
      <c r="Z39" s="272">
        <v>118959.16442099999</v>
      </c>
      <c r="AA39" s="272">
        <v>124039.402896</v>
      </c>
    </row>
    <row r="40" spans="1:27">
      <c r="A40" s="109" t="s">
        <v>147</v>
      </c>
      <c r="B40" s="265" t="s">
        <v>362</v>
      </c>
      <c r="C40" s="30"/>
      <c r="D40" s="229" t="s">
        <v>310</v>
      </c>
      <c r="E40" s="272"/>
      <c r="F40" s="272">
        <v>86083.199999999997</v>
      </c>
      <c r="G40" s="272">
        <v>85848</v>
      </c>
      <c r="H40" s="272">
        <v>85848</v>
      </c>
      <c r="I40" s="272">
        <v>85848</v>
      </c>
      <c r="J40" s="272">
        <v>86083.199999999997</v>
      </c>
      <c r="K40" s="272">
        <v>85848</v>
      </c>
      <c r="L40" s="272">
        <v>85848</v>
      </c>
      <c r="M40" s="272">
        <v>85848</v>
      </c>
      <c r="N40" s="272">
        <v>86083.199999999997</v>
      </c>
      <c r="O40" s="272">
        <v>85848</v>
      </c>
      <c r="P40" s="272">
        <v>85848</v>
      </c>
      <c r="Q40" s="272">
        <v>85848</v>
      </c>
      <c r="R40" s="272">
        <v>86083.199999999997</v>
      </c>
      <c r="S40" s="272">
        <v>85848</v>
      </c>
      <c r="T40" s="272">
        <v>85848</v>
      </c>
      <c r="U40" s="272">
        <v>85848</v>
      </c>
      <c r="V40" s="272">
        <v>86083.199999999997</v>
      </c>
      <c r="W40" s="272">
        <v>85848</v>
      </c>
      <c r="X40" s="272">
        <v>85848</v>
      </c>
      <c r="Y40" s="272">
        <v>85848</v>
      </c>
      <c r="Z40" s="272">
        <v>86083.199999999997</v>
      </c>
      <c r="AA40" s="272">
        <v>85848</v>
      </c>
    </row>
    <row r="41" spans="1:27" ht="31.5">
      <c r="A41" s="109" t="s">
        <v>148</v>
      </c>
      <c r="B41" s="265" t="s">
        <v>385</v>
      </c>
      <c r="C41" s="30"/>
      <c r="D41" s="229" t="s">
        <v>309</v>
      </c>
      <c r="E41" s="272"/>
      <c r="F41" s="272">
        <v>46847.479004000001</v>
      </c>
      <c r="G41" s="272">
        <v>47123.082036</v>
      </c>
      <c r="H41" s="272">
        <v>47077.192285999998</v>
      </c>
      <c r="I41" s="272">
        <v>46952.069457999998</v>
      </c>
      <c r="J41" s="272">
        <v>47323.553932000003</v>
      </c>
      <c r="K41" s="272">
        <v>46728.478991999997</v>
      </c>
      <c r="L41" s="272">
        <v>47243.940962000001</v>
      </c>
      <c r="M41" s="272">
        <v>47432.993901000002</v>
      </c>
      <c r="N41" s="272">
        <v>46926.768682000002</v>
      </c>
      <c r="O41" s="272">
        <v>46256.050939000001</v>
      </c>
      <c r="P41" s="272">
        <v>47489.130807000001</v>
      </c>
      <c r="Q41" s="272">
        <v>46189.180595999998</v>
      </c>
      <c r="R41" s="272">
        <v>47322.728216000003</v>
      </c>
      <c r="S41" s="272">
        <v>46254.426847000002</v>
      </c>
      <c r="T41" s="272">
        <v>46773.269311999997</v>
      </c>
      <c r="U41" s="272">
        <v>46809.124174999997</v>
      </c>
      <c r="V41" s="272">
        <v>47453.520103000003</v>
      </c>
      <c r="W41" s="272">
        <v>46869.471996</v>
      </c>
      <c r="X41" s="272">
        <v>46779.742652000001</v>
      </c>
      <c r="Y41" s="272">
        <v>47255.421740999998</v>
      </c>
      <c r="Z41" s="272">
        <v>47362.278413</v>
      </c>
      <c r="AA41" s="272">
        <v>45806.404886999997</v>
      </c>
    </row>
    <row r="42" spans="1:27">
      <c r="A42" s="109" t="s">
        <v>178</v>
      </c>
      <c r="B42" s="265" t="s">
        <v>423</v>
      </c>
      <c r="C42" s="30"/>
      <c r="D42" s="229" t="s">
        <v>306</v>
      </c>
      <c r="E42" s="272"/>
      <c r="F42" s="272">
        <v>131760</v>
      </c>
      <c r="G42" s="272">
        <v>131400</v>
      </c>
      <c r="H42" s="272">
        <v>131400</v>
      </c>
      <c r="I42" s="272">
        <v>131400</v>
      </c>
      <c r="J42" s="272">
        <v>131760</v>
      </c>
      <c r="K42" s="272">
        <v>131400</v>
      </c>
      <c r="L42" s="272">
        <v>131400</v>
      </c>
      <c r="M42" s="272">
        <v>131400</v>
      </c>
      <c r="N42" s="272">
        <v>131760</v>
      </c>
      <c r="O42" s="272">
        <v>131400</v>
      </c>
      <c r="P42" s="272">
        <v>131400</v>
      </c>
      <c r="Q42" s="272">
        <v>131400</v>
      </c>
      <c r="R42" s="272">
        <v>131760</v>
      </c>
      <c r="S42" s="272">
        <v>131400</v>
      </c>
      <c r="T42" s="272">
        <v>131400</v>
      </c>
      <c r="U42" s="272">
        <v>131400</v>
      </c>
      <c r="V42" s="272">
        <v>131760</v>
      </c>
      <c r="W42" s="272">
        <v>131400</v>
      </c>
      <c r="X42" s="272">
        <v>131400</v>
      </c>
      <c r="Y42" s="272">
        <v>131400</v>
      </c>
      <c r="Z42" s="272">
        <v>131760</v>
      </c>
      <c r="AA42" s="272">
        <v>131400</v>
      </c>
    </row>
    <row r="43" spans="1:27">
      <c r="A43" s="109" t="s">
        <v>179</v>
      </c>
      <c r="B43" s="265"/>
      <c r="C43" s="30"/>
      <c r="D43" s="229"/>
      <c r="E43" s="272"/>
      <c r="F43" s="272"/>
      <c r="G43" s="272"/>
      <c r="H43" s="272"/>
      <c r="I43" s="272"/>
      <c r="J43" s="272"/>
      <c r="K43" s="272"/>
      <c r="L43" s="272"/>
      <c r="M43" s="272"/>
      <c r="N43" s="272"/>
      <c r="O43" s="272"/>
      <c r="P43" s="272"/>
      <c r="Q43" s="272"/>
      <c r="R43" s="272"/>
      <c r="S43" s="272"/>
      <c r="T43" s="272"/>
      <c r="U43" s="272"/>
      <c r="V43" s="272"/>
      <c r="W43" s="272"/>
      <c r="X43" s="272"/>
      <c r="Y43" s="272"/>
      <c r="Z43" s="272"/>
      <c r="AA43" s="272"/>
    </row>
    <row r="44" spans="1:27">
      <c r="A44" s="109" t="s">
        <v>180</v>
      </c>
      <c r="B44" s="265"/>
      <c r="C44" s="30"/>
      <c r="D44" s="229"/>
      <c r="E44" s="272"/>
      <c r="F44" s="272"/>
      <c r="G44" s="272"/>
      <c r="H44" s="272"/>
      <c r="I44" s="272"/>
      <c r="J44" s="272"/>
      <c r="K44" s="272"/>
      <c r="L44" s="272"/>
      <c r="M44" s="272"/>
      <c r="N44" s="272"/>
      <c r="O44" s="272"/>
      <c r="P44" s="272"/>
      <c r="Q44" s="272"/>
      <c r="R44" s="272"/>
      <c r="S44" s="272"/>
      <c r="T44" s="272"/>
      <c r="U44" s="272"/>
      <c r="V44" s="272"/>
      <c r="W44" s="272"/>
      <c r="X44" s="272"/>
      <c r="Y44" s="272"/>
      <c r="Z44" s="272"/>
      <c r="AA44" s="272"/>
    </row>
    <row r="45" spans="1:27">
      <c r="A45" s="109"/>
      <c r="B45" s="265"/>
      <c r="C45" s="30"/>
      <c r="D45" s="229"/>
      <c r="E45" s="272"/>
      <c r="F45" s="272"/>
      <c r="G45" s="272"/>
      <c r="H45" s="272"/>
      <c r="I45" s="272"/>
      <c r="J45" s="272"/>
      <c r="K45" s="272"/>
      <c r="L45" s="272"/>
      <c r="M45" s="272"/>
      <c r="N45" s="272"/>
      <c r="O45" s="272"/>
      <c r="P45" s="272"/>
      <c r="Q45" s="272"/>
      <c r="R45" s="272"/>
      <c r="S45" s="272"/>
      <c r="T45" s="272"/>
      <c r="U45" s="272"/>
      <c r="V45" s="272"/>
      <c r="W45" s="272"/>
      <c r="X45" s="272"/>
      <c r="Y45" s="272"/>
      <c r="Z45" s="272"/>
      <c r="AA45" s="272"/>
    </row>
    <row r="46" spans="1:27" ht="31.5">
      <c r="A46" s="109">
        <v>12</v>
      </c>
      <c r="B46" s="34" t="s">
        <v>155</v>
      </c>
      <c r="C46" s="64"/>
      <c r="D46" s="64"/>
      <c r="E46" s="70">
        <f>SUM(E27:E33,E37:E45)</f>
        <v>0</v>
      </c>
      <c r="F46" s="70">
        <f>SUM(F27:F33,F37:F45)</f>
        <v>585829.35098500003</v>
      </c>
      <c r="G46" s="70">
        <f t="shared" ref="G46:AA46" si="3">SUM(G27:G33,G37:G45)</f>
        <v>543592.69224200002</v>
      </c>
      <c r="H46" s="70">
        <f t="shared" si="3"/>
        <v>505573.46772800002</v>
      </c>
      <c r="I46" s="70">
        <f t="shared" si="3"/>
        <v>522531.97104700003</v>
      </c>
      <c r="J46" s="70">
        <f>SUM(J27:J33,J37:J45)</f>
        <v>504690.37192200002</v>
      </c>
      <c r="K46" s="70">
        <f t="shared" si="3"/>
        <v>512583.56295799999</v>
      </c>
      <c r="L46" s="70">
        <f t="shared" si="3"/>
        <v>469093.09859000001</v>
      </c>
      <c r="M46" s="70">
        <f t="shared" si="3"/>
        <v>465585.33371500002</v>
      </c>
      <c r="N46" s="70">
        <f t="shared" si="3"/>
        <v>473428.04611699999</v>
      </c>
      <c r="O46" s="70">
        <f t="shared" si="3"/>
        <v>462793.58990899997</v>
      </c>
      <c r="P46" s="70">
        <f t="shared" si="3"/>
        <v>472664.18702499999</v>
      </c>
      <c r="Q46" s="70">
        <f t="shared" si="3"/>
        <v>358655.89102400001</v>
      </c>
      <c r="R46" s="70">
        <f t="shared" si="3"/>
        <v>352363.72795099998</v>
      </c>
      <c r="S46" s="70">
        <f t="shared" si="3"/>
        <v>352417.61427300004</v>
      </c>
      <c r="T46" s="70">
        <f t="shared" si="3"/>
        <v>356678.62840399996</v>
      </c>
      <c r="U46" s="70">
        <f t="shared" si="3"/>
        <v>352629.48704799998</v>
      </c>
      <c r="V46" s="70">
        <f t="shared" si="3"/>
        <v>356495.836342</v>
      </c>
      <c r="W46" s="70">
        <f t="shared" si="3"/>
        <v>351602.24140699999</v>
      </c>
      <c r="X46" s="70">
        <f t="shared" si="3"/>
        <v>350989.65808800003</v>
      </c>
      <c r="Y46" s="70">
        <f t="shared" si="3"/>
        <v>359420.71027899999</v>
      </c>
      <c r="Z46" s="70">
        <f t="shared" si="3"/>
        <v>356076.35849099996</v>
      </c>
      <c r="AA46" s="70">
        <f t="shared" si="3"/>
        <v>362107.50374000001</v>
      </c>
    </row>
    <row r="47" spans="1:27">
      <c r="A47" s="109"/>
      <c r="B47" s="25"/>
      <c r="C47" s="25"/>
      <c r="D47" s="21"/>
      <c r="E47" s="82"/>
      <c r="F47" s="83"/>
      <c r="G47" s="83"/>
      <c r="H47" s="83"/>
      <c r="I47" s="83"/>
      <c r="J47" s="83"/>
      <c r="K47" s="83"/>
      <c r="L47" s="83"/>
      <c r="M47" s="83"/>
      <c r="N47" s="83"/>
      <c r="O47" s="83"/>
      <c r="P47" s="83"/>
      <c r="Q47" s="83"/>
      <c r="R47" s="83"/>
      <c r="S47" s="83"/>
      <c r="T47" s="83"/>
      <c r="U47" s="83"/>
      <c r="V47" s="83"/>
      <c r="W47" s="83"/>
      <c r="X47" s="83"/>
      <c r="Y47" s="83"/>
      <c r="Z47" s="83"/>
      <c r="AA47" s="83"/>
    </row>
    <row r="48" spans="1:27">
      <c r="A48" s="109"/>
      <c r="B48" s="21" t="s">
        <v>259</v>
      </c>
      <c r="C48" s="25"/>
      <c r="D48" s="16"/>
      <c r="E48" s="76"/>
      <c r="F48" s="77"/>
      <c r="G48" s="77"/>
      <c r="H48" s="77"/>
      <c r="I48" s="77"/>
      <c r="J48" s="77"/>
      <c r="K48" s="77"/>
      <c r="L48" s="77"/>
      <c r="M48" s="77"/>
      <c r="N48" s="77"/>
      <c r="O48" s="78"/>
      <c r="P48" s="78"/>
      <c r="Q48" s="78"/>
      <c r="R48" s="78"/>
      <c r="S48" s="78"/>
      <c r="T48" s="78"/>
      <c r="U48" s="78"/>
      <c r="V48" s="78"/>
      <c r="W48" s="78"/>
      <c r="X48" s="78"/>
      <c r="Y48" s="78"/>
      <c r="Z48" s="78"/>
      <c r="AA48" s="78"/>
    </row>
    <row r="49" spans="1:27">
      <c r="A49" s="109"/>
      <c r="B49" s="16" t="s">
        <v>29</v>
      </c>
      <c r="D49" s="61" t="s">
        <v>304</v>
      </c>
      <c r="E49" s="47" t="s">
        <v>17</v>
      </c>
      <c r="F49" s="47" t="s">
        <v>18</v>
      </c>
      <c r="G49" s="47" t="s">
        <v>21</v>
      </c>
      <c r="H49" s="47" t="s">
        <v>22</v>
      </c>
      <c r="I49" s="47" t="s">
        <v>24</v>
      </c>
      <c r="J49" s="47" t="s">
        <v>25</v>
      </c>
      <c r="K49" s="47" t="s">
        <v>26</v>
      </c>
      <c r="L49" s="47" t="s">
        <v>27</v>
      </c>
      <c r="M49" s="47" t="s">
        <v>368</v>
      </c>
      <c r="N49" s="47" t="s">
        <v>369</v>
      </c>
      <c r="O49" s="47" t="s">
        <v>370</v>
      </c>
      <c r="P49" s="47" t="s">
        <v>371</v>
      </c>
      <c r="Q49" s="47" t="s">
        <v>372</v>
      </c>
      <c r="R49" s="47" t="s">
        <v>373</v>
      </c>
      <c r="S49" s="47" t="s">
        <v>374</v>
      </c>
      <c r="T49" s="47" t="s">
        <v>375</v>
      </c>
      <c r="U49" s="47" t="s">
        <v>376</v>
      </c>
      <c r="V49" s="47" t="s">
        <v>377</v>
      </c>
      <c r="W49" s="47" t="s">
        <v>378</v>
      </c>
      <c r="X49" s="47" t="s">
        <v>379</v>
      </c>
      <c r="Y49" s="47" t="s">
        <v>380</v>
      </c>
      <c r="Z49" s="47" t="s">
        <v>381</v>
      </c>
      <c r="AA49" s="47" t="s">
        <v>382</v>
      </c>
    </row>
    <row r="50" spans="1:27">
      <c r="A50" s="109" t="s">
        <v>53</v>
      </c>
      <c r="B50" s="265" t="s">
        <v>405</v>
      </c>
      <c r="C50" s="30"/>
      <c r="D50" s="229" t="s">
        <v>417</v>
      </c>
      <c r="E50" s="272"/>
      <c r="F50" s="272"/>
      <c r="G50" s="272">
        <v>46515.419990999995</v>
      </c>
      <c r="H50" s="272">
        <v>91108.57972400001</v>
      </c>
      <c r="I50" s="272">
        <v>77012.761115999994</v>
      </c>
      <c r="J50" s="272">
        <v>78491.334168999994</v>
      </c>
      <c r="K50" s="272">
        <v>91578.472979999991</v>
      </c>
      <c r="L50" s="272">
        <v>90604.791140000001</v>
      </c>
      <c r="M50" s="272">
        <v>90602.761127000005</v>
      </c>
      <c r="N50" s="272">
        <v>87228.433101000002</v>
      </c>
      <c r="O50" s="272">
        <v>84554.786800999995</v>
      </c>
      <c r="P50" s="272">
        <v>80401.350000000006</v>
      </c>
      <c r="Q50" s="272">
        <v>66101.031677000006</v>
      </c>
      <c r="R50" s="272">
        <v>66120.132847000001</v>
      </c>
      <c r="S50" s="272">
        <v>66545.498738000009</v>
      </c>
      <c r="T50" s="272">
        <v>66479.819063000003</v>
      </c>
      <c r="U50" s="272">
        <v>64470.870707000002</v>
      </c>
      <c r="V50" s="272">
        <v>62666.631205999998</v>
      </c>
      <c r="W50" s="272">
        <v>58429.794024000003</v>
      </c>
      <c r="X50" s="272">
        <v>55241.495546999999</v>
      </c>
      <c r="Y50" s="272">
        <v>42090.201553999999</v>
      </c>
      <c r="Z50" s="272"/>
      <c r="AA50" s="272"/>
    </row>
    <row r="51" spans="1:27">
      <c r="A51" s="109" t="s">
        <v>54</v>
      </c>
      <c r="B51" s="265" t="s">
        <v>407</v>
      </c>
      <c r="C51" s="30"/>
      <c r="D51" s="229" t="s">
        <v>318</v>
      </c>
      <c r="E51" s="272"/>
      <c r="F51" s="272">
        <v>7723.5646479999996</v>
      </c>
      <c r="G51" s="272">
        <v>7705.3592840000001</v>
      </c>
      <c r="H51" s="272">
        <v>7697.0309230000003</v>
      </c>
      <c r="I51" s="272">
        <v>7701.15452</v>
      </c>
      <c r="J51" s="272">
        <v>7696.3672989999995</v>
      </c>
      <c r="K51" s="272">
        <v>7700.9614309999997</v>
      </c>
      <c r="L51" s="272">
        <v>19211.090219000002</v>
      </c>
      <c r="M51" s="272">
        <v>19207.400130000002</v>
      </c>
      <c r="N51" s="272">
        <v>19218.939908</v>
      </c>
      <c r="O51" s="272">
        <v>19206.180336000001</v>
      </c>
      <c r="P51" s="272">
        <v>19229.658262000001</v>
      </c>
      <c r="Q51" s="272">
        <v>19233.400986000001</v>
      </c>
      <c r="R51" s="272">
        <v>19206.079857000001</v>
      </c>
      <c r="S51" s="272">
        <v>19211.114068999999</v>
      </c>
      <c r="T51" s="272">
        <v>19227.879215000001</v>
      </c>
      <c r="U51" s="272">
        <v>19213.864315999999</v>
      </c>
      <c r="V51" s="272">
        <v>19226.383542</v>
      </c>
      <c r="W51" s="272">
        <v>19206.709672000001</v>
      </c>
      <c r="X51" s="272">
        <v>19206.029068</v>
      </c>
      <c r="Y51" s="272">
        <v>19239.474274</v>
      </c>
      <c r="Z51" s="272">
        <v>19214.540926999998</v>
      </c>
      <c r="AA51" s="272">
        <v>19252.276104</v>
      </c>
    </row>
    <row r="52" spans="1:27" ht="31.5">
      <c r="A52" s="109" t="s">
        <v>55</v>
      </c>
      <c r="B52" s="265" t="s">
        <v>363</v>
      </c>
      <c r="C52" s="30"/>
      <c r="D52" s="229" t="s">
        <v>317</v>
      </c>
      <c r="E52" s="272"/>
      <c r="F52" s="272">
        <v>24322.678607000002</v>
      </c>
      <c r="G52" s="272">
        <v>24322.678607000002</v>
      </c>
      <c r="H52" s="272">
        <v>24322.678607000002</v>
      </c>
      <c r="I52" s="272">
        <v>24322.678607000002</v>
      </c>
      <c r="J52" s="272">
        <v>24322.678607000002</v>
      </c>
      <c r="K52" s="272">
        <v>24322.678607000002</v>
      </c>
      <c r="L52" s="272">
        <v>24322.678607000002</v>
      </c>
      <c r="M52" s="272">
        <v>24322.678607000002</v>
      </c>
      <c r="N52" s="272">
        <v>24322.678607000002</v>
      </c>
      <c r="O52" s="272">
        <v>24322.678607000002</v>
      </c>
      <c r="P52" s="272">
        <v>24322.678607000002</v>
      </c>
      <c r="Q52" s="272">
        <v>24322.678607000002</v>
      </c>
      <c r="R52" s="272">
        <v>24322.678607000002</v>
      </c>
      <c r="S52" s="272">
        <v>24322.678607000002</v>
      </c>
      <c r="T52" s="272">
        <v>24322.678607000002</v>
      </c>
      <c r="U52" s="272">
        <v>24322.678607000002</v>
      </c>
      <c r="V52" s="272">
        <v>24322.678607000002</v>
      </c>
      <c r="W52" s="272">
        <v>24322.678607000002</v>
      </c>
      <c r="X52" s="272">
        <v>24322.678607000002</v>
      </c>
      <c r="Y52" s="272">
        <v>24322.678607000002</v>
      </c>
      <c r="Z52" s="272">
        <v>24322.678607000002</v>
      </c>
      <c r="AA52" s="272">
        <v>24322.678607000002</v>
      </c>
    </row>
    <row r="53" spans="1:27">
      <c r="A53" s="109" t="s">
        <v>56</v>
      </c>
      <c r="B53" s="265"/>
      <c r="C53" s="30"/>
      <c r="D53" s="229"/>
      <c r="E53" s="272"/>
      <c r="F53" s="272"/>
      <c r="G53" s="272"/>
      <c r="H53" s="272"/>
      <c r="I53" s="272"/>
      <c r="J53" s="272"/>
      <c r="K53" s="272"/>
      <c r="L53" s="272"/>
      <c r="M53" s="272"/>
      <c r="N53" s="272"/>
      <c r="O53" s="272"/>
      <c r="P53" s="272"/>
      <c r="Q53" s="272"/>
      <c r="R53" s="272"/>
      <c r="S53" s="272"/>
      <c r="T53" s="272"/>
      <c r="U53" s="272"/>
      <c r="V53" s="272"/>
      <c r="W53" s="272"/>
      <c r="X53" s="272"/>
      <c r="Y53" s="272"/>
      <c r="Z53" s="272"/>
      <c r="AA53" s="272"/>
    </row>
    <row r="54" spans="1:27">
      <c r="A54" s="109" t="s">
        <v>57</v>
      </c>
      <c r="B54" s="265"/>
      <c r="C54" s="30"/>
      <c r="D54" s="229"/>
      <c r="E54" s="272"/>
      <c r="F54" s="272"/>
      <c r="G54" s="272"/>
      <c r="H54" s="272"/>
      <c r="I54" s="272"/>
      <c r="J54" s="272"/>
      <c r="K54" s="272"/>
      <c r="L54" s="272"/>
      <c r="M54" s="272"/>
      <c r="N54" s="272"/>
      <c r="O54" s="272"/>
      <c r="P54" s="272"/>
      <c r="Q54" s="272"/>
      <c r="R54" s="272"/>
      <c r="S54" s="272"/>
      <c r="T54" s="272"/>
      <c r="U54" s="272"/>
      <c r="V54" s="272"/>
      <c r="W54" s="272"/>
      <c r="X54" s="272"/>
      <c r="Y54" s="272"/>
      <c r="Z54" s="272"/>
      <c r="AA54" s="272"/>
    </row>
    <row r="55" spans="1:27">
      <c r="A55" s="109" t="s">
        <v>58</v>
      </c>
      <c r="B55" s="265"/>
      <c r="C55" s="30"/>
      <c r="D55" s="229"/>
      <c r="E55" s="263"/>
      <c r="F55" s="263"/>
      <c r="G55" s="263"/>
      <c r="H55" s="263"/>
      <c r="I55" s="263"/>
      <c r="J55" s="263"/>
      <c r="K55" s="263"/>
      <c r="L55" s="263"/>
      <c r="M55" s="263"/>
      <c r="N55" s="263"/>
      <c r="O55" s="262"/>
      <c r="P55" s="262"/>
      <c r="Q55" s="262"/>
      <c r="R55" s="262"/>
      <c r="S55" s="262"/>
      <c r="T55" s="262"/>
      <c r="U55" s="262"/>
      <c r="V55" s="262"/>
      <c r="W55" s="262"/>
      <c r="X55" s="262"/>
      <c r="Y55" s="262"/>
      <c r="Z55" s="262"/>
      <c r="AA55" s="262"/>
    </row>
    <row r="56" spans="1:27">
      <c r="A56" s="109" t="s">
        <v>59</v>
      </c>
      <c r="B56" s="265"/>
      <c r="C56" s="30"/>
      <c r="D56" s="229"/>
      <c r="E56" s="272"/>
      <c r="F56" s="272"/>
      <c r="G56" s="272"/>
      <c r="H56" s="272"/>
      <c r="I56" s="272"/>
      <c r="J56" s="272"/>
      <c r="K56" s="272"/>
      <c r="L56" s="272"/>
      <c r="M56" s="272"/>
      <c r="N56" s="272"/>
      <c r="O56" s="272"/>
      <c r="P56" s="272"/>
      <c r="Q56" s="272"/>
      <c r="R56" s="272"/>
      <c r="S56" s="272"/>
      <c r="T56" s="272"/>
      <c r="U56" s="272"/>
      <c r="V56" s="272"/>
      <c r="W56" s="272"/>
      <c r="X56" s="272"/>
      <c r="Y56" s="272"/>
      <c r="Z56" s="272"/>
      <c r="AA56" s="272"/>
    </row>
    <row r="57" spans="1:27">
      <c r="A57" s="109" t="s">
        <v>60</v>
      </c>
      <c r="B57" s="265"/>
      <c r="C57" s="30"/>
      <c r="D57" s="229"/>
      <c r="E57" s="272"/>
      <c r="F57" s="272"/>
      <c r="G57" s="272"/>
      <c r="H57" s="272"/>
      <c r="I57" s="272"/>
      <c r="J57" s="272"/>
      <c r="K57" s="272"/>
      <c r="L57" s="272"/>
      <c r="M57" s="272"/>
      <c r="N57" s="272"/>
      <c r="O57" s="272"/>
      <c r="P57" s="272"/>
      <c r="Q57" s="272"/>
      <c r="R57" s="272"/>
      <c r="S57" s="272"/>
      <c r="T57" s="272"/>
      <c r="U57" s="272"/>
      <c r="V57" s="272"/>
      <c r="W57" s="272"/>
      <c r="X57" s="272"/>
      <c r="Y57" s="272"/>
      <c r="Z57" s="272"/>
      <c r="AA57" s="272"/>
    </row>
    <row r="58" spans="1:27">
      <c r="A58" s="109" t="s">
        <v>61</v>
      </c>
      <c r="B58" s="265"/>
      <c r="C58" s="30"/>
      <c r="D58" s="229"/>
      <c r="E58" s="272"/>
      <c r="F58" s="272"/>
      <c r="G58" s="272"/>
      <c r="H58" s="272"/>
      <c r="I58" s="272"/>
      <c r="J58" s="272"/>
      <c r="K58" s="272"/>
      <c r="L58" s="272"/>
      <c r="M58" s="272"/>
      <c r="N58" s="272"/>
      <c r="O58" s="272"/>
      <c r="P58" s="272"/>
      <c r="Q58" s="272"/>
      <c r="R58" s="272"/>
      <c r="S58" s="272"/>
      <c r="T58" s="272"/>
      <c r="U58" s="272"/>
      <c r="V58" s="272"/>
      <c r="W58" s="272"/>
      <c r="X58" s="272"/>
      <c r="Y58" s="272"/>
      <c r="Z58" s="272"/>
      <c r="AA58" s="272"/>
    </row>
    <row r="59" spans="1:27">
      <c r="A59" s="109" t="s">
        <v>135</v>
      </c>
      <c r="B59" s="265"/>
      <c r="C59" s="30"/>
      <c r="D59" s="229"/>
      <c r="E59" s="272"/>
      <c r="F59" s="272"/>
      <c r="G59" s="272"/>
      <c r="H59" s="272"/>
      <c r="I59" s="272"/>
      <c r="J59" s="272"/>
      <c r="K59" s="272"/>
      <c r="L59" s="272"/>
      <c r="M59" s="272"/>
      <c r="N59" s="272"/>
      <c r="O59" s="272"/>
      <c r="P59" s="272"/>
      <c r="Q59" s="272"/>
      <c r="R59" s="272"/>
      <c r="S59" s="272"/>
      <c r="T59" s="272"/>
      <c r="U59" s="272"/>
      <c r="V59" s="272"/>
      <c r="W59" s="272"/>
      <c r="X59" s="272"/>
      <c r="Y59" s="272"/>
      <c r="Z59" s="272"/>
      <c r="AA59" s="272"/>
    </row>
    <row r="60" spans="1:27">
      <c r="A60" s="109" t="s">
        <v>136</v>
      </c>
      <c r="B60" s="265"/>
      <c r="C60" s="30"/>
      <c r="D60" s="229"/>
      <c r="E60" s="272"/>
      <c r="F60" s="272"/>
      <c r="G60" s="272"/>
      <c r="H60" s="272"/>
      <c r="I60" s="272"/>
      <c r="J60" s="272"/>
      <c r="K60" s="272"/>
      <c r="L60" s="272"/>
      <c r="M60" s="272"/>
      <c r="N60" s="272"/>
      <c r="O60" s="272"/>
      <c r="P60" s="272"/>
      <c r="Q60" s="272"/>
      <c r="R60" s="272"/>
      <c r="S60" s="272"/>
      <c r="T60" s="272"/>
      <c r="U60" s="272"/>
      <c r="V60" s="272"/>
      <c r="W60" s="272"/>
      <c r="X60" s="272"/>
      <c r="Y60" s="272"/>
      <c r="Z60" s="272"/>
      <c r="AA60" s="272"/>
    </row>
    <row r="61" spans="1:27">
      <c r="A61" s="109" t="s">
        <v>137</v>
      </c>
      <c r="B61" s="265"/>
      <c r="C61" s="30"/>
      <c r="D61" s="229"/>
      <c r="E61" s="272"/>
      <c r="F61" s="272"/>
      <c r="G61" s="272"/>
      <c r="H61" s="272"/>
      <c r="I61" s="272"/>
      <c r="J61" s="272"/>
      <c r="K61" s="272"/>
      <c r="L61" s="272"/>
      <c r="M61" s="272"/>
      <c r="N61" s="272"/>
      <c r="O61" s="272"/>
      <c r="P61" s="272"/>
      <c r="Q61" s="272"/>
      <c r="R61" s="272"/>
      <c r="S61" s="272"/>
      <c r="T61" s="272"/>
      <c r="U61" s="272"/>
      <c r="V61" s="272"/>
      <c r="W61" s="272"/>
      <c r="X61" s="272"/>
      <c r="Y61" s="272"/>
      <c r="Z61" s="272"/>
      <c r="AA61" s="272"/>
    </row>
    <row r="62" spans="1:27">
      <c r="A62" s="109" t="s">
        <v>202</v>
      </c>
      <c r="B62" s="265"/>
      <c r="C62" s="30"/>
      <c r="D62" s="229"/>
      <c r="E62" s="272"/>
      <c r="F62" s="272"/>
      <c r="G62" s="272"/>
      <c r="H62" s="272"/>
      <c r="I62" s="272"/>
      <c r="J62" s="272"/>
      <c r="K62" s="272"/>
      <c r="L62" s="272"/>
      <c r="M62" s="272"/>
      <c r="N62" s="272"/>
      <c r="O62" s="272"/>
      <c r="P62" s="272"/>
      <c r="Q62" s="272"/>
      <c r="R62" s="272"/>
      <c r="S62" s="272"/>
      <c r="T62" s="272"/>
      <c r="U62" s="272"/>
      <c r="V62" s="272"/>
      <c r="W62" s="272"/>
      <c r="X62" s="272"/>
      <c r="Y62" s="272"/>
      <c r="Z62" s="272"/>
      <c r="AA62" s="272"/>
    </row>
    <row r="63" spans="1:27">
      <c r="A63" s="109" t="s">
        <v>203</v>
      </c>
      <c r="B63" s="265"/>
      <c r="C63" s="30"/>
      <c r="D63" s="229"/>
      <c r="E63" s="289"/>
      <c r="F63" s="289"/>
      <c r="G63" s="289"/>
      <c r="H63" s="289"/>
      <c r="I63" s="289"/>
      <c r="J63" s="289"/>
      <c r="K63" s="272"/>
      <c r="L63" s="272"/>
      <c r="M63" s="272"/>
      <c r="N63" s="272"/>
      <c r="O63" s="272"/>
      <c r="P63" s="272"/>
      <c r="Q63" s="272"/>
      <c r="R63" s="272"/>
      <c r="S63" s="272"/>
      <c r="T63" s="272"/>
      <c r="U63" s="272"/>
      <c r="V63" s="272"/>
      <c r="W63" s="272"/>
      <c r="X63" s="272"/>
      <c r="Y63" s="272"/>
      <c r="Z63" s="272"/>
      <c r="AA63" s="272"/>
    </row>
    <row r="64" spans="1:27">
      <c r="A64" s="109"/>
      <c r="B64" s="241"/>
      <c r="C64" s="241"/>
      <c r="D64" s="246"/>
      <c r="E64" s="288"/>
      <c r="F64" s="287"/>
      <c r="G64" s="287"/>
      <c r="H64" s="287"/>
      <c r="I64" s="287"/>
      <c r="J64" s="245"/>
      <c r="K64" s="243"/>
      <c r="L64" s="243"/>
      <c r="M64" s="243"/>
      <c r="N64" s="243"/>
      <c r="O64" s="244"/>
      <c r="P64" s="244"/>
      <c r="Q64" s="244"/>
      <c r="R64" s="244"/>
      <c r="S64" s="244"/>
      <c r="T64" s="244"/>
      <c r="U64" s="244"/>
      <c r="V64" s="244"/>
      <c r="W64" s="244"/>
      <c r="X64" s="244"/>
      <c r="Y64" s="244"/>
      <c r="Z64" s="244"/>
      <c r="AA64" s="244"/>
    </row>
    <row r="65" spans="1:27">
      <c r="A65" s="109"/>
      <c r="B65" s="240"/>
      <c r="C65" s="240"/>
      <c r="D65" s="247"/>
      <c r="E65" s="249"/>
      <c r="F65" s="245"/>
      <c r="G65" s="245"/>
      <c r="H65" s="245"/>
      <c r="I65" s="245"/>
      <c r="J65" s="245"/>
      <c r="K65" s="245"/>
      <c r="L65" s="245"/>
      <c r="M65" s="245"/>
      <c r="N65" s="245"/>
      <c r="O65" s="125"/>
      <c r="P65" s="125"/>
      <c r="Q65" s="125"/>
      <c r="R65" s="125"/>
      <c r="S65" s="125"/>
      <c r="T65" s="125"/>
      <c r="U65" s="125"/>
      <c r="V65" s="125"/>
      <c r="W65" s="125"/>
      <c r="X65" s="125"/>
      <c r="Y65" s="125"/>
      <c r="Z65" s="125"/>
      <c r="AA65" s="125"/>
    </row>
    <row r="66" spans="1:27">
      <c r="A66" s="109"/>
      <c r="D66" s="16"/>
      <c r="E66" s="76"/>
      <c r="F66" s="77"/>
      <c r="G66" s="77"/>
      <c r="H66" s="77"/>
      <c r="I66" s="77"/>
      <c r="J66" s="77"/>
      <c r="K66" s="77"/>
      <c r="L66" s="77"/>
      <c r="M66" s="77"/>
      <c r="N66" s="77"/>
      <c r="O66" s="77"/>
      <c r="P66" s="77"/>
      <c r="Q66" s="77"/>
      <c r="R66" s="77"/>
      <c r="S66" s="77"/>
      <c r="T66" s="77"/>
      <c r="U66" s="77"/>
      <c r="V66" s="77"/>
      <c r="W66" s="77"/>
      <c r="X66" s="77"/>
      <c r="Y66" s="77"/>
      <c r="Z66" s="77"/>
      <c r="AA66" s="77"/>
    </row>
    <row r="67" spans="1:27">
      <c r="A67" s="109"/>
      <c r="B67" s="21" t="s">
        <v>261</v>
      </c>
      <c r="D67" s="21"/>
      <c r="E67" s="76"/>
      <c r="F67" s="77"/>
      <c r="G67" s="77"/>
      <c r="H67" s="77"/>
      <c r="I67" s="77"/>
      <c r="J67" s="77"/>
      <c r="K67" s="77"/>
      <c r="L67" s="77"/>
      <c r="M67" s="77"/>
      <c r="N67" s="77"/>
      <c r="O67" s="77"/>
      <c r="P67" s="77"/>
      <c r="Q67" s="77"/>
      <c r="R67" s="77"/>
      <c r="S67" s="77"/>
      <c r="T67" s="77"/>
      <c r="U67" s="77"/>
      <c r="V67" s="77"/>
      <c r="W67" s="77"/>
      <c r="X67" s="77"/>
      <c r="Y67" s="77"/>
      <c r="Z67" s="77"/>
      <c r="AA67" s="77"/>
    </row>
    <row r="68" spans="1:27">
      <c r="A68" s="109"/>
      <c r="B68" s="16" t="s">
        <v>30</v>
      </c>
      <c r="D68" s="248" t="s">
        <v>304</v>
      </c>
      <c r="E68" s="283" t="s">
        <v>17</v>
      </c>
      <c r="F68" s="283" t="s">
        <v>18</v>
      </c>
      <c r="G68" s="283" t="s">
        <v>21</v>
      </c>
      <c r="H68" s="283" t="s">
        <v>22</v>
      </c>
      <c r="I68" s="283" t="s">
        <v>24</v>
      </c>
      <c r="J68" s="283" t="s">
        <v>25</v>
      </c>
      <c r="K68" s="283" t="s">
        <v>26</v>
      </c>
      <c r="L68" s="283" t="s">
        <v>27</v>
      </c>
      <c r="M68" s="283" t="s">
        <v>368</v>
      </c>
      <c r="N68" s="283" t="s">
        <v>369</v>
      </c>
      <c r="O68" s="283" t="s">
        <v>370</v>
      </c>
      <c r="P68" s="283" t="s">
        <v>371</v>
      </c>
      <c r="Q68" s="283" t="s">
        <v>372</v>
      </c>
      <c r="R68" s="283" t="s">
        <v>373</v>
      </c>
      <c r="S68" s="283" t="s">
        <v>374</v>
      </c>
      <c r="T68" s="283" t="s">
        <v>375</v>
      </c>
      <c r="U68" s="283" t="s">
        <v>376</v>
      </c>
      <c r="V68" s="283" t="s">
        <v>377</v>
      </c>
      <c r="W68" s="283" t="s">
        <v>378</v>
      </c>
      <c r="X68" s="283" t="s">
        <v>379</v>
      </c>
      <c r="Y68" s="283" t="s">
        <v>380</v>
      </c>
      <c r="Z68" s="283" t="s">
        <v>381</v>
      </c>
      <c r="AA68" s="283" t="s">
        <v>382</v>
      </c>
    </row>
    <row r="69" spans="1:27">
      <c r="A69" s="109" t="s">
        <v>325</v>
      </c>
      <c r="B69" s="265" t="s">
        <v>409</v>
      </c>
      <c r="C69" s="30"/>
      <c r="D69" s="229" t="s">
        <v>320</v>
      </c>
      <c r="E69" s="272"/>
      <c r="F69" s="272">
        <v>82738.501090999998</v>
      </c>
      <c r="G69" s="272">
        <v>82275.236113000006</v>
      </c>
      <c r="H69" s="272">
        <v>82054.800621999995</v>
      </c>
      <c r="I69" s="272">
        <v>82090.942133000004</v>
      </c>
      <c r="J69" s="272">
        <v>82294.824389000001</v>
      </c>
      <c r="K69" s="272">
        <v>82093.268572000001</v>
      </c>
      <c r="L69" s="272">
        <v>81964.502966999993</v>
      </c>
      <c r="M69" s="272">
        <v>70358.932333999997</v>
      </c>
      <c r="N69" s="272">
        <v>49555.735689000001</v>
      </c>
      <c r="O69" s="272">
        <v>49359.877742999997</v>
      </c>
      <c r="P69" s="272">
        <v>49439.183294000002</v>
      </c>
      <c r="Q69" s="272">
        <v>49447.696043000004</v>
      </c>
      <c r="R69" s="272">
        <v>49507.331011000002</v>
      </c>
      <c r="S69" s="272">
        <v>49382.740992999999</v>
      </c>
      <c r="T69" s="272">
        <v>49427.691316999997</v>
      </c>
      <c r="U69" s="272">
        <v>49397.842808000001</v>
      </c>
      <c r="V69" s="272">
        <v>49563.483806999997</v>
      </c>
      <c r="W69" s="272">
        <v>49361.941835999998</v>
      </c>
      <c r="X69" s="272">
        <v>49356.359565999999</v>
      </c>
      <c r="Y69" s="272">
        <v>49422.361320999997</v>
      </c>
      <c r="Z69" s="272">
        <v>49544.145324999998</v>
      </c>
      <c r="AA69" s="272">
        <v>49464.226262999997</v>
      </c>
    </row>
    <row r="70" spans="1:27">
      <c r="A70" s="109" t="s">
        <v>327</v>
      </c>
      <c r="B70" s="265" t="s">
        <v>364</v>
      </c>
      <c r="C70" s="30"/>
      <c r="D70" s="229" t="s">
        <v>321</v>
      </c>
      <c r="E70" s="272"/>
      <c r="F70" s="272">
        <v>41160</v>
      </c>
      <c r="G70" s="272">
        <v>41160</v>
      </c>
      <c r="H70" s="272">
        <v>41160</v>
      </c>
      <c r="I70" s="272">
        <v>15456</v>
      </c>
      <c r="J70" s="272"/>
      <c r="K70" s="272"/>
      <c r="L70" s="272"/>
      <c r="M70" s="272"/>
      <c r="N70" s="272"/>
      <c r="O70" s="272"/>
      <c r="P70" s="272"/>
      <c r="Q70" s="272"/>
      <c r="R70" s="272"/>
      <c r="S70" s="272"/>
      <c r="T70" s="272"/>
      <c r="U70" s="272"/>
      <c r="V70" s="272"/>
      <c r="W70" s="272"/>
      <c r="X70" s="272"/>
      <c r="Y70" s="272"/>
      <c r="Z70" s="272"/>
      <c r="AA70" s="272"/>
    </row>
    <row r="71" spans="1:27">
      <c r="A71" s="109" t="s">
        <v>326</v>
      </c>
      <c r="B71" s="265" t="s">
        <v>408</v>
      </c>
      <c r="C71" s="30"/>
      <c r="D71" s="229" t="s">
        <v>320</v>
      </c>
      <c r="E71" s="272"/>
      <c r="F71" s="272">
        <v>19972.289312000001</v>
      </c>
      <c r="G71" s="272">
        <v>19862.017908000002</v>
      </c>
      <c r="H71" s="272">
        <v>19808.461738999998</v>
      </c>
      <c r="I71" s="272">
        <v>19817.151378999999</v>
      </c>
      <c r="J71" s="272">
        <v>19864.968904000001</v>
      </c>
      <c r="K71" s="272">
        <v>19817.531502999998</v>
      </c>
      <c r="L71" s="272">
        <v>19787.649341</v>
      </c>
      <c r="M71" s="272">
        <v>16260.968572</v>
      </c>
      <c r="N71" s="272">
        <v>9928.6028700000006</v>
      </c>
      <c r="O71" s="272">
        <v>9891.3414699999994</v>
      </c>
      <c r="P71" s="272">
        <v>9905.9813400000003</v>
      </c>
      <c r="Q71" s="272">
        <v>9907.6186030000008</v>
      </c>
      <c r="R71" s="272">
        <v>9919.868375</v>
      </c>
      <c r="S71" s="272">
        <v>9895.8437470000008</v>
      </c>
      <c r="T71" s="272">
        <v>9903.6541410000009</v>
      </c>
      <c r="U71" s="272">
        <v>9898.9106549999997</v>
      </c>
      <c r="V71" s="272">
        <v>9929.8730500000001</v>
      </c>
      <c r="W71" s="272">
        <v>9891.6650179999997</v>
      </c>
      <c r="X71" s="272">
        <v>9894.6460139999999</v>
      </c>
      <c r="Y71" s="272">
        <v>9903.0133459999997</v>
      </c>
      <c r="Z71" s="272">
        <v>9926.867193</v>
      </c>
      <c r="AA71" s="272">
        <v>9911.2606969999997</v>
      </c>
    </row>
    <row r="72" spans="1:27">
      <c r="A72" s="109" t="s">
        <v>328</v>
      </c>
      <c r="B72" s="265" t="s">
        <v>406</v>
      </c>
      <c r="C72" s="30"/>
      <c r="D72" s="229" t="s">
        <v>318</v>
      </c>
      <c r="E72" s="272"/>
      <c r="F72" s="272"/>
      <c r="G72" s="272">
        <v>67186.714268999989</v>
      </c>
      <c r="H72" s="272">
        <v>66724.805810000005</v>
      </c>
      <c r="I72" s="272">
        <v>65078.652418000005</v>
      </c>
      <c r="J72" s="272">
        <v>65217.602172000006</v>
      </c>
      <c r="K72" s="272">
        <v>67322.556862000012</v>
      </c>
      <c r="L72" s="272">
        <v>66316.310282999999</v>
      </c>
      <c r="M72" s="272">
        <v>66258.649856999997</v>
      </c>
      <c r="N72" s="272">
        <v>66713.151308</v>
      </c>
      <c r="O72" s="272">
        <v>66149.819264999998</v>
      </c>
      <c r="P72" s="272">
        <v>67224.220908999996</v>
      </c>
      <c r="Q72" s="272">
        <v>67146.436895999999</v>
      </c>
      <c r="R72" s="272">
        <v>66198.352787000011</v>
      </c>
      <c r="S72" s="272">
        <v>66408.799845999994</v>
      </c>
      <c r="T72" s="272">
        <v>67079.952025999999</v>
      </c>
      <c r="U72" s="272">
        <v>66682.952860999998</v>
      </c>
      <c r="V72" s="272">
        <v>66800.749872</v>
      </c>
      <c r="W72" s="272">
        <v>66177.618470000001</v>
      </c>
      <c r="X72" s="272">
        <v>66159.18245800001</v>
      </c>
      <c r="Y72" s="272">
        <v>67020.652476000003</v>
      </c>
      <c r="Z72" s="272">
        <v>66546.110264999996</v>
      </c>
      <c r="AA72" s="272">
        <v>67406.914015999995</v>
      </c>
    </row>
    <row r="73" spans="1:27">
      <c r="A73" s="109" t="s">
        <v>329</v>
      </c>
      <c r="B73" s="265" t="s">
        <v>424</v>
      </c>
      <c r="C73" s="30"/>
      <c r="D73" s="229"/>
      <c r="E73" s="272"/>
      <c r="F73" s="272">
        <v>161040</v>
      </c>
      <c r="G73" s="272">
        <v>160600</v>
      </c>
      <c r="H73" s="272">
        <v>160600</v>
      </c>
      <c r="I73" s="272">
        <v>160600</v>
      </c>
      <c r="J73" s="272">
        <v>161040</v>
      </c>
      <c r="K73" s="272">
        <v>160600</v>
      </c>
      <c r="L73" s="272">
        <v>160600</v>
      </c>
      <c r="M73" s="272">
        <v>160600</v>
      </c>
      <c r="N73" s="272">
        <v>161040</v>
      </c>
      <c r="O73" s="272">
        <v>160600</v>
      </c>
      <c r="P73" s="272">
        <v>160600</v>
      </c>
      <c r="Q73" s="272">
        <v>160600</v>
      </c>
      <c r="R73" s="272">
        <v>161040</v>
      </c>
      <c r="S73" s="272">
        <v>160600</v>
      </c>
      <c r="T73" s="272">
        <v>160600</v>
      </c>
      <c r="U73" s="272">
        <v>160600</v>
      </c>
      <c r="V73" s="272">
        <v>161040</v>
      </c>
      <c r="W73" s="272">
        <v>160600</v>
      </c>
      <c r="X73" s="272">
        <v>160600</v>
      </c>
      <c r="Y73" s="272">
        <v>160600</v>
      </c>
      <c r="Z73" s="272">
        <v>161040</v>
      </c>
      <c r="AA73" s="272">
        <v>160600</v>
      </c>
    </row>
    <row r="74" spans="1:27">
      <c r="A74" s="109" t="s">
        <v>330</v>
      </c>
      <c r="B74" s="265"/>
      <c r="C74" s="30"/>
      <c r="D74" s="229"/>
      <c r="E74" s="272"/>
      <c r="F74" s="272"/>
      <c r="G74" s="272"/>
      <c r="H74" s="272"/>
      <c r="I74" s="272"/>
      <c r="J74" s="272"/>
      <c r="K74" s="272"/>
      <c r="L74" s="272"/>
      <c r="M74" s="272"/>
      <c r="N74" s="272"/>
      <c r="O74" s="272"/>
      <c r="P74" s="272"/>
      <c r="Q74" s="272"/>
      <c r="R74" s="272"/>
      <c r="S74" s="272"/>
      <c r="T74" s="272"/>
      <c r="U74" s="272"/>
      <c r="V74" s="272"/>
      <c r="W74" s="272"/>
      <c r="X74" s="272"/>
      <c r="Y74" s="272"/>
      <c r="Z74" s="272"/>
      <c r="AA74" s="272"/>
    </row>
    <row r="75" spans="1:27">
      <c r="A75" s="109" t="s">
        <v>392</v>
      </c>
      <c r="B75" s="265"/>
      <c r="C75" s="30"/>
      <c r="D75" s="229"/>
      <c r="E75" s="272"/>
      <c r="F75" s="272"/>
      <c r="G75" s="272"/>
      <c r="H75" s="272"/>
      <c r="I75" s="272"/>
      <c r="J75" s="272"/>
      <c r="K75" s="272"/>
      <c r="L75" s="272"/>
      <c r="M75" s="272"/>
      <c r="N75" s="272"/>
      <c r="O75" s="272"/>
      <c r="P75" s="272"/>
      <c r="Q75" s="272"/>
      <c r="R75" s="272"/>
      <c r="S75" s="272"/>
      <c r="T75" s="272"/>
      <c r="U75" s="272"/>
      <c r="V75" s="272"/>
      <c r="W75" s="272"/>
      <c r="X75" s="272"/>
      <c r="Y75" s="272"/>
      <c r="Z75" s="272"/>
      <c r="AA75" s="272"/>
    </row>
    <row r="76" spans="1:27">
      <c r="A76" s="109" t="s">
        <v>393</v>
      </c>
      <c r="B76" s="265"/>
      <c r="C76" s="30"/>
      <c r="D76" s="229"/>
      <c r="E76" s="272"/>
      <c r="F76" s="272"/>
      <c r="G76" s="272"/>
      <c r="H76" s="272"/>
      <c r="I76" s="272"/>
      <c r="J76" s="272"/>
      <c r="K76" s="272"/>
      <c r="L76" s="272"/>
      <c r="M76" s="272"/>
      <c r="N76" s="272"/>
      <c r="O76" s="272"/>
      <c r="P76" s="272"/>
      <c r="Q76" s="272"/>
      <c r="R76" s="272"/>
      <c r="S76" s="272"/>
      <c r="T76" s="272"/>
      <c r="U76" s="272"/>
      <c r="V76" s="272"/>
      <c r="W76" s="272"/>
      <c r="X76" s="272"/>
      <c r="Y76" s="272"/>
      <c r="Z76" s="272"/>
      <c r="AA76" s="272"/>
    </row>
    <row r="77" spans="1:27" ht="16.5" thickBot="1">
      <c r="A77" s="109"/>
      <c r="B77" s="265"/>
      <c r="C77" s="30"/>
      <c r="D77" s="229"/>
      <c r="E77" s="273"/>
      <c r="F77" s="273"/>
      <c r="G77" s="273"/>
      <c r="H77" s="273"/>
      <c r="I77" s="273"/>
      <c r="J77" s="273"/>
      <c r="K77" s="273"/>
      <c r="L77" s="273"/>
      <c r="M77" s="273"/>
      <c r="N77" s="273"/>
      <c r="O77" s="273"/>
      <c r="P77" s="273"/>
      <c r="Q77" s="273"/>
      <c r="R77" s="273"/>
      <c r="S77" s="273"/>
      <c r="T77" s="273"/>
      <c r="U77" s="273"/>
      <c r="V77" s="273"/>
      <c r="W77" s="273"/>
      <c r="X77" s="273"/>
      <c r="Y77" s="273"/>
      <c r="Z77" s="273"/>
      <c r="AA77" s="273"/>
    </row>
    <row r="78" spans="1:27" ht="16.5" thickBot="1">
      <c r="A78" s="109">
        <v>13</v>
      </c>
      <c r="B78" s="217" t="s">
        <v>402</v>
      </c>
      <c r="C78" s="218"/>
      <c r="D78" s="242"/>
      <c r="E78" s="258">
        <f t="shared" ref="E78:AA78" si="4">SUM(E50:E63,E69:E76)</f>
        <v>0</v>
      </c>
      <c r="F78" s="258">
        <f>SUM(F50:F63,F69:F76)</f>
        <v>336957.033658</v>
      </c>
      <c r="G78" s="258">
        <f t="shared" si="4"/>
        <v>449627.42617200001</v>
      </c>
      <c r="H78" s="258">
        <f t="shared" si="4"/>
        <v>493476.35742499999</v>
      </c>
      <c r="I78" s="258">
        <f t="shared" si="4"/>
        <v>452079.340173</v>
      </c>
      <c r="J78" s="258">
        <f t="shared" si="4"/>
        <v>438927.77554</v>
      </c>
      <c r="K78" s="258">
        <f t="shared" si="4"/>
        <v>453435.46995500004</v>
      </c>
      <c r="L78" s="258">
        <f t="shared" si="4"/>
        <v>462807.02255699999</v>
      </c>
      <c r="M78" s="258">
        <f t="shared" si="4"/>
        <v>447611.39062700002</v>
      </c>
      <c r="N78" s="258">
        <f t="shared" si="4"/>
        <v>418007.54148300004</v>
      </c>
      <c r="O78" s="258">
        <f t="shared" si="4"/>
        <v>414084.68422200001</v>
      </c>
      <c r="P78" s="258">
        <f t="shared" si="4"/>
        <v>411123.07241200004</v>
      </c>
      <c r="Q78" s="258">
        <f t="shared" si="4"/>
        <v>396758.86281200004</v>
      </c>
      <c r="R78" s="258">
        <f t="shared" si="4"/>
        <v>396314.44348400005</v>
      </c>
      <c r="S78" s="258">
        <f t="shared" si="4"/>
        <v>396366.67600000004</v>
      </c>
      <c r="T78" s="258">
        <f t="shared" si="4"/>
        <v>397041.67436900001</v>
      </c>
      <c r="U78" s="258">
        <f t="shared" si="4"/>
        <v>394587.11995399999</v>
      </c>
      <c r="V78" s="258">
        <f t="shared" si="4"/>
        <v>393549.80008399999</v>
      </c>
      <c r="W78" s="258">
        <f t="shared" si="4"/>
        <v>387990.40762700001</v>
      </c>
      <c r="X78" s="258">
        <f t="shared" si="4"/>
        <v>384780.39126</v>
      </c>
      <c r="Y78" s="258">
        <f t="shared" si="4"/>
        <v>372598.38157799997</v>
      </c>
      <c r="Z78" s="258">
        <f t="shared" si="4"/>
        <v>330594.34231699997</v>
      </c>
      <c r="AA78" s="258">
        <f t="shared" si="4"/>
        <v>330957.35568699997</v>
      </c>
    </row>
    <row r="79" spans="1:27" ht="16.5" thickBot="1">
      <c r="A79" s="109"/>
      <c r="B79" s="157"/>
      <c r="C79" s="25"/>
      <c r="D79" s="21"/>
      <c r="E79" s="279"/>
      <c r="F79" s="279"/>
      <c r="G79" s="279"/>
      <c r="H79" s="279"/>
      <c r="I79" s="279"/>
      <c r="J79" s="279"/>
      <c r="K79" s="279"/>
      <c r="L79" s="279"/>
      <c r="M79" s="279"/>
      <c r="N79" s="279"/>
      <c r="O79" s="279"/>
      <c r="P79" s="279"/>
      <c r="Q79" s="279"/>
      <c r="R79" s="279"/>
      <c r="S79" s="279"/>
      <c r="T79" s="279"/>
      <c r="U79" s="279"/>
      <c r="V79" s="279"/>
      <c r="W79" s="279"/>
      <c r="X79" s="279"/>
      <c r="Y79" s="279"/>
      <c r="Z79" s="279"/>
      <c r="AA79" s="279"/>
    </row>
    <row r="80" spans="1:27" ht="16.5" thickBot="1">
      <c r="A80" s="109" t="s">
        <v>276</v>
      </c>
      <c r="B80" s="217" t="s">
        <v>275</v>
      </c>
      <c r="C80" s="220"/>
      <c r="D80" s="219"/>
      <c r="E80" s="273">
        <f>E74+E75+E76+E116</f>
        <v>0</v>
      </c>
      <c r="F80" s="273"/>
      <c r="G80" s="273"/>
      <c r="H80" s="273"/>
      <c r="I80" s="273"/>
      <c r="J80" s="273"/>
      <c r="K80" s="273"/>
      <c r="L80" s="273"/>
      <c r="M80" s="273"/>
      <c r="N80" s="273"/>
      <c r="O80" s="273"/>
      <c r="P80" s="273"/>
      <c r="Q80" s="273"/>
      <c r="R80" s="273"/>
      <c r="S80" s="273"/>
      <c r="T80" s="273"/>
      <c r="U80" s="273"/>
      <c r="V80" s="273"/>
      <c r="W80" s="273"/>
      <c r="X80" s="273"/>
      <c r="Y80" s="273"/>
      <c r="Z80" s="273"/>
      <c r="AA80" s="273"/>
    </row>
    <row r="81" spans="1:27">
      <c r="A81" s="109"/>
      <c r="B81" s="157"/>
      <c r="C81" s="25"/>
      <c r="D81" s="21"/>
      <c r="E81" s="59"/>
      <c r="F81" s="59"/>
      <c r="G81" s="59"/>
      <c r="H81" s="59"/>
      <c r="I81" s="59"/>
      <c r="J81" s="59"/>
      <c r="K81" s="59"/>
      <c r="L81" s="59"/>
      <c r="M81" s="59"/>
      <c r="N81" s="59"/>
      <c r="O81" s="59"/>
      <c r="P81" s="59"/>
      <c r="Q81" s="59"/>
      <c r="R81" s="59"/>
      <c r="S81" s="59"/>
      <c r="T81" s="59"/>
      <c r="U81" s="59"/>
      <c r="V81" s="59"/>
      <c r="W81" s="59"/>
      <c r="X81" s="59"/>
      <c r="Y81" s="59"/>
      <c r="Z81" s="59"/>
      <c r="AA81" s="59"/>
    </row>
    <row r="82" spans="1:27">
      <c r="A82" s="109"/>
      <c r="B82" s="154"/>
      <c r="C82" s="155"/>
      <c r="D82" s="162"/>
      <c r="E82" s="163"/>
      <c r="F82" s="163"/>
      <c r="G82" s="163"/>
      <c r="H82" s="163"/>
      <c r="I82" s="163"/>
      <c r="J82" s="163"/>
      <c r="K82" s="163"/>
      <c r="L82" s="163"/>
      <c r="M82" s="163"/>
      <c r="N82" s="163"/>
      <c r="O82" s="163"/>
      <c r="P82" s="163"/>
      <c r="Q82" s="163"/>
      <c r="R82" s="163"/>
      <c r="S82" s="163"/>
      <c r="T82" s="163"/>
      <c r="U82" s="163"/>
      <c r="V82" s="163"/>
      <c r="W82" s="163"/>
      <c r="X82" s="163"/>
      <c r="Y82" s="163"/>
      <c r="Z82" s="163"/>
      <c r="AA82" s="163"/>
    </row>
    <row r="83" spans="1:27">
      <c r="A83" s="109">
        <v>14</v>
      </c>
      <c r="B83" s="158" t="s">
        <v>204</v>
      </c>
      <c r="C83" s="159"/>
      <c r="D83" s="160"/>
      <c r="E83" s="161">
        <f t="shared" ref="E83:AA83" si="5">E78+E46</f>
        <v>0</v>
      </c>
      <c r="F83" s="161">
        <f>F78+F46</f>
        <v>922786.38464300008</v>
      </c>
      <c r="G83" s="161">
        <f t="shared" si="5"/>
        <v>993220.11841400003</v>
      </c>
      <c r="H83" s="161">
        <f t="shared" si="5"/>
        <v>999049.82515299995</v>
      </c>
      <c r="I83" s="161">
        <f t="shared" si="5"/>
        <v>974611.31122000003</v>
      </c>
      <c r="J83" s="161">
        <f t="shared" si="5"/>
        <v>943618.14746200002</v>
      </c>
      <c r="K83" s="161">
        <f t="shared" si="5"/>
        <v>966019.03291300009</v>
      </c>
      <c r="L83" s="161">
        <f t="shared" si="5"/>
        <v>931900.121147</v>
      </c>
      <c r="M83" s="161">
        <f t="shared" si="5"/>
        <v>913196.72434199997</v>
      </c>
      <c r="N83" s="161">
        <f t="shared" si="5"/>
        <v>891435.58759999997</v>
      </c>
      <c r="O83" s="161">
        <f t="shared" si="5"/>
        <v>876878.27413100004</v>
      </c>
      <c r="P83" s="161">
        <f t="shared" si="5"/>
        <v>883787.25943700003</v>
      </c>
      <c r="Q83" s="161">
        <f t="shared" si="5"/>
        <v>755414.75383600011</v>
      </c>
      <c r="R83" s="161">
        <f t="shared" si="5"/>
        <v>748678.17143500003</v>
      </c>
      <c r="S83" s="161">
        <f t="shared" si="5"/>
        <v>748784.29027300002</v>
      </c>
      <c r="T83" s="161">
        <f t="shared" si="5"/>
        <v>753720.30277299997</v>
      </c>
      <c r="U83" s="161">
        <f t="shared" si="5"/>
        <v>747216.60700199998</v>
      </c>
      <c r="V83" s="161">
        <f t="shared" si="5"/>
        <v>750045.63642599992</v>
      </c>
      <c r="W83" s="161">
        <f t="shared" si="5"/>
        <v>739592.649034</v>
      </c>
      <c r="X83" s="161">
        <f t="shared" si="5"/>
        <v>735770.04934799997</v>
      </c>
      <c r="Y83" s="161">
        <f t="shared" si="5"/>
        <v>732019.09185700002</v>
      </c>
      <c r="Z83" s="161">
        <f t="shared" si="5"/>
        <v>686670.70080799994</v>
      </c>
      <c r="AA83" s="161">
        <f t="shared" si="5"/>
        <v>693064.85942699993</v>
      </c>
    </row>
    <row r="84" spans="1:27">
      <c r="A84" s="109"/>
      <c r="B84" s="93"/>
      <c r="C84" s="94"/>
      <c r="D84" s="16"/>
      <c r="E84" s="59"/>
      <c r="F84" s="59"/>
      <c r="G84" s="59"/>
      <c r="H84" s="59"/>
      <c r="I84" s="59"/>
      <c r="J84" s="59"/>
      <c r="K84" s="59"/>
      <c r="L84" s="59"/>
      <c r="M84" s="59"/>
      <c r="N84" s="59"/>
      <c r="O84" s="59"/>
      <c r="P84" s="59"/>
      <c r="Q84" s="59"/>
      <c r="R84" s="59"/>
    </row>
    <row r="85" spans="1:27">
      <c r="A85" s="109"/>
      <c r="B85" s="16"/>
      <c r="D85" s="16"/>
      <c r="E85" s="59"/>
      <c r="F85" s="59"/>
      <c r="G85" s="280"/>
      <c r="H85" s="280"/>
      <c r="I85" s="280"/>
      <c r="J85" s="280"/>
      <c r="K85" s="280"/>
      <c r="L85" s="280"/>
      <c r="M85" s="280"/>
      <c r="N85" s="280"/>
      <c r="O85" s="280"/>
      <c r="P85" s="280"/>
      <c r="Q85" s="280"/>
      <c r="R85" s="280"/>
    </row>
    <row r="86" spans="1:27">
      <c r="A86" s="109"/>
      <c r="B86" s="93"/>
      <c r="C86" s="94"/>
      <c r="D86" s="16"/>
      <c r="E86" s="59"/>
      <c r="F86" s="59"/>
      <c r="G86" s="280"/>
      <c r="H86" s="280"/>
      <c r="I86" s="280"/>
      <c r="J86" s="280"/>
      <c r="K86" s="280"/>
      <c r="L86" s="280"/>
      <c r="M86" s="280"/>
      <c r="N86" s="280"/>
      <c r="O86" s="280"/>
      <c r="P86" s="280"/>
      <c r="Q86" s="280"/>
      <c r="R86" s="280"/>
    </row>
    <row r="87" spans="1:27">
      <c r="A87" s="109"/>
      <c r="B87" s="93"/>
      <c r="C87" s="94"/>
      <c r="D87" s="16"/>
      <c r="E87" s="59"/>
      <c r="F87" s="59"/>
      <c r="G87" s="59"/>
      <c r="H87" s="59"/>
      <c r="I87" s="59"/>
      <c r="J87" s="59"/>
      <c r="K87" s="59"/>
      <c r="L87" s="59"/>
      <c r="M87" s="59"/>
      <c r="N87" s="59"/>
      <c r="O87" s="59"/>
      <c r="P87" s="59"/>
      <c r="Q87" s="59"/>
      <c r="R87" s="59"/>
    </row>
    <row r="88" spans="1:27">
      <c r="A88" s="109"/>
      <c r="B88" s="93"/>
      <c r="C88" s="94"/>
      <c r="D88" s="16"/>
      <c r="E88" s="59"/>
      <c r="F88" s="59"/>
      <c r="G88" s="59"/>
      <c r="H88" s="59"/>
      <c r="I88" s="59"/>
      <c r="J88" s="59"/>
      <c r="K88" s="59"/>
      <c r="L88" s="59"/>
      <c r="M88" s="59"/>
      <c r="N88" s="59"/>
      <c r="O88" s="59"/>
      <c r="P88" s="59"/>
      <c r="Q88" s="59"/>
      <c r="R88" s="59"/>
    </row>
    <row r="89" spans="1:27">
      <c r="A89" s="109"/>
      <c r="B89" s="93"/>
      <c r="C89" s="94"/>
      <c r="D89" s="16"/>
      <c r="E89" s="59"/>
      <c r="F89" s="59"/>
      <c r="G89" s="59"/>
      <c r="H89" s="59"/>
      <c r="I89" s="59"/>
      <c r="J89" s="59"/>
      <c r="K89" s="59"/>
      <c r="L89" s="59"/>
      <c r="M89" s="59"/>
      <c r="N89" s="59"/>
      <c r="O89" s="59"/>
      <c r="P89" s="59"/>
      <c r="Q89" s="59"/>
      <c r="R89" s="59"/>
    </row>
    <row r="90" spans="1:27" ht="18.75">
      <c r="A90" s="109"/>
      <c r="B90" s="209" t="s">
        <v>32</v>
      </c>
      <c r="D90" s="16"/>
      <c r="E90" s="16"/>
      <c r="F90" s="16"/>
      <c r="G90" s="68"/>
      <c r="H90" s="68"/>
      <c r="I90" s="68"/>
      <c r="J90" s="68"/>
      <c r="K90" s="68"/>
      <c r="L90" s="68"/>
      <c r="M90" s="68"/>
      <c r="N90" s="68"/>
      <c r="O90" s="60"/>
      <c r="P90" s="60"/>
      <c r="Q90" s="60"/>
      <c r="R90" s="60"/>
    </row>
    <row r="91" spans="1:27">
      <c r="A91" s="109"/>
      <c r="B91" s="21" t="s">
        <v>262</v>
      </c>
      <c r="C91" s="25"/>
      <c r="D91" s="16"/>
      <c r="E91" s="16"/>
      <c r="F91" s="16"/>
      <c r="G91" s="68"/>
      <c r="H91" s="68"/>
      <c r="I91" s="68"/>
      <c r="J91" s="68"/>
      <c r="K91" s="68"/>
      <c r="L91" s="68"/>
      <c r="M91" s="68"/>
      <c r="N91" s="68"/>
      <c r="O91" s="60"/>
      <c r="P91" s="60"/>
      <c r="Q91" s="60"/>
      <c r="R91" s="60"/>
    </row>
    <row r="92" spans="1:27">
      <c r="A92" s="109"/>
      <c r="B92" s="16" t="s">
        <v>33</v>
      </c>
      <c r="C92" s="25"/>
      <c r="D92" s="61" t="s">
        <v>304</v>
      </c>
      <c r="E92" s="47" t="s">
        <v>17</v>
      </c>
      <c r="F92" s="47" t="s">
        <v>18</v>
      </c>
      <c r="G92" s="47" t="s">
        <v>21</v>
      </c>
      <c r="H92" s="47" t="s">
        <v>22</v>
      </c>
      <c r="I92" s="47" t="s">
        <v>24</v>
      </c>
      <c r="J92" s="47" t="s">
        <v>25</v>
      </c>
      <c r="K92" s="47" t="s">
        <v>26</v>
      </c>
      <c r="L92" s="47" t="s">
        <v>27</v>
      </c>
      <c r="M92" s="47" t="s">
        <v>368</v>
      </c>
      <c r="N92" s="47" t="s">
        <v>369</v>
      </c>
      <c r="O92" s="47" t="s">
        <v>370</v>
      </c>
      <c r="P92" s="47" t="s">
        <v>371</v>
      </c>
      <c r="Q92" s="47" t="s">
        <v>372</v>
      </c>
      <c r="R92" s="47" t="s">
        <v>373</v>
      </c>
      <c r="S92" s="47" t="s">
        <v>374</v>
      </c>
      <c r="T92" s="47" t="s">
        <v>375</v>
      </c>
      <c r="U92" s="47" t="s">
        <v>376</v>
      </c>
      <c r="V92" s="47" t="s">
        <v>377</v>
      </c>
      <c r="W92" s="47" t="s">
        <v>378</v>
      </c>
      <c r="X92" s="47" t="s">
        <v>379</v>
      </c>
      <c r="Y92" s="47" t="s">
        <v>380</v>
      </c>
      <c r="Z92" s="47" t="s">
        <v>381</v>
      </c>
      <c r="AA92" s="47" t="s">
        <v>382</v>
      </c>
    </row>
    <row r="93" spans="1:27">
      <c r="A93" s="109" t="s">
        <v>138</v>
      </c>
      <c r="B93" s="265" t="s">
        <v>416</v>
      </c>
      <c r="C93" s="30"/>
      <c r="D93" s="71" t="s">
        <v>384</v>
      </c>
      <c r="E93" s="272"/>
      <c r="F93" s="272"/>
      <c r="G93" s="272"/>
      <c r="H93" s="272"/>
      <c r="I93" s="272"/>
      <c r="J93" s="272"/>
      <c r="K93" s="272"/>
      <c r="L93" s="272"/>
      <c r="M93" s="272"/>
      <c r="N93" s="272"/>
      <c r="O93" s="272"/>
      <c r="P93" s="272"/>
      <c r="Q93" s="272">
        <v>6532.6679089999998</v>
      </c>
      <c r="R93" s="272">
        <v>14.863564999999999</v>
      </c>
      <c r="S93" s="272">
        <v>2038.684078</v>
      </c>
      <c r="T93" s="272">
        <v>4827.8030760000001</v>
      </c>
      <c r="U93" s="272">
        <v>1124.505013</v>
      </c>
      <c r="V93" s="272">
        <v>6671.1368620000003</v>
      </c>
      <c r="W93" s="272">
        <v>66.853182000000004</v>
      </c>
      <c r="X93" s="272">
        <v>72.640652000000003</v>
      </c>
      <c r="Y93" s="272">
        <v>8583.6328310000008</v>
      </c>
      <c r="Z93" s="272">
        <v>3791.8830269999999</v>
      </c>
      <c r="AA93" s="272">
        <v>17711.946575999998</v>
      </c>
    </row>
    <row r="94" spans="1:27">
      <c r="A94" s="109" t="s">
        <v>139</v>
      </c>
      <c r="B94" s="265" t="s">
        <v>413</v>
      </c>
      <c r="C94" s="30"/>
      <c r="D94" s="229" t="s">
        <v>313</v>
      </c>
      <c r="E94" s="272"/>
      <c r="F94" s="272"/>
      <c r="G94" s="272"/>
      <c r="H94" s="272"/>
      <c r="I94" s="272"/>
      <c r="J94" s="272"/>
      <c r="K94" s="272"/>
      <c r="L94" s="272"/>
      <c r="M94" s="272">
        <v>-21324.128042</v>
      </c>
      <c r="N94" s="272">
        <v>-42339.991408000002</v>
      </c>
      <c r="O94" s="272">
        <v>-66631.900848999998</v>
      </c>
      <c r="P94" s="272">
        <v>-75563.179518999998</v>
      </c>
      <c r="Q94" s="272">
        <v>-78597.324340000006</v>
      </c>
      <c r="R94" s="272">
        <v>-106684.89237099999</v>
      </c>
      <c r="S94" s="272">
        <v>-107794.233588</v>
      </c>
      <c r="T94" s="272">
        <v>-97993.148067999995</v>
      </c>
      <c r="U94" s="272">
        <v>-104925.761046</v>
      </c>
      <c r="V94" s="272">
        <v>-95927.533834999995</v>
      </c>
      <c r="W94" s="272">
        <v>-108818.676546</v>
      </c>
      <c r="X94" s="272">
        <v>-109276.99101699999</v>
      </c>
      <c r="Y94" s="272">
        <v>-91031.104674000002</v>
      </c>
      <c r="Z94" s="272">
        <v>-102824.071253</v>
      </c>
      <c r="AA94" s="272">
        <v>-88566.112015999999</v>
      </c>
    </row>
    <row r="95" spans="1:27">
      <c r="A95" s="109" t="s">
        <v>140</v>
      </c>
      <c r="B95" s="265" t="s">
        <v>414</v>
      </c>
      <c r="C95" s="30"/>
      <c r="D95" s="229" t="s">
        <v>313</v>
      </c>
      <c r="E95" s="272"/>
      <c r="F95" s="272"/>
      <c r="G95" s="272"/>
      <c r="H95" s="272"/>
      <c r="I95" s="272"/>
      <c r="J95" s="272"/>
      <c r="K95" s="272">
        <v>-15197.891793999999</v>
      </c>
      <c r="L95" s="272">
        <v>-17589.820769000002</v>
      </c>
      <c r="M95" s="272">
        <v>-19205.767902</v>
      </c>
      <c r="N95" s="272">
        <v>-18543.065784999999</v>
      </c>
      <c r="O95" s="272">
        <v>-19464.120847999999</v>
      </c>
      <c r="P95" s="272">
        <v>-17494.306956</v>
      </c>
      <c r="Q95" s="272">
        <v>-17708.027007000001</v>
      </c>
      <c r="R95" s="272">
        <v>-19274.444060999998</v>
      </c>
      <c r="S95" s="272">
        <v>-18897.550284000001</v>
      </c>
      <c r="T95" s="272">
        <v>-17767.494127999998</v>
      </c>
      <c r="U95" s="272">
        <v>-18596.321470999999</v>
      </c>
      <c r="V95" s="272">
        <v>-18062.395830000001</v>
      </c>
      <c r="W95" s="272">
        <v>-19143.861008</v>
      </c>
      <c r="X95" s="272">
        <v>-19209.030354999999</v>
      </c>
      <c r="Y95" s="272">
        <v>-17545.423930000001</v>
      </c>
      <c r="Z95" s="272">
        <v>-18488.462663999999</v>
      </c>
      <c r="AA95" s="272">
        <v>-16581.845130999998</v>
      </c>
    </row>
    <row r="96" spans="1:27">
      <c r="A96" s="109" t="s">
        <v>141</v>
      </c>
      <c r="B96" s="265" t="s">
        <v>415</v>
      </c>
      <c r="C96" s="30"/>
      <c r="D96" s="229" t="s">
        <v>313</v>
      </c>
      <c r="E96" s="272"/>
      <c r="F96" s="272"/>
      <c r="G96" s="272"/>
      <c r="H96" s="272"/>
      <c r="I96" s="272"/>
      <c r="J96" s="272"/>
      <c r="K96" s="272">
        <v>-23695.756603999998</v>
      </c>
      <c r="L96" s="272">
        <v>-48959.288672000002</v>
      </c>
      <c r="M96" s="272">
        <v>-51215.384554999997</v>
      </c>
      <c r="N96" s="272">
        <v>-46377.913217000001</v>
      </c>
      <c r="O96" s="272">
        <v>-51390.262723</v>
      </c>
      <c r="P96" s="272">
        <v>-43433.790257000001</v>
      </c>
      <c r="Q96" s="272">
        <v>-45514.747328999998</v>
      </c>
      <c r="R96" s="272">
        <v>-51844.475304</v>
      </c>
      <c r="S96" s="272">
        <v>-50517.328927000002</v>
      </c>
      <c r="T96" s="272">
        <v>-46715.520690999998</v>
      </c>
      <c r="U96" s="272">
        <v>-48810.231169999999</v>
      </c>
      <c r="V96" s="272">
        <v>-47236.683969999998</v>
      </c>
      <c r="W96" s="272">
        <v>-51336.593957999998</v>
      </c>
      <c r="X96" s="272">
        <v>-50702.521373000003</v>
      </c>
      <c r="Y96" s="272">
        <v>-45040.343191</v>
      </c>
      <c r="Z96" s="272">
        <v>-48297.173083000001</v>
      </c>
      <c r="AA96" s="272">
        <v>-41594.490060999997</v>
      </c>
    </row>
    <row r="97" spans="1:27">
      <c r="A97" s="109" t="s">
        <v>142</v>
      </c>
      <c r="B97" s="265"/>
      <c r="C97" s="30"/>
      <c r="D97" s="229"/>
      <c r="E97" s="272"/>
      <c r="F97" s="272"/>
      <c r="G97" s="272"/>
      <c r="H97" s="272"/>
      <c r="I97" s="272"/>
      <c r="J97" s="272"/>
      <c r="K97" s="272"/>
      <c r="L97" s="272"/>
      <c r="M97" s="272"/>
      <c r="N97" s="272"/>
      <c r="O97" s="272"/>
      <c r="P97" s="272"/>
      <c r="Q97" s="272"/>
      <c r="R97" s="272"/>
      <c r="S97" s="272"/>
      <c r="T97" s="272"/>
      <c r="U97" s="272"/>
      <c r="V97" s="272"/>
      <c r="W97" s="272"/>
      <c r="X97" s="272"/>
      <c r="Y97" s="272"/>
      <c r="Z97" s="272"/>
      <c r="AA97" s="272"/>
    </row>
    <row r="98" spans="1:27">
      <c r="A98" s="109" t="s">
        <v>193</v>
      </c>
      <c r="B98" s="265"/>
      <c r="C98" s="30"/>
      <c r="D98" s="71"/>
      <c r="E98" s="87"/>
      <c r="F98" s="87"/>
      <c r="G98" s="87"/>
      <c r="H98" s="87"/>
      <c r="I98" s="87"/>
      <c r="J98" s="87"/>
      <c r="K98" s="87"/>
      <c r="L98" s="87"/>
      <c r="M98" s="87"/>
      <c r="N98" s="87"/>
      <c r="O98" s="87"/>
      <c r="P98" s="87"/>
      <c r="Q98" s="87"/>
      <c r="R98" s="87"/>
      <c r="S98" s="87"/>
      <c r="T98" s="87"/>
      <c r="U98" s="87"/>
      <c r="V98" s="87"/>
      <c r="W98" s="87"/>
      <c r="X98" s="87"/>
      <c r="Y98" s="87"/>
      <c r="Z98" s="87"/>
      <c r="AA98" s="87"/>
    </row>
    <row r="99" spans="1:27">
      <c r="A99" s="109" t="s">
        <v>194</v>
      </c>
      <c r="B99" s="265"/>
      <c r="C99" s="30"/>
      <c r="D99" s="71"/>
      <c r="E99" s="87"/>
      <c r="F99" s="87"/>
      <c r="G99" s="87"/>
      <c r="H99" s="87"/>
      <c r="I99" s="87"/>
      <c r="J99" s="87"/>
      <c r="K99" s="87"/>
      <c r="L99" s="87"/>
      <c r="M99" s="87"/>
      <c r="N99" s="87"/>
      <c r="O99" s="87"/>
      <c r="P99" s="87"/>
      <c r="Q99" s="87"/>
      <c r="R99" s="87"/>
      <c r="S99" s="87"/>
      <c r="T99" s="87"/>
      <c r="U99" s="87"/>
      <c r="V99" s="87"/>
      <c r="W99" s="87"/>
      <c r="X99" s="87"/>
      <c r="Y99" s="87"/>
      <c r="Z99" s="87"/>
      <c r="AA99" s="87"/>
    </row>
    <row r="100" spans="1:27">
      <c r="A100" s="109" t="s">
        <v>195</v>
      </c>
      <c r="B100" s="265"/>
      <c r="C100" s="30"/>
      <c r="D100" s="71"/>
      <c r="E100" s="87"/>
      <c r="F100" s="87"/>
      <c r="G100" s="87"/>
      <c r="H100" s="87"/>
      <c r="I100" s="87"/>
      <c r="J100" s="87"/>
      <c r="K100" s="87"/>
      <c r="L100" s="87"/>
      <c r="M100" s="87"/>
      <c r="N100" s="87"/>
      <c r="O100" s="87"/>
      <c r="P100" s="87"/>
      <c r="Q100" s="87"/>
      <c r="R100" s="87"/>
      <c r="S100" s="87"/>
      <c r="T100" s="87"/>
      <c r="U100" s="87"/>
      <c r="V100" s="87"/>
      <c r="W100" s="87"/>
      <c r="X100" s="87"/>
      <c r="Y100" s="87"/>
      <c r="Z100" s="87"/>
      <c r="AA100" s="87"/>
    </row>
    <row r="101" spans="1:27">
      <c r="A101" s="109" t="s">
        <v>196</v>
      </c>
      <c r="B101" s="265"/>
      <c r="C101" s="30"/>
      <c r="D101" s="229"/>
      <c r="E101" s="87"/>
      <c r="F101" s="87"/>
      <c r="G101" s="87"/>
      <c r="H101" s="87"/>
      <c r="I101" s="87"/>
      <c r="J101" s="87"/>
      <c r="K101" s="87"/>
      <c r="L101" s="87"/>
      <c r="M101" s="87"/>
      <c r="N101" s="87"/>
      <c r="O101" s="87"/>
      <c r="P101" s="87"/>
      <c r="Q101" s="87"/>
      <c r="R101" s="87"/>
      <c r="S101" s="87"/>
      <c r="T101" s="87"/>
      <c r="U101" s="87"/>
      <c r="V101" s="87"/>
      <c r="W101" s="87"/>
      <c r="X101" s="87"/>
      <c r="Y101" s="87"/>
      <c r="Z101" s="87"/>
      <c r="AA101" s="87"/>
    </row>
    <row r="102" spans="1:27">
      <c r="A102" s="109" t="s">
        <v>197</v>
      </c>
      <c r="B102" s="265"/>
      <c r="C102" s="30"/>
      <c r="D102" s="71"/>
      <c r="E102" s="87"/>
      <c r="F102" s="87"/>
      <c r="G102" s="87"/>
      <c r="H102" s="87"/>
      <c r="I102" s="87"/>
      <c r="J102" s="87"/>
      <c r="K102" s="87"/>
      <c r="L102" s="87"/>
      <c r="M102" s="87"/>
      <c r="N102" s="87"/>
      <c r="O102" s="87"/>
      <c r="P102" s="87"/>
      <c r="Q102" s="87"/>
      <c r="R102" s="87"/>
      <c r="S102" s="87"/>
      <c r="T102" s="87"/>
      <c r="U102" s="87"/>
      <c r="V102" s="87"/>
      <c r="W102" s="87"/>
      <c r="X102" s="87"/>
      <c r="Y102" s="87"/>
      <c r="Z102" s="87"/>
      <c r="AA102" s="87"/>
    </row>
    <row r="103" spans="1:27">
      <c r="A103" s="109" t="s">
        <v>198</v>
      </c>
      <c r="B103" s="265"/>
      <c r="C103" s="30"/>
      <c r="D103" s="71"/>
      <c r="E103" s="87"/>
      <c r="F103" s="87"/>
      <c r="G103" s="87"/>
      <c r="H103" s="87"/>
      <c r="I103" s="87"/>
      <c r="J103" s="87"/>
      <c r="K103" s="87"/>
      <c r="L103" s="87"/>
      <c r="M103" s="87"/>
      <c r="N103" s="87"/>
      <c r="O103" s="87"/>
      <c r="P103" s="87"/>
      <c r="Q103" s="87"/>
      <c r="R103" s="87"/>
      <c r="S103" s="87"/>
      <c r="T103" s="87"/>
      <c r="U103" s="87"/>
      <c r="V103" s="87"/>
      <c r="W103" s="87"/>
      <c r="X103" s="87"/>
      <c r="Y103" s="87"/>
      <c r="Z103" s="87"/>
      <c r="AA103" s="87"/>
    </row>
    <row r="104" spans="1:27">
      <c r="A104" s="109" t="s">
        <v>199</v>
      </c>
      <c r="B104" s="265"/>
      <c r="C104" s="30"/>
      <c r="D104" s="71"/>
      <c r="E104" s="87"/>
      <c r="F104" s="87"/>
      <c r="G104" s="87"/>
      <c r="H104" s="87"/>
      <c r="I104" s="87"/>
      <c r="J104" s="87"/>
      <c r="K104" s="87"/>
      <c r="L104" s="87"/>
      <c r="M104" s="87"/>
      <c r="N104" s="87"/>
      <c r="O104" s="87"/>
      <c r="P104" s="87"/>
      <c r="Q104" s="87"/>
      <c r="R104" s="87"/>
      <c r="S104" s="87"/>
      <c r="T104" s="87"/>
      <c r="U104" s="87"/>
      <c r="V104" s="87"/>
      <c r="W104" s="87"/>
      <c r="X104" s="87"/>
      <c r="Y104" s="87"/>
      <c r="Z104" s="87"/>
      <c r="AA104" s="87"/>
    </row>
    <row r="105" spans="1:27">
      <c r="A105" s="109" t="s">
        <v>200</v>
      </c>
      <c r="B105" s="265"/>
      <c r="C105" s="30"/>
      <c r="D105" s="229"/>
      <c r="E105" s="87"/>
      <c r="F105" s="87"/>
      <c r="G105" s="87"/>
      <c r="H105" s="87"/>
      <c r="I105" s="87"/>
      <c r="J105" s="87"/>
      <c r="K105" s="87"/>
      <c r="L105" s="87"/>
      <c r="M105" s="87"/>
      <c r="N105" s="87"/>
      <c r="O105" s="87"/>
      <c r="P105" s="87"/>
      <c r="Q105" s="87"/>
      <c r="R105" s="87"/>
      <c r="S105" s="87"/>
      <c r="T105" s="87"/>
      <c r="U105" s="87"/>
      <c r="V105" s="87"/>
      <c r="W105" s="87"/>
      <c r="X105" s="87"/>
      <c r="Y105" s="87"/>
      <c r="Z105" s="87"/>
      <c r="AA105" s="87"/>
    </row>
    <row r="106" spans="1:27">
      <c r="A106" s="207" t="s">
        <v>201</v>
      </c>
      <c r="B106" s="265"/>
      <c r="C106" s="30"/>
      <c r="D106" s="71"/>
      <c r="E106" s="87"/>
      <c r="F106" s="87"/>
      <c r="G106" s="87"/>
      <c r="H106" s="87"/>
      <c r="I106" s="87"/>
      <c r="J106" s="87"/>
      <c r="K106" s="87"/>
      <c r="L106" s="87"/>
      <c r="M106" s="87"/>
      <c r="N106" s="87"/>
      <c r="O106" s="87"/>
      <c r="P106" s="87"/>
      <c r="Q106" s="87"/>
      <c r="R106" s="87"/>
      <c r="S106" s="87"/>
      <c r="T106" s="87"/>
      <c r="U106" s="87"/>
      <c r="V106" s="87"/>
      <c r="W106" s="87"/>
      <c r="X106" s="87"/>
      <c r="Y106" s="87"/>
      <c r="Z106" s="87"/>
      <c r="AA106" s="87"/>
    </row>
    <row r="107" spans="1:27">
      <c r="A107" s="109">
        <v>15</v>
      </c>
      <c r="B107" s="34" t="s">
        <v>93</v>
      </c>
      <c r="C107" s="30"/>
      <c r="D107" s="71"/>
      <c r="E107" s="52">
        <f t="shared" ref="E107:AA107" si="6">SUM(E93:E106)</f>
        <v>0</v>
      </c>
      <c r="F107" s="52">
        <f t="shared" si="6"/>
        <v>0</v>
      </c>
      <c r="G107" s="52">
        <f t="shared" si="6"/>
        <v>0</v>
      </c>
      <c r="H107" s="52">
        <f t="shared" si="6"/>
        <v>0</v>
      </c>
      <c r="I107" s="52">
        <f t="shared" si="6"/>
        <v>0</v>
      </c>
      <c r="J107" s="52">
        <f t="shared" si="6"/>
        <v>0</v>
      </c>
      <c r="K107" s="52">
        <f t="shared" si="6"/>
        <v>-38893.648397999998</v>
      </c>
      <c r="L107" s="52">
        <f t="shared" si="6"/>
        <v>-66549.109441000008</v>
      </c>
      <c r="M107" s="52">
        <f t="shared" si="6"/>
        <v>-91745.280499</v>
      </c>
      <c r="N107" s="52">
        <f t="shared" si="6"/>
        <v>-107260.97041000001</v>
      </c>
      <c r="O107" s="52">
        <f t="shared" si="6"/>
        <v>-137486.28441999998</v>
      </c>
      <c r="P107" s="52">
        <f t="shared" si="6"/>
        <v>-136491.276732</v>
      </c>
      <c r="Q107" s="52">
        <f t="shared" si="6"/>
        <v>-135287.43076700001</v>
      </c>
      <c r="R107" s="52">
        <f t="shared" si="6"/>
        <v>-177788.948171</v>
      </c>
      <c r="S107" s="52">
        <f t="shared" si="6"/>
        <v>-175170.428721</v>
      </c>
      <c r="T107" s="52">
        <f t="shared" si="6"/>
        <v>-157648.359811</v>
      </c>
      <c r="U107" s="52">
        <f t="shared" si="6"/>
        <v>-171207.808674</v>
      </c>
      <c r="V107" s="52">
        <f t="shared" si="6"/>
        <v>-154555.47677299997</v>
      </c>
      <c r="W107" s="52">
        <f t="shared" si="6"/>
        <v>-179232.27833</v>
      </c>
      <c r="X107" s="52">
        <f t="shared" si="6"/>
        <v>-179115.90209299998</v>
      </c>
      <c r="Y107" s="52">
        <f t="shared" si="6"/>
        <v>-145033.23896400002</v>
      </c>
      <c r="Z107" s="52">
        <f t="shared" si="6"/>
        <v>-165817.82397299999</v>
      </c>
      <c r="AA107" s="52">
        <f t="shared" si="6"/>
        <v>-129030.50063199998</v>
      </c>
    </row>
    <row r="108" spans="1:27">
      <c r="A108" s="109"/>
      <c r="C108" s="25"/>
      <c r="D108" s="120"/>
      <c r="E108" s="123"/>
      <c r="F108" s="180"/>
      <c r="G108" s="124"/>
      <c r="H108" s="124"/>
      <c r="I108" s="124"/>
      <c r="J108" s="124"/>
      <c r="K108" s="124"/>
      <c r="L108" s="124"/>
      <c r="M108" s="124"/>
      <c r="N108" s="124"/>
      <c r="O108" s="125"/>
      <c r="P108" s="125"/>
      <c r="Q108" s="125"/>
      <c r="R108" s="125"/>
      <c r="S108" s="125"/>
      <c r="T108" s="125"/>
      <c r="U108" s="125"/>
      <c r="V108" s="125"/>
      <c r="W108" s="125"/>
      <c r="X108" s="125"/>
      <c r="Y108" s="125"/>
      <c r="Z108" s="125"/>
      <c r="AA108" s="125"/>
    </row>
    <row r="109" spans="1:27">
      <c r="A109" s="109"/>
      <c r="B109" s="21" t="s">
        <v>263</v>
      </c>
      <c r="D109" s="16"/>
      <c r="E109" s="80"/>
      <c r="F109" s="81"/>
      <c r="G109" s="81"/>
      <c r="H109" s="81"/>
      <c r="I109" s="81"/>
      <c r="J109" s="81"/>
      <c r="K109" s="81"/>
      <c r="L109" s="81"/>
      <c r="M109" s="81"/>
      <c r="N109" s="81"/>
      <c r="O109" s="78"/>
      <c r="P109" s="78"/>
      <c r="Q109" s="78"/>
      <c r="R109" s="78"/>
      <c r="S109" s="78"/>
      <c r="T109" s="78"/>
      <c r="U109" s="78"/>
      <c r="V109" s="78"/>
      <c r="W109" s="78"/>
      <c r="X109" s="78"/>
      <c r="Y109" s="78"/>
      <c r="Z109" s="78"/>
      <c r="AA109" s="78"/>
    </row>
    <row r="110" spans="1:27">
      <c r="A110" s="109"/>
      <c r="B110" s="16" t="s">
        <v>33</v>
      </c>
      <c r="D110" s="61" t="s">
        <v>304</v>
      </c>
      <c r="E110" s="47" t="s">
        <v>17</v>
      </c>
      <c r="F110" s="47" t="s">
        <v>18</v>
      </c>
      <c r="G110" s="47" t="s">
        <v>21</v>
      </c>
      <c r="H110" s="47" t="s">
        <v>22</v>
      </c>
      <c r="I110" s="47" t="s">
        <v>24</v>
      </c>
      <c r="J110" s="47" t="s">
        <v>25</v>
      </c>
      <c r="K110" s="47" t="s">
        <v>26</v>
      </c>
      <c r="L110" s="47" t="s">
        <v>27</v>
      </c>
      <c r="M110" s="47" t="s">
        <v>368</v>
      </c>
      <c r="N110" s="47" t="s">
        <v>369</v>
      </c>
      <c r="O110" s="47" t="s">
        <v>370</v>
      </c>
      <c r="P110" s="47" t="s">
        <v>371</v>
      </c>
      <c r="Q110" s="47" t="s">
        <v>372</v>
      </c>
      <c r="R110" s="47" t="s">
        <v>373</v>
      </c>
      <c r="S110" s="47" t="s">
        <v>374</v>
      </c>
      <c r="T110" s="47" t="s">
        <v>375</v>
      </c>
      <c r="U110" s="47" t="s">
        <v>376</v>
      </c>
      <c r="V110" s="47" t="s">
        <v>377</v>
      </c>
      <c r="W110" s="47" t="s">
        <v>378</v>
      </c>
      <c r="X110" s="47" t="s">
        <v>379</v>
      </c>
      <c r="Y110" s="47" t="s">
        <v>380</v>
      </c>
      <c r="Z110" s="47" t="s">
        <v>381</v>
      </c>
      <c r="AA110" s="47" t="s">
        <v>382</v>
      </c>
    </row>
    <row r="111" spans="1:27" s="251" customFormat="1">
      <c r="A111" s="109" t="s">
        <v>67</v>
      </c>
      <c r="B111" s="265" t="s">
        <v>411</v>
      </c>
      <c r="C111" s="30"/>
      <c r="D111" s="229" t="s">
        <v>318</v>
      </c>
      <c r="E111" s="272"/>
      <c r="F111" s="272"/>
      <c r="G111" s="272"/>
      <c r="H111" s="272"/>
      <c r="I111" s="272"/>
      <c r="J111" s="272"/>
      <c r="K111" s="272"/>
      <c r="L111" s="272">
        <v>44233.579881999998</v>
      </c>
      <c r="M111" s="272">
        <v>44220.865398000002</v>
      </c>
      <c r="N111" s="272">
        <v>44271.615651</v>
      </c>
      <c r="O111" s="272">
        <v>44217.364173000002</v>
      </c>
      <c r="P111" s="272">
        <v>44312.018040000003</v>
      </c>
      <c r="Q111" s="272">
        <v>147729.94947399999</v>
      </c>
      <c r="R111" s="272">
        <v>147391.80342800001</v>
      </c>
      <c r="S111" s="272">
        <v>147423.77332000001</v>
      </c>
      <c r="T111" s="272">
        <v>147544.88359000001</v>
      </c>
      <c r="U111" s="272">
        <v>147445.27779699999</v>
      </c>
      <c r="V111" s="272">
        <v>147533.01634199999</v>
      </c>
      <c r="W111" s="272">
        <v>147394.21492999999</v>
      </c>
      <c r="X111" s="272">
        <v>147391.20233900001</v>
      </c>
      <c r="Y111" s="272">
        <v>147639.59617599999</v>
      </c>
      <c r="Z111" s="272">
        <v>147450.11324800001</v>
      </c>
      <c r="AA111" s="272">
        <v>147731.57184700001</v>
      </c>
    </row>
    <row r="112" spans="1:27" s="251" customFormat="1">
      <c r="A112" s="109" t="s">
        <v>68</v>
      </c>
      <c r="B112" s="265" t="s">
        <v>320</v>
      </c>
      <c r="C112" s="30"/>
      <c r="D112" s="229" t="s">
        <v>320</v>
      </c>
      <c r="E112" s="272"/>
      <c r="F112" s="272"/>
      <c r="G112" s="272"/>
      <c r="H112" s="272"/>
      <c r="I112" s="272"/>
      <c r="J112" s="272"/>
      <c r="K112" s="272">
        <v>260734.65405799999</v>
      </c>
      <c r="L112" s="272">
        <v>433761.97378599999</v>
      </c>
      <c r="M112" s="272">
        <v>433656.18790899997</v>
      </c>
      <c r="N112" s="272">
        <v>435268.67320800002</v>
      </c>
      <c r="O112" s="272">
        <v>433620.73482100002</v>
      </c>
      <c r="P112" s="272">
        <v>434416.692286</v>
      </c>
      <c r="Q112" s="272">
        <v>434465.16462499998</v>
      </c>
      <c r="R112" s="272">
        <v>434811.12288600003</v>
      </c>
      <c r="S112" s="272">
        <v>433716.82203099999</v>
      </c>
      <c r="T112" s="272">
        <v>434017.88478800002</v>
      </c>
      <c r="U112" s="272">
        <v>433755.44344200002</v>
      </c>
      <c r="V112" s="272">
        <v>435172.17436599999</v>
      </c>
      <c r="W112" s="272">
        <v>433630.958637</v>
      </c>
      <c r="X112" s="272">
        <v>433620.29058500001</v>
      </c>
      <c r="Y112" s="272">
        <v>434244.72068500001</v>
      </c>
      <c r="Z112" s="272">
        <v>434972.69339700002</v>
      </c>
      <c r="AA112" s="272">
        <v>434485.80337400001</v>
      </c>
    </row>
    <row r="113" spans="1:27" s="251" customFormat="1">
      <c r="A113" s="109" t="s">
        <v>69</v>
      </c>
      <c r="B113" s="265" t="s">
        <v>412</v>
      </c>
      <c r="C113" s="30"/>
      <c r="D113" s="229" t="s">
        <v>321</v>
      </c>
      <c r="E113" s="272"/>
      <c r="F113" s="272"/>
      <c r="G113" s="272"/>
      <c r="H113" s="272"/>
      <c r="I113" s="272"/>
      <c r="J113" s="272">
        <v>74864.158098</v>
      </c>
      <c r="K113" s="272">
        <v>149788.961626</v>
      </c>
      <c r="L113" s="272">
        <v>149622.837921</v>
      </c>
      <c r="M113" s="272">
        <v>187001.30162400001</v>
      </c>
      <c r="N113" s="272">
        <v>187108.82574500001</v>
      </c>
      <c r="O113" s="272">
        <v>186992.864156</v>
      </c>
      <c r="P113" s="272">
        <v>187195.30228599999</v>
      </c>
      <c r="Q113" s="272">
        <v>187220.36098200001</v>
      </c>
      <c r="R113" s="272">
        <v>186993.744022</v>
      </c>
      <c r="S113" s="272">
        <v>187024.21797100001</v>
      </c>
      <c r="T113" s="272">
        <v>187095.105098</v>
      </c>
      <c r="U113" s="272">
        <v>187025.61550399999</v>
      </c>
      <c r="V113" s="272">
        <v>187098.009965</v>
      </c>
      <c r="W113" s="272">
        <v>186996.09792599999</v>
      </c>
      <c r="X113" s="272">
        <v>186994.267639</v>
      </c>
      <c r="Y113" s="272">
        <v>187155.73045</v>
      </c>
      <c r="Z113" s="272">
        <v>187044.952709</v>
      </c>
      <c r="AA113" s="272">
        <v>187221.13992700001</v>
      </c>
    </row>
    <row r="114" spans="1:27" s="251" customFormat="1">
      <c r="A114" s="109" t="s">
        <v>70</v>
      </c>
      <c r="B114" s="265" t="s">
        <v>410</v>
      </c>
      <c r="C114" s="30"/>
      <c r="D114" s="229" t="s">
        <v>321</v>
      </c>
      <c r="E114" s="272"/>
      <c r="F114" s="272"/>
      <c r="G114" s="272"/>
      <c r="H114" s="272"/>
      <c r="I114" s="272"/>
      <c r="J114" s="272">
        <v>123127.55315199999</v>
      </c>
      <c r="K114" s="272">
        <v>123176.009299</v>
      </c>
      <c r="L114" s="272">
        <v>123039.814264</v>
      </c>
      <c r="M114" s="272">
        <v>123019.07672</v>
      </c>
      <c r="N114" s="272">
        <v>123094.69779799999</v>
      </c>
      <c r="O114" s="272">
        <v>123014.55304100001</v>
      </c>
      <c r="P114" s="272">
        <v>123156.524274</v>
      </c>
      <c r="Q114" s="272">
        <v>123164.11072</v>
      </c>
      <c r="R114" s="272">
        <v>123015.06514999999</v>
      </c>
      <c r="S114" s="272">
        <v>123031.720304</v>
      </c>
      <c r="T114" s="272">
        <v>123082.991889</v>
      </c>
      <c r="U114" s="272">
        <v>123034.786781</v>
      </c>
      <c r="V114" s="272">
        <v>123079.063572</v>
      </c>
      <c r="W114" s="272">
        <v>123015.764258</v>
      </c>
      <c r="X114" s="272">
        <v>123014.429097</v>
      </c>
      <c r="Y114" s="272">
        <v>123121.99641399999</v>
      </c>
      <c r="Z114" s="272">
        <v>123041.814014</v>
      </c>
      <c r="AA114" s="272">
        <v>123167.293595</v>
      </c>
    </row>
    <row r="115" spans="1:27" s="251" customFormat="1">
      <c r="A115" s="109" t="s">
        <v>71</v>
      </c>
      <c r="B115" s="265"/>
      <c r="C115" s="30"/>
      <c r="D115" s="229"/>
      <c r="E115" s="272"/>
      <c r="F115" s="272"/>
      <c r="G115" s="272"/>
      <c r="H115" s="272"/>
      <c r="I115" s="272"/>
      <c r="J115" s="272"/>
      <c r="K115" s="272"/>
      <c r="L115" s="272"/>
      <c r="M115" s="272"/>
      <c r="N115" s="272"/>
      <c r="O115" s="272"/>
      <c r="P115" s="272"/>
      <c r="Q115" s="272"/>
      <c r="R115" s="272"/>
      <c r="S115" s="272"/>
      <c r="T115" s="272"/>
      <c r="U115" s="272"/>
      <c r="V115" s="272"/>
      <c r="W115" s="272"/>
      <c r="X115" s="272"/>
      <c r="Y115" s="272"/>
      <c r="Z115" s="272"/>
      <c r="AA115" s="272"/>
    </row>
    <row r="116" spans="1:27" s="251" customFormat="1">
      <c r="A116" s="109" t="s">
        <v>205</v>
      </c>
      <c r="B116" s="265"/>
      <c r="C116" s="30"/>
      <c r="D116" s="229"/>
      <c r="E116" s="272"/>
      <c r="F116" s="272"/>
      <c r="G116" s="272"/>
      <c r="H116" s="272"/>
      <c r="I116" s="272"/>
      <c r="J116" s="272"/>
      <c r="K116" s="272"/>
      <c r="L116" s="272"/>
      <c r="M116" s="272"/>
      <c r="N116" s="272"/>
      <c r="O116" s="272"/>
      <c r="P116" s="272"/>
      <c r="Q116" s="272"/>
      <c r="R116" s="272"/>
      <c r="S116" s="272"/>
      <c r="T116" s="272"/>
      <c r="U116" s="272"/>
      <c r="V116" s="272"/>
      <c r="W116" s="272"/>
      <c r="X116" s="272"/>
      <c r="Y116" s="272"/>
      <c r="Z116" s="272"/>
      <c r="AA116" s="272"/>
    </row>
    <row r="117" spans="1:27" s="251" customFormat="1">
      <c r="A117" s="109" t="s">
        <v>206</v>
      </c>
      <c r="B117" s="265"/>
      <c r="C117" s="30"/>
      <c r="D117" s="229"/>
      <c r="E117" s="272"/>
      <c r="F117" s="272"/>
      <c r="G117" s="272"/>
      <c r="H117" s="272"/>
      <c r="I117" s="272"/>
      <c r="J117" s="272"/>
      <c r="K117" s="272"/>
      <c r="L117" s="272"/>
      <c r="M117" s="272"/>
      <c r="N117" s="272"/>
      <c r="O117" s="272"/>
      <c r="P117" s="272"/>
      <c r="Q117" s="272"/>
      <c r="R117" s="272"/>
      <c r="S117" s="272"/>
      <c r="T117" s="272"/>
      <c r="U117" s="272"/>
      <c r="V117" s="272"/>
      <c r="W117" s="272"/>
      <c r="X117" s="272"/>
      <c r="Y117" s="272"/>
      <c r="Z117" s="272"/>
      <c r="AA117" s="272"/>
    </row>
    <row r="118" spans="1:27" s="251" customFormat="1">
      <c r="A118" s="109" t="s">
        <v>207</v>
      </c>
      <c r="B118" s="265"/>
      <c r="C118" s="30"/>
      <c r="D118" s="229"/>
      <c r="E118" s="272"/>
      <c r="F118" s="272"/>
      <c r="G118" s="272"/>
      <c r="H118" s="272"/>
      <c r="I118" s="272"/>
      <c r="J118" s="272"/>
      <c r="K118" s="272"/>
      <c r="L118" s="272"/>
      <c r="M118" s="272"/>
      <c r="N118" s="272"/>
      <c r="O118" s="272"/>
      <c r="P118" s="272"/>
      <c r="Q118" s="272"/>
      <c r="R118" s="272"/>
      <c r="S118" s="272"/>
      <c r="T118" s="272"/>
      <c r="U118" s="272"/>
      <c r="V118" s="272"/>
      <c r="W118" s="272"/>
      <c r="X118" s="272"/>
      <c r="Y118" s="272"/>
      <c r="Z118" s="272"/>
      <c r="AA118" s="272"/>
    </row>
    <row r="119" spans="1:27" s="251" customFormat="1">
      <c r="A119" s="109" t="s">
        <v>208</v>
      </c>
      <c r="B119" s="265"/>
      <c r="C119" s="30"/>
      <c r="D119" s="229"/>
      <c r="E119" s="272"/>
      <c r="F119" s="272"/>
      <c r="G119" s="272"/>
      <c r="H119" s="272"/>
      <c r="I119" s="272"/>
      <c r="J119" s="272"/>
      <c r="K119" s="272"/>
      <c r="L119" s="272"/>
      <c r="M119" s="272"/>
      <c r="N119" s="272"/>
      <c r="O119" s="272"/>
      <c r="P119" s="272"/>
      <c r="Q119" s="272"/>
      <c r="R119" s="272"/>
      <c r="S119" s="272"/>
      <c r="T119" s="272"/>
      <c r="U119" s="272"/>
      <c r="V119" s="272"/>
      <c r="W119" s="272"/>
      <c r="X119" s="272"/>
      <c r="Y119" s="272"/>
      <c r="Z119" s="272"/>
      <c r="AA119" s="272"/>
    </row>
    <row r="120" spans="1:27">
      <c r="A120" s="109" t="s">
        <v>209</v>
      </c>
      <c r="B120" s="265"/>
      <c r="C120" s="30"/>
      <c r="D120" s="229"/>
      <c r="E120" s="272"/>
      <c r="F120" s="272"/>
      <c r="G120" s="272"/>
      <c r="H120" s="272"/>
      <c r="I120" s="272"/>
      <c r="J120" s="272"/>
      <c r="K120" s="272"/>
      <c r="L120" s="272"/>
      <c r="M120" s="272"/>
      <c r="N120" s="272"/>
      <c r="O120" s="272"/>
      <c r="P120" s="272"/>
      <c r="Q120" s="272"/>
      <c r="R120" s="272"/>
      <c r="S120" s="272"/>
      <c r="T120" s="272"/>
      <c r="U120" s="272"/>
      <c r="V120" s="272"/>
      <c r="W120" s="272"/>
      <c r="X120" s="272"/>
      <c r="Y120" s="272"/>
      <c r="Z120" s="272"/>
      <c r="AA120" s="272"/>
    </row>
    <row r="121" spans="1:27">
      <c r="A121" s="109" t="s">
        <v>210</v>
      </c>
      <c r="B121" s="265"/>
      <c r="C121" s="30"/>
      <c r="D121" s="229"/>
      <c r="E121" s="272"/>
      <c r="F121" s="272"/>
      <c r="G121" s="272"/>
      <c r="H121" s="272"/>
      <c r="I121" s="272"/>
      <c r="J121" s="272"/>
      <c r="K121" s="272"/>
      <c r="L121" s="272"/>
      <c r="M121" s="272"/>
      <c r="N121" s="272"/>
      <c r="O121" s="272"/>
      <c r="P121" s="272"/>
      <c r="Q121" s="272"/>
      <c r="R121" s="272"/>
      <c r="S121" s="272"/>
      <c r="T121" s="272"/>
      <c r="U121" s="272"/>
      <c r="V121" s="272"/>
      <c r="W121" s="272"/>
      <c r="X121" s="272"/>
      <c r="Y121" s="272"/>
      <c r="Z121" s="272"/>
      <c r="AA121" s="272"/>
    </row>
    <row r="122" spans="1:27">
      <c r="A122" s="109" t="s">
        <v>211</v>
      </c>
      <c r="B122" s="265"/>
      <c r="C122" s="30"/>
      <c r="D122" s="229"/>
      <c r="E122" s="121"/>
      <c r="F122" s="121"/>
      <c r="G122" s="121"/>
      <c r="H122" s="121"/>
      <c r="I122" s="121"/>
      <c r="J122" s="121"/>
      <c r="K122" s="121"/>
      <c r="L122" s="121"/>
      <c r="M122" s="121"/>
      <c r="N122" s="121"/>
      <c r="O122" s="121"/>
      <c r="P122" s="121"/>
      <c r="Q122" s="121"/>
      <c r="R122" s="121"/>
      <c r="S122" s="121"/>
      <c r="T122" s="121"/>
      <c r="U122" s="121"/>
      <c r="V122" s="121"/>
      <c r="W122" s="121"/>
      <c r="X122" s="121"/>
      <c r="Y122" s="121"/>
      <c r="Z122" s="121"/>
      <c r="AA122" s="121"/>
    </row>
    <row r="123" spans="1:27">
      <c r="A123" s="109" t="s">
        <v>212</v>
      </c>
      <c r="B123" s="265"/>
      <c r="C123" s="30"/>
      <c r="D123" s="229"/>
      <c r="E123" s="121"/>
      <c r="F123" s="121"/>
      <c r="G123" s="121"/>
      <c r="H123" s="121"/>
      <c r="I123" s="121"/>
      <c r="J123" s="121"/>
      <c r="K123" s="121"/>
      <c r="L123" s="121"/>
      <c r="M123" s="121"/>
      <c r="N123" s="121"/>
      <c r="O123" s="121"/>
      <c r="P123" s="121"/>
      <c r="Q123" s="121"/>
      <c r="R123" s="121"/>
      <c r="S123" s="121"/>
      <c r="T123" s="121"/>
      <c r="U123" s="121"/>
      <c r="V123" s="121"/>
      <c r="W123" s="121"/>
      <c r="X123" s="121"/>
      <c r="Y123" s="121"/>
      <c r="Z123" s="121"/>
      <c r="AA123" s="121"/>
    </row>
    <row r="124" spans="1:27">
      <c r="A124" s="207" t="s">
        <v>213</v>
      </c>
      <c r="B124" s="265"/>
      <c r="C124" s="30"/>
      <c r="D124" s="229"/>
      <c r="E124" s="121"/>
      <c r="F124" s="121"/>
      <c r="G124" s="121"/>
      <c r="H124" s="121"/>
      <c r="I124" s="121"/>
      <c r="J124" s="121"/>
      <c r="K124" s="121"/>
      <c r="L124" s="121"/>
      <c r="M124" s="121"/>
      <c r="N124" s="121"/>
      <c r="O124" s="121"/>
      <c r="P124" s="121"/>
      <c r="Q124" s="121"/>
      <c r="R124" s="121"/>
      <c r="S124" s="121"/>
      <c r="T124" s="121"/>
      <c r="U124" s="121"/>
      <c r="V124" s="121"/>
      <c r="W124" s="121"/>
      <c r="X124" s="121"/>
      <c r="Y124" s="121"/>
      <c r="Z124" s="121"/>
      <c r="AA124" s="121"/>
    </row>
    <row r="125" spans="1:27">
      <c r="A125" s="109">
        <v>16</v>
      </c>
      <c r="B125" s="34" t="s">
        <v>94</v>
      </c>
      <c r="C125" s="33"/>
      <c r="D125" s="64"/>
      <c r="E125" s="52">
        <f t="shared" ref="E125:F125" si="7">SUM(E111:E124)</f>
        <v>0</v>
      </c>
      <c r="F125" s="52">
        <f t="shared" si="7"/>
        <v>0</v>
      </c>
      <c r="G125" s="52">
        <f>SUM(G111:G124)</f>
        <v>0</v>
      </c>
      <c r="H125" s="52">
        <f>SUM(H111:H124)</f>
        <v>0</v>
      </c>
      <c r="I125" s="52">
        <f t="shared" ref="I125:AA125" si="8">SUM(I111:I124)</f>
        <v>0</v>
      </c>
      <c r="J125" s="52">
        <f t="shared" si="8"/>
        <v>197991.71124999999</v>
      </c>
      <c r="K125" s="52">
        <f t="shared" si="8"/>
        <v>533699.62498299999</v>
      </c>
      <c r="L125" s="52">
        <f t="shared" si="8"/>
        <v>750658.20585300005</v>
      </c>
      <c r="M125" s="52">
        <f t="shared" si="8"/>
        <v>787897.43165099993</v>
      </c>
      <c r="N125" s="52">
        <f t="shared" si="8"/>
        <v>789743.81240199995</v>
      </c>
      <c r="O125" s="52">
        <f t="shared" si="8"/>
        <v>787845.516191</v>
      </c>
      <c r="P125" s="52">
        <f t="shared" si="8"/>
        <v>789080.53688599996</v>
      </c>
      <c r="Q125" s="52">
        <f t="shared" si="8"/>
        <v>892579.58580100001</v>
      </c>
      <c r="R125" s="52">
        <f t="shared" si="8"/>
        <v>892211.73548600008</v>
      </c>
      <c r="S125" s="52">
        <f t="shared" si="8"/>
        <v>891196.53362599993</v>
      </c>
      <c r="T125" s="52">
        <f t="shared" si="8"/>
        <v>891740.86536499998</v>
      </c>
      <c r="U125" s="52">
        <f t="shared" si="8"/>
        <v>891261.12352399994</v>
      </c>
      <c r="V125" s="52">
        <f t="shared" si="8"/>
        <v>892882.26424499997</v>
      </c>
      <c r="W125" s="52">
        <f t="shared" si="8"/>
        <v>891037.03575099993</v>
      </c>
      <c r="X125" s="52">
        <f t="shared" si="8"/>
        <v>891020.18966000003</v>
      </c>
      <c r="Y125" s="52">
        <f t="shared" si="8"/>
        <v>892162.043725</v>
      </c>
      <c r="Z125" s="52">
        <f t="shared" si="8"/>
        <v>892509.57336799998</v>
      </c>
      <c r="AA125" s="52">
        <f t="shared" si="8"/>
        <v>892605.80874300003</v>
      </c>
    </row>
    <row r="126" spans="1:27">
      <c r="A126" s="109"/>
      <c r="B126" s="131"/>
      <c r="C126" s="129"/>
      <c r="D126" s="130"/>
      <c r="E126" s="81"/>
      <c r="F126" s="81"/>
      <c r="G126" s="81"/>
      <c r="H126" s="81"/>
      <c r="I126" s="81"/>
      <c r="J126" s="81"/>
      <c r="K126" s="81"/>
      <c r="L126" s="81"/>
      <c r="M126" s="81"/>
      <c r="N126" s="81"/>
      <c r="O126" s="81"/>
      <c r="P126" s="81"/>
      <c r="Q126" s="81"/>
      <c r="R126" s="81"/>
      <c r="S126" s="81"/>
      <c r="T126" s="81"/>
      <c r="U126" s="81"/>
      <c r="V126" s="81"/>
      <c r="W126" s="81"/>
      <c r="X126" s="81"/>
      <c r="Y126" s="81"/>
      <c r="Z126" s="81"/>
      <c r="AA126" s="81"/>
    </row>
    <row r="127" spans="1:27">
      <c r="A127" s="109">
        <v>17</v>
      </c>
      <c r="B127" s="35" t="s">
        <v>156</v>
      </c>
      <c r="C127" s="36"/>
      <c r="D127" s="62"/>
      <c r="E127" s="63">
        <f t="shared" ref="E127:AA127" si="9">E125+E107</f>
        <v>0</v>
      </c>
      <c r="F127" s="63">
        <f t="shared" si="9"/>
        <v>0</v>
      </c>
      <c r="G127" s="63">
        <f t="shared" si="9"/>
        <v>0</v>
      </c>
      <c r="H127" s="63">
        <f t="shared" si="9"/>
        <v>0</v>
      </c>
      <c r="I127" s="63">
        <f t="shared" si="9"/>
        <v>0</v>
      </c>
      <c r="J127" s="63">
        <f t="shared" si="9"/>
        <v>197991.71124999999</v>
      </c>
      <c r="K127" s="63">
        <f t="shared" si="9"/>
        <v>494805.976585</v>
      </c>
      <c r="L127" s="63">
        <f t="shared" si="9"/>
        <v>684109.09641200001</v>
      </c>
      <c r="M127" s="63">
        <f t="shared" si="9"/>
        <v>696152.15115199995</v>
      </c>
      <c r="N127" s="63">
        <f t="shared" si="9"/>
        <v>682482.84199199989</v>
      </c>
      <c r="O127" s="63">
        <f t="shared" si="9"/>
        <v>650359.23177099996</v>
      </c>
      <c r="P127" s="63">
        <f t="shared" si="9"/>
        <v>652589.26015400002</v>
      </c>
      <c r="Q127" s="63">
        <f t="shared" si="9"/>
        <v>757292.15503400005</v>
      </c>
      <c r="R127" s="63">
        <f t="shared" si="9"/>
        <v>714422.78731500008</v>
      </c>
      <c r="S127" s="63">
        <f t="shared" si="9"/>
        <v>716026.10490499996</v>
      </c>
      <c r="T127" s="63">
        <f t="shared" si="9"/>
        <v>734092.50555399992</v>
      </c>
      <c r="U127" s="63">
        <f t="shared" si="9"/>
        <v>720053.31484999997</v>
      </c>
      <c r="V127" s="63">
        <f t="shared" si="9"/>
        <v>738326.787472</v>
      </c>
      <c r="W127" s="63">
        <f t="shared" si="9"/>
        <v>711804.75742099993</v>
      </c>
      <c r="X127" s="63">
        <f t="shared" si="9"/>
        <v>711904.28756700002</v>
      </c>
      <c r="Y127" s="63">
        <f t="shared" si="9"/>
        <v>747128.80476099998</v>
      </c>
      <c r="Z127" s="63">
        <f t="shared" si="9"/>
        <v>726691.74939500005</v>
      </c>
      <c r="AA127" s="63">
        <f t="shared" si="9"/>
        <v>763575.30811100011</v>
      </c>
    </row>
    <row r="128" spans="1:27">
      <c r="A128" s="109"/>
      <c r="B128" s="93"/>
      <c r="C128" s="94"/>
      <c r="D128" s="16"/>
      <c r="E128" s="59"/>
      <c r="F128" s="59"/>
      <c r="G128" s="59"/>
      <c r="H128" s="59"/>
      <c r="I128" s="59"/>
      <c r="J128" s="59"/>
      <c r="K128" s="59"/>
      <c r="L128" s="59"/>
      <c r="M128" s="59"/>
      <c r="N128" s="59"/>
      <c r="O128" s="59"/>
      <c r="P128" s="59"/>
      <c r="Q128" s="59"/>
      <c r="R128" s="59"/>
      <c r="S128" s="59"/>
      <c r="T128" s="59"/>
      <c r="U128" s="59"/>
      <c r="V128" s="59"/>
      <c r="W128" s="59"/>
      <c r="X128" s="59"/>
      <c r="Y128" s="59"/>
      <c r="Z128" s="59"/>
      <c r="AA128" s="59"/>
    </row>
    <row r="129" spans="1:27">
      <c r="A129" s="109" t="s">
        <v>290</v>
      </c>
      <c r="B129" s="34" t="s">
        <v>296</v>
      </c>
      <c r="C129" s="222"/>
      <c r="D129" s="223"/>
      <c r="E129" s="224"/>
      <c r="F129" s="224"/>
      <c r="G129" s="224"/>
      <c r="H129" s="224"/>
      <c r="I129" s="224"/>
      <c r="J129" s="224"/>
      <c r="K129" s="224"/>
      <c r="L129" s="224"/>
      <c r="M129" s="224"/>
      <c r="N129" s="224"/>
      <c r="O129" s="224"/>
      <c r="P129" s="224"/>
      <c r="Q129" s="224"/>
      <c r="R129" s="224"/>
      <c r="S129" s="224"/>
      <c r="T129" s="224"/>
      <c r="U129" s="224"/>
      <c r="V129" s="224"/>
      <c r="W129" s="224"/>
      <c r="X129" s="224"/>
      <c r="Y129" s="224"/>
      <c r="Z129" s="224"/>
      <c r="AA129" s="224"/>
    </row>
    <row r="130" spans="1:27">
      <c r="A130" s="109"/>
      <c r="B130" s="133"/>
      <c r="C130" s="94"/>
      <c r="D130" s="16"/>
      <c r="E130" s="59"/>
      <c r="F130" s="59"/>
      <c r="G130" s="59"/>
      <c r="H130" s="59"/>
      <c r="I130" s="59"/>
      <c r="J130" s="59"/>
      <c r="K130" s="59"/>
      <c r="L130" s="59"/>
      <c r="M130" s="59"/>
      <c r="N130" s="59"/>
      <c r="O130" s="59"/>
      <c r="P130" s="59"/>
      <c r="Q130" s="59"/>
      <c r="R130" s="59"/>
    </row>
    <row r="131" spans="1:27" ht="18.75">
      <c r="A131" s="109"/>
      <c r="B131" s="209" t="s">
        <v>264</v>
      </c>
      <c r="D131" s="16"/>
      <c r="E131" s="68"/>
      <c r="F131" s="68"/>
      <c r="G131" s="68"/>
      <c r="H131" s="68"/>
      <c r="I131" s="68"/>
      <c r="J131" s="68"/>
      <c r="K131" s="68"/>
      <c r="L131" s="68"/>
      <c r="M131" s="68"/>
      <c r="N131" s="68"/>
      <c r="O131" s="68"/>
      <c r="P131" s="68"/>
      <c r="Q131" s="68"/>
      <c r="R131" s="68"/>
      <c r="S131" s="68"/>
      <c r="T131" s="68"/>
      <c r="U131" s="68"/>
      <c r="V131" s="68"/>
      <c r="W131" s="68"/>
      <c r="X131" s="68"/>
      <c r="Y131" s="68"/>
      <c r="Z131" s="68"/>
      <c r="AA131" s="68"/>
    </row>
    <row r="132" spans="1:27">
      <c r="A132" s="109"/>
      <c r="B132" s="21"/>
      <c r="C132" s="25"/>
      <c r="D132" s="21"/>
      <c r="P132" s="3"/>
      <c r="Q132" s="3"/>
      <c r="R132" s="3"/>
      <c r="S132" s="3"/>
      <c r="T132" s="3"/>
      <c r="U132" s="3"/>
      <c r="V132" s="3"/>
      <c r="W132" s="3"/>
      <c r="X132" s="3"/>
      <c r="Y132" s="3"/>
      <c r="Z132" s="3"/>
      <c r="AA132" s="3"/>
    </row>
    <row r="133" spans="1:27">
      <c r="A133" s="109"/>
      <c r="B133" s="16"/>
      <c r="C133" s="17"/>
      <c r="D133" s="139"/>
      <c r="E133" s="47" t="s">
        <v>17</v>
      </c>
      <c r="F133" s="47" t="s">
        <v>18</v>
      </c>
      <c r="G133" s="47" t="s">
        <v>21</v>
      </c>
      <c r="H133" s="47" t="s">
        <v>22</v>
      </c>
      <c r="I133" s="47" t="s">
        <v>24</v>
      </c>
      <c r="J133" s="47" t="s">
        <v>25</v>
      </c>
      <c r="K133" s="47" t="s">
        <v>26</v>
      </c>
      <c r="L133" s="47" t="s">
        <v>27</v>
      </c>
      <c r="M133" s="47" t="s">
        <v>368</v>
      </c>
      <c r="N133" s="47" t="s">
        <v>369</v>
      </c>
      <c r="O133" s="47" t="s">
        <v>370</v>
      </c>
      <c r="P133" s="47" t="s">
        <v>371</v>
      </c>
      <c r="Q133" s="47" t="s">
        <v>372</v>
      </c>
      <c r="R133" s="47" t="s">
        <v>373</v>
      </c>
      <c r="S133" s="47" t="s">
        <v>374</v>
      </c>
      <c r="T133" s="47" t="s">
        <v>375</v>
      </c>
      <c r="U133" s="47" t="s">
        <v>376</v>
      </c>
      <c r="V133" s="47" t="s">
        <v>377</v>
      </c>
      <c r="W133" s="47" t="s">
        <v>378</v>
      </c>
      <c r="X133" s="47" t="s">
        <v>379</v>
      </c>
      <c r="Y133" s="47" t="s">
        <v>380</v>
      </c>
      <c r="Z133" s="47" t="s">
        <v>381</v>
      </c>
      <c r="AA133" s="47" t="s">
        <v>382</v>
      </c>
    </row>
    <row r="134" spans="1:27">
      <c r="A134" s="109">
        <v>18</v>
      </c>
      <c r="B134" s="35" t="s">
        <v>265</v>
      </c>
      <c r="C134" s="69"/>
      <c r="D134" s="138"/>
      <c r="E134" s="272"/>
      <c r="F134" s="272">
        <v>89942.014952693557</v>
      </c>
      <c r="G134" s="272">
        <v>77277.639830055807</v>
      </c>
      <c r="H134" s="272">
        <v>68826.427719550775</v>
      </c>
      <c r="I134" s="272">
        <v>68445.253009125576</v>
      </c>
      <c r="J134" s="272">
        <v>71043.915858425971</v>
      </c>
      <c r="K134" s="272">
        <v>92888.212079993988</v>
      </c>
      <c r="L134" s="272">
        <v>92443.245027129742</v>
      </c>
      <c r="M134" s="272">
        <v>92320.401720360722</v>
      </c>
      <c r="N134" s="272">
        <v>92819.879682942774</v>
      </c>
      <c r="O134" s="272">
        <v>95115.18922109218</v>
      </c>
      <c r="P134" s="272">
        <v>98050.232555729512</v>
      </c>
      <c r="Q134" s="272">
        <v>99715.61608184941</v>
      </c>
      <c r="R134" s="272">
        <v>100248.643856571</v>
      </c>
      <c r="S134" s="272">
        <v>100953.52430242946</v>
      </c>
      <c r="T134" s="272">
        <v>102012.91234104197</v>
      </c>
      <c r="U134" s="272">
        <v>102629.05376928758</v>
      </c>
      <c r="V134" s="272">
        <v>103833.98292852378</v>
      </c>
      <c r="W134" s="272">
        <v>104383.57243777264</v>
      </c>
      <c r="X134" s="272">
        <v>105542.3673693805</v>
      </c>
      <c r="Y134" s="272">
        <v>106645.59570242738</v>
      </c>
      <c r="Z134" s="272">
        <v>106859.23280917616</v>
      </c>
      <c r="AA134" s="272">
        <v>108917.30883244549</v>
      </c>
    </row>
    <row r="135" spans="1:27">
      <c r="A135" s="109" t="s">
        <v>356</v>
      </c>
      <c r="B135" s="35" t="s">
        <v>359</v>
      </c>
      <c r="C135" s="222"/>
      <c r="D135" s="223"/>
      <c r="E135" s="272">
        <v>0</v>
      </c>
      <c r="F135" s="272">
        <v>46728.837707071274</v>
      </c>
      <c r="G135" s="272">
        <v>141802.79008082923</v>
      </c>
      <c r="H135" s="272">
        <v>332539.47397811024</v>
      </c>
      <c r="I135" s="272">
        <v>319504.87970576069</v>
      </c>
      <c r="J135" s="272">
        <v>408492.16342919768</v>
      </c>
      <c r="K135" s="272">
        <v>574231.09264365199</v>
      </c>
      <c r="L135" s="272">
        <v>650948.60785770346</v>
      </c>
      <c r="M135" s="272">
        <v>569074.40401763434</v>
      </c>
      <c r="N135" s="272">
        <v>623920.64086547401</v>
      </c>
      <c r="O135" s="272">
        <v>599269.04721520271</v>
      </c>
      <c r="P135" s="272">
        <v>441903.67789816478</v>
      </c>
      <c r="Q135" s="272">
        <v>497556.23028728412</v>
      </c>
      <c r="R135" s="272">
        <v>479786.55583469797</v>
      </c>
      <c r="S135" s="272">
        <v>494058.28055257787</v>
      </c>
      <c r="T135" s="272">
        <v>454176.83368858433</v>
      </c>
      <c r="U135" s="272">
        <v>471240.71396903548</v>
      </c>
      <c r="V135" s="272">
        <v>418389.15567218373</v>
      </c>
      <c r="W135" s="272">
        <v>439796.93830059201</v>
      </c>
      <c r="X135" s="272">
        <v>380056.01316979993</v>
      </c>
      <c r="Y135" s="272">
        <v>400799.26754289278</v>
      </c>
      <c r="Z135" s="272">
        <v>455028.05080465891</v>
      </c>
      <c r="AA135" s="272">
        <v>287733.06274250755</v>
      </c>
    </row>
    <row r="136" spans="1:27">
      <c r="A136" s="109"/>
      <c r="C136" s="94"/>
      <c r="D136" s="16"/>
      <c r="E136" s="59"/>
      <c r="F136" s="59"/>
      <c r="G136" s="59"/>
      <c r="H136" s="59"/>
      <c r="I136" s="59"/>
      <c r="J136" s="59"/>
      <c r="K136" s="59"/>
      <c r="L136" s="59"/>
      <c r="M136" s="59"/>
      <c r="N136" s="59"/>
      <c r="O136" s="59"/>
      <c r="P136" s="59"/>
      <c r="Q136" s="59"/>
      <c r="R136" s="59"/>
      <c r="S136" s="59"/>
      <c r="T136" s="59"/>
      <c r="U136" s="59"/>
      <c r="V136" s="59"/>
      <c r="W136" s="59"/>
      <c r="X136" s="59"/>
      <c r="Y136" s="59"/>
      <c r="Z136" s="59"/>
      <c r="AA136" s="59"/>
    </row>
    <row r="137" spans="1:27" ht="18.75">
      <c r="A137" s="109"/>
      <c r="B137" s="211" t="s">
        <v>13</v>
      </c>
      <c r="D137" s="16"/>
      <c r="E137" s="59"/>
      <c r="F137" s="59"/>
      <c r="G137" s="59"/>
      <c r="H137" s="59"/>
      <c r="I137" s="59"/>
      <c r="J137" s="59"/>
      <c r="K137" s="59"/>
      <c r="L137" s="59"/>
      <c r="M137" s="59"/>
      <c r="N137" s="59"/>
      <c r="O137" s="59"/>
      <c r="P137" s="59"/>
      <c r="Q137" s="59"/>
      <c r="R137" s="59"/>
      <c r="S137" s="59"/>
      <c r="T137" s="59"/>
      <c r="U137" s="59"/>
      <c r="V137" s="59"/>
      <c r="W137" s="59"/>
      <c r="X137" s="59"/>
      <c r="Y137" s="59"/>
      <c r="Z137" s="59"/>
      <c r="AA137" s="59"/>
    </row>
    <row r="138" spans="1:27">
      <c r="A138" s="109"/>
      <c r="B138" s="16"/>
      <c r="D138" s="16"/>
      <c r="E138" s="47" t="s">
        <v>17</v>
      </c>
      <c r="F138" s="47" t="s">
        <v>18</v>
      </c>
      <c r="G138" s="47" t="s">
        <v>21</v>
      </c>
      <c r="H138" s="47" t="s">
        <v>22</v>
      </c>
      <c r="I138" s="47" t="s">
        <v>24</v>
      </c>
      <c r="J138" s="47" t="s">
        <v>25</v>
      </c>
      <c r="K138" s="47" t="s">
        <v>26</v>
      </c>
      <c r="L138" s="47" t="s">
        <v>27</v>
      </c>
      <c r="M138" s="47" t="s">
        <v>368</v>
      </c>
      <c r="N138" s="47" t="s">
        <v>369</v>
      </c>
      <c r="O138" s="47" t="s">
        <v>370</v>
      </c>
      <c r="P138" s="47" t="s">
        <v>371</v>
      </c>
      <c r="Q138" s="47" t="s">
        <v>372</v>
      </c>
      <c r="R138" s="47" t="s">
        <v>373</v>
      </c>
      <c r="S138" s="47" t="s">
        <v>374</v>
      </c>
      <c r="T138" s="47" t="s">
        <v>375</v>
      </c>
      <c r="U138" s="47" t="s">
        <v>376</v>
      </c>
      <c r="V138" s="47" t="s">
        <v>377</v>
      </c>
      <c r="W138" s="47" t="s">
        <v>378</v>
      </c>
      <c r="X138" s="47" t="s">
        <v>379</v>
      </c>
      <c r="Y138" s="47" t="s">
        <v>380</v>
      </c>
      <c r="Z138" s="47" t="s">
        <v>381</v>
      </c>
      <c r="AA138" s="47" t="s">
        <v>382</v>
      </c>
    </row>
    <row r="139" spans="1:27">
      <c r="A139" s="109">
        <v>19</v>
      </c>
      <c r="B139" s="34" t="s">
        <v>291</v>
      </c>
      <c r="C139" s="30"/>
      <c r="D139" s="69"/>
      <c r="E139" s="221">
        <f>E83+E127+E129</f>
        <v>0</v>
      </c>
      <c r="F139" s="221">
        <f>F83+F127+F129</f>
        <v>922786.38464300008</v>
      </c>
      <c r="G139" s="221">
        <f t="shared" ref="G139:AA139" si="10">G83+G127+G129</f>
        <v>993220.11841400003</v>
      </c>
      <c r="H139" s="221">
        <f t="shared" si="10"/>
        <v>999049.82515299995</v>
      </c>
      <c r="I139" s="221">
        <f t="shared" si="10"/>
        <v>974611.31122000003</v>
      </c>
      <c r="J139" s="221">
        <f t="shared" si="10"/>
        <v>1141609.8587120001</v>
      </c>
      <c r="K139" s="221">
        <f t="shared" si="10"/>
        <v>1460825.0094980001</v>
      </c>
      <c r="L139" s="221">
        <f t="shared" si="10"/>
        <v>1616009.217559</v>
      </c>
      <c r="M139" s="221">
        <f t="shared" si="10"/>
        <v>1609348.875494</v>
      </c>
      <c r="N139" s="221">
        <f t="shared" si="10"/>
        <v>1573918.4295919999</v>
      </c>
      <c r="O139" s="221">
        <f t="shared" si="10"/>
        <v>1527237.505902</v>
      </c>
      <c r="P139" s="221">
        <f t="shared" si="10"/>
        <v>1536376.5195909999</v>
      </c>
      <c r="Q139" s="221">
        <f t="shared" si="10"/>
        <v>1512706.9088700002</v>
      </c>
      <c r="R139" s="221">
        <f t="shared" si="10"/>
        <v>1463100.9587500002</v>
      </c>
      <c r="S139" s="221">
        <f t="shared" si="10"/>
        <v>1464810.395178</v>
      </c>
      <c r="T139" s="221">
        <f t="shared" si="10"/>
        <v>1487812.8083269999</v>
      </c>
      <c r="U139" s="221">
        <f t="shared" si="10"/>
        <v>1467269.9218520001</v>
      </c>
      <c r="V139" s="221">
        <f t="shared" si="10"/>
        <v>1488372.4238979998</v>
      </c>
      <c r="W139" s="221">
        <f t="shared" si="10"/>
        <v>1451397.4064549999</v>
      </c>
      <c r="X139" s="221">
        <f t="shared" si="10"/>
        <v>1447674.3369149999</v>
      </c>
      <c r="Y139" s="221">
        <f t="shared" si="10"/>
        <v>1479147.896618</v>
      </c>
      <c r="Z139" s="221">
        <f t="shared" si="10"/>
        <v>1413362.4502030001</v>
      </c>
      <c r="AA139" s="221">
        <f t="shared" si="10"/>
        <v>1456640.167538</v>
      </c>
    </row>
    <row r="140" spans="1:27">
      <c r="A140" s="109" t="s">
        <v>277</v>
      </c>
      <c r="B140" s="157" t="s">
        <v>295</v>
      </c>
      <c r="C140" s="30"/>
      <c r="D140" s="69"/>
      <c r="E140" s="221">
        <f>E80</f>
        <v>0</v>
      </c>
      <c r="F140" s="221">
        <f>F80</f>
        <v>0</v>
      </c>
      <c r="G140" s="221">
        <f>G80</f>
        <v>0</v>
      </c>
      <c r="H140" s="221">
        <f t="shared" ref="H140:AA140" si="11">H80</f>
        <v>0</v>
      </c>
      <c r="I140" s="221">
        <f t="shared" si="11"/>
        <v>0</v>
      </c>
      <c r="J140" s="221">
        <f t="shared" si="11"/>
        <v>0</v>
      </c>
      <c r="K140" s="221">
        <f t="shared" si="11"/>
        <v>0</v>
      </c>
      <c r="L140" s="221">
        <f t="shared" si="11"/>
        <v>0</v>
      </c>
      <c r="M140" s="221">
        <f t="shared" si="11"/>
        <v>0</v>
      </c>
      <c r="N140" s="221">
        <f t="shared" si="11"/>
        <v>0</v>
      </c>
      <c r="O140" s="221">
        <f t="shared" si="11"/>
        <v>0</v>
      </c>
      <c r="P140" s="221">
        <f t="shared" si="11"/>
        <v>0</v>
      </c>
      <c r="Q140" s="221">
        <f t="shared" si="11"/>
        <v>0</v>
      </c>
      <c r="R140" s="221">
        <f t="shared" si="11"/>
        <v>0</v>
      </c>
      <c r="S140" s="221">
        <f t="shared" si="11"/>
        <v>0</v>
      </c>
      <c r="T140" s="221">
        <f t="shared" si="11"/>
        <v>0</v>
      </c>
      <c r="U140" s="221">
        <f t="shared" si="11"/>
        <v>0</v>
      </c>
      <c r="V140" s="221">
        <f t="shared" si="11"/>
        <v>0</v>
      </c>
      <c r="W140" s="221">
        <f t="shared" si="11"/>
        <v>0</v>
      </c>
      <c r="X140" s="221">
        <f t="shared" si="11"/>
        <v>0</v>
      </c>
      <c r="Y140" s="221">
        <f t="shared" si="11"/>
        <v>0</v>
      </c>
      <c r="Z140" s="221">
        <f t="shared" si="11"/>
        <v>0</v>
      </c>
      <c r="AA140" s="221">
        <f t="shared" si="11"/>
        <v>0</v>
      </c>
    </row>
    <row r="141" spans="1:27">
      <c r="A141" s="109">
        <v>20</v>
      </c>
      <c r="B141" s="34" t="s">
        <v>357</v>
      </c>
      <c r="C141" s="30"/>
      <c r="D141" s="69"/>
      <c r="E141" s="221">
        <f>E134-E135</f>
        <v>0</v>
      </c>
      <c r="F141" s="221">
        <f>F134-F135</f>
        <v>43213.177245622282</v>
      </c>
      <c r="G141" s="221">
        <f>G134-G135</f>
        <v>-64525.150250773426</v>
      </c>
      <c r="H141" s="221">
        <f t="shared" ref="H141:AA141" si="12">H134-H135</f>
        <v>-263713.04625855945</v>
      </c>
      <c r="I141" s="221">
        <f t="shared" si="12"/>
        <v>-251059.6266966351</v>
      </c>
      <c r="J141" s="221">
        <f t="shared" si="12"/>
        <v>-337448.24757077172</v>
      </c>
      <c r="K141" s="221">
        <f t="shared" si="12"/>
        <v>-481342.88056365802</v>
      </c>
      <c r="L141" s="221">
        <f t="shared" si="12"/>
        <v>-558505.36283057369</v>
      </c>
      <c r="M141" s="221">
        <f t="shared" si="12"/>
        <v>-476754.0022972736</v>
      </c>
      <c r="N141" s="221">
        <f t="shared" si="12"/>
        <v>-531100.76118253125</v>
      </c>
      <c r="O141" s="221">
        <f t="shared" si="12"/>
        <v>-504153.85799411056</v>
      </c>
      <c r="P141" s="221">
        <f t="shared" si="12"/>
        <v>-343853.44534243527</v>
      </c>
      <c r="Q141" s="221">
        <f t="shared" si="12"/>
        <v>-397840.61420543469</v>
      </c>
      <c r="R141" s="221">
        <f t="shared" si="12"/>
        <v>-379537.91197812697</v>
      </c>
      <c r="S141" s="221">
        <f t="shared" si="12"/>
        <v>-393104.75625014841</v>
      </c>
      <c r="T141" s="221">
        <f t="shared" si="12"/>
        <v>-352163.92134754237</v>
      </c>
      <c r="U141" s="221">
        <f t="shared" si="12"/>
        <v>-368611.66019974789</v>
      </c>
      <c r="V141" s="221">
        <f t="shared" si="12"/>
        <v>-314555.17274365993</v>
      </c>
      <c r="W141" s="221">
        <f t="shared" si="12"/>
        <v>-335413.36586281937</v>
      </c>
      <c r="X141" s="221">
        <f t="shared" si="12"/>
        <v>-274513.64580041944</v>
      </c>
      <c r="Y141" s="221">
        <f t="shared" si="12"/>
        <v>-294153.67184046539</v>
      </c>
      <c r="Z141" s="221">
        <f t="shared" si="12"/>
        <v>-348168.81799548276</v>
      </c>
      <c r="AA141" s="221">
        <f t="shared" si="12"/>
        <v>-178815.75391006208</v>
      </c>
    </row>
    <row r="142" spans="1:27">
      <c r="A142" s="214">
        <v>21</v>
      </c>
      <c r="B142" s="34" t="s">
        <v>278</v>
      </c>
      <c r="C142" s="30"/>
      <c r="D142" s="62"/>
      <c r="E142" s="221">
        <f>E139-E140+E141</f>
        <v>0</v>
      </c>
      <c r="F142" s="221">
        <f t="shared" ref="F142:AA142" si="13">F139-F140+F141</f>
        <v>965999.56188862235</v>
      </c>
      <c r="G142" s="221">
        <f>G139-G140+G141</f>
        <v>928694.96816322661</v>
      </c>
      <c r="H142" s="221">
        <f t="shared" si="13"/>
        <v>735336.7788944405</v>
      </c>
      <c r="I142" s="221">
        <f t="shared" si="13"/>
        <v>723551.68452336499</v>
      </c>
      <c r="J142" s="221">
        <f t="shared" si="13"/>
        <v>804161.61114122835</v>
      </c>
      <c r="K142" s="221">
        <f t="shared" si="13"/>
        <v>979482.12893434218</v>
      </c>
      <c r="L142" s="221">
        <f t="shared" si="13"/>
        <v>1057503.8547284263</v>
      </c>
      <c r="M142" s="221">
        <f t="shared" si="13"/>
        <v>1132594.8731967264</v>
      </c>
      <c r="N142" s="221">
        <f t="shared" si="13"/>
        <v>1042817.6684094686</v>
      </c>
      <c r="O142" s="221">
        <f t="shared" si="13"/>
        <v>1023083.6479078894</v>
      </c>
      <c r="P142" s="221">
        <f t="shared" si="13"/>
        <v>1192523.0742485647</v>
      </c>
      <c r="Q142" s="221">
        <f t="shared" si="13"/>
        <v>1114866.2946645655</v>
      </c>
      <c r="R142" s="221">
        <f t="shared" si="13"/>
        <v>1083563.0467718733</v>
      </c>
      <c r="S142" s="221">
        <f t="shared" si="13"/>
        <v>1071705.6389278516</v>
      </c>
      <c r="T142" s="221">
        <f t="shared" si="13"/>
        <v>1135648.8869794575</v>
      </c>
      <c r="U142" s="221">
        <f t="shared" si="13"/>
        <v>1098658.2616522522</v>
      </c>
      <c r="V142" s="221">
        <f t="shared" si="13"/>
        <v>1173817.2511543399</v>
      </c>
      <c r="W142" s="221">
        <f t="shared" si="13"/>
        <v>1115984.0405921806</v>
      </c>
      <c r="X142" s="221">
        <f t="shared" si="13"/>
        <v>1173160.6911145805</v>
      </c>
      <c r="Y142" s="221">
        <f t="shared" si="13"/>
        <v>1184994.2247775346</v>
      </c>
      <c r="Z142" s="221">
        <f t="shared" si="13"/>
        <v>1065193.6322075173</v>
      </c>
      <c r="AA142" s="221">
        <f t="shared" si="13"/>
        <v>1277824.4136279379</v>
      </c>
    </row>
    <row r="143" spans="1:27">
      <c r="A143" s="109">
        <v>22</v>
      </c>
      <c r="B143" s="34" t="s">
        <v>87</v>
      </c>
      <c r="C143" s="30"/>
      <c r="D143" s="62"/>
      <c r="E143" s="63">
        <f t="shared" ref="E143:AA143" si="14">E17</f>
        <v>0</v>
      </c>
      <c r="F143" s="63">
        <f t="shared" si="14"/>
        <v>1025444.8611956224</v>
      </c>
      <c r="G143" s="63">
        <f t="shared" si="14"/>
        <v>1007436.0039722266</v>
      </c>
      <c r="H143" s="63">
        <f t="shared" si="14"/>
        <v>981589.27243644046</v>
      </c>
      <c r="I143" s="63">
        <f t="shared" si="14"/>
        <v>972125.07463036489</v>
      </c>
      <c r="J143" s="63">
        <f t="shared" si="14"/>
        <v>1010367.8464632283</v>
      </c>
      <c r="K143" s="63">
        <f t="shared" si="14"/>
        <v>1326943.5316713422</v>
      </c>
      <c r="L143" s="63">
        <f t="shared" si="14"/>
        <v>1320594.8133304263</v>
      </c>
      <c r="M143" s="63">
        <f t="shared" si="14"/>
        <v>1318813.5192337264</v>
      </c>
      <c r="N143" s="63">
        <f t="shared" si="14"/>
        <v>1325994.5499134685</v>
      </c>
      <c r="O143" s="63">
        <f t="shared" si="14"/>
        <v>1358783.2855298894</v>
      </c>
      <c r="P143" s="63">
        <f t="shared" si="14"/>
        <v>1400200.2250675648</v>
      </c>
      <c r="Q143" s="63">
        <f t="shared" si="14"/>
        <v>1423980.2890835656</v>
      </c>
      <c r="R143" s="63">
        <f t="shared" si="14"/>
        <v>1432057.9122938733</v>
      </c>
      <c r="S143" s="63">
        <f t="shared" si="14"/>
        <v>1441853.2562918516</v>
      </c>
      <c r="T143" s="63">
        <f t="shared" si="14"/>
        <v>1457319.7683434575</v>
      </c>
      <c r="U143" s="63">
        <f t="shared" si="14"/>
        <v>1466094.7573612521</v>
      </c>
      <c r="V143" s="63">
        <f t="shared" si="14"/>
        <v>1483103.0610503398</v>
      </c>
      <c r="W143" s="63">
        <f t="shared" si="14"/>
        <v>1491193.8919681804</v>
      </c>
      <c r="X143" s="63">
        <f t="shared" si="14"/>
        <v>1507736.8077625805</v>
      </c>
      <c r="Y143" s="63">
        <f t="shared" si="14"/>
        <v>1521516.7478775345</v>
      </c>
      <c r="Z143" s="63">
        <f t="shared" si="14"/>
        <v>1526503.1755025173</v>
      </c>
      <c r="AA143" s="63">
        <f t="shared" si="14"/>
        <v>1555190.7732349378</v>
      </c>
    </row>
    <row r="144" spans="1:27">
      <c r="A144" s="109">
        <v>23</v>
      </c>
      <c r="B144" s="301" t="s">
        <v>429</v>
      </c>
      <c r="C144" s="302"/>
      <c r="D144" s="303"/>
      <c r="E144" s="304">
        <v>0</v>
      </c>
      <c r="F144" s="304">
        <f>F17-F19</f>
        <v>965999.56188862235</v>
      </c>
      <c r="G144" s="304">
        <f t="shared" ref="G144:AA144" si="15">G17-G19</f>
        <v>928694.96816322661</v>
      </c>
      <c r="H144" s="304">
        <f t="shared" si="15"/>
        <v>735336.7788944405</v>
      </c>
      <c r="I144" s="304">
        <f t="shared" si="15"/>
        <v>723551.68452336488</v>
      </c>
      <c r="J144" s="304">
        <f t="shared" si="15"/>
        <v>804161.61114122835</v>
      </c>
      <c r="K144" s="304">
        <f t="shared" si="15"/>
        <v>979482.12893434218</v>
      </c>
      <c r="L144" s="304">
        <f t="shared" si="15"/>
        <v>1057503.8547284263</v>
      </c>
      <c r="M144" s="304">
        <f t="shared" si="15"/>
        <v>1132594.8731967264</v>
      </c>
      <c r="N144" s="304">
        <f t="shared" si="15"/>
        <v>1042817.6684094686</v>
      </c>
      <c r="O144" s="304">
        <f t="shared" si="15"/>
        <v>1023083.6479078894</v>
      </c>
      <c r="P144" s="304">
        <f t="shared" si="15"/>
        <v>1192523.0742485647</v>
      </c>
      <c r="Q144" s="304">
        <f t="shared" si="15"/>
        <v>1114866.2946645655</v>
      </c>
      <c r="R144" s="304">
        <f t="shared" si="15"/>
        <v>1083563.0467718733</v>
      </c>
      <c r="S144" s="304">
        <f t="shared" si="15"/>
        <v>1071705.6389278516</v>
      </c>
      <c r="T144" s="304">
        <f t="shared" si="15"/>
        <v>1135648.8869794575</v>
      </c>
      <c r="U144" s="304">
        <f t="shared" si="15"/>
        <v>1098658.2616522522</v>
      </c>
      <c r="V144" s="304">
        <f t="shared" si="15"/>
        <v>1173817.2511543399</v>
      </c>
      <c r="W144" s="304">
        <f t="shared" si="15"/>
        <v>1115984.0405921806</v>
      </c>
      <c r="X144" s="304">
        <f t="shared" si="15"/>
        <v>1173160.6911145805</v>
      </c>
      <c r="Y144" s="304">
        <f t="shared" si="15"/>
        <v>1184994.2247775346</v>
      </c>
      <c r="Z144" s="304">
        <f t="shared" si="15"/>
        <v>1065193.6322075173</v>
      </c>
      <c r="AA144" s="304">
        <f t="shared" si="15"/>
        <v>1277824.4136279379</v>
      </c>
    </row>
    <row r="145" spans="1:27">
      <c r="A145" s="109">
        <v>24</v>
      </c>
      <c r="B145" s="34" t="s">
        <v>279</v>
      </c>
      <c r="C145" s="30"/>
      <c r="D145" s="69"/>
      <c r="E145" s="63">
        <f>E142-E143</f>
        <v>0</v>
      </c>
      <c r="F145" s="63">
        <f>F142-F144</f>
        <v>0</v>
      </c>
      <c r="G145" s="63">
        <f t="shared" ref="G145:AA145" si="16">G142-G144</f>
        <v>0</v>
      </c>
      <c r="H145" s="63">
        <f t="shared" si="16"/>
        <v>0</v>
      </c>
      <c r="I145" s="63">
        <f t="shared" si="16"/>
        <v>0</v>
      </c>
      <c r="J145" s="63">
        <f t="shared" si="16"/>
        <v>0</v>
      </c>
      <c r="K145" s="63">
        <f t="shared" si="16"/>
        <v>0</v>
      </c>
      <c r="L145" s="63">
        <f t="shared" si="16"/>
        <v>0</v>
      </c>
      <c r="M145" s="63">
        <f t="shared" si="16"/>
        <v>0</v>
      </c>
      <c r="N145" s="63">
        <f t="shared" si="16"/>
        <v>0</v>
      </c>
      <c r="O145" s="63">
        <f t="shared" si="16"/>
        <v>0</v>
      </c>
      <c r="P145" s="63">
        <f t="shared" si="16"/>
        <v>0</v>
      </c>
      <c r="Q145" s="63">
        <f t="shared" si="16"/>
        <v>0</v>
      </c>
      <c r="R145" s="63">
        <f t="shared" si="16"/>
        <v>0</v>
      </c>
      <c r="S145" s="63">
        <f t="shared" si="16"/>
        <v>0</v>
      </c>
      <c r="T145" s="63">
        <f t="shared" si="16"/>
        <v>0</v>
      </c>
      <c r="U145" s="63">
        <f t="shared" si="16"/>
        <v>0</v>
      </c>
      <c r="V145" s="63">
        <f t="shared" si="16"/>
        <v>0</v>
      </c>
      <c r="W145" s="63">
        <f t="shared" si="16"/>
        <v>0</v>
      </c>
      <c r="X145" s="63">
        <f t="shared" si="16"/>
        <v>0</v>
      </c>
      <c r="Y145" s="63">
        <f t="shared" si="16"/>
        <v>0</v>
      </c>
      <c r="Z145" s="63">
        <f t="shared" si="16"/>
        <v>0</v>
      </c>
      <c r="AA145" s="63">
        <f t="shared" si="16"/>
        <v>0</v>
      </c>
    </row>
    <row r="146" spans="1:27">
      <c r="A146" s="109"/>
      <c r="B146" s="21"/>
      <c r="D146" s="16"/>
      <c r="E146" s="59"/>
      <c r="F146" s="59"/>
      <c r="G146" s="59"/>
      <c r="H146" s="59"/>
      <c r="I146" s="59"/>
      <c r="J146" s="59"/>
      <c r="K146" s="59"/>
      <c r="L146" s="59"/>
      <c r="M146" s="59"/>
      <c r="N146" s="59"/>
      <c r="O146" s="59"/>
      <c r="P146" s="59"/>
      <c r="Q146" s="59"/>
      <c r="R146" s="59"/>
      <c r="S146" s="59"/>
      <c r="T146" s="59"/>
      <c r="U146" s="59"/>
      <c r="V146" s="59"/>
      <c r="W146" s="59"/>
      <c r="X146" s="59"/>
      <c r="Y146" s="59"/>
      <c r="Z146" s="59"/>
      <c r="AA146" s="59"/>
    </row>
    <row r="147" spans="1:27">
      <c r="A147" s="109"/>
      <c r="B147" s="276" t="s">
        <v>367</v>
      </c>
      <c r="D147" s="16"/>
      <c r="E147" s="59"/>
      <c r="F147" s="59"/>
      <c r="G147" s="59"/>
      <c r="H147" s="59"/>
      <c r="I147" s="59"/>
      <c r="J147" s="59"/>
      <c r="K147" s="59"/>
      <c r="L147" s="59"/>
      <c r="M147" s="59"/>
      <c r="N147" s="59"/>
      <c r="O147" s="59"/>
      <c r="P147" s="59"/>
      <c r="Q147" s="59"/>
      <c r="R147" s="59"/>
      <c r="U147" s="294"/>
      <c r="V147" s="294"/>
      <c r="W147" s="294"/>
      <c r="X147" s="294"/>
      <c r="Y147" s="294"/>
      <c r="Z147" s="294"/>
      <c r="AA147" s="294"/>
    </row>
    <row r="148" spans="1:27">
      <c r="A148" s="109"/>
      <c r="B148" s="276" t="s">
        <v>388</v>
      </c>
      <c r="D148" s="16"/>
      <c r="E148" s="59"/>
      <c r="F148" s="59"/>
      <c r="G148" s="59"/>
      <c r="H148" s="59"/>
      <c r="I148" s="59"/>
      <c r="J148" s="59"/>
      <c r="K148" s="59"/>
      <c r="L148" s="59"/>
      <c r="M148" s="59"/>
      <c r="N148" s="59"/>
      <c r="O148" s="59"/>
      <c r="P148" s="59"/>
      <c r="Q148" s="59"/>
      <c r="R148" s="59"/>
    </row>
    <row r="149" spans="1:27" ht="30">
      <c r="A149" s="109"/>
      <c r="B149" s="276" t="s">
        <v>390</v>
      </c>
      <c r="D149" s="16"/>
      <c r="E149" s="59"/>
      <c r="F149" s="59"/>
      <c r="G149" s="59"/>
      <c r="H149" s="59"/>
      <c r="I149" s="59"/>
      <c r="J149" s="59"/>
      <c r="K149" s="59"/>
      <c r="L149" s="59"/>
      <c r="M149" s="59"/>
      <c r="N149" s="59"/>
      <c r="O149" s="59"/>
      <c r="P149" s="59"/>
      <c r="Q149" s="59"/>
      <c r="R149" s="59"/>
    </row>
    <row r="150" spans="1:27" ht="30">
      <c r="A150" s="109"/>
      <c r="B150" s="276" t="s">
        <v>400</v>
      </c>
    </row>
    <row r="151" spans="1:27">
      <c r="A151" s="109"/>
      <c r="B151" s="276" t="s">
        <v>401</v>
      </c>
    </row>
    <row r="152" spans="1:27">
      <c r="A152" s="109"/>
    </row>
    <row r="153" spans="1:27">
      <c r="A153" s="109"/>
    </row>
    <row r="154" spans="1:27">
      <c r="A154" s="109"/>
    </row>
    <row r="155" spans="1:27">
      <c r="A155" s="109"/>
    </row>
    <row r="156" spans="1:27">
      <c r="A156" s="109"/>
    </row>
    <row r="157" spans="1:27">
      <c r="A157" s="109"/>
    </row>
    <row r="158" spans="1:27">
      <c r="A158" s="109"/>
    </row>
    <row r="159" spans="1:27">
      <c r="A159" s="109"/>
    </row>
    <row r="160" spans="1:27">
      <c r="A160" s="109"/>
    </row>
  </sheetData>
  <dataConsolidate/>
  <printOptions horizontalCentered="1"/>
  <pageMargins left="0.44" right="0.5" top="0.52" bottom="0.42" header="0.52" footer="0.4"/>
  <pageSetup scale="24" pageOrder="overThenDown" orientation="portrait" r:id="rId1"/>
  <headerFooter alignWithMargins="0"/>
  <drawing r:id="rId2"/>
  <extLst>
    <ext xmlns:x14="http://schemas.microsoft.com/office/spreadsheetml/2009/9/main" uri="{CCE6A557-97BC-4b89-ADB6-D9C93CAAB3DF}">
      <x14:dataValidations xmlns:xm="http://schemas.microsoft.com/office/excel/2006/main" count="3">
        <x14:dataValidation type="list" allowBlank="1" showInputMessage="1" xr:uid="{3D1A576B-819A-4CF4-9B70-9F65C694E7E6}">
          <x14:formula1>
            <xm:f>Lists!$F$2:$F$7</xm:f>
          </x14:formula1>
          <xm:sqref>D111:D115</xm:sqref>
        </x14:dataValidation>
        <x14:dataValidation type="list" allowBlank="1" showInputMessage="1" xr:uid="{9EF93D75-4399-42A3-BBEC-59534D334C6D}">
          <x14:formula1>
            <xm:f>Lists!$E$2:$E$10</xm:f>
          </x14:formula1>
          <xm:sqref>D93</xm:sqref>
        </x14:dataValidation>
        <x14:dataValidation type="list" allowBlank="1" xr:uid="{009F96D7-5B36-41B3-B859-4BEEB9AF4DFB}">
          <x14:formula1>
            <xm:f>Lists!$A$2:$A$9</xm:f>
          </x14:formula1>
          <xm:sqref>D27:D29 D37:D43</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indexed="42"/>
    <pageSetUpPr fitToPage="1"/>
  </sheetPr>
  <dimension ref="A1:AA171"/>
  <sheetViews>
    <sheetView zoomScale="70" zoomScaleNormal="70" workbookViewId="0">
      <selection activeCell="B23" sqref="B23"/>
    </sheetView>
    <sheetView tabSelected="1" zoomScale="129" zoomScaleNormal="55" workbookViewId="1">
      <selection activeCell="F25" sqref="F25:P25"/>
    </sheetView>
  </sheetViews>
  <sheetFormatPr defaultColWidth="9" defaultRowHeight="15.75"/>
  <cols>
    <col min="1" max="1" width="9" style="113"/>
    <col min="2" max="2" width="67.25" style="7" customWidth="1"/>
    <col min="3" max="3" width="15" style="7" customWidth="1"/>
    <col min="4" max="4" width="19.125" style="7" customWidth="1"/>
    <col min="5" max="15" width="13.5" style="3" customWidth="1"/>
    <col min="16" max="27" width="13.5" style="1" customWidth="1"/>
    <col min="28" max="129" width="7.125" style="1" customWidth="1"/>
    <col min="130" max="16384" width="9" style="1"/>
  </cols>
  <sheetData>
    <row r="1" spans="1:27">
      <c r="B1" s="16" t="s">
        <v>19</v>
      </c>
      <c r="C1" s="16"/>
      <c r="O1" s="1"/>
    </row>
    <row r="2" spans="1:27">
      <c r="B2" s="16" t="s">
        <v>20</v>
      </c>
      <c r="C2" s="16"/>
      <c r="O2" s="1"/>
    </row>
    <row r="3" spans="1:27" s="2" customFormat="1">
      <c r="A3" s="113"/>
      <c r="B3" s="93" t="s">
        <v>245</v>
      </c>
      <c r="C3" s="17"/>
      <c r="D3" s="13"/>
    </row>
    <row r="4" spans="1:27" s="2" customFormat="1">
      <c r="A4" s="113"/>
      <c r="B4" s="20" t="s">
        <v>164</v>
      </c>
      <c r="C4" s="17"/>
      <c r="D4" s="12"/>
    </row>
    <row r="5" spans="1:27" s="2" customFormat="1">
      <c r="A5" s="113"/>
      <c r="B5" s="206" t="s">
        <v>170</v>
      </c>
      <c r="C5" s="17"/>
      <c r="D5" s="12"/>
    </row>
    <row r="6" spans="1:27" s="2" customFormat="1">
      <c r="A6" s="113"/>
      <c r="B6" s="12"/>
      <c r="D6" s="12"/>
    </row>
    <row r="7" spans="1:27" s="2" customFormat="1" ht="15.75" customHeight="1">
      <c r="A7" s="113"/>
      <c r="B7" s="21" t="s">
        <v>425</v>
      </c>
      <c r="C7" s="7"/>
      <c r="D7" s="7"/>
      <c r="E7" s="8"/>
      <c r="F7" s="8"/>
      <c r="G7" s="8"/>
      <c r="I7" s="4"/>
      <c r="J7" s="4"/>
      <c r="K7" s="4"/>
      <c r="L7" s="4"/>
      <c r="M7" s="4"/>
      <c r="N7" s="4"/>
      <c r="O7" s="4"/>
    </row>
    <row r="8" spans="1:27" s="2" customFormat="1">
      <c r="A8" s="113"/>
      <c r="B8" s="16"/>
      <c r="C8" s="9"/>
      <c r="D8" s="16"/>
      <c r="E8" s="39"/>
      <c r="F8" s="39"/>
      <c r="G8" s="39"/>
      <c r="H8" s="39"/>
      <c r="I8" s="39"/>
      <c r="J8" s="40" t="s">
        <v>1</v>
      </c>
      <c r="K8" s="41"/>
      <c r="L8" s="41"/>
      <c r="M8" s="41"/>
      <c r="N8" s="41"/>
      <c r="O8" s="42"/>
      <c r="P8" s="43"/>
      <c r="Q8" s="43"/>
      <c r="R8" s="43"/>
    </row>
    <row r="9" spans="1:27" s="2" customFormat="1">
      <c r="A9" s="113"/>
      <c r="B9" s="9"/>
      <c r="C9" s="9"/>
      <c r="D9" s="16"/>
      <c r="E9" s="59" t="s">
        <v>73</v>
      </c>
      <c r="F9" s="59"/>
      <c r="G9" s="44"/>
      <c r="H9" s="45"/>
      <c r="I9" s="45"/>
      <c r="J9" s="46"/>
      <c r="K9" s="42"/>
      <c r="L9" s="42"/>
      <c r="M9" s="42"/>
      <c r="N9" s="42"/>
      <c r="O9" s="42"/>
      <c r="P9" s="43"/>
      <c r="Q9" s="43"/>
      <c r="R9" s="43"/>
    </row>
    <row r="10" spans="1:27" ht="15.75" customHeight="1">
      <c r="B10" s="209" t="s">
        <v>266</v>
      </c>
      <c r="C10" s="18"/>
      <c r="D10" s="17"/>
      <c r="E10" s="59" t="s">
        <v>267</v>
      </c>
      <c r="F10" s="270" t="s">
        <v>366</v>
      </c>
      <c r="G10" s="271"/>
      <c r="H10" s="271"/>
      <c r="I10" s="58"/>
      <c r="J10" s="58"/>
      <c r="K10" s="58"/>
      <c r="L10" s="58"/>
      <c r="M10" s="58"/>
      <c r="N10" s="58"/>
      <c r="O10" s="58"/>
      <c r="P10" s="58"/>
      <c r="Q10" s="58"/>
      <c r="R10" s="58"/>
    </row>
    <row r="11" spans="1:27" ht="15.75" customHeight="1">
      <c r="B11" s="21" t="s">
        <v>256</v>
      </c>
      <c r="C11" s="25"/>
      <c r="D11" s="21"/>
      <c r="G11" s="269"/>
      <c r="H11" s="59"/>
      <c r="I11" s="59"/>
      <c r="J11" s="59"/>
      <c r="K11" s="59"/>
      <c r="L11" s="59"/>
      <c r="M11" s="59"/>
      <c r="N11" s="59"/>
      <c r="O11" s="60"/>
      <c r="P11" s="60"/>
      <c r="Q11" s="60"/>
      <c r="R11" s="60"/>
    </row>
    <row r="12" spans="1:27">
      <c r="A12" s="109"/>
      <c r="B12" s="26" t="s">
        <v>35</v>
      </c>
      <c r="C12" s="17"/>
      <c r="D12" s="61" t="s">
        <v>88</v>
      </c>
      <c r="E12" s="260" t="s">
        <v>17</v>
      </c>
      <c r="F12" s="260" t="s">
        <v>18</v>
      </c>
      <c r="G12" s="260" t="s">
        <v>21</v>
      </c>
      <c r="H12" s="260" t="s">
        <v>22</v>
      </c>
      <c r="I12" s="260" t="s">
        <v>24</v>
      </c>
      <c r="J12" s="260" t="s">
        <v>25</v>
      </c>
      <c r="K12" s="260" t="s">
        <v>26</v>
      </c>
      <c r="L12" s="260" t="s">
        <v>27</v>
      </c>
      <c r="M12" s="260" t="s">
        <v>368</v>
      </c>
      <c r="N12" s="260" t="s">
        <v>369</v>
      </c>
      <c r="O12" s="260" t="s">
        <v>370</v>
      </c>
      <c r="P12" s="260" t="s">
        <v>371</v>
      </c>
      <c r="Q12" s="260" t="s">
        <v>372</v>
      </c>
      <c r="R12" s="260" t="s">
        <v>373</v>
      </c>
      <c r="S12" s="260" t="s">
        <v>374</v>
      </c>
      <c r="T12" s="260" t="s">
        <v>375</v>
      </c>
      <c r="U12" s="260" t="s">
        <v>376</v>
      </c>
      <c r="V12" s="260" t="s">
        <v>377</v>
      </c>
      <c r="W12" s="260" t="s">
        <v>378</v>
      </c>
      <c r="X12" s="260" t="s">
        <v>379</v>
      </c>
      <c r="Y12" s="260" t="s">
        <v>380</v>
      </c>
      <c r="Z12" s="260" t="s">
        <v>381</v>
      </c>
      <c r="AA12" s="260" t="s">
        <v>382</v>
      </c>
    </row>
    <row r="13" spans="1:27">
      <c r="A13" s="109" t="s">
        <v>75</v>
      </c>
      <c r="B13" s="265" t="s">
        <v>360</v>
      </c>
      <c r="C13" s="140"/>
      <c r="D13" s="268">
        <v>0.46806447347748015</v>
      </c>
      <c r="E13" s="49"/>
      <c r="F13" s="49">
        <v>87582.729934000003</v>
      </c>
      <c r="G13" s="49">
        <v>75338.403189000004</v>
      </c>
      <c r="H13" s="49">
        <v>64280.487220000003</v>
      </c>
      <c r="I13" s="49">
        <v>68040.380055000001</v>
      </c>
      <c r="J13" s="49">
        <v>65080.720065000001</v>
      </c>
      <c r="K13" s="49">
        <v>69888.878312999994</v>
      </c>
      <c r="L13" s="49">
        <v>60350.400128000001</v>
      </c>
      <c r="M13" s="49">
        <v>59064.965013000001</v>
      </c>
      <c r="N13" s="49">
        <v>61689.047990999999</v>
      </c>
      <c r="O13" s="49">
        <v>59224.153878999998</v>
      </c>
      <c r="P13" s="49">
        <v>61588.660451999996</v>
      </c>
      <c r="Q13" s="49"/>
      <c r="R13" s="49"/>
      <c r="S13" s="49"/>
      <c r="T13" s="49"/>
      <c r="U13" s="49"/>
      <c r="V13" s="49"/>
      <c r="W13" s="49"/>
      <c r="X13" s="49"/>
      <c r="Y13" s="49"/>
      <c r="Z13" s="49"/>
      <c r="AA13" s="49"/>
    </row>
    <row r="14" spans="1:27">
      <c r="A14" s="109" t="s">
        <v>76</v>
      </c>
      <c r="B14" s="265" t="s">
        <v>403</v>
      </c>
      <c r="C14" s="140"/>
      <c r="D14" s="268">
        <v>0.62432398079203599</v>
      </c>
      <c r="E14" s="49"/>
      <c r="F14" s="49">
        <v>19372.863723999999</v>
      </c>
      <c r="G14" s="49">
        <v>14019.184649999999</v>
      </c>
      <c r="H14" s="49">
        <v>3120.7351199999998</v>
      </c>
      <c r="I14" s="49">
        <v>2670.9286339999999</v>
      </c>
      <c r="J14" s="49">
        <v>2149.7810709999999</v>
      </c>
      <c r="K14" s="49">
        <v>803.23390300000005</v>
      </c>
      <c r="L14" s="49">
        <v>226.035584</v>
      </c>
      <c r="M14" s="49"/>
      <c r="N14" s="49">
        <v>69.660667000000004</v>
      </c>
      <c r="O14" s="49"/>
      <c r="P14" s="49">
        <v>93.040127999999996</v>
      </c>
      <c r="Q14" s="49"/>
      <c r="R14" s="49"/>
      <c r="S14" s="49"/>
      <c r="T14" s="49"/>
      <c r="U14" s="49"/>
      <c r="V14" s="49"/>
      <c r="W14" s="49"/>
      <c r="X14" s="49"/>
      <c r="Y14" s="49"/>
      <c r="Z14" s="49"/>
      <c r="AA14" s="49"/>
    </row>
    <row r="15" spans="1:27">
      <c r="A15" s="109" t="s">
        <v>77</v>
      </c>
      <c r="B15" s="265" t="s">
        <v>404</v>
      </c>
      <c r="C15" s="140"/>
      <c r="D15" s="268">
        <v>0.48706360750975647</v>
      </c>
      <c r="E15" s="49"/>
      <c r="F15" s="49"/>
      <c r="G15" s="49"/>
      <c r="H15" s="49">
        <v>2804.976392</v>
      </c>
      <c r="I15" s="49">
        <v>3143.8632400000001</v>
      </c>
      <c r="J15" s="49">
        <v>2080.5490930000001</v>
      </c>
      <c r="K15" s="49">
        <v>1568.4074909999999</v>
      </c>
      <c r="L15" s="49">
        <v>390.31188500000002</v>
      </c>
      <c r="M15" s="49">
        <v>54.802692</v>
      </c>
      <c r="N15" s="49">
        <v>386.42423000000002</v>
      </c>
      <c r="O15" s="49">
        <v>271.901388</v>
      </c>
      <c r="P15" s="49">
        <v>512.53990999999996</v>
      </c>
      <c r="Q15" s="49"/>
      <c r="R15" s="49"/>
      <c r="S15" s="49"/>
      <c r="T15" s="49"/>
      <c r="U15" s="49"/>
      <c r="V15" s="49"/>
      <c r="W15" s="49"/>
      <c r="X15" s="49"/>
      <c r="Y15" s="49"/>
      <c r="Z15" s="49"/>
      <c r="AA15" s="49"/>
    </row>
    <row r="16" spans="1:27">
      <c r="A16" s="109" t="s">
        <v>78</v>
      </c>
      <c r="B16" s="265"/>
      <c r="C16" s="140"/>
      <c r="D16" s="268"/>
      <c r="E16" s="49"/>
      <c r="F16" s="49"/>
      <c r="G16" s="49"/>
      <c r="H16" s="49"/>
      <c r="I16" s="49"/>
      <c r="J16" s="49"/>
      <c r="K16" s="49"/>
      <c r="L16" s="49"/>
      <c r="M16" s="49"/>
      <c r="N16" s="49"/>
      <c r="O16" s="49"/>
      <c r="P16" s="49"/>
      <c r="Q16" s="49"/>
      <c r="R16" s="49"/>
      <c r="S16" s="49"/>
      <c r="T16" s="49"/>
      <c r="U16" s="49"/>
      <c r="V16" s="49"/>
      <c r="W16" s="49"/>
      <c r="X16" s="49"/>
      <c r="Y16" s="49"/>
      <c r="Z16" s="49"/>
      <c r="AA16" s="49"/>
    </row>
    <row r="17" spans="1:27">
      <c r="A17" s="109" t="s">
        <v>79</v>
      </c>
      <c r="B17" s="265"/>
      <c r="C17" s="140"/>
      <c r="D17" s="49"/>
      <c r="E17" s="49"/>
      <c r="F17" s="49"/>
      <c r="G17" s="49"/>
      <c r="H17" s="49"/>
      <c r="I17" s="49"/>
      <c r="J17" s="49"/>
      <c r="K17" s="49"/>
      <c r="L17" s="49"/>
      <c r="M17" s="49"/>
      <c r="N17" s="49"/>
      <c r="O17" s="49"/>
      <c r="P17" s="49"/>
      <c r="Q17" s="49"/>
      <c r="R17" s="49"/>
      <c r="S17" s="49"/>
      <c r="T17" s="49"/>
      <c r="U17" s="49"/>
      <c r="V17" s="49"/>
      <c r="W17" s="49"/>
      <c r="X17" s="49"/>
      <c r="Y17" s="49"/>
      <c r="Z17" s="49"/>
      <c r="AA17" s="49"/>
    </row>
    <row r="18" spans="1:27">
      <c r="A18" s="109" t="s">
        <v>80</v>
      </c>
      <c r="B18" s="29"/>
      <c r="C18" s="140"/>
      <c r="D18" s="49"/>
      <c r="E18" s="49"/>
      <c r="F18" s="49"/>
      <c r="G18" s="49"/>
      <c r="H18" s="49"/>
      <c r="I18" s="49"/>
      <c r="J18" s="49"/>
      <c r="K18" s="49"/>
      <c r="L18" s="49"/>
      <c r="M18" s="49"/>
      <c r="N18" s="49"/>
      <c r="O18" s="49"/>
      <c r="P18" s="49"/>
      <c r="Q18" s="49"/>
      <c r="R18" s="49"/>
      <c r="S18" s="49"/>
      <c r="T18" s="49"/>
      <c r="U18" s="49"/>
      <c r="V18" s="49"/>
      <c r="W18" s="49"/>
      <c r="X18" s="49"/>
      <c r="Y18" s="49"/>
      <c r="Z18" s="49"/>
      <c r="AA18" s="49"/>
    </row>
    <row r="19" spans="1:27">
      <c r="A19" s="109" t="s">
        <v>81</v>
      </c>
      <c r="B19" s="29"/>
      <c r="C19" s="140"/>
      <c r="D19" s="49"/>
      <c r="E19" s="49"/>
      <c r="F19" s="49"/>
      <c r="G19" s="49"/>
      <c r="H19" s="49"/>
      <c r="I19" s="49"/>
      <c r="J19" s="49"/>
      <c r="K19" s="49"/>
      <c r="L19" s="49"/>
      <c r="M19" s="49"/>
      <c r="N19" s="49"/>
      <c r="O19" s="49"/>
      <c r="P19" s="49"/>
      <c r="Q19" s="49"/>
      <c r="R19" s="49"/>
      <c r="S19" s="49"/>
      <c r="T19" s="49"/>
      <c r="U19" s="49"/>
      <c r="V19" s="49"/>
      <c r="W19" s="49"/>
      <c r="X19" s="49"/>
      <c r="Y19" s="49"/>
      <c r="Z19" s="49"/>
      <c r="AA19" s="49"/>
    </row>
    <row r="20" spans="1:27">
      <c r="A20" s="109"/>
      <c r="B20" s="32"/>
      <c r="D20" s="16"/>
      <c r="E20" s="72"/>
      <c r="F20" s="267"/>
      <c r="G20" s="267"/>
      <c r="H20" s="267"/>
      <c r="I20" s="267"/>
      <c r="J20" s="267"/>
      <c r="K20" s="267"/>
      <c r="L20" s="267"/>
      <c r="M20" s="267"/>
      <c r="N20" s="267"/>
      <c r="O20" s="267"/>
      <c r="P20" s="267"/>
      <c r="Q20" s="267"/>
      <c r="R20" s="267"/>
      <c r="S20" s="267"/>
      <c r="T20" s="267"/>
      <c r="U20" s="267"/>
      <c r="V20" s="267"/>
      <c r="W20" s="267"/>
      <c r="X20" s="267"/>
      <c r="Y20" s="267"/>
      <c r="Z20" s="267"/>
      <c r="AA20" s="267"/>
    </row>
    <row r="21" spans="1:27">
      <c r="A21" s="109"/>
      <c r="B21" s="21" t="s">
        <v>255</v>
      </c>
      <c r="C21" s="25"/>
      <c r="D21" s="21"/>
      <c r="E21" s="80"/>
      <c r="F21" s="81"/>
      <c r="G21" s="81"/>
      <c r="H21" s="81"/>
      <c r="I21" s="81"/>
      <c r="J21" s="81"/>
      <c r="K21" s="81"/>
      <c r="L21" s="81"/>
      <c r="M21" s="81"/>
      <c r="N21" s="81"/>
      <c r="O21" s="78"/>
      <c r="P21" s="78"/>
      <c r="Q21" s="78"/>
      <c r="R21" s="79"/>
      <c r="S21" s="78"/>
      <c r="T21" s="78"/>
      <c r="U21" s="78"/>
      <c r="V21" s="78"/>
      <c r="W21" s="78"/>
      <c r="X21" s="78"/>
      <c r="Y21" s="78"/>
      <c r="Z21" s="78"/>
      <c r="AA21" s="78"/>
    </row>
    <row r="22" spans="1:27">
      <c r="A22" s="109"/>
      <c r="B22" s="26" t="s">
        <v>30</v>
      </c>
      <c r="C22" s="17"/>
      <c r="D22" s="61" t="s">
        <v>89</v>
      </c>
      <c r="E22" s="47" t="s">
        <v>17</v>
      </c>
      <c r="F22" s="47" t="s">
        <v>18</v>
      </c>
      <c r="G22" s="47" t="s">
        <v>21</v>
      </c>
      <c r="H22" s="47" t="s">
        <v>22</v>
      </c>
      <c r="I22" s="47" t="s">
        <v>24</v>
      </c>
      <c r="J22" s="47" t="s">
        <v>25</v>
      </c>
      <c r="K22" s="47" t="s">
        <v>26</v>
      </c>
      <c r="L22" s="47" t="s">
        <v>27</v>
      </c>
      <c r="M22" s="47" t="s">
        <v>368</v>
      </c>
      <c r="N22" s="47" t="s">
        <v>369</v>
      </c>
      <c r="O22" s="47" t="s">
        <v>370</v>
      </c>
      <c r="P22" s="47" t="s">
        <v>371</v>
      </c>
      <c r="Q22" s="47" t="s">
        <v>372</v>
      </c>
      <c r="R22" s="47" t="s">
        <v>373</v>
      </c>
      <c r="S22" s="47" t="s">
        <v>374</v>
      </c>
      <c r="T22" s="47" t="s">
        <v>375</v>
      </c>
      <c r="U22" s="47" t="s">
        <v>376</v>
      </c>
      <c r="V22" s="47" t="s">
        <v>377</v>
      </c>
      <c r="W22" s="47" t="s">
        <v>378</v>
      </c>
      <c r="X22" s="47" t="s">
        <v>379</v>
      </c>
      <c r="Y22" s="47" t="s">
        <v>380</v>
      </c>
      <c r="Z22" s="47" t="s">
        <v>381</v>
      </c>
      <c r="AA22" s="47" t="s">
        <v>382</v>
      </c>
    </row>
    <row r="23" spans="1:27">
      <c r="A23" s="109" t="s">
        <v>82</v>
      </c>
      <c r="B23" s="265" t="s">
        <v>365</v>
      </c>
      <c r="C23" s="140"/>
      <c r="D23" s="268">
        <v>1.2539564763834095</v>
      </c>
      <c r="E23" s="49"/>
      <c r="F23" s="49">
        <v>129147.13363700001</v>
      </c>
      <c r="G23" s="49">
        <v>52752.545435</v>
      </c>
      <c r="H23" s="49"/>
      <c r="I23" s="49"/>
      <c r="J23" s="49"/>
      <c r="K23" s="49"/>
      <c r="L23" s="49"/>
      <c r="M23" s="49"/>
      <c r="N23" s="49"/>
      <c r="O23" s="49"/>
      <c r="P23" s="49"/>
      <c r="Q23" s="49"/>
      <c r="R23" s="49"/>
      <c r="S23" s="49"/>
      <c r="T23" s="49"/>
      <c r="U23" s="49"/>
      <c r="V23" s="49"/>
      <c r="W23" s="49"/>
      <c r="X23" s="49"/>
      <c r="Y23" s="49"/>
      <c r="Z23" s="49"/>
      <c r="AA23" s="49"/>
    </row>
    <row r="24" spans="1:27">
      <c r="A24" s="109" t="s">
        <v>72</v>
      </c>
      <c r="B24" s="265" t="s">
        <v>391</v>
      </c>
      <c r="C24" s="140"/>
      <c r="D24" s="268">
        <v>0.48988010531385701</v>
      </c>
      <c r="E24" s="49"/>
      <c r="F24" s="49"/>
      <c r="G24" s="49">
        <v>26685.471605999999</v>
      </c>
      <c r="H24" s="49">
        <v>52441.623831999997</v>
      </c>
      <c r="I24" s="49">
        <v>54532.436752000001</v>
      </c>
      <c r="J24" s="49">
        <v>53348.573896000002</v>
      </c>
      <c r="K24" s="49">
        <v>54392.346744000002</v>
      </c>
      <c r="L24" s="49">
        <v>51225.300788</v>
      </c>
      <c r="M24" s="49">
        <v>52817.063737999997</v>
      </c>
      <c r="N24" s="49">
        <v>43936.667096999998</v>
      </c>
      <c r="O24" s="49">
        <v>43642.624451999996</v>
      </c>
      <c r="P24" s="49">
        <v>43108.866071999997</v>
      </c>
      <c r="Q24" s="49"/>
      <c r="R24" s="49"/>
      <c r="S24" s="49"/>
      <c r="T24" s="49"/>
      <c r="U24" s="49"/>
      <c r="V24" s="49"/>
      <c r="W24" s="49"/>
      <c r="X24" s="49"/>
      <c r="Y24" s="49"/>
      <c r="Z24" s="49"/>
      <c r="AA24" s="49"/>
    </row>
    <row r="25" spans="1:27">
      <c r="A25" s="109" t="s">
        <v>83</v>
      </c>
      <c r="B25" s="265" t="s">
        <v>423</v>
      </c>
      <c r="C25" s="140"/>
      <c r="D25" s="134">
        <v>0.42799999999999999</v>
      </c>
      <c r="E25" s="49"/>
      <c r="F25" s="49">
        <f>(20/45)*$D$25*EBT!F42</f>
        <v>25063.679999999997</v>
      </c>
      <c r="G25" s="49">
        <f>(20/45)*$D$25*EBT!G42</f>
        <v>24995.199999999997</v>
      </c>
      <c r="H25" s="49">
        <f>(20/45)*$D$25*EBT!H42</f>
        <v>24995.199999999997</v>
      </c>
      <c r="I25" s="49">
        <f>(20/45)*$D$25*EBT!I42</f>
        <v>24995.199999999997</v>
      </c>
      <c r="J25" s="49">
        <f>(20/45)*$D$25*EBT!J42</f>
        <v>25063.679999999997</v>
      </c>
      <c r="K25" s="49">
        <f>(20/45)*$D$25*EBT!K42</f>
        <v>24995.199999999997</v>
      </c>
      <c r="L25" s="49">
        <f>(20/45)*$D$25*EBT!L42</f>
        <v>24995.199999999997</v>
      </c>
      <c r="M25" s="49">
        <f>(20/45)*$D$25*EBT!M42</f>
        <v>24995.199999999997</v>
      </c>
      <c r="N25" s="49">
        <f>(20/45)*$D$25*EBT!N42</f>
        <v>25063.679999999997</v>
      </c>
      <c r="O25" s="49">
        <f>(20/45)*$D$25*EBT!O42</f>
        <v>24995.199999999997</v>
      </c>
      <c r="P25" s="49">
        <f>(20/45)*$D$25*EBT!P42</f>
        <v>24995.199999999997</v>
      </c>
      <c r="Q25" s="49"/>
      <c r="R25" s="49"/>
      <c r="S25" s="49"/>
      <c r="T25" s="49"/>
      <c r="U25" s="49"/>
      <c r="V25" s="49"/>
      <c r="W25" s="49"/>
      <c r="X25" s="49"/>
      <c r="Y25" s="49"/>
      <c r="Z25" s="49"/>
      <c r="AA25" s="49"/>
    </row>
    <row r="26" spans="1:27">
      <c r="A26" s="109" t="s">
        <v>214</v>
      </c>
      <c r="B26" s="10"/>
      <c r="C26" s="140"/>
      <c r="D26" s="49"/>
      <c r="E26" s="49"/>
      <c r="F26" s="49"/>
      <c r="G26" s="49"/>
      <c r="H26" s="49"/>
      <c r="I26" s="49"/>
      <c r="J26" s="49"/>
      <c r="K26" s="49"/>
      <c r="L26" s="49"/>
      <c r="M26" s="49"/>
      <c r="N26" s="49"/>
      <c r="O26" s="50"/>
      <c r="P26" s="50"/>
      <c r="Q26" s="50"/>
      <c r="R26" s="50"/>
      <c r="S26" s="50"/>
      <c r="T26" s="50"/>
      <c r="U26" s="50"/>
      <c r="V26" s="50"/>
      <c r="W26" s="50"/>
      <c r="X26" s="50"/>
      <c r="Y26" s="50"/>
      <c r="Z26" s="50"/>
      <c r="AA26" s="50"/>
    </row>
    <row r="27" spans="1:27">
      <c r="A27" s="109" t="s">
        <v>215</v>
      </c>
      <c r="B27" s="10"/>
      <c r="C27" s="140"/>
      <c r="D27" s="49"/>
      <c r="E27" s="49"/>
      <c r="F27" s="49"/>
      <c r="G27" s="49"/>
      <c r="H27" s="49"/>
      <c r="I27" s="49"/>
      <c r="J27" s="49"/>
      <c r="K27" s="49"/>
      <c r="L27" s="49"/>
      <c r="M27" s="49"/>
      <c r="N27" s="49"/>
      <c r="O27" s="50"/>
      <c r="P27" s="50"/>
      <c r="Q27" s="50"/>
      <c r="R27" s="50"/>
      <c r="S27" s="50"/>
      <c r="T27" s="50"/>
      <c r="U27" s="50"/>
      <c r="V27" s="50"/>
      <c r="W27" s="50"/>
      <c r="X27" s="50"/>
      <c r="Y27" s="50"/>
      <c r="Z27" s="50"/>
      <c r="AA27" s="50"/>
    </row>
    <row r="28" spans="1:27">
      <c r="A28" s="109" t="s">
        <v>216</v>
      </c>
      <c r="B28" s="29"/>
      <c r="C28" s="164"/>
      <c r="D28" s="65"/>
      <c r="E28" s="65"/>
      <c r="F28" s="65"/>
      <c r="G28" s="65"/>
      <c r="H28" s="65"/>
      <c r="I28" s="65"/>
      <c r="J28" s="65"/>
      <c r="K28" s="65"/>
      <c r="L28" s="65"/>
      <c r="M28" s="65"/>
      <c r="N28" s="65"/>
      <c r="O28" s="66"/>
      <c r="P28" s="66"/>
      <c r="Q28" s="66"/>
      <c r="R28" s="66"/>
      <c r="S28" s="66"/>
      <c r="T28" s="66"/>
      <c r="U28" s="66"/>
      <c r="V28" s="66"/>
      <c r="W28" s="66"/>
      <c r="X28" s="66"/>
      <c r="Y28" s="66"/>
      <c r="Z28" s="66"/>
      <c r="AA28" s="66"/>
    </row>
    <row r="29" spans="1:27">
      <c r="A29" s="109" t="s">
        <v>217</v>
      </c>
      <c r="B29" s="29"/>
      <c r="C29" s="164"/>
      <c r="D29" s="65"/>
      <c r="E29" s="65"/>
      <c r="F29" s="65"/>
      <c r="G29" s="65"/>
      <c r="H29" s="65"/>
      <c r="I29" s="65"/>
      <c r="J29" s="65"/>
      <c r="K29" s="65"/>
      <c r="L29" s="65"/>
      <c r="M29" s="65"/>
      <c r="N29" s="65"/>
      <c r="O29" s="66"/>
      <c r="P29" s="66"/>
      <c r="Q29" s="66"/>
      <c r="R29" s="66"/>
      <c r="S29" s="66"/>
      <c r="T29" s="66"/>
      <c r="U29" s="66"/>
      <c r="V29" s="66"/>
      <c r="W29" s="66"/>
      <c r="X29" s="66"/>
      <c r="Y29" s="66"/>
      <c r="Z29" s="66"/>
      <c r="AA29" s="66"/>
    </row>
    <row r="30" spans="1:27">
      <c r="A30" s="1"/>
      <c r="B30" s="141"/>
      <c r="C30" s="250"/>
      <c r="D30" s="233"/>
      <c r="E30" s="234"/>
      <c r="F30" s="234"/>
      <c r="G30" s="234"/>
      <c r="H30" s="234"/>
      <c r="I30" s="234"/>
      <c r="J30" s="234"/>
      <c r="K30" s="234"/>
      <c r="L30" s="234"/>
      <c r="M30" s="234"/>
      <c r="N30" s="234"/>
      <c r="O30" s="235"/>
      <c r="P30" s="235"/>
      <c r="Q30" s="235"/>
      <c r="R30" s="235"/>
      <c r="S30" s="235"/>
      <c r="T30" s="235"/>
      <c r="U30" s="235"/>
      <c r="V30" s="235"/>
      <c r="W30" s="235"/>
      <c r="X30" s="235"/>
      <c r="Y30" s="235"/>
      <c r="Z30" s="235"/>
      <c r="AA30" s="235"/>
    </row>
    <row r="31" spans="1:27" ht="31.5">
      <c r="A31" s="109">
        <v>1</v>
      </c>
      <c r="B31" s="151" t="s">
        <v>105</v>
      </c>
      <c r="C31" s="226"/>
      <c r="D31" s="228"/>
      <c r="E31" s="227">
        <f t="shared" ref="E31:F31" si="0">SUM(E13:E19,E23:E30)</f>
        <v>0</v>
      </c>
      <c r="F31" s="227">
        <f t="shared" si="0"/>
        <v>261166.40729499998</v>
      </c>
      <c r="G31" s="227">
        <f t="shared" ref="G31:AA31" si="1">SUM(G13:G16,G23:G30)</f>
        <v>193790.80488000001</v>
      </c>
      <c r="H31" s="224">
        <f t="shared" si="1"/>
        <v>147643.02256399998</v>
      </c>
      <c r="I31" s="224">
        <f t="shared" si="1"/>
        <v>153382.80868100002</v>
      </c>
      <c r="J31" s="224">
        <f t="shared" si="1"/>
        <v>147723.304125</v>
      </c>
      <c r="K31" s="224">
        <f t="shared" si="1"/>
        <v>151648.06645099999</v>
      </c>
      <c r="L31" s="224">
        <f t="shared" si="1"/>
        <v>137187.24838499998</v>
      </c>
      <c r="M31" s="224">
        <f t="shared" si="1"/>
        <v>136932.03144300001</v>
      </c>
      <c r="N31" s="224">
        <f t="shared" si="1"/>
        <v>131145.47998499998</v>
      </c>
      <c r="O31" s="224">
        <f t="shared" si="1"/>
        <v>128133.87971899999</v>
      </c>
      <c r="P31" s="224">
        <f t="shared" si="1"/>
        <v>130298.306562</v>
      </c>
      <c r="Q31" s="224">
        <f t="shared" si="1"/>
        <v>0</v>
      </c>
      <c r="R31" s="224">
        <f t="shared" si="1"/>
        <v>0</v>
      </c>
      <c r="S31" s="224">
        <f t="shared" si="1"/>
        <v>0</v>
      </c>
      <c r="T31" s="224">
        <f t="shared" si="1"/>
        <v>0</v>
      </c>
      <c r="U31" s="224">
        <f t="shared" si="1"/>
        <v>0</v>
      </c>
      <c r="V31" s="224">
        <f t="shared" si="1"/>
        <v>0</v>
      </c>
      <c r="W31" s="224">
        <f t="shared" si="1"/>
        <v>0</v>
      </c>
      <c r="X31" s="224">
        <f t="shared" si="1"/>
        <v>0</v>
      </c>
      <c r="Y31" s="224">
        <f t="shared" si="1"/>
        <v>0</v>
      </c>
      <c r="Z31" s="224">
        <f t="shared" si="1"/>
        <v>0</v>
      </c>
      <c r="AA31" s="224">
        <f t="shared" si="1"/>
        <v>0</v>
      </c>
    </row>
    <row r="32" spans="1:27">
      <c r="A32" s="109"/>
      <c r="B32" s="25"/>
      <c r="C32" s="25"/>
      <c r="D32" s="21"/>
      <c r="E32" s="82"/>
      <c r="F32" s="83"/>
      <c r="G32" s="83"/>
      <c r="H32" s="83"/>
      <c r="I32" s="83"/>
      <c r="J32" s="83"/>
      <c r="K32" s="83"/>
      <c r="L32" s="83"/>
      <c r="M32" s="83"/>
      <c r="N32" s="83"/>
      <c r="O32" s="83"/>
      <c r="P32" s="83"/>
      <c r="Q32" s="83"/>
      <c r="R32" s="96"/>
      <c r="S32" s="83"/>
      <c r="T32" s="83"/>
      <c r="U32" s="83"/>
      <c r="V32" s="83"/>
      <c r="W32" s="83"/>
      <c r="X32" s="83"/>
      <c r="Y32" s="83"/>
      <c r="Z32" s="83"/>
      <c r="AA32" s="83"/>
    </row>
    <row r="33" spans="1:27">
      <c r="A33" s="109"/>
      <c r="B33" s="21" t="s">
        <v>259</v>
      </c>
      <c r="C33" s="25"/>
      <c r="D33" s="16"/>
      <c r="E33" s="76"/>
      <c r="F33" s="77"/>
      <c r="G33" s="77"/>
      <c r="H33" s="77"/>
      <c r="I33" s="77"/>
      <c r="J33" s="77"/>
      <c r="K33" s="77"/>
      <c r="L33" s="77"/>
      <c r="M33" s="77"/>
      <c r="N33" s="77"/>
      <c r="O33" s="78"/>
      <c r="P33" s="78"/>
      <c r="Q33" s="78"/>
      <c r="R33" s="79"/>
      <c r="S33" s="78"/>
      <c r="T33" s="78"/>
      <c r="U33" s="78"/>
      <c r="V33" s="78"/>
      <c r="W33" s="78"/>
      <c r="X33" s="78"/>
      <c r="Y33" s="78"/>
      <c r="Z33" s="78"/>
      <c r="AA33" s="78"/>
    </row>
    <row r="34" spans="1:27">
      <c r="A34" s="109"/>
      <c r="B34" s="16" t="s">
        <v>29</v>
      </c>
      <c r="D34" s="61" t="s">
        <v>89</v>
      </c>
      <c r="E34" s="47" t="s">
        <v>17</v>
      </c>
      <c r="F34" s="47" t="s">
        <v>18</v>
      </c>
      <c r="G34" s="47" t="s">
        <v>21</v>
      </c>
      <c r="H34" s="47" t="s">
        <v>22</v>
      </c>
      <c r="I34" s="47" t="s">
        <v>24</v>
      </c>
      <c r="J34" s="47" t="s">
        <v>25</v>
      </c>
      <c r="K34" s="47" t="s">
        <v>26</v>
      </c>
      <c r="L34" s="47" t="s">
        <v>27</v>
      </c>
      <c r="M34" s="47" t="s">
        <v>368</v>
      </c>
      <c r="N34" s="47" t="s">
        <v>369</v>
      </c>
      <c r="O34" s="47" t="s">
        <v>370</v>
      </c>
      <c r="P34" s="47" t="s">
        <v>371</v>
      </c>
      <c r="Q34" s="47" t="s">
        <v>372</v>
      </c>
      <c r="R34" s="47" t="s">
        <v>373</v>
      </c>
      <c r="S34" s="47" t="s">
        <v>374</v>
      </c>
      <c r="T34" s="47" t="s">
        <v>375</v>
      </c>
      <c r="U34" s="47" t="s">
        <v>376</v>
      </c>
      <c r="V34" s="47" t="s">
        <v>377</v>
      </c>
      <c r="W34" s="47" t="s">
        <v>378</v>
      </c>
      <c r="X34" s="47" t="s">
        <v>379</v>
      </c>
      <c r="Y34" s="47" t="s">
        <v>380</v>
      </c>
      <c r="Z34" s="47" t="s">
        <v>381</v>
      </c>
      <c r="AA34" s="47" t="s">
        <v>382</v>
      </c>
    </row>
    <row r="35" spans="1:27">
      <c r="A35" s="109" t="s">
        <v>95</v>
      </c>
      <c r="B35" s="10"/>
      <c r="C35" s="30"/>
      <c r="D35" s="71"/>
      <c r="E35" s="89"/>
      <c r="F35" s="89"/>
      <c r="G35" s="89"/>
      <c r="H35" s="89"/>
      <c r="I35" s="89"/>
      <c r="J35" s="89"/>
      <c r="K35" s="89"/>
      <c r="L35" s="89"/>
      <c r="M35" s="89"/>
      <c r="N35" s="91"/>
      <c r="O35" s="90"/>
      <c r="P35" s="90"/>
      <c r="Q35" s="90"/>
      <c r="R35" s="90"/>
      <c r="S35" s="90"/>
      <c r="T35" s="90"/>
      <c r="U35" s="90"/>
      <c r="V35" s="90"/>
      <c r="W35" s="90"/>
      <c r="X35" s="90"/>
      <c r="Y35" s="90"/>
      <c r="Z35" s="90"/>
      <c r="AA35" s="90"/>
    </row>
    <row r="36" spans="1:27">
      <c r="A36" s="109" t="s">
        <v>96</v>
      </c>
      <c r="B36" s="10"/>
      <c r="C36" s="30"/>
      <c r="D36" s="71"/>
      <c r="E36" s="85"/>
      <c r="F36" s="85"/>
      <c r="G36" s="85"/>
      <c r="H36" s="85"/>
      <c r="I36" s="85"/>
      <c r="J36" s="85"/>
      <c r="K36" s="85"/>
      <c r="L36" s="85"/>
      <c r="M36" s="85"/>
      <c r="N36" s="92"/>
      <c r="O36" s="86"/>
      <c r="P36" s="86"/>
      <c r="Q36" s="86"/>
      <c r="R36" s="86"/>
      <c r="S36" s="86"/>
      <c r="T36" s="86"/>
      <c r="U36" s="86"/>
      <c r="V36" s="86"/>
      <c r="W36" s="86"/>
      <c r="X36" s="86"/>
      <c r="Y36" s="86"/>
      <c r="Z36" s="86"/>
      <c r="AA36" s="86"/>
    </row>
    <row r="37" spans="1:27">
      <c r="A37" s="109" t="s">
        <v>97</v>
      </c>
      <c r="B37" s="10"/>
      <c r="C37" s="30"/>
      <c r="D37" s="71"/>
      <c r="E37" s="85"/>
      <c r="F37" s="85"/>
      <c r="G37" s="85"/>
      <c r="H37" s="85"/>
      <c r="I37" s="85"/>
      <c r="J37" s="85"/>
      <c r="K37" s="85"/>
      <c r="L37" s="85"/>
      <c r="M37" s="85"/>
      <c r="N37" s="92"/>
      <c r="O37" s="86"/>
      <c r="P37" s="86"/>
      <c r="Q37" s="86"/>
      <c r="R37" s="86"/>
      <c r="S37" s="86"/>
      <c r="T37" s="86"/>
      <c r="U37" s="86"/>
      <c r="V37" s="86"/>
      <c r="W37" s="86"/>
      <c r="X37" s="86"/>
      <c r="Y37" s="86"/>
      <c r="Z37" s="86"/>
      <c r="AA37" s="86"/>
    </row>
    <row r="38" spans="1:27">
      <c r="A38" s="109" t="s">
        <v>98</v>
      </c>
      <c r="B38" s="10"/>
      <c r="C38" s="230"/>
      <c r="D38" s="229"/>
      <c r="E38" s="231"/>
      <c r="F38" s="231"/>
      <c r="G38" s="231"/>
      <c r="H38" s="231"/>
      <c r="I38" s="231"/>
      <c r="J38" s="231"/>
      <c r="K38" s="231"/>
      <c r="L38" s="231"/>
      <c r="M38" s="231"/>
      <c r="N38" s="92"/>
      <c r="O38" s="232"/>
      <c r="P38" s="232"/>
      <c r="Q38" s="232"/>
      <c r="R38" s="232"/>
      <c r="S38" s="232"/>
      <c r="T38" s="232"/>
      <c r="U38" s="232"/>
      <c r="V38" s="232"/>
      <c r="W38" s="232"/>
      <c r="X38" s="232"/>
      <c r="Y38" s="232"/>
      <c r="Z38" s="232"/>
      <c r="AA38" s="232"/>
    </row>
    <row r="39" spans="1:27">
      <c r="A39" s="109" t="s">
        <v>218</v>
      </c>
      <c r="B39" s="10"/>
      <c r="C39" s="230"/>
      <c r="D39" s="229"/>
      <c r="E39" s="231"/>
      <c r="F39" s="231"/>
      <c r="G39" s="231"/>
      <c r="H39" s="231"/>
      <c r="I39" s="231"/>
      <c r="J39" s="231"/>
      <c r="K39" s="231"/>
      <c r="L39" s="231"/>
      <c r="M39" s="231"/>
      <c r="N39" s="92"/>
      <c r="O39" s="232"/>
      <c r="P39" s="232"/>
      <c r="Q39" s="232"/>
      <c r="R39" s="232"/>
      <c r="S39" s="232"/>
      <c r="T39" s="232"/>
      <c r="U39" s="232"/>
      <c r="V39" s="232"/>
      <c r="W39" s="232"/>
      <c r="X39" s="232"/>
      <c r="Y39" s="232"/>
      <c r="Z39" s="232"/>
      <c r="AA39" s="232"/>
    </row>
    <row r="40" spans="1:27">
      <c r="A40" s="109" t="s">
        <v>219</v>
      </c>
      <c r="B40" s="10"/>
      <c r="C40" s="230"/>
      <c r="D40" s="229"/>
      <c r="E40" s="231"/>
      <c r="F40" s="231"/>
      <c r="G40" s="231"/>
      <c r="H40" s="231"/>
      <c r="I40" s="231"/>
      <c r="J40" s="231"/>
      <c r="K40" s="231"/>
      <c r="L40" s="231"/>
      <c r="M40" s="231"/>
      <c r="N40" s="92"/>
      <c r="O40" s="232"/>
      <c r="P40" s="232"/>
      <c r="Q40" s="232"/>
      <c r="R40" s="232"/>
      <c r="S40" s="232"/>
      <c r="T40" s="232"/>
      <c r="U40" s="232"/>
      <c r="V40" s="232"/>
      <c r="W40" s="232"/>
      <c r="X40" s="232"/>
      <c r="Y40" s="232"/>
      <c r="Z40" s="232"/>
      <c r="AA40" s="232"/>
    </row>
    <row r="41" spans="1:27">
      <c r="A41" s="109" t="s">
        <v>220</v>
      </c>
      <c r="B41" s="10"/>
      <c r="C41" s="230"/>
      <c r="D41" s="229"/>
      <c r="E41" s="231"/>
      <c r="F41" s="231"/>
      <c r="G41" s="231"/>
      <c r="H41" s="231"/>
      <c r="I41" s="231"/>
      <c r="J41" s="231"/>
      <c r="K41" s="231"/>
      <c r="L41" s="231"/>
      <c r="M41" s="231"/>
      <c r="N41" s="92"/>
      <c r="O41" s="232"/>
      <c r="P41" s="232"/>
      <c r="Q41" s="232"/>
      <c r="R41" s="232"/>
      <c r="S41" s="232"/>
      <c r="T41" s="232"/>
      <c r="U41" s="232"/>
      <c r="V41" s="232"/>
      <c r="W41" s="232"/>
      <c r="X41" s="232"/>
      <c r="Y41" s="232"/>
      <c r="Z41" s="232"/>
      <c r="AA41" s="232"/>
    </row>
    <row r="42" spans="1:27">
      <c r="A42" s="109" t="s">
        <v>221</v>
      </c>
      <c r="B42" s="10"/>
      <c r="C42" s="230"/>
      <c r="D42" s="229"/>
      <c r="E42" s="231"/>
      <c r="F42" s="231"/>
      <c r="G42" s="231"/>
      <c r="H42" s="231"/>
      <c r="I42" s="231"/>
      <c r="J42" s="231"/>
      <c r="K42" s="231"/>
      <c r="L42" s="231"/>
      <c r="M42" s="231"/>
      <c r="N42" s="92"/>
      <c r="O42" s="232"/>
      <c r="P42" s="232"/>
      <c r="Q42" s="232"/>
      <c r="R42" s="232"/>
      <c r="S42" s="232"/>
      <c r="T42" s="232"/>
      <c r="U42" s="232"/>
      <c r="V42" s="232"/>
      <c r="W42" s="232"/>
      <c r="X42" s="232"/>
      <c r="Y42" s="232"/>
      <c r="Z42" s="232"/>
      <c r="AA42" s="232"/>
    </row>
    <row r="43" spans="1:27">
      <c r="A43" s="109" t="s">
        <v>99</v>
      </c>
      <c r="B43" s="10"/>
      <c r="C43" s="230"/>
      <c r="D43" s="229"/>
      <c r="E43" s="231"/>
      <c r="F43" s="231"/>
      <c r="G43" s="231"/>
      <c r="H43" s="231"/>
      <c r="I43" s="231"/>
      <c r="J43" s="231"/>
      <c r="K43" s="231"/>
      <c r="L43" s="231"/>
      <c r="M43" s="231"/>
      <c r="N43" s="92"/>
      <c r="O43" s="232"/>
      <c r="P43" s="232"/>
      <c r="Q43" s="232"/>
      <c r="R43" s="232"/>
      <c r="S43" s="232"/>
      <c r="T43" s="232"/>
      <c r="U43" s="232"/>
      <c r="V43" s="232"/>
      <c r="W43" s="232"/>
      <c r="X43" s="232"/>
      <c r="Y43" s="232"/>
      <c r="Z43" s="232"/>
      <c r="AA43" s="232"/>
    </row>
    <row r="44" spans="1:27">
      <c r="A44" s="109" t="s">
        <v>100</v>
      </c>
      <c r="B44" s="10"/>
      <c r="C44" s="30"/>
      <c r="D44" s="71"/>
      <c r="E44" s="85"/>
      <c r="F44" s="85"/>
      <c r="G44" s="85"/>
      <c r="H44" s="85"/>
      <c r="I44" s="85"/>
      <c r="J44" s="85"/>
      <c r="K44" s="85"/>
      <c r="L44" s="85"/>
      <c r="M44" s="85"/>
      <c r="N44" s="92"/>
      <c r="O44" s="86"/>
      <c r="P44" s="86"/>
      <c r="Q44" s="86"/>
      <c r="R44" s="86"/>
      <c r="S44" s="86"/>
      <c r="T44" s="86"/>
      <c r="U44" s="86"/>
      <c r="V44" s="86"/>
      <c r="W44" s="86"/>
      <c r="X44" s="86"/>
      <c r="Y44" s="86"/>
      <c r="Z44" s="86"/>
      <c r="AA44" s="86"/>
    </row>
    <row r="45" spans="1:27">
      <c r="A45" s="109" t="s">
        <v>101</v>
      </c>
      <c r="B45" s="10"/>
      <c r="C45" s="30"/>
      <c r="D45" s="71"/>
      <c r="E45" s="85"/>
      <c r="F45" s="85"/>
      <c r="G45" s="85"/>
      <c r="H45" s="85"/>
      <c r="I45" s="85"/>
      <c r="J45" s="85"/>
      <c r="K45" s="85"/>
      <c r="L45" s="85"/>
      <c r="M45" s="85"/>
      <c r="N45" s="92"/>
      <c r="O45" s="86"/>
      <c r="P45" s="86"/>
      <c r="Q45" s="86"/>
      <c r="R45" s="86"/>
      <c r="S45" s="86"/>
      <c r="T45" s="86"/>
      <c r="U45" s="86"/>
      <c r="V45" s="86"/>
      <c r="W45" s="86"/>
      <c r="X45" s="86"/>
      <c r="Y45" s="86"/>
      <c r="Z45" s="86"/>
      <c r="AA45" s="86"/>
    </row>
    <row r="46" spans="1:27">
      <c r="A46" s="109" t="s">
        <v>102</v>
      </c>
      <c r="B46" s="10"/>
      <c r="C46" s="230"/>
      <c r="D46" s="229"/>
      <c r="E46" s="231"/>
      <c r="F46" s="231"/>
      <c r="G46" s="231"/>
      <c r="H46" s="231"/>
      <c r="I46" s="231"/>
      <c r="J46" s="231"/>
      <c r="K46" s="231"/>
      <c r="L46" s="231"/>
      <c r="M46" s="231"/>
      <c r="N46" s="92"/>
      <c r="O46" s="232"/>
      <c r="P46" s="232"/>
      <c r="Q46" s="232"/>
      <c r="R46" s="232"/>
      <c r="S46" s="232"/>
      <c r="T46" s="232"/>
      <c r="U46" s="232"/>
      <c r="V46" s="232"/>
      <c r="W46" s="232"/>
      <c r="X46" s="232"/>
      <c r="Y46" s="232"/>
      <c r="Z46" s="232"/>
      <c r="AA46" s="232"/>
    </row>
    <row r="47" spans="1:27">
      <c r="A47" s="109" t="s">
        <v>222</v>
      </c>
      <c r="B47" s="10"/>
      <c r="C47" s="30"/>
      <c r="D47" s="71"/>
      <c r="E47" s="85"/>
      <c r="F47" s="85"/>
      <c r="G47" s="85"/>
      <c r="H47" s="85"/>
      <c r="I47" s="85"/>
      <c r="J47" s="85"/>
      <c r="K47" s="85"/>
      <c r="L47" s="85"/>
      <c r="M47" s="85"/>
      <c r="N47" s="92"/>
      <c r="O47" s="86"/>
      <c r="P47" s="86"/>
      <c r="Q47" s="86"/>
      <c r="R47" s="86"/>
      <c r="S47" s="86"/>
      <c r="T47" s="86"/>
      <c r="U47" s="86"/>
      <c r="V47" s="86"/>
      <c r="W47" s="86"/>
      <c r="X47" s="86"/>
      <c r="Y47" s="86"/>
      <c r="Z47" s="86"/>
      <c r="AA47" s="86"/>
    </row>
    <row r="48" spans="1:27">
      <c r="A48" s="207" t="s">
        <v>223</v>
      </c>
      <c r="B48" s="10"/>
      <c r="C48" s="30"/>
      <c r="D48" s="71"/>
      <c r="E48" s="85"/>
      <c r="F48" s="85"/>
      <c r="G48" s="85"/>
      <c r="H48" s="85"/>
      <c r="I48" s="85"/>
      <c r="J48" s="85"/>
      <c r="K48" s="85"/>
      <c r="L48" s="85"/>
      <c r="M48" s="85"/>
      <c r="N48" s="92"/>
      <c r="O48" s="86"/>
      <c r="P48" s="86"/>
      <c r="Q48" s="86"/>
      <c r="R48" s="86"/>
      <c r="S48" s="86"/>
      <c r="T48" s="86"/>
      <c r="U48" s="86"/>
      <c r="V48" s="86"/>
      <c r="W48" s="86"/>
      <c r="X48" s="86"/>
      <c r="Y48" s="86"/>
      <c r="Z48" s="86"/>
      <c r="AA48" s="86"/>
    </row>
    <row r="49" spans="1:27">
      <c r="A49" s="251"/>
      <c r="B49" s="32"/>
      <c r="C49" s="32"/>
      <c r="D49" s="67"/>
      <c r="E49" s="72"/>
      <c r="F49" s="73"/>
      <c r="G49" s="73"/>
      <c r="H49" s="73"/>
      <c r="I49" s="73"/>
      <c r="J49" s="73"/>
      <c r="K49" s="73"/>
      <c r="L49" s="73"/>
      <c r="M49" s="73"/>
      <c r="N49" s="73"/>
      <c r="O49" s="74"/>
      <c r="P49" s="74"/>
      <c r="Q49" s="74"/>
      <c r="R49" s="75"/>
      <c r="S49" s="74"/>
      <c r="T49" s="74"/>
      <c r="U49" s="74"/>
      <c r="V49" s="74"/>
      <c r="W49" s="74"/>
      <c r="X49" s="74"/>
      <c r="Y49" s="74"/>
      <c r="Z49" s="74"/>
      <c r="AA49" s="74"/>
    </row>
    <row r="50" spans="1:27">
      <c r="A50" s="109"/>
      <c r="B50" s="21" t="s">
        <v>261</v>
      </c>
      <c r="D50" s="21"/>
      <c r="E50" s="80"/>
      <c r="F50" s="81"/>
      <c r="G50" s="81"/>
      <c r="H50" s="81"/>
      <c r="I50" s="81"/>
      <c r="J50" s="81"/>
      <c r="K50" s="81"/>
      <c r="L50" s="81"/>
      <c r="M50" s="81"/>
      <c r="N50" s="81"/>
      <c r="O50" s="78"/>
      <c r="P50" s="78"/>
      <c r="Q50" s="78"/>
      <c r="R50" s="79"/>
      <c r="S50" s="78"/>
      <c r="T50" s="78"/>
      <c r="U50" s="78"/>
      <c r="V50" s="78"/>
      <c r="W50" s="78"/>
      <c r="X50" s="78"/>
      <c r="Y50" s="78"/>
      <c r="Z50" s="78"/>
      <c r="AA50" s="78"/>
    </row>
    <row r="51" spans="1:27">
      <c r="A51" s="109"/>
      <c r="B51" s="16" t="s">
        <v>30</v>
      </c>
      <c r="D51" s="61" t="s">
        <v>89</v>
      </c>
      <c r="E51" s="47" t="s">
        <v>17</v>
      </c>
      <c r="F51" s="47" t="s">
        <v>18</v>
      </c>
      <c r="G51" s="47" t="s">
        <v>21</v>
      </c>
      <c r="H51" s="47" t="s">
        <v>22</v>
      </c>
      <c r="I51" s="47" t="s">
        <v>24</v>
      </c>
      <c r="J51" s="47" t="s">
        <v>25</v>
      </c>
      <c r="K51" s="47" t="s">
        <v>26</v>
      </c>
      <c r="L51" s="47" t="s">
        <v>27</v>
      </c>
      <c r="M51" s="47" t="s">
        <v>368</v>
      </c>
      <c r="N51" s="47" t="s">
        <v>369</v>
      </c>
      <c r="O51" s="47" t="s">
        <v>370</v>
      </c>
      <c r="P51" s="47" t="s">
        <v>371</v>
      </c>
      <c r="Q51" s="47" t="s">
        <v>372</v>
      </c>
      <c r="R51" s="47" t="s">
        <v>373</v>
      </c>
      <c r="S51" s="47" t="s">
        <v>374</v>
      </c>
      <c r="T51" s="47" t="s">
        <v>375</v>
      </c>
      <c r="U51" s="47" t="s">
        <v>376</v>
      </c>
      <c r="V51" s="47" t="s">
        <v>377</v>
      </c>
      <c r="W51" s="47" t="s">
        <v>378</v>
      </c>
      <c r="X51" s="47" t="s">
        <v>379</v>
      </c>
      <c r="Y51" s="47" t="s">
        <v>380</v>
      </c>
      <c r="Z51" s="47" t="s">
        <v>381</v>
      </c>
      <c r="AA51" s="47" t="s">
        <v>382</v>
      </c>
    </row>
    <row r="52" spans="1:27">
      <c r="A52" s="109" t="s">
        <v>332</v>
      </c>
      <c r="B52" s="10"/>
      <c r="C52" s="30"/>
      <c r="D52" s="71"/>
      <c r="E52" s="89"/>
      <c r="F52" s="89"/>
      <c r="G52" s="89"/>
      <c r="H52" s="89"/>
      <c r="I52" s="89"/>
      <c r="J52" s="89"/>
      <c r="K52" s="89"/>
      <c r="L52" s="89"/>
      <c r="M52" s="89"/>
      <c r="N52" s="91"/>
      <c r="O52" s="90"/>
      <c r="P52" s="90"/>
      <c r="Q52" s="90"/>
      <c r="R52" s="90"/>
      <c r="S52" s="90"/>
      <c r="T52" s="90"/>
      <c r="U52" s="90"/>
      <c r="V52" s="90"/>
      <c r="W52" s="90"/>
      <c r="X52" s="90"/>
      <c r="Y52" s="90"/>
      <c r="Z52" s="90"/>
      <c r="AA52" s="90"/>
    </row>
    <row r="53" spans="1:27">
      <c r="A53" s="109" t="s">
        <v>333</v>
      </c>
      <c r="B53" s="10"/>
      <c r="C53" s="30"/>
      <c r="D53" s="71"/>
      <c r="E53" s="89"/>
      <c r="F53" s="89"/>
      <c r="G53" s="89"/>
      <c r="H53" s="89"/>
      <c r="I53" s="89"/>
      <c r="J53" s="89"/>
      <c r="K53" s="89"/>
      <c r="L53" s="89"/>
      <c r="M53" s="89"/>
      <c r="N53" s="91"/>
      <c r="O53" s="90"/>
      <c r="P53" s="90"/>
      <c r="Q53" s="90"/>
      <c r="R53" s="90"/>
      <c r="S53" s="90"/>
      <c r="T53" s="90"/>
      <c r="U53" s="90"/>
      <c r="V53" s="90"/>
      <c r="W53" s="90"/>
      <c r="X53" s="90"/>
      <c r="Y53" s="90"/>
      <c r="Z53" s="90"/>
      <c r="AA53" s="90"/>
    </row>
    <row r="54" spans="1:27">
      <c r="A54" s="109" t="s">
        <v>334</v>
      </c>
      <c r="B54" s="10"/>
      <c r="C54" s="30"/>
      <c r="D54" s="71"/>
      <c r="E54" s="89"/>
      <c r="F54" s="89"/>
      <c r="G54" s="89"/>
      <c r="H54" s="89"/>
      <c r="I54" s="89"/>
      <c r="J54" s="89"/>
      <c r="K54" s="89"/>
      <c r="L54" s="89"/>
      <c r="M54" s="89"/>
      <c r="N54" s="91"/>
      <c r="O54" s="90"/>
      <c r="P54" s="90"/>
      <c r="Q54" s="90"/>
      <c r="R54" s="90"/>
      <c r="S54" s="90"/>
      <c r="T54" s="90"/>
      <c r="U54" s="90"/>
      <c r="V54" s="90"/>
      <c r="W54" s="90"/>
      <c r="X54" s="90"/>
      <c r="Y54" s="90"/>
      <c r="Z54" s="90"/>
      <c r="AA54" s="90"/>
    </row>
    <row r="55" spans="1:27">
      <c r="A55" s="109" t="s">
        <v>336</v>
      </c>
      <c r="B55" s="10"/>
      <c r="C55" s="30"/>
      <c r="D55" s="71"/>
      <c r="E55" s="89"/>
      <c r="F55" s="89"/>
      <c r="G55" s="89"/>
      <c r="H55" s="89"/>
      <c r="I55" s="89"/>
      <c r="J55" s="89"/>
      <c r="K55" s="89"/>
      <c r="L55" s="89"/>
      <c r="M55" s="89"/>
      <c r="N55" s="91"/>
      <c r="O55" s="90"/>
      <c r="P55" s="90"/>
      <c r="Q55" s="90"/>
      <c r="R55" s="90"/>
      <c r="S55" s="90"/>
      <c r="T55" s="90"/>
      <c r="U55" s="90"/>
      <c r="V55" s="90"/>
      <c r="W55" s="90"/>
      <c r="X55" s="90"/>
      <c r="Y55" s="90"/>
      <c r="Z55" s="90"/>
      <c r="AA55" s="90"/>
    </row>
    <row r="56" spans="1:27">
      <c r="A56" s="109" t="s">
        <v>337</v>
      </c>
      <c r="B56" s="10"/>
      <c r="C56" s="30"/>
      <c r="D56" s="71"/>
      <c r="E56" s="89"/>
      <c r="F56" s="89"/>
      <c r="G56" s="89"/>
      <c r="H56" s="89"/>
      <c r="I56" s="89"/>
      <c r="J56" s="89"/>
      <c r="K56" s="89"/>
      <c r="L56" s="89"/>
      <c r="M56" s="89"/>
      <c r="N56" s="91"/>
      <c r="O56" s="90"/>
      <c r="P56" s="90"/>
      <c r="Q56" s="90"/>
      <c r="R56" s="90"/>
      <c r="S56" s="90"/>
      <c r="T56" s="90"/>
      <c r="U56" s="90"/>
      <c r="V56" s="90"/>
      <c r="W56" s="90"/>
      <c r="X56" s="90"/>
      <c r="Y56" s="90"/>
      <c r="Z56" s="90"/>
      <c r="AA56" s="90"/>
    </row>
    <row r="57" spans="1:27">
      <c r="A57" s="109" t="s">
        <v>335</v>
      </c>
      <c r="B57" s="10"/>
      <c r="C57" s="30"/>
      <c r="D57" s="71"/>
      <c r="E57" s="85"/>
      <c r="F57" s="85"/>
      <c r="G57" s="85"/>
      <c r="H57" s="85"/>
      <c r="I57" s="85"/>
      <c r="J57" s="85"/>
      <c r="K57" s="85"/>
      <c r="L57" s="85"/>
      <c r="M57" s="85"/>
      <c r="N57" s="92"/>
      <c r="O57" s="86"/>
      <c r="P57" s="86"/>
      <c r="Q57" s="86"/>
      <c r="R57" s="86"/>
      <c r="S57" s="86"/>
      <c r="T57" s="86"/>
      <c r="U57" s="86"/>
      <c r="V57" s="86"/>
      <c r="W57" s="86"/>
      <c r="X57" s="86"/>
      <c r="Y57" s="86"/>
      <c r="Z57" s="86"/>
      <c r="AA57" s="86"/>
    </row>
    <row r="58" spans="1:27">
      <c r="A58" s="109"/>
      <c r="B58" s="147"/>
      <c r="C58" s="148"/>
      <c r="D58" s="149"/>
      <c r="E58" s="150"/>
      <c r="F58" s="150"/>
      <c r="G58" s="150"/>
      <c r="H58" s="150"/>
      <c r="I58" s="150"/>
      <c r="J58" s="150"/>
      <c r="K58" s="150"/>
      <c r="L58" s="150"/>
      <c r="M58" s="150"/>
      <c r="N58" s="144"/>
      <c r="O58" s="146"/>
      <c r="P58" s="146"/>
      <c r="Q58" s="146"/>
      <c r="R58" s="146"/>
      <c r="S58" s="146"/>
      <c r="T58" s="146"/>
      <c r="U58" s="146"/>
      <c r="V58" s="146"/>
      <c r="W58" s="146"/>
      <c r="X58" s="146"/>
      <c r="Y58" s="146"/>
      <c r="Z58" s="146"/>
      <c r="AA58" s="146"/>
    </row>
    <row r="59" spans="1:27">
      <c r="A59" s="109">
        <v>2</v>
      </c>
      <c r="B59" s="165" t="s">
        <v>338</v>
      </c>
      <c r="C59" s="166"/>
      <c r="D59" s="167"/>
      <c r="E59" s="53">
        <f t="shared" ref="E59:AA59" si="2">SUM(E35:E48,E52:E57)</f>
        <v>0</v>
      </c>
      <c r="F59" s="53">
        <f t="shared" si="2"/>
        <v>0</v>
      </c>
      <c r="G59" s="53">
        <f t="shared" si="2"/>
        <v>0</v>
      </c>
      <c r="H59" s="53">
        <f t="shared" si="2"/>
        <v>0</v>
      </c>
      <c r="I59" s="53">
        <f t="shared" si="2"/>
        <v>0</v>
      </c>
      <c r="J59" s="53">
        <f t="shared" si="2"/>
        <v>0</v>
      </c>
      <c r="K59" s="53">
        <f t="shared" si="2"/>
        <v>0</v>
      </c>
      <c r="L59" s="53">
        <f t="shared" si="2"/>
        <v>0</v>
      </c>
      <c r="M59" s="53">
        <f t="shared" si="2"/>
        <v>0</v>
      </c>
      <c r="N59" s="53">
        <f t="shared" si="2"/>
        <v>0</v>
      </c>
      <c r="O59" s="53">
        <f t="shared" si="2"/>
        <v>0</v>
      </c>
      <c r="P59" s="53">
        <f t="shared" si="2"/>
        <v>0</v>
      </c>
      <c r="Q59" s="53">
        <f t="shared" si="2"/>
        <v>0</v>
      </c>
      <c r="R59" s="53">
        <f t="shared" si="2"/>
        <v>0</v>
      </c>
      <c r="S59" s="53">
        <f t="shared" si="2"/>
        <v>0</v>
      </c>
      <c r="T59" s="53">
        <f t="shared" si="2"/>
        <v>0</v>
      </c>
      <c r="U59" s="53">
        <f t="shared" si="2"/>
        <v>0</v>
      </c>
      <c r="V59" s="53">
        <f t="shared" si="2"/>
        <v>0</v>
      </c>
      <c r="W59" s="53">
        <f t="shared" si="2"/>
        <v>0</v>
      </c>
      <c r="X59" s="53">
        <f t="shared" si="2"/>
        <v>0</v>
      </c>
      <c r="Y59" s="53">
        <f t="shared" si="2"/>
        <v>0</v>
      </c>
      <c r="Z59" s="53">
        <f t="shared" si="2"/>
        <v>0</v>
      </c>
      <c r="AA59" s="53">
        <f t="shared" si="2"/>
        <v>0</v>
      </c>
    </row>
    <row r="60" spans="1:27">
      <c r="A60" s="109"/>
      <c r="B60" s="154"/>
      <c r="C60" s="155"/>
      <c r="D60" s="162"/>
      <c r="E60" s="163"/>
      <c r="F60" s="163"/>
      <c r="G60" s="163"/>
      <c r="H60" s="163"/>
      <c r="I60" s="163"/>
      <c r="J60" s="163"/>
      <c r="K60" s="163"/>
      <c r="L60" s="163"/>
      <c r="M60" s="163"/>
      <c r="N60" s="163"/>
      <c r="O60" s="163"/>
      <c r="P60" s="163"/>
      <c r="Q60" s="163"/>
      <c r="R60" s="156"/>
      <c r="S60" s="163"/>
      <c r="T60" s="163"/>
      <c r="U60" s="163"/>
      <c r="V60" s="163"/>
      <c r="W60" s="163"/>
      <c r="X60" s="163"/>
      <c r="Y60" s="163"/>
      <c r="Z60" s="163"/>
      <c r="AA60" s="163"/>
    </row>
    <row r="61" spans="1:27" ht="15" customHeight="1">
      <c r="A61" s="109">
        <v>3</v>
      </c>
      <c r="B61" s="158" t="s">
        <v>106</v>
      </c>
      <c r="C61" s="159"/>
      <c r="D61" s="160"/>
      <c r="E61" s="161">
        <f t="shared" ref="E61:AA61" si="3">E31+E59</f>
        <v>0</v>
      </c>
      <c r="F61" s="161">
        <f t="shared" si="3"/>
        <v>261166.40729499998</v>
      </c>
      <c r="G61" s="161">
        <f t="shared" si="3"/>
        <v>193790.80488000001</v>
      </c>
      <c r="H61" s="161">
        <f t="shared" si="3"/>
        <v>147643.02256399998</v>
      </c>
      <c r="I61" s="161">
        <f t="shared" si="3"/>
        <v>153382.80868100002</v>
      </c>
      <c r="J61" s="161">
        <f t="shared" si="3"/>
        <v>147723.304125</v>
      </c>
      <c r="K61" s="161">
        <f t="shared" si="3"/>
        <v>151648.06645099999</v>
      </c>
      <c r="L61" s="161">
        <f t="shared" si="3"/>
        <v>137187.24838499998</v>
      </c>
      <c r="M61" s="161">
        <f t="shared" si="3"/>
        <v>136932.03144300001</v>
      </c>
      <c r="N61" s="161">
        <f t="shared" si="3"/>
        <v>131145.47998499998</v>
      </c>
      <c r="O61" s="161">
        <f t="shared" si="3"/>
        <v>128133.87971899999</v>
      </c>
      <c r="P61" s="161">
        <f t="shared" si="3"/>
        <v>130298.306562</v>
      </c>
      <c r="Q61" s="161">
        <f t="shared" si="3"/>
        <v>0</v>
      </c>
      <c r="R61" s="161">
        <f t="shared" si="3"/>
        <v>0</v>
      </c>
      <c r="S61" s="161">
        <f t="shared" si="3"/>
        <v>0</v>
      </c>
      <c r="T61" s="161">
        <f t="shared" si="3"/>
        <v>0</v>
      </c>
      <c r="U61" s="161">
        <f t="shared" si="3"/>
        <v>0</v>
      </c>
      <c r="V61" s="161">
        <f t="shared" si="3"/>
        <v>0</v>
      </c>
      <c r="W61" s="161">
        <f t="shared" si="3"/>
        <v>0</v>
      </c>
      <c r="X61" s="161">
        <f t="shared" si="3"/>
        <v>0</v>
      </c>
      <c r="Y61" s="161">
        <f t="shared" si="3"/>
        <v>0</v>
      </c>
      <c r="Z61" s="161">
        <f t="shared" si="3"/>
        <v>0</v>
      </c>
      <c r="AA61" s="161">
        <f t="shared" si="3"/>
        <v>0</v>
      </c>
    </row>
    <row r="62" spans="1:27">
      <c r="A62" s="109"/>
      <c r="B62" s="21"/>
      <c r="C62" s="25"/>
      <c r="D62" s="21"/>
      <c r="E62" s="59"/>
      <c r="F62" s="59"/>
      <c r="G62" s="59"/>
      <c r="H62" s="59"/>
      <c r="I62" s="59"/>
      <c r="J62" s="59"/>
      <c r="K62" s="59"/>
      <c r="L62" s="59"/>
      <c r="M62" s="59"/>
      <c r="N62" s="59"/>
      <c r="O62" s="59"/>
      <c r="P62" s="59"/>
      <c r="Q62" s="59"/>
      <c r="R62" s="59"/>
      <c r="S62" s="59"/>
      <c r="T62" s="59"/>
      <c r="U62" s="59"/>
      <c r="V62" s="59"/>
      <c r="W62" s="59"/>
      <c r="X62" s="59"/>
      <c r="Y62" s="59"/>
      <c r="Z62" s="59"/>
      <c r="AA62" s="59"/>
    </row>
    <row r="63" spans="1:27" ht="15" customHeight="1">
      <c r="A63" s="109"/>
      <c r="B63" s="93"/>
      <c r="C63" s="94"/>
      <c r="D63" s="16"/>
      <c r="E63" s="59"/>
      <c r="F63" s="59"/>
      <c r="G63" s="59"/>
      <c r="H63" s="59"/>
      <c r="I63" s="59"/>
      <c r="J63" s="59"/>
      <c r="K63" s="59"/>
      <c r="L63" s="59"/>
      <c r="M63" s="59"/>
      <c r="N63" s="59"/>
      <c r="O63" s="59"/>
      <c r="P63" s="59"/>
      <c r="Q63" s="59"/>
      <c r="R63" s="59"/>
      <c r="S63" s="59"/>
      <c r="T63" s="59"/>
      <c r="U63" s="59"/>
      <c r="V63" s="59"/>
      <c r="W63" s="59"/>
      <c r="X63" s="59"/>
      <c r="Y63" s="59"/>
      <c r="Z63" s="59"/>
      <c r="AA63" s="59"/>
    </row>
    <row r="64" spans="1:27" ht="15" customHeight="1">
      <c r="A64" s="109"/>
      <c r="B64" s="209" t="s">
        <v>121</v>
      </c>
      <c r="D64" s="16"/>
      <c r="E64" s="16"/>
      <c r="F64" s="16"/>
      <c r="G64" s="68"/>
      <c r="H64" s="68"/>
      <c r="I64" s="68"/>
      <c r="J64" s="68"/>
      <c r="K64" s="68"/>
      <c r="L64" s="68"/>
      <c r="M64" s="68"/>
      <c r="N64" s="68"/>
      <c r="O64" s="60"/>
      <c r="P64" s="60"/>
      <c r="Q64" s="60"/>
      <c r="R64" s="60"/>
      <c r="S64" s="60"/>
      <c r="T64" s="60"/>
      <c r="U64" s="60"/>
      <c r="V64" s="60"/>
      <c r="W64" s="60"/>
      <c r="X64" s="60"/>
      <c r="Y64" s="60"/>
      <c r="Z64" s="60"/>
      <c r="AA64" s="60"/>
    </row>
    <row r="65" spans="1:27" ht="15" customHeight="1">
      <c r="A65" s="109"/>
      <c r="B65" s="21" t="s">
        <v>262</v>
      </c>
      <c r="C65" s="25"/>
      <c r="D65" s="16"/>
      <c r="E65" s="16"/>
      <c r="F65" s="16"/>
      <c r="G65" s="68"/>
      <c r="H65" s="68"/>
      <c r="I65" s="68"/>
      <c r="J65" s="68"/>
      <c r="K65" s="68"/>
      <c r="L65" s="68"/>
      <c r="M65" s="68"/>
      <c r="N65" s="68"/>
      <c r="O65" s="60"/>
      <c r="P65" s="60"/>
      <c r="Q65" s="60"/>
      <c r="R65" s="60"/>
      <c r="S65" s="60"/>
      <c r="T65" s="60"/>
      <c r="U65" s="60"/>
      <c r="V65" s="60"/>
      <c r="W65" s="60"/>
      <c r="X65" s="60"/>
      <c r="Y65" s="60"/>
      <c r="Z65" s="60"/>
      <c r="AA65" s="60"/>
    </row>
    <row r="66" spans="1:27">
      <c r="A66" s="109"/>
      <c r="B66" s="16" t="s">
        <v>33</v>
      </c>
      <c r="C66" s="25"/>
      <c r="D66" s="61" t="s">
        <v>89</v>
      </c>
      <c r="E66" s="47" t="s">
        <v>17</v>
      </c>
      <c r="F66" s="47" t="s">
        <v>18</v>
      </c>
      <c r="G66" s="47" t="s">
        <v>21</v>
      </c>
      <c r="H66" s="47" t="s">
        <v>22</v>
      </c>
      <c r="I66" s="47" t="s">
        <v>24</v>
      </c>
      <c r="J66" s="47" t="s">
        <v>25</v>
      </c>
      <c r="K66" s="47" t="s">
        <v>26</v>
      </c>
      <c r="L66" s="47" t="s">
        <v>27</v>
      </c>
      <c r="M66" s="47" t="s">
        <v>368</v>
      </c>
      <c r="N66" s="47" t="s">
        <v>369</v>
      </c>
      <c r="O66" s="47" t="s">
        <v>370</v>
      </c>
      <c r="P66" s="47" t="s">
        <v>371</v>
      </c>
      <c r="Q66" s="47" t="s">
        <v>372</v>
      </c>
      <c r="R66" s="47" t="s">
        <v>373</v>
      </c>
      <c r="S66" s="47" t="s">
        <v>374</v>
      </c>
      <c r="T66" s="47" t="s">
        <v>375</v>
      </c>
      <c r="U66" s="47" t="s">
        <v>376</v>
      </c>
      <c r="V66" s="47" t="s">
        <v>377</v>
      </c>
      <c r="W66" s="47" t="s">
        <v>378</v>
      </c>
      <c r="X66" s="47" t="s">
        <v>379</v>
      </c>
      <c r="Y66" s="47" t="s">
        <v>380</v>
      </c>
      <c r="Z66" s="47" t="s">
        <v>381</v>
      </c>
      <c r="AA66" s="47" t="s">
        <v>382</v>
      </c>
    </row>
    <row r="67" spans="1:27">
      <c r="A67" s="109" t="s">
        <v>107</v>
      </c>
      <c r="B67" s="95"/>
      <c r="C67" s="135"/>
      <c r="D67" s="168"/>
      <c r="E67" s="85"/>
      <c r="F67" s="85"/>
      <c r="G67" s="85"/>
      <c r="H67" s="85"/>
      <c r="I67" s="85"/>
      <c r="J67" s="85"/>
      <c r="K67" s="85"/>
      <c r="L67" s="85"/>
      <c r="M67" s="85"/>
      <c r="N67" s="92"/>
      <c r="O67" s="86"/>
      <c r="P67" s="86"/>
      <c r="Q67" s="86"/>
      <c r="R67" s="86"/>
      <c r="S67" s="86"/>
      <c r="T67" s="86"/>
      <c r="U67" s="86"/>
      <c r="V67" s="86"/>
      <c r="W67" s="86"/>
      <c r="X67" s="86"/>
      <c r="Y67" s="86"/>
      <c r="Z67" s="86"/>
      <c r="AA67" s="86"/>
    </row>
    <row r="68" spans="1:27">
      <c r="A68" s="109" t="s">
        <v>108</v>
      </c>
      <c r="B68" s="37"/>
      <c r="C68" s="135"/>
      <c r="D68" s="168"/>
      <c r="E68" s="85"/>
      <c r="F68" s="85"/>
      <c r="G68" s="85"/>
      <c r="H68" s="85"/>
      <c r="I68" s="85"/>
      <c r="J68" s="85"/>
      <c r="K68" s="85"/>
      <c r="L68" s="85"/>
      <c r="M68" s="85"/>
      <c r="N68" s="92"/>
      <c r="O68" s="86"/>
      <c r="P68" s="86"/>
      <c r="Q68" s="86"/>
      <c r="R68" s="86"/>
      <c r="S68" s="86"/>
      <c r="T68" s="86"/>
      <c r="U68" s="86"/>
      <c r="V68" s="86"/>
      <c r="W68" s="86"/>
      <c r="X68" s="86"/>
      <c r="Y68" s="86"/>
      <c r="Z68" s="86"/>
      <c r="AA68" s="86"/>
    </row>
    <row r="69" spans="1:27">
      <c r="A69" s="109" t="s">
        <v>109</v>
      </c>
      <c r="B69" s="37"/>
      <c r="C69" s="135"/>
      <c r="D69" s="168"/>
      <c r="E69" s="85"/>
      <c r="F69" s="85"/>
      <c r="G69" s="85"/>
      <c r="H69" s="85"/>
      <c r="I69" s="85"/>
      <c r="J69" s="85"/>
      <c r="K69" s="85"/>
      <c r="L69" s="85"/>
      <c r="M69" s="85"/>
      <c r="N69" s="92"/>
      <c r="O69" s="86"/>
      <c r="P69" s="86"/>
      <c r="Q69" s="86"/>
      <c r="R69" s="86"/>
      <c r="S69" s="86"/>
      <c r="T69" s="86"/>
      <c r="U69" s="86"/>
      <c r="V69" s="86"/>
      <c r="W69" s="86"/>
      <c r="X69" s="86"/>
      <c r="Y69" s="86"/>
      <c r="Z69" s="86"/>
      <c r="AA69" s="86"/>
    </row>
    <row r="70" spans="1:27">
      <c r="A70" s="109" t="s">
        <v>110</v>
      </c>
      <c r="B70" s="37"/>
      <c r="C70" s="135"/>
      <c r="D70" s="168"/>
      <c r="E70" s="85"/>
      <c r="F70" s="85"/>
      <c r="G70" s="85"/>
      <c r="H70" s="85"/>
      <c r="I70" s="85"/>
      <c r="J70" s="85"/>
      <c r="K70" s="85"/>
      <c r="L70" s="85"/>
      <c r="M70" s="85"/>
      <c r="N70" s="92"/>
      <c r="O70" s="86"/>
      <c r="P70" s="86"/>
      <c r="Q70" s="86"/>
      <c r="R70" s="86"/>
      <c r="S70" s="86"/>
      <c r="T70" s="86"/>
      <c r="U70" s="86"/>
      <c r="V70" s="86"/>
      <c r="W70" s="86"/>
      <c r="X70" s="86"/>
      <c r="Y70" s="86"/>
      <c r="Z70" s="86"/>
      <c r="AA70" s="86"/>
    </row>
    <row r="71" spans="1:27">
      <c r="A71" s="109" t="s">
        <v>111</v>
      </c>
      <c r="B71" s="37"/>
      <c r="C71" s="135"/>
      <c r="D71" s="168"/>
      <c r="E71" s="85"/>
      <c r="F71" s="85"/>
      <c r="G71" s="85"/>
      <c r="H71" s="85"/>
      <c r="I71" s="85"/>
      <c r="J71" s="85"/>
      <c r="K71" s="85"/>
      <c r="L71" s="85"/>
      <c r="M71" s="85"/>
      <c r="N71" s="92"/>
      <c r="O71" s="86"/>
      <c r="P71" s="86"/>
      <c r="Q71" s="86"/>
      <c r="R71" s="86"/>
      <c r="S71" s="86"/>
      <c r="T71" s="86"/>
      <c r="U71" s="86"/>
      <c r="V71" s="86"/>
      <c r="W71" s="86"/>
      <c r="X71" s="86"/>
      <c r="Y71" s="86"/>
      <c r="Z71" s="86"/>
      <c r="AA71" s="86"/>
    </row>
    <row r="72" spans="1:27">
      <c r="A72" s="109" t="s">
        <v>224</v>
      </c>
      <c r="B72" s="37"/>
      <c r="C72" s="135"/>
      <c r="D72" s="168"/>
      <c r="E72" s="85"/>
      <c r="F72" s="85"/>
      <c r="G72" s="85"/>
      <c r="H72" s="85"/>
      <c r="I72" s="85"/>
      <c r="J72" s="85"/>
      <c r="K72" s="85"/>
      <c r="L72" s="85"/>
      <c r="M72" s="85"/>
      <c r="N72" s="92"/>
      <c r="O72" s="86"/>
      <c r="P72" s="86"/>
      <c r="Q72" s="86"/>
      <c r="R72" s="86"/>
      <c r="S72" s="86"/>
      <c r="T72" s="86"/>
      <c r="U72" s="86"/>
      <c r="V72" s="86"/>
      <c r="W72" s="86"/>
      <c r="X72" s="86"/>
      <c r="Y72" s="86"/>
      <c r="Z72" s="86"/>
      <c r="AA72" s="86"/>
    </row>
    <row r="73" spans="1:27">
      <c r="A73" s="109" t="s">
        <v>225</v>
      </c>
      <c r="B73" s="37"/>
      <c r="C73" s="135"/>
      <c r="D73" s="168"/>
      <c r="E73" s="85"/>
      <c r="F73" s="85"/>
      <c r="G73" s="85"/>
      <c r="H73" s="85"/>
      <c r="I73" s="85"/>
      <c r="J73" s="85"/>
      <c r="K73" s="85"/>
      <c r="L73" s="85"/>
      <c r="M73" s="85"/>
      <c r="N73" s="92"/>
      <c r="O73" s="86"/>
      <c r="P73" s="86"/>
      <c r="Q73" s="86"/>
      <c r="R73" s="86"/>
      <c r="S73" s="86"/>
      <c r="T73" s="86"/>
      <c r="U73" s="86"/>
      <c r="V73" s="86"/>
      <c r="W73" s="86"/>
      <c r="X73" s="86"/>
      <c r="Y73" s="86"/>
      <c r="Z73" s="86"/>
      <c r="AA73" s="86"/>
    </row>
    <row r="74" spans="1:27">
      <c r="A74" s="109" t="s">
        <v>226</v>
      </c>
      <c r="B74" s="37"/>
      <c r="C74" s="135"/>
      <c r="D74" s="168"/>
      <c r="E74" s="85"/>
      <c r="F74" s="85"/>
      <c r="G74" s="85"/>
      <c r="H74" s="85"/>
      <c r="I74" s="85"/>
      <c r="J74" s="85"/>
      <c r="K74" s="85"/>
      <c r="L74" s="85"/>
      <c r="M74" s="85"/>
      <c r="N74" s="92"/>
      <c r="O74" s="86"/>
      <c r="P74" s="86"/>
      <c r="Q74" s="86"/>
      <c r="R74" s="86"/>
      <c r="S74" s="86"/>
      <c r="T74" s="86"/>
      <c r="U74" s="86"/>
      <c r="V74" s="86"/>
      <c r="W74" s="86"/>
      <c r="X74" s="86"/>
      <c r="Y74" s="86"/>
      <c r="Z74" s="86"/>
      <c r="AA74" s="86"/>
    </row>
    <row r="75" spans="1:27">
      <c r="A75" s="109" t="s">
        <v>227</v>
      </c>
      <c r="B75" s="37"/>
      <c r="C75" s="135"/>
      <c r="D75" s="168"/>
      <c r="E75" s="85"/>
      <c r="F75" s="85"/>
      <c r="G75" s="85"/>
      <c r="H75" s="85"/>
      <c r="I75" s="85"/>
      <c r="J75" s="85"/>
      <c r="K75" s="85"/>
      <c r="L75" s="85"/>
      <c r="M75" s="85"/>
      <c r="N75" s="92"/>
      <c r="O75" s="86"/>
      <c r="P75" s="86"/>
      <c r="Q75" s="86"/>
      <c r="R75" s="86"/>
      <c r="S75" s="86"/>
      <c r="T75" s="86"/>
      <c r="U75" s="86"/>
      <c r="V75" s="86"/>
      <c r="W75" s="86"/>
      <c r="X75" s="86"/>
      <c r="Y75" s="86"/>
      <c r="Z75" s="86"/>
      <c r="AA75" s="86"/>
    </row>
    <row r="76" spans="1:27">
      <c r="A76" s="109" t="s">
        <v>228</v>
      </c>
      <c r="B76" s="37"/>
      <c r="C76" s="135"/>
      <c r="D76" s="168"/>
      <c r="E76" s="85"/>
      <c r="F76" s="85"/>
      <c r="G76" s="85"/>
      <c r="H76" s="85"/>
      <c r="I76" s="85"/>
      <c r="J76" s="85"/>
      <c r="K76" s="85"/>
      <c r="L76" s="85"/>
      <c r="M76" s="85"/>
      <c r="N76" s="92"/>
      <c r="O76" s="86"/>
      <c r="P76" s="86"/>
      <c r="Q76" s="86"/>
      <c r="R76" s="86"/>
      <c r="S76" s="86"/>
      <c r="T76" s="86"/>
      <c r="U76" s="86"/>
      <c r="V76" s="86"/>
      <c r="W76" s="86"/>
      <c r="X76" s="86"/>
      <c r="Y76" s="86"/>
      <c r="Z76" s="86"/>
      <c r="AA76" s="86"/>
    </row>
    <row r="77" spans="1:27">
      <c r="A77" s="109" t="s">
        <v>229</v>
      </c>
      <c r="B77" s="37"/>
      <c r="C77" s="135"/>
      <c r="D77" s="168"/>
      <c r="E77" s="85"/>
      <c r="F77" s="85"/>
      <c r="G77" s="85"/>
      <c r="H77" s="85"/>
      <c r="I77" s="85"/>
      <c r="J77" s="85"/>
      <c r="K77" s="85"/>
      <c r="L77" s="85"/>
      <c r="M77" s="85"/>
      <c r="N77" s="92"/>
      <c r="O77" s="86"/>
      <c r="P77" s="86"/>
      <c r="Q77" s="86"/>
      <c r="R77" s="86"/>
      <c r="S77" s="86"/>
      <c r="T77" s="86"/>
      <c r="U77" s="86"/>
      <c r="V77" s="86"/>
      <c r="W77" s="86"/>
      <c r="X77" s="86"/>
      <c r="Y77" s="86"/>
      <c r="Z77" s="86"/>
      <c r="AA77" s="86"/>
    </row>
    <row r="78" spans="1:27">
      <c r="A78" s="109" t="s">
        <v>230</v>
      </c>
      <c r="B78" s="37"/>
      <c r="C78" s="135"/>
      <c r="D78" s="168"/>
      <c r="E78" s="85"/>
      <c r="F78" s="85"/>
      <c r="G78" s="85"/>
      <c r="H78" s="85"/>
      <c r="I78" s="85"/>
      <c r="J78" s="85"/>
      <c r="K78" s="85"/>
      <c r="L78" s="85"/>
      <c r="M78" s="85"/>
      <c r="N78" s="92"/>
      <c r="O78" s="86"/>
      <c r="P78" s="86"/>
      <c r="Q78" s="86"/>
      <c r="R78" s="86"/>
      <c r="S78" s="86"/>
      <c r="T78" s="86"/>
      <c r="U78" s="86"/>
      <c r="V78" s="86"/>
      <c r="W78" s="86"/>
      <c r="X78" s="86"/>
      <c r="Y78" s="86"/>
      <c r="Z78" s="86"/>
      <c r="AA78" s="86"/>
    </row>
    <row r="79" spans="1:27">
      <c r="A79" s="109" t="s">
        <v>231</v>
      </c>
      <c r="B79" s="37"/>
      <c r="C79" s="135"/>
      <c r="D79" s="168"/>
      <c r="E79" s="85"/>
      <c r="F79" s="85"/>
      <c r="G79" s="85"/>
      <c r="H79" s="85"/>
      <c r="I79" s="85"/>
      <c r="J79" s="85"/>
      <c r="K79" s="85"/>
      <c r="L79" s="85"/>
      <c r="M79" s="85"/>
      <c r="N79" s="92"/>
      <c r="O79" s="86"/>
      <c r="P79" s="86"/>
      <c r="Q79" s="86"/>
      <c r="R79" s="86"/>
      <c r="S79" s="86"/>
      <c r="T79" s="86"/>
      <c r="U79" s="86"/>
      <c r="V79" s="86"/>
      <c r="W79" s="86"/>
      <c r="X79" s="86"/>
      <c r="Y79" s="86"/>
      <c r="Z79" s="86"/>
      <c r="AA79" s="86"/>
    </row>
    <row r="80" spans="1:27">
      <c r="A80" s="207" t="s">
        <v>232</v>
      </c>
      <c r="B80" s="37"/>
      <c r="C80" s="135"/>
      <c r="D80" s="168"/>
      <c r="E80" s="85"/>
      <c r="F80" s="85"/>
      <c r="G80" s="85"/>
      <c r="H80" s="85"/>
      <c r="I80" s="85"/>
      <c r="J80" s="85"/>
      <c r="K80" s="85"/>
      <c r="L80" s="85"/>
      <c r="M80" s="85"/>
      <c r="N80" s="85"/>
      <c r="O80" s="86"/>
      <c r="P80" s="86"/>
      <c r="Q80" s="86"/>
      <c r="R80" s="86"/>
      <c r="S80" s="86"/>
      <c r="T80" s="86"/>
      <c r="U80" s="86"/>
      <c r="V80" s="86"/>
      <c r="W80" s="86"/>
      <c r="X80" s="86"/>
      <c r="Y80" s="86"/>
      <c r="Z80" s="86"/>
      <c r="AA80" s="86"/>
    </row>
    <row r="81" spans="1:27">
      <c r="A81" s="109">
        <v>4</v>
      </c>
      <c r="B81" s="34" t="s">
        <v>103</v>
      </c>
      <c r="C81" s="33"/>
      <c r="D81" s="136"/>
      <c r="E81" s="52">
        <f>SUM(E67:E80)</f>
        <v>0</v>
      </c>
      <c r="F81" s="52">
        <f>SUM(F67:F80)</f>
        <v>0</v>
      </c>
      <c r="G81" s="52">
        <f t="shared" ref="G81:AA81" si="4">SUM(G67:G80)</f>
        <v>0</v>
      </c>
      <c r="H81" s="52">
        <f t="shared" si="4"/>
        <v>0</v>
      </c>
      <c r="I81" s="52">
        <f t="shared" si="4"/>
        <v>0</v>
      </c>
      <c r="J81" s="52">
        <f t="shared" si="4"/>
        <v>0</v>
      </c>
      <c r="K81" s="52">
        <f t="shared" si="4"/>
        <v>0</v>
      </c>
      <c r="L81" s="52">
        <f t="shared" si="4"/>
        <v>0</v>
      </c>
      <c r="M81" s="52">
        <f t="shared" si="4"/>
        <v>0</v>
      </c>
      <c r="N81" s="52">
        <f t="shared" si="4"/>
        <v>0</v>
      </c>
      <c r="O81" s="52">
        <f t="shared" si="4"/>
        <v>0</v>
      </c>
      <c r="P81" s="52">
        <f t="shared" si="4"/>
        <v>0</v>
      </c>
      <c r="Q81" s="52">
        <f t="shared" si="4"/>
        <v>0</v>
      </c>
      <c r="R81" s="52">
        <f t="shared" si="4"/>
        <v>0</v>
      </c>
      <c r="S81" s="52">
        <f t="shared" si="4"/>
        <v>0</v>
      </c>
      <c r="T81" s="52">
        <f t="shared" si="4"/>
        <v>0</v>
      </c>
      <c r="U81" s="52">
        <f t="shared" si="4"/>
        <v>0</v>
      </c>
      <c r="V81" s="52">
        <f t="shared" si="4"/>
        <v>0</v>
      </c>
      <c r="W81" s="52">
        <f t="shared" si="4"/>
        <v>0</v>
      </c>
      <c r="X81" s="52">
        <f t="shared" si="4"/>
        <v>0</v>
      </c>
      <c r="Y81" s="52">
        <f t="shared" si="4"/>
        <v>0</v>
      </c>
      <c r="Z81" s="52">
        <f t="shared" si="4"/>
        <v>0</v>
      </c>
      <c r="AA81" s="52">
        <f t="shared" si="4"/>
        <v>0</v>
      </c>
    </row>
    <row r="82" spans="1:27">
      <c r="A82" s="109"/>
      <c r="C82" s="25"/>
      <c r="D82" s="120"/>
      <c r="E82" s="123"/>
      <c r="F82" s="180"/>
      <c r="G82" s="124"/>
      <c r="H82" s="124"/>
      <c r="I82" s="124"/>
      <c r="J82" s="124"/>
      <c r="K82" s="124"/>
      <c r="L82" s="124"/>
      <c r="M82" s="124"/>
      <c r="N82" s="124"/>
      <c r="O82" s="125"/>
      <c r="P82" s="125"/>
      <c r="Q82" s="125"/>
      <c r="R82" s="126"/>
      <c r="S82" s="125"/>
      <c r="T82" s="125"/>
      <c r="U82" s="125"/>
      <c r="V82" s="125"/>
      <c r="W82" s="125"/>
      <c r="X82" s="125"/>
      <c r="Y82" s="125"/>
      <c r="Z82" s="125"/>
      <c r="AA82" s="125"/>
    </row>
    <row r="83" spans="1:27">
      <c r="A83" s="109"/>
      <c r="B83" s="21" t="s">
        <v>263</v>
      </c>
      <c r="D83" s="16"/>
      <c r="E83" s="80"/>
      <c r="F83" s="81"/>
      <c r="G83" s="81"/>
      <c r="H83" s="81"/>
      <c r="I83" s="81"/>
      <c r="J83" s="81"/>
      <c r="K83" s="81"/>
      <c r="L83" s="81"/>
      <c r="M83" s="81"/>
      <c r="N83" s="81"/>
      <c r="O83" s="78"/>
      <c r="P83" s="78"/>
      <c r="Q83" s="78"/>
      <c r="R83" s="79"/>
      <c r="S83" s="78"/>
      <c r="T83" s="78"/>
      <c r="U83" s="78"/>
      <c r="V83" s="78"/>
      <c r="W83" s="78"/>
      <c r="X83" s="78"/>
      <c r="Y83" s="78"/>
      <c r="Z83" s="78"/>
      <c r="AA83" s="78"/>
    </row>
    <row r="84" spans="1:27">
      <c r="A84" s="109"/>
      <c r="B84" s="16" t="s">
        <v>33</v>
      </c>
      <c r="D84" s="61" t="s">
        <v>89</v>
      </c>
      <c r="E84" s="47" t="s">
        <v>17</v>
      </c>
      <c r="F84" s="47" t="s">
        <v>18</v>
      </c>
      <c r="G84" s="47" t="s">
        <v>21</v>
      </c>
      <c r="H84" s="47" t="s">
        <v>22</v>
      </c>
      <c r="I84" s="47" t="s">
        <v>24</v>
      </c>
      <c r="J84" s="47" t="s">
        <v>25</v>
      </c>
      <c r="K84" s="47" t="s">
        <v>26</v>
      </c>
      <c r="L84" s="47" t="s">
        <v>27</v>
      </c>
      <c r="M84" s="47" t="s">
        <v>368</v>
      </c>
      <c r="N84" s="47" t="s">
        <v>369</v>
      </c>
      <c r="O84" s="47" t="s">
        <v>370</v>
      </c>
      <c r="P84" s="47" t="s">
        <v>371</v>
      </c>
      <c r="Q84" s="47" t="s">
        <v>372</v>
      </c>
      <c r="R84" s="47" t="s">
        <v>373</v>
      </c>
      <c r="S84" s="47" t="s">
        <v>374</v>
      </c>
      <c r="T84" s="47" t="s">
        <v>375</v>
      </c>
      <c r="U84" s="47" t="s">
        <v>376</v>
      </c>
      <c r="V84" s="47" t="s">
        <v>377</v>
      </c>
      <c r="W84" s="47" t="s">
        <v>378</v>
      </c>
      <c r="X84" s="47" t="s">
        <v>379</v>
      </c>
      <c r="Y84" s="47" t="s">
        <v>380</v>
      </c>
      <c r="Z84" s="47" t="s">
        <v>381</v>
      </c>
      <c r="AA84" s="47" t="s">
        <v>382</v>
      </c>
    </row>
    <row r="85" spans="1:27">
      <c r="A85" s="109" t="s">
        <v>112</v>
      </c>
      <c r="B85" s="37"/>
      <c r="C85" s="30"/>
      <c r="D85" s="71"/>
      <c r="E85" s="84"/>
      <c r="F85" s="84"/>
      <c r="G85" s="84"/>
      <c r="H85" s="85"/>
      <c r="I85" s="85"/>
      <c r="J85" s="85"/>
      <c r="K85" s="85"/>
      <c r="L85" s="85"/>
      <c r="M85" s="85"/>
      <c r="N85" s="85"/>
      <c r="O85" s="86"/>
      <c r="P85" s="86"/>
      <c r="Q85" s="86"/>
      <c r="R85" s="86"/>
      <c r="S85" s="86"/>
      <c r="T85" s="86"/>
      <c r="U85" s="86"/>
      <c r="V85" s="86"/>
      <c r="W85" s="86"/>
      <c r="X85" s="86"/>
      <c r="Y85" s="86"/>
      <c r="Z85" s="86"/>
      <c r="AA85" s="86"/>
    </row>
    <row r="86" spans="1:27">
      <c r="A86" s="109" t="s">
        <v>113</v>
      </c>
      <c r="B86" s="37"/>
      <c r="C86" s="30"/>
      <c r="D86" s="71"/>
      <c r="E86" s="84"/>
      <c r="F86" s="84"/>
      <c r="G86" s="84"/>
      <c r="H86" s="85"/>
      <c r="I86" s="85"/>
      <c r="J86" s="85"/>
      <c r="K86" s="85"/>
      <c r="L86" s="85"/>
      <c r="M86" s="85"/>
      <c r="N86" s="85"/>
      <c r="O86" s="86"/>
      <c r="P86" s="86"/>
      <c r="Q86" s="86"/>
      <c r="R86" s="86"/>
      <c r="S86" s="86"/>
      <c r="T86" s="86"/>
      <c r="U86" s="86"/>
      <c r="V86" s="86"/>
      <c r="W86" s="86"/>
      <c r="X86" s="86"/>
      <c r="Y86" s="86"/>
      <c r="Z86" s="86"/>
      <c r="AA86" s="86"/>
    </row>
    <row r="87" spans="1:27">
      <c r="A87" s="109" t="s">
        <v>114</v>
      </c>
      <c r="B87" s="37"/>
      <c r="C87" s="30"/>
      <c r="D87" s="71"/>
      <c r="E87" s="84"/>
      <c r="F87" s="84"/>
      <c r="G87" s="84"/>
      <c r="H87" s="85"/>
      <c r="I87" s="85"/>
      <c r="J87" s="85"/>
      <c r="K87" s="85"/>
      <c r="L87" s="85"/>
      <c r="M87" s="85"/>
      <c r="N87" s="85"/>
      <c r="O87" s="86"/>
      <c r="P87" s="86"/>
      <c r="Q87" s="86"/>
      <c r="R87" s="86"/>
      <c r="S87" s="86"/>
      <c r="T87" s="86"/>
      <c r="U87" s="86"/>
      <c r="V87" s="86"/>
      <c r="W87" s="86"/>
      <c r="X87" s="86"/>
      <c r="Y87" s="86"/>
      <c r="Z87" s="86"/>
      <c r="AA87" s="86"/>
    </row>
    <row r="88" spans="1:27">
      <c r="A88" s="109" t="s">
        <v>115</v>
      </c>
      <c r="B88" s="37"/>
      <c r="C88" s="30"/>
      <c r="D88" s="71"/>
      <c r="E88" s="84"/>
      <c r="F88" s="84"/>
      <c r="G88" s="84"/>
      <c r="H88" s="85"/>
      <c r="I88" s="85"/>
      <c r="J88" s="85"/>
      <c r="K88" s="85"/>
      <c r="L88" s="85"/>
      <c r="M88" s="85"/>
      <c r="N88" s="85"/>
      <c r="O88" s="86"/>
      <c r="P88" s="86"/>
      <c r="Q88" s="86"/>
      <c r="R88" s="86"/>
      <c r="S88" s="86"/>
      <c r="T88" s="86"/>
      <c r="U88" s="86"/>
      <c r="V88" s="86"/>
      <c r="W88" s="86"/>
      <c r="X88" s="86"/>
      <c r="Y88" s="86"/>
      <c r="Z88" s="86"/>
      <c r="AA88" s="86"/>
    </row>
    <row r="89" spans="1:27">
      <c r="A89" s="109" t="s">
        <v>116</v>
      </c>
      <c r="B89" s="37"/>
      <c r="C89" s="30"/>
      <c r="D89" s="71"/>
      <c r="E89" s="84"/>
      <c r="F89" s="84"/>
      <c r="G89" s="84"/>
      <c r="H89" s="85"/>
      <c r="I89" s="85"/>
      <c r="J89" s="85"/>
      <c r="K89" s="85"/>
      <c r="L89" s="85"/>
      <c r="M89" s="85"/>
      <c r="N89" s="85"/>
      <c r="O89" s="86"/>
      <c r="P89" s="86"/>
      <c r="Q89" s="86"/>
      <c r="R89" s="86"/>
      <c r="S89" s="86"/>
      <c r="T89" s="86"/>
      <c r="U89" s="86"/>
      <c r="V89" s="86"/>
      <c r="W89" s="86"/>
      <c r="X89" s="86"/>
      <c r="Y89" s="86"/>
      <c r="Z89" s="86"/>
      <c r="AA89" s="86"/>
    </row>
    <row r="90" spans="1:27">
      <c r="A90" s="109" t="s">
        <v>233</v>
      </c>
      <c r="B90" s="37"/>
      <c r="C90" s="30"/>
      <c r="D90" s="71"/>
      <c r="E90" s="84"/>
      <c r="F90" s="84"/>
      <c r="G90" s="84"/>
      <c r="H90" s="85"/>
      <c r="I90" s="85"/>
      <c r="J90" s="85"/>
      <c r="K90" s="85"/>
      <c r="L90" s="85"/>
      <c r="M90" s="85"/>
      <c r="N90" s="85"/>
      <c r="O90" s="86"/>
      <c r="P90" s="86"/>
      <c r="Q90" s="86"/>
      <c r="R90" s="86"/>
      <c r="S90" s="86"/>
      <c r="T90" s="86"/>
      <c r="U90" s="86"/>
      <c r="V90" s="86"/>
      <c r="W90" s="86"/>
      <c r="X90" s="86"/>
      <c r="Y90" s="86"/>
      <c r="Z90" s="86"/>
      <c r="AA90" s="86"/>
    </row>
    <row r="91" spans="1:27">
      <c r="A91" s="109" t="s">
        <v>234</v>
      </c>
      <c r="B91" s="37"/>
      <c r="C91" s="30"/>
      <c r="D91" s="71"/>
      <c r="E91" s="84"/>
      <c r="F91" s="84"/>
      <c r="G91" s="84"/>
      <c r="H91" s="85"/>
      <c r="I91" s="85"/>
      <c r="J91" s="85"/>
      <c r="K91" s="85"/>
      <c r="L91" s="85"/>
      <c r="M91" s="85"/>
      <c r="N91" s="85"/>
      <c r="O91" s="86"/>
      <c r="P91" s="86"/>
      <c r="Q91" s="86"/>
      <c r="R91" s="86"/>
      <c r="S91" s="86"/>
      <c r="T91" s="86"/>
      <c r="U91" s="86"/>
      <c r="V91" s="86"/>
      <c r="W91" s="86"/>
      <c r="X91" s="86"/>
      <c r="Y91" s="86"/>
      <c r="Z91" s="86"/>
      <c r="AA91" s="86"/>
    </row>
    <row r="92" spans="1:27">
      <c r="A92" s="109" t="s">
        <v>235</v>
      </c>
      <c r="B92" s="37"/>
      <c r="C92" s="30"/>
      <c r="D92" s="71"/>
      <c r="E92" s="84"/>
      <c r="F92" s="84"/>
      <c r="G92" s="84"/>
      <c r="H92" s="85"/>
      <c r="I92" s="85"/>
      <c r="J92" s="85"/>
      <c r="K92" s="85"/>
      <c r="L92" s="85"/>
      <c r="M92" s="85"/>
      <c r="N92" s="85"/>
      <c r="O92" s="86"/>
      <c r="P92" s="86"/>
      <c r="Q92" s="86"/>
      <c r="R92" s="86"/>
      <c r="S92" s="86"/>
      <c r="T92" s="86"/>
      <c r="U92" s="86"/>
      <c r="V92" s="86"/>
      <c r="W92" s="86"/>
      <c r="X92" s="86"/>
      <c r="Y92" s="86"/>
      <c r="Z92" s="86"/>
      <c r="AA92" s="86"/>
    </row>
    <row r="93" spans="1:27">
      <c r="A93" s="109" t="s">
        <v>236</v>
      </c>
      <c r="B93" s="37"/>
      <c r="C93" s="30"/>
      <c r="D93" s="71"/>
      <c r="E93" s="84"/>
      <c r="F93" s="84"/>
      <c r="G93" s="84"/>
      <c r="H93" s="85"/>
      <c r="I93" s="85"/>
      <c r="J93" s="85"/>
      <c r="K93" s="85"/>
      <c r="L93" s="85"/>
      <c r="M93" s="85"/>
      <c r="N93" s="85"/>
      <c r="O93" s="86"/>
      <c r="P93" s="86"/>
      <c r="Q93" s="86"/>
      <c r="R93" s="86"/>
      <c r="S93" s="86"/>
      <c r="T93" s="86"/>
      <c r="U93" s="86"/>
      <c r="V93" s="86"/>
      <c r="W93" s="86"/>
      <c r="X93" s="86"/>
      <c r="Y93" s="86"/>
      <c r="Z93" s="86"/>
      <c r="AA93" s="86"/>
    </row>
    <row r="94" spans="1:27">
      <c r="A94" s="109" t="s">
        <v>237</v>
      </c>
      <c r="B94" s="37"/>
      <c r="C94" s="30"/>
      <c r="D94" s="71"/>
      <c r="E94" s="84"/>
      <c r="F94" s="84"/>
      <c r="G94" s="84"/>
      <c r="H94" s="85"/>
      <c r="I94" s="85"/>
      <c r="J94" s="85"/>
      <c r="K94" s="85"/>
      <c r="L94" s="85"/>
      <c r="M94" s="85"/>
      <c r="N94" s="85"/>
      <c r="O94" s="86"/>
      <c r="P94" s="86"/>
      <c r="Q94" s="86"/>
      <c r="R94" s="86"/>
      <c r="S94" s="86"/>
      <c r="T94" s="86"/>
      <c r="U94" s="86"/>
      <c r="V94" s="86"/>
      <c r="W94" s="86"/>
      <c r="X94" s="86"/>
      <c r="Y94" s="86"/>
      <c r="Z94" s="86"/>
      <c r="AA94" s="86"/>
    </row>
    <row r="95" spans="1:27">
      <c r="A95" s="109" t="s">
        <v>238</v>
      </c>
      <c r="B95" s="37"/>
      <c r="C95" s="30"/>
      <c r="D95" s="71"/>
      <c r="E95" s="85"/>
      <c r="F95" s="85"/>
      <c r="G95" s="85"/>
      <c r="H95" s="85"/>
      <c r="I95" s="85"/>
      <c r="J95" s="85"/>
      <c r="K95" s="85"/>
      <c r="L95" s="85"/>
      <c r="M95" s="85"/>
      <c r="N95" s="85"/>
      <c r="O95" s="86"/>
      <c r="P95" s="86"/>
      <c r="Q95" s="86"/>
      <c r="R95" s="86"/>
      <c r="S95" s="86"/>
      <c r="T95" s="86"/>
      <c r="U95" s="86"/>
      <c r="V95" s="86"/>
      <c r="W95" s="86"/>
      <c r="X95" s="86"/>
      <c r="Y95" s="86"/>
      <c r="Z95" s="86"/>
      <c r="AA95" s="86"/>
    </row>
    <row r="96" spans="1:27">
      <c r="A96" s="109" t="s">
        <v>239</v>
      </c>
      <c r="B96" s="37"/>
      <c r="C96" s="30"/>
      <c r="D96" s="71"/>
      <c r="E96" s="85"/>
      <c r="F96" s="85"/>
      <c r="G96" s="85"/>
      <c r="H96" s="85"/>
      <c r="I96" s="85"/>
      <c r="J96" s="85"/>
      <c r="K96" s="85"/>
      <c r="L96" s="85"/>
      <c r="M96" s="85"/>
      <c r="N96" s="85"/>
      <c r="O96" s="86"/>
      <c r="P96" s="86"/>
      <c r="Q96" s="86"/>
      <c r="R96" s="86"/>
      <c r="S96" s="86"/>
      <c r="T96" s="86"/>
      <c r="U96" s="86"/>
      <c r="V96" s="86"/>
      <c r="W96" s="86"/>
      <c r="X96" s="86"/>
      <c r="Y96" s="86"/>
      <c r="Z96" s="86"/>
      <c r="AA96" s="86"/>
    </row>
    <row r="97" spans="1:27">
      <c r="A97" s="109" t="s">
        <v>240</v>
      </c>
      <c r="B97" s="37"/>
      <c r="C97" s="30"/>
      <c r="D97" s="71"/>
      <c r="E97" s="85"/>
      <c r="F97" s="85"/>
      <c r="G97" s="85"/>
      <c r="H97" s="85"/>
      <c r="I97" s="85"/>
      <c r="J97" s="85"/>
      <c r="K97" s="85"/>
      <c r="L97" s="85"/>
      <c r="M97" s="85"/>
      <c r="N97" s="85"/>
      <c r="O97" s="86"/>
      <c r="P97" s="86"/>
      <c r="Q97" s="86"/>
      <c r="R97" s="86"/>
      <c r="S97" s="86"/>
      <c r="T97" s="86"/>
      <c r="U97" s="86"/>
      <c r="V97" s="86"/>
      <c r="W97" s="86"/>
      <c r="X97" s="86"/>
      <c r="Y97" s="86"/>
      <c r="Z97" s="86"/>
      <c r="AA97" s="86"/>
    </row>
    <row r="98" spans="1:27">
      <c r="A98" s="207" t="s">
        <v>241</v>
      </c>
      <c r="B98" s="37"/>
      <c r="C98" s="30"/>
      <c r="D98" s="71"/>
      <c r="E98" s="85"/>
      <c r="F98" s="85"/>
      <c r="G98" s="85"/>
      <c r="H98" s="85"/>
      <c r="I98" s="85"/>
      <c r="J98" s="85"/>
      <c r="K98" s="85"/>
      <c r="L98" s="85"/>
      <c r="M98" s="85"/>
      <c r="N98" s="85"/>
      <c r="O98" s="86"/>
      <c r="P98" s="86"/>
      <c r="Q98" s="86"/>
      <c r="R98" s="86"/>
      <c r="S98" s="86"/>
      <c r="T98" s="86"/>
      <c r="U98" s="86"/>
      <c r="V98" s="86"/>
      <c r="W98" s="86"/>
      <c r="X98" s="86"/>
      <c r="Y98" s="86"/>
      <c r="Z98" s="86"/>
      <c r="AA98" s="86"/>
    </row>
    <row r="99" spans="1:27">
      <c r="A99" s="109">
        <v>5</v>
      </c>
      <c r="B99" s="34" t="s">
        <v>104</v>
      </c>
      <c r="C99" s="33"/>
      <c r="D99" s="169"/>
      <c r="E99" s="52">
        <f>SUM(E85:E98)</f>
        <v>0</v>
      </c>
      <c r="F99" s="52">
        <f>SUM(F85:F98)</f>
        <v>0</v>
      </c>
      <c r="G99" s="52">
        <f t="shared" ref="G99:AA99" si="5">SUM(G85:G98)</f>
        <v>0</v>
      </c>
      <c r="H99" s="52">
        <f t="shared" si="5"/>
        <v>0</v>
      </c>
      <c r="I99" s="52">
        <f t="shared" si="5"/>
        <v>0</v>
      </c>
      <c r="J99" s="52">
        <f t="shared" si="5"/>
        <v>0</v>
      </c>
      <c r="K99" s="52">
        <f t="shared" si="5"/>
        <v>0</v>
      </c>
      <c r="L99" s="52">
        <f t="shared" si="5"/>
        <v>0</v>
      </c>
      <c r="M99" s="52">
        <f t="shared" si="5"/>
        <v>0</v>
      </c>
      <c r="N99" s="52">
        <f t="shared" si="5"/>
        <v>0</v>
      </c>
      <c r="O99" s="52">
        <f t="shared" si="5"/>
        <v>0</v>
      </c>
      <c r="P99" s="52">
        <f t="shared" si="5"/>
        <v>0</v>
      </c>
      <c r="Q99" s="52">
        <f t="shared" si="5"/>
        <v>0</v>
      </c>
      <c r="R99" s="52">
        <f t="shared" si="5"/>
        <v>0</v>
      </c>
      <c r="S99" s="52">
        <f t="shared" si="5"/>
        <v>0</v>
      </c>
      <c r="T99" s="52">
        <f t="shared" si="5"/>
        <v>0</v>
      </c>
      <c r="U99" s="52">
        <f t="shared" si="5"/>
        <v>0</v>
      </c>
      <c r="V99" s="52">
        <f t="shared" si="5"/>
        <v>0</v>
      </c>
      <c r="W99" s="52">
        <f t="shared" si="5"/>
        <v>0</v>
      </c>
      <c r="X99" s="52">
        <f t="shared" si="5"/>
        <v>0</v>
      </c>
      <c r="Y99" s="52">
        <f t="shared" si="5"/>
        <v>0</v>
      </c>
      <c r="Z99" s="52">
        <f t="shared" si="5"/>
        <v>0</v>
      </c>
      <c r="AA99" s="52">
        <f t="shared" si="5"/>
        <v>0</v>
      </c>
    </row>
    <row r="100" spans="1:27">
      <c r="A100" s="109"/>
      <c r="B100" s="131"/>
      <c r="C100" s="129"/>
      <c r="D100" s="130"/>
      <c r="E100" s="81"/>
      <c r="F100" s="81"/>
      <c r="G100" s="81"/>
      <c r="H100" s="81"/>
      <c r="I100" s="81"/>
      <c r="J100" s="81"/>
      <c r="K100" s="81"/>
      <c r="L100" s="81"/>
      <c r="M100" s="81"/>
      <c r="N100" s="81"/>
      <c r="O100" s="81"/>
      <c r="P100" s="81"/>
      <c r="Q100" s="81"/>
      <c r="R100" s="132"/>
      <c r="S100" s="81"/>
      <c r="T100" s="81"/>
      <c r="U100" s="81"/>
      <c r="V100" s="81"/>
      <c r="W100" s="81"/>
      <c r="X100" s="81"/>
      <c r="Y100" s="81"/>
      <c r="Z100" s="81"/>
      <c r="AA100" s="81"/>
    </row>
    <row r="101" spans="1:27" ht="15" customHeight="1">
      <c r="A101" s="109">
        <v>6</v>
      </c>
      <c r="B101" s="35" t="s">
        <v>157</v>
      </c>
      <c r="C101" s="36"/>
      <c r="D101" s="62"/>
      <c r="E101" s="63">
        <f>E99+E81</f>
        <v>0</v>
      </c>
      <c r="F101" s="63">
        <f>F99+F81</f>
        <v>0</v>
      </c>
      <c r="G101" s="63">
        <f t="shared" ref="G101:AA101" si="6">G99+G81</f>
        <v>0</v>
      </c>
      <c r="H101" s="63">
        <f t="shared" si="6"/>
        <v>0</v>
      </c>
      <c r="I101" s="63">
        <f t="shared" si="6"/>
        <v>0</v>
      </c>
      <c r="J101" s="63">
        <f t="shared" si="6"/>
        <v>0</v>
      </c>
      <c r="K101" s="63">
        <f t="shared" si="6"/>
        <v>0</v>
      </c>
      <c r="L101" s="63">
        <f t="shared" si="6"/>
        <v>0</v>
      </c>
      <c r="M101" s="63">
        <f t="shared" si="6"/>
        <v>0</v>
      </c>
      <c r="N101" s="63">
        <f t="shared" si="6"/>
        <v>0</v>
      </c>
      <c r="O101" s="63">
        <f t="shared" si="6"/>
        <v>0</v>
      </c>
      <c r="P101" s="63">
        <f t="shared" si="6"/>
        <v>0</v>
      </c>
      <c r="Q101" s="63">
        <f t="shared" si="6"/>
        <v>0</v>
      </c>
      <c r="R101" s="63">
        <f t="shared" si="6"/>
        <v>0</v>
      </c>
      <c r="S101" s="63">
        <f t="shared" si="6"/>
        <v>0</v>
      </c>
      <c r="T101" s="63">
        <f t="shared" si="6"/>
        <v>0</v>
      </c>
      <c r="U101" s="63">
        <f t="shared" si="6"/>
        <v>0</v>
      </c>
      <c r="V101" s="63">
        <f t="shared" si="6"/>
        <v>0</v>
      </c>
      <c r="W101" s="63">
        <f t="shared" si="6"/>
        <v>0</v>
      </c>
      <c r="X101" s="63">
        <f t="shared" si="6"/>
        <v>0</v>
      </c>
      <c r="Y101" s="63">
        <f t="shared" si="6"/>
        <v>0</v>
      </c>
      <c r="Z101" s="63">
        <f t="shared" si="6"/>
        <v>0</v>
      </c>
      <c r="AA101" s="63">
        <f t="shared" si="6"/>
        <v>0</v>
      </c>
    </row>
    <row r="102" spans="1:27">
      <c r="A102" s="109"/>
      <c r="B102" s="25"/>
      <c r="C102" s="25"/>
      <c r="D102" s="21"/>
      <c r="E102" s="59"/>
      <c r="F102" s="59"/>
      <c r="G102" s="59"/>
      <c r="H102" s="59"/>
      <c r="I102" s="59"/>
      <c r="J102" s="59"/>
      <c r="K102" s="59"/>
      <c r="L102" s="59"/>
      <c r="M102" s="59"/>
      <c r="N102" s="59"/>
      <c r="O102" s="59"/>
      <c r="P102" s="59"/>
      <c r="Q102" s="59"/>
      <c r="R102" s="59"/>
      <c r="S102" s="59"/>
      <c r="T102" s="59"/>
      <c r="U102" s="59"/>
      <c r="V102" s="59"/>
      <c r="W102" s="59"/>
      <c r="X102" s="59"/>
      <c r="Y102" s="59"/>
      <c r="Z102" s="59"/>
      <c r="AA102" s="59"/>
    </row>
    <row r="103" spans="1:27" ht="18.75">
      <c r="A103" s="109"/>
      <c r="B103" s="209" t="s">
        <v>37</v>
      </c>
      <c r="D103" s="16"/>
      <c r="E103" s="68"/>
      <c r="F103" s="68"/>
      <c r="G103" s="68"/>
      <c r="H103" s="68"/>
      <c r="I103" s="68"/>
      <c r="J103" s="68"/>
      <c r="K103" s="68"/>
      <c r="L103" s="68"/>
      <c r="M103" s="68"/>
      <c r="N103" s="68"/>
      <c r="O103" s="60"/>
      <c r="P103" s="60"/>
      <c r="Q103" s="60"/>
      <c r="R103" s="60"/>
      <c r="S103" s="60"/>
      <c r="T103" s="60"/>
      <c r="U103" s="60"/>
      <c r="V103" s="60"/>
      <c r="W103" s="60"/>
      <c r="X103" s="60"/>
      <c r="Y103" s="60"/>
      <c r="Z103" s="60"/>
      <c r="AA103" s="60"/>
    </row>
    <row r="104" spans="1:27">
      <c r="A104" s="109"/>
      <c r="B104" s="21"/>
      <c r="C104" s="25"/>
      <c r="D104" s="21"/>
    </row>
    <row r="105" spans="1:27">
      <c r="A105" s="109"/>
      <c r="B105" s="26"/>
      <c r="C105" s="17"/>
      <c r="D105" s="61" t="s">
        <v>88</v>
      </c>
      <c r="E105" s="47" t="s">
        <v>17</v>
      </c>
      <c r="F105" s="47" t="s">
        <v>18</v>
      </c>
      <c r="G105" s="47" t="s">
        <v>21</v>
      </c>
      <c r="H105" s="47" t="s">
        <v>22</v>
      </c>
      <c r="I105" s="47" t="s">
        <v>24</v>
      </c>
      <c r="J105" s="47" t="s">
        <v>25</v>
      </c>
      <c r="K105" s="47" t="s">
        <v>26</v>
      </c>
      <c r="L105" s="47" t="s">
        <v>27</v>
      </c>
      <c r="M105" s="47" t="s">
        <v>368</v>
      </c>
      <c r="N105" s="47" t="s">
        <v>369</v>
      </c>
      <c r="O105" s="47" t="s">
        <v>370</v>
      </c>
      <c r="P105" s="47" t="s">
        <v>371</v>
      </c>
      <c r="Q105" s="47" t="s">
        <v>372</v>
      </c>
      <c r="R105" s="47" t="s">
        <v>373</v>
      </c>
      <c r="S105" s="47" t="s">
        <v>374</v>
      </c>
      <c r="T105" s="47" t="s">
        <v>375</v>
      </c>
      <c r="U105" s="47" t="s">
        <v>376</v>
      </c>
      <c r="V105" s="47" t="s">
        <v>377</v>
      </c>
      <c r="W105" s="47" t="s">
        <v>378</v>
      </c>
      <c r="X105" s="47" t="s">
        <v>379</v>
      </c>
      <c r="Y105" s="47" t="s">
        <v>380</v>
      </c>
      <c r="Z105" s="47" t="s">
        <v>381</v>
      </c>
      <c r="AA105" s="47" t="s">
        <v>382</v>
      </c>
    </row>
    <row r="106" spans="1:27">
      <c r="A106" s="109">
        <v>7</v>
      </c>
      <c r="B106" s="34" t="s">
        <v>358</v>
      </c>
      <c r="C106" s="205"/>
      <c r="D106" s="134">
        <v>0.42799999999999999</v>
      </c>
      <c r="E106" s="221">
        <f>EBT!E141*$D$106</f>
        <v>0</v>
      </c>
      <c r="F106" s="221">
        <f>EBT!F141*$D$106</f>
        <v>18495.239861126338</v>
      </c>
      <c r="G106" s="221">
        <f>EBT!G141*$D$106</f>
        <v>-27616.764307331025</v>
      </c>
      <c r="H106" s="221">
        <f>EBT!H141*$D$106</f>
        <v>-112869.18379866345</v>
      </c>
      <c r="I106" s="221">
        <f>EBT!I141*$D$106</f>
        <v>-107453.52022615982</v>
      </c>
      <c r="J106" s="221">
        <f>EBT!J141*$D$106</f>
        <v>-144427.8499602903</v>
      </c>
      <c r="K106" s="221">
        <f>EBT!K141*$D$106</f>
        <v>-206014.75288124563</v>
      </c>
      <c r="L106" s="221">
        <f>EBT!L141*$D$106</f>
        <v>-239040.29529148553</v>
      </c>
      <c r="M106" s="221">
        <f>EBT!M141*$D$106</f>
        <v>-204050.7129832331</v>
      </c>
      <c r="N106" s="221">
        <f>EBT!N141*$D$106</f>
        <v>-227311.12578612336</v>
      </c>
      <c r="O106" s="221">
        <f>EBT!O141*$D$106</f>
        <v>-215777.8512214793</v>
      </c>
      <c r="P106" s="221">
        <f>EBT!P141*$D$106</f>
        <v>-147169.27460656228</v>
      </c>
      <c r="Q106" s="221">
        <f>EBT!Q141*$D$106</f>
        <v>-170275.78287992603</v>
      </c>
      <c r="R106" s="221">
        <f>EBT!R141*$D$106</f>
        <v>-162442.22632663834</v>
      </c>
      <c r="S106" s="221">
        <f>EBT!S141*$D$106</f>
        <v>-168248.83567506351</v>
      </c>
      <c r="T106" s="221">
        <f>EBT!T141*$D$106</f>
        <v>-150726.15833674814</v>
      </c>
      <c r="U106" s="221">
        <f>EBT!U141*$D$106</f>
        <v>-157765.79056549209</v>
      </c>
      <c r="V106" s="221">
        <f>EBT!V141*$D$106</f>
        <v>-134629.61393428646</v>
      </c>
      <c r="W106" s="221">
        <f>EBT!W141*$D$106</f>
        <v>-143556.92058928669</v>
      </c>
      <c r="X106" s="221">
        <f>EBT!X141*$D$106</f>
        <v>-117491.84040257952</v>
      </c>
      <c r="Y106" s="221">
        <f>EBT!Y141*$D$106</f>
        <v>-125897.77154771918</v>
      </c>
      <c r="Z106" s="221">
        <f>EBT!Z141*$D$106</f>
        <v>-149016.25410206662</v>
      </c>
      <c r="AA106" s="221">
        <f>EBT!AA141*$D$106</f>
        <v>-76533.142673506562</v>
      </c>
    </row>
    <row r="107" spans="1:27" ht="18.75">
      <c r="A107" s="109"/>
      <c r="B107" s="209" t="s">
        <v>90</v>
      </c>
      <c r="D107" s="16"/>
      <c r="E107" s="59"/>
      <c r="F107" s="59"/>
      <c r="G107" s="59"/>
      <c r="H107" s="59"/>
      <c r="I107" s="59"/>
      <c r="J107" s="59"/>
      <c r="K107" s="59"/>
      <c r="L107" s="59"/>
      <c r="M107" s="59"/>
      <c r="N107" s="59"/>
      <c r="O107" s="60"/>
      <c r="P107" s="60"/>
      <c r="Q107" s="60"/>
      <c r="R107" s="60"/>
      <c r="S107" s="60"/>
      <c r="T107" s="60"/>
      <c r="U107" s="60"/>
      <c r="V107" s="60"/>
      <c r="W107" s="60"/>
      <c r="X107" s="60"/>
      <c r="Y107" s="60"/>
      <c r="Z107" s="60"/>
      <c r="AA107" s="60"/>
    </row>
    <row r="108" spans="1:27">
      <c r="A108" s="109"/>
      <c r="B108" s="16"/>
      <c r="D108" s="16"/>
      <c r="E108" s="47" t="s">
        <v>17</v>
      </c>
      <c r="F108" s="47" t="s">
        <v>18</v>
      </c>
      <c r="G108" s="47" t="s">
        <v>21</v>
      </c>
      <c r="H108" s="47" t="s">
        <v>22</v>
      </c>
      <c r="I108" s="47" t="s">
        <v>24</v>
      </c>
      <c r="J108" s="47" t="s">
        <v>25</v>
      </c>
      <c r="K108" s="47" t="s">
        <v>26</v>
      </c>
      <c r="L108" s="47" t="s">
        <v>27</v>
      </c>
      <c r="M108" s="47" t="s">
        <v>368</v>
      </c>
      <c r="N108" s="47" t="s">
        <v>369</v>
      </c>
      <c r="O108" s="47" t="s">
        <v>370</v>
      </c>
      <c r="P108" s="47" t="s">
        <v>371</v>
      </c>
      <c r="Q108" s="47" t="s">
        <v>372</v>
      </c>
      <c r="R108" s="47" t="s">
        <v>373</v>
      </c>
      <c r="S108" s="47" t="s">
        <v>374</v>
      </c>
      <c r="T108" s="47" t="s">
        <v>375</v>
      </c>
      <c r="U108" s="47" t="s">
        <v>376</v>
      </c>
      <c r="V108" s="47" t="s">
        <v>377</v>
      </c>
      <c r="W108" s="47" t="s">
        <v>378</v>
      </c>
      <c r="X108" s="47" t="s">
        <v>379</v>
      </c>
      <c r="Y108" s="47" t="s">
        <v>380</v>
      </c>
      <c r="Z108" s="47" t="s">
        <v>381</v>
      </c>
      <c r="AA108" s="47" t="s">
        <v>382</v>
      </c>
    </row>
    <row r="109" spans="1:27">
      <c r="A109" s="109">
        <v>8</v>
      </c>
      <c r="B109" s="34" t="s">
        <v>297</v>
      </c>
      <c r="C109" s="30"/>
      <c r="D109" s="69"/>
      <c r="E109" s="63">
        <f>E61+E106+E101</f>
        <v>0</v>
      </c>
      <c r="F109" s="63">
        <f>F61+F106+F101</f>
        <v>279661.64715612633</v>
      </c>
      <c r="G109" s="63">
        <f t="shared" ref="G109:AA109" si="7">G61+G106+G101</f>
        <v>166174.04057266898</v>
      </c>
      <c r="H109" s="63">
        <f t="shared" si="7"/>
        <v>34773.838765336535</v>
      </c>
      <c r="I109" s="63">
        <f t="shared" si="7"/>
        <v>45929.288454840207</v>
      </c>
      <c r="J109" s="63">
        <f t="shared" si="7"/>
        <v>3295.4541647096921</v>
      </c>
      <c r="K109" s="63">
        <f t="shared" si="7"/>
        <v>-54366.686430245638</v>
      </c>
      <c r="L109" s="63">
        <f t="shared" si="7"/>
        <v>-101853.04690648554</v>
      </c>
      <c r="M109" s="63">
        <f t="shared" si="7"/>
        <v>-67118.681540233083</v>
      </c>
      <c r="N109" s="63">
        <f t="shared" si="7"/>
        <v>-96165.645801123377</v>
      </c>
      <c r="O109" s="63">
        <f t="shared" si="7"/>
        <v>-87643.971502479311</v>
      </c>
      <c r="P109" s="63">
        <f t="shared" si="7"/>
        <v>-16870.96804456228</v>
      </c>
      <c r="Q109" s="63">
        <f t="shared" si="7"/>
        <v>-170275.78287992603</v>
      </c>
      <c r="R109" s="63">
        <f t="shared" si="7"/>
        <v>-162442.22632663834</v>
      </c>
      <c r="S109" s="63">
        <f t="shared" si="7"/>
        <v>-168248.83567506351</v>
      </c>
      <c r="T109" s="63">
        <f t="shared" si="7"/>
        <v>-150726.15833674814</v>
      </c>
      <c r="U109" s="63">
        <f t="shared" si="7"/>
        <v>-157765.79056549209</v>
      </c>
      <c r="V109" s="63">
        <f t="shared" si="7"/>
        <v>-134629.61393428646</v>
      </c>
      <c r="W109" s="63">
        <f t="shared" si="7"/>
        <v>-143556.92058928669</v>
      </c>
      <c r="X109" s="63">
        <f t="shared" si="7"/>
        <v>-117491.84040257952</v>
      </c>
      <c r="Y109" s="63">
        <f t="shared" si="7"/>
        <v>-125897.77154771918</v>
      </c>
      <c r="Z109" s="63">
        <f t="shared" si="7"/>
        <v>-149016.25410206662</v>
      </c>
      <c r="AA109" s="63">
        <f t="shared" si="7"/>
        <v>-76533.142673506562</v>
      </c>
    </row>
    <row r="110" spans="1:27" ht="15" customHeight="1">
      <c r="A110" s="109"/>
      <c r="E110" s="6"/>
      <c r="F110" s="6"/>
      <c r="G110" s="6"/>
      <c r="H110" s="6"/>
      <c r="I110" s="6"/>
      <c r="J110" s="6"/>
      <c r="K110" s="6"/>
      <c r="L110" s="6"/>
      <c r="M110" s="6"/>
      <c r="N110" s="1"/>
      <c r="O110" s="1"/>
    </row>
    <row r="111" spans="1:27" ht="18.75">
      <c r="A111" s="109"/>
      <c r="B111" s="209" t="s">
        <v>292</v>
      </c>
    </row>
    <row r="112" spans="1:27">
      <c r="A112" s="109"/>
    </row>
    <row r="113" spans="1:27">
      <c r="A113" s="109" t="s">
        <v>281</v>
      </c>
      <c r="B113" s="169" t="s">
        <v>302</v>
      </c>
      <c r="C113" s="30"/>
      <c r="D113" s="69"/>
      <c r="E113" s="215">
        <f>EBT!E80</f>
        <v>0</v>
      </c>
      <c r="F113" s="215">
        <f>EBT!F80</f>
        <v>0</v>
      </c>
      <c r="G113" s="215">
        <f>EBT!G80</f>
        <v>0</v>
      </c>
      <c r="H113" s="215">
        <f>EBT!H80</f>
        <v>0</v>
      </c>
      <c r="I113" s="215">
        <f>EBT!I80</f>
        <v>0</v>
      </c>
      <c r="J113" s="215">
        <f>EBT!J80</f>
        <v>0</v>
      </c>
      <c r="K113" s="215">
        <f>EBT!K80</f>
        <v>0</v>
      </c>
      <c r="L113" s="215">
        <f>EBT!L80</f>
        <v>0</v>
      </c>
      <c r="M113" s="215">
        <f>EBT!M80</f>
        <v>0</v>
      </c>
      <c r="N113" s="215">
        <f>EBT!N80</f>
        <v>0</v>
      </c>
      <c r="O113" s="215">
        <f>EBT!O80</f>
        <v>0</v>
      </c>
      <c r="P113" s="215">
        <f>EBT!P80</f>
        <v>0</v>
      </c>
      <c r="Q113" s="215">
        <f>EBT!Q80</f>
        <v>0</v>
      </c>
      <c r="R113" s="215">
        <f>EBT!R80</f>
        <v>0</v>
      </c>
      <c r="S113" s="215">
        <f>EBT!S80</f>
        <v>0</v>
      </c>
      <c r="T113" s="215">
        <f>EBT!T80</f>
        <v>0</v>
      </c>
      <c r="U113" s="215">
        <f>EBT!U80</f>
        <v>0</v>
      </c>
      <c r="V113" s="215">
        <f>EBT!V80</f>
        <v>0</v>
      </c>
      <c r="W113" s="215">
        <f>EBT!W80</f>
        <v>0</v>
      </c>
      <c r="X113" s="215">
        <f>EBT!X80</f>
        <v>0</v>
      </c>
      <c r="Y113" s="215">
        <f>EBT!Y80</f>
        <v>0</v>
      </c>
      <c r="Z113" s="215">
        <f>EBT!Z80</f>
        <v>0</v>
      </c>
      <c r="AA113" s="215">
        <f>EBT!AA80</f>
        <v>0</v>
      </c>
    </row>
    <row r="114" spans="1:27">
      <c r="A114" s="109" t="s">
        <v>282</v>
      </c>
      <c r="B114" s="169" t="s">
        <v>286</v>
      </c>
      <c r="C114" s="30"/>
      <c r="D114" s="69"/>
      <c r="E114" s="215">
        <f>EBT!E16</f>
        <v>0</v>
      </c>
      <c r="F114" s="215">
        <f>EBT!F16</f>
        <v>0</v>
      </c>
      <c r="G114" s="215">
        <f>EBT!G16</f>
        <v>0</v>
      </c>
      <c r="H114" s="215">
        <f>EBT!H16</f>
        <v>0</v>
      </c>
      <c r="I114" s="215">
        <f>EBT!I16</f>
        <v>0</v>
      </c>
      <c r="J114" s="215">
        <f>EBT!J16</f>
        <v>0</v>
      </c>
      <c r="K114" s="215">
        <f>EBT!K16</f>
        <v>0</v>
      </c>
      <c r="L114" s="215">
        <f>EBT!L16</f>
        <v>0</v>
      </c>
      <c r="M114" s="215">
        <f>EBT!M16</f>
        <v>0</v>
      </c>
      <c r="N114" s="215">
        <f>EBT!N16</f>
        <v>0</v>
      </c>
      <c r="O114" s="215">
        <f>EBT!O16</f>
        <v>0</v>
      </c>
      <c r="P114" s="215">
        <f>EBT!P16</f>
        <v>0</v>
      </c>
      <c r="Q114" s="215">
        <f>EBT!Q16</f>
        <v>0</v>
      </c>
      <c r="R114" s="215">
        <f>EBT!R16</f>
        <v>0</v>
      </c>
      <c r="S114" s="215">
        <f>EBT!S16</f>
        <v>0</v>
      </c>
      <c r="T114" s="215">
        <f>EBT!T16</f>
        <v>0</v>
      </c>
      <c r="U114" s="215">
        <f>EBT!U16</f>
        <v>0</v>
      </c>
      <c r="V114" s="215">
        <f>EBT!V16</f>
        <v>0</v>
      </c>
      <c r="W114" s="215">
        <f>EBT!W16</f>
        <v>0</v>
      </c>
      <c r="X114" s="215">
        <f>EBT!X16</f>
        <v>0</v>
      </c>
      <c r="Y114" s="215">
        <f>EBT!Y16</f>
        <v>0</v>
      </c>
      <c r="Z114" s="215">
        <f>EBT!Z16</f>
        <v>0</v>
      </c>
      <c r="AA114" s="215">
        <f>EBT!AA16</f>
        <v>0</v>
      </c>
    </row>
    <row r="115" spans="1:27">
      <c r="A115" s="109" t="s">
        <v>283</v>
      </c>
      <c r="B115" s="169" t="s">
        <v>293</v>
      </c>
      <c r="C115" s="30"/>
      <c r="D115" s="69"/>
      <c r="E115" s="215">
        <f>E113+E114</f>
        <v>0</v>
      </c>
      <c r="F115" s="215">
        <f t="shared" ref="F115:R115" si="8">F113+F114</f>
        <v>0</v>
      </c>
      <c r="G115" s="215">
        <f t="shared" si="8"/>
        <v>0</v>
      </c>
      <c r="H115" s="215">
        <f t="shared" si="8"/>
        <v>0</v>
      </c>
      <c r="I115" s="215">
        <f t="shared" si="8"/>
        <v>0</v>
      </c>
      <c r="J115" s="215">
        <f t="shared" si="8"/>
        <v>0</v>
      </c>
      <c r="K115" s="215">
        <f t="shared" si="8"/>
        <v>0</v>
      </c>
      <c r="L115" s="215">
        <f t="shared" si="8"/>
        <v>0</v>
      </c>
      <c r="M115" s="215">
        <f t="shared" si="8"/>
        <v>0</v>
      </c>
      <c r="N115" s="215">
        <f t="shared" si="8"/>
        <v>0</v>
      </c>
      <c r="O115" s="215">
        <f t="shared" si="8"/>
        <v>0</v>
      </c>
      <c r="P115" s="215">
        <f t="shared" si="8"/>
        <v>0</v>
      </c>
      <c r="Q115" s="215">
        <f t="shared" si="8"/>
        <v>0</v>
      </c>
      <c r="R115" s="215">
        <f t="shared" si="8"/>
        <v>0</v>
      </c>
      <c r="S115" s="215">
        <f t="shared" ref="S115:AA115" si="9">S113+S114</f>
        <v>0</v>
      </c>
      <c r="T115" s="215">
        <f t="shared" si="9"/>
        <v>0</v>
      </c>
      <c r="U115" s="215">
        <f t="shared" si="9"/>
        <v>0</v>
      </c>
      <c r="V115" s="215">
        <f t="shared" si="9"/>
        <v>0</v>
      </c>
      <c r="W115" s="215">
        <f t="shared" si="9"/>
        <v>0</v>
      </c>
      <c r="X115" s="215">
        <f t="shared" si="9"/>
        <v>0</v>
      </c>
      <c r="Y115" s="215">
        <f t="shared" si="9"/>
        <v>0</v>
      </c>
      <c r="Z115" s="215">
        <f t="shared" si="9"/>
        <v>0</v>
      </c>
      <c r="AA115" s="215">
        <f t="shared" si="9"/>
        <v>0</v>
      </c>
    </row>
    <row r="116" spans="1:27">
      <c r="A116" s="207" t="s">
        <v>284</v>
      </c>
      <c r="B116" s="169" t="s">
        <v>280</v>
      </c>
      <c r="C116" s="30"/>
      <c r="D116" s="69"/>
      <c r="E116" s="215"/>
      <c r="F116" s="215"/>
      <c r="G116" s="215"/>
      <c r="H116" s="215"/>
      <c r="I116" s="215"/>
      <c r="J116" s="215"/>
      <c r="K116" s="215"/>
      <c r="L116" s="215"/>
      <c r="M116" s="215"/>
      <c r="N116" s="215"/>
      <c r="O116" s="215"/>
      <c r="P116" s="216"/>
      <c r="Q116" s="216"/>
      <c r="R116" s="216"/>
      <c r="S116" s="216"/>
      <c r="T116" s="216"/>
      <c r="U116" s="216"/>
      <c r="V116" s="216"/>
      <c r="W116" s="216"/>
      <c r="X116" s="216"/>
      <c r="Y116" s="216"/>
      <c r="Z116" s="216"/>
      <c r="AA116" s="216"/>
    </row>
    <row r="117" spans="1:27">
      <c r="A117" s="109" t="s">
        <v>287</v>
      </c>
      <c r="B117" s="169" t="s">
        <v>288</v>
      </c>
      <c r="C117" s="30"/>
      <c r="D117" s="69"/>
      <c r="E117" s="215">
        <f>E115*E116</f>
        <v>0</v>
      </c>
      <c r="F117" s="215">
        <f t="shared" ref="F117:R117" si="10">F115*F116</f>
        <v>0</v>
      </c>
      <c r="G117" s="215">
        <f t="shared" si="10"/>
        <v>0</v>
      </c>
      <c r="H117" s="215">
        <f t="shared" si="10"/>
        <v>0</v>
      </c>
      <c r="I117" s="215">
        <f t="shared" si="10"/>
        <v>0</v>
      </c>
      <c r="J117" s="215">
        <f t="shared" si="10"/>
        <v>0</v>
      </c>
      <c r="K117" s="215">
        <f t="shared" si="10"/>
        <v>0</v>
      </c>
      <c r="L117" s="215">
        <f t="shared" si="10"/>
        <v>0</v>
      </c>
      <c r="M117" s="215">
        <f t="shared" si="10"/>
        <v>0</v>
      </c>
      <c r="N117" s="215">
        <f t="shared" si="10"/>
        <v>0</v>
      </c>
      <c r="O117" s="215">
        <f t="shared" si="10"/>
        <v>0</v>
      </c>
      <c r="P117" s="215">
        <f t="shared" si="10"/>
        <v>0</v>
      </c>
      <c r="Q117" s="215">
        <f t="shared" si="10"/>
        <v>0</v>
      </c>
      <c r="R117" s="215">
        <f t="shared" si="10"/>
        <v>0</v>
      </c>
      <c r="S117" s="215">
        <f t="shared" ref="S117:AA117" si="11">S115*S116</f>
        <v>0</v>
      </c>
      <c r="T117" s="215">
        <f t="shared" si="11"/>
        <v>0</v>
      </c>
      <c r="U117" s="215">
        <f t="shared" si="11"/>
        <v>0</v>
      </c>
      <c r="V117" s="215">
        <f t="shared" si="11"/>
        <v>0</v>
      </c>
      <c r="W117" s="215">
        <f t="shared" si="11"/>
        <v>0</v>
      </c>
      <c r="X117" s="215">
        <f t="shared" si="11"/>
        <v>0</v>
      </c>
      <c r="Y117" s="215">
        <f t="shared" si="11"/>
        <v>0</v>
      </c>
      <c r="Z117" s="215">
        <f t="shared" si="11"/>
        <v>0</v>
      </c>
      <c r="AA117" s="215">
        <f t="shared" si="11"/>
        <v>0</v>
      </c>
    </row>
    <row r="118" spans="1:27">
      <c r="A118" s="109"/>
    </row>
    <row r="119" spans="1:27" ht="18.75">
      <c r="A119" s="109"/>
      <c r="B119" s="209" t="s">
        <v>285</v>
      </c>
    </row>
    <row r="120" spans="1:27">
      <c r="A120" s="109"/>
    </row>
    <row r="121" spans="1:27">
      <c r="A121" s="109" t="s">
        <v>289</v>
      </c>
      <c r="B121" s="169" t="s">
        <v>341</v>
      </c>
      <c r="C121" s="30"/>
      <c r="D121" s="69"/>
      <c r="E121" s="215">
        <f>E109-E117</f>
        <v>0</v>
      </c>
      <c r="F121" s="215">
        <f t="shared" ref="F121:AA121" si="12">F109-F117</f>
        <v>279661.64715612633</v>
      </c>
      <c r="G121" s="215">
        <f t="shared" si="12"/>
        <v>166174.04057266898</v>
      </c>
      <c r="H121" s="215">
        <f t="shared" si="12"/>
        <v>34773.838765336535</v>
      </c>
      <c r="I121" s="215">
        <f>I109-I117</f>
        <v>45929.288454840207</v>
      </c>
      <c r="J121" s="215">
        <f t="shared" si="12"/>
        <v>3295.4541647096921</v>
      </c>
      <c r="K121" s="215">
        <f t="shared" si="12"/>
        <v>-54366.686430245638</v>
      </c>
      <c r="L121" s="215">
        <f t="shared" si="12"/>
        <v>-101853.04690648554</v>
      </c>
      <c r="M121" s="215">
        <f t="shared" si="12"/>
        <v>-67118.681540233083</v>
      </c>
      <c r="N121" s="215">
        <f t="shared" si="12"/>
        <v>-96165.645801123377</v>
      </c>
      <c r="O121" s="215">
        <f t="shared" si="12"/>
        <v>-87643.971502479311</v>
      </c>
      <c r="P121" s="215">
        <f t="shared" si="12"/>
        <v>-16870.96804456228</v>
      </c>
      <c r="Q121" s="215">
        <f t="shared" si="12"/>
        <v>-170275.78287992603</v>
      </c>
      <c r="R121" s="215">
        <f t="shared" si="12"/>
        <v>-162442.22632663834</v>
      </c>
      <c r="S121" s="215">
        <f t="shared" si="12"/>
        <v>-168248.83567506351</v>
      </c>
      <c r="T121" s="215">
        <f t="shared" si="12"/>
        <v>-150726.15833674814</v>
      </c>
      <c r="U121" s="215">
        <f t="shared" si="12"/>
        <v>-157765.79056549209</v>
      </c>
      <c r="V121" s="215">
        <f t="shared" si="12"/>
        <v>-134629.61393428646</v>
      </c>
      <c r="W121" s="215">
        <f t="shared" si="12"/>
        <v>-143556.92058928669</v>
      </c>
      <c r="X121" s="215">
        <f t="shared" si="12"/>
        <v>-117491.84040257952</v>
      </c>
      <c r="Y121" s="215">
        <f t="shared" si="12"/>
        <v>-125897.77154771918</v>
      </c>
      <c r="Z121" s="215">
        <f t="shared" si="12"/>
        <v>-149016.25410206662</v>
      </c>
      <c r="AA121" s="215">
        <f t="shared" si="12"/>
        <v>-76533.142673506562</v>
      </c>
    </row>
    <row r="122" spans="1:27">
      <c r="A122" s="109"/>
    </row>
    <row r="123" spans="1:27" ht="18.75">
      <c r="A123" s="109"/>
      <c r="B123" s="209" t="s">
        <v>162</v>
      </c>
    </row>
    <row r="124" spans="1:27">
      <c r="A124" s="109"/>
    </row>
    <row r="125" spans="1:27">
      <c r="A125" s="109"/>
      <c r="B125" s="16"/>
      <c r="D125" s="16"/>
      <c r="E125" s="47" t="s">
        <v>17</v>
      </c>
      <c r="F125" s="47" t="s">
        <v>18</v>
      </c>
      <c r="G125" s="47" t="s">
        <v>21</v>
      </c>
      <c r="H125" s="47" t="s">
        <v>22</v>
      </c>
      <c r="I125" s="47" t="s">
        <v>24</v>
      </c>
      <c r="J125" s="47" t="s">
        <v>25</v>
      </c>
      <c r="K125" s="47" t="s">
        <v>26</v>
      </c>
      <c r="L125" s="47" t="s">
        <v>27</v>
      </c>
      <c r="M125" s="47" t="s">
        <v>368</v>
      </c>
      <c r="N125" s="47" t="s">
        <v>369</v>
      </c>
      <c r="O125" s="47" t="s">
        <v>370</v>
      </c>
      <c r="P125" s="47" t="s">
        <v>371</v>
      </c>
      <c r="Q125" s="47" t="s">
        <v>372</v>
      </c>
      <c r="R125" s="47" t="s">
        <v>373</v>
      </c>
      <c r="S125" s="47" t="s">
        <v>374</v>
      </c>
      <c r="T125" s="47" t="s">
        <v>375</v>
      </c>
      <c r="U125" s="47" t="s">
        <v>376</v>
      </c>
      <c r="V125" s="47" t="s">
        <v>377</v>
      </c>
      <c r="W125" s="47" t="s">
        <v>378</v>
      </c>
      <c r="X125" s="47" t="s">
        <v>379</v>
      </c>
      <c r="Y125" s="47" t="s">
        <v>380</v>
      </c>
      <c r="Z125" s="47" t="s">
        <v>381</v>
      </c>
      <c r="AA125" s="47" t="s">
        <v>382</v>
      </c>
    </row>
    <row r="126" spans="1:27">
      <c r="A126" s="109">
        <v>9</v>
      </c>
      <c r="B126" s="34" t="s">
        <v>252</v>
      </c>
      <c r="C126" s="30"/>
      <c r="D126" s="69"/>
      <c r="E126" s="63"/>
      <c r="F126" s="63">
        <v>97048.743000002636</v>
      </c>
      <c r="G126" s="63">
        <v>112462.36024999838</v>
      </c>
      <c r="H126" s="63">
        <v>128560.07419999887</v>
      </c>
      <c r="I126" s="63">
        <v>145037.18985000026</v>
      </c>
      <c r="J126" s="63">
        <v>161984.66429999698</v>
      </c>
      <c r="K126" s="63">
        <v>178403.21080000233</v>
      </c>
      <c r="L126" s="63">
        <v>195259.95385000063</v>
      </c>
      <c r="M126" s="63">
        <v>205022.95154250067</v>
      </c>
      <c r="N126" s="63">
        <v>215274.09911962569</v>
      </c>
      <c r="O126" s="63">
        <v>226037.80407560701</v>
      </c>
      <c r="P126" s="63">
        <v>237339.69427938736</v>
      </c>
      <c r="Q126" s="63">
        <v>249206.67899335673</v>
      </c>
      <c r="R126" s="63">
        <v>261667.01294302457</v>
      </c>
      <c r="S126" s="63">
        <v>274750.36359017581</v>
      </c>
      <c r="T126" s="63">
        <v>288487.88176968467</v>
      </c>
      <c r="U126" s="63">
        <v>302912.2758581689</v>
      </c>
      <c r="V126" s="63">
        <v>318057.88965107733</v>
      </c>
      <c r="W126" s="63">
        <v>333960.78413363121</v>
      </c>
      <c r="X126" s="63">
        <v>350658.82334031281</v>
      </c>
      <c r="Y126" s="63">
        <v>368191.76450732845</v>
      </c>
      <c r="Z126" s="63">
        <v>386601.35273269482</v>
      </c>
      <c r="AA126" s="63">
        <v>405931.42036932963</v>
      </c>
    </row>
    <row r="127" spans="1:27">
      <c r="A127" s="109">
        <v>10</v>
      </c>
      <c r="B127" s="34" t="s">
        <v>253</v>
      </c>
      <c r="C127" s="30"/>
      <c r="D127" s="69"/>
      <c r="E127" s="63"/>
      <c r="F127" s="63">
        <v>36549.150000000991</v>
      </c>
      <c r="G127" s="63">
        <v>42354.012499999386</v>
      </c>
      <c r="H127" s="63">
        <v>48416.509999999573</v>
      </c>
      <c r="I127" s="63">
        <v>54621.892500000089</v>
      </c>
      <c r="J127" s="63">
        <v>61004.414999998859</v>
      </c>
      <c r="K127" s="63">
        <v>67187.740000000878</v>
      </c>
      <c r="L127" s="63">
        <v>73536.092500000232</v>
      </c>
      <c r="M127" s="63">
        <v>77212.897125000251</v>
      </c>
      <c r="N127" s="63">
        <v>81073.541981250266</v>
      </c>
      <c r="O127" s="63">
        <v>85127.219080312774</v>
      </c>
      <c r="P127" s="63">
        <v>89383.580034328421</v>
      </c>
      <c r="Q127" s="63">
        <v>93852.759036044838</v>
      </c>
      <c r="R127" s="63">
        <v>98545.396987847082</v>
      </c>
      <c r="S127" s="63">
        <v>103472.66683723945</v>
      </c>
      <c r="T127" s="63">
        <v>108646.30017910144</v>
      </c>
      <c r="U127" s="63">
        <v>114078.6151880565</v>
      </c>
      <c r="V127" s="63">
        <v>119782.54594745934</v>
      </c>
      <c r="W127" s="63">
        <v>125771.6732448323</v>
      </c>
      <c r="X127" s="63">
        <v>132060.25690707393</v>
      </c>
      <c r="Y127" s="63">
        <v>138663.26975242762</v>
      </c>
      <c r="Z127" s="63">
        <v>145596.43324004899</v>
      </c>
      <c r="AA127" s="63">
        <v>152876.25490205147</v>
      </c>
    </row>
    <row r="128" spans="1:27">
      <c r="A128" s="109"/>
      <c r="B128" s="252"/>
      <c r="C128" s="252"/>
      <c r="D128" s="252"/>
      <c r="E128" s="252"/>
      <c r="F128" s="252"/>
      <c r="G128" s="252"/>
      <c r="H128" s="252"/>
      <c r="I128" s="252"/>
      <c r="J128" s="252"/>
      <c r="K128" s="252"/>
      <c r="L128" s="252"/>
      <c r="M128" s="252"/>
      <c r="N128" s="252"/>
      <c r="O128" s="252"/>
      <c r="P128" s="252"/>
      <c r="Q128" s="252"/>
      <c r="R128" s="252"/>
      <c r="S128" s="252"/>
      <c r="T128" s="252"/>
      <c r="U128" s="252"/>
      <c r="V128" s="252"/>
      <c r="W128" s="252"/>
      <c r="X128" s="252"/>
      <c r="Y128" s="252"/>
      <c r="Z128" s="252"/>
      <c r="AA128" s="252"/>
    </row>
    <row r="129" spans="1:27">
      <c r="A129" s="109">
        <v>11</v>
      </c>
      <c r="B129" s="306" t="s">
        <v>300</v>
      </c>
      <c r="C129" s="307"/>
      <c r="D129" s="308"/>
      <c r="E129" s="63"/>
      <c r="F129" s="63"/>
      <c r="G129" s="63"/>
      <c r="H129" s="63"/>
      <c r="I129" s="63"/>
      <c r="J129" s="63"/>
      <c r="K129" s="63"/>
      <c r="L129" s="63"/>
      <c r="M129" s="63"/>
      <c r="N129" s="63"/>
      <c r="O129" s="63"/>
      <c r="P129" s="63"/>
      <c r="Q129" s="63"/>
      <c r="R129" s="63"/>
      <c r="S129" s="63"/>
      <c r="T129" s="63"/>
      <c r="U129" s="63"/>
      <c r="V129" s="63"/>
      <c r="W129" s="63"/>
      <c r="X129" s="63"/>
      <c r="Y129" s="63"/>
      <c r="Z129" s="63"/>
      <c r="AA129" s="63"/>
    </row>
    <row r="130" spans="1:27">
      <c r="A130" s="109">
        <v>12</v>
      </c>
      <c r="B130" s="306" t="s">
        <v>301</v>
      </c>
      <c r="C130" s="307"/>
      <c r="D130" s="308"/>
      <c r="E130" s="63"/>
      <c r="F130" s="63"/>
      <c r="G130" s="63"/>
      <c r="H130" s="63"/>
      <c r="I130" s="63"/>
      <c r="J130" s="63"/>
      <c r="K130" s="63"/>
      <c r="L130" s="63"/>
      <c r="M130" s="63"/>
      <c r="N130" s="63"/>
      <c r="O130" s="63"/>
      <c r="P130" s="63"/>
      <c r="Q130" s="63"/>
      <c r="R130" s="63"/>
      <c r="S130" s="63"/>
      <c r="T130" s="63"/>
      <c r="U130" s="63"/>
      <c r="V130" s="63"/>
      <c r="W130" s="63"/>
      <c r="X130" s="63"/>
      <c r="Y130" s="63"/>
      <c r="Z130" s="63"/>
      <c r="AA130" s="63"/>
    </row>
    <row r="131" spans="1:27">
      <c r="A131" s="109"/>
      <c r="B131" s="277"/>
      <c r="C131" s="9"/>
      <c r="D131" s="9"/>
      <c r="E131" s="59"/>
      <c r="F131" s="59"/>
      <c r="G131" s="59"/>
      <c r="H131" s="59"/>
      <c r="I131" s="59"/>
      <c r="J131" s="59"/>
      <c r="K131" s="59"/>
      <c r="L131" s="59"/>
      <c r="M131" s="59"/>
      <c r="N131" s="59"/>
      <c r="O131" s="59"/>
      <c r="P131" s="59"/>
      <c r="Q131" s="59"/>
      <c r="R131" s="59"/>
    </row>
    <row r="132" spans="1:27">
      <c r="A132" s="109"/>
      <c r="B132" s="277" t="s">
        <v>367</v>
      </c>
      <c r="C132" s="9"/>
      <c r="D132" s="9"/>
      <c r="E132" s="59"/>
      <c r="F132" s="59"/>
      <c r="G132" s="59"/>
      <c r="H132" s="59"/>
      <c r="I132" s="59"/>
      <c r="J132" s="59"/>
      <c r="K132" s="59"/>
      <c r="L132" s="59"/>
      <c r="M132" s="59"/>
      <c r="N132" s="59"/>
      <c r="O132" s="59"/>
      <c r="P132" s="59"/>
      <c r="Q132" s="59"/>
      <c r="R132" s="59"/>
    </row>
    <row r="133" spans="1:27">
      <c r="A133" s="109"/>
      <c r="B133" s="277"/>
      <c r="C133" s="9"/>
      <c r="D133" s="9"/>
      <c r="E133" s="59"/>
      <c r="F133" s="59"/>
      <c r="G133" s="59"/>
      <c r="H133" s="59"/>
      <c r="I133" s="59"/>
      <c r="J133" s="59"/>
      <c r="K133" s="59"/>
      <c r="L133" s="59"/>
      <c r="M133" s="59"/>
      <c r="N133" s="59"/>
      <c r="O133" s="59"/>
      <c r="P133" s="59"/>
      <c r="Q133" s="59"/>
      <c r="R133" s="59"/>
    </row>
    <row r="134" spans="1:27">
      <c r="A134" s="109"/>
    </row>
    <row r="135" spans="1:27">
      <c r="A135" s="109"/>
    </row>
    <row r="136" spans="1:27">
      <c r="A136" s="109"/>
    </row>
    <row r="137" spans="1:27">
      <c r="A137" s="109"/>
    </row>
    <row r="138" spans="1:27">
      <c r="A138" s="109"/>
    </row>
    <row r="139" spans="1:27">
      <c r="A139" s="109"/>
    </row>
    <row r="140" spans="1:27">
      <c r="A140" s="109"/>
    </row>
    <row r="141" spans="1:27">
      <c r="A141" s="109"/>
    </row>
    <row r="142" spans="1:27">
      <c r="A142" s="109"/>
    </row>
    <row r="143" spans="1:27">
      <c r="A143" s="109"/>
    </row>
    <row r="144" spans="1:27">
      <c r="A144" s="109"/>
    </row>
    <row r="145" spans="1:1">
      <c r="A145" s="109"/>
    </row>
    <row r="146" spans="1:1">
      <c r="A146" s="109"/>
    </row>
    <row r="147" spans="1:1">
      <c r="A147" s="109"/>
    </row>
    <row r="148" spans="1:1">
      <c r="A148" s="109"/>
    </row>
    <row r="149" spans="1:1">
      <c r="A149" s="109"/>
    </row>
    <row r="150" spans="1:1">
      <c r="A150" s="109"/>
    </row>
    <row r="151" spans="1:1">
      <c r="A151" s="109"/>
    </row>
    <row r="152" spans="1:1">
      <c r="A152" s="109"/>
    </row>
    <row r="153" spans="1:1">
      <c r="A153" s="109"/>
    </row>
    <row r="154" spans="1:1">
      <c r="A154" s="109"/>
    </row>
    <row r="155" spans="1:1">
      <c r="A155" s="109"/>
    </row>
    <row r="156" spans="1:1">
      <c r="A156" s="109"/>
    </row>
    <row r="157" spans="1:1">
      <c r="A157" s="109"/>
    </row>
    <row r="158" spans="1:1">
      <c r="A158" s="109"/>
    </row>
    <row r="159" spans="1:1">
      <c r="A159" s="109"/>
    </row>
    <row r="160" spans="1:1">
      <c r="A160" s="109"/>
    </row>
    <row r="161" spans="1:1">
      <c r="A161" s="109"/>
    </row>
    <row r="162" spans="1:1">
      <c r="A162" s="109"/>
    </row>
    <row r="163" spans="1:1">
      <c r="A163" s="109"/>
    </row>
    <row r="164" spans="1:1">
      <c r="A164" s="109"/>
    </row>
    <row r="165" spans="1:1">
      <c r="A165" s="109"/>
    </row>
    <row r="166" spans="1:1">
      <c r="A166" s="109"/>
    </row>
    <row r="167" spans="1:1">
      <c r="A167" s="109"/>
    </row>
    <row r="168" spans="1:1">
      <c r="A168" s="109"/>
    </row>
    <row r="169" spans="1:1">
      <c r="A169" s="109"/>
    </row>
    <row r="170" spans="1:1">
      <c r="A170" s="109"/>
    </row>
    <row r="171" spans="1:1">
      <c r="A171" s="109"/>
    </row>
  </sheetData>
  <dataConsolidate/>
  <mergeCells count="2">
    <mergeCell ref="B129:D129"/>
    <mergeCell ref="B130:D130"/>
  </mergeCells>
  <printOptions horizontalCentered="1"/>
  <pageMargins left="0.25" right="0.25" top="0.75" bottom="0.75" header="0.3" footer="0.3"/>
  <pageSetup scale="29" fitToHeight="0" pageOrder="overThenDown"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indexed="42"/>
    <pageSetUpPr fitToPage="1"/>
  </sheetPr>
  <dimension ref="A1:AI36"/>
  <sheetViews>
    <sheetView topLeftCell="A4" workbookViewId="0">
      <selection activeCell="B22" sqref="B22"/>
    </sheetView>
    <sheetView zoomScale="55" zoomScaleNormal="55" workbookViewId="1">
      <selection activeCell="C49" sqref="C49"/>
    </sheetView>
  </sheetViews>
  <sheetFormatPr defaultColWidth="9" defaultRowHeight="15.75"/>
  <cols>
    <col min="1" max="1" width="9" style="113"/>
    <col min="2" max="2" width="80.5" style="7" customWidth="1"/>
    <col min="3" max="3" width="19.125" style="7" customWidth="1"/>
    <col min="4" max="5" width="12.625" style="7" customWidth="1"/>
    <col min="6" max="17" width="12.625" style="3" customWidth="1"/>
    <col min="18" max="35" width="12.625" style="1" customWidth="1"/>
    <col min="36" max="128" width="7.125" style="1" customWidth="1"/>
    <col min="129" max="16384" width="9" style="1"/>
  </cols>
  <sheetData>
    <row r="1" spans="1:35">
      <c r="B1" s="16" t="s">
        <v>19</v>
      </c>
      <c r="P1" s="1"/>
      <c r="Q1" s="1"/>
    </row>
    <row r="2" spans="1:35">
      <c r="B2" s="16" t="s">
        <v>20</v>
      </c>
      <c r="P2" s="1"/>
      <c r="Q2" s="1"/>
    </row>
    <row r="3" spans="1:35" s="2" customFormat="1">
      <c r="A3" s="113"/>
      <c r="B3" s="93" t="s">
        <v>245</v>
      </c>
      <c r="C3" s="13"/>
      <c r="D3" s="13"/>
      <c r="E3" s="13"/>
    </row>
    <row r="4" spans="1:35" s="2" customFormat="1">
      <c r="A4" s="113"/>
      <c r="B4" s="20" t="s">
        <v>172</v>
      </c>
      <c r="C4" s="12"/>
      <c r="D4" s="12"/>
      <c r="E4" s="12"/>
    </row>
    <row r="5" spans="1:35" s="2" customFormat="1">
      <c r="A5" s="113"/>
      <c r="B5" s="206" t="s">
        <v>171</v>
      </c>
      <c r="C5" s="12"/>
      <c r="D5" s="12"/>
      <c r="E5" s="12"/>
    </row>
    <row r="6" spans="1:35" s="2" customFormat="1">
      <c r="A6" s="113"/>
      <c r="B6" s="12"/>
      <c r="C6" s="12"/>
      <c r="D6" s="12"/>
      <c r="E6" s="12"/>
    </row>
    <row r="7" spans="1:35" s="2" customFormat="1" ht="15.75" customHeight="1">
      <c r="A7" s="113"/>
      <c r="B7" s="21" t="s">
        <v>425</v>
      </c>
      <c r="C7" s="7"/>
      <c r="D7" s="7"/>
      <c r="E7" s="7"/>
      <c r="F7" s="8"/>
      <c r="I7" s="4"/>
      <c r="J7" s="4"/>
      <c r="K7" s="4"/>
      <c r="L7" s="4"/>
      <c r="M7" s="4"/>
      <c r="N7" s="4"/>
      <c r="O7" s="4"/>
      <c r="P7" s="4"/>
      <c r="Q7" s="4"/>
    </row>
    <row r="8" spans="1:35" s="2" customFormat="1" ht="31.5">
      <c r="A8" s="113"/>
      <c r="B8" s="16"/>
      <c r="C8" s="21" t="s">
        <v>123</v>
      </c>
      <c r="D8" s="93" t="s">
        <v>74</v>
      </c>
      <c r="E8" s="16"/>
      <c r="F8" s="39"/>
      <c r="G8" s="39"/>
      <c r="H8" s="39"/>
      <c r="I8" s="39"/>
      <c r="J8" s="43"/>
      <c r="K8" s="42"/>
      <c r="L8" s="42"/>
      <c r="M8" s="42"/>
      <c r="N8" s="42"/>
      <c r="O8" s="42"/>
      <c r="P8" s="42"/>
      <c r="Q8" s="42"/>
      <c r="R8" s="43"/>
      <c r="S8" s="43"/>
      <c r="T8" s="43"/>
    </row>
    <row r="9" spans="1:35" s="2" customFormat="1" ht="15.75" customHeight="1">
      <c r="A9" s="113"/>
      <c r="B9" s="9"/>
      <c r="C9" s="21" t="s">
        <v>395</v>
      </c>
      <c r="D9" s="309" t="s">
        <v>117</v>
      </c>
      <c r="E9" s="309"/>
      <c r="F9" s="309"/>
      <c r="G9" s="309"/>
      <c r="H9" s="170"/>
      <c r="I9" s="310" t="s">
        <v>118</v>
      </c>
      <c r="J9" s="311"/>
      <c r="K9" s="311"/>
      <c r="L9" s="42"/>
      <c r="M9" s="309" t="s">
        <v>119</v>
      </c>
      <c r="N9" s="325"/>
      <c r="O9" s="325"/>
      <c r="Q9" s="309" t="s">
        <v>394</v>
      </c>
      <c r="R9" s="325"/>
      <c r="S9" s="325"/>
      <c r="U9" s="309" t="s">
        <v>396</v>
      </c>
      <c r="V9" s="325"/>
      <c r="W9" s="325"/>
      <c r="Y9" s="309" t="s">
        <v>397</v>
      </c>
      <c r="Z9" s="325"/>
      <c r="AA9" s="325"/>
      <c r="AC9" s="309" t="s">
        <v>398</v>
      </c>
      <c r="AD9" s="325"/>
      <c r="AE9" s="325"/>
      <c r="AG9" s="309" t="s">
        <v>399</v>
      </c>
      <c r="AH9" s="325"/>
      <c r="AI9" s="325"/>
    </row>
    <row r="10" spans="1:35" s="5" customFormat="1" ht="18.75">
      <c r="A10" s="114"/>
      <c r="B10" s="209" t="s">
        <v>84</v>
      </c>
      <c r="C10" s="18"/>
      <c r="D10" s="283" t="s">
        <v>14</v>
      </c>
      <c r="E10" s="283" t="s">
        <v>15</v>
      </c>
      <c r="F10" s="283" t="s">
        <v>17</v>
      </c>
      <c r="G10" s="283" t="s">
        <v>18</v>
      </c>
      <c r="H10" s="172"/>
      <c r="I10" s="137" t="s">
        <v>21</v>
      </c>
      <c r="J10" s="47" t="s">
        <v>22</v>
      </c>
      <c r="K10" s="171" t="s">
        <v>24</v>
      </c>
      <c r="L10" s="172"/>
      <c r="M10" s="137" t="s">
        <v>25</v>
      </c>
      <c r="N10" s="47" t="s">
        <v>26</v>
      </c>
      <c r="O10" s="47" t="s">
        <v>27</v>
      </c>
      <c r="P10" s="172"/>
      <c r="Q10" s="137" t="s">
        <v>368</v>
      </c>
      <c r="R10" s="47" t="s">
        <v>369</v>
      </c>
      <c r="S10" s="47" t="s">
        <v>370</v>
      </c>
      <c r="T10" s="172"/>
      <c r="U10" s="137" t="s">
        <v>371</v>
      </c>
      <c r="V10" s="47" t="s">
        <v>372</v>
      </c>
      <c r="W10" s="47" t="s">
        <v>373</v>
      </c>
      <c r="X10" s="172"/>
      <c r="Y10" s="137" t="s">
        <v>374</v>
      </c>
      <c r="Z10" s="47" t="s">
        <v>375</v>
      </c>
      <c r="AA10" s="47" t="s">
        <v>376</v>
      </c>
      <c r="AB10" s="172"/>
      <c r="AC10" s="137" t="s">
        <v>377</v>
      </c>
      <c r="AD10" s="47" t="s">
        <v>378</v>
      </c>
      <c r="AE10" s="47" t="s">
        <v>379</v>
      </c>
      <c r="AF10" s="172"/>
      <c r="AG10" s="137" t="s">
        <v>380</v>
      </c>
      <c r="AH10" s="47" t="s">
        <v>381</v>
      </c>
      <c r="AI10" s="47" t="s">
        <v>382</v>
      </c>
    </row>
    <row r="11" spans="1:35" ht="15" customHeight="1">
      <c r="A11" s="17">
        <v>1</v>
      </c>
      <c r="B11" s="16" t="s">
        <v>352</v>
      </c>
      <c r="C11" s="21"/>
      <c r="D11" s="284"/>
      <c r="E11" s="284"/>
      <c r="F11" s="284">
        <f>EBT!E14</f>
        <v>0</v>
      </c>
      <c r="G11" s="284">
        <f>EBT!F14</f>
        <v>953663.7209119288</v>
      </c>
      <c r="H11" s="174"/>
      <c r="I11" s="189">
        <f>EBT!G14</f>
        <v>936915.48369417083</v>
      </c>
      <c r="J11" s="189">
        <f>EBT!H14</f>
        <v>912878.02336588968</v>
      </c>
      <c r="K11" s="189">
        <f>EBT!I14</f>
        <v>904076.31940623943</v>
      </c>
      <c r="L11" s="192"/>
      <c r="M11" s="189">
        <f>EBT!J14</f>
        <v>939642.09721080237</v>
      </c>
      <c r="N11" s="189">
        <f>EBT!K14</f>
        <v>1234057.4844543482</v>
      </c>
      <c r="O11" s="189">
        <f>EBT!L14</f>
        <v>1228153.1763972966</v>
      </c>
      <c r="P11" s="192"/>
      <c r="Q11" s="189">
        <f>EBT!M14</f>
        <v>1226496.5728873657</v>
      </c>
      <c r="R11" s="189">
        <f>EBT!N14</f>
        <v>1233174.9314195258</v>
      </c>
      <c r="S11" s="189">
        <f>EBT!O14</f>
        <v>1263668.4555427972</v>
      </c>
      <c r="T11" s="192"/>
      <c r="U11" s="189">
        <f>EBT!P14</f>
        <v>1302186.2093128352</v>
      </c>
      <c r="V11" s="189">
        <f>EBT!Q14</f>
        <v>1324301.6688477159</v>
      </c>
      <c r="W11" s="189">
        <f>EBT!R14</f>
        <v>1331813.8584333023</v>
      </c>
      <c r="X11" s="192"/>
      <c r="Y11" s="189">
        <f>EBT!S14</f>
        <v>1340923.5283514222</v>
      </c>
      <c r="Z11" s="189">
        <f>EBT!T14</f>
        <v>1355307.3845594155</v>
      </c>
      <c r="AA11" s="189">
        <f>EBT!U14</f>
        <v>1363468.1243459645</v>
      </c>
      <c r="AB11" s="192"/>
      <c r="AC11" s="189">
        <f>EBT!V14</f>
        <v>1379285.8467768161</v>
      </c>
      <c r="AD11" s="189">
        <f>EBT!W14</f>
        <v>1386810.3195304079</v>
      </c>
      <c r="AE11" s="189">
        <f>EBT!X14</f>
        <v>1402195.2312192</v>
      </c>
      <c r="AF11" s="192"/>
      <c r="AG11" s="189">
        <f>EBT!Y14</f>
        <v>1415010.5755261071</v>
      </c>
      <c r="AH11" s="189">
        <f>EBT!Z14</f>
        <v>1419647.9532173411</v>
      </c>
      <c r="AI11" s="189">
        <f>EBT!AA14</f>
        <v>1446327.4191084923</v>
      </c>
    </row>
    <row r="12" spans="1:35" ht="15" customHeight="1">
      <c r="A12" s="17">
        <v>2</v>
      </c>
      <c r="B12" s="16" t="s">
        <v>353</v>
      </c>
      <c r="C12" s="16"/>
      <c r="D12" s="285"/>
      <c r="E12" s="285"/>
      <c r="F12" s="285"/>
      <c r="G12" s="285"/>
      <c r="H12" s="174"/>
      <c r="I12" s="84"/>
      <c r="J12" s="85"/>
      <c r="K12" s="92"/>
      <c r="L12" s="192"/>
      <c r="M12" s="190"/>
      <c r="N12" s="85"/>
      <c r="O12" s="85"/>
      <c r="P12" s="192"/>
      <c r="Q12" s="190"/>
      <c r="R12" s="85"/>
      <c r="S12" s="85"/>
      <c r="T12" s="192"/>
      <c r="U12" s="190"/>
      <c r="V12" s="85"/>
      <c r="W12" s="85"/>
      <c r="X12" s="192"/>
      <c r="Y12" s="190"/>
      <c r="Z12" s="85"/>
      <c r="AA12" s="85"/>
      <c r="AB12" s="192"/>
      <c r="AC12" s="190"/>
      <c r="AD12" s="85"/>
      <c r="AE12" s="85"/>
      <c r="AF12" s="192"/>
      <c r="AG12" s="190"/>
      <c r="AH12" s="85"/>
      <c r="AI12" s="85"/>
    </row>
    <row r="13" spans="1:35">
      <c r="A13" s="17">
        <v>3</v>
      </c>
      <c r="B13" s="16" t="s">
        <v>124</v>
      </c>
      <c r="C13" s="16"/>
      <c r="D13" s="286"/>
      <c r="E13" s="286"/>
      <c r="F13" s="286">
        <v>0.41249999999999998</v>
      </c>
      <c r="G13" s="286">
        <v>0.44</v>
      </c>
      <c r="H13" s="173"/>
      <c r="I13" s="196">
        <v>0.46</v>
      </c>
      <c r="J13" s="193">
        <v>0.5</v>
      </c>
      <c r="K13" s="194">
        <v>0.52</v>
      </c>
      <c r="L13" s="173"/>
      <c r="M13" s="196">
        <v>0.54669999999999996</v>
      </c>
      <c r="N13" s="193">
        <v>0.57330000000000003</v>
      </c>
      <c r="O13" s="193">
        <v>0.6</v>
      </c>
      <c r="P13" s="173"/>
      <c r="Q13" s="196">
        <v>0.6</v>
      </c>
      <c r="R13" s="193">
        <v>0.6</v>
      </c>
      <c r="S13" s="193">
        <v>0.6</v>
      </c>
      <c r="T13" s="173"/>
      <c r="U13" s="196">
        <v>0.6</v>
      </c>
      <c r="V13" s="193">
        <v>0.6</v>
      </c>
      <c r="W13" s="193">
        <v>0.6</v>
      </c>
      <c r="X13" s="173"/>
      <c r="Y13" s="196">
        <v>0.6</v>
      </c>
      <c r="Z13" s="193">
        <v>0.6</v>
      </c>
      <c r="AA13" s="193">
        <v>0.6</v>
      </c>
      <c r="AB13" s="173"/>
      <c r="AC13" s="196">
        <v>0.6</v>
      </c>
      <c r="AD13" s="193">
        <v>0.6</v>
      </c>
      <c r="AE13" s="193">
        <v>0.6</v>
      </c>
      <c r="AF13" s="173"/>
      <c r="AG13" s="196">
        <v>0.6</v>
      </c>
      <c r="AH13" s="193">
        <v>0.6</v>
      </c>
      <c r="AI13" s="193">
        <v>0.6</v>
      </c>
    </row>
    <row r="14" spans="1:35">
      <c r="A14" s="17">
        <v>4</v>
      </c>
      <c r="B14" s="16" t="s">
        <v>125</v>
      </c>
      <c r="C14" s="16"/>
      <c r="D14" s="312">
        <f>((D11-D12)*D13)+((E11-E12)*E13)+((F11-F12)*F13)+((G11-G12)*G13)</f>
        <v>419612.03720124869</v>
      </c>
      <c r="E14" s="313"/>
      <c r="F14" s="313"/>
      <c r="G14" s="314"/>
      <c r="H14" s="175"/>
      <c r="I14" s="315">
        <f>(((I11-I12)*I13)+((J11-J12)*J13)+((K11-K12)*K13))</f>
        <v>1357539.8202735079</v>
      </c>
      <c r="J14" s="316"/>
      <c r="K14" s="316"/>
      <c r="L14" s="175"/>
      <c r="M14" s="316">
        <f>(((M11-M12)*M13)+((N11-N12)*N13)+((O11-O12)*O13))</f>
        <v>1958079.3962212014</v>
      </c>
      <c r="N14" s="316"/>
      <c r="O14" s="326"/>
      <c r="P14" s="175"/>
      <c r="Q14" s="316">
        <f>(((Q11-Q12)*Q13)+((R11-R12)*R13)+((S11-S12)*S13))</f>
        <v>2234003.9759098133</v>
      </c>
      <c r="R14" s="316"/>
      <c r="S14" s="326"/>
      <c r="T14" s="175"/>
      <c r="U14" s="316">
        <f>(((U11-U12)*U13)+((V11-V12)*V13)+((W11-W12)*W13))</f>
        <v>2374981.041956312</v>
      </c>
      <c r="V14" s="316"/>
      <c r="W14" s="326"/>
      <c r="X14" s="175"/>
      <c r="Y14" s="316">
        <f>(((Y11-Y12)*Y13)+((Z11-Z12)*Z13)+((AA11-AA12)*AA13))</f>
        <v>2435819.4223540812</v>
      </c>
      <c r="Z14" s="316"/>
      <c r="AA14" s="326"/>
      <c r="AB14" s="175"/>
      <c r="AC14" s="316">
        <f>(((AC11-AC12)*AC13)+((AD11-AD12)*AD13)+((AE11-AE12)*AE13))</f>
        <v>2500974.8385158544</v>
      </c>
      <c r="AD14" s="316"/>
      <c r="AE14" s="326"/>
      <c r="AF14" s="175"/>
      <c r="AG14" s="316">
        <f>(((AG11-AG12)*AG13)+((AH11-AH12)*AH13)+((AI11-AI12)*AI13))</f>
        <v>2568591.5687111644</v>
      </c>
      <c r="AH14" s="316"/>
      <c r="AI14" s="326"/>
    </row>
    <row r="15" spans="1:35">
      <c r="A15" s="17"/>
      <c r="B15" s="16"/>
      <c r="C15" s="16"/>
      <c r="D15" s="55"/>
      <c r="E15" s="55"/>
      <c r="F15" s="55"/>
      <c r="G15" s="55"/>
      <c r="H15" s="177"/>
      <c r="I15" s="55"/>
      <c r="J15" s="55"/>
      <c r="K15" s="55"/>
      <c r="L15" s="177"/>
      <c r="M15" s="55"/>
      <c r="N15" s="55"/>
      <c r="O15" s="187"/>
      <c r="P15" s="177"/>
      <c r="Q15" s="55"/>
      <c r="R15" s="55"/>
      <c r="S15" s="187"/>
      <c r="T15" s="177"/>
      <c r="U15" s="55"/>
      <c r="V15" s="55"/>
      <c r="W15" s="187"/>
      <c r="X15" s="177"/>
      <c r="Y15" s="55"/>
      <c r="Z15" s="55"/>
      <c r="AA15" s="187"/>
      <c r="AB15" s="177"/>
      <c r="AC15" s="55"/>
      <c r="AD15" s="55"/>
      <c r="AE15" s="187"/>
      <c r="AF15" s="177"/>
      <c r="AG15" s="55"/>
      <c r="AH15" s="55"/>
      <c r="AI15" s="187"/>
    </row>
    <row r="16" spans="1:35" ht="16.5" thickBot="1">
      <c r="A16" s="17"/>
      <c r="B16" s="210" t="s">
        <v>342</v>
      </c>
      <c r="C16" s="16"/>
      <c r="D16" s="177"/>
      <c r="E16" s="177"/>
      <c r="F16" s="177"/>
      <c r="G16" s="177"/>
      <c r="H16" s="177"/>
      <c r="I16" s="177"/>
      <c r="J16" s="177"/>
      <c r="K16" s="177"/>
      <c r="L16" s="177"/>
      <c r="M16" s="177"/>
      <c r="N16" s="177"/>
      <c r="O16" s="176"/>
      <c r="P16" s="177"/>
      <c r="Q16" s="177"/>
      <c r="R16" s="177"/>
      <c r="S16" s="176"/>
      <c r="T16" s="177"/>
      <c r="U16" s="177"/>
      <c r="V16" s="177"/>
      <c r="W16" s="176"/>
      <c r="X16" s="177"/>
      <c r="Y16" s="177"/>
      <c r="Z16" s="177"/>
      <c r="AA16" s="176"/>
      <c r="AB16" s="177"/>
      <c r="AC16" s="177"/>
      <c r="AD16" s="177"/>
      <c r="AE16" s="176"/>
      <c r="AF16" s="177"/>
      <c r="AG16" s="177"/>
      <c r="AH16" s="177"/>
      <c r="AI16" s="176"/>
    </row>
    <row r="17" spans="1:35" ht="32.25" customHeight="1" thickBot="1">
      <c r="A17" s="17">
        <v>5</v>
      </c>
      <c r="B17" s="16" t="s">
        <v>345</v>
      </c>
      <c r="C17" s="256">
        <v>0</v>
      </c>
      <c r="D17" s="188"/>
      <c r="E17" s="179"/>
      <c r="F17" s="179"/>
      <c r="G17" s="179"/>
      <c r="H17" s="195">
        <f>C17+SUM(D22:G22)</f>
        <v>0</v>
      </c>
      <c r="I17" s="179"/>
      <c r="J17" s="179"/>
      <c r="K17" s="179"/>
      <c r="L17" s="195">
        <f>H17+SUM(I22:K22)</f>
        <v>0</v>
      </c>
      <c r="M17" s="179"/>
      <c r="N17" s="179"/>
      <c r="O17" s="178"/>
      <c r="P17" s="195">
        <f>L17+SUM(M22:O22)</f>
        <v>0</v>
      </c>
      <c r="Q17" s="179"/>
      <c r="R17" s="179"/>
      <c r="S17" s="178"/>
      <c r="T17" s="195">
        <f>P17+SUM(Q22:S22)</f>
        <v>0</v>
      </c>
      <c r="U17" s="179"/>
      <c r="V17" s="179"/>
      <c r="W17" s="178"/>
      <c r="X17" s="195">
        <f>T17+SUM(U22:W22)</f>
        <v>0</v>
      </c>
      <c r="Y17" s="179"/>
      <c r="Z17" s="179"/>
      <c r="AA17" s="178"/>
      <c r="AB17" s="195">
        <f>X17+SUM(Y22:AA22)</f>
        <v>0</v>
      </c>
      <c r="AC17" s="179"/>
      <c r="AD17" s="179"/>
      <c r="AE17" s="178"/>
      <c r="AF17" s="195">
        <f>AB17+SUM(AC22:AE22)</f>
        <v>0</v>
      </c>
      <c r="AG17" s="179"/>
      <c r="AH17" s="179"/>
      <c r="AI17" s="178"/>
    </row>
    <row r="18" spans="1:35">
      <c r="A18" s="17">
        <v>6</v>
      </c>
      <c r="B18" s="16" t="s">
        <v>272</v>
      </c>
      <c r="C18" s="16"/>
      <c r="D18" s="186"/>
      <c r="E18" s="186"/>
      <c r="F18" s="186">
        <f>EBT!E78+EBT!E125+EBT!E129</f>
        <v>0</v>
      </c>
      <c r="G18" s="186">
        <f>EBT!F78+EBT!F125+EBT!F129</f>
        <v>336957.033658</v>
      </c>
      <c r="H18" s="175"/>
      <c r="I18" s="257">
        <f>EBT!G78+EBT!G125+EBT!G129</f>
        <v>449627.42617200001</v>
      </c>
      <c r="J18" s="257">
        <f>EBT!H78+EBT!H125+EBT!H129</f>
        <v>493476.35742499999</v>
      </c>
      <c r="K18" s="257">
        <f>EBT!I78+EBT!I125+EBT!I129</f>
        <v>452079.340173</v>
      </c>
      <c r="L18" s="175"/>
      <c r="M18" s="257">
        <f>EBT!J78+EBT!J125+EBT!J129</f>
        <v>636919.48679</v>
      </c>
      <c r="N18" s="257">
        <f>EBT!K78+EBT!K125+EBT!K129</f>
        <v>987135.09493799997</v>
      </c>
      <c r="O18" s="257">
        <f>EBT!L78+EBT!L125+EBT!L129</f>
        <v>1213465.22841</v>
      </c>
      <c r="P18" s="175"/>
      <c r="Q18" s="257">
        <f>EBT!M78+EBT!M125+EBT!M129</f>
        <v>1235508.8222779999</v>
      </c>
      <c r="R18" s="257">
        <f>EBT!N78+EBT!N125+EBT!N129</f>
        <v>1207751.3538850001</v>
      </c>
      <c r="S18" s="257">
        <f>EBT!O78+EBT!O125+EBT!O129</f>
        <v>1201930.2004130001</v>
      </c>
      <c r="T18" s="175"/>
      <c r="U18" s="257">
        <f>EBT!P78+EBT!P125+EBT!P129</f>
        <v>1200203.6092980001</v>
      </c>
      <c r="V18" s="257">
        <f>EBT!Q78+EBT!Q125+EBT!Q129</f>
        <v>1289338.4486130001</v>
      </c>
      <c r="W18" s="257">
        <f>EBT!R78+EBT!R125+EBT!R129</f>
        <v>1288526.1789700002</v>
      </c>
      <c r="X18" s="175"/>
      <c r="Y18" s="257">
        <f>EBT!S78+EBT!S125+EBT!S129</f>
        <v>1287563.2096259999</v>
      </c>
      <c r="Z18" s="257">
        <f>EBT!T78+EBT!T125+EBT!T129</f>
        <v>1288782.5397339999</v>
      </c>
      <c r="AA18" s="257">
        <f>EBT!U78+EBT!U125+EBT!U129</f>
        <v>1285848.2434779999</v>
      </c>
      <c r="AB18" s="175"/>
      <c r="AC18" s="257">
        <f>EBT!V78+EBT!V125+EBT!V129</f>
        <v>1286432.064329</v>
      </c>
      <c r="AD18" s="257">
        <f>EBT!W78+EBT!W125+EBT!W129</f>
        <v>1279027.4433780001</v>
      </c>
      <c r="AE18" s="257">
        <f>EBT!X78+EBT!X125+EBT!X129</f>
        <v>1275800.5809200001</v>
      </c>
      <c r="AF18" s="175"/>
      <c r="AG18" s="257">
        <f>EBT!Y78+EBT!Y125+EBT!Y129</f>
        <v>1264760.425303</v>
      </c>
      <c r="AH18" s="257">
        <f>EBT!Z78+EBT!Z125+EBT!Z129</f>
        <v>1223103.9156849999</v>
      </c>
      <c r="AI18" s="257">
        <f>EBT!AA78+EBT!AA125+EBT!AA129</f>
        <v>1223563.1644299999</v>
      </c>
    </row>
    <row r="19" spans="1:35">
      <c r="A19" s="17" t="s">
        <v>269</v>
      </c>
      <c r="B19" s="16" t="s">
        <v>273</v>
      </c>
      <c r="C19" s="16"/>
      <c r="D19" s="212"/>
      <c r="E19" s="212"/>
      <c r="F19" s="212">
        <f>F18</f>
        <v>0</v>
      </c>
      <c r="G19" s="212">
        <f>G18</f>
        <v>336957.033658</v>
      </c>
      <c r="H19" s="175"/>
      <c r="I19" s="212">
        <f>I18</f>
        <v>449627.42617200001</v>
      </c>
      <c r="J19" s="212">
        <f>J18</f>
        <v>493476.35742499999</v>
      </c>
      <c r="K19" s="212">
        <f>K18</f>
        <v>452079.340173</v>
      </c>
      <c r="L19" s="175"/>
      <c r="M19" s="212">
        <f>M18</f>
        <v>636919.48679</v>
      </c>
      <c r="N19" s="212">
        <f>N18</f>
        <v>987135.09493799997</v>
      </c>
      <c r="O19" s="212">
        <f>O18</f>
        <v>1213465.22841</v>
      </c>
      <c r="P19" s="175"/>
      <c r="Q19" s="212">
        <f>Q18</f>
        <v>1235508.8222779999</v>
      </c>
      <c r="R19" s="212">
        <f>R18</f>
        <v>1207751.3538850001</v>
      </c>
      <c r="S19" s="212">
        <f>S18</f>
        <v>1201930.2004130001</v>
      </c>
      <c r="T19" s="175"/>
      <c r="U19" s="212">
        <f>U18</f>
        <v>1200203.6092980001</v>
      </c>
      <c r="V19" s="212">
        <f>V18</f>
        <v>1289338.4486130001</v>
      </c>
      <c r="W19" s="212">
        <f>W18</f>
        <v>1288526.1789700002</v>
      </c>
      <c r="X19" s="175"/>
      <c r="Y19" s="212">
        <f>Y18</f>
        <v>1287563.2096259999</v>
      </c>
      <c r="Z19" s="212">
        <f>Z18</f>
        <v>1288782.5397339999</v>
      </c>
      <c r="AA19" s="212">
        <f>AA18</f>
        <v>1285848.2434779999</v>
      </c>
      <c r="AB19" s="175"/>
      <c r="AC19" s="212">
        <f>AC18</f>
        <v>1286432.064329</v>
      </c>
      <c r="AD19" s="212">
        <f>AD18</f>
        <v>1279027.4433780001</v>
      </c>
      <c r="AE19" s="212">
        <f>AE18</f>
        <v>1275800.5809200001</v>
      </c>
      <c r="AF19" s="175"/>
      <c r="AG19" s="212">
        <f>AG18</f>
        <v>1264760.425303</v>
      </c>
      <c r="AH19" s="212">
        <f>AH18</f>
        <v>1223103.9156849999</v>
      </c>
      <c r="AI19" s="212">
        <f>AI18</f>
        <v>1223563.1644299999</v>
      </c>
    </row>
    <row r="20" spans="1:35">
      <c r="A20" s="17">
        <v>7</v>
      </c>
      <c r="B20" s="16" t="s">
        <v>271</v>
      </c>
      <c r="C20" s="16"/>
      <c r="D20" s="212"/>
      <c r="E20" s="212"/>
      <c r="F20" s="212"/>
      <c r="G20" s="212"/>
      <c r="H20" s="175"/>
      <c r="I20" s="212"/>
      <c r="J20" s="212"/>
      <c r="K20" s="212"/>
      <c r="L20" s="175"/>
      <c r="M20" s="212">
        <v>0</v>
      </c>
      <c r="N20" s="212">
        <v>1703.2038875143044</v>
      </c>
      <c r="O20" s="212">
        <v>0</v>
      </c>
      <c r="P20" s="175"/>
      <c r="Q20" s="212">
        <v>0</v>
      </c>
      <c r="R20" s="212">
        <v>0</v>
      </c>
      <c r="S20" s="212">
        <v>8854.7007497315062</v>
      </c>
      <c r="T20" s="175"/>
      <c r="U20" s="212">
        <v>0</v>
      </c>
      <c r="V20" s="212">
        <v>0</v>
      </c>
      <c r="W20" s="212">
        <v>0</v>
      </c>
      <c r="X20" s="175"/>
      <c r="Y20" s="212">
        <v>0</v>
      </c>
      <c r="Z20" s="212">
        <v>0</v>
      </c>
      <c r="AA20" s="212">
        <v>0</v>
      </c>
      <c r="AB20" s="175"/>
      <c r="AC20" s="212">
        <v>0</v>
      </c>
      <c r="AD20" s="212">
        <v>0</v>
      </c>
      <c r="AE20" s="212">
        <v>0</v>
      </c>
      <c r="AF20" s="175"/>
      <c r="AG20" s="212">
        <v>0</v>
      </c>
      <c r="AH20" s="212">
        <v>0</v>
      </c>
      <c r="AI20" s="212">
        <v>0</v>
      </c>
    </row>
    <row r="21" spans="1:35">
      <c r="A21" s="17" t="s">
        <v>274</v>
      </c>
      <c r="B21" s="16" t="s">
        <v>355</v>
      </c>
      <c r="C21" s="16"/>
      <c r="D21" s="212"/>
      <c r="E21" s="212"/>
      <c r="F21" s="212">
        <f>F20</f>
        <v>0</v>
      </c>
      <c r="G21" s="212">
        <f>G20</f>
        <v>0</v>
      </c>
      <c r="H21" s="175"/>
      <c r="I21" s="212">
        <f>I20</f>
        <v>0</v>
      </c>
      <c r="J21" s="212">
        <f t="shared" ref="J21:K21" si="0">J20</f>
        <v>0</v>
      </c>
      <c r="K21" s="212">
        <f t="shared" si="0"/>
        <v>0</v>
      </c>
      <c r="L21" s="175"/>
      <c r="M21" s="212">
        <f>M20</f>
        <v>0</v>
      </c>
      <c r="N21" s="212">
        <f t="shared" ref="N21" si="1">N20</f>
        <v>1703.2038875143044</v>
      </c>
      <c r="O21" s="212">
        <f t="shared" ref="O21" si="2">O20</f>
        <v>0</v>
      </c>
      <c r="P21" s="175"/>
      <c r="Q21" s="212">
        <f>Q20</f>
        <v>0</v>
      </c>
      <c r="R21" s="212">
        <f t="shared" ref="R21" si="3">R20</f>
        <v>0</v>
      </c>
      <c r="S21" s="212">
        <f t="shared" ref="S21" si="4">S20</f>
        <v>8854.7007497315062</v>
      </c>
      <c r="T21" s="175"/>
      <c r="U21" s="212">
        <f>U20</f>
        <v>0</v>
      </c>
      <c r="V21" s="212">
        <f t="shared" ref="V21" si="5">V20</f>
        <v>0</v>
      </c>
      <c r="W21" s="212">
        <f t="shared" ref="W21" si="6">W20</f>
        <v>0</v>
      </c>
      <c r="X21" s="175"/>
      <c r="Y21" s="212">
        <f>Y20</f>
        <v>0</v>
      </c>
      <c r="Z21" s="212">
        <f t="shared" ref="Z21" si="7">Z20</f>
        <v>0</v>
      </c>
      <c r="AA21" s="212">
        <f t="shared" ref="AA21" si="8">AA20</f>
        <v>0</v>
      </c>
      <c r="AB21" s="175"/>
      <c r="AC21" s="212">
        <f>AC20</f>
        <v>0</v>
      </c>
      <c r="AD21" s="212">
        <f t="shared" ref="AD21" si="9">AD20</f>
        <v>0</v>
      </c>
      <c r="AE21" s="212">
        <f t="shared" ref="AE21" si="10">AE20</f>
        <v>0</v>
      </c>
      <c r="AF21" s="175"/>
      <c r="AG21" s="212">
        <f>AG20</f>
        <v>0</v>
      </c>
      <c r="AH21" s="212">
        <f t="shared" ref="AH21" si="11">AH20</f>
        <v>0</v>
      </c>
      <c r="AI21" s="212">
        <f t="shared" ref="AI21" si="12">AI20</f>
        <v>0</v>
      </c>
    </row>
    <row r="22" spans="1:35">
      <c r="A22" s="17">
        <v>8</v>
      </c>
      <c r="B22" s="16" t="s">
        <v>354</v>
      </c>
      <c r="C22" s="16"/>
      <c r="D22" s="186">
        <f>D20-D21+D18-D19</f>
        <v>0</v>
      </c>
      <c r="E22" s="186">
        <f t="shared" ref="E22" si="13">E20-E21+E18-E19</f>
        <v>0</v>
      </c>
      <c r="F22" s="186">
        <f>F20-F21+F18-F19</f>
        <v>0</v>
      </c>
      <c r="G22" s="186">
        <f t="shared" ref="G22:I22" si="14">G20-G21+G18-G19</f>
        <v>0</v>
      </c>
      <c r="H22" s="175"/>
      <c r="I22" s="186">
        <f t="shared" si="14"/>
        <v>0</v>
      </c>
      <c r="J22" s="186">
        <f t="shared" ref="J22" si="15">J20-J21+J18-J19</f>
        <v>0</v>
      </c>
      <c r="K22" s="186">
        <f t="shared" ref="K22:M22" si="16">K20-K21+K18-K19</f>
        <v>0</v>
      </c>
      <c r="L22" s="175"/>
      <c r="M22" s="186">
        <f t="shared" si="16"/>
        <v>0</v>
      </c>
      <c r="N22" s="186">
        <f t="shared" ref="N22" si="17">N20-N21+N18-N19</f>
        <v>0</v>
      </c>
      <c r="O22" s="186">
        <f t="shared" ref="O22" si="18">O20-O21+O18-O19</f>
        <v>0</v>
      </c>
      <c r="P22" s="175"/>
      <c r="Q22" s="186">
        <f t="shared" ref="Q22:S22" si="19">Q20-Q21+Q18-Q19</f>
        <v>0</v>
      </c>
      <c r="R22" s="186">
        <f t="shared" si="19"/>
        <v>0</v>
      </c>
      <c r="S22" s="186">
        <f t="shared" si="19"/>
        <v>0</v>
      </c>
      <c r="T22" s="175"/>
      <c r="U22" s="186">
        <f t="shared" ref="U22:W22" si="20">U20-U21+U18-U19</f>
        <v>0</v>
      </c>
      <c r="V22" s="186">
        <f t="shared" si="20"/>
        <v>0</v>
      </c>
      <c r="W22" s="186">
        <f t="shared" si="20"/>
        <v>0</v>
      </c>
      <c r="X22" s="175"/>
      <c r="Y22" s="186">
        <f t="shared" ref="Y22:AA22" si="21">Y20-Y21+Y18-Y19</f>
        <v>0</v>
      </c>
      <c r="Z22" s="186">
        <f t="shared" si="21"/>
        <v>0</v>
      </c>
      <c r="AA22" s="186">
        <f t="shared" si="21"/>
        <v>0</v>
      </c>
      <c r="AB22" s="175"/>
      <c r="AC22" s="186">
        <f t="shared" ref="AC22:AE22" si="22">AC20-AC21+AC18-AC19</f>
        <v>0</v>
      </c>
      <c r="AD22" s="186">
        <f t="shared" si="22"/>
        <v>0</v>
      </c>
      <c r="AE22" s="186">
        <f t="shared" si="22"/>
        <v>0</v>
      </c>
      <c r="AF22" s="175"/>
      <c r="AG22" s="186">
        <f t="shared" ref="AG22:AI22" si="23">AG20-AG21+AG18-AG19</f>
        <v>0</v>
      </c>
      <c r="AH22" s="186">
        <f t="shared" si="23"/>
        <v>0</v>
      </c>
      <c r="AI22" s="186">
        <f t="shared" si="23"/>
        <v>0</v>
      </c>
    </row>
    <row r="23" spans="1:35">
      <c r="A23" s="17"/>
      <c r="B23" s="16"/>
      <c r="C23" s="16"/>
      <c r="D23" s="55"/>
      <c r="E23" s="55"/>
      <c r="F23" s="55"/>
      <c r="G23" s="55"/>
      <c r="H23" s="177"/>
      <c r="I23" s="55"/>
      <c r="J23" s="55"/>
      <c r="K23" s="55"/>
      <c r="L23" s="177"/>
      <c r="M23" s="55"/>
      <c r="N23" s="55"/>
      <c r="O23" s="187"/>
      <c r="P23" s="177"/>
      <c r="Q23" s="55"/>
      <c r="R23" s="55"/>
      <c r="S23" s="187"/>
      <c r="T23" s="177"/>
      <c r="U23" s="55"/>
      <c r="V23" s="55"/>
      <c r="W23" s="187"/>
      <c r="X23" s="177"/>
      <c r="Y23" s="55"/>
      <c r="Z23" s="55"/>
      <c r="AA23" s="187"/>
      <c r="AB23" s="177"/>
      <c r="AC23" s="55"/>
      <c r="AD23" s="55"/>
      <c r="AE23" s="187"/>
      <c r="AF23" s="177"/>
      <c r="AG23" s="55"/>
      <c r="AH23" s="55"/>
      <c r="AI23" s="187"/>
    </row>
    <row r="24" spans="1:35" ht="16.5" thickBot="1">
      <c r="A24" s="17"/>
      <c r="B24" s="210" t="s">
        <v>343</v>
      </c>
      <c r="C24" s="16"/>
      <c r="D24" s="177"/>
      <c r="E24" s="177"/>
      <c r="F24" s="177"/>
      <c r="G24" s="177"/>
      <c r="H24" s="177"/>
      <c r="I24" s="177"/>
      <c r="J24" s="177"/>
      <c r="K24" s="177"/>
      <c r="L24" s="177"/>
      <c r="M24" s="177"/>
      <c r="N24" s="177"/>
      <c r="O24" s="176"/>
      <c r="P24" s="177"/>
      <c r="Q24" s="177"/>
      <c r="R24" s="177"/>
      <c r="S24" s="176"/>
      <c r="T24" s="177"/>
      <c r="U24" s="177"/>
      <c r="V24" s="177"/>
      <c r="W24" s="176"/>
      <c r="X24" s="177"/>
      <c r="Y24" s="177"/>
      <c r="Z24" s="177"/>
      <c r="AA24" s="176"/>
      <c r="AB24" s="177"/>
      <c r="AC24" s="177"/>
      <c r="AD24" s="177"/>
      <c r="AE24" s="176"/>
      <c r="AF24" s="177"/>
      <c r="AG24" s="177"/>
      <c r="AH24" s="177"/>
      <c r="AI24" s="176"/>
    </row>
    <row r="25" spans="1:35" ht="16.5" thickBot="1">
      <c r="A25" s="17">
        <v>9</v>
      </c>
      <c r="B25" s="16" t="s">
        <v>345</v>
      </c>
      <c r="C25" s="256">
        <v>0</v>
      </c>
      <c r="D25" s="188"/>
      <c r="E25" s="179"/>
      <c r="F25" s="179"/>
      <c r="G25" s="179"/>
      <c r="H25" s="195">
        <f>C25+SUM(D28:G28)</f>
        <v>0</v>
      </c>
      <c r="I25" s="179"/>
      <c r="J25" s="179"/>
      <c r="K25" s="179"/>
      <c r="L25" s="195">
        <f>H25+SUM(I28:K28)</f>
        <v>0</v>
      </c>
      <c r="M25" s="179"/>
      <c r="N25" s="179"/>
      <c r="O25" s="178"/>
      <c r="P25" s="195">
        <f>L25+SUM(M28:O28)</f>
        <v>0</v>
      </c>
      <c r="Q25" s="179"/>
      <c r="R25" s="179"/>
      <c r="S25" s="178"/>
      <c r="T25" s="195">
        <f>P25+SUM(Q28:S28)</f>
        <v>0</v>
      </c>
      <c r="U25" s="179"/>
      <c r="V25" s="179"/>
      <c r="W25" s="178"/>
      <c r="X25" s="195">
        <f>T25+SUM(U28:W28)</f>
        <v>0</v>
      </c>
      <c r="Y25" s="179"/>
      <c r="Z25" s="179"/>
      <c r="AA25" s="178"/>
      <c r="AB25" s="195">
        <f>X25+SUM(Y28:AA28)</f>
        <v>0</v>
      </c>
      <c r="AC25" s="179"/>
      <c r="AD25" s="179"/>
      <c r="AE25" s="178"/>
      <c r="AF25" s="195">
        <f>AB25+SUM(AC28:AE28)</f>
        <v>0</v>
      </c>
      <c r="AG25" s="179"/>
      <c r="AH25" s="179"/>
      <c r="AI25" s="178"/>
    </row>
    <row r="26" spans="1:35">
      <c r="A26" s="17">
        <v>10</v>
      </c>
      <c r="B26" s="16" t="s">
        <v>270</v>
      </c>
      <c r="C26" s="16"/>
      <c r="D26" s="197"/>
      <c r="E26" s="198"/>
      <c r="F26" s="274"/>
      <c r="G26" s="274"/>
      <c r="H26" s="175"/>
      <c r="I26" s="274"/>
      <c r="J26" s="274"/>
      <c r="K26" s="274"/>
      <c r="L26" s="175"/>
      <c r="M26" s="274">
        <v>0</v>
      </c>
      <c r="N26" s="274">
        <v>0</v>
      </c>
      <c r="O26" s="274">
        <v>0</v>
      </c>
      <c r="P26" s="175"/>
      <c r="Q26" s="274">
        <v>0</v>
      </c>
      <c r="R26" s="274">
        <v>0</v>
      </c>
      <c r="S26" s="274">
        <v>0</v>
      </c>
      <c r="T26" s="175"/>
      <c r="U26" s="274">
        <v>0</v>
      </c>
      <c r="V26" s="274">
        <v>0</v>
      </c>
      <c r="W26" s="274">
        <v>0</v>
      </c>
      <c r="X26" s="175"/>
      <c r="Y26" s="274">
        <v>0</v>
      </c>
      <c r="Z26" s="274">
        <v>0</v>
      </c>
      <c r="AA26" s="274">
        <v>0</v>
      </c>
      <c r="AB26" s="175"/>
      <c r="AC26" s="274">
        <v>0</v>
      </c>
      <c r="AD26" s="274">
        <v>0</v>
      </c>
      <c r="AE26" s="274">
        <v>0</v>
      </c>
      <c r="AF26" s="175"/>
      <c r="AG26" s="274">
        <v>0</v>
      </c>
      <c r="AH26" s="274">
        <v>0</v>
      </c>
      <c r="AI26" s="274">
        <v>0</v>
      </c>
    </row>
    <row r="27" spans="1:35">
      <c r="A27" s="17">
        <v>11</v>
      </c>
      <c r="B27" s="16" t="s">
        <v>346</v>
      </c>
      <c r="C27" s="16"/>
      <c r="D27" s="184"/>
      <c r="E27" s="184"/>
      <c r="F27" s="274">
        <f>F26</f>
        <v>0</v>
      </c>
      <c r="G27" s="274">
        <f>G26</f>
        <v>0</v>
      </c>
      <c r="H27" s="175"/>
      <c r="I27" s="274">
        <f>I26</f>
        <v>0</v>
      </c>
      <c r="J27" s="274">
        <f>J26</f>
        <v>0</v>
      </c>
      <c r="K27" s="274">
        <f>K26</f>
        <v>0</v>
      </c>
      <c r="L27" s="175"/>
      <c r="M27" s="274">
        <f>M26</f>
        <v>0</v>
      </c>
      <c r="N27" s="274">
        <f>N26</f>
        <v>0</v>
      </c>
      <c r="O27" s="274">
        <f>O26</f>
        <v>0</v>
      </c>
      <c r="P27" s="175"/>
      <c r="Q27" s="274">
        <f>Q26</f>
        <v>0</v>
      </c>
      <c r="R27" s="274">
        <f>R26</f>
        <v>0</v>
      </c>
      <c r="S27" s="274">
        <f>S26</f>
        <v>0</v>
      </c>
      <c r="T27" s="175"/>
      <c r="U27" s="274">
        <f>U26</f>
        <v>0</v>
      </c>
      <c r="V27" s="274">
        <f>V26</f>
        <v>0</v>
      </c>
      <c r="W27" s="274">
        <f>W26</f>
        <v>0</v>
      </c>
      <c r="X27" s="175"/>
      <c r="Y27" s="274">
        <f>Y26</f>
        <v>0</v>
      </c>
      <c r="Z27" s="274">
        <f>Z26</f>
        <v>0</v>
      </c>
      <c r="AA27" s="274">
        <f>AA26</f>
        <v>0</v>
      </c>
      <c r="AB27" s="175"/>
      <c r="AC27" s="274">
        <f>AC26</f>
        <v>0</v>
      </c>
      <c r="AD27" s="274">
        <f>AD26</f>
        <v>0</v>
      </c>
      <c r="AE27" s="274">
        <f>AE26</f>
        <v>0</v>
      </c>
      <c r="AF27" s="175"/>
      <c r="AG27" s="274">
        <f>AG26</f>
        <v>0</v>
      </c>
      <c r="AH27" s="274">
        <f>AH26</f>
        <v>0</v>
      </c>
      <c r="AI27" s="274">
        <f>AI26</f>
        <v>0</v>
      </c>
    </row>
    <row r="28" spans="1:35">
      <c r="A28" s="17">
        <v>12</v>
      </c>
      <c r="B28" s="16" t="s">
        <v>347</v>
      </c>
      <c r="C28" s="16"/>
      <c r="D28" s="186">
        <f>D26-D27</f>
        <v>0</v>
      </c>
      <c r="E28" s="186">
        <f>E26-E27</f>
        <v>0</v>
      </c>
      <c r="F28" s="186">
        <f>F26-F27</f>
        <v>0</v>
      </c>
      <c r="G28" s="186">
        <f t="shared" ref="G28:I28" si="24">G26-G27</f>
        <v>0</v>
      </c>
      <c r="H28" s="177"/>
      <c r="I28" s="186">
        <f t="shared" si="24"/>
        <v>0</v>
      </c>
      <c r="J28" s="186">
        <f t="shared" ref="J28" si="25">J26-J27</f>
        <v>0</v>
      </c>
      <c r="K28" s="186">
        <f t="shared" ref="K28" si="26">K26-K27</f>
        <v>0</v>
      </c>
      <c r="L28" s="177"/>
      <c r="M28" s="186">
        <f t="shared" ref="M28" si="27">M26-M27</f>
        <v>0</v>
      </c>
      <c r="N28" s="186">
        <f t="shared" ref="N28" si="28">N26-N27</f>
        <v>0</v>
      </c>
      <c r="O28" s="186">
        <f t="shared" ref="O28" si="29">O26-O27</f>
        <v>0</v>
      </c>
      <c r="P28" s="177"/>
      <c r="Q28" s="186">
        <f t="shared" ref="Q28:S28" si="30">Q26-Q27</f>
        <v>0</v>
      </c>
      <c r="R28" s="186">
        <f t="shared" si="30"/>
        <v>0</v>
      </c>
      <c r="S28" s="186">
        <f t="shared" si="30"/>
        <v>0</v>
      </c>
      <c r="T28" s="177"/>
      <c r="U28" s="186">
        <f t="shared" ref="U28:W28" si="31">U26-U27</f>
        <v>0</v>
      </c>
      <c r="V28" s="186">
        <f t="shared" si="31"/>
        <v>0</v>
      </c>
      <c r="W28" s="186">
        <f t="shared" si="31"/>
        <v>0</v>
      </c>
      <c r="X28" s="177"/>
      <c r="Y28" s="186">
        <f t="shared" ref="Y28:AA28" si="32">Y26-Y27</f>
        <v>0</v>
      </c>
      <c r="Z28" s="186">
        <f t="shared" si="32"/>
        <v>0</v>
      </c>
      <c r="AA28" s="186">
        <f t="shared" si="32"/>
        <v>0</v>
      </c>
      <c r="AB28" s="177"/>
      <c r="AC28" s="186">
        <f t="shared" ref="AC28:AE28" si="33">AC26-AC27</f>
        <v>0</v>
      </c>
      <c r="AD28" s="186">
        <f t="shared" si="33"/>
        <v>0</v>
      </c>
      <c r="AE28" s="186">
        <f t="shared" si="33"/>
        <v>0</v>
      </c>
      <c r="AF28" s="177"/>
      <c r="AG28" s="186">
        <f t="shared" ref="AG28:AI28" si="34">AG26-AG27</f>
        <v>0</v>
      </c>
      <c r="AH28" s="186">
        <f t="shared" si="34"/>
        <v>0</v>
      </c>
      <c r="AI28" s="186">
        <f t="shared" si="34"/>
        <v>0</v>
      </c>
    </row>
    <row r="29" spans="1:35">
      <c r="A29" s="17"/>
      <c r="B29" s="16"/>
      <c r="C29" s="16"/>
      <c r="D29" s="117"/>
      <c r="E29" s="117"/>
      <c r="F29" s="117"/>
      <c r="G29" s="117"/>
      <c r="H29" s="177"/>
      <c r="I29" s="117"/>
      <c r="J29" s="117"/>
      <c r="K29" s="117"/>
      <c r="L29" s="177"/>
      <c r="M29" s="117"/>
      <c r="N29" s="117"/>
      <c r="O29" s="185"/>
      <c r="P29" s="177"/>
      <c r="Q29" s="117"/>
      <c r="R29" s="117"/>
      <c r="S29" s="185"/>
      <c r="T29" s="177"/>
      <c r="U29" s="117"/>
      <c r="V29" s="117"/>
      <c r="W29" s="185"/>
      <c r="X29" s="177"/>
      <c r="Y29" s="117"/>
      <c r="Z29" s="117"/>
      <c r="AA29" s="185"/>
      <c r="AB29" s="177"/>
      <c r="AC29" s="117"/>
      <c r="AD29" s="117"/>
      <c r="AE29" s="185"/>
      <c r="AF29" s="177"/>
      <c r="AG29" s="117"/>
      <c r="AH29" s="117"/>
      <c r="AI29" s="185"/>
    </row>
    <row r="30" spans="1:35" ht="31.5">
      <c r="A30" s="17">
        <v>13</v>
      </c>
      <c r="B30" s="16" t="s">
        <v>294</v>
      </c>
      <c r="C30" s="16"/>
      <c r="D30" s="312">
        <f>SUM(D19:G19)+SUM(D21:G21)+SUM(D27:G27)</f>
        <v>336957.033658</v>
      </c>
      <c r="E30" s="313"/>
      <c r="F30" s="313"/>
      <c r="G30" s="314"/>
      <c r="H30" s="175"/>
      <c r="I30" s="312">
        <f>SUM(I19:K19)+SUM(I21:K21)+SUM(I27:K27)</f>
        <v>1395183.1237699999</v>
      </c>
      <c r="J30" s="313"/>
      <c r="K30" s="313"/>
      <c r="L30" s="175"/>
      <c r="M30" s="320">
        <f>SUM(M19:O19)+SUM(M21:O21)+SUM(M27:O27)</f>
        <v>2839223.0140255145</v>
      </c>
      <c r="N30" s="320"/>
      <c r="O30" s="320"/>
      <c r="P30" s="175"/>
      <c r="Q30" s="320">
        <f>SUM(Q19:S19)+SUM(Q21:S21)+SUM(Q27:S27)</f>
        <v>3654045.0773257315</v>
      </c>
      <c r="R30" s="320"/>
      <c r="S30" s="320"/>
      <c r="T30" s="175"/>
      <c r="U30" s="320">
        <f>SUM(U19:W19)+SUM(U21:W21)+SUM(U27:W27)</f>
        <v>3778068.2368810005</v>
      </c>
      <c r="V30" s="320"/>
      <c r="W30" s="320"/>
      <c r="X30" s="175"/>
      <c r="Y30" s="320">
        <f>SUM(Y19:AA19)+SUM(Y21:AA21)+SUM(Y27:AA27)</f>
        <v>3862193.9928379999</v>
      </c>
      <c r="Z30" s="320"/>
      <c r="AA30" s="320"/>
      <c r="AB30" s="175"/>
      <c r="AC30" s="320">
        <f>SUM(AC19:AE19)+SUM(AC21:AE21)+SUM(AC27:AE27)</f>
        <v>3841260.0886269999</v>
      </c>
      <c r="AD30" s="320"/>
      <c r="AE30" s="320"/>
      <c r="AF30" s="175"/>
      <c r="AG30" s="320">
        <f>SUM(AG19:AI19)+SUM(AG21:AI21)+SUM(AG27:AI27)</f>
        <v>3711427.5054179998</v>
      </c>
      <c r="AH30" s="320"/>
      <c r="AI30" s="320"/>
    </row>
    <row r="31" spans="1:35">
      <c r="A31" s="17"/>
      <c r="B31" s="16"/>
      <c r="C31" s="16"/>
      <c r="D31" s="117"/>
      <c r="E31" s="117"/>
      <c r="F31" s="117"/>
      <c r="G31" s="117"/>
      <c r="H31" s="177"/>
      <c r="I31" s="117"/>
      <c r="J31" s="117"/>
      <c r="K31" s="117"/>
      <c r="L31" s="177"/>
      <c r="M31" s="117"/>
      <c r="N31" s="117"/>
      <c r="O31" s="185"/>
      <c r="P31" s="177"/>
      <c r="Q31" s="117"/>
      <c r="R31" s="117"/>
      <c r="S31" s="185"/>
      <c r="T31" s="177"/>
      <c r="U31" s="117"/>
      <c r="V31" s="117"/>
      <c r="W31" s="185"/>
      <c r="X31" s="177"/>
      <c r="Y31" s="117"/>
      <c r="Z31" s="117"/>
      <c r="AA31" s="185"/>
      <c r="AB31" s="177"/>
      <c r="AC31" s="117"/>
      <c r="AD31" s="117"/>
      <c r="AE31" s="185"/>
      <c r="AF31" s="177"/>
      <c r="AG31" s="117"/>
      <c r="AH31" s="117"/>
      <c r="AI31" s="185"/>
    </row>
    <row r="32" spans="1:35">
      <c r="A32" s="17">
        <v>14</v>
      </c>
      <c r="B32" s="16" t="s">
        <v>344</v>
      </c>
      <c r="C32" s="16"/>
      <c r="D32" s="321">
        <f>D30-D14</f>
        <v>-82655.003543248691</v>
      </c>
      <c r="E32" s="322"/>
      <c r="F32" s="322"/>
      <c r="G32" s="323"/>
      <c r="H32" s="175"/>
      <c r="I32" s="324">
        <f>I30-I14</f>
        <v>37643.303496492095</v>
      </c>
      <c r="J32" s="324"/>
      <c r="K32" s="324"/>
      <c r="L32" s="175"/>
      <c r="M32" s="317">
        <f>M30-M14</f>
        <v>881143.61780431308</v>
      </c>
      <c r="N32" s="318"/>
      <c r="O32" s="319"/>
      <c r="P32" s="175"/>
      <c r="Q32" s="317">
        <f>Q30-Q14</f>
        <v>1420041.1014159182</v>
      </c>
      <c r="R32" s="318"/>
      <c r="S32" s="319"/>
      <c r="T32" s="175"/>
      <c r="U32" s="317">
        <f>U30-U14</f>
        <v>1403087.1949246884</v>
      </c>
      <c r="V32" s="318"/>
      <c r="W32" s="319"/>
      <c r="X32" s="175"/>
      <c r="Y32" s="317">
        <f>Y30-Y14</f>
        <v>1426374.5704839188</v>
      </c>
      <c r="Z32" s="318"/>
      <c r="AA32" s="319"/>
      <c r="AB32" s="175"/>
      <c r="AC32" s="317">
        <f>AC30-AC14</f>
        <v>1340285.2501111454</v>
      </c>
      <c r="AD32" s="318"/>
      <c r="AE32" s="319"/>
      <c r="AF32" s="175"/>
      <c r="AG32" s="317">
        <f>AG30-AG14</f>
        <v>1142835.9367068354</v>
      </c>
      <c r="AH32" s="318"/>
      <c r="AI32" s="319"/>
    </row>
    <row r="33" spans="1:35">
      <c r="A33" s="115"/>
      <c r="B33" s="23"/>
      <c r="C33" s="116"/>
      <c r="D33" s="117"/>
      <c r="E33" s="117"/>
      <c r="F33" s="117"/>
      <c r="G33" s="117"/>
      <c r="H33" s="179"/>
      <c r="I33" s="117"/>
      <c r="J33" s="117"/>
      <c r="K33" s="118"/>
      <c r="L33" s="191"/>
      <c r="M33" s="118"/>
      <c r="N33" s="118"/>
      <c r="O33" s="119"/>
      <c r="P33" s="191"/>
      <c r="Q33" s="118"/>
      <c r="R33" s="118"/>
      <c r="S33" s="119"/>
      <c r="T33" s="191"/>
      <c r="U33" s="118"/>
      <c r="V33" s="118"/>
      <c r="W33" s="119"/>
      <c r="X33" s="191"/>
      <c r="Y33" s="118"/>
      <c r="Z33" s="118"/>
      <c r="AA33" s="119"/>
      <c r="AB33" s="191"/>
      <c r="AC33" s="118"/>
      <c r="AD33" s="118"/>
      <c r="AE33" s="119"/>
      <c r="AF33" s="191"/>
      <c r="AG33" s="118"/>
      <c r="AH33" s="118"/>
      <c r="AI33" s="119"/>
    </row>
    <row r="34" spans="1:35" s="7" customFormat="1">
      <c r="A34" s="109"/>
      <c r="F34" s="3"/>
      <c r="G34" s="3"/>
      <c r="H34" s="3"/>
      <c r="I34" s="3"/>
      <c r="J34" s="3"/>
      <c r="K34" s="3"/>
      <c r="L34" s="3"/>
      <c r="M34" s="3"/>
      <c r="N34" s="3"/>
      <c r="O34" s="3"/>
      <c r="P34" s="3"/>
      <c r="Q34" s="3"/>
      <c r="R34" s="1"/>
      <c r="S34" s="1"/>
      <c r="T34" s="1"/>
    </row>
    <row r="35" spans="1:35" s="7" customFormat="1">
      <c r="A35" s="109"/>
      <c r="F35" s="3"/>
      <c r="G35" s="3"/>
      <c r="H35" s="3"/>
      <c r="I35" s="3"/>
      <c r="J35" s="3"/>
      <c r="K35" s="3"/>
      <c r="L35" s="3"/>
      <c r="M35" s="3"/>
      <c r="N35" s="3"/>
      <c r="O35" s="3"/>
      <c r="P35" s="3"/>
      <c r="Q35" s="3"/>
      <c r="R35" s="1"/>
      <c r="S35" s="1"/>
      <c r="T35" s="1"/>
    </row>
    <row r="36" spans="1:35" s="7" customFormat="1">
      <c r="A36" s="109"/>
      <c r="F36" s="3"/>
      <c r="G36" s="3"/>
      <c r="H36" s="3"/>
      <c r="I36" s="3"/>
      <c r="J36" s="3"/>
      <c r="K36" s="3"/>
      <c r="L36" s="3"/>
      <c r="M36" s="3"/>
      <c r="N36" s="3"/>
      <c r="O36" s="3"/>
      <c r="P36" s="3"/>
      <c r="Q36" s="3"/>
      <c r="R36" s="1"/>
      <c r="S36" s="1"/>
      <c r="T36" s="1"/>
    </row>
  </sheetData>
  <dataConsolidate/>
  <mergeCells count="32">
    <mergeCell ref="AG9:AI9"/>
    <mergeCell ref="AG14:AI14"/>
    <mergeCell ref="AG30:AI30"/>
    <mergeCell ref="AG32:AI32"/>
    <mergeCell ref="U9:W9"/>
    <mergeCell ref="U14:W14"/>
    <mergeCell ref="U30:W30"/>
    <mergeCell ref="U32:W32"/>
    <mergeCell ref="Y9:AA9"/>
    <mergeCell ref="Y14:AA14"/>
    <mergeCell ref="Y30:AA30"/>
    <mergeCell ref="Y32:AA32"/>
    <mergeCell ref="AC9:AE9"/>
    <mergeCell ref="AC14:AE14"/>
    <mergeCell ref="AC30:AE30"/>
    <mergeCell ref="AC32:AE32"/>
    <mergeCell ref="D9:G9"/>
    <mergeCell ref="I9:K9"/>
    <mergeCell ref="D14:G14"/>
    <mergeCell ref="I14:K14"/>
    <mergeCell ref="Q32:S32"/>
    <mergeCell ref="M30:O30"/>
    <mergeCell ref="M32:O32"/>
    <mergeCell ref="D30:G30"/>
    <mergeCell ref="D32:G32"/>
    <mergeCell ref="I30:K30"/>
    <mergeCell ref="I32:K32"/>
    <mergeCell ref="M9:O9"/>
    <mergeCell ref="M14:O14"/>
    <mergeCell ref="Q9:S9"/>
    <mergeCell ref="Q14:S14"/>
    <mergeCell ref="Q30:S30"/>
  </mergeCells>
  <phoneticPr fontId="189" type="noConversion"/>
  <printOptions horizontalCentered="1"/>
  <pageMargins left="0.25" right="0.25" top="0.75" bottom="0.75" header="0.3" footer="0.3"/>
  <pageSetup paperSize="5" scale="31" fitToHeight="0" pageOrder="overThenDown"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F10"/>
  <sheetViews>
    <sheetView workbookViewId="0"/>
    <sheetView workbookViewId="1"/>
  </sheetViews>
  <sheetFormatPr defaultRowHeight="15.75"/>
  <cols>
    <col min="1" max="1" width="16.125" bestFit="1" customWidth="1"/>
    <col min="2" max="2" width="21.625" bestFit="1" customWidth="1"/>
    <col min="3" max="3" width="16.125" bestFit="1" customWidth="1"/>
    <col min="4" max="4" width="21.625" bestFit="1" customWidth="1"/>
    <col min="5" max="5" width="16.125" bestFit="1" customWidth="1"/>
    <col min="6" max="6" width="21.625" bestFit="1" customWidth="1"/>
  </cols>
  <sheetData>
    <row r="1" spans="1:6">
      <c r="A1" s="236" t="s">
        <v>305</v>
      </c>
      <c r="B1" s="236" t="s">
        <v>314</v>
      </c>
      <c r="C1" s="236" t="s">
        <v>316</v>
      </c>
      <c r="D1" s="236" t="s">
        <v>322</v>
      </c>
      <c r="E1" s="236" t="s">
        <v>323</v>
      </c>
      <c r="F1" s="236" t="s">
        <v>324</v>
      </c>
    </row>
    <row r="2" spans="1:6">
      <c r="A2" s="237" t="s">
        <v>313</v>
      </c>
      <c r="B2" s="237" t="s">
        <v>313</v>
      </c>
      <c r="C2" s="237" t="s">
        <v>317</v>
      </c>
      <c r="D2" s="237" t="s">
        <v>317</v>
      </c>
      <c r="E2" s="237" t="s">
        <v>313</v>
      </c>
      <c r="F2" s="237" t="s">
        <v>317</v>
      </c>
    </row>
    <row r="3" spans="1:6">
      <c r="A3" s="237" t="s">
        <v>311</v>
      </c>
      <c r="B3" s="237" t="s">
        <v>311</v>
      </c>
      <c r="C3" s="237" t="s">
        <v>318</v>
      </c>
      <c r="D3" s="237" t="s">
        <v>318</v>
      </c>
      <c r="E3" s="237" t="s">
        <v>311</v>
      </c>
      <c r="F3" s="237" t="s">
        <v>318</v>
      </c>
    </row>
    <row r="4" spans="1:6">
      <c r="A4" s="237" t="s">
        <v>308</v>
      </c>
      <c r="B4" s="237" t="s">
        <v>308</v>
      </c>
      <c r="C4" s="237" t="s">
        <v>319</v>
      </c>
      <c r="D4" s="237" t="s">
        <v>319</v>
      </c>
      <c r="E4" s="237" t="s">
        <v>308</v>
      </c>
      <c r="F4" s="237" t="s">
        <v>319</v>
      </c>
    </row>
    <row r="5" spans="1:6">
      <c r="A5" s="237" t="s">
        <v>309</v>
      </c>
      <c r="B5" s="237" t="s">
        <v>309</v>
      </c>
      <c r="C5" s="237" t="s">
        <v>311</v>
      </c>
      <c r="D5" s="237" t="s">
        <v>311</v>
      </c>
      <c r="E5" s="237" t="s">
        <v>309</v>
      </c>
      <c r="F5" s="237" t="s">
        <v>311</v>
      </c>
    </row>
    <row r="6" spans="1:6">
      <c r="A6" s="237" t="s">
        <v>306</v>
      </c>
      <c r="B6" s="237" t="s">
        <v>306</v>
      </c>
      <c r="C6" s="237" t="s">
        <v>320</v>
      </c>
      <c r="D6" s="237" t="s">
        <v>320</v>
      </c>
      <c r="E6" s="237" t="s">
        <v>306</v>
      </c>
      <c r="F6" s="237" t="s">
        <v>320</v>
      </c>
    </row>
    <row r="7" spans="1:6">
      <c r="A7" s="237" t="s">
        <v>310</v>
      </c>
      <c r="B7" s="237" t="s">
        <v>310</v>
      </c>
      <c r="C7" s="237" t="s">
        <v>321</v>
      </c>
      <c r="D7" s="237" t="s">
        <v>321</v>
      </c>
      <c r="E7" s="237" t="s">
        <v>310</v>
      </c>
      <c r="F7" s="237" t="s">
        <v>321</v>
      </c>
    </row>
    <row r="8" spans="1:6">
      <c r="A8" s="237" t="s">
        <v>307</v>
      </c>
      <c r="B8" s="237" t="s">
        <v>307</v>
      </c>
      <c r="D8" s="237"/>
      <c r="E8" s="237" t="s">
        <v>307</v>
      </c>
      <c r="F8" s="237"/>
    </row>
    <row r="9" spans="1:6">
      <c r="A9" s="237" t="s">
        <v>312</v>
      </c>
      <c r="B9" s="237" t="s">
        <v>312</v>
      </c>
      <c r="D9" s="237"/>
      <c r="E9" s="237" t="s">
        <v>312</v>
      </c>
      <c r="F9" s="237"/>
    </row>
    <row r="10" spans="1:6">
      <c r="B10" s="237" t="s">
        <v>315</v>
      </c>
      <c r="D10" s="237"/>
      <c r="E10" s="237" t="s">
        <v>315</v>
      </c>
      <c r="F10" s="237"/>
    </row>
  </sheetData>
  <sortState xmlns:xlrd2="http://schemas.microsoft.com/office/spreadsheetml/2017/richdata2" ref="A2:A9">
    <sortCondition ref="A2:A9"/>
  </sortState>
  <pageMargins left="0.7" right="0.7" top="0.75" bottom="0.75" header="0.3" footer="0.3"/>
  <pageSetup orientation="portrait" horizontalDpi="90" verticalDpi="9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5E71DFA665E64BBE21E7DEA0803F48" ma:contentTypeVersion="11" ma:contentTypeDescription="Create a new document." ma:contentTypeScope="" ma:versionID="7bf3508b685c0e4c5ebefe152ae35171">
  <xsd:schema xmlns:xsd="http://www.w3.org/2001/XMLSchema" xmlns:xs="http://www.w3.org/2001/XMLSchema" xmlns:p="http://schemas.microsoft.com/office/2006/metadata/properties" xmlns:ns2="7917c90b-f7b2-45b6-a016-e0ebb95fb380" xmlns:ns3="9aadc113-8a95-4588-bae4-c8ab661327fc" targetNamespace="http://schemas.microsoft.com/office/2006/metadata/properties" ma:root="true" ma:fieldsID="bc89f6cb19d2d6f7d14e2ce8c58bf640" ns2:_="" ns3:_="">
    <xsd:import namespace="7917c90b-f7b2-45b6-a016-e0ebb95fb380"/>
    <xsd:import namespace="9aadc113-8a95-4588-bae4-c8ab661327fc"/>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17c90b-f7b2-45b6-a016-e0ebb95fb3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dd5ee6cf-0e63-41ed-9d74-2beef34e857a"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adc113-8a95-4588-bae4-c8ab661327fc"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eae345a3-edba-4edc-a20b-e8b738076a88}" ma:internalName="TaxCatchAll" ma:showField="CatchAllData" ma:web="9aadc113-8a95-4588-bae4-c8ab661327fc">
      <xsd:complexType>
        <xsd:complexContent>
          <xsd:extension base="dms:MultiChoiceLookup">
            <xsd:sequence>
              <xsd:element name="Value" type="dms:Lookup" maxOccurs="unbounded" minOccurs="0" nillable="true"/>
            </xsd:sequence>
          </xsd:extension>
        </xsd:complexContent>
      </xsd:complexType>
    </xsd:element>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17c90b-f7b2-45b6-a016-e0ebb95fb380">
      <Terms xmlns="http://schemas.microsoft.com/office/infopath/2007/PartnerControls"/>
    </lcf76f155ced4ddcb4097134ff3c332f>
    <TaxCatchAll xmlns="9aadc113-8a95-4588-bae4-c8ab661327fc" xsi:nil="true"/>
  </documentManagement>
</p:properties>
</file>

<file path=customXml/itemProps1.xml><?xml version="1.0" encoding="utf-8"?>
<ds:datastoreItem xmlns:ds="http://schemas.openxmlformats.org/officeDocument/2006/customXml" ds:itemID="{3D58FFF9-CA6B-4669-B1C0-0C9FFC8949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917c90b-f7b2-45b6-a016-e0ebb95fb380"/>
    <ds:schemaRef ds:uri="9aadc113-8a95-4588-bae4-c8ab661327f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4C5A01-A6F2-4E5F-B519-09DFE9C78925}">
  <ds:schemaRefs>
    <ds:schemaRef ds:uri="http://schemas.microsoft.com/sharepoint/v3/contenttype/forms"/>
  </ds:schemaRefs>
</ds:datastoreItem>
</file>

<file path=customXml/itemProps3.xml><?xml version="1.0" encoding="utf-8"?>
<ds:datastoreItem xmlns:ds="http://schemas.openxmlformats.org/officeDocument/2006/customXml" ds:itemID="{5CC46F0A-D228-46DD-BAB0-21CF8307FB81}">
  <ds:schemaRefs>
    <ds:schemaRef ds:uri="http://purl.org/dc/elements/1.1/"/>
    <ds:schemaRef ds:uri="http://schemas.microsoft.com/office/2006/metadata/properties"/>
    <ds:schemaRef ds:uri="1c4464e4-f203-4917-acc1-7f62da30d41d"/>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e7d8f8ce-a994-4724-a7c1-a061d4d50608"/>
    <ds:schemaRef ds:uri="http://www.w3.org/XML/1998/namespace"/>
    <ds:schemaRef ds:uri="http://purl.org/dc/terms/"/>
    <ds:schemaRef ds:uri="7917c90b-f7b2-45b6-a016-e0ebb95fb380"/>
    <ds:schemaRef ds:uri="9aadc113-8a95-4588-bae4-c8ab661327f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Cover sheet</vt:lpstr>
      <vt:lpstr>Admin Info</vt:lpstr>
      <vt:lpstr>CRAT</vt:lpstr>
      <vt:lpstr>EBT</vt:lpstr>
      <vt:lpstr>GEAT</vt:lpstr>
      <vt:lpstr>RPT</vt:lpstr>
      <vt:lpstr>Lists</vt:lpstr>
      <vt:lpstr>'Cover sheet'!Print_Area</vt:lpstr>
      <vt:lpstr>CRAT!Print_Titles</vt:lpstr>
      <vt:lpstr>EBT!Print_Titles</vt:lpstr>
    </vt:vector>
  </TitlesOfParts>
  <Company>CA Energy Commission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Standardized Reporting Tables for Publicly Owned Utility IRP Filing</dc:title>
  <dc:creator>CEC</dc:creator>
  <cp:lastModifiedBy>Brandon K. Mauch</cp:lastModifiedBy>
  <cp:lastPrinted>2024-04-29T18:49:15Z</cp:lastPrinted>
  <dcterms:created xsi:type="dcterms:W3CDTF">2004-11-07T17:37:25Z</dcterms:created>
  <dcterms:modified xsi:type="dcterms:W3CDTF">2025-04-23T19:48:37Z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0x010100E77D731DAF0DBF48AC72EBB12725B234</vt:lpwstr>
  </property>
  <property fmtid="{D5CDD505-2E9C-101B-9397-08002B2CF9AE}" pid="3" name="_dlc_DocIdItemGuid">
    <vt:lpwstr>28417476-b1c9-46f2-9476-2b0937f97416</vt:lpwstr>
  </property>
  <property fmtid="{D5CDD505-2E9C-101B-9397-08002B2CF9AE}" pid="4" name="Subject_x0020_Areas">
    <vt:lpwstr/>
  </property>
  <property fmtid="{D5CDD505-2E9C-101B-9397-08002B2CF9AE}" pid="5" name="_CopySource">
    <vt:lpwstr>http://ecrms-dummy-url</vt:lpwstr>
  </property>
  <property fmtid="{D5CDD505-2E9C-101B-9397-08002B2CF9AE}" pid="6" name="Subject Areas">
    <vt:lpwstr/>
  </property>
  <property fmtid="{D5CDD505-2E9C-101B-9397-08002B2CF9AE}" pid="7" name="Submission Type">
    <vt:lpwstr>6;#Document|6786e4f6-aafd-416d-a977-1b2d5f456edf</vt:lpwstr>
  </property>
  <property fmtid="{D5CDD505-2E9C-101B-9397-08002B2CF9AE}" pid="8" name="Submitter Role">
    <vt:lpwstr>8;#Commission Staff|33d9c16f-f938-4210-84d3-7f3ed959b9d5</vt:lpwstr>
  </property>
  <property fmtid="{D5CDD505-2E9C-101B-9397-08002B2CF9AE}" pid="9" name="Order">
    <vt:r8>378600</vt:r8>
  </property>
  <property fmtid="{D5CDD505-2E9C-101B-9397-08002B2CF9AE}" pid="10" name="Document Type">
    <vt:lpwstr>5;#Document|f3c81208-9d0f-49cc-afc5-e227f36ec0e7</vt:lpwstr>
  </property>
  <property fmtid="{D5CDD505-2E9C-101B-9397-08002B2CF9AE}" pid="11" name="xd_ProgID">
    <vt:lpwstr/>
  </property>
  <property fmtid="{D5CDD505-2E9C-101B-9397-08002B2CF9AE}" pid="12" name="TemplateUrl">
    <vt:lpwstr/>
  </property>
  <property fmtid="{D5CDD505-2E9C-101B-9397-08002B2CF9AE}" pid="13" name="{A44787D4-0540-4523-9961-78E4036D8C6D}">
    <vt:lpwstr>{F0EFA785-A257-42A7-8733-2363B4774081}</vt:lpwstr>
  </property>
  <property fmtid="{D5CDD505-2E9C-101B-9397-08002B2CF9AE}" pid="14" name="MediaServiceImageTags">
    <vt:lpwstr/>
  </property>
</Properties>
</file>